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github\articles\Structural Feature Selection from Event Logs - JoDS\"/>
    </mc:Choice>
  </mc:AlternateContent>
  <bookViews>
    <workbookView xWindow="0" yWindow="0" windowWidth="19440" windowHeight="9135" tabRatio="762"/>
  </bookViews>
  <sheets>
    <sheet name="combined" sheetId="1" r:id="rId1"/>
    <sheet name="Activity ID - BPIC14" sheetId="12" r:id="rId2"/>
  </sheets>
  <definedNames>
    <definedName name="_4000_dur_5_2017_03_01_082849" localSheetId="0">combined!$A$86:$AE$184</definedName>
    <definedName name="_4000_dur_5_notask_2017_03_01_170300" localSheetId="0">combined!$A$185:$AE$211</definedName>
    <definedName name="_4000_rfi_blanket_30_2017_03_01_072436" localSheetId="0">combined!$A$83:$AE$85</definedName>
    <definedName name="_4000_rfi_clusters_30_2017_03_01_072229" localSheetId="0">combined!$A$77:$AE$82</definedName>
    <definedName name="_4000_rfi_random_30_2017_03_01_072053" localSheetId="0">combined!$A$66:$AE$76</definedName>
    <definedName name="_40000_dur_10_2gramorder_2017_03_01_221745" localSheetId="0">combined!$A$212:$AE$214</definedName>
    <definedName name="all_small_dataset_2017_02_18_222226_1" localSheetId="0">combined!#REF!</definedName>
    <definedName name="hospital_2017_05_21_112245" localSheetId="0">combined!$A$701:$AE$706</definedName>
    <definedName name="hospital30_2017_05_21_213333" localSheetId="0">combined!#REF!</definedName>
    <definedName name="hospital30_2017_05_21_213333_1" localSheetId="0">combined!$A$707:$AE$736</definedName>
    <definedName name="mrmrensemble5_2017_02_18_202714_1" localSheetId="0">combined!#REF!</definedName>
    <definedName name="notasks2_40000_2017_02_17_213742" localSheetId="0">combined!#REF!</definedName>
    <definedName name="notasks2_40000_2017_02_17_213742_1" localSheetId="0">combined!#REF!</definedName>
  </definedNames>
  <calcPr calcId="162913"/>
</workbook>
</file>

<file path=xl/calcChain.xml><?xml version="1.0" encoding="utf-8"?>
<calcChain xmlns="http://schemas.openxmlformats.org/spreadsheetml/2006/main">
  <c r="L2353" i="1" l="1"/>
  <c r="L2352" i="1"/>
  <c r="W2352" i="1"/>
  <c r="W2353" i="1"/>
  <c r="Z2352" i="1"/>
  <c r="Z2353" i="1"/>
  <c r="AG2352" i="1"/>
  <c r="AF2352" i="1" s="1"/>
  <c r="O2352" i="1" s="1"/>
  <c r="F2352" i="1" s="1"/>
  <c r="AG2353" i="1"/>
  <c r="AF2353" i="1" s="1"/>
  <c r="O2353" i="1" s="1"/>
  <c r="F2353" i="1" s="1"/>
  <c r="AH2352" i="1"/>
  <c r="AH2353" i="1"/>
  <c r="AI2352" i="1"/>
  <c r="AI2353" i="1"/>
  <c r="AL2353" i="1" s="1"/>
  <c r="AJ2352" i="1"/>
  <c r="AJ2353" i="1"/>
  <c r="AK2352" i="1"/>
  <c r="AK2353" i="1"/>
  <c r="AP2352" i="1"/>
  <c r="AP2353" i="1"/>
  <c r="AQ2352" i="1"/>
  <c r="AQ2353" i="1"/>
  <c r="AR2353" i="1" s="1"/>
  <c r="AT2352" i="1"/>
  <c r="AT2353" i="1"/>
  <c r="AU2352" i="1"/>
  <c r="AS2352" i="1" s="1"/>
  <c r="AU2353" i="1"/>
  <c r="AS2353" i="1" s="1"/>
  <c r="AV2353" i="1" s="1"/>
  <c r="L1721" i="1"/>
  <c r="L1692" i="1"/>
  <c r="L1673" i="1"/>
  <c r="L1660" i="1"/>
  <c r="L1612" i="1"/>
  <c r="L1599" i="1"/>
  <c r="L1656" i="1"/>
  <c r="L1628" i="1"/>
  <c r="L1578" i="1"/>
  <c r="L1565" i="1"/>
  <c r="L1713" i="1"/>
  <c r="L1682" i="1"/>
  <c r="L1669" i="1"/>
  <c r="L1657" i="1"/>
  <c r="L1601" i="1"/>
  <c r="L1580" i="1"/>
  <c r="L1651" i="1"/>
  <c r="L1620" i="1"/>
  <c r="L1569" i="1"/>
  <c r="L1563" i="1"/>
  <c r="L2331" i="1"/>
  <c r="L2329" i="1"/>
  <c r="L2327" i="1"/>
  <c r="L2325" i="1"/>
  <c r="L2319" i="1"/>
  <c r="L2317" i="1"/>
  <c r="L2323" i="1"/>
  <c r="L2321" i="1"/>
  <c r="L1849" i="1"/>
  <c r="L1828" i="1"/>
  <c r="L2330" i="1"/>
  <c r="L2328" i="1"/>
  <c r="L2326" i="1"/>
  <c r="L2324" i="1"/>
  <c r="L2318" i="1"/>
  <c r="L2316" i="1"/>
  <c r="L2322" i="1"/>
  <c r="L2320" i="1"/>
  <c r="L1838" i="1"/>
  <c r="L1827" i="1"/>
  <c r="L2351" i="1"/>
  <c r="L2349" i="1"/>
  <c r="L2347" i="1"/>
  <c r="L2345" i="1"/>
  <c r="L2339" i="1"/>
  <c r="L2337" i="1"/>
  <c r="L2343" i="1"/>
  <c r="L2341" i="1"/>
  <c r="L2335" i="1"/>
  <c r="L2333" i="1"/>
  <c r="L2350" i="1"/>
  <c r="L2348" i="1"/>
  <c r="L2346" i="1"/>
  <c r="L2344" i="1"/>
  <c r="L2338" i="1"/>
  <c r="L2336" i="1"/>
  <c r="L2342" i="1"/>
  <c r="L2340" i="1"/>
  <c r="L2334" i="1"/>
  <c r="L2332" i="1"/>
  <c r="W2332" i="1"/>
  <c r="W2334" i="1"/>
  <c r="W2340" i="1"/>
  <c r="W2342" i="1"/>
  <c r="W2336" i="1"/>
  <c r="W2338" i="1"/>
  <c r="W2344" i="1"/>
  <c r="W2346" i="1"/>
  <c r="W2348" i="1"/>
  <c r="W2350" i="1"/>
  <c r="W2333" i="1"/>
  <c r="W2335" i="1"/>
  <c r="W2341" i="1"/>
  <c r="W2343" i="1"/>
  <c r="W2337" i="1"/>
  <c r="W2339" i="1"/>
  <c r="W2345" i="1"/>
  <c r="W2347" i="1"/>
  <c r="W2349" i="1"/>
  <c r="W2351" i="1"/>
  <c r="W1827" i="1"/>
  <c r="W1838" i="1"/>
  <c r="W2320" i="1"/>
  <c r="W2322" i="1"/>
  <c r="W2316" i="1"/>
  <c r="W2318" i="1"/>
  <c r="W2324" i="1"/>
  <c r="W2326" i="1"/>
  <c r="W2328" i="1"/>
  <c r="W2330" i="1"/>
  <c r="W1828" i="1"/>
  <c r="W1849" i="1"/>
  <c r="W2321" i="1"/>
  <c r="W2323" i="1"/>
  <c r="W2317" i="1"/>
  <c r="W2319" i="1"/>
  <c r="W2325" i="1"/>
  <c r="W2327" i="1"/>
  <c r="W2329" i="1"/>
  <c r="W2331" i="1"/>
  <c r="W1563" i="1"/>
  <c r="W1569" i="1"/>
  <c r="W1620" i="1"/>
  <c r="W1651" i="1"/>
  <c r="W1580" i="1"/>
  <c r="W1601" i="1"/>
  <c r="W1657" i="1"/>
  <c r="W1669" i="1"/>
  <c r="W1682" i="1"/>
  <c r="W1713" i="1"/>
  <c r="W1565" i="1"/>
  <c r="W1578" i="1"/>
  <c r="W1628" i="1"/>
  <c r="W1656" i="1"/>
  <c r="W1599" i="1"/>
  <c r="W1612" i="1"/>
  <c r="W1660" i="1"/>
  <c r="W1673" i="1"/>
  <c r="W1692" i="1"/>
  <c r="W1721" i="1"/>
  <c r="Z2332" i="1"/>
  <c r="Z2334" i="1"/>
  <c r="Z2340" i="1"/>
  <c r="Z2342" i="1"/>
  <c r="Z2336" i="1"/>
  <c r="Z2338" i="1"/>
  <c r="Z2344" i="1"/>
  <c r="Z2346" i="1"/>
  <c r="Z2348" i="1"/>
  <c r="Z2350" i="1"/>
  <c r="Z2333" i="1"/>
  <c r="Z2335" i="1"/>
  <c r="Z2341" i="1"/>
  <c r="Z2343" i="1"/>
  <c r="Z2337" i="1"/>
  <c r="Z2339" i="1"/>
  <c r="Z2345" i="1"/>
  <c r="Z2347" i="1"/>
  <c r="Z2349" i="1"/>
  <c r="Z2351" i="1"/>
  <c r="Z1827" i="1"/>
  <c r="Z1838" i="1"/>
  <c r="Z2320" i="1"/>
  <c r="Z2322" i="1"/>
  <c r="Z2316" i="1"/>
  <c r="Z2318" i="1"/>
  <c r="Z2324" i="1"/>
  <c r="Z2326" i="1"/>
  <c r="Z2328" i="1"/>
  <c r="Z2330" i="1"/>
  <c r="Z1828" i="1"/>
  <c r="Z1849" i="1"/>
  <c r="Z2321" i="1"/>
  <c r="Z2323" i="1"/>
  <c r="Z2317" i="1"/>
  <c r="Z2319" i="1"/>
  <c r="Z2325" i="1"/>
  <c r="Z2327" i="1"/>
  <c r="Z2329" i="1"/>
  <c r="Z2331" i="1"/>
  <c r="Z1563" i="1"/>
  <c r="Z1569" i="1"/>
  <c r="Z1620" i="1"/>
  <c r="Z1651" i="1"/>
  <c r="Z1580" i="1"/>
  <c r="Z1601" i="1"/>
  <c r="Z1657" i="1"/>
  <c r="Z1669" i="1"/>
  <c r="Z1682" i="1"/>
  <c r="Z1713" i="1"/>
  <c r="Z1565" i="1"/>
  <c r="Z1578" i="1"/>
  <c r="Z1628" i="1"/>
  <c r="Z1656" i="1"/>
  <c r="Z1599" i="1"/>
  <c r="Z1612" i="1"/>
  <c r="Z1660" i="1"/>
  <c r="Z1673" i="1"/>
  <c r="Z1692" i="1"/>
  <c r="Z1721" i="1"/>
  <c r="AG2332" i="1"/>
  <c r="AF2332" i="1" s="1"/>
  <c r="O2332" i="1" s="1"/>
  <c r="F2332" i="1" s="1"/>
  <c r="AG2334" i="1"/>
  <c r="AF2334" i="1" s="1"/>
  <c r="O2334" i="1" s="1"/>
  <c r="F2334" i="1" s="1"/>
  <c r="AG2340" i="1"/>
  <c r="AF2340" i="1" s="1"/>
  <c r="O2340" i="1" s="1"/>
  <c r="F2340" i="1" s="1"/>
  <c r="AG2342" i="1"/>
  <c r="AF2342" i="1" s="1"/>
  <c r="O2342" i="1" s="1"/>
  <c r="F2342" i="1" s="1"/>
  <c r="AG2336" i="1"/>
  <c r="AF2336" i="1" s="1"/>
  <c r="O2336" i="1" s="1"/>
  <c r="F2336" i="1" s="1"/>
  <c r="AG2338" i="1"/>
  <c r="AF2338" i="1" s="1"/>
  <c r="O2338" i="1" s="1"/>
  <c r="F2338" i="1" s="1"/>
  <c r="AG2344" i="1"/>
  <c r="AF2344" i="1" s="1"/>
  <c r="O2344" i="1" s="1"/>
  <c r="F2344" i="1" s="1"/>
  <c r="AG2346" i="1"/>
  <c r="AF2346" i="1" s="1"/>
  <c r="O2346" i="1" s="1"/>
  <c r="F2346" i="1" s="1"/>
  <c r="AG2348" i="1"/>
  <c r="AF2348" i="1" s="1"/>
  <c r="O2348" i="1" s="1"/>
  <c r="F2348" i="1" s="1"/>
  <c r="AG2350" i="1"/>
  <c r="AF2350" i="1" s="1"/>
  <c r="O2350" i="1" s="1"/>
  <c r="F2350" i="1" s="1"/>
  <c r="AG2333" i="1"/>
  <c r="AF2333" i="1" s="1"/>
  <c r="O2333" i="1" s="1"/>
  <c r="F2333" i="1" s="1"/>
  <c r="AG2335" i="1"/>
  <c r="AF2335" i="1" s="1"/>
  <c r="O2335" i="1" s="1"/>
  <c r="F2335" i="1" s="1"/>
  <c r="AG2341" i="1"/>
  <c r="AF2341" i="1" s="1"/>
  <c r="O2341" i="1" s="1"/>
  <c r="F2341" i="1" s="1"/>
  <c r="AG2343" i="1"/>
  <c r="AF2343" i="1" s="1"/>
  <c r="O2343" i="1" s="1"/>
  <c r="F2343" i="1" s="1"/>
  <c r="AG2337" i="1"/>
  <c r="AF2337" i="1" s="1"/>
  <c r="O2337" i="1" s="1"/>
  <c r="F2337" i="1" s="1"/>
  <c r="AG2339" i="1"/>
  <c r="AF2339" i="1" s="1"/>
  <c r="O2339" i="1" s="1"/>
  <c r="F2339" i="1" s="1"/>
  <c r="AG2345" i="1"/>
  <c r="AF2345" i="1" s="1"/>
  <c r="O2345" i="1" s="1"/>
  <c r="F2345" i="1" s="1"/>
  <c r="AG2347" i="1"/>
  <c r="AF2347" i="1" s="1"/>
  <c r="O2347" i="1" s="1"/>
  <c r="F2347" i="1" s="1"/>
  <c r="AG2349" i="1"/>
  <c r="AF2349" i="1" s="1"/>
  <c r="O2349" i="1" s="1"/>
  <c r="F2349" i="1" s="1"/>
  <c r="AG2351" i="1"/>
  <c r="AF2351" i="1" s="1"/>
  <c r="O2351" i="1" s="1"/>
  <c r="F2351" i="1" s="1"/>
  <c r="AG1827" i="1"/>
  <c r="AF1827" i="1" s="1"/>
  <c r="O1827" i="1" s="1"/>
  <c r="F1827" i="1" s="1"/>
  <c r="AG1838" i="1"/>
  <c r="AF1838" i="1" s="1"/>
  <c r="O1838" i="1" s="1"/>
  <c r="F1838" i="1" s="1"/>
  <c r="AG2320" i="1"/>
  <c r="AF2320" i="1" s="1"/>
  <c r="O2320" i="1" s="1"/>
  <c r="F2320" i="1" s="1"/>
  <c r="AG2322" i="1"/>
  <c r="AF2322" i="1" s="1"/>
  <c r="O2322" i="1" s="1"/>
  <c r="F2322" i="1" s="1"/>
  <c r="AG2316" i="1"/>
  <c r="AF2316" i="1" s="1"/>
  <c r="O2316" i="1" s="1"/>
  <c r="F2316" i="1" s="1"/>
  <c r="AG2318" i="1"/>
  <c r="AF2318" i="1" s="1"/>
  <c r="O2318" i="1" s="1"/>
  <c r="F2318" i="1" s="1"/>
  <c r="AG2324" i="1"/>
  <c r="AF2324" i="1" s="1"/>
  <c r="O2324" i="1" s="1"/>
  <c r="F2324" i="1" s="1"/>
  <c r="AG2326" i="1"/>
  <c r="AF2326" i="1" s="1"/>
  <c r="O2326" i="1" s="1"/>
  <c r="F2326" i="1" s="1"/>
  <c r="AG2328" i="1"/>
  <c r="AF2328" i="1" s="1"/>
  <c r="O2328" i="1" s="1"/>
  <c r="F2328" i="1" s="1"/>
  <c r="AG2330" i="1"/>
  <c r="AF2330" i="1" s="1"/>
  <c r="O2330" i="1" s="1"/>
  <c r="F2330" i="1" s="1"/>
  <c r="AG1828" i="1"/>
  <c r="AF1828" i="1" s="1"/>
  <c r="O1828" i="1" s="1"/>
  <c r="F1828" i="1" s="1"/>
  <c r="AG1849" i="1"/>
  <c r="AF1849" i="1" s="1"/>
  <c r="O1849" i="1" s="1"/>
  <c r="F1849" i="1" s="1"/>
  <c r="AG2321" i="1"/>
  <c r="AF2321" i="1" s="1"/>
  <c r="O2321" i="1" s="1"/>
  <c r="F2321" i="1" s="1"/>
  <c r="AG2323" i="1"/>
  <c r="AF2323" i="1" s="1"/>
  <c r="O2323" i="1" s="1"/>
  <c r="F2323" i="1" s="1"/>
  <c r="AG2317" i="1"/>
  <c r="AF2317" i="1" s="1"/>
  <c r="O2317" i="1" s="1"/>
  <c r="F2317" i="1" s="1"/>
  <c r="AG2319" i="1"/>
  <c r="AF2319" i="1" s="1"/>
  <c r="O2319" i="1" s="1"/>
  <c r="F2319" i="1" s="1"/>
  <c r="AG2325" i="1"/>
  <c r="AF2325" i="1" s="1"/>
  <c r="O2325" i="1" s="1"/>
  <c r="F2325" i="1" s="1"/>
  <c r="AG2327" i="1"/>
  <c r="AF2327" i="1" s="1"/>
  <c r="O2327" i="1" s="1"/>
  <c r="F2327" i="1" s="1"/>
  <c r="AG2329" i="1"/>
  <c r="AF2329" i="1" s="1"/>
  <c r="O2329" i="1" s="1"/>
  <c r="F2329" i="1" s="1"/>
  <c r="AG2331" i="1"/>
  <c r="AF2331" i="1" s="1"/>
  <c r="O2331" i="1" s="1"/>
  <c r="F2331" i="1" s="1"/>
  <c r="AG1563" i="1"/>
  <c r="AF1563" i="1" s="1"/>
  <c r="O1563" i="1" s="1"/>
  <c r="F1563" i="1" s="1"/>
  <c r="AG1569" i="1"/>
  <c r="AF1569" i="1" s="1"/>
  <c r="O1569" i="1" s="1"/>
  <c r="F1569" i="1" s="1"/>
  <c r="AG1620" i="1"/>
  <c r="AF1620" i="1" s="1"/>
  <c r="O1620" i="1" s="1"/>
  <c r="F1620" i="1" s="1"/>
  <c r="AG1651" i="1"/>
  <c r="AF1651" i="1" s="1"/>
  <c r="O1651" i="1" s="1"/>
  <c r="F1651" i="1" s="1"/>
  <c r="AG1580" i="1"/>
  <c r="AF1580" i="1" s="1"/>
  <c r="O1580" i="1" s="1"/>
  <c r="F1580" i="1" s="1"/>
  <c r="AG1601" i="1"/>
  <c r="AF1601" i="1" s="1"/>
  <c r="O1601" i="1" s="1"/>
  <c r="F1601" i="1" s="1"/>
  <c r="AG1657" i="1"/>
  <c r="AF1657" i="1" s="1"/>
  <c r="O1657" i="1" s="1"/>
  <c r="F1657" i="1" s="1"/>
  <c r="AG1669" i="1"/>
  <c r="AF1669" i="1" s="1"/>
  <c r="O1669" i="1" s="1"/>
  <c r="F1669" i="1" s="1"/>
  <c r="AG1682" i="1"/>
  <c r="AF1682" i="1" s="1"/>
  <c r="O1682" i="1" s="1"/>
  <c r="F1682" i="1" s="1"/>
  <c r="AG1713" i="1"/>
  <c r="AF1713" i="1" s="1"/>
  <c r="O1713" i="1" s="1"/>
  <c r="F1713" i="1" s="1"/>
  <c r="AG1565" i="1"/>
  <c r="AF1565" i="1" s="1"/>
  <c r="O1565" i="1" s="1"/>
  <c r="F1565" i="1" s="1"/>
  <c r="AG1578" i="1"/>
  <c r="AF1578" i="1" s="1"/>
  <c r="O1578" i="1" s="1"/>
  <c r="F1578" i="1" s="1"/>
  <c r="AG1628" i="1"/>
  <c r="AF1628" i="1" s="1"/>
  <c r="O1628" i="1" s="1"/>
  <c r="F1628" i="1" s="1"/>
  <c r="AG1656" i="1"/>
  <c r="AF1656" i="1" s="1"/>
  <c r="O1656" i="1" s="1"/>
  <c r="F1656" i="1" s="1"/>
  <c r="AG1599" i="1"/>
  <c r="AF1599" i="1" s="1"/>
  <c r="O1599" i="1" s="1"/>
  <c r="F1599" i="1" s="1"/>
  <c r="AG1612" i="1"/>
  <c r="AF1612" i="1" s="1"/>
  <c r="O1612" i="1" s="1"/>
  <c r="F1612" i="1" s="1"/>
  <c r="AG1660" i="1"/>
  <c r="AF1660" i="1" s="1"/>
  <c r="O1660" i="1" s="1"/>
  <c r="F1660" i="1" s="1"/>
  <c r="AG1673" i="1"/>
  <c r="AF1673" i="1" s="1"/>
  <c r="O1673" i="1" s="1"/>
  <c r="F1673" i="1" s="1"/>
  <c r="AG1692" i="1"/>
  <c r="AF1692" i="1" s="1"/>
  <c r="O1692" i="1" s="1"/>
  <c r="F1692" i="1" s="1"/>
  <c r="AG1721" i="1"/>
  <c r="AF1721" i="1" s="1"/>
  <c r="O1721" i="1" s="1"/>
  <c r="F1721" i="1" s="1"/>
  <c r="AH2332" i="1"/>
  <c r="AH2334" i="1"/>
  <c r="AH2340" i="1"/>
  <c r="AH2342" i="1"/>
  <c r="AH2336" i="1"/>
  <c r="AH2338" i="1"/>
  <c r="AH2344" i="1"/>
  <c r="AH2346" i="1"/>
  <c r="AH2348" i="1"/>
  <c r="AH2350" i="1"/>
  <c r="AH2333" i="1"/>
  <c r="AH2335" i="1"/>
  <c r="AH2341" i="1"/>
  <c r="AH2343" i="1"/>
  <c r="AH2337" i="1"/>
  <c r="AH2339" i="1"/>
  <c r="AH2345" i="1"/>
  <c r="AH2347" i="1"/>
  <c r="AH2349" i="1"/>
  <c r="AH2351" i="1"/>
  <c r="AH1827" i="1"/>
  <c r="AH1838" i="1"/>
  <c r="AH2320" i="1"/>
  <c r="AH2322" i="1"/>
  <c r="AH2316" i="1"/>
  <c r="AH2318" i="1"/>
  <c r="AH2324" i="1"/>
  <c r="AH2326" i="1"/>
  <c r="AH2328" i="1"/>
  <c r="AH2330" i="1"/>
  <c r="AH1828" i="1"/>
  <c r="AH1849" i="1"/>
  <c r="AH2321" i="1"/>
  <c r="AH2323" i="1"/>
  <c r="AH2317" i="1"/>
  <c r="AH2319" i="1"/>
  <c r="AH2325" i="1"/>
  <c r="AH2327" i="1"/>
  <c r="AH2329" i="1"/>
  <c r="AH2331" i="1"/>
  <c r="AH1563" i="1"/>
  <c r="AH1569" i="1"/>
  <c r="AH1620" i="1"/>
  <c r="AH1651" i="1"/>
  <c r="AH1580" i="1"/>
  <c r="AH1601" i="1"/>
  <c r="AH1657" i="1"/>
  <c r="AH1669" i="1"/>
  <c r="AH1682" i="1"/>
  <c r="AH1713" i="1"/>
  <c r="AH1565" i="1"/>
  <c r="AH1578" i="1"/>
  <c r="AH1628" i="1"/>
  <c r="AH1656" i="1"/>
  <c r="AH1599" i="1"/>
  <c r="AH1612" i="1"/>
  <c r="AH1660" i="1"/>
  <c r="AH1673" i="1"/>
  <c r="AH1692" i="1"/>
  <c r="AH1721" i="1"/>
  <c r="AI2332" i="1"/>
  <c r="AI2334" i="1"/>
  <c r="AI2340" i="1"/>
  <c r="AI2342" i="1"/>
  <c r="AI2336" i="1"/>
  <c r="AI2338" i="1"/>
  <c r="AI2344" i="1"/>
  <c r="AI2346" i="1"/>
  <c r="AI2348" i="1"/>
  <c r="AI2350" i="1"/>
  <c r="AI2333" i="1"/>
  <c r="AI2335" i="1"/>
  <c r="AI2341" i="1"/>
  <c r="AI2343" i="1"/>
  <c r="AI2337" i="1"/>
  <c r="AI2339" i="1"/>
  <c r="AI2345" i="1"/>
  <c r="AI2347" i="1"/>
  <c r="AI2349" i="1"/>
  <c r="AI2351" i="1"/>
  <c r="AI1827" i="1"/>
  <c r="AI1838" i="1"/>
  <c r="AI2320" i="1"/>
  <c r="AI2322" i="1"/>
  <c r="AI2316" i="1"/>
  <c r="AI2318" i="1"/>
  <c r="AI2324" i="1"/>
  <c r="AI2326" i="1"/>
  <c r="AI2328" i="1"/>
  <c r="AI2330" i="1"/>
  <c r="AI1828" i="1"/>
  <c r="AI1849" i="1"/>
  <c r="AI2321" i="1"/>
  <c r="AI2323" i="1"/>
  <c r="AI2317" i="1"/>
  <c r="AI2319" i="1"/>
  <c r="AI2325" i="1"/>
  <c r="AI2327" i="1"/>
  <c r="AI2329" i="1"/>
  <c r="AI2331" i="1"/>
  <c r="AI1563" i="1"/>
  <c r="AI1569" i="1"/>
  <c r="AI1620" i="1"/>
  <c r="AI1651" i="1"/>
  <c r="AI1580" i="1"/>
  <c r="AI1601" i="1"/>
  <c r="AI1657" i="1"/>
  <c r="AI1669" i="1"/>
  <c r="AI1682" i="1"/>
  <c r="AI1713" i="1"/>
  <c r="AI1565" i="1"/>
  <c r="AI1578" i="1"/>
  <c r="AI1628" i="1"/>
  <c r="AI1656" i="1"/>
  <c r="AI1599" i="1"/>
  <c r="AI1612" i="1"/>
  <c r="AI1660" i="1"/>
  <c r="AI1673" i="1"/>
  <c r="AI1692" i="1"/>
  <c r="AI1721" i="1"/>
  <c r="AJ2332" i="1"/>
  <c r="AJ2334" i="1"/>
  <c r="AJ2340" i="1"/>
  <c r="AJ2342" i="1"/>
  <c r="AJ2336" i="1"/>
  <c r="AJ2338" i="1"/>
  <c r="AJ2344" i="1"/>
  <c r="AJ2346" i="1"/>
  <c r="AJ2348" i="1"/>
  <c r="AJ2350" i="1"/>
  <c r="AJ2333" i="1"/>
  <c r="AJ2335" i="1"/>
  <c r="AJ2341" i="1"/>
  <c r="AJ2343" i="1"/>
  <c r="AJ2337" i="1"/>
  <c r="AJ2339" i="1"/>
  <c r="AJ2345" i="1"/>
  <c r="AJ2347" i="1"/>
  <c r="AJ2349" i="1"/>
  <c r="AJ2351" i="1"/>
  <c r="AJ1827" i="1"/>
  <c r="AJ1838" i="1"/>
  <c r="AJ2320" i="1"/>
  <c r="AJ2322" i="1"/>
  <c r="AJ2316" i="1"/>
  <c r="AJ2318" i="1"/>
  <c r="AJ2324" i="1"/>
  <c r="AJ2326" i="1"/>
  <c r="AJ2328" i="1"/>
  <c r="AJ2330" i="1"/>
  <c r="AJ1828" i="1"/>
  <c r="AJ1849" i="1"/>
  <c r="AJ2321" i="1"/>
  <c r="AJ2323" i="1"/>
  <c r="AJ2317" i="1"/>
  <c r="AJ2319" i="1"/>
  <c r="AJ2325" i="1"/>
  <c r="AJ2327" i="1"/>
  <c r="AJ2329" i="1"/>
  <c r="AJ2331" i="1"/>
  <c r="AJ1563" i="1"/>
  <c r="AJ1569" i="1"/>
  <c r="AJ1620" i="1"/>
  <c r="AJ1651" i="1"/>
  <c r="AJ1580" i="1"/>
  <c r="AJ1601" i="1"/>
  <c r="AJ1657" i="1"/>
  <c r="AJ1669" i="1"/>
  <c r="AJ1682" i="1"/>
  <c r="AJ1713" i="1"/>
  <c r="AJ1565" i="1"/>
  <c r="AJ1578" i="1"/>
  <c r="AJ1628" i="1"/>
  <c r="AJ1656" i="1"/>
  <c r="AJ1599" i="1"/>
  <c r="AJ1612" i="1"/>
  <c r="AJ1660" i="1"/>
  <c r="AJ1673" i="1"/>
  <c r="AJ1692" i="1"/>
  <c r="AJ1721" i="1"/>
  <c r="AK2332" i="1"/>
  <c r="AK2334" i="1"/>
  <c r="AK2340" i="1"/>
  <c r="AK2342" i="1"/>
  <c r="AK2336" i="1"/>
  <c r="AK2338" i="1"/>
  <c r="AK2344" i="1"/>
  <c r="AK2346" i="1"/>
  <c r="AK2348" i="1"/>
  <c r="AK2350" i="1"/>
  <c r="AK2333" i="1"/>
  <c r="AK2335" i="1"/>
  <c r="AK2341" i="1"/>
  <c r="AK2343" i="1"/>
  <c r="AK2337" i="1"/>
  <c r="AK2339" i="1"/>
  <c r="AK2345" i="1"/>
  <c r="AK2347" i="1"/>
  <c r="AK2349" i="1"/>
  <c r="AK2351" i="1"/>
  <c r="AK1827" i="1"/>
  <c r="AK1838" i="1"/>
  <c r="AK2320" i="1"/>
  <c r="AK2322" i="1"/>
  <c r="AK2316" i="1"/>
  <c r="AK2318" i="1"/>
  <c r="AK2324" i="1"/>
  <c r="AK2326" i="1"/>
  <c r="AK2328" i="1"/>
  <c r="AK2330" i="1"/>
  <c r="AK1828" i="1"/>
  <c r="AK1849" i="1"/>
  <c r="AK2321" i="1"/>
  <c r="AK2323" i="1"/>
  <c r="AK2317" i="1"/>
  <c r="AK2319" i="1"/>
  <c r="AK2325" i="1"/>
  <c r="AK2327" i="1"/>
  <c r="AK2329" i="1"/>
  <c r="AK2331" i="1"/>
  <c r="AK1563" i="1"/>
  <c r="AK1569" i="1"/>
  <c r="AK1620" i="1"/>
  <c r="AK1651" i="1"/>
  <c r="AK1580" i="1"/>
  <c r="AK1601" i="1"/>
  <c r="AK1657" i="1"/>
  <c r="AK1669" i="1"/>
  <c r="AK1682" i="1"/>
  <c r="AK1713" i="1"/>
  <c r="AK1565" i="1"/>
  <c r="AK1578" i="1"/>
  <c r="AK1628" i="1"/>
  <c r="AK1656" i="1"/>
  <c r="AK1599" i="1"/>
  <c r="AK1612" i="1"/>
  <c r="AK1660" i="1"/>
  <c r="AK1673" i="1"/>
  <c r="AK1692" i="1"/>
  <c r="AK1721" i="1"/>
  <c r="AL2332" i="1"/>
  <c r="AL2334" i="1"/>
  <c r="AL2340" i="1"/>
  <c r="AL2342" i="1"/>
  <c r="AL2336" i="1"/>
  <c r="AL2338" i="1"/>
  <c r="AL2344" i="1"/>
  <c r="AL2346" i="1"/>
  <c r="AL2348" i="1"/>
  <c r="AL2350" i="1"/>
  <c r="AL2333" i="1"/>
  <c r="AL2335" i="1"/>
  <c r="AL2341" i="1"/>
  <c r="AL2343" i="1"/>
  <c r="AL2337" i="1"/>
  <c r="AL2339" i="1"/>
  <c r="AL2345" i="1"/>
  <c r="AL2347" i="1"/>
  <c r="AL2349" i="1"/>
  <c r="AL2351" i="1"/>
  <c r="AL1827" i="1"/>
  <c r="AL1838" i="1"/>
  <c r="AL2320" i="1"/>
  <c r="AL2322" i="1"/>
  <c r="AL2316" i="1"/>
  <c r="AL2318" i="1"/>
  <c r="AL2324" i="1"/>
  <c r="AL2326" i="1"/>
  <c r="AL2328" i="1"/>
  <c r="AL2330" i="1"/>
  <c r="AL1828" i="1"/>
  <c r="AL1849" i="1"/>
  <c r="AL2321" i="1"/>
  <c r="AL2323" i="1"/>
  <c r="AL2317" i="1"/>
  <c r="AL2319" i="1"/>
  <c r="AL2325" i="1"/>
  <c r="AL2327" i="1"/>
  <c r="AL2329" i="1"/>
  <c r="AL2331" i="1"/>
  <c r="AL1563" i="1"/>
  <c r="AL1569" i="1"/>
  <c r="AL1620" i="1"/>
  <c r="AL1651" i="1"/>
  <c r="AL1580" i="1"/>
  <c r="AL1601" i="1"/>
  <c r="AL1657" i="1"/>
  <c r="AL1669" i="1"/>
  <c r="AL1682" i="1"/>
  <c r="AL1713" i="1"/>
  <c r="AL1565" i="1"/>
  <c r="AL1578" i="1"/>
  <c r="AL1628" i="1"/>
  <c r="AL1656" i="1"/>
  <c r="AL1599" i="1"/>
  <c r="AL1612" i="1"/>
  <c r="AL1660" i="1"/>
  <c r="AL1673" i="1"/>
  <c r="AL1692" i="1"/>
  <c r="AL1721" i="1"/>
  <c r="AM2332" i="1"/>
  <c r="AM2334" i="1"/>
  <c r="AM2340" i="1"/>
  <c r="AM2342" i="1"/>
  <c r="AM2336" i="1"/>
  <c r="AM2338" i="1"/>
  <c r="AM2344" i="1"/>
  <c r="AM2346" i="1"/>
  <c r="AM2348" i="1"/>
  <c r="AM2350" i="1"/>
  <c r="AM2333" i="1"/>
  <c r="AM2335" i="1"/>
  <c r="AM2341" i="1"/>
  <c r="AM2343" i="1"/>
  <c r="AM2337" i="1"/>
  <c r="AM2339" i="1"/>
  <c r="AM2345" i="1"/>
  <c r="AM2347" i="1"/>
  <c r="AM2349" i="1"/>
  <c r="AM2351" i="1"/>
  <c r="AM1827" i="1"/>
  <c r="AM1838" i="1"/>
  <c r="AM2320" i="1"/>
  <c r="AM2322" i="1"/>
  <c r="AM2316" i="1"/>
  <c r="AM2318" i="1"/>
  <c r="AM2324" i="1"/>
  <c r="AM2326" i="1"/>
  <c r="AM2328" i="1"/>
  <c r="AM2330" i="1"/>
  <c r="AM1828" i="1"/>
  <c r="AM1849" i="1"/>
  <c r="AM2321" i="1"/>
  <c r="AM2323" i="1"/>
  <c r="AM2317" i="1"/>
  <c r="AM2319" i="1"/>
  <c r="AM2325" i="1"/>
  <c r="AM2327" i="1"/>
  <c r="AM2329" i="1"/>
  <c r="AM2331" i="1"/>
  <c r="AM1563" i="1"/>
  <c r="AM1569" i="1"/>
  <c r="AM1620" i="1"/>
  <c r="AM1651" i="1"/>
  <c r="AM1580" i="1"/>
  <c r="AM1601" i="1"/>
  <c r="AM1657" i="1"/>
  <c r="AM1669" i="1"/>
  <c r="AM1682" i="1"/>
  <c r="AM1713" i="1"/>
  <c r="AM1565" i="1"/>
  <c r="AM1578" i="1"/>
  <c r="AM1628" i="1"/>
  <c r="AM1656" i="1"/>
  <c r="AM1599" i="1"/>
  <c r="AM1612" i="1"/>
  <c r="AM1660" i="1"/>
  <c r="AM1673" i="1"/>
  <c r="AM1692" i="1"/>
  <c r="AM1721" i="1"/>
  <c r="AN2332" i="1"/>
  <c r="AN2334" i="1"/>
  <c r="AN2340" i="1"/>
  <c r="AN2342" i="1"/>
  <c r="AN2336" i="1"/>
  <c r="AN2338" i="1"/>
  <c r="AN2344" i="1"/>
  <c r="AN2346" i="1"/>
  <c r="AN2348" i="1"/>
  <c r="AN2350" i="1"/>
  <c r="AN2333" i="1"/>
  <c r="AN2335" i="1"/>
  <c r="AN2341" i="1"/>
  <c r="AN2343" i="1"/>
  <c r="AN2337" i="1"/>
  <c r="AN2339" i="1"/>
  <c r="AN2345" i="1"/>
  <c r="AN2347" i="1"/>
  <c r="AN2349" i="1"/>
  <c r="AN2351" i="1"/>
  <c r="AN1827" i="1"/>
  <c r="AN1838" i="1"/>
  <c r="AN2320" i="1"/>
  <c r="AN2322" i="1"/>
  <c r="AN2316" i="1"/>
  <c r="AN2318" i="1"/>
  <c r="AN2324" i="1"/>
  <c r="AN2326" i="1"/>
  <c r="AN2328" i="1"/>
  <c r="AN2330" i="1"/>
  <c r="AN1828" i="1"/>
  <c r="AN1849" i="1"/>
  <c r="AN2321" i="1"/>
  <c r="AN2323" i="1"/>
  <c r="AN2317" i="1"/>
  <c r="AN2319" i="1"/>
  <c r="AN2325" i="1"/>
  <c r="AN2327" i="1"/>
  <c r="AN2329" i="1"/>
  <c r="AN2331" i="1"/>
  <c r="AN1563" i="1"/>
  <c r="AN1569" i="1"/>
  <c r="AN1620" i="1"/>
  <c r="AN1651" i="1"/>
  <c r="AN1580" i="1"/>
  <c r="AN1601" i="1"/>
  <c r="AN1657" i="1"/>
  <c r="AN1669" i="1"/>
  <c r="AN1682" i="1"/>
  <c r="AN1713" i="1"/>
  <c r="AN1565" i="1"/>
  <c r="AN1578" i="1"/>
  <c r="AN1628" i="1"/>
  <c r="AN1656" i="1"/>
  <c r="AN1599" i="1"/>
  <c r="AN1612" i="1"/>
  <c r="AN1660" i="1"/>
  <c r="AN1673" i="1"/>
  <c r="AN1692" i="1"/>
  <c r="AN1721" i="1"/>
  <c r="AO2332" i="1"/>
  <c r="AO2334" i="1"/>
  <c r="AO2340" i="1"/>
  <c r="AO2342" i="1"/>
  <c r="AO2336" i="1"/>
  <c r="AO2338" i="1"/>
  <c r="AO2344" i="1"/>
  <c r="AO2346" i="1"/>
  <c r="AO2348" i="1"/>
  <c r="AO2350" i="1"/>
  <c r="AO2333" i="1"/>
  <c r="AO2335" i="1"/>
  <c r="AO2341" i="1"/>
  <c r="AO2343" i="1"/>
  <c r="AO2337" i="1"/>
  <c r="AO2339" i="1"/>
  <c r="AO2345" i="1"/>
  <c r="AO2347" i="1"/>
  <c r="AO2349" i="1"/>
  <c r="AO2351" i="1"/>
  <c r="AO1827" i="1"/>
  <c r="AO1838" i="1"/>
  <c r="AO2320" i="1"/>
  <c r="AO2322" i="1"/>
  <c r="AO2316" i="1"/>
  <c r="AO2318" i="1"/>
  <c r="AO2324" i="1"/>
  <c r="AO2326" i="1"/>
  <c r="AO2328" i="1"/>
  <c r="AO2330" i="1"/>
  <c r="AO1828" i="1"/>
  <c r="AO1849" i="1"/>
  <c r="AO2321" i="1"/>
  <c r="AO2323" i="1"/>
  <c r="AO2317" i="1"/>
  <c r="AO2319" i="1"/>
  <c r="AO2325" i="1"/>
  <c r="AO2327" i="1"/>
  <c r="AO2329" i="1"/>
  <c r="AO2331" i="1"/>
  <c r="AO1563" i="1"/>
  <c r="AO1569" i="1"/>
  <c r="AO1620" i="1"/>
  <c r="AO1651" i="1"/>
  <c r="AO1580" i="1"/>
  <c r="AO1601" i="1"/>
  <c r="AO1657" i="1"/>
  <c r="AO1669" i="1"/>
  <c r="AO1682" i="1"/>
  <c r="AO1713" i="1"/>
  <c r="AO1565" i="1"/>
  <c r="AO1578" i="1"/>
  <c r="AO1628" i="1"/>
  <c r="AO1656" i="1"/>
  <c r="AO1599" i="1"/>
  <c r="AO1612" i="1"/>
  <c r="AO1660" i="1"/>
  <c r="AO1673" i="1"/>
  <c r="AO1692" i="1"/>
  <c r="AO1721" i="1"/>
  <c r="AP2332" i="1"/>
  <c r="AP2334" i="1"/>
  <c r="AP2340" i="1"/>
  <c r="AP2342" i="1"/>
  <c r="AP2336" i="1"/>
  <c r="AP2338" i="1"/>
  <c r="AP2344" i="1"/>
  <c r="AP2346" i="1"/>
  <c r="AP2348" i="1"/>
  <c r="AP2350" i="1"/>
  <c r="AP2333" i="1"/>
  <c r="AP2335" i="1"/>
  <c r="AP2341" i="1"/>
  <c r="AP2343" i="1"/>
  <c r="AP2337" i="1"/>
  <c r="AP2339" i="1"/>
  <c r="AP2345" i="1"/>
  <c r="AP2347" i="1"/>
  <c r="AP2349" i="1"/>
  <c r="AP2351" i="1"/>
  <c r="AP1827" i="1"/>
  <c r="AP1838" i="1"/>
  <c r="AP2320" i="1"/>
  <c r="AP2322" i="1"/>
  <c r="AP2316" i="1"/>
  <c r="AP2318" i="1"/>
  <c r="AP2324" i="1"/>
  <c r="AP2326" i="1"/>
  <c r="AP2328" i="1"/>
  <c r="AP2330" i="1"/>
  <c r="AP1828" i="1"/>
  <c r="AP1849" i="1"/>
  <c r="AP2321" i="1"/>
  <c r="AP2323" i="1"/>
  <c r="AP2317" i="1"/>
  <c r="AP2319" i="1"/>
  <c r="AP2325" i="1"/>
  <c r="AP2327" i="1"/>
  <c r="AP2329" i="1"/>
  <c r="AP2331" i="1"/>
  <c r="AP1563" i="1"/>
  <c r="AP1569" i="1"/>
  <c r="AP1620" i="1"/>
  <c r="AP1651" i="1"/>
  <c r="AP1580" i="1"/>
  <c r="AP1601" i="1"/>
  <c r="AP1657" i="1"/>
  <c r="AP1669" i="1"/>
  <c r="AP1682" i="1"/>
  <c r="AP1713" i="1"/>
  <c r="AP1565" i="1"/>
  <c r="AP1578" i="1"/>
  <c r="AP1628" i="1"/>
  <c r="AP1656" i="1"/>
  <c r="AP1599" i="1"/>
  <c r="AP1612" i="1"/>
  <c r="AP1660" i="1"/>
  <c r="AP1673" i="1"/>
  <c r="AP1692" i="1"/>
  <c r="AP1721" i="1"/>
  <c r="AQ2332" i="1"/>
  <c r="AQ2334" i="1"/>
  <c r="AQ2340" i="1"/>
  <c r="AQ2342" i="1"/>
  <c r="AQ2336" i="1"/>
  <c r="AQ2338" i="1"/>
  <c r="AQ2344" i="1"/>
  <c r="AQ2346" i="1"/>
  <c r="AQ2348" i="1"/>
  <c r="AQ2350" i="1"/>
  <c r="AQ2333" i="1"/>
  <c r="AQ2335" i="1"/>
  <c r="AQ2341" i="1"/>
  <c r="AQ2343" i="1"/>
  <c r="AQ2337" i="1"/>
  <c r="AQ2339" i="1"/>
  <c r="AQ2345" i="1"/>
  <c r="AQ2347" i="1"/>
  <c r="AQ2349" i="1"/>
  <c r="AQ2351" i="1"/>
  <c r="AQ1827" i="1"/>
  <c r="AQ1838" i="1"/>
  <c r="AQ2320" i="1"/>
  <c r="AQ2322" i="1"/>
  <c r="AQ2316" i="1"/>
  <c r="AQ2318" i="1"/>
  <c r="AQ2324" i="1"/>
  <c r="AQ2326" i="1"/>
  <c r="AQ2328" i="1"/>
  <c r="AQ2330" i="1"/>
  <c r="AQ1828" i="1"/>
  <c r="AQ1849" i="1"/>
  <c r="AQ2321" i="1"/>
  <c r="AQ2323" i="1"/>
  <c r="AQ2317" i="1"/>
  <c r="AQ2319" i="1"/>
  <c r="AQ2325" i="1"/>
  <c r="AQ2327" i="1"/>
  <c r="AQ2329" i="1"/>
  <c r="AQ2331" i="1"/>
  <c r="AQ1563" i="1"/>
  <c r="AQ1569" i="1"/>
  <c r="AQ1620" i="1"/>
  <c r="AQ1651" i="1"/>
  <c r="AQ1580" i="1"/>
  <c r="AQ1601" i="1"/>
  <c r="AQ1657" i="1"/>
  <c r="AQ1669" i="1"/>
  <c r="AQ1682" i="1"/>
  <c r="AQ1713" i="1"/>
  <c r="AQ1565" i="1"/>
  <c r="AQ1578" i="1"/>
  <c r="AQ1628" i="1"/>
  <c r="AQ1656" i="1"/>
  <c r="AQ1599" i="1"/>
  <c r="AQ1612" i="1"/>
  <c r="AQ1660" i="1"/>
  <c r="AQ1673" i="1"/>
  <c r="AQ1692" i="1"/>
  <c r="AQ1721" i="1"/>
  <c r="AR2332" i="1"/>
  <c r="AR2334" i="1"/>
  <c r="AR2340" i="1"/>
  <c r="AR2342" i="1"/>
  <c r="AR2336" i="1"/>
  <c r="AR2338" i="1"/>
  <c r="AR2344" i="1"/>
  <c r="AR2346" i="1"/>
  <c r="AR2348" i="1"/>
  <c r="AR2350" i="1"/>
  <c r="AR2333" i="1"/>
  <c r="AR2335" i="1"/>
  <c r="AR2341" i="1"/>
  <c r="AR2343" i="1"/>
  <c r="AR2337" i="1"/>
  <c r="AR2339" i="1"/>
  <c r="AR2345" i="1"/>
  <c r="AR2347" i="1"/>
  <c r="AR2349" i="1"/>
  <c r="AR2351" i="1"/>
  <c r="AR1827" i="1"/>
  <c r="AR1838" i="1"/>
  <c r="AR2320" i="1"/>
  <c r="AR2322" i="1"/>
  <c r="AR2316" i="1"/>
  <c r="AR2318" i="1"/>
  <c r="AR2324" i="1"/>
  <c r="AR2326" i="1"/>
  <c r="AR2328" i="1"/>
  <c r="AR2330" i="1"/>
  <c r="AR1828" i="1"/>
  <c r="AR1849" i="1"/>
  <c r="AR2321" i="1"/>
  <c r="AR2323" i="1"/>
  <c r="AR2317" i="1"/>
  <c r="AR2319" i="1"/>
  <c r="AR2325" i="1"/>
  <c r="AR2327" i="1"/>
  <c r="AR2329" i="1"/>
  <c r="AR2331" i="1"/>
  <c r="AR1563" i="1"/>
  <c r="AR1569" i="1"/>
  <c r="AR1620" i="1"/>
  <c r="AR1651" i="1"/>
  <c r="AR1580" i="1"/>
  <c r="AR1601" i="1"/>
  <c r="AR1657" i="1"/>
  <c r="AR1669" i="1"/>
  <c r="AR1682" i="1"/>
  <c r="AR1713" i="1"/>
  <c r="AR1565" i="1"/>
  <c r="AR1578" i="1"/>
  <c r="AR1628" i="1"/>
  <c r="AR1656" i="1"/>
  <c r="AR1599" i="1"/>
  <c r="AR1612" i="1"/>
  <c r="AR1660" i="1"/>
  <c r="AR1673" i="1"/>
  <c r="AR1692" i="1"/>
  <c r="AR1721" i="1"/>
  <c r="AT2332" i="1"/>
  <c r="AT2334" i="1"/>
  <c r="AT2340" i="1"/>
  <c r="AT2342" i="1"/>
  <c r="AT2336" i="1"/>
  <c r="AT2338" i="1"/>
  <c r="AT2344" i="1"/>
  <c r="AT2346" i="1"/>
  <c r="AT2348" i="1"/>
  <c r="AT2350" i="1"/>
  <c r="AT2333" i="1"/>
  <c r="AT2335" i="1"/>
  <c r="AT2341" i="1"/>
  <c r="AT2343" i="1"/>
  <c r="AT2337" i="1"/>
  <c r="AT2339" i="1"/>
  <c r="AT2345" i="1"/>
  <c r="AT2347" i="1"/>
  <c r="AT2349" i="1"/>
  <c r="AT2351" i="1"/>
  <c r="AT1827" i="1"/>
  <c r="AT1838" i="1"/>
  <c r="AT2320" i="1"/>
  <c r="AT2322" i="1"/>
  <c r="AT2316" i="1"/>
  <c r="AT2318" i="1"/>
  <c r="AT2324" i="1"/>
  <c r="AT2326" i="1"/>
  <c r="AT2328" i="1"/>
  <c r="AT2330" i="1"/>
  <c r="AT1828" i="1"/>
  <c r="AT1849" i="1"/>
  <c r="AT2321" i="1"/>
  <c r="AT2323" i="1"/>
  <c r="AT2317" i="1"/>
  <c r="AT2319" i="1"/>
  <c r="AT2325" i="1"/>
  <c r="AT2327" i="1"/>
  <c r="AT2329" i="1"/>
  <c r="AT2331" i="1"/>
  <c r="AT1563" i="1"/>
  <c r="AT1569" i="1"/>
  <c r="AT1620" i="1"/>
  <c r="AT1651" i="1"/>
  <c r="AT1580" i="1"/>
  <c r="AT1601" i="1"/>
  <c r="AT1657" i="1"/>
  <c r="AT1669" i="1"/>
  <c r="AT1682" i="1"/>
  <c r="AT1713" i="1"/>
  <c r="AT1565" i="1"/>
  <c r="AT1578" i="1"/>
  <c r="AT1628" i="1"/>
  <c r="AT1656" i="1"/>
  <c r="AT1599" i="1"/>
  <c r="AT1612" i="1"/>
  <c r="AT1660" i="1"/>
  <c r="AT1673" i="1"/>
  <c r="AT1692" i="1"/>
  <c r="AT1721" i="1"/>
  <c r="AU2332" i="1"/>
  <c r="AS2332" i="1" s="1"/>
  <c r="AV2332" i="1" s="1"/>
  <c r="AU2334" i="1"/>
  <c r="AS2334" i="1" s="1"/>
  <c r="AV2334" i="1" s="1"/>
  <c r="AU2340" i="1"/>
  <c r="AS2340" i="1" s="1"/>
  <c r="AV2340" i="1" s="1"/>
  <c r="AU2342" i="1"/>
  <c r="AS2342" i="1" s="1"/>
  <c r="AV2342" i="1" s="1"/>
  <c r="AU2336" i="1"/>
  <c r="AS2336" i="1" s="1"/>
  <c r="AV2336" i="1" s="1"/>
  <c r="AU2338" i="1"/>
  <c r="AS2338" i="1" s="1"/>
  <c r="AV2338" i="1" s="1"/>
  <c r="AU2344" i="1"/>
  <c r="AS2344" i="1" s="1"/>
  <c r="AV2344" i="1" s="1"/>
  <c r="AU2346" i="1"/>
  <c r="AS2346" i="1" s="1"/>
  <c r="AV2346" i="1" s="1"/>
  <c r="AU2348" i="1"/>
  <c r="AS2348" i="1" s="1"/>
  <c r="AV2348" i="1" s="1"/>
  <c r="AU2350" i="1"/>
  <c r="AS2350" i="1" s="1"/>
  <c r="AV2350" i="1" s="1"/>
  <c r="AU2333" i="1"/>
  <c r="AS2333" i="1" s="1"/>
  <c r="AV2333" i="1" s="1"/>
  <c r="AU2335" i="1"/>
  <c r="AS2335" i="1" s="1"/>
  <c r="AV2335" i="1" s="1"/>
  <c r="AU2341" i="1"/>
  <c r="AS2341" i="1" s="1"/>
  <c r="AV2341" i="1" s="1"/>
  <c r="AU2343" i="1"/>
  <c r="AS2343" i="1" s="1"/>
  <c r="AV2343" i="1" s="1"/>
  <c r="AU2337" i="1"/>
  <c r="AS2337" i="1" s="1"/>
  <c r="AV2337" i="1" s="1"/>
  <c r="AU2339" i="1"/>
  <c r="AS2339" i="1" s="1"/>
  <c r="AV2339" i="1" s="1"/>
  <c r="AU2345" i="1"/>
  <c r="AS2345" i="1" s="1"/>
  <c r="AV2345" i="1" s="1"/>
  <c r="AU2347" i="1"/>
  <c r="AS2347" i="1" s="1"/>
  <c r="AV2347" i="1" s="1"/>
  <c r="AU2349" i="1"/>
  <c r="AS2349" i="1" s="1"/>
  <c r="AV2349" i="1" s="1"/>
  <c r="AU2351" i="1"/>
  <c r="AS2351" i="1" s="1"/>
  <c r="AV2351" i="1" s="1"/>
  <c r="AU1827" i="1"/>
  <c r="AS1827" i="1" s="1"/>
  <c r="AV1827" i="1" s="1"/>
  <c r="AU1838" i="1"/>
  <c r="AS1838" i="1" s="1"/>
  <c r="AV1838" i="1" s="1"/>
  <c r="AU2320" i="1"/>
  <c r="AS2320" i="1" s="1"/>
  <c r="AV2320" i="1" s="1"/>
  <c r="AU2322" i="1"/>
  <c r="AS2322" i="1" s="1"/>
  <c r="AV2322" i="1" s="1"/>
  <c r="AU2316" i="1"/>
  <c r="AS2316" i="1" s="1"/>
  <c r="AV2316" i="1" s="1"/>
  <c r="AU2318" i="1"/>
  <c r="AS2318" i="1" s="1"/>
  <c r="AV2318" i="1" s="1"/>
  <c r="AU2324" i="1"/>
  <c r="AS2324" i="1" s="1"/>
  <c r="AV2324" i="1" s="1"/>
  <c r="AU2326" i="1"/>
  <c r="AS2326" i="1" s="1"/>
  <c r="AV2326" i="1" s="1"/>
  <c r="AU2328" i="1"/>
  <c r="AS2328" i="1" s="1"/>
  <c r="AV2328" i="1" s="1"/>
  <c r="AU2330" i="1"/>
  <c r="AS2330" i="1" s="1"/>
  <c r="AV2330" i="1" s="1"/>
  <c r="AU1828" i="1"/>
  <c r="AS1828" i="1" s="1"/>
  <c r="AV1828" i="1" s="1"/>
  <c r="AU1849" i="1"/>
  <c r="AS1849" i="1" s="1"/>
  <c r="AV1849" i="1" s="1"/>
  <c r="AU2321" i="1"/>
  <c r="AS2321" i="1" s="1"/>
  <c r="AV2321" i="1" s="1"/>
  <c r="AU2323" i="1"/>
  <c r="AS2323" i="1" s="1"/>
  <c r="AV2323" i="1" s="1"/>
  <c r="AU2317" i="1"/>
  <c r="AS2317" i="1" s="1"/>
  <c r="AV2317" i="1" s="1"/>
  <c r="AU2319" i="1"/>
  <c r="AS2319" i="1" s="1"/>
  <c r="AV2319" i="1" s="1"/>
  <c r="AU2325" i="1"/>
  <c r="AS2325" i="1" s="1"/>
  <c r="AV2325" i="1" s="1"/>
  <c r="AU2327" i="1"/>
  <c r="AS2327" i="1" s="1"/>
  <c r="AV2327" i="1" s="1"/>
  <c r="AU2329" i="1"/>
  <c r="AS2329" i="1" s="1"/>
  <c r="AV2329" i="1" s="1"/>
  <c r="AU2331" i="1"/>
  <c r="AS2331" i="1" s="1"/>
  <c r="AV2331" i="1" s="1"/>
  <c r="AU1563" i="1"/>
  <c r="AS1563" i="1" s="1"/>
  <c r="AV1563" i="1" s="1"/>
  <c r="AU1569" i="1"/>
  <c r="AS1569" i="1" s="1"/>
  <c r="AV1569" i="1" s="1"/>
  <c r="AU1620" i="1"/>
  <c r="AS1620" i="1" s="1"/>
  <c r="AV1620" i="1" s="1"/>
  <c r="AU1651" i="1"/>
  <c r="AS1651" i="1" s="1"/>
  <c r="AV1651" i="1" s="1"/>
  <c r="AU1580" i="1"/>
  <c r="AS1580" i="1" s="1"/>
  <c r="AV1580" i="1" s="1"/>
  <c r="AU1601" i="1"/>
  <c r="AS1601" i="1" s="1"/>
  <c r="AV1601" i="1" s="1"/>
  <c r="AU1657" i="1"/>
  <c r="AS1657" i="1" s="1"/>
  <c r="AV1657" i="1" s="1"/>
  <c r="AU1669" i="1"/>
  <c r="AS1669" i="1" s="1"/>
  <c r="AV1669" i="1" s="1"/>
  <c r="AU1682" i="1"/>
  <c r="AS1682" i="1" s="1"/>
  <c r="AV1682" i="1" s="1"/>
  <c r="AU1713" i="1"/>
  <c r="AS1713" i="1" s="1"/>
  <c r="AV1713" i="1" s="1"/>
  <c r="AU1565" i="1"/>
  <c r="AS1565" i="1" s="1"/>
  <c r="AV1565" i="1" s="1"/>
  <c r="AU1578" i="1"/>
  <c r="AS1578" i="1" s="1"/>
  <c r="AV1578" i="1" s="1"/>
  <c r="AU1628" i="1"/>
  <c r="AS1628" i="1" s="1"/>
  <c r="AV1628" i="1" s="1"/>
  <c r="AU1656" i="1"/>
  <c r="AS1656" i="1" s="1"/>
  <c r="AV1656" i="1" s="1"/>
  <c r="AU1599" i="1"/>
  <c r="AS1599" i="1" s="1"/>
  <c r="AV1599" i="1" s="1"/>
  <c r="AU1612" i="1"/>
  <c r="AS1612" i="1" s="1"/>
  <c r="AV1612" i="1" s="1"/>
  <c r="AU1660" i="1"/>
  <c r="AS1660" i="1" s="1"/>
  <c r="AV1660" i="1" s="1"/>
  <c r="AU1673" i="1"/>
  <c r="AS1673" i="1" s="1"/>
  <c r="AV1673" i="1" s="1"/>
  <c r="AU1692" i="1"/>
  <c r="AS1692" i="1" s="1"/>
  <c r="AV1692" i="1" s="1"/>
  <c r="AU1721" i="1"/>
  <c r="AS1721" i="1" s="1"/>
  <c r="AV1721" i="1" s="1"/>
  <c r="L26" i="1"/>
  <c r="L7" i="1"/>
  <c r="L115" i="1"/>
  <c r="L35" i="1"/>
  <c r="L137" i="1"/>
  <c r="L124" i="1"/>
  <c r="L18" i="1"/>
  <c r="L6" i="1"/>
  <c r="L114" i="1"/>
  <c r="L30" i="1"/>
  <c r="L126" i="1"/>
  <c r="L120" i="1"/>
  <c r="L2265" i="1"/>
  <c r="L2259" i="1"/>
  <c r="L2299" i="1"/>
  <c r="L2269" i="1"/>
  <c r="L2303" i="1"/>
  <c r="L2301" i="1"/>
  <c r="L2262" i="1"/>
  <c r="L2258" i="1"/>
  <c r="L2298" i="1"/>
  <c r="L2266" i="1"/>
  <c r="L2302" i="1"/>
  <c r="L2300" i="1"/>
  <c r="L2307" i="1"/>
  <c r="L2305" i="1"/>
  <c r="L2311" i="1"/>
  <c r="L2309" i="1"/>
  <c r="L2315" i="1"/>
  <c r="L2313" i="1"/>
  <c r="L2306" i="1"/>
  <c r="L2304" i="1"/>
  <c r="L2310" i="1"/>
  <c r="L2308" i="1"/>
  <c r="L2314" i="1"/>
  <c r="L2312" i="1"/>
  <c r="W2312" i="1"/>
  <c r="W2314" i="1"/>
  <c r="W2308" i="1"/>
  <c r="W2310" i="1"/>
  <c r="W2304" i="1"/>
  <c r="W2306" i="1"/>
  <c r="W2313" i="1"/>
  <c r="W2315" i="1"/>
  <c r="W2309" i="1"/>
  <c r="W2311" i="1"/>
  <c r="W2305" i="1"/>
  <c r="W2307" i="1"/>
  <c r="W2300" i="1"/>
  <c r="W2302" i="1"/>
  <c r="W2266" i="1"/>
  <c r="W2298" i="1"/>
  <c r="W2258" i="1"/>
  <c r="W2262" i="1"/>
  <c r="W2301" i="1"/>
  <c r="W2303" i="1"/>
  <c r="W2269" i="1"/>
  <c r="W2299" i="1"/>
  <c r="W2259" i="1"/>
  <c r="W2265" i="1"/>
  <c r="W120" i="1"/>
  <c r="W126" i="1"/>
  <c r="W30" i="1"/>
  <c r="W114" i="1"/>
  <c r="W6" i="1"/>
  <c r="W18" i="1"/>
  <c r="W124" i="1"/>
  <c r="W137" i="1"/>
  <c r="W35" i="1"/>
  <c r="W115" i="1"/>
  <c r="W7" i="1"/>
  <c r="W26" i="1"/>
  <c r="Z2312" i="1"/>
  <c r="Z2314" i="1"/>
  <c r="Z2308" i="1"/>
  <c r="Z2310" i="1"/>
  <c r="Z2304" i="1"/>
  <c r="Z2306" i="1"/>
  <c r="Z2313" i="1"/>
  <c r="Z2315" i="1"/>
  <c r="Z2309" i="1"/>
  <c r="Z2311" i="1"/>
  <c r="Z2305" i="1"/>
  <c r="Z2307" i="1"/>
  <c r="Z2300" i="1"/>
  <c r="Z2302" i="1"/>
  <c r="Z2266" i="1"/>
  <c r="Z2298" i="1"/>
  <c r="Z2258" i="1"/>
  <c r="Z2262" i="1"/>
  <c r="Z2301" i="1"/>
  <c r="Z2303" i="1"/>
  <c r="Z2269" i="1"/>
  <c r="Z2299" i="1"/>
  <c r="Z2259" i="1"/>
  <c r="Z2265" i="1"/>
  <c r="Z120" i="1"/>
  <c r="Z126" i="1"/>
  <c r="Z30" i="1"/>
  <c r="Z114" i="1"/>
  <c r="Z6" i="1"/>
  <c r="Z18" i="1"/>
  <c r="Z124" i="1"/>
  <c r="Z137" i="1"/>
  <c r="Z35" i="1"/>
  <c r="Z115" i="1"/>
  <c r="Z7" i="1"/>
  <c r="Z26" i="1"/>
  <c r="AG2312" i="1"/>
  <c r="AF2312" i="1" s="1"/>
  <c r="O2312" i="1" s="1"/>
  <c r="F2312" i="1" s="1"/>
  <c r="AG2314" i="1"/>
  <c r="AF2314" i="1" s="1"/>
  <c r="O2314" i="1" s="1"/>
  <c r="F2314" i="1" s="1"/>
  <c r="AG2308" i="1"/>
  <c r="AF2308" i="1" s="1"/>
  <c r="O2308" i="1" s="1"/>
  <c r="F2308" i="1" s="1"/>
  <c r="AG2310" i="1"/>
  <c r="AF2310" i="1" s="1"/>
  <c r="O2310" i="1" s="1"/>
  <c r="F2310" i="1" s="1"/>
  <c r="AG2304" i="1"/>
  <c r="AF2304" i="1" s="1"/>
  <c r="O2304" i="1" s="1"/>
  <c r="F2304" i="1" s="1"/>
  <c r="AG2306" i="1"/>
  <c r="AF2306" i="1" s="1"/>
  <c r="O2306" i="1" s="1"/>
  <c r="F2306" i="1" s="1"/>
  <c r="AG2313" i="1"/>
  <c r="AF2313" i="1" s="1"/>
  <c r="O2313" i="1" s="1"/>
  <c r="F2313" i="1" s="1"/>
  <c r="AG2315" i="1"/>
  <c r="AF2315" i="1" s="1"/>
  <c r="O2315" i="1" s="1"/>
  <c r="F2315" i="1" s="1"/>
  <c r="AG2309" i="1"/>
  <c r="AF2309" i="1" s="1"/>
  <c r="O2309" i="1" s="1"/>
  <c r="F2309" i="1" s="1"/>
  <c r="AG2311" i="1"/>
  <c r="AF2311" i="1" s="1"/>
  <c r="O2311" i="1" s="1"/>
  <c r="F2311" i="1" s="1"/>
  <c r="AG2305" i="1"/>
  <c r="AF2305" i="1" s="1"/>
  <c r="O2305" i="1" s="1"/>
  <c r="F2305" i="1" s="1"/>
  <c r="AG2307" i="1"/>
  <c r="AF2307" i="1" s="1"/>
  <c r="O2307" i="1" s="1"/>
  <c r="F2307" i="1" s="1"/>
  <c r="AG2300" i="1"/>
  <c r="AF2300" i="1" s="1"/>
  <c r="O2300" i="1" s="1"/>
  <c r="F2300" i="1" s="1"/>
  <c r="AG2302" i="1"/>
  <c r="AF2302" i="1" s="1"/>
  <c r="O2302" i="1" s="1"/>
  <c r="F2302" i="1" s="1"/>
  <c r="AG2266" i="1"/>
  <c r="AF2266" i="1" s="1"/>
  <c r="O2266" i="1" s="1"/>
  <c r="F2266" i="1" s="1"/>
  <c r="AG2298" i="1"/>
  <c r="AF2298" i="1" s="1"/>
  <c r="O2298" i="1" s="1"/>
  <c r="F2298" i="1" s="1"/>
  <c r="AG2258" i="1"/>
  <c r="AF2258" i="1" s="1"/>
  <c r="O2258" i="1" s="1"/>
  <c r="F2258" i="1" s="1"/>
  <c r="AG2262" i="1"/>
  <c r="AF2262" i="1" s="1"/>
  <c r="O2262" i="1" s="1"/>
  <c r="F2262" i="1" s="1"/>
  <c r="AG2301" i="1"/>
  <c r="AF2301" i="1" s="1"/>
  <c r="O2301" i="1" s="1"/>
  <c r="F2301" i="1" s="1"/>
  <c r="AG2303" i="1"/>
  <c r="AF2303" i="1" s="1"/>
  <c r="O2303" i="1" s="1"/>
  <c r="F2303" i="1" s="1"/>
  <c r="AG2269" i="1"/>
  <c r="AF2269" i="1" s="1"/>
  <c r="O2269" i="1" s="1"/>
  <c r="F2269" i="1" s="1"/>
  <c r="AG2299" i="1"/>
  <c r="AF2299" i="1" s="1"/>
  <c r="O2299" i="1" s="1"/>
  <c r="F2299" i="1" s="1"/>
  <c r="AG2259" i="1"/>
  <c r="AF2259" i="1" s="1"/>
  <c r="O2259" i="1" s="1"/>
  <c r="F2259" i="1" s="1"/>
  <c r="AG2265" i="1"/>
  <c r="AF2265" i="1" s="1"/>
  <c r="O2265" i="1" s="1"/>
  <c r="F2265" i="1" s="1"/>
  <c r="AG120" i="1"/>
  <c r="AF120" i="1" s="1"/>
  <c r="O120" i="1" s="1"/>
  <c r="F120" i="1" s="1"/>
  <c r="AG126" i="1"/>
  <c r="AF126" i="1" s="1"/>
  <c r="O126" i="1" s="1"/>
  <c r="F126" i="1" s="1"/>
  <c r="AG30" i="1"/>
  <c r="AF30" i="1" s="1"/>
  <c r="O30" i="1" s="1"/>
  <c r="F30" i="1" s="1"/>
  <c r="AG114" i="1"/>
  <c r="AF114" i="1" s="1"/>
  <c r="O114" i="1" s="1"/>
  <c r="F114" i="1" s="1"/>
  <c r="AG6" i="1"/>
  <c r="AF6" i="1" s="1"/>
  <c r="O6" i="1" s="1"/>
  <c r="F6" i="1" s="1"/>
  <c r="AG18" i="1"/>
  <c r="AF18" i="1" s="1"/>
  <c r="O18" i="1" s="1"/>
  <c r="F18" i="1" s="1"/>
  <c r="AG124" i="1"/>
  <c r="AF124" i="1" s="1"/>
  <c r="O124" i="1" s="1"/>
  <c r="F124" i="1" s="1"/>
  <c r="AG137" i="1"/>
  <c r="AF137" i="1" s="1"/>
  <c r="O137" i="1" s="1"/>
  <c r="F137" i="1" s="1"/>
  <c r="AG35" i="1"/>
  <c r="AF35" i="1" s="1"/>
  <c r="O35" i="1" s="1"/>
  <c r="F35" i="1" s="1"/>
  <c r="AG115" i="1"/>
  <c r="AF115" i="1" s="1"/>
  <c r="O115" i="1" s="1"/>
  <c r="F115" i="1" s="1"/>
  <c r="AG7" i="1"/>
  <c r="AF7" i="1" s="1"/>
  <c r="O7" i="1" s="1"/>
  <c r="F7" i="1" s="1"/>
  <c r="AG26" i="1"/>
  <c r="AF26" i="1" s="1"/>
  <c r="O26" i="1" s="1"/>
  <c r="F26" i="1" s="1"/>
  <c r="AH2312" i="1"/>
  <c r="AH2314" i="1"/>
  <c r="AH2308" i="1"/>
  <c r="AH2310" i="1"/>
  <c r="AH2304" i="1"/>
  <c r="AH2306" i="1"/>
  <c r="AH2313" i="1"/>
  <c r="AH2315" i="1"/>
  <c r="AH2309" i="1"/>
  <c r="AH2311" i="1"/>
  <c r="AH2305" i="1"/>
  <c r="AH2307" i="1"/>
  <c r="AH2300" i="1"/>
  <c r="AH2302" i="1"/>
  <c r="AH2266" i="1"/>
  <c r="AH2298" i="1"/>
  <c r="AH2258" i="1"/>
  <c r="AH2262" i="1"/>
  <c r="AH2301" i="1"/>
  <c r="AH2303" i="1"/>
  <c r="AH2269" i="1"/>
  <c r="AH2299" i="1"/>
  <c r="AH2259" i="1"/>
  <c r="AH2265" i="1"/>
  <c r="AH120" i="1"/>
  <c r="AH126" i="1"/>
  <c r="AH30" i="1"/>
  <c r="AH114" i="1"/>
  <c r="AH6" i="1"/>
  <c r="AH18" i="1"/>
  <c r="AH124" i="1"/>
  <c r="AN124" i="1" s="1"/>
  <c r="AH137" i="1"/>
  <c r="AH35" i="1"/>
  <c r="AH115" i="1"/>
  <c r="AH7" i="1"/>
  <c r="AH26" i="1"/>
  <c r="AI2312" i="1"/>
  <c r="AI2314" i="1"/>
  <c r="AI2308" i="1"/>
  <c r="AI2310" i="1"/>
  <c r="AI2304" i="1"/>
  <c r="AI2306" i="1"/>
  <c r="AI2313" i="1"/>
  <c r="AI2315" i="1"/>
  <c r="AI2309" i="1"/>
  <c r="AI2311" i="1"/>
  <c r="AI2305" i="1"/>
  <c r="AI2307" i="1"/>
  <c r="AI2300" i="1"/>
  <c r="AI2302" i="1"/>
  <c r="AI2266" i="1"/>
  <c r="AI2298" i="1"/>
  <c r="AI2258" i="1"/>
  <c r="AI2262" i="1"/>
  <c r="AI2301" i="1"/>
  <c r="AI2303" i="1"/>
  <c r="AI2269" i="1"/>
  <c r="AI2299" i="1"/>
  <c r="AI2259" i="1"/>
  <c r="AI2265" i="1"/>
  <c r="AI120" i="1"/>
  <c r="AI126" i="1"/>
  <c r="AI30" i="1"/>
  <c r="AI114" i="1"/>
  <c r="AI6" i="1"/>
  <c r="AI18" i="1"/>
  <c r="AI124" i="1"/>
  <c r="AI137" i="1"/>
  <c r="AI35" i="1"/>
  <c r="AI115" i="1"/>
  <c r="AI7" i="1"/>
  <c r="AI26" i="1"/>
  <c r="AJ2312" i="1"/>
  <c r="AJ2314" i="1"/>
  <c r="AJ2308" i="1"/>
  <c r="AJ2310" i="1"/>
  <c r="AJ2304" i="1"/>
  <c r="AJ2306" i="1"/>
  <c r="AJ2313" i="1"/>
  <c r="AJ2315" i="1"/>
  <c r="AJ2309" i="1"/>
  <c r="AJ2311" i="1"/>
  <c r="AJ2305" i="1"/>
  <c r="AJ2307" i="1"/>
  <c r="AJ2300" i="1"/>
  <c r="AJ2302" i="1"/>
  <c r="AJ2266" i="1"/>
  <c r="AJ2298" i="1"/>
  <c r="AJ2258" i="1"/>
  <c r="AJ2262" i="1"/>
  <c r="AJ2301" i="1"/>
  <c r="AJ2303" i="1"/>
  <c r="AJ2269" i="1"/>
  <c r="AJ2299" i="1"/>
  <c r="AJ2259" i="1"/>
  <c r="AJ2265" i="1"/>
  <c r="AJ120" i="1"/>
  <c r="AJ126" i="1"/>
  <c r="AJ30" i="1"/>
  <c r="AJ114" i="1"/>
  <c r="AJ6" i="1"/>
  <c r="AJ18" i="1"/>
  <c r="AJ124" i="1"/>
  <c r="AJ137" i="1"/>
  <c r="AJ35" i="1"/>
  <c r="AJ115" i="1"/>
  <c r="AJ7" i="1"/>
  <c r="AJ26" i="1"/>
  <c r="AK2312" i="1"/>
  <c r="AK2314" i="1"/>
  <c r="AK2308" i="1"/>
  <c r="AK2310" i="1"/>
  <c r="AK2304" i="1"/>
  <c r="AK2306" i="1"/>
  <c r="AK2313" i="1"/>
  <c r="AK2315" i="1"/>
  <c r="AK2309" i="1"/>
  <c r="AK2311" i="1"/>
  <c r="AK2305" i="1"/>
  <c r="AK2307" i="1"/>
  <c r="AK2300" i="1"/>
  <c r="AK2302" i="1"/>
  <c r="AK2266" i="1"/>
  <c r="AK2298" i="1"/>
  <c r="AK2258" i="1"/>
  <c r="AK2262" i="1"/>
  <c r="AK2301" i="1"/>
  <c r="AK2303" i="1"/>
  <c r="AK2269" i="1"/>
  <c r="AK2299" i="1"/>
  <c r="AK2259" i="1"/>
  <c r="AK2265" i="1"/>
  <c r="AK120" i="1"/>
  <c r="AK126" i="1"/>
  <c r="AK30" i="1"/>
  <c r="AK114" i="1"/>
  <c r="AK6" i="1"/>
  <c r="AK18" i="1"/>
  <c r="AK124" i="1"/>
  <c r="AK137" i="1"/>
  <c r="AK35" i="1"/>
  <c r="AK115" i="1"/>
  <c r="AK7" i="1"/>
  <c r="AK26" i="1"/>
  <c r="AL2312" i="1"/>
  <c r="AL2314" i="1"/>
  <c r="AL2308" i="1"/>
  <c r="AL2310" i="1"/>
  <c r="AL2304" i="1"/>
  <c r="AL2306" i="1"/>
  <c r="AL2313" i="1"/>
  <c r="AL2315" i="1"/>
  <c r="AL2309" i="1"/>
  <c r="AL2311" i="1"/>
  <c r="AL2305" i="1"/>
  <c r="AL2307" i="1"/>
  <c r="AM2307" i="1" s="1"/>
  <c r="AL2300" i="1"/>
  <c r="AM2300" i="1" s="1"/>
  <c r="AL2302" i="1"/>
  <c r="AM2302" i="1" s="1"/>
  <c r="AL2266" i="1"/>
  <c r="AM2266" i="1" s="1"/>
  <c r="AL2298" i="1"/>
  <c r="AM2298" i="1" s="1"/>
  <c r="AL2258" i="1"/>
  <c r="AM2258" i="1" s="1"/>
  <c r="AL2262" i="1"/>
  <c r="AM2262" i="1" s="1"/>
  <c r="AL2301" i="1"/>
  <c r="AL2303" i="1"/>
  <c r="AM2303" i="1" s="1"/>
  <c r="AL2269" i="1"/>
  <c r="AM2269" i="1" s="1"/>
  <c r="AL2299" i="1"/>
  <c r="AM2299" i="1" s="1"/>
  <c r="AL2259" i="1"/>
  <c r="AM2259" i="1" s="1"/>
  <c r="AL2265" i="1"/>
  <c r="AM2265" i="1" s="1"/>
  <c r="AL120" i="1"/>
  <c r="AM120" i="1" s="1"/>
  <c r="AL126" i="1"/>
  <c r="AM126" i="1" s="1"/>
  <c r="AL30" i="1"/>
  <c r="AM30" i="1" s="1"/>
  <c r="AL114" i="1"/>
  <c r="AM114" i="1" s="1"/>
  <c r="AL6" i="1"/>
  <c r="AM6" i="1" s="1"/>
  <c r="AL18" i="1"/>
  <c r="AM18" i="1" s="1"/>
  <c r="AL124" i="1"/>
  <c r="AM124" i="1" s="1"/>
  <c r="AL137" i="1"/>
  <c r="AM137" i="1" s="1"/>
  <c r="AL35" i="1"/>
  <c r="AM35" i="1" s="1"/>
  <c r="AL115" i="1"/>
  <c r="AM115" i="1" s="1"/>
  <c r="AL7" i="1"/>
  <c r="AM7" i="1" s="1"/>
  <c r="AL26" i="1"/>
  <c r="AM26" i="1" s="1"/>
  <c r="AM2312" i="1"/>
  <c r="AM2314" i="1"/>
  <c r="AM2308" i="1"/>
  <c r="AM2310" i="1"/>
  <c r="AM2304" i="1"/>
  <c r="AM2306" i="1"/>
  <c r="AM2313" i="1"/>
  <c r="AM2315" i="1"/>
  <c r="AM2309" i="1"/>
  <c r="AM2311" i="1"/>
  <c r="AM2305" i="1"/>
  <c r="AM2301" i="1"/>
  <c r="AP2312" i="1"/>
  <c r="AP2314" i="1"/>
  <c r="AP2308" i="1"/>
  <c r="AP2310" i="1"/>
  <c r="AP2304" i="1"/>
  <c r="AP2306" i="1"/>
  <c r="AP2313" i="1"/>
  <c r="AP2315" i="1"/>
  <c r="AP2309" i="1"/>
  <c r="AP2311" i="1"/>
  <c r="AP2305" i="1"/>
  <c r="AP2307" i="1"/>
  <c r="AP2300" i="1"/>
  <c r="AP2302" i="1"/>
  <c r="AP2266" i="1"/>
  <c r="AP2298" i="1"/>
  <c r="AP2258" i="1"/>
  <c r="AP2262" i="1"/>
  <c r="AP2301" i="1"/>
  <c r="AP2303" i="1"/>
  <c r="AP2269" i="1"/>
  <c r="AP2299" i="1"/>
  <c r="AP2259" i="1"/>
  <c r="AP2265" i="1"/>
  <c r="AP120" i="1"/>
  <c r="AP126" i="1"/>
  <c r="AP30" i="1"/>
  <c r="AP114" i="1"/>
  <c r="AP6" i="1"/>
  <c r="AP18" i="1"/>
  <c r="AP124" i="1"/>
  <c r="AP137" i="1"/>
  <c r="AP35" i="1"/>
  <c r="AP115" i="1"/>
  <c r="AP7" i="1"/>
  <c r="AP26" i="1"/>
  <c r="AQ2312" i="1"/>
  <c r="AQ2314" i="1"/>
  <c r="AQ2308" i="1"/>
  <c r="AQ2310" i="1"/>
  <c r="AQ2304" i="1"/>
  <c r="AQ2306" i="1"/>
  <c r="AQ2313" i="1"/>
  <c r="AQ2315" i="1"/>
  <c r="AQ2309" i="1"/>
  <c r="AQ2311" i="1"/>
  <c r="AQ2305" i="1"/>
  <c r="AQ2307" i="1"/>
  <c r="AQ2300" i="1"/>
  <c r="AQ2302" i="1"/>
  <c r="AQ2266" i="1"/>
  <c r="AQ2298" i="1"/>
  <c r="AQ2258" i="1"/>
  <c r="AQ2262" i="1"/>
  <c r="AQ2301" i="1"/>
  <c r="AQ2303" i="1"/>
  <c r="AQ2269" i="1"/>
  <c r="AQ2299" i="1"/>
  <c r="AQ2259" i="1"/>
  <c r="AQ2265" i="1"/>
  <c r="AQ120" i="1"/>
  <c r="AQ126" i="1"/>
  <c r="AQ30" i="1"/>
  <c r="AQ114" i="1"/>
  <c r="AQ6" i="1"/>
  <c r="AQ18" i="1"/>
  <c r="AQ124" i="1"/>
  <c r="AQ137" i="1"/>
  <c r="AQ35" i="1"/>
  <c r="AQ115" i="1"/>
  <c r="AQ7" i="1"/>
  <c r="AQ26" i="1"/>
  <c r="AR2312" i="1"/>
  <c r="AR2314" i="1"/>
  <c r="AR2308" i="1"/>
  <c r="AR2310" i="1"/>
  <c r="AR2304" i="1"/>
  <c r="AR2306" i="1"/>
  <c r="AR2313" i="1"/>
  <c r="AR2315" i="1"/>
  <c r="AR2309" i="1"/>
  <c r="AR2311" i="1"/>
  <c r="AR2305" i="1"/>
  <c r="AR2307" i="1"/>
  <c r="AR2300" i="1"/>
  <c r="AR2302" i="1"/>
  <c r="AR2266" i="1"/>
  <c r="AR2298" i="1"/>
  <c r="AR2258" i="1"/>
  <c r="AR2262" i="1"/>
  <c r="AR2301" i="1"/>
  <c r="AR2303" i="1"/>
  <c r="AR2269" i="1"/>
  <c r="AR2299" i="1"/>
  <c r="AR2259" i="1"/>
  <c r="AR2265" i="1"/>
  <c r="AR120" i="1"/>
  <c r="AR126" i="1"/>
  <c r="AR30" i="1"/>
  <c r="AR114" i="1"/>
  <c r="AR6" i="1"/>
  <c r="AR18" i="1"/>
  <c r="AR124" i="1"/>
  <c r="AR137" i="1"/>
  <c r="AR35" i="1"/>
  <c r="AR115" i="1"/>
  <c r="AR7" i="1"/>
  <c r="AR26" i="1"/>
  <c r="AT2312" i="1"/>
  <c r="AT2314" i="1"/>
  <c r="AT2308" i="1"/>
  <c r="AT2310" i="1"/>
  <c r="AT2304" i="1"/>
  <c r="AT2306" i="1"/>
  <c r="AT2313" i="1"/>
  <c r="AT2315" i="1"/>
  <c r="AT2309" i="1"/>
  <c r="AT2311" i="1"/>
  <c r="AT2305" i="1"/>
  <c r="AT2307" i="1"/>
  <c r="AT2300" i="1"/>
  <c r="AT2302" i="1"/>
  <c r="AT2266" i="1"/>
  <c r="AT2298" i="1"/>
  <c r="AT2258" i="1"/>
  <c r="AT2262" i="1"/>
  <c r="AT2301" i="1"/>
  <c r="AT2303" i="1"/>
  <c r="AT2269" i="1"/>
  <c r="AT2299" i="1"/>
  <c r="AT2259" i="1"/>
  <c r="AT2265" i="1"/>
  <c r="AT120" i="1"/>
  <c r="AT126" i="1"/>
  <c r="AT30" i="1"/>
  <c r="AT114" i="1"/>
  <c r="AT6" i="1"/>
  <c r="AT18" i="1"/>
  <c r="AT124" i="1"/>
  <c r="AT137" i="1"/>
  <c r="AT35" i="1"/>
  <c r="AT115" i="1"/>
  <c r="AT7" i="1"/>
  <c r="AT26" i="1"/>
  <c r="AU2312" i="1"/>
  <c r="AS2312" i="1" s="1"/>
  <c r="AV2312" i="1" s="1"/>
  <c r="AU2314" i="1"/>
  <c r="AS2314" i="1" s="1"/>
  <c r="AV2314" i="1" s="1"/>
  <c r="AU2308" i="1"/>
  <c r="AS2308" i="1" s="1"/>
  <c r="AV2308" i="1" s="1"/>
  <c r="AU2310" i="1"/>
  <c r="AS2310" i="1" s="1"/>
  <c r="AV2310" i="1" s="1"/>
  <c r="AU2304" i="1"/>
  <c r="AS2304" i="1" s="1"/>
  <c r="AV2304" i="1" s="1"/>
  <c r="AU2306" i="1"/>
  <c r="AS2306" i="1" s="1"/>
  <c r="AV2306" i="1" s="1"/>
  <c r="AU2313" i="1"/>
  <c r="AS2313" i="1" s="1"/>
  <c r="AV2313" i="1" s="1"/>
  <c r="AU2315" i="1"/>
  <c r="AS2315" i="1" s="1"/>
  <c r="AU2309" i="1"/>
  <c r="AS2309" i="1" s="1"/>
  <c r="AV2309" i="1" s="1"/>
  <c r="AU2311" i="1"/>
  <c r="AS2311" i="1" s="1"/>
  <c r="AV2311" i="1" s="1"/>
  <c r="AU2305" i="1"/>
  <c r="AS2305" i="1" s="1"/>
  <c r="AV2305" i="1" s="1"/>
  <c r="AU2307" i="1"/>
  <c r="AS2307" i="1" s="1"/>
  <c r="AV2307" i="1" s="1"/>
  <c r="AU2300" i="1"/>
  <c r="AS2300" i="1" s="1"/>
  <c r="AV2300" i="1" s="1"/>
  <c r="AU2302" i="1"/>
  <c r="AS2302" i="1" s="1"/>
  <c r="AV2302" i="1" s="1"/>
  <c r="AU2266" i="1"/>
  <c r="AS2266" i="1" s="1"/>
  <c r="AV2266" i="1" s="1"/>
  <c r="AU2298" i="1"/>
  <c r="AS2298" i="1" s="1"/>
  <c r="AV2298" i="1" s="1"/>
  <c r="AU2258" i="1"/>
  <c r="AS2258" i="1" s="1"/>
  <c r="AV2258" i="1" s="1"/>
  <c r="AU2262" i="1"/>
  <c r="AS2262" i="1" s="1"/>
  <c r="AV2262" i="1" s="1"/>
  <c r="AU2301" i="1"/>
  <c r="AS2301" i="1" s="1"/>
  <c r="AV2301" i="1" s="1"/>
  <c r="AU2303" i="1"/>
  <c r="AS2303" i="1" s="1"/>
  <c r="AV2303" i="1" s="1"/>
  <c r="AU2269" i="1"/>
  <c r="AS2269" i="1" s="1"/>
  <c r="AV2269" i="1" s="1"/>
  <c r="AU2299" i="1"/>
  <c r="AS2299" i="1" s="1"/>
  <c r="AV2299" i="1" s="1"/>
  <c r="AU2259" i="1"/>
  <c r="AS2259" i="1" s="1"/>
  <c r="AV2259" i="1" s="1"/>
  <c r="AU2265" i="1"/>
  <c r="AS2265" i="1" s="1"/>
  <c r="AV2265" i="1" s="1"/>
  <c r="AU120" i="1"/>
  <c r="AS120" i="1" s="1"/>
  <c r="AV120" i="1" s="1"/>
  <c r="AU126" i="1"/>
  <c r="AS126" i="1" s="1"/>
  <c r="AV126" i="1" s="1"/>
  <c r="AU30" i="1"/>
  <c r="AS30" i="1" s="1"/>
  <c r="AV30" i="1" s="1"/>
  <c r="AU114" i="1"/>
  <c r="AS114" i="1" s="1"/>
  <c r="AV114" i="1" s="1"/>
  <c r="AU6" i="1"/>
  <c r="AS6" i="1" s="1"/>
  <c r="AV6" i="1" s="1"/>
  <c r="AU18" i="1"/>
  <c r="AS18" i="1" s="1"/>
  <c r="AV18" i="1" s="1"/>
  <c r="AU124" i="1"/>
  <c r="AS124" i="1" s="1"/>
  <c r="AV124" i="1" s="1"/>
  <c r="AU137" i="1"/>
  <c r="AS137" i="1" s="1"/>
  <c r="AV137" i="1" s="1"/>
  <c r="AU35" i="1"/>
  <c r="AS35" i="1" s="1"/>
  <c r="AV35" i="1" s="1"/>
  <c r="AU115" i="1"/>
  <c r="AS115" i="1" s="1"/>
  <c r="AV115" i="1" s="1"/>
  <c r="AU7" i="1"/>
  <c r="AS7" i="1" s="1"/>
  <c r="AV7" i="1" s="1"/>
  <c r="AU26" i="1"/>
  <c r="AS26" i="1" s="1"/>
  <c r="AV26" i="1" s="1"/>
  <c r="AN2313" i="1" l="1"/>
  <c r="AN2266" i="1"/>
  <c r="AN7" i="1"/>
  <c r="AO7" i="1" s="1"/>
  <c r="AN2301" i="1"/>
  <c r="AO2313" i="1"/>
  <c r="AN2302" i="1"/>
  <c r="AO2302" i="1" s="1"/>
  <c r="AN2300" i="1"/>
  <c r="AO2300" i="1" s="1"/>
  <c r="AN2312" i="1"/>
  <c r="AO2312" i="1" s="1"/>
  <c r="AN35" i="1"/>
  <c r="AO35" i="1" s="1"/>
  <c r="AN2269" i="1"/>
  <c r="AO2269" i="1" s="1"/>
  <c r="AN2309" i="1"/>
  <c r="AO2309" i="1" s="1"/>
  <c r="AN6" i="1"/>
  <c r="AO6" i="1" s="1"/>
  <c r="AN2258" i="1"/>
  <c r="AO2258" i="1" s="1"/>
  <c r="AN2304" i="1"/>
  <c r="AO2304" i="1" s="1"/>
  <c r="AV2352" i="1"/>
  <c r="AR2352" i="1"/>
  <c r="AL2352" i="1"/>
  <c r="AM2352" i="1" s="1"/>
  <c r="AN120" i="1"/>
  <c r="AO120" i="1" s="1"/>
  <c r="AM2353" i="1"/>
  <c r="AN2353" i="1"/>
  <c r="AN2352" i="1"/>
  <c r="AN115" i="1"/>
  <c r="AO115" i="1" s="1"/>
  <c r="AN18" i="1"/>
  <c r="AO18" i="1" s="1"/>
  <c r="AN126" i="1"/>
  <c r="AO126" i="1" s="1"/>
  <c r="AN2262" i="1"/>
  <c r="AO2262" i="1" s="1"/>
  <c r="AO124" i="1"/>
  <c r="AO2266" i="1"/>
  <c r="AN2259" i="1"/>
  <c r="AO2259" i="1" s="1"/>
  <c r="AN30" i="1"/>
  <c r="AO30" i="1" s="1"/>
  <c r="AN2305" i="1"/>
  <c r="AO2305" i="1" s="1"/>
  <c r="AN2308" i="1"/>
  <c r="AO2308" i="1" s="1"/>
  <c r="AO2301" i="1"/>
  <c r="AN2299" i="1"/>
  <c r="AO2299" i="1" s="1"/>
  <c r="AN26" i="1"/>
  <c r="AO26" i="1" s="1"/>
  <c r="AN2265" i="1"/>
  <c r="AO2265" i="1" s="1"/>
  <c r="AN2315" i="1"/>
  <c r="AO2315" i="1" s="1"/>
  <c r="AN114" i="1"/>
  <c r="AO114" i="1" s="1"/>
  <c r="AN2303" i="1"/>
  <c r="AO2303" i="1" s="1"/>
  <c r="AN2311" i="1"/>
  <c r="AO2311" i="1" s="1"/>
  <c r="AN2306" i="1"/>
  <c r="AO2306" i="1" s="1"/>
  <c r="AN2314" i="1"/>
  <c r="AO2314" i="1" s="1"/>
  <c r="AN137" i="1"/>
  <c r="AO137" i="1" s="1"/>
  <c r="AN2298" i="1"/>
  <c r="AO2298" i="1" s="1"/>
  <c r="AN2310" i="1"/>
  <c r="AO2310" i="1" s="1"/>
  <c r="AN2307" i="1"/>
  <c r="AO2307" i="1" s="1"/>
  <c r="AV2315" i="1"/>
  <c r="L185" i="1"/>
  <c r="L148" i="1"/>
  <c r="L1509" i="1"/>
  <c r="L270" i="1"/>
  <c r="L2255" i="1"/>
  <c r="L2251" i="1"/>
  <c r="L131" i="1"/>
  <c r="L119" i="1"/>
  <c r="L234" i="1"/>
  <c r="L163" i="1"/>
  <c r="L2254" i="1"/>
  <c r="L2247" i="1"/>
  <c r="L127" i="1"/>
  <c r="L116" i="1"/>
  <c r="L201" i="1"/>
  <c r="L151" i="1"/>
  <c r="L2253" i="1"/>
  <c r="L2118" i="1"/>
  <c r="L60" i="1"/>
  <c r="L51" i="1"/>
  <c r="L73" i="1"/>
  <c r="L65" i="1"/>
  <c r="L99" i="1"/>
  <c r="L88" i="1"/>
  <c r="L174" i="1"/>
  <c r="L146" i="1"/>
  <c r="L1032" i="1"/>
  <c r="L189" i="1"/>
  <c r="L2252" i="1"/>
  <c r="L2248" i="1"/>
  <c r="L123" i="1"/>
  <c r="L113" i="1"/>
  <c r="L183" i="1"/>
  <c r="L145" i="1"/>
  <c r="L2250" i="1"/>
  <c r="L861" i="1"/>
  <c r="L121" i="1"/>
  <c r="L109" i="1"/>
  <c r="L179" i="1"/>
  <c r="L140" i="1"/>
  <c r="L2249" i="1"/>
  <c r="L312" i="1"/>
  <c r="L54" i="1"/>
  <c r="L44" i="1"/>
  <c r="L66" i="1"/>
  <c r="L61" i="1"/>
  <c r="L89" i="1"/>
  <c r="L78" i="1"/>
  <c r="L2279" i="1"/>
  <c r="L2273" i="1"/>
  <c r="L2287" i="1"/>
  <c r="L2283" i="1"/>
  <c r="L2297" i="1"/>
  <c r="L2293" i="1"/>
  <c r="L2268" i="1"/>
  <c r="L2261" i="1"/>
  <c r="L2282" i="1"/>
  <c r="L2275" i="1"/>
  <c r="L2296" i="1"/>
  <c r="L2289" i="1"/>
  <c r="L2267" i="1"/>
  <c r="L2260" i="1"/>
  <c r="L2281" i="1"/>
  <c r="L2274" i="1"/>
  <c r="L2295" i="1"/>
  <c r="L2288" i="1"/>
  <c r="L117" i="1"/>
  <c r="L111" i="1"/>
  <c r="L129" i="1"/>
  <c r="L122" i="1"/>
  <c r="L157" i="1"/>
  <c r="L144" i="1"/>
  <c r="L2276" i="1"/>
  <c r="L2272" i="1"/>
  <c r="L2286" i="1"/>
  <c r="L2280" i="1"/>
  <c r="L2294" i="1"/>
  <c r="L2290" i="1"/>
  <c r="L2264" i="1"/>
  <c r="L2257" i="1"/>
  <c r="L2278" i="1"/>
  <c r="L2271" i="1"/>
  <c r="L2292" i="1"/>
  <c r="L2285" i="1"/>
  <c r="L2263" i="1"/>
  <c r="L2256" i="1"/>
  <c r="L2277" i="1"/>
  <c r="L2270" i="1"/>
  <c r="L2291" i="1"/>
  <c r="L2284" i="1"/>
  <c r="L112" i="1"/>
  <c r="L104" i="1"/>
  <c r="L128" i="1"/>
  <c r="L118" i="1"/>
  <c r="L155" i="1"/>
  <c r="L142" i="1"/>
  <c r="L57" i="1"/>
  <c r="L41" i="1"/>
  <c r="L70" i="1"/>
  <c r="L63" i="1"/>
  <c r="L106" i="1"/>
  <c r="L91" i="1"/>
  <c r="L34" i="1"/>
  <c r="L17" i="1"/>
  <c r="L62" i="1"/>
  <c r="L48" i="1"/>
  <c r="L105" i="1"/>
  <c r="L79" i="1"/>
  <c r="L31" i="1"/>
  <c r="L11" i="1"/>
  <c r="L59" i="1"/>
  <c r="L42" i="1"/>
  <c r="L93" i="1"/>
  <c r="L72" i="1"/>
  <c r="L12" i="1"/>
  <c r="L3" i="1"/>
  <c r="L32" i="1"/>
  <c r="L20" i="1"/>
  <c r="L43" i="1"/>
  <c r="L37" i="1"/>
  <c r="L49" i="1"/>
  <c r="L40" i="1"/>
  <c r="L68" i="1"/>
  <c r="L58" i="1"/>
  <c r="L92" i="1"/>
  <c r="L80" i="1"/>
  <c r="L22" i="1"/>
  <c r="L5" i="1"/>
  <c r="L56" i="1"/>
  <c r="L39" i="1"/>
  <c r="L90" i="1"/>
  <c r="L67" i="1"/>
  <c r="L19" i="1"/>
  <c r="L2" i="1"/>
  <c r="L50" i="1"/>
  <c r="L36" i="1"/>
  <c r="L82" i="1"/>
  <c r="L64" i="1"/>
  <c r="L4" i="1"/>
  <c r="L181" i="1"/>
  <c r="L21" i="1"/>
  <c r="L16" i="1"/>
  <c r="L38" i="1"/>
  <c r="L33" i="1"/>
  <c r="W33" i="1"/>
  <c r="W38" i="1"/>
  <c r="W16" i="1"/>
  <c r="W21" i="1"/>
  <c r="W181" i="1"/>
  <c r="W4" i="1"/>
  <c r="W64" i="1"/>
  <c r="W82" i="1"/>
  <c r="W36" i="1"/>
  <c r="W50" i="1"/>
  <c r="W2" i="1"/>
  <c r="W19" i="1"/>
  <c r="W67" i="1"/>
  <c r="W90" i="1"/>
  <c r="W39" i="1"/>
  <c r="W56" i="1"/>
  <c r="W5" i="1"/>
  <c r="W22" i="1"/>
  <c r="W80" i="1"/>
  <c r="W92" i="1"/>
  <c r="W58" i="1"/>
  <c r="W68" i="1"/>
  <c r="W40" i="1"/>
  <c r="W49" i="1"/>
  <c r="W37" i="1"/>
  <c r="W43" i="1"/>
  <c r="W20" i="1"/>
  <c r="W32" i="1"/>
  <c r="W3" i="1"/>
  <c r="W12" i="1"/>
  <c r="W72" i="1"/>
  <c r="W93" i="1"/>
  <c r="W42" i="1"/>
  <c r="W59" i="1"/>
  <c r="W11" i="1"/>
  <c r="W31" i="1"/>
  <c r="W79" i="1"/>
  <c r="W105" i="1"/>
  <c r="W48" i="1"/>
  <c r="W62" i="1"/>
  <c r="W17" i="1"/>
  <c r="W34" i="1"/>
  <c r="W91" i="1"/>
  <c r="W106" i="1"/>
  <c r="W63" i="1"/>
  <c r="W70" i="1"/>
  <c r="W41" i="1"/>
  <c r="W57" i="1"/>
  <c r="W142" i="1"/>
  <c r="W155" i="1"/>
  <c r="W118" i="1"/>
  <c r="W128" i="1"/>
  <c r="W104" i="1"/>
  <c r="W112" i="1"/>
  <c r="W2284" i="1"/>
  <c r="W2291" i="1"/>
  <c r="W2270" i="1"/>
  <c r="W2277" i="1"/>
  <c r="W2256" i="1"/>
  <c r="W2263" i="1"/>
  <c r="W2285" i="1"/>
  <c r="W2292" i="1"/>
  <c r="W2271" i="1"/>
  <c r="W2278" i="1"/>
  <c r="W2257" i="1"/>
  <c r="W2264" i="1"/>
  <c r="W2290" i="1"/>
  <c r="W2294" i="1"/>
  <c r="W2280" i="1"/>
  <c r="W2286" i="1"/>
  <c r="W2272" i="1"/>
  <c r="W2276" i="1"/>
  <c r="W144" i="1"/>
  <c r="W157" i="1"/>
  <c r="W122" i="1"/>
  <c r="W129" i="1"/>
  <c r="W111" i="1"/>
  <c r="W117" i="1"/>
  <c r="W2288" i="1"/>
  <c r="W2295" i="1"/>
  <c r="W2274" i="1"/>
  <c r="W2281" i="1"/>
  <c r="W2260" i="1"/>
  <c r="W2267" i="1"/>
  <c r="W2289" i="1"/>
  <c r="W2296" i="1"/>
  <c r="W2275" i="1"/>
  <c r="W2282" i="1"/>
  <c r="W2261" i="1"/>
  <c r="W2268" i="1"/>
  <c r="W2293" i="1"/>
  <c r="W2297" i="1"/>
  <c r="W2283" i="1"/>
  <c r="W2287" i="1"/>
  <c r="W2273" i="1"/>
  <c r="W2279" i="1"/>
  <c r="W78" i="1"/>
  <c r="W89" i="1"/>
  <c r="W61" i="1"/>
  <c r="W66" i="1"/>
  <c r="W44" i="1"/>
  <c r="W54" i="1"/>
  <c r="W312" i="1"/>
  <c r="W2249" i="1"/>
  <c r="W140" i="1"/>
  <c r="W179" i="1"/>
  <c r="W109" i="1"/>
  <c r="W121" i="1"/>
  <c r="W861" i="1"/>
  <c r="W2250" i="1"/>
  <c r="W145" i="1"/>
  <c r="W183" i="1"/>
  <c r="W113" i="1"/>
  <c r="W123" i="1"/>
  <c r="W2248" i="1"/>
  <c r="W2252" i="1"/>
  <c r="W189" i="1"/>
  <c r="W1032" i="1"/>
  <c r="W146" i="1"/>
  <c r="W174" i="1"/>
  <c r="W88" i="1"/>
  <c r="W99" i="1"/>
  <c r="W65" i="1"/>
  <c r="W73" i="1"/>
  <c r="W51" i="1"/>
  <c r="W60" i="1"/>
  <c r="W2118" i="1"/>
  <c r="W2253" i="1"/>
  <c r="W151" i="1"/>
  <c r="W201" i="1"/>
  <c r="W116" i="1"/>
  <c r="W127" i="1"/>
  <c r="W2247" i="1"/>
  <c r="W2254" i="1"/>
  <c r="W163" i="1"/>
  <c r="W234" i="1"/>
  <c r="W119" i="1"/>
  <c r="W131" i="1"/>
  <c r="W2251" i="1"/>
  <c r="W2255" i="1"/>
  <c r="W270" i="1"/>
  <c r="W1509" i="1"/>
  <c r="W148" i="1"/>
  <c r="W185" i="1"/>
  <c r="Z33" i="1"/>
  <c r="Z38" i="1"/>
  <c r="Z16" i="1"/>
  <c r="Z21" i="1"/>
  <c r="Z181" i="1"/>
  <c r="Z4" i="1"/>
  <c r="Z64" i="1"/>
  <c r="Z82" i="1"/>
  <c r="Z36" i="1"/>
  <c r="Z50" i="1"/>
  <c r="Z2" i="1"/>
  <c r="Z19" i="1"/>
  <c r="Z67" i="1"/>
  <c r="Z90" i="1"/>
  <c r="Z39" i="1"/>
  <c r="Z56" i="1"/>
  <c r="Z5" i="1"/>
  <c r="Z22" i="1"/>
  <c r="Z80" i="1"/>
  <c r="Z92" i="1"/>
  <c r="Z58" i="1"/>
  <c r="Z68" i="1"/>
  <c r="Z40" i="1"/>
  <c r="Z49" i="1"/>
  <c r="Z37" i="1"/>
  <c r="Z43" i="1"/>
  <c r="Z20" i="1"/>
  <c r="Z32" i="1"/>
  <c r="Z3" i="1"/>
  <c r="Z12" i="1"/>
  <c r="Z72" i="1"/>
  <c r="Z93" i="1"/>
  <c r="Z42" i="1"/>
  <c r="Z59" i="1"/>
  <c r="Z11" i="1"/>
  <c r="Z31" i="1"/>
  <c r="Z79" i="1"/>
  <c r="Z105" i="1"/>
  <c r="Z48" i="1"/>
  <c r="Z62" i="1"/>
  <c r="Z17" i="1"/>
  <c r="Z34" i="1"/>
  <c r="Z91" i="1"/>
  <c r="Z106" i="1"/>
  <c r="Z63" i="1"/>
  <c r="Z70" i="1"/>
  <c r="Z41" i="1"/>
  <c r="Z57" i="1"/>
  <c r="Z142" i="1"/>
  <c r="Z155" i="1"/>
  <c r="Z118" i="1"/>
  <c r="Z128" i="1"/>
  <c r="Z104" i="1"/>
  <c r="Z112" i="1"/>
  <c r="Z2284" i="1"/>
  <c r="Z2291" i="1"/>
  <c r="Z2270" i="1"/>
  <c r="Z2277" i="1"/>
  <c r="Z2256" i="1"/>
  <c r="Z2263" i="1"/>
  <c r="Z2285" i="1"/>
  <c r="Z2292" i="1"/>
  <c r="Z2271" i="1"/>
  <c r="Z2278" i="1"/>
  <c r="Z2257" i="1"/>
  <c r="Z2264" i="1"/>
  <c r="Z2290" i="1"/>
  <c r="Z2294" i="1"/>
  <c r="Z2280" i="1"/>
  <c r="Z2286" i="1"/>
  <c r="Z2272" i="1"/>
  <c r="Z2276" i="1"/>
  <c r="Z144" i="1"/>
  <c r="Z157" i="1"/>
  <c r="Z122" i="1"/>
  <c r="Z129" i="1"/>
  <c r="Z111" i="1"/>
  <c r="Z117" i="1"/>
  <c r="Z2288" i="1"/>
  <c r="Z2295" i="1"/>
  <c r="Z2274" i="1"/>
  <c r="Z2281" i="1"/>
  <c r="Z2260" i="1"/>
  <c r="Z2267" i="1"/>
  <c r="Z2289" i="1"/>
  <c r="Z2296" i="1"/>
  <c r="Z2275" i="1"/>
  <c r="Z2282" i="1"/>
  <c r="Z2261" i="1"/>
  <c r="Z2268" i="1"/>
  <c r="Z2293" i="1"/>
  <c r="Z2297" i="1"/>
  <c r="Z2283" i="1"/>
  <c r="Z2287" i="1"/>
  <c r="Z2273" i="1"/>
  <c r="Z2279" i="1"/>
  <c r="Z78" i="1"/>
  <c r="Z89" i="1"/>
  <c r="Z61" i="1"/>
  <c r="Z66" i="1"/>
  <c r="Z44" i="1"/>
  <c r="Z54" i="1"/>
  <c r="Z312" i="1"/>
  <c r="Z2249" i="1"/>
  <c r="Z140" i="1"/>
  <c r="Z179" i="1"/>
  <c r="Z109" i="1"/>
  <c r="Z121" i="1"/>
  <c r="Z861" i="1"/>
  <c r="Z2250" i="1"/>
  <c r="Z145" i="1"/>
  <c r="Z183" i="1"/>
  <c r="Z113" i="1"/>
  <c r="Z123" i="1"/>
  <c r="Z2248" i="1"/>
  <c r="Z2252" i="1"/>
  <c r="Z189" i="1"/>
  <c r="Z1032" i="1"/>
  <c r="Z146" i="1"/>
  <c r="Z174" i="1"/>
  <c r="Z88" i="1"/>
  <c r="Z99" i="1"/>
  <c r="Z65" i="1"/>
  <c r="Z73" i="1"/>
  <c r="Z51" i="1"/>
  <c r="Z60" i="1"/>
  <c r="Z2118" i="1"/>
  <c r="Z2253" i="1"/>
  <c r="Z151" i="1"/>
  <c r="Z201" i="1"/>
  <c r="Z116" i="1"/>
  <c r="Z127" i="1"/>
  <c r="Z2247" i="1"/>
  <c r="Z2254" i="1"/>
  <c r="Z163" i="1"/>
  <c r="Z234" i="1"/>
  <c r="Z119" i="1"/>
  <c r="Z131" i="1"/>
  <c r="Z2251" i="1"/>
  <c r="Z2255" i="1"/>
  <c r="Z270" i="1"/>
  <c r="Z1509" i="1"/>
  <c r="Z148" i="1"/>
  <c r="Z185" i="1"/>
  <c r="AG33" i="1"/>
  <c r="AG38" i="1"/>
  <c r="AF38" i="1" s="1"/>
  <c r="AG16" i="1"/>
  <c r="AF16" i="1" s="1"/>
  <c r="AG21" i="1"/>
  <c r="AG181" i="1"/>
  <c r="AG4" i="1"/>
  <c r="AF4" i="1" s="1"/>
  <c r="AG64" i="1"/>
  <c r="AF64" i="1" s="1"/>
  <c r="O64" i="1" s="1"/>
  <c r="F64" i="1" s="1"/>
  <c r="AG82" i="1"/>
  <c r="AF82" i="1" s="1"/>
  <c r="O82" i="1" s="1"/>
  <c r="F82" i="1" s="1"/>
  <c r="AG36" i="1"/>
  <c r="AF36" i="1" s="1"/>
  <c r="O36" i="1" s="1"/>
  <c r="F36" i="1" s="1"/>
  <c r="AG50" i="1"/>
  <c r="AF50" i="1" s="1"/>
  <c r="O50" i="1" s="1"/>
  <c r="F50" i="1" s="1"/>
  <c r="AG2" i="1"/>
  <c r="AF2" i="1" s="1"/>
  <c r="O2" i="1" s="1"/>
  <c r="F2" i="1" s="1"/>
  <c r="AG19" i="1"/>
  <c r="AF19" i="1" s="1"/>
  <c r="O19" i="1" s="1"/>
  <c r="F19" i="1" s="1"/>
  <c r="AG67" i="1"/>
  <c r="AF67" i="1" s="1"/>
  <c r="O67" i="1" s="1"/>
  <c r="F67" i="1" s="1"/>
  <c r="AG90" i="1"/>
  <c r="AF90" i="1" s="1"/>
  <c r="O90" i="1" s="1"/>
  <c r="F90" i="1" s="1"/>
  <c r="AG39" i="1"/>
  <c r="AF39" i="1" s="1"/>
  <c r="O39" i="1" s="1"/>
  <c r="F39" i="1" s="1"/>
  <c r="AG56" i="1"/>
  <c r="AF56" i="1" s="1"/>
  <c r="O56" i="1" s="1"/>
  <c r="F56" i="1" s="1"/>
  <c r="AG5" i="1"/>
  <c r="AF5" i="1" s="1"/>
  <c r="O5" i="1" s="1"/>
  <c r="F5" i="1" s="1"/>
  <c r="AG22" i="1"/>
  <c r="AF22" i="1" s="1"/>
  <c r="O22" i="1" s="1"/>
  <c r="F22" i="1" s="1"/>
  <c r="AG80" i="1"/>
  <c r="AF80" i="1" s="1"/>
  <c r="O80" i="1" s="1"/>
  <c r="F80" i="1" s="1"/>
  <c r="AG92" i="1"/>
  <c r="AF92" i="1" s="1"/>
  <c r="O92" i="1" s="1"/>
  <c r="F92" i="1" s="1"/>
  <c r="AG58" i="1"/>
  <c r="AF58" i="1" s="1"/>
  <c r="O58" i="1" s="1"/>
  <c r="F58" i="1" s="1"/>
  <c r="AG68" i="1"/>
  <c r="AF68" i="1" s="1"/>
  <c r="O68" i="1" s="1"/>
  <c r="F68" i="1" s="1"/>
  <c r="AG40" i="1"/>
  <c r="AF40" i="1" s="1"/>
  <c r="O40" i="1" s="1"/>
  <c r="F40" i="1" s="1"/>
  <c r="AG49" i="1"/>
  <c r="AF49" i="1" s="1"/>
  <c r="O49" i="1" s="1"/>
  <c r="F49" i="1" s="1"/>
  <c r="AG37" i="1"/>
  <c r="AF37" i="1" s="1"/>
  <c r="AG43" i="1"/>
  <c r="AG20" i="1"/>
  <c r="AF20" i="1" s="1"/>
  <c r="AG32" i="1"/>
  <c r="AG3" i="1"/>
  <c r="AF3" i="1" s="1"/>
  <c r="AG12" i="1"/>
  <c r="AG72" i="1"/>
  <c r="AF72" i="1" s="1"/>
  <c r="O72" i="1" s="1"/>
  <c r="F72" i="1" s="1"/>
  <c r="AG93" i="1"/>
  <c r="AF93" i="1" s="1"/>
  <c r="O93" i="1" s="1"/>
  <c r="F93" i="1" s="1"/>
  <c r="AG42" i="1"/>
  <c r="AF42" i="1" s="1"/>
  <c r="O42" i="1" s="1"/>
  <c r="F42" i="1" s="1"/>
  <c r="AG59" i="1"/>
  <c r="AF59" i="1" s="1"/>
  <c r="O59" i="1" s="1"/>
  <c r="F59" i="1" s="1"/>
  <c r="AG11" i="1"/>
  <c r="AF11" i="1" s="1"/>
  <c r="O11" i="1" s="1"/>
  <c r="F11" i="1" s="1"/>
  <c r="AG31" i="1"/>
  <c r="AF31" i="1" s="1"/>
  <c r="O31" i="1" s="1"/>
  <c r="F31" i="1" s="1"/>
  <c r="AG79" i="1"/>
  <c r="AF79" i="1" s="1"/>
  <c r="O79" i="1" s="1"/>
  <c r="F79" i="1" s="1"/>
  <c r="AG105" i="1"/>
  <c r="AF105" i="1" s="1"/>
  <c r="O105" i="1" s="1"/>
  <c r="F105" i="1" s="1"/>
  <c r="AG48" i="1"/>
  <c r="AF48" i="1" s="1"/>
  <c r="O48" i="1" s="1"/>
  <c r="F48" i="1" s="1"/>
  <c r="AG62" i="1"/>
  <c r="AF62" i="1" s="1"/>
  <c r="O62" i="1" s="1"/>
  <c r="F62" i="1" s="1"/>
  <c r="AG17" i="1"/>
  <c r="AF17" i="1" s="1"/>
  <c r="O17" i="1" s="1"/>
  <c r="F17" i="1" s="1"/>
  <c r="AG34" i="1"/>
  <c r="AF34" i="1" s="1"/>
  <c r="O34" i="1" s="1"/>
  <c r="F34" i="1" s="1"/>
  <c r="AG91" i="1"/>
  <c r="AF91" i="1" s="1"/>
  <c r="O91" i="1" s="1"/>
  <c r="F91" i="1" s="1"/>
  <c r="AG106" i="1"/>
  <c r="AF106" i="1" s="1"/>
  <c r="O106" i="1" s="1"/>
  <c r="F106" i="1" s="1"/>
  <c r="AG63" i="1"/>
  <c r="AF63" i="1" s="1"/>
  <c r="O63" i="1" s="1"/>
  <c r="F63" i="1" s="1"/>
  <c r="AG70" i="1"/>
  <c r="AF70" i="1" s="1"/>
  <c r="O70" i="1" s="1"/>
  <c r="F70" i="1" s="1"/>
  <c r="AG41" i="1"/>
  <c r="AF41" i="1" s="1"/>
  <c r="O41" i="1" s="1"/>
  <c r="F41" i="1" s="1"/>
  <c r="AG57" i="1"/>
  <c r="AF57" i="1" s="1"/>
  <c r="O57" i="1" s="1"/>
  <c r="F57" i="1" s="1"/>
  <c r="AG142" i="1"/>
  <c r="AF142" i="1" s="1"/>
  <c r="AG155" i="1"/>
  <c r="AF155" i="1" s="1"/>
  <c r="AG118" i="1"/>
  <c r="AF118" i="1" s="1"/>
  <c r="AG128" i="1"/>
  <c r="AG104" i="1"/>
  <c r="AF104" i="1" s="1"/>
  <c r="AG112" i="1"/>
  <c r="AF112" i="1" s="1"/>
  <c r="AG2284" i="1"/>
  <c r="AF2284" i="1" s="1"/>
  <c r="O2284" i="1" s="1"/>
  <c r="F2284" i="1" s="1"/>
  <c r="AG2291" i="1"/>
  <c r="AF2291" i="1" s="1"/>
  <c r="O2291" i="1" s="1"/>
  <c r="F2291" i="1" s="1"/>
  <c r="AG2270" i="1"/>
  <c r="AF2270" i="1" s="1"/>
  <c r="O2270" i="1" s="1"/>
  <c r="F2270" i="1" s="1"/>
  <c r="AG2277" i="1"/>
  <c r="AF2277" i="1" s="1"/>
  <c r="O2277" i="1" s="1"/>
  <c r="F2277" i="1" s="1"/>
  <c r="AG2256" i="1"/>
  <c r="AF2256" i="1" s="1"/>
  <c r="O2256" i="1" s="1"/>
  <c r="F2256" i="1" s="1"/>
  <c r="AG2263" i="1"/>
  <c r="AF2263" i="1" s="1"/>
  <c r="O2263" i="1" s="1"/>
  <c r="F2263" i="1" s="1"/>
  <c r="AG2285" i="1"/>
  <c r="AF2285" i="1" s="1"/>
  <c r="O2285" i="1" s="1"/>
  <c r="F2285" i="1" s="1"/>
  <c r="AG2292" i="1"/>
  <c r="AF2292" i="1" s="1"/>
  <c r="O2292" i="1" s="1"/>
  <c r="F2292" i="1" s="1"/>
  <c r="AG2271" i="1"/>
  <c r="AF2271" i="1" s="1"/>
  <c r="O2271" i="1" s="1"/>
  <c r="F2271" i="1" s="1"/>
  <c r="AG2278" i="1"/>
  <c r="AF2278" i="1" s="1"/>
  <c r="O2278" i="1" s="1"/>
  <c r="F2278" i="1" s="1"/>
  <c r="AG2257" i="1"/>
  <c r="AF2257" i="1" s="1"/>
  <c r="O2257" i="1" s="1"/>
  <c r="F2257" i="1" s="1"/>
  <c r="AG2264" i="1"/>
  <c r="AF2264" i="1" s="1"/>
  <c r="O2264" i="1" s="1"/>
  <c r="F2264" i="1" s="1"/>
  <c r="AG2290" i="1"/>
  <c r="AF2290" i="1" s="1"/>
  <c r="O2290" i="1" s="1"/>
  <c r="F2290" i="1" s="1"/>
  <c r="AG2294" i="1"/>
  <c r="AF2294" i="1" s="1"/>
  <c r="O2294" i="1" s="1"/>
  <c r="F2294" i="1" s="1"/>
  <c r="AG2280" i="1"/>
  <c r="AF2280" i="1" s="1"/>
  <c r="O2280" i="1" s="1"/>
  <c r="F2280" i="1" s="1"/>
  <c r="AG2286" i="1"/>
  <c r="AF2286" i="1" s="1"/>
  <c r="O2286" i="1" s="1"/>
  <c r="F2286" i="1" s="1"/>
  <c r="AG2272" i="1"/>
  <c r="AF2272" i="1" s="1"/>
  <c r="O2272" i="1" s="1"/>
  <c r="F2272" i="1" s="1"/>
  <c r="AG2276" i="1"/>
  <c r="AF2276" i="1" s="1"/>
  <c r="O2276" i="1" s="1"/>
  <c r="F2276" i="1" s="1"/>
  <c r="AG144" i="1"/>
  <c r="AG157" i="1"/>
  <c r="AG122" i="1"/>
  <c r="AF122" i="1" s="1"/>
  <c r="AG129" i="1"/>
  <c r="AG111" i="1"/>
  <c r="AG117" i="1"/>
  <c r="AG2288" i="1"/>
  <c r="AF2288" i="1" s="1"/>
  <c r="O2288" i="1" s="1"/>
  <c r="F2288" i="1" s="1"/>
  <c r="AG2295" i="1"/>
  <c r="AF2295" i="1" s="1"/>
  <c r="O2295" i="1" s="1"/>
  <c r="F2295" i="1" s="1"/>
  <c r="AG2274" i="1"/>
  <c r="AF2274" i="1" s="1"/>
  <c r="O2274" i="1" s="1"/>
  <c r="F2274" i="1" s="1"/>
  <c r="AG2281" i="1"/>
  <c r="AF2281" i="1" s="1"/>
  <c r="O2281" i="1" s="1"/>
  <c r="F2281" i="1" s="1"/>
  <c r="AG2260" i="1"/>
  <c r="AF2260" i="1" s="1"/>
  <c r="O2260" i="1" s="1"/>
  <c r="F2260" i="1" s="1"/>
  <c r="AG2267" i="1"/>
  <c r="AF2267" i="1" s="1"/>
  <c r="O2267" i="1" s="1"/>
  <c r="F2267" i="1" s="1"/>
  <c r="AG2289" i="1"/>
  <c r="AF2289" i="1" s="1"/>
  <c r="O2289" i="1" s="1"/>
  <c r="F2289" i="1" s="1"/>
  <c r="AG2296" i="1"/>
  <c r="AF2296" i="1" s="1"/>
  <c r="O2296" i="1" s="1"/>
  <c r="F2296" i="1" s="1"/>
  <c r="AG2275" i="1"/>
  <c r="AF2275" i="1" s="1"/>
  <c r="O2275" i="1" s="1"/>
  <c r="F2275" i="1" s="1"/>
  <c r="AG2282" i="1"/>
  <c r="AF2282" i="1" s="1"/>
  <c r="O2282" i="1" s="1"/>
  <c r="F2282" i="1" s="1"/>
  <c r="AG2261" i="1"/>
  <c r="AF2261" i="1" s="1"/>
  <c r="O2261" i="1" s="1"/>
  <c r="F2261" i="1" s="1"/>
  <c r="AG2268" i="1"/>
  <c r="AF2268" i="1" s="1"/>
  <c r="O2268" i="1" s="1"/>
  <c r="F2268" i="1" s="1"/>
  <c r="AG2293" i="1"/>
  <c r="AF2293" i="1" s="1"/>
  <c r="O2293" i="1" s="1"/>
  <c r="F2293" i="1" s="1"/>
  <c r="AG2297" i="1"/>
  <c r="AF2297" i="1" s="1"/>
  <c r="O2297" i="1" s="1"/>
  <c r="F2297" i="1" s="1"/>
  <c r="AG2283" i="1"/>
  <c r="AF2283" i="1" s="1"/>
  <c r="O2283" i="1" s="1"/>
  <c r="F2283" i="1" s="1"/>
  <c r="AG2287" i="1"/>
  <c r="AF2287" i="1" s="1"/>
  <c r="O2287" i="1" s="1"/>
  <c r="F2287" i="1" s="1"/>
  <c r="AG2273" i="1"/>
  <c r="AF2273" i="1" s="1"/>
  <c r="O2273" i="1" s="1"/>
  <c r="F2273" i="1" s="1"/>
  <c r="AG2279" i="1"/>
  <c r="AF2279" i="1" s="1"/>
  <c r="O2279" i="1" s="1"/>
  <c r="F2279" i="1" s="1"/>
  <c r="AG78" i="1"/>
  <c r="AG89" i="1"/>
  <c r="AF89" i="1" s="1"/>
  <c r="AG61" i="1"/>
  <c r="AF61" i="1" s="1"/>
  <c r="AG66" i="1"/>
  <c r="AG44" i="1"/>
  <c r="AF44" i="1" s="1"/>
  <c r="AG54" i="1"/>
  <c r="AF54" i="1" s="1"/>
  <c r="AG312" i="1"/>
  <c r="AF312" i="1" s="1"/>
  <c r="O312" i="1" s="1"/>
  <c r="F312" i="1" s="1"/>
  <c r="AG2249" i="1"/>
  <c r="AF2249" i="1" s="1"/>
  <c r="O2249" i="1" s="1"/>
  <c r="F2249" i="1" s="1"/>
  <c r="AG140" i="1"/>
  <c r="AF140" i="1" s="1"/>
  <c r="O140" i="1" s="1"/>
  <c r="F140" i="1" s="1"/>
  <c r="AG179" i="1"/>
  <c r="AF179" i="1" s="1"/>
  <c r="O179" i="1" s="1"/>
  <c r="F179" i="1" s="1"/>
  <c r="AG109" i="1"/>
  <c r="AF109" i="1" s="1"/>
  <c r="O109" i="1" s="1"/>
  <c r="F109" i="1" s="1"/>
  <c r="AG121" i="1"/>
  <c r="AF121" i="1" s="1"/>
  <c r="O121" i="1" s="1"/>
  <c r="F121" i="1" s="1"/>
  <c r="AG861" i="1"/>
  <c r="AF861" i="1" s="1"/>
  <c r="O861" i="1" s="1"/>
  <c r="F861" i="1" s="1"/>
  <c r="AG2250" i="1"/>
  <c r="AF2250" i="1" s="1"/>
  <c r="O2250" i="1" s="1"/>
  <c r="F2250" i="1" s="1"/>
  <c r="AG145" i="1"/>
  <c r="AF145" i="1" s="1"/>
  <c r="O145" i="1" s="1"/>
  <c r="F145" i="1" s="1"/>
  <c r="AG183" i="1"/>
  <c r="AF183" i="1" s="1"/>
  <c r="O183" i="1" s="1"/>
  <c r="F183" i="1" s="1"/>
  <c r="AG113" i="1"/>
  <c r="AF113" i="1" s="1"/>
  <c r="O113" i="1" s="1"/>
  <c r="F113" i="1" s="1"/>
  <c r="AG123" i="1"/>
  <c r="AF123" i="1" s="1"/>
  <c r="O123" i="1" s="1"/>
  <c r="F123" i="1" s="1"/>
  <c r="AG2248" i="1"/>
  <c r="AF2248" i="1" s="1"/>
  <c r="O2248" i="1" s="1"/>
  <c r="F2248" i="1" s="1"/>
  <c r="AG2252" i="1"/>
  <c r="AF2252" i="1" s="1"/>
  <c r="O2252" i="1" s="1"/>
  <c r="F2252" i="1" s="1"/>
  <c r="AG189" i="1"/>
  <c r="AF189" i="1" s="1"/>
  <c r="O189" i="1" s="1"/>
  <c r="F189" i="1" s="1"/>
  <c r="AG1032" i="1"/>
  <c r="AF1032" i="1" s="1"/>
  <c r="O1032" i="1" s="1"/>
  <c r="F1032" i="1" s="1"/>
  <c r="AG146" i="1"/>
  <c r="AF146" i="1" s="1"/>
  <c r="O146" i="1" s="1"/>
  <c r="F146" i="1" s="1"/>
  <c r="AG174" i="1"/>
  <c r="AF174" i="1" s="1"/>
  <c r="O174" i="1" s="1"/>
  <c r="F174" i="1" s="1"/>
  <c r="AG88" i="1"/>
  <c r="AF88" i="1" s="1"/>
  <c r="AG99" i="1"/>
  <c r="AG65" i="1"/>
  <c r="AF65" i="1" s="1"/>
  <c r="AG73" i="1"/>
  <c r="AG51" i="1"/>
  <c r="AG60" i="1"/>
  <c r="AG2118" i="1"/>
  <c r="AF2118" i="1" s="1"/>
  <c r="O2118" i="1" s="1"/>
  <c r="F2118" i="1" s="1"/>
  <c r="AG2253" i="1"/>
  <c r="AF2253" i="1" s="1"/>
  <c r="O2253" i="1" s="1"/>
  <c r="F2253" i="1" s="1"/>
  <c r="AG151" i="1"/>
  <c r="AF151" i="1" s="1"/>
  <c r="O151" i="1" s="1"/>
  <c r="F151" i="1" s="1"/>
  <c r="AG201" i="1"/>
  <c r="AF201" i="1" s="1"/>
  <c r="O201" i="1" s="1"/>
  <c r="F201" i="1" s="1"/>
  <c r="AG116" i="1"/>
  <c r="AF116" i="1" s="1"/>
  <c r="O116" i="1" s="1"/>
  <c r="F116" i="1" s="1"/>
  <c r="AG127" i="1"/>
  <c r="AF127" i="1" s="1"/>
  <c r="O127" i="1" s="1"/>
  <c r="F127" i="1" s="1"/>
  <c r="AG2247" i="1"/>
  <c r="AF2247" i="1" s="1"/>
  <c r="O2247" i="1" s="1"/>
  <c r="F2247" i="1" s="1"/>
  <c r="AG2254" i="1"/>
  <c r="AF2254" i="1" s="1"/>
  <c r="O2254" i="1" s="1"/>
  <c r="F2254" i="1" s="1"/>
  <c r="AG163" i="1"/>
  <c r="AF163" i="1" s="1"/>
  <c r="O163" i="1" s="1"/>
  <c r="F163" i="1" s="1"/>
  <c r="AG234" i="1"/>
  <c r="AF234" i="1" s="1"/>
  <c r="O234" i="1" s="1"/>
  <c r="F234" i="1" s="1"/>
  <c r="AG119" i="1"/>
  <c r="AF119" i="1" s="1"/>
  <c r="O119" i="1" s="1"/>
  <c r="F119" i="1" s="1"/>
  <c r="AG131" i="1"/>
  <c r="AF131" i="1" s="1"/>
  <c r="O131" i="1" s="1"/>
  <c r="F131" i="1" s="1"/>
  <c r="AG2251" i="1"/>
  <c r="AF2251" i="1" s="1"/>
  <c r="O2251" i="1" s="1"/>
  <c r="F2251" i="1" s="1"/>
  <c r="AG2255" i="1"/>
  <c r="AF2255" i="1" s="1"/>
  <c r="O2255" i="1" s="1"/>
  <c r="F2255" i="1" s="1"/>
  <c r="AG270" i="1"/>
  <c r="AF270" i="1" s="1"/>
  <c r="O270" i="1" s="1"/>
  <c r="F270" i="1" s="1"/>
  <c r="AG1509" i="1"/>
  <c r="AF1509" i="1" s="1"/>
  <c r="O1509" i="1" s="1"/>
  <c r="F1509" i="1" s="1"/>
  <c r="AG148" i="1"/>
  <c r="AF148" i="1" s="1"/>
  <c r="O148" i="1" s="1"/>
  <c r="F148" i="1" s="1"/>
  <c r="AG185" i="1"/>
  <c r="AF185" i="1" s="1"/>
  <c r="O185" i="1" s="1"/>
  <c r="F185" i="1" s="1"/>
  <c r="AH33" i="1"/>
  <c r="AH38" i="1"/>
  <c r="AH16" i="1"/>
  <c r="AH21" i="1"/>
  <c r="AH181" i="1"/>
  <c r="AH4" i="1"/>
  <c r="AH64" i="1"/>
  <c r="AH82" i="1"/>
  <c r="AH36" i="1"/>
  <c r="AH50" i="1"/>
  <c r="AH2" i="1"/>
  <c r="AH19" i="1"/>
  <c r="AH67" i="1"/>
  <c r="AH90" i="1"/>
  <c r="AH39" i="1"/>
  <c r="AH56" i="1"/>
  <c r="AH5" i="1"/>
  <c r="AH22" i="1"/>
  <c r="AH80" i="1"/>
  <c r="AH92" i="1"/>
  <c r="AH58" i="1"/>
  <c r="AH68" i="1"/>
  <c r="AH40" i="1"/>
  <c r="AH49" i="1"/>
  <c r="AH37" i="1"/>
  <c r="AH43" i="1"/>
  <c r="AH20" i="1"/>
  <c r="AH32" i="1"/>
  <c r="AH3" i="1"/>
  <c r="AH12" i="1"/>
  <c r="AH72" i="1"/>
  <c r="AH93" i="1"/>
  <c r="AH42" i="1"/>
  <c r="AH59" i="1"/>
  <c r="AH11" i="1"/>
  <c r="AH31" i="1"/>
  <c r="AH79" i="1"/>
  <c r="AH105" i="1"/>
  <c r="AH48" i="1"/>
  <c r="AH62" i="1"/>
  <c r="AH17" i="1"/>
  <c r="AH34" i="1"/>
  <c r="AH91" i="1"/>
  <c r="AH106" i="1"/>
  <c r="AH63" i="1"/>
  <c r="AH70" i="1"/>
  <c r="AH41" i="1"/>
  <c r="AH57" i="1"/>
  <c r="AH142" i="1"/>
  <c r="AH155" i="1"/>
  <c r="AH118" i="1"/>
  <c r="AH128" i="1"/>
  <c r="AH104" i="1"/>
  <c r="AH112" i="1"/>
  <c r="AH2284" i="1"/>
  <c r="AH2291" i="1"/>
  <c r="AH2270" i="1"/>
  <c r="AH2277" i="1"/>
  <c r="AH2256" i="1"/>
  <c r="AH2263" i="1"/>
  <c r="AH2285" i="1"/>
  <c r="AH2292" i="1"/>
  <c r="AH2271" i="1"/>
  <c r="AH2278" i="1"/>
  <c r="AH2257" i="1"/>
  <c r="AH2264" i="1"/>
  <c r="AH2290" i="1"/>
  <c r="AH2294" i="1"/>
  <c r="AH2280" i="1"/>
  <c r="AH2286" i="1"/>
  <c r="AH2272" i="1"/>
  <c r="AH2276" i="1"/>
  <c r="AH144" i="1"/>
  <c r="AH157" i="1"/>
  <c r="AH122" i="1"/>
  <c r="AH129" i="1"/>
  <c r="AH111" i="1"/>
  <c r="AH117" i="1"/>
  <c r="AH2288" i="1"/>
  <c r="AH2295" i="1"/>
  <c r="AH2274" i="1"/>
  <c r="AH2281" i="1"/>
  <c r="AH2260" i="1"/>
  <c r="AH2267" i="1"/>
  <c r="AH2289" i="1"/>
  <c r="AH2296" i="1"/>
  <c r="AH2275" i="1"/>
  <c r="AH2282" i="1"/>
  <c r="AH2261" i="1"/>
  <c r="AH2268" i="1"/>
  <c r="AH2293" i="1"/>
  <c r="AH2297" i="1"/>
  <c r="AH2283" i="1"/>
  <c r="AH2287" i="1"/>
  <c r="AH2273" i="1"/>
  <c r="AH2279" i="1"/>
  <c r="AH78" i="1"/>
  <c r="AH89" i="1"/>
  <c r="AH61" i="1"/>
  <c r="AH66" i="1"/>
  <c r="AH44" i="1"/>
  <c r="AH54" i="1"/>
  <c r="AH312" i="1"/>
  <c r="AH2249" i="1"/>
  <c r="AH140" i="1"/>
  <c r="AH179" i="1"/>
  <c r="AH109" i="1"/>
  <c r="AH121" i="1"/>
  <c r="AH861" i="1"/>
  <c r="AH2250" i="1"/>
  <c r="AH145" i="1"/>
  <c r="AH183" i="1"/>
  <c r="AH113" i="1"/>
  <c r="AH123" i="1"/>
  <c r="AH2248" i="1"/>
  <c r="AH2252" i="1"/>
  <c r="AH189" i="1"/>
  <c r="AH1032" i="1"/>
  <c r="AH146" i="1"/>
  <c r="AH174" i="1"/>
  <c r="AH88" i="1"/>
  <c r="AH99" i="1"/>
  <c r="AH65" i="1"/>
  <c r="AH73" i="1"/>
  <c r="AH51" i="1"/>
  <c r="AH60" i="1"/>
  <c r="AH2118" i="1"/>
  <c r="AH2253" i="1"/>
  <c r="AH151" i="1"/>
  <c r="AH201" i="1"/>
  <c r="AH116" i="1"/>
  <c r="AH127" i="1"/>
  <c r="AH2247" i="1"/>
  <c r="AH2254" i="1"/>
  <c r="AH163" i="1"/>
  <c r="AH234" i="1"/>
  <c r="AH119" i="1"/>
  <c r="AH131" i="1"/>
  <c r="AH2251" i="1"/>
  <c r="AH2255" i="1"/>
  <c r="AH270" i="1"/>
  <c r="AH1509" i="1"/>
  <c r="AH148" i="1"/>
  <c r="AH185" i="1"/>
  <c r="AI33" i="1"/>
  <c r="AI38" i="1"/>
  <c r="AI16" i="1"/>
  <c r="AI21" i="1"/>
  <c r="AI181" i="1"/>
  <c r="AI4" i="1"/>
  <c r="AI64" i="1"/>
  <c r="AI82" i="1"/>
  <c r="AI36" i="1"/>
  <c r="AI50" i="1"/>
  <c r="AI2" i="1"/>
  <c r="AI19" i="1"/>
  <c r="AI67" i="1"/>
  <c r="AI90" i="1"/>
  <c r="AI39" i="1"/>
  <c r="AI56" i="1"/>
  <c r="AI5" i="1"/>
  <c r="AI22" i="1"/>
  <c r="AI80" i="1"/>
  <c r="AI92" i="1"/>
  <c r="AI58" i="1"/>
  <c r="AI68" i="1"/>
  <c r="AI40" i="1"/>
  <c r="AI49" i="1"/>
  <c r="AI37" i="1"/>
  <c r="AI43" i="1"/>
  <c r="AI20" i="1"/>
  <c r="AI32" i="1"/>
  <c r="AI3" i="1"/>
  <c r="AI12" i="1"/>
  <c r="AI72" i="1"/>
  <c r="AI93" i="1"/>
  <c r="AI42" i="1"/>
  <c r="AI59" i="1"/>
  <c r="AI11" i="1"/>
  <c r="AI31" i="1"/>
  <c r="AI79" i="1"/>
  <c r="AI105" i="1"/>
  <c r="AI48" i="1"/>
  <c r="AI62" i="1"/>
  <c r="AI17" i="1"/>
  <c r="AI34" i="1"/>
  <c r="AI91" i="1"/>
  <c r="AI106" i="1"/>
  <c r="AI63" i="1"/>
  <c r="AI70" i="1"/>
  <c r="AI41" i="1"/>
  <c r="AI57" i="1"/>
  <c r="AI142" i="1"/>
  <c r="AI155" i="1"/>
  <c r="AI118" i="1"/>
  <c r="AI128" i="1"/>
  <c r="AI104" i="1"/>
  <c r="AI112" i="1"/>
  <c r="AI2284" i="1"/>
  <c r="AI2291" i="1"/>
  <c r="AI2270" i="1"/>
  <c r="AI2277" i="1"/>
  <c r="AI2256" i="1"/>
  <c r="AI2263" i="1"/>
  <c r="AI2285" i="1"/>
  <c r="AI2292" i="1"/>
  <c r="AI2271" i="1"/>
  <c r="AI2278" i="1"/>
  <c r="AI2257" i="1"/>
  <c r="AI2264" i="1"/>
  <c r="AI2290" i="1"/>
  <c r="AI2294" i="1"/>
  <c r="AI2280" i="1"/>
  <c r="AI2286" i="1"/>
  <c r="AI2272" i="1"/>
  <c r="AI2276" i="1"/>
  <c r="AI144" i="1"/>
  <c r="AI157" i="1"/>
  <c r="AI122" i="1"/>
  <c r="AI129" i="1"/>
  <c r="AI111" i="1"/>
  <c r="AI117" i="1"/>
  <c r="AI2288" i="1"/>
  <c r="AI2295" i="1"/>
  <c r="AI2274" i="1"/>
  <c r="AI2281" i="1"/>
  <c r="AI2260" i="1"/>
  <c r="AI2267" i="1"/>
  <c r="AI2289" i="1"/>
  <c r="AI2296" i="1"/>
  <c r="AI2275" i="1"/>
  <c r="AI2282" i="1"/>
  <c r="AI2261" i="1"/>
  <c r="AI2268" i="1"/>
  <c r="AI2293" i="1"/>
  <c r="AI2297" i="1"/>
  <c r="AI2283" i="1"/>
  <c r="AI2287" i="1"/>
  <c r="AI2273" i="1"/>
  <c r="AI2279" i="1"/>
  <c r="AI78" i="1"/>
  <c r="AI89" i="1"/>
  <c r="AI61" i="1"/>
  <c r="AI66" i="1"/>
  <c r="AI44" i="1"/>
  <c r="AI54" i="1"/>
  <c r="AI312" i="1"/>
  <c r="AI2249" i="1"/>
  <c r="AI140" i="1"/>
  <c r="AI179" i="1"/>
  <c r="AI109" i="1"/>
  <c r="AI121" i="1"/>
  <c r="AI861" i="1"/>
  <c r="AI2250" i="1"/>
  <c r="AI145" i="1"/>
  <c r="AI183" i="1"/>
  <c r="AI113" i="1"/>
  <c r="AI123" i="1"/>
  <c r="AI2248" i="1"/>
  <c r="AI2252" i="1"/>
  <c r="AI189" i="1"/>
  <c r="AI1032" i="1"/>
  <c r="AI146" i="1"/>
  <c r="AI174" i="1"/>
  <c r="AI88" i="1"/>
  <c r="AI99" i="1"/>
  <c r="AI65" i="1"/>
  <c r="AI73" i="1"/>
  <c r="AI51" i="1"/>
  <c r="AI60" i="1"/>
  <c r="AI2118" i="1"/>
  <c r="AI2253" i="1"/>
  <c r="AI151" i="1"/>
  <c r="AI201" i="1"/>
  <c r="AI116" i="1"/>
  <c r="AI127" i="1"/>
  <c r="AI2247" i="1"/>
  <c r="AI2254" i="1"/>
  <c r="AI163" i="1"/>
  <c r="AI234" i="1"/>
  <c r="AI119" i="1"/>
  <c r="AI131" i="1"/>
  <c r="AI2251" i="1"/>
  <c r="AI2255" i="1"/>
  <c r="AI270" i="1"/>
  <c r="AI1509" i="1"/>
  <c r="AI148" i="1"/>
  <c r="AI185" i="1"/>
  <c r="AJ33" i="1"/>
  <c r="AJ38" i="1"/>
  <c r="AJ16" i="1"/>
  <c r="AJ21" i="1"/>
  <c r="AJ181" i="1"/>
  <c r="AJ4" i="1"/>
  <c r="AJ64" i="1"/>
  <c r="AJ82" i="1"/>
  <c r="AJ36" i="1"/>
  <c r="AJ50" i="1"/>
  <c r="AJ2" i="1"/>
  <c r="AJ19" i="1"/>
  <c r="AJ67" i="1"/>
  <c r="AJ90" i="1"/>
  <c r="AJ39" i="1"/>
  <c r="AJ56" i="1"/>
  <c r="AJ5" i="1"/>
  <c r="AJ22" i="1"/>
  <c r="AJ80" i="1"/>
  <c r="AJ92" i="1"/>
  <c r="AJ58" i="1"/>
  <c r="AJ68" i="1"/>
  <c r="AJ40" i="1"/>
  <c r="AJ49" i="1"/>
  <c r="AJ37" i="1"/>
  <c r="AJ43" i="1"/>
  <c r="AJ20" i="1"/>
  <c r="AJ32" i="1"/>
  <c r="AJ3" i="1"/>
  <c r="AJ12" i="1"/>
  <c r="AJ72" i="1"/>
  <c r="AJ93" i="1"/>
  <c r="AJ42" i="1"/>
  <c r="AJ59" i="1"/>
  <c r="AJ11" i="1"/>
  <c r="AJ31" i="1"/>
  <c r="AJ79" i="1"/>
  <c r="AJ105" i="1"/>
  <c r="AJ48" i="1"/>
  <c r="AJ62" i="1"/>
  <c r="AJ17" i="1"/>
  <c r="AJ34" i="1"/>
  <c r="AJ91" i="1"/>
  <c r="AJ106" i="1"/>
  <c r="AJ63" i="1"/>
  <c r="AJ70" i="1"/>
  <c r="AJ41" i="1"/>
  <c r="AJ57" i="1"/>
  <c r="AJ142" i="1"/>
  <c r="AJ155" i="1"/>
  <c r="AJ118" i="1"/>
  <c r="AJ128" i="1"/>
  <c r="AJ104" i="1"/>
  <c r="AJ112" i="1"/>
  <c r="AJ2284" i="1"/>
  <c r="AJ2291" i="1"/>
  <c r="AJ2270" i="1"/>
  <c r="AJ2277" i="1"/>
  <c r="AJ2256" i="1"/>
  <c r="AJ2263" i="1"/>
  <c r="AJ2285" i="1"/>
  <c r="AJ2292" i="1"/>
  <c r="AJ2271" i="1"/>
  <c r="AJ2278" i="1"/>
  <c r="AJ2257" i="1"/>
  <c r="AJ2264" i="1"/>
  <c r="AJ2290" i="1"/>
  <c r="AJ2294" i="1"/>
  <c r="AJ2280" i="1"/>
  <c r="AJ2286" i="1"/>
  <c r="AJ2272" i="1"/>
  <c r="AJ2276" i="1"/>
  <c r="AJ144" i="1"/>
  <c r="AJ157" i="1"/>
  <c r="AJ122" i="1"/>
  <c r="AJ129" i="1"/>
  <c r="AJ111" i="1"/>
  <c r="AJ117" i="1"/>
  <c r="AJ2288" i="1"/>
  <c r="AJ2295" i="1"/>
  <c r="AJ2274" i="1"/>
  <c r="AJ2281" i="1"/>
  <c r="AJ2260" i="1"/>
  <c r="AJ2267" i="1"/>
  <c r="AJ2289" i="1"/>
  <c r="AJ2296" i="1"/>
  <c r="AJ2275" i="1"/>
  <c r="AJ2282" i="1"/>
  <c r="AJ2261" i="1"/>
  <c r="AJ2268" i="1"/>
  <c r="AJ2293" i="1"/>
  <c r="AJ2297" i="1"/>
  <c r="AJ2283" i="1"/>
  <c r="AJ2287" i="1"/>
  <c r="AJ2273" i="1"/>
  <c r="AJ2279" i="1"/>
  <c r="AJ78" i="1"/>
  <c r="AJ89" i="1"/>
  <c r="AJ61" i="1"/>
  <c r="AJ66" i="1"/>
  <c r="AJ44" i="1"/>
  <c r="AJ54" i="1"/>
  <c r="AJ312" i="1"/>
  <c r="AJ2249" i="1"/>
  <c r="AJ140" i="1"/>
  <c r="AJ179" i="1"/>
  <c r="AJ109" i="1"/>
  <c r="AJ121" i="1"/>
  <c r="AJ861" i="1"/>
  <c r="AJ2250" i="1"/>
  <c r="AJ145" i="1"/>
  <c r="AJ183" i="1"/>
  <c r="AJ113" i="1"/>
  <c r="AJ123" i="1"/>
  <c r="AJ2248" i="1"/>
  <c r="AJ2252" i="1"/>
  <c r="AJ189" i="1"/>
  <c r="AJ1032" i="1"/>
  <c r="AJ146" i="1"/>
  <c r="AJ174" i="1"/>
  <c r="AJ88" i="1"/>
  <c r="AJ99" i="1"/>
  <c r="AJ65" i="1"/>
  <c r="AJ73" i="1"/>
  <c r="AJ51" i="1"/>
  <c r="AJ60" i="1"/>
  <c r="AJ2118" i="1"/>
  <c r="AJ2253" i="1"/>
  <c r="AJ151" i="1"/>
  <c r="AJ201" i="1"/>
  <c r="AJ116" i="1"/>
  <c r="AJ127" i="1"/>
  <c r="AJ2247" i="1"/>
  <c r="AJ2254" i="1"/>
  <c r="AJ163" i="1"/>
  <c r="AJ234" i="1"/>
  <c r="AJ119" i="1"/>
  <c r="AJ131" i="1"/>
  <c r="AJ2251" i="1"/>
  <c r="AJ2255" i="1"/>
  <c r="AJ270" i="1"/>
  <c r="AJ1509" i="1"/>
  <c r="AJ148" i="1"/>
  <c r="AJ185" i="1"/>
  <c r="AK33" i="1"/>
  <c r="AK38" i="1"/>
  <c r="AK16" i="1"/>
  <c r="AK21" i="1"/>
  <c r="AK181" i="1"/>
  <c r="AK4" i="1"/>
  <c r="AK64" i="1"/>
  <c r="AK82" i="1"/>
  <c r="AK36" i="1"/>
  <c r="AK50" i="1"/>
  <c r="AK2" i="1"/>
  <c r="AK19" i="1"/>
  <c r="AK67" i="1"/>
  <c r="AK90" i="1"/>
  <c r="AK39" i="1"/>
  <c r="AK56" i="1"/>
  <c r="AK5" i="1"/>
  <c r="AK22" i="1"/>
  <c r="AK80" i="1"/>
  <c r="AK92" i="1"/>
  <c r="AK58" i="1"/>
  <c r="AK68" i="1"/>
  <c r="AK40" i="1"/>
  <c r="AK49" i="1"/>
  <c r="AK37" i="1"/>
  <c r="AK43" i="1"/>
  <c r="AK20" i="1"/>
  <c r="AK32" i="1"/>
  <c r="AK3" i="1"/>
  <c r="AK12" i="1"/>
  <c r="AK72" i="1"/>
  <c r="AK93" i="1"/>
  <c r="AK42" i="1"/>
  <c r="AK59" i="1"/>
  <c r="AK11" i="1"/>
  <c r="AK31" i="1"/>
  <c r="AK79" i="1"/>
  <c r="AK105" i="1"/>
  <c r="AK48" i="1"/>
  <c r="AK62" i="1"/>
  <c r="AK17" i="1"/>
  <c r="AK34" i="1"/>
  <c r="AK91" i="1"/>
  <c r="AK106" i="1"/>
  <c r="AK63" i="1"/>
  <c r="AK70" i="1"/>
  <c r="AK41" i="1"/>
  <c r="AK57" i="1"/>
  <c r="AK142" i="1"/>
  <c r="AK155" i="1"/>
  <c r="AK118" i="1"/>
  <c r="AK128" i="1"/>
  <c r="AK104" i="1"/>
  <c r="AK112" i="1"/>
  <c r="AK2284" i="1"/>
  <c r="AK2291" i="1"/>
  <c r="AK2270" i="1"/>
  <c r="AK2277" i="1"/>
  <c r="AK2256" i="1"/>
  <c r="AK2263" i="1"/>
  <c r="AK2285" i="1"/>
  <c r="AK2292" i="1"/>
  <c r="AK2271" i="1"/>
  <c r="AK2278" i="1"/>
  <c r="AK2257" i="1"/>
  <c r="AK2264" i="1"/>
  <c r="AK2290" i="1"/>
  <c r="AK2294" i="1"/>
  <c r="AK2280" i="1"/>
  <c r="AK2286" i="1"/>
  <c r="AK2272" i="1"/>
  <c r="AK2276" i="1"/>
  <c r="AK144" i="1"/>
  <c r="AK157" i="1"/>
  <c r="AK122" i="1"/>
  <c r="AK129" i="1"/>
  <c r="AK111" i="1"/>
  <c r="AK117" i="1"/>
  <c r="AK2288" i="1"/>
  <c r="AK2295" i="1"/>
  <c r="AK2274" i="1"/>
  <c r="AK2281" i="1"/>
  <c r="AK2260" i="1"/>
  <c r="AK2267" i="1"/>
  <c r="AK2289" i="1"/>
  <c r="AK2296" i="1"/>
  <c r="AK2275" i="1"/>
  <c r="AK2282" i="1"/>
  <c r="AK2261" i="1"/>
  <c r="AK2268" i="1"/>
  <c r="AK2293" i="1"/>
  <c r="AK2297" i="1"/>
  <c r="AK2283" i="1"/>
  <c r="AK2287" i="1"/>
  <c r="AK2273" i="1"/>
  <c r="AK2279" i="1"/>
  <c r="AK78" i="1"/>
  <c r="AK89" i="1"/>
  <c r="AK61" i="1"/>
  <c r="AK66" i="1"/>
  <c r="AK44" i="1"/>
  <c r="AK54" i="1"/>
  <c r="AK312" i="1"/>
  <c r="AK2249" i="1"/>
  <c r="AK140" i="1"/>
  <c r="AK179" i="1"/>
  <c r="AK109" i="1"/>
  <c r="AK121" i="1"/>
  <c r="AK861" i="1"/>
  <c r="AK2250" i="1"/>
  <c r="AK145" i="1"/>
  <c r="AK183" i="1"/>
  <c r="AK113" i="1"/>
  <c r="AK123" i="1"/>
  <c r="AK2248" i="1"/>
  <c r="AK2252" i="1"/>
  <c r="AK189" i="1"/>
  <c r="AK1032" i="1"/>
  <c r="AK146" i="1"/>
  <c r="AK174" i="1"/>
  <c r="AK88" i="1"/>
  <c r="AK99" i="1"/>
  <c r="AK65" i="1"/>
  <c r="AK73" i="1"/>
  <c r="AK51" i="1"/>
  <c r="AK60" i="1"/>
  <c r="AK2118" i="1"/>
  <c r="AK2253" i="1"/>
  <c r="AK151" i="1"/>
  <c r="AK201" i="1"/>
  <c r="AK116" i="1"/>
  <c r="AK127" i="1"/>
  <c r="AK2247" i="1"/>
  <c r="AK2254" i="1"/>
  <c r="AK163" i="1"/>
  <c r="AK234" i="1"/>
  <c r="AK119" i="1"/>
  <c r="AK131" i="1"/>
  <c r="AK2251" i="1"/>
  <c r="AK2255" i="1"/>
  <c r="AK270" i="1"/>
  <c r="AK1509" i="1"/>
  <c r="AK148" i="1"/>
  <c r="AK185" i="1"/>
  <c r="AL33" i="1"/>
  <c r="AL38" i="1"/>
  <c r="AL16" i="1"/>
  <c r="AL21" i="1"/>
  <c r="AL181" i="1"/>
  <c r="AL4" i="1"/>
  <c r="AL64" i="1"/>
  <c r="AL82" i="1"/>
  <c r="AL36" i="1"/>
  <c r="AL50" i="1"/>
  <c r="AL2" i="1"/>
  <c r="AL19" i="1"/>
  <c r="AL67" i="1"/>
  <c r="AL90" i="1"/>
  <c r="AL39" i="1"/>
  <c r="AL56" i="1"/>
  <c r="AL5" i="1"/>
  <c r="AL22" i="1"/>
  <c r="AL80" i="1"/>
  <c r="AL92" i="1"/>
  <c r="AL58" i="1"/>
  <c r="AL68" i="1"/>
  <c r="AL40" i="1"/>
  <c r="AL49" i="1"/>
  <c r="AL37" i="1"/>
  <c r="AL43" i="1"/>
  <c r="AL20" i="1"/>
  <c r="AL32" i="1"/>
  <c r="AL3" i="1"/>
  <c r="AL12" i="1"/>
  <c r="AL72" i="1"/>
  <c r="AL93" i="1"/>
  <c r="AL42" i="1"/>
  <c r="AL59" i="1"/>
  <c r="AL11" i="1"/>
  <c r="AL31" i="1"/>
  <c r="AL79" i="1"/>
  <c r="AL105" i="1"/>
  <c r="AL48" i="1"/>
  <c r="AL62" i="1"/>
  <c r="AL17" i="1"/>
  <c r="AL34" i="1"/>
  <c r="AL91" i="1"/>
  <c r="AL106" i="1"/>
  <c r="AL63" i="1"/>
  <c r="AL70" i="1"/>
  <c r="AL41" i="1"/>
  <c r="AL57" i="1"/>
  <c r="AL142" i="1"/>
  <c r="AL155" i="1"/>
  <c r="AL118" i="1"/>
  <c r="AL128" i="1"/>
  <c r="AL104" i="1"/>
  <c r="AL112" i="1"/>
  <c r="AL2284" i="1"/>
  <c r="AL2291" i="1"/>
  <c r="AL2270" i="1"/>
  <c r="AL2277" i="1"/>
  <c r="AL2256" i="1"/>
  <c r="AL2263" i="1"/>
  <c r="AL2285" i="1"/>
  <c r="AL2292" i="1"/>
  <c r="AL2271" i="1"/>
  <c r="AL2278" i="1"/>
  <c r="AL2257" i="1"/>
  <c r="AL2264" i="1"/>
  <c r="AL2290" i="1"/>
  <c r="AL2294" i="1"/>
  <c r="AL2280" i="1"/>
  <c r="AL2286" i="1"/>
  <c r="AL2272" i="1"/>
  <c r="AL2276" i="1"/>
  <c r="AL144" i="1"/>
  <c r="AL157" i="1"/>
  <c r="AL122" i="1"/>
  <c r="AL129" i="1"/>
  <c r="AL111" i="1"/>
  <c r="AL117" i="1"/>
  <c r="AL2288" i="1"/>
  <c r="AL2295" i="1"/>
  <c r="AL2274" i="1"/>
  <c r="AL2281" i="1"/>
  <c r="AL2260" i="1"/>
  <c r="AL2267" i="1"/>
  <c r="AL2289" i="1"/>
  <c r="AL2296" i="1"/>
  <c r="AL2275" i="1"/>
  <c r="AL2282" i="1"/>
  <c r="AL2261" i="1"/>
  <c r="AL2268" i="1"/>
  <c r="AL2293" i="1"/>
  <c r="AL2297" i="1"/>
  <c r="AL2283" i="1"/>
  <c r="AL2287" i="1"/>
  <c r="AL2273" i="1"/>
  <c r="AL2279" i="1"/>
  <c r="AL78" i="1"/>
  <c r="AL89" i="1"/>
  <c r="AL61" i="1"/>
  <c r="AL66" i="1"/>
  <c r="AL44" i="1"/>
  <c r="AL54" i="1"/>
  <c r="AL312" i="1"/>
  <c r="AL2249" i="1"/>
  <c r="AL140" i="1"/>
  <c r="AL179" i="1"/>
  <c r="AL109" i="1"/>
  <c r="AL121" i="1"/>
  <c r="AL861" i="1"/>
  <c r="AL2250" i="1"/>
  <c r="AL145" i="1"/>
  <c r="AL183" i="1"/>
  <c r="AL113" i="1"/>
  <c r="AL123" i="1"/>
  <c r="AL2248" i="1"/>
  <c r="AL2252" i="1"/>
  <c r="AL189" i="1"/>
  <c r="AL1032" i="1"/>
  <c r="AL146" i="1"/>
  <c r="AL174" i="1"/>
  <c r="AL88" i="1"/>
  <c r="AL99" i="1"/>
  <c r="AL65" i="1"/>
  <c r="AL73" i="1"/>
  <c r="AL51" i="1"/>
  <c r="AL60" i="1"/>
  <c r="AL2118" i="1"/>
  <c r="AL2253" i="1"/>
  <c r="AL151" i="1"/>
  <c r="AL201" i="1"/>
  <c r="AL116" i="1"/>
  <c r="AL127" i="1"/>
  <c r="AL2247" i="1"/>
  <c r="AL2254" i="1"/>
  <c r="AL163" i="1"/>
  <c r="AL234" i="1"/>
  <c r="AL119" i="1"/>
  <c r="AL131" i="1"/>
  <c r="AL2251" i="1"/>
  <c r="AL2255" i="1"/>
  <c r="AL270" i="1"/>
  <c r="AL1509" i="1"/>
  <c r="AL148" i="1"/>
  <c r="AL185" i="1"/>
  <c r="AM33" i="1"/>
  <c r="AM38" i="1"/>
  <c r="AM16" i="1"/>
  <c r="AM21" i="1"/>
  <c r="AM181" i="1"/>
  <c r="AM4" i="1"/>
  <c r="AM64" i="1"/>
  <c r="AM82" i="1"/>
  <c r="AM36" i="1"/>
  <c r="AM50" i="1"/>
  <c r="AM2" i="1"/>
  <c r="AM19" i="1"/>
  <c r="AM67" i="1"/>
  <c r="AM90" i="1"/>
  <c r="AM39" i="1"/>
  <c r="AM56" i="1"/>
  <c r="AM5" i="1"/>
  <c r="AM22" i="1"/>
  <c r="AM80" i="1"/>
  <c r="AM92" i="1"/>
  <c r="AM58" i="1"/>
  <c r="AM68" i="1"/>
  <c r="AM40" i="1"/>
  <c r="AM49" i="1"/>
  <c r="AM37" i="1"/>
  <c r="AM43" i="1"/>
  <c r="AM20" i="1"/>
  <c r="AM32" i="1"/>
  <c r="AM3" i="1"/>
  <c r="AM12" i="1"/>
  <c r="AM72" i="1"/>
  <c r="AM93" i="1"/>
  <c r="AM42" i="1"/>
  <c r="AM59" i="1"/>
  <c r="AM11" i="1"/>
  <c r="AM31" i="1"/>
  <c r="AM79" i="1"/>
  <c r="AM105" i="1"/>
  <c r="AM48" i="1"/>
  <c r="AM62" i="1"/>
  <c r="AM17" i="1"/>
  <c r="AM34" i="1"/>
  <c r="AM91" i="1"/>
  <c r="AM106" i="1"/>
  <c r="AM63" i="1"/>
  <c r="AM70" i="1"/>
  <c r="AM41" i="1"/>
  <c r="AM57" i="1"/>
  <c r="AM142" i="1"/>
  <c r="AM155" i="1"/>
  <c r="AM118" i="1"/>
  <c r="AM128" i="1"/>
  <c r="AM104" i="1"/>
  <c r="AM112" i="1"/>
  <c r="AM2284" i="1"/>
  <c r="AM2291" i="1"/>
  <c r="AM2270" i="1"/>
  <c r="AM2277" i="1"/>
  <c r="AM2256" i="1"/>
  <c r="AM2263" i="1"/>
  <c r="AM2285" i="1"/>
  <c r="AM2292" i="1"/>
  <c r="AM2271" i="1"/>
  <c r="AM2278" i="1"/>
  <c r="AM2257" i="1"/>
  <c r="AM2264" i="1"/>
  <c r="AM2290" i="1"/>
  <c r="AM2294" i="1"/>
  <c r="AM2280" i="1"/>
  <c r="AM2286" i="1"/>
  <c r="AM2272" i="1"/>
  <c r="AM2276" i="1"/>
  <c r="AM144" i="1"/>
  <c r="AM157" i="1"/>
  <c r="AM122" i="1"/>
  <c r="AM129" i="1"/>
  <c r="AM111" i="1"/>
  <c r="AM117" i="1"/>
  <c r="AM2288" i="1"/>
  <c r="AM2295" i="1"/>
  <c r="AM2274" i="1"/>
  <c r="AM2281" i="1"/>
  <c r="AM2260" i="1"/>
  <c r="AM2267" i="1"/>
  <c r="AM2289" i="1"/>
  <c r="AM2296" i="1"/>
  <c r="AM2275" i="1"/>
  <c r="AM2282" i="1"/>
  <c r="AM2261" i="1"/>
  <c r="AM2268" i="1"/>
  <c r="AM2293" i="1"/>
  <c r="AM2297" i="1"/>
  <c r="AM2283" i="1"/>
  <c r="AM2287" i="1"/>
  <c r="AM2273" i="1"/>
  <c r="AM2279" i="1"/>
  <c r="AM78" i="1"/>
  <c r="AM89" i="1"/>
  <c r="AM61" i="1"/>
  <c r="AM66" i="1"/>
  <c r="AM44" i="1"/>
  <c r="AM54" i="1"/>
  <c r="AM312" i="1"/>
  <c r="AM2249" i="1"/>
  <c r="AM140" i="1"/>
  <c r="AM179" i="1"/>
  <c r="AM109" i="1"/>
  <c r="AM121" i="1"/>
  <c r="AM861" i="1"/>
  <c r="AM2250" i="1"/>
  <c r="AM145" i="1"/>
  <c r="AM183" i="1"/>
  <c r="AM113" i="1"/>
  <c r="AM123" i="1"/>
  <c r="AM2248" i="1"/>
  <c r="AM2252" i="1"/>
  <c r="AM189" i="1"/>
  <c r="AM1032" i="1"/>
  <c r="AM146" i="1"/>
  <c r="AM174" i="1"/>
  <c r="AM88" i="1"/>
  <c r="AM99" i="1"/>
  <c r="AM65" i="1"/>
  <c r="AM73" i="1"/>
  <c r="AM51" i="1"/>
  <c r="AM60" i="1"/>
  <c r="AM2118" i="1"/>
  <c r="AM2253" i="1"/>
  <c r="AM151" i="1"/>
  <c r="AM201" i="1"/>
  <c r="AM116" i="1"/>
  <c r="AM127" i="1"/>
  <c r="AM2247" i="1"/>
  <c r="AM2254" i="1"/>
  <c r="AM163" i="1"/>
  <c r="AM234" i="1"/>
  <c r="AM119" i="1"/>
  <c r="AM131" i="1"/>
  <c r="AM2251" i="1"/>
  <c r="AM2255" i="1"/>
  <c r="AM270" i="1"/>
  <c r="AM1509" i="1"/>
  <c r="AM148" i="1"/>
  <c r="AM185" i="1"/>
  <c r="AN33" i="1"/>
  <c r="AN38" i="1"/>
  <c r="AN16" i="1"/>
  <c r="AN21" i="1"/>
  <c r="AN181" i="1"/>
  <c r="AN4" i="1"/>
  <c r="AN64" i="1"/>
  <c r="AN82" i="1"/>
  <c r="AN36" i="1"/>
  <c r="AN50" i="1"/>
  <c r="AN2" i="1"/>
  <c r="AN19" i="1"/>
  <c r="AN67" i="1"/>
  <c r="AN90" i="1"/>
  <c r="AN39" i="1"/>
  <c r="AN56" i="1"/>
  <c r="AN5" i="1"/>
  <c r="AN22" i="1"/>
  <c r="AN80" i="1"/>
  <c r="AN92" i="1"/>
  <c r="AN58" i="1"/>
  <c r="AN68" i="1"/>
  <c r="AN40" i="1"/>
  <c r="AN49" i="1"/>
  <c r="AN37" i="1"/>
  <c r="AN43" i="1"/>
  <c r="AN20" i="1"/>
  <c r="AN32" i="1"/>
  <c r="AN3" i="1"/>
  <c r="AN12" i="1"/>
  <c r="AN72" i="1"/>
  <c r="AN93" i="1"/>
  <c r="AN42" i="1"/>
  <c r="AN59" i="1"/>
  <c r="AN11" i="1"/>
  <c r="AN31" i="1"/>
  <c r="AN79" i="1"/>
  <c r="AN105" i="1"/>
  <c r="AN48" i="1"/>
  <c r="AN62" i="1"/>
  <c r="AN17" i="1"/>
  <c r="AN34" i="1"/>
  <c r="AN91" i="1"/>
  <c r="AN106" i="1"/>
  <c r="AN63" i="1"/>
  <c r="AN70" i="1"/>
  <c r="AN41" i="1"/>
  <c r="AN57" i="1"/>
  <c r="AN142" i="1"/>
  <c r="AN155" i="1"/>
  <c r="AN118" i="1"/>
  <c r="AN128" i="1"/>
  <c r="AN104" i="1"/>
  <c r="AN112" i="1"/>
  <c r="AN2284" i="1"/>
  <c r="AO2284" i="1" s="1"/>
  <c r="AN2291" i="1"/>
  <c r="AO2291" i="1" s="1"/>
  <c r="AN2270" i="1"/>
  <c r="AO2270" i="1" s="1"/>
  <c r="AN2277" i="1"/>
  <c r="AO2277" i="1" s="1"/>
  <c r="AN2256" i="1"/>
  <c r="AN2263" i="1"/>
  <c r="AN2285" i="1"/>
  <c r="AO2285" i="1" s="1"/>
  <c r="AN2292" i="1"/>
  <c r="AO2292" i="1" s="1"/>
  <c r="AN2271" i="1"/>
  <c r="AN2278" i="1"/>
  <c r="AN2257" i="1"/>
  <c r="AO2257" i="1" s="1"/>
  <c r="AN2264" i="1"/>
  <c r="AN2290" i="1"/>
  <c r="AN2294" i="1"/>
  <c r="AN2280" i="1"/>
  <c r="AO2280" i="1" s="1"/>
  <c r="AN2286" i="1"/>
  <c r="AO2286" i="1" s="1"/>
  <c r="AN2272" i="1"/>
  <c r="AN2276" i="1"/>
  <c r="AN144" i="1"/>
  <c r="AO144" i="1" s="1"/>
  <c r="AN157" i="1"/>
  <c r="AO157" i="1" s="1"/>
  <c r="AN122" i="1"/>
  <c r="AN129" i="1"/>
  <c r="AN111" i="1"/>
  <c r="AO111" i="1" s="1"/>
  <c r="AN117" i="1"/>
  <c r="AO117" i="1" s="1"/>
  <c r="AN2288" i="1"/>
  <c r="AN2295" i="1"/>
  <c r="AN2274" i="1"/>
  <c r="AO2274" i="1" s="1"/>
  <c r="AN2281" i="1"/>
  <c r="AO2281" i="1" s="1"/>
  <c r="AN2260" i="1"/>
  <c r="AN2267" i="1"/>
  <c r="AN2289" i="1"/>
  <c r="AO2289" i="1" s="1"/>
  <c r="AN2296" i="1"/>
  <c r="AN2275" i="1"/>
  <c r="AN2282" i="1"/>
  <c r="AN2261" i="1"/>
  <c r="AO2261" i="1" s="1"/>
  <c r="AN2268" i="1"/>
  <c r="AO2268" i="1" s="1"/>
  <c r="AN2293" i="1"/>
  <c r="AN2297" i="1"/>
  <c r="AN2283" i="1"/>
  <c r="AO2283" i="1" s="1"/>
  <c r="AN2287" i="1"/>
  <c r="AO2287" i="1" s="1"/>
  <c r="AN2273" i="1"/>
  <c r="AN2279" i="1"/>
  <c r="AN78" i="1"/>
  <c r="AO78" i="1" s="1"/>
  <c r="AN89" i="1"/>
  <c r="AN61" i="1"/>
  <c r="AN66" i="1"/>
  <c r="AN44" i="1"/>
  <c r="AO44" i="1" s="1"/>
  <c r="AN54" i="1"/>
  <c r="AO54" i="1" s="1"/>
  <c r="AN312" i="1"/>
  <c r="AN2249" i="1"/>
  <c r="AN140" i="1"/>
  <c r="AO140" i="1" s="1"/>
  <c r="AN179" i="1"/>
  <c r="AO179" i="1" s="1"/>
  <c r="AN109" i="1"/>
  <c r="AN121" i="1"/>
  <c r="AN861" i="1"/>
  <c r="AO861" i="1" s="1"/>
  <c r="AN2250" i="1"/>
  <c r="AO2250" i="1" s="1"/>
  <c r="AN145" i="1"/>
  <c r="AN183" i="1"/>
  <c r="AN113" i="1"/>
  <c r="AO113" i="1" s="1"/>
  <c r="AN123" i="1"/>
  <c r="AO123" i="1" s="1"/>
  <c r="AN2248" i="1"/>
  <c r="AN2252" i="1"/>
  <c r="AN189" i="1"/>
  <c r="AO189" i="1" s="1"/>
  <c r="AN1032" i="1"/>
  <c r="AN146" i="1"/>
  <c r="AN174" i="1"/>
  <c r="AN88" i="1"/>
  <c r="AO88" i="1" s="1"/>
  <c r="AN99" i="1"/>
  <c r="AO99" i="1" s="1"/>
  <c r="AN65" i="1"/>
  <c r="AN73" i="1"/>
  <c r="AN51" i="1"/>
  <c r="AO51" i="1" s="1"/>
  <c r="AN60" i="1"/>
  <c r="AO60" i="1" s="1"/>
  <c r="AN2118" i="1"/>
  <c r="AN2253" i="1"/>
  <c r="AN151" i="1"/>
  <c r="AO151" i="1" s="1"/>
  <c r="AN201" i="1"/>
  <c r="AN116" i="1"/>
  <c r="AN127" i="1"/>
  <c r="AN2247" i="1"/>
  <c r="AO2247" i="1" s="1"/>
  <c r="AN2254" i="1"/>
  <c r="AN163" i="1"/>
  <c r="AN234" i="1"/>
  <c r="AN119" i="1"/>
  <c r="AO119" i="1" s="1"/>
  <c r="AN131" i="1"/>
  <c r="AO131" i="1" s="1"/>
  <c r="AN2251" i="1"/>
  <c r="AN2255" i="1"/>
  <c r="AN270" i="1"/>
  <c r="AO270" i="1" s="1"/>
  <c r="AN1509" i="1"/>
  <c r="AO1509" i="1" s="1"/>
  <c r="AN148" i="1"/>
  <c r="AN185" i="1"/>
  <c r="AO33" i="1"/>
  <c r="AO38" i="1"/>
  <c r="AO16" i="1"/>
  <c r="AO21" i="1"/>
  <c r="AO181" i="1"/>
  <c r="AO4" i="1"/>
  <c r="AO64" i="1"/>
  <c r="AO82" i="1"/>
  <c r="AO36" i="1"/>
  <c r="AO50" i="1"/>
  <c r="AO2" i="1"/>
  <c r="AO19" i="1"/>
  <c r="AO67" i="1"/>
  <c r="AO90" i="1"/>
  <c r="AO39" i="1"/>
  <c r="AO56" i="1"/>
  <c r="AO5" i="1"/>
  <c r="AO22" i="1"/>
  <c r="AO80" i="1"/>
  <c r="AO92" i="1"/>
  <c r="AO58" i="1"/>
  <c r="AO68" i="1"/>
  <c r="AO40" i="1"/>
  <c r="AO49" i="1"/>
  <c r="AO37" i="1"/>
  <c r="AO43" i="1"/>
  <c r="AO20" i="1"/>
  <c r="AO32" i="1"/>
  <c r="AO3" i="1"/>
  <c r="AO12" i="1"/>
  <c r="AO72" i="1"/>
  <c r="AO93" i="1"/>
  <c r="AO42" i="1"/>
  <c r="AO59" i="1"/>
  <c r="AO11" i="1"/>
  <c r="AO31" i="1"/>
  <c r="AO79" i="1"/>
  <c r="AO105" i="1"/>
  <c r="AO48" i="1"/>
  <c r="AO62" i="1"/>
  <c r="AO17" i="1"/>
  <c r="AO34" i="1"/>
  <c r="AO91" i="1"/>
  <c r="AO106" i="1"/>
  <c r="AO63" i="1"/>
  <c r="AO70" i="1"/>
  <c r="AO41" i="1"/>
  <c r="AO57" i="1"/>
  <c r="AO142" i="1"/>
  <c r="AO155" i="1"/>
  <c r="AO118" i="1"/>
  <c r="AO128" i="1"/>
  <c r="AO104" i="1"/>
  <c r="AO112" i="1"/>
  <c r="AO129" i="1"/>
  <c r="AO2255" i="1"/>
  <c r="AP33" i="1"/>
  <c r="AP38" i="1"/>
  <c r="AP16" i="1"/>
  <c r="AP21" i="1"/>
  <c r="AP181" i="1"/>
  <c r="AP4" i="1"/>
  <c r="AP64" i="1"/>
  <c r="AP82" i="1"/>
  <c r="AP36" i="1"/>
  <c r="AP50" i="1"/>
  <c r="AP2" i="1"/>
  <c r="AP19" i="1"/>
  <c r="AP67" i="1"/>
  <c r="AP90" i="1"/>
  <c r="AP39" i="1"/>
  <c r="AP56" i="1"/>
  <c r="AP5" i="1"/>
  <c r="AP22" i="1"/>
  <c r="AP80" i="1"/>
  <c r="AP92" i="1"/>
  <c r="AP58" i="1"/>
  <c r="AP68" i="1"/>
  <c r="AP40" i="1"/>
  <c r="AP49" i="1"/>
  <c r="AP37" i="1"/>
  <c r="AP43" i="1"/>
  <c r="AP20" i="1"/>
  <c r="AP32" i="1"/>
  <c r="AP3" i="1"/>
  <c r="AP12" i="1"/>
  <c r="AP72" i="1"/>
  <c r="AP93" i="1"/>
  <c r="AP42" i="1"/>
  <c r="AP59" i="1"/>
  <c r="AP11" i="1"/>
  <c r="AP31" i="1"/>
  <c r="AP79" i="1"/>
  <c r="AP105" i="1"/>
  <c r="AP48" i="1"/>
  <c r="AP62" i="1"/>
  <c r="AP17" i="1"/>
  <c r="AP34" i="1"/>
  <c r="AP91" i="1"/>
  <c r="AP106" i="1"/>
  <c r="AP63" i="1"/>
  <c r="AP70" i="1"/>
  <c r="AP41" i="1"/>
  <c r="AP57" i="1"/>
  <c r="AP142" i="1"/>
  <c r="AP155" i="1"/>
  <c r="AP118" i="1"/>
  <c r="AP128" i="1"/>
  <c r="AP104" i="1"/>
  <c r="AP112" i="1"/>
  <c r="AP2284" i="1"/>
  <c r="AP2291" i="1"/>
  <c r="AP2270" i="1"/>
  <c r="AP2277" i="1"/>
  <c r="AP2256" i="1"/>
  <c r="AP2263" i="1"/>
  <c r="AP2285" i="1"/>
  <c r="AP2292" i="1"/>
  <c r="AP2271" i="1"/>
  <c r="AP2278" i="1"/>
  <c r="AP2257" i="1"/>
  <c r="AP2264" i="1"/>
  <c r="AP2290" i="1"/>
  <c r="AP2294" i="1"/>
  <c r="AP2280" i="1"/>
  <c r="AP2286" i="1"/>
  <c r="AP2272" i="1"/>
  <c r="AP2276" i="1"/>
  <c r="AP144" i="1"/>
  <c r="AP157" i="1"/>
  <c r="AP122" i="1"/>
  <c r="AP129" i="1"/>
  <c r="AP111" i="1"/>
  <c r="AP117" i="1"/>
  <c r="AP2288" i="1"/>
  <c r="AP2295" i="1"/>
  <c r="AP2274" i="1"/>
  <c r="AP2281" i="1"/>
  <c r="AP2260" i="1"/>
  <c r="AP2267" i="1"/>
  <c r="AP2289" i="1"/>
  <c r="AP2296" i="1"/>
  <c r="AP2275" i="1"/>
  <c r="AP2282" i="1"/>
  <c r="AP2261" i="1"/>
  <c r="AP2268" i="1"/>
  <c r="AP2293" i="1"/>
  <c r="AP2297" i="1"/>
  <c r="AP2283" i="1"/>
  <c r="AP2287" i="1"/>
  <c r="AP2273" i="1"/>
  <c r="AP2279" i="1"/>
  <c r="AP78" i="1"/>
  <c r="AP89" i="1"/>
  <c r="AP61" i="1"/>
  <c r="AP66" i="1"/>
  <c r="AP44" i="1"/>
  <c r="AP54" i="1"/>
  <c r="AP312" i="1"/>
  <c r="AP2249" i="1"/>
  <c r="AP140" i="1"/>
  <c r="AP179" i="1"/>
  <c r="AP109" i="1"/>
  <c r="AP121" i="1"/>
  <c r="AP861" i="1"/>
  <c r="AP2250" i="1"/>
  <c r="AP145" i="1"/>
  <c r="AP183" i="1"/>
  <c r="AP113" i="1"/>
  <c r="AP123" i="1"/>
  <c r="AP2248" i="1"/>
  <c r="AP2252" i="1"/>
  <c r="AP189" i="1"/>
  <c r="AP1032" i="1"/>
  <c r="AP146" i="1"/>
  <c r="AP174" i="1"/>
  <c r="AP88" i="1"/>
  <c r="AP99" i="1"/>
  <c r="AP65" i="1"/>
  <c r="AP73" i="1"/>
  <c r="AP51" i="1"/>
  <c r="AP60" i="1"/>
  <c r="AP2118" i="1"/>
  <c r="AP2253" i="1"/>
  <c r="AP151" i="1"/>
  <c r="AP201" i="1"/>
  <c r="AP116" i="1"/>
  <c r="AP127" i="1"/>
  <c r="AP2247" i="1"/>
  <c r="AP2254" i="1"/>
  <c r="AP163" i="1"/>
  <c r="AP234" i="1"/>
  <c r="AP119" i="1"/>
  <c r="AP131" i="1"/>
  <c r="AP2251" i="1"/>
  <c r="AP2255" i="1"/>
  <c r="AP270" i="1"/>
  <c r="AP1509" i="1"/>
  <c r="AP148" i="1"/>
  <c r="AP185" i="1"/>
  <c r="AQ33" i="1"/>
  <c r="AQ38" i="1"/>
  <c r="AQ16" i="1"/>
  <c r="AQ21" i="1"/>
  <c r="AQ181" i="1"/>
  <c r="AQ4" i="1"/>
  <c r="AQ64" i="1"/>
  <c r="AQ82" i="1"/>
  <c r="AQ36" i="1"/>
  <c r="AQ50" i="1"/>
  <c r="AQ2" i="1"/>
  <c r="AQ19" i="1"/>
  <c r="AQ67" i="1"/>
  <c r="AQ90" i="1"/>
  <c r="AQ39" i="1"/>
  <c r="AQ56" i="1"/>
  <c r="AQ5" i="1"/>
  <c r="AQ22" i="1"/>
  <c r="AQ80" i="1"/>
  <c r="AQ92" i="1"/>
  <c r="AQ58" i="1"/>
  <c r="AQ68" i="1"/>
  <c r="AQ40" i="1"/>
  <c r="AQ49" i="1"/>
  <c r="AQ37" i="1"/>
  <c r="AQ43" i="1"/>
  <c r="AQ20" i="1"/>
  <c r="AQ32" i="1"/>
  <c r="AQ3" i="1"/>
  <c r="AQ12" i="1"/>
  <c r="AQ72" i="1"/>
  <c r="AQ93" i="1"/>
  <c r="AQ42" i="1"/>
  <c r="AQ59" i="1"/>
  <c r="AQ11" i="1"/>
  <c r="AQ31" i="1"/>
  <c r="AQ79" i="1"/>
  <c r="AQ105" i="1"/>
  <c r="AQ48" i="1"/>
  <c r="AQ62" i="1"/>
  <c r="AQ17" i="1"/>
  <c r="AQ34" i="1"/>
  <c r="AQ91" i="1"/>
  <c r="AQ106" i="1"/>
  <c r="AQ63" i="1"/>
  <c r="AQ70" i="1"/>
  <c r="AQ41" i="1"/>
  <c r="AQ57" i="1"/>
  <c r="AQ142" i="1"/>
  <c r="AQ155" i="1"/>
  <c r="AQ118" i="1"/>
  <c r="AQ128" i="1"/>
  <c r="AQ104" i="1"/>
  <c r="AQ112" i="1"/>
  <c r="AQ2284" i="1"/>
  <c r="AQ2291" i="1"/>
  <c r="AQ2270" i="1"/>
  <c r="AQ2277" i="1"/>
  <c r="AQ2256" i="1"/>
  <c r="AQ2263" i="1"/>
  <c r="AQ2285" i="1"/>
  <c r="AQ2292" i="1"/>
  <c r="AQ2271" i="1"/>
  <c r="AQ2278" i="1"/>
  <c r="AQ2257" i="1"/>
  <c r="AQ2264" i="1"/>
  <c r="AQ2290" i="1"/>
  <c r="AQ2294" i="1"/>
  <c r="AQ2280" i="1"/>
  <c r="AQ2286" i="1"/>
  <c r="AQ2272" i="1"/>
  <c r="AQ2276" i="1"/>
  <c r="AQ144" i="1"/>
  <c r="AQ157" i="1"/>
  <c r="AQ122" i="1"/>
  <c r="AQ129" i="1"/>
  <c r="AQ111" i="1"/>
  <c r="AQ117" i="1"/>
  <c r="AQ2288" i="1"/>
  <c r="AQ2295" i="1"/>
  <c r="AQ2274" i="1"/>
  <c r="AQ2281" i="1"/>
  <c r="AQ2260" i="1"/>
  <c r="AQ2267" i="1"/>
  <c r="AQ2289" i="1"/>
  <c r="AQ2296" i="1"/>
  <c r="AQ2275" i="1"/>
  <c r="AQ2282" i="1"/>
  <c r="AQ2261" i="1"/>
  <c r="AQ2268" i="1"/>
  <c r="AQ2293" i="1"/>
  <c r="AQ2297" i="1"/>
  <c r="AR2297" i="1" s="1"/>
  <c r="AQ2283" i="1"/>
  <c r="AR2283" i="1" s="1"/>
  <c r="AQ2287" i="1"/>
  <c r="AR2287" i="1" s="1"/>
  <c r="AQ2273" i="1"/>
  <c r="AQ2279" i="1"/>
  <c r="AQ78" i="1"/>
  <c r="AQ89" i="1"/>
  <c r="AQ61" i="1"/>
  <c r="AQ66" i="1"/>
  <c r="AQ44" i="1"/>
  <c r="AQ54" i="1"/>
  <c r="AR54" i="1" s="1"/>
  <c r="AQ312" i="1"/>
  <c r="AQ2249" i="1"/>
  <c r="AQ140" i="1"/>
  <c r="AQ179" i="1"/>
  <c r="AQ109" i="1"/>
  <c r="AQ121" i="1"/>
  <c r="AQ861" i="1"/>
  <c r="AQ2250" i="1"/>
  <c r="AR2250" i="1" s="1"/>
  <c r="AQ145" i="1"/>
  <c r="AQ183" i="1"/>
  <c r="AQ113" i="1"/>
  <c r="AR113" i="1" s="1"/>
  <c r="AQ123" i="1"/>
  <c r="AQ2248" i="1"/>
  <c r="AQ2252" i="1"/>
  <c r="AQ189" i="1"/>
  <c r="AQ1032" i="1"/>
  <c r="AR1032" i="1" s="1"/>
  <c r="AQ146" i="1"/>
  <c r="AQ174" i="1"/>
  <c r="AQ88" i="1"/>
  <c r="AR88" i="1" s="1"/>
  <c r="AQ99" i="1"/>
  <c r="AQ65" i="1"/>
  <c r="AQ73" i="1"/>
  <c r="AQ51" i="1"/>
  <c r="AQ60" i="1"/>
  <c r="AR60" i="1" s="1"/>
  <c r="AQ2118" i="1"/>
  <c r="AQ2253" i="1"/>
  <c r="AQ151" i="1"/>
  <c r="AQ201" i="1"/>
  <c r="AQ116" i="1"/>
  <c r="AQ127" i="1"/>
  <c r="AQ2247" i="1"/>
  <c r="AQ2254" i="1"/>
  <c r="AR2254" i="1" s="1"/>
  <c r="AQ163" i="1"/>
  <c r="AQ234" i="1"/>
  <c r="AQ119" i="1"/>
  <c r="AR119" i="1" s="1"/>
  <c r="AQ131" i="1"/>
  <c r="AQ2251" i="1"/>
  <c r="AQ2255" i="1"/>
  <c r="AQ270" i="1"/>
  <c r="AQ1509" i="1"/>
  <c r="AR1509" i="1" s="1"/>
  <c r="AQ148" i="1"/>
  <c r="AQ185" i="1"/>
  <c r="AR33" i="1"/>
  <c r="AR38" i="1"/>
  <c r="AR16" i="1"/>
  <c r="AR21" i="1"/>
  <c r="AR181" i="1"/>
  <c r="AR4" i="1"/>
  <c r="AR64" i="1"/>
  <c r="AR82" i="1"/>
  <c r="AR36" i="1"/>
  <c r="AR50" i="1"/>
  <c r="AR2" i="1"/>
  <c r="AR19" i="1"/>
  <c r="AR67" i="1"/>
  <c r="AR90" i="1"/>
  <c r="AR39" i="1"/>
  <c r="AR56" i="1"/>
  <c r="AR5" i="1"/>
  <c r="AR22" i="1"/>
  <c r="AR80" i="1"/>
  <c r="AR92" i="1"/>
  <c r="AR58" i="1"/>
  <c r="AR68" i="1"/>
  <c r="AR40" i="1"/>
  <c r="AR49" i="1"/>
  <c r="AR37" i="1"/>
  <c r="AR43" i="1"/>
  <c r="AR20" i="1"/>
  <c r="AR32" i="1"/>
  <c r="AR3" i="1"/>
  <c r="AR12" i="1"/>
  <c r="AR72" i="1"/>
  <c r="AR93" i="1"/>
  <c r="AR42" i="1"/>
  <c r="AR59" i="1"/>
  <c r="AR11" i="1"/>
  <c r="AR31" i="1"/>
  <c r="AR79" i="1"/>
  <c r="AR105" i="1"/>
  <c r="AR48" i="1"/>
  <c r="AR62" i="1"/>
  <c r="AR17" i="1"/>
  <c r="AR34" i="1"/>
  <c r="AR91" i="1"/>
  <c r="AR106" i="1"/>
  <c r="AR63" i="1"/>
  <c r="AR70" i="1"/>
  <c r="AR41" i="1"/>
  <c r="AR57" i="1"/>
  <c r="AR142" i="1"/>
  <c r="AR155" i="1"/>
  <c r="AR118" i="1"/>
  <c r="AR128" i="1"/>
  <c r="AR104" i="1"/>
  <c r="AR112" i="1"/>
  <c r="AR2284" i="1"/>
  <c r="AR2291" i="1"/>
  <c r="AR2270" i="1"/>
  <c r="AR2277" i="1"/>
  <c r="AR2256" i="1"/>
  <c r="AR2263" i="1"/>
  <c r="AR2285" i="1"/>
  <c r="AR2292" i="1"/>
  <c r="AR2271" i="1"/>
  <c r="AR2278" i="1"/>
  <c r="AR2257" i="1"/>
  <c r="AR2264" i="1"/>
  <c r="AR2290" i="1"/>
  <c r="AR2294" i="1"/>
  <c r="AR2280" i="1"/>
  <c r="AR2286" i="1"/>
  <c r="AR2272" i="1"/>
  <c r="AR2276" i="1"/>
  <c r="AR144" i="1"/>
  <c r="AR157" i="1"/>
  <c r="AR122" i="1"/>
  <c r="AR129" i="1"/>
  <c r="AR111" i="1"/>
  <c r="AR117" i="1"/>
  <c r="AR2288" i="1"/>
  <c r="AR2295" i="1"/>
  <c r="AR2274" i="1"/>
  <c r="AR2281" i="1"/>
  <c r="AR2260" i="1"/>
  <c r="AR2267" i="1"/>
  <c r="AR2289" i="1"/>
  <c r="AR2296" i="1"/>
  <c r="AR2275" i="1"/>
  <c r="AR2282" i="1"/>
  <c r="AR2261" i="1"/>
  <c r="AR2268" i="1"/>
  <c r="AR2293" i="1"/>
  <c r="AR78" i="1"/>
  <c r="AR140" i="1"/>
  <c r="AR861" i="1"/>
  <c r="AR51" i="1"/>
  <c r="AR151" i="1"/>
  <c r="AR270" i="1"/>
  <c r="AT33" i="1"/>
  <c r="AT38" i="1"/>
  <c r="AT16" i="1"/>
  <c r="AT21" i="1"/>
  <c r="AT181" i="1"/>
  <c r="AT4" i="1"/>
  <c r="AT64" i="1"/>
  <c r="AT82" i="1"/>
  <c r="AT36" i="1"/>
  <c r="AT50" i="1"/>
  <c r="AT2" i="1"/>
  <c r="AT19" i="1"/>
  <c r="AT67" i="1"/>
  <c r="AT90" i="1"/>
  <c r="AT39" i="1"/>
  <c r="AT56" i="1"/>
  <c r="AT5" i="1"/>
  <c r="AT22" i="1"/>
  <c r="AT80" i="1"/>
  <c r="AT92" i="1"/>
  <c r="AT58" i="1"/>
  <c r="AT68" i="1"/>
  <c r="AT40" i="1"/>
  <c r="AT49" i="1"/>
  <c r="AT37" i="1"/>
  <c r="AT43" i="1"/>
  <c r="AT20" i="1"/>
  <c r="AT32" i="1"/>
  <c r="AT3" i="1"/>
  <c r="AT12" i="1"/>
  <c r="AT72" i="1"/>
  <c r="AT93" i="1"/>
  <c r="AT42" i="1"/>
  <c r="AT59" i="1"/>
  <c r="AT11" i="1"/>
  <c r="AT31" i="1"/>
  <c r="AT79" i="1"/>
  <c r="AT105" i="1"/>
  <c r="AT48" i="1"/>
  <c r="AT62" i="1"/>
  <c r="AT17" i="1"/>
  <c r="AT34" i="1"/>
  <c r="AT91" i="1"/>
  <c r="AT106" i="1"/>
  <c r="AT63" i="1"/>
  <c r="AT70" i="1"/>
  <c r="AT41" i="1"/>
  <c r="AT57" i="1"/>
  <c r="AT142" i="1"/>
  <c r="AT155" i="1"/>
  <c r="AT118" i="1"/>
  <c r="AT128" i="1"/>
  <c r="AT104" i="1"/>
  <c r="AT112" i="1"/>
  <c r="AT2284" i="1"/>
  <c r="AT2291" i="1"/>
  <c r="AT2270" i="1"/>
  <c r="AT2277" i="1"/>
  <c r="AT2256" i="1"/>
  <c r="AT2263" i="1"/>
  <c r="AT2285" i="1"/>
  <c r="AT2292" i="1"/>
  <c r="AT2271" i="1"/>
  <c r="AT2278" i="1"/>
  <c r="AT2257" i="1"/>
  <c r="AT2264" i="1"/>
  <c r="AT2290" i="1"/>
  <c r="AT2294" i="1"/>
  <c r="AT2280" i="1"/>
  <c r="AT2286" i="1"/>
  <c r="AT2272" i="1"/>
  <c r="AT2276" i="1"/>
  <c r="AT144" i="1"/>
  <c r="AT157" i="1"/>
  <c r="AT122" i="1"/>
  <c r="AT129" i="1"/>
  <c r="AT111" i="1"/>
  <c r="AT117" i="1"/>
  <c r="AT2288" i="1"/>
  <c r="AT2295" i="1"/>
  <c r="AT2274" i="1"/>
  <c r="AT2281" i="1"/>
  <c r="AT2260" i="1"/>
  <c r="AT2267" i="1"/>
  <c r="AT2289" i="1"/>
  <c r="AT2296" i="1"/>
  <c r="AT2275" i="1"/>
  <c r="AT2282" i="1"/>
  <c r="AT2261" i="1"/>
  <c r="AT2268" i="1"/>
  <c r="AT2293" i="1"/>
  <c r="AT2297" i="1"/>
  <c r="AT2283" i="1"/>
  <c r="AT2287" i="1"/>
  <c r="AT2273" i="1"/>
  <c r="AT2279" i="1"/>
  <c r="AT78" i="1"/>
  <c r="AT89" i="1"/>
  <c r="AT61" i="1"/>
  <c r="AT66" i="1"/>
  <c r="AT44" i="1"/>
  <c r="AT54" i="1"/>
  <c r="AT312" i="1"/>
  <c r="AT2249" i="1"/>
  <c r="AT140" i="1"/>
  <c r="AT179" i="1"/>
  <c r="AT109" i="1"/>
  <c r="AT121" i="1"/>
  <c r="AT861" i="1"/>
  <c r="AT2250" i="1"/>
  <c r="AT145" i="1"/>
  <c r="AT183" i="1"/>
  <c r="AT113" i="1"/>
  <c r="AT123" i="1"/>
  <c r="AT2248" i="1"/>
  <c r="AT2252" i="1"/>
  <c r="AT189" i="1"/>
  <c r="AT1032" i="1"/>
  <c r="AT146" i="1"/>
  <c r="AT174" i="1"/>
  <c r="AT88" i="1"/>
  <c r="AT99" i="1"/>
  <c r="AT65" i="1"/>
  <c r="AT73" i="1"/>
  <c r="AT51" i="1"/>
  <c r="AT60" i="1"/>
  <c r="AT2118" i="1"/>
  <c r="AT2253" i="1"/>
  <c r="AT151" i="1"/>
  <c r="AT201" i="1"/>
  <c r="AT116" i="1"/>
  <c r="AT127" i="1"/>
  <c r="AT2247" i="1"/>
  <c r="AT2254" i="1"/>
  <c r="AT163" i="1"/>
  <c r="AT234" i="1"/>
  <c r="AT119" i="1"/>
  <c r="AT131" i="1"/>
  <c r="AT2251" i="1"/>
  <c r="AT2255" i="1"/>
  <c r="AT270" i="1"/>
  <c r="AT1509" i="1"/>
  <c r="AT148" i="1"/>
  <c r="AT185" i="1"/>
  <c r="AU33" i="1"/>
  <c r="AS33" i="1" s="1"/>
  <c r="AU38" i="1"/>
  <c r="AS38" i="1" s="1"/>
  <c r="AU16" i="1"/>
  <c r="AS16" i="1" s="1"/>
  <c r="AU21" i="1"/>
  <c r="AS21" i="1" s="1"/>
  <c r="AU181" i="1"/>
  <c r="AS181" i="1" s="1"/>
  <c r="AU4" i="1"/>
  <c r="AS4" i="1" s="1"/>
  <c r="AU64" i="1"/>
  <c r="AS64" i="1" s="1"/>
  <c r="AU82" i="1"/>
  <c r="AS82" i="1" s="1"/>
  <c r="AU36" i="1"/>
  <c r="AS36" i="1" s="1"/>
  <c r="AU50" i="1"/>
  <c r="AS50" i="1" s="1"/>
  <c r="AU2" i="1"/>
  <c r="AS2" i="1" s="1"/>
  <c r="AU19" i="1"/>
  <c r="AS19" i="1" s="1"/>
  <c r="AU67" i="1"/>
  <c r="AS67" i="1" s="1"/>
  <c r="AU90" i="1"/>
  <c r="AS90" i="1" s="1"/>
  <c r="AU39" i="1"/>
  <c r="AS39" i="1" s="1"/>
  <c r="AU56" i="1"/>
  <c r="AS56" i="1" s="1"/>
  <c r="AU5" i="1"/>
  <c r="AS5" i="1" s="1"/>
  <c r="AU22" i="1"/>
  <c r="AS22" i="1" s="1"/>
  <c r="AU80" i="1"/>
  <c r="AS80" i="1" s="1"/>
  <c r="AU92" i="1"/>
  <c r="AS92" i="1" s="1"/>
  <c r="AU58" i="1"/>
  <c r="AS58" i="1" s="1"/>
  <c r="AU68" i="1"/>
  <c r="AS68" i="1" s="1"/>
  <c r="AU40" i="1"/>
  <c r="AS40" i="1" s="1"/>
  <c r="AU49" i="1"/>
  <c r="AS49" i="1" s="1"/>
  <c r="AU37" i="1"/>
  <c r="AS37" i="1" s="1"/>
  <c r="AU43" i="1"/>
  <c r="AS43" i="1" s="1"/>
  <c r="AU20" i="1"/>
  <c r="AS20" i="1" s="1"/>
  <c r="AU32" i="1"/>
  <c r="AS32" i="1" s="1"/>
  <c r="AU3" i="1"/>
  <c r="AS3" i="1" s="1"/>
  <c r="AU12" i="1"/>
  <c r="AS12" i="1" s="1"/>
  <c r="AU72" i="1"/>
  <c r="AS72" i="1" s="1"/>
  <c r="AU93" i="1"/>
  <c r="AS93" i="1" s="1"/>
  <c r="AU42" i="1"/>
  <c r="AS42" i="1" s="1"/>
  <c r="AU59" i="1"/>
  <c r="AS59" i="1" s="1"/>
  <c r="AU11" i="1"/>
  <c r="AS11" i="1" s="1"/>
  <c r="AU31" i="1"/>
  <c r="AS31" i="1" s="1"/>
  <c r="AU79" i="1"/>
  <c r="AS79" i="1" s="1"/>
  <c r="AV79" i="1" s="1"/>
  <c r="AU105" i="1"/>
  <c r="AS105" i="1" s="1"/>
  <c r="AV105" i="1" s="1"/>
  <c r="AU48" i="1"/>
  <c r="AS48" i="1" s="1"/>
  <c r="AV48" i="1" s="1"/>
  <c r="AU62" i="1"/>
  <c r="AS62" i="1" s="1"/>
  <c r="AV62" i="1" s="1"/>
  <c r="AU17" i="1"/>
  <c r="AS17" i="1" s="1"/>
  <c r="AV17" i="1" s="1"/>
  <c r="AU34" i="1"/>
  <c r="AS34" i="1" s="1"/>
  <c r="AV34" i="1" s="1"/>
  <c r="AU91" i="1"/>
  <c r="AS91" i="1" s="1"/>
  <c r="AV91" i="1" s="1"/>
  <c r="AU106" i="1"/>
  <c r="AS106" i="1" s="1"/>
  <c r="AV106" i="1" s="1"/>
  <c r="AU63" i="1"/>
  <c r="AS63" i="1" s="1"/>
  <c r="AV63" i="1" s="1"/>
  <c r="AU70" i="1"/>
  <c r="AS70" i="1" s="1"/>
  <c r="AV70" i="1" s="1"/>
  <c r="AU41" i="1"/>
  <c r="AS41" i="1" s="1"/>
  <c r="AV41" i="1" s="1"/>
  <c r="AU57" i="1"/>
  <c r="AS57" i="1" s="1"/>
  <c r="AV57" i="1" s="1"/>
  <c r="AU142" i="1"/>
  <c r="AS142" i="1" s="1"/>
  <c r="AV142" i="1" s="1"/>
  <c r="AU155" i="1"/>
  <c r="AS155" i="1" s="1"/>
  <c r="AV155" i="1" s="1"/>
  <c r="AU118" i="1"/>
  <c r="AS118" i="1" s="1"/>
  <c r="AV118" i="1" s="1"/>
  <c r="AU128" i="1"/>
  <c r="AS128" i="1" s="1"/>
  <c r="AV128" i="1" s="1"/>
  <c r="AU104" i="1"/>
  <c r="AS104" i="1" s="1"/>
  <c r="AV104" i="1" s="1"/>
  <c r="AU112" i="1"/>
  <c r="AS112" i="1" s="1"/>
  <c r="AV112" i="1" s="1"/>
  <c r="AU2284" i="1"/>
  <c r="AS2284" i="1" s="1"/>
  <c r="AV2284" i="1" s="1"/>
  <c r="AU2291" i="1"/>
  <c r="AS2291" i="1" s="1"/>
  <c r="AV2291" i="1" s="1"/>
  <c r="AU2270" i="1"/>
  <c r="AS2270" i="1" s="1"/>
  <c r="AV2270" i="1" s="1"/>
  <c r="AU2277" i="1"/>
  <c r="AS2277" i="1" s="1"/>
  <c r="AV2277" i="1" s="1"/>
  <c r="AU2256" i="1"/>
  <c r="AS2256" i="1" s="1"/>
  <c r="AV2256" i="1" s="1"/>
  <c r="AU2263" i="1"/>
  <c r="AS2263" i="1" s="1"/>
  <c r="AV2263" i="1" s="1"/>
  <c r="AU2285" i="1"/>
  <c r="AS2285" i="1" s="1"/>
  <c r="AV2285" i="1" s="1"/>
  <c r="AU2292" i="1"/>
  <c r="AS2292" i="1" s="1"/>
  <c r="AV2292" i="1" s="1"/>
  <c r="AU2271" i="1"/>
  <c r="AS2271" i="1" s="1"/>
  <c r="AV2271" i="1" s="1"/>
  <c r="AU2278" i="1"/>
  <c r="AS2278" i="1" s="1"/>
  <c r="AV2278" i="1" s="1"/>
  <c r="AU2257" i="1"/>
  <c r="AS2257" i="1" s="1"/>
  <c r="AV2257" i="1" s="1"/>
  <c r="AU2264" i="1"/>
  <c r="AS2264" i="1" s="1"/>
  <c r="AV2264" i="1" s="1"/>
  <c r="AU2290" i="1"/>
  <c r="AS2290" i="1" s="1"/>
  <c r="AV2290" i="1" s="1"/>
  <c r="AU2294" i="1"/>
  <c r="AS2294" i="1" s="1"/>
  <c r="AV2294" i="1" s="1"/>
  <c r="AU2280" i="1"/>
  <c r="AS2280" i="1" s="1"/>
  <c r="AV2280" i="1" s="1"/>
  <c r="AU2286" i="1"/>
  <c r="AS2286" i="1" s="1"/>
  <c r="AV2286" i="1" s="1"/>
  <c r="AU2272" i="1"/>
  <c r="AS2272" i="1" s="1"/>
  <c r="AV2272" i="1" s="1"/>
  <c r="AU2276" i="1"/>
  <c r="AS2276" i="1" s="1"/>
  <c r="AV2276" i="1" s="1"/>
  <c r="AU144" i="1"/>
  <c r="AS144" i="1" s="1"/>
  <c r="AV144" i="1" s="1"/>
  <c r="AU157" i="1"/>
  <c r="AS157" i="1" s="1"/>
  <c r="AV157" i="1" s="1"/>
  <c r="AU122" i="1"/>
  <c r="AS122" i="1" s="1"/>
  <c r="AV122" i="1" s="1"/>
  <c r="AU129" i="1"/>
  <c r="AS129" i="1" s="1"/>
  <c r="AV129" i="1" s="1"/>
  <c r="AU111" i="1"/>
  <c r="AS111" i="1" s="1"/>
  <c r="AV111" i="1" s="1"/>
  <c r="AU117" i="1"/>
  <c r="AS117" i="1" s="1"/>
  <c r="AV117" i="1" s="1"/>
  <c r="AU2288" i="1"/>
  <c r="AS2288" i="1" s="1"/>
  <c r="AV2288" i="1" s="1"/>
  <c r="AU2295" i="1"/>
  <c r="AS2295" i="1" s="1"/>
  <c r="AV2295" i="1" s="1"/>
  <c r="AU2274" i="1"/>
  <c r="AS2274" i="1" s="1"/>
  <c r="AV2274" i="1" s="1"/>
  <c r="AU2281" i="1"/>
  <c r="AS2281" i="1" s="1"/>
  <c r="AV2281" i="1" s="1"/>
  <c r="AU2260" i="1"/>
  <c r="AS2260" i="1" s="1"/>
  <c r="AV2260" i="1" s="1"/>
  <c r="AU2267" i="1"/>
  <c r="AS2267" i="1" s="1"/>
  <c r="AV2267" i="1" s="1"/>
  <c r="AU2289" i="1"/>
  <c r="AS2289" i="1" s="1"/>
  <c r="AV2289" i="1" s="1"/>
  <c r="AU2296" i="1"/>
  <c r="AS2296" i="1" s="1"/>
  <c r="AV2296" i="1" s="1"/>
  <c r="AU2275" i="1"/>
  <c r="AS2275" i="1" s="1"/>
  <c r="AV2275" i="1" s="1"/>
  <c r="AU2282" i="1"/>
  <c r="AS2282" i="1" s="1"/>
  <c r="AV2282" i="1" s="1"/>
  <c r="AU2261" i="1"/>
  <c r="AS2261" i="1" s="1"/>
  <c r="AV2261" i="1" s="1"/>
  <c r="AU2268" i="1"/>
  <c r="AS2268" i="1" s="1"/>
  <c r="AV2268" i="1" s="1"/>
  <c r="AU2293" i="1"/>
  <c r="AS2293" i="1" s="1"/>
  <c r="AV2293" i="1" s="1"/>
  <c r="AU2297" i="1"/>
  <c r="AS2297" i="1" s="1"/>
  <c r="AV2297" i="1" s="1"/>
  <c r="AU2283" i="1"/>
  <c r="AS2283" i="1" s="1"/>
  <c r="AV2283" i="1" s="1"/>
  <c r="AU2287" i="1"/>
  <c r="AS2287" i="1" s="1"/>
  <c r="AV2287" i="1" s="1"/>
  <c r="AU2273" i="1"/>
  <c r="AS2273" i="1" s="1"/>
  <c r="AV2273" i="1" s="1"/>
  <c r="AU2279" i="1"/>
  <c r="AS2279" i="1" s="1"/>
  <c r="AV2279" i="1" s="1"/>
  <c r="AU78" i="1"/>
  <c r="AS78" i="1" s="1"/>
  <c r="AV78" i="1" s="1"/>
  <c r="AU89" i="1"/>
  <c r="AS89" i="1" s="1"/>
  <c r="AV89" i="1" s="1"/>
  <c r="AU61" i="1"/>
  <c r="AS61" i="1" s="1"/>
  <c r="AV61" i="1" s="1"/>
  <c r="AU66" i="1"/>
  <c r="AS66" i="1" s="1"/>
  <c r="AV66" i="1" s="1"/>
  <c r="AU44" i="1"/>
  <c r="AS44" i="1" s="1"/>
  <c r="AV44" i="1" s="1"/>
  <c r="AU54" i="1"/>
  <c r="AS54" i="1" s="1"/>
  <c r="AV54" i="1" s="1"/>
  <c r="AU312" i="1"/>
  <c r="AS312" i="1" s="1"/>
  <c r="AV312" i="1" s="1"/>
  <c r="AU2249" i="1"/>
  <c r="AS2249" i="1" s="1"/>
  <c r="AV2249" i="1" s="1"/>
  <c r="AU140" i="1"/>
  <c r="AS140" i="1" s="1"/>
  <c r="AV140" i="1" s="1"/>
  <c r="AU179" i="1"/>
  <c r="AS179" i="1" s="1"/>
  <c r="AV179" i="1" s="1"/>
  <c r="AU109" i="1"/>
  <c r="AS109" i="1" s="1"/>
  <c r="AV109" i="1" s="1"/>
  <c r="AU121" i="1"/>
  <c r="AS121" i="1" s="1"/>
  <c r="AV121" i="1" s="1"/>
  <c r="AU861" i="1"/>
  <c r="AS861" i="1" s="1"/>
  <c r="AV861" i="1" s="1"/>
  <c r="AU2250" i="1"/>
  <c r="AS2250" i="1" s="1"/>
  <c r="AV2250" i="1" s="1"/>
  <c r="AU145" i="1"/>
  <c r="AS145" i="1" s="1"/>
  <c r="AV145" i="1" s="1"/>
  <c r="AU183" i="1"/>
  <c r="AS183" i="1" s="1"/>
  <c r="AV183" i="1" s="1"/>
  <c r="AU113" i="1"/>
  <c r="AS113" i="1" s="1"/>
  <c r="AV113" i="1" s="1"/>
  <c r="AU123" i="1"/>
  <c r="AS123" i="1" s="1"/>
  <c r="AV123" i="1" s="1"/>
  <c r="AU2248" i="1"/>
  <c r="AS2248" i="1" s="1"/>
  <c r="AV2248" i="1" s="1"/>
  <c r="AU2252" i="1"/>
  <c r="AS2252" i="1" s="1"/>
  <c r="AV2252" i="1" s="1"/>
  <c r="AU189" i="1"/>
  <c r="AS189" i="1" s="1"/>
  <c r="AV189" i="1" s="1"/>
  <c r="AU1032" i="1"/>
  <c r="AS1032" i="1" s="1"/>
  <c r="AV1032" i="1" s="1"/>
  <c r="AU146" i="1"/>
  <c r="AS146" i="1" s="1"/>
  <c r="AV146" i="1" s="1"/>
  <c r="AU174" i="1"/>
  <c r="AS174" i="1" s="1"/>
  <c r="AV174" i="1" s="1"/>
  <c r="AU88" i="1"/>
  <c r="AS88" i="1" s="1"/>
  <c r="AV88" i="1" s="1"/>
  <c r="AU99" i="1"/>
  <c r="AS99" i="1" s="1"/>
  <c r="AV99" i="1" s="1"/>
  <c r="AU65" i="1"/>
  <c r="AS65" i="1" s="1"/>
  <c r="AV65" i="1" s="1"/>
  <c r="AU73" i="1"/>
  <c r="AS73" i="1" s="1"/>
  <c r="AV73" i="1" s="1"/>
  <c r="AU51" i="1"/>
  <c r="AS51" i="1" s="1"/>
  <c r="AV51" i="1" s="1"/>
  <c r="AU60" i="1"/>
  <c r="AS60" i="1" s="1"/>
  <c r="AV60" i="1" s="1"/>
  <c r="AU2118" i="1"/>
  <c r="AS2118" i="1" s="1"/>
  <c r="AV2118" i="1" s="1"/>
  <c r="AU2253" i="1"/>
  <c r="AS2253" i="1" s="1"/>
  <c r="AV2253" i="1" s="1"/>
  <c r="AU151" i="1"/>
  <c r="AS151" i="1" s="1"/>
  <c r="AV151" i="1" s="1"/>
  <c r="AU201" i="1"/>
  <c r="AS201" i="1" s="1"/>
  <c r="AV201" i="1" s="1"/>
  <c r="AU116" i="1"/>
  <c r="AS116" i="1" s="1"/>
  <c r="AV116" i="1" s="1"/>
  <c r="AU127" i="1"/>
  <c r="AS127" i="1" s="1"/>
  <c r="AV127" i="1" s="1"/>
  <c r="AU2247" i="1"/>
  <c r="AS2247" i="1" s="1"/>
  <c r="AV2247" i="1" s="1"/>
  <c r="AU2254" i="1"/>
  <c r="AS2254" i="1" s="1"/>
  <c r="AV2254" i="1" s="1"/>
  <c r="AU163" i="1"/>
  <c r="AS163" i="1" s="1"/>
  <c r="AV163" i="1" s="1"/>
  <c r="AU234" i="1"/>
  <c r="AS234" i="1" s="1"/>
  <c r="AV234" i="1" s="1"/>
  <c r="AU119" i="1"/>
  <c r="AS119" i="1" s="1"/>
  <c r="AV119" i="1" s="1"/>
  <c r="AU131" i="1"/>
  <c r="AS131" i="1" s="1"/>
  <c r="AV131" i="1" s="1"/>
  <c r="AU2251" i="1"/>
  <c r="AS2251" i="1" s="1"/>
  <c r="AV2251" i="1" s="1"/>
  <c r="AU2255" i="1"/>
  <c r="AS2255" i="1" s="1"/>
  <c r="AV2255" i="1" s="1"/>
  <c r="AU270" i="1"/>
  <c r="AS270" i="1" s="1"/>
  <c r="AV270" i="1" s="1"/>
  <c r="AU1509" i="1"/>
  <c r="AS1509" i="1" s="1"/>
  <c r="AV1509" i="1" s="1"/>
  <c r="AU148" i="1"/>
  <c r="AS148" i="1" s="1"/>
  <c r="AV148" i="1" s="1"/>
  <c r="AU185" i="1"/>
  <c r="AS185" i="1" s="1"/>
  <c r="AV185" i="1" s="1"/>
  <c r="AV33" i="1"/>
  <c r="AV38" i="1"/>
  <c r="AV16" i="1"/>
  <c r="AV21" i="1"/>
  <c r="AV181" i="1"/>
  <c r="AV4" i="1"/>
  <c r="AV64" i="1"/>
  <c r="AV82" i="1"/>
  <c r="AV36" i="1"/>
  <c r="AV50" i="1"/>
  <c r="AV2" i="1"/>
  <c r="AV19" i="1"/>
  <c r="AV67" i="1"/>
  <c r="AV90" i="1"/>
  <c r="AV39" i="1"/>
  <c r="AV56" i="1"/>
  <c r="AV5" i="1"/>
  <c r="AV22" i="1"/>
  <c r="AV80" i="1"/>
  <c r="AV92" i="1"/>
  <c r="AV58" i="1"/>
  <c r="AV68" i="1"/>
  <c r="AV40" i="1"/>
  <c r="AV49" i="1"/>
  <c r="AV37" i="1"/>
  <c r="AV43" i="1"/>
  <c r="AV20" i="1"/>
  <c r="AV32" i="1"/>
  <c r="AV3" i="1"/>
  <c r="AV12" i="1"/>
  <c r="AV72" i="1"/>
  <c r="AV93" i="1"/>
  <c r="AV42" i="1"/>
  <c r="AV59" i="1"/>
  <c r="AV11" i="1"/>
  <c r="AV31" i="1"/>
  <c r="AR2247" i="1" l="1"/>
  <c r="AR189" i="1"/>
  <c r="AR44" i="1"/>
  <c r="AO2296" i="1"/>
  <c r="AO73" i="1"/>
  <c r="AO66" i="1"/>
  <c r="AO2263" i="1"/>
  <c r="AR2248" i="1"/>
  <c r="AR109" i="1"/>
  <c r="AR61" i="1"/>
  <c r="AO1032" i="1"/>
  <c r="AO2352" i="1"/>
  <c r="AO2353" i="1"/>
  <c r="AR99" i="1"/>
  <c r="AR148" i="1"/>
  <c r="AR2251" i="1"/>
  <c r="AR163" i="1"/>
  <c r="AR116" i="1"/>
  <c r="AR2118" i="1"/>
  <c r="AR65" i="1"/>
  <c r="AR146" i="1"/>
  <c r="AR145" i="1"/>
  <c r="AR312" i="1"/>
  <c r="AR2273" i="1"/>
  <c r="AO185" i="1"/>
  <c r="AO234" i="1"/>
  <c r="AO127" i="1"/>
  <c r="AO2253" i="1"/>
  <c r="AO174" i="1"/>
  <c r="AO2252" i="1"/>
  <c r="AO183" i="1"/>
  <c r="AO121" i="1"/>
  <c r="AO2249" i="1"/>
  <c r="AO2279" i="1"/>
  <c r="AO2297" i="1"/>
  <c r="AO2282" i="1"/>
  <c r="AO2267" i="1"/>
  <c r="AO2295" i="1"/>
  <c r="AO2276" i="1"/>
  <c r="AO2294" i="1"/>
  <c r="AO2278" i="1"/>
  <c r="AR131" i="1"/>
  <c r="AR201" i="1"/>
  <c r="AR123" i="1"/>
  <c r="AR179" i="1"/>
  <c r="AR89" i="1"/>
  <c r="AR185" i="1"/>
  <c r="AR2255" i="1"/>
  <c r="AR234" i="1"/>
  <c r="AR127" i="1"/>
  <c r="AR2253" i="1"/>
  <c r="AR73" i="1"/>
  <c r="AR174" i="1"/>
  <c r="AR2252" i="1"/>
  <c r="AR183" i="1"/>
  <c r="AR121" i="1"/>
  <c r="AR2249" i="1"/>
  <c r="AR66" i="1"/>
  <c r="AR2279" i="1"/>
  <c r="AO2254" i="1"/>
  <c r="AO201" i="1"/>
  <c r="AO89" i="1"/>
  <c r="AO2264" i="1"/>
  <c r="AO148" i="1"/>
  <c r="AO2251" i="1"/>
  <c r="AO163" i="1"/>
  <c r="AO116" i="1"/>
  <c r="AO2118" i="1"/>
  <c r="AO65" i="1"/>
  <c r="AO146" i="1"/>
  <c r="AO2248" i="1"/>
  <c r="AO145" i="1"/>
  <c r="AO109" i="1"/>
  <c r="AO312" i="1"/>
  <c r="AO61" i="1"/>
  <c r="AO2273" i="1"/>
  <c r="AO2293" i="1"/>
  <c r="AO2275" i="1"/>
  <c r="AO2260" i="1"/>
  <c r="AO2288" i="1"/>
  <c r="AO122" i="1"/>
  <c r="AO2272" i="1"/>
  <c r="AO2290" i="1"/>
  <c r="AO2271" i="1"/>
  <c r="AO2256" i="1"/>
  <c r="AF33" i="1"/>
  <c r="O33" i="1" s="1"/>
  <c r="F33" i="1" s="1"/>
  <c r="AF78" i="1"/>
  <c r="O78" i="1" s="1"/>
  <c r="F78" i="1" s="1"/>
  <c r="O44" i="1"/>
  <c r="F44" i="1" s="1"/>
  <c r="AF51" i="1"/>
  <c r="O51" i="1" s="1"/>
  <c r="F51" i="1" s="1"/>
  <c r="AF111" i="1"/>
  <c r="O111" i="1" s="1"/>
  <c r="F111" i="1" s="1"/>
  <c r="AF144" i="1"/>
  <c r="O144" i="1" s="1"/>
  <c r="F144" i="1" s="1"/>
  <c r="O104" i="1"/>
  <c r="F104" i="1" s="1"/>
  <c r="O142" i="1"/>
  <c r="F142" i="1" s="1"/>
  <c r="O3" i="1"/>
  <c r="F3" i="1" s="1"/>
  <c r="O65" i="1"/>
  <c r="F65" i="1" s="1"/>
  <c r="O61" i="1"/>
  <c r="F61" i="1" s="1"/>
  <c r="O122" i="1"/>
  <c r="F122" i="1" s="1"/>
  <c r="O118" i="1"/>
  <c r="F118" i="1" s="1"/>
  <c r="O20" i="1"/>
  <c r="F20" i="1" s="1"/>
  <c r="AF21" i="1"/>
  <c r="O21" i="1" s="1"/>
  <c r="F21" i="1" s="1"/>
  <c r="AF66" i="1"/>
  <c r="O66" i="1" s="1"/>
  <c r="F66" i="1" s="1"/>
  <c r="AF128" i="1"/>
  <c r="O128" i="1" s="1"/>
  <c r="F128" i="1" s="1"/>
  <c r="O88" i="1"/>
  <c r="F88" i="1" s="1"/>
  <c r="O37" i="1"/>
  <c r="F37" i="1" s="1"/>
  <c r="O54" i="1"/>
  <c r="F54" i="1" s="1"/>
  <c r="O89" i="1"/>
  <c r="F89" i="1" s="1"/>
  <c r="O112" i="1"/>
  <c r="F112" i="1" s="1"/>
  <c r="O155" i="1"/>
  <c r="F155" i="1" s="1"/>
  <c r="O4" i="1"/>
  <c r="F4" i="1" s="1"/>
  <c r="O38" i="1"/>
  <c r="F38" i="1" s="1"/>
  <c r="AF12" i="1"/>
  <c r="O12" i="1" s="1"/>
  <c r="F12" i="1" s="1"/>
  <c r="AF32" i="1"/>
  <c r="O32" i="1" s="1"/>
  <c r="F32" i="1" s="1"/>
  <c r="AF43" i="1"/>
  <c r="O43" i="1" s="1"/>
  <c r="F43" i="1" s="1"/>
  <c r="AF60" i="1"/>
  <c r="O60" i="1" s="1"/>
  <c r="F60" i="1" s="1"/>
  <c r="AF73" i="1"/>
  <c r="O73" i="1" s="1"/>
  <c r="F73" i="1" s="1"/>
  <c r="AF99" i="1"/>
  <c r="O99" i="1" s="1"/>
  <c r="F99" i="1" s="1"/>
  <c r="AF117" i="1"/>
  <c r="O117" i="1" s="1"/>
  <c r="F117" i="1" s="1"/>
  <c r="AF129" i="1"/>
  <c r="O129" i="1" s="1"/>
  <c r="F129" i="1" s="1"/>
  <c r="AF157" i="1"/>
  <c r="O157" i="1" s="1"/>
  <c r="F157" i="1" s="1"/>
  <c r="O16" i="1"/>
  <c r="F16" i="1" s="1"/>
  <c r="AF181" i="1"/>
  <c r="O181" i="1" s="1"/>
  <c r="F181" i="1" s="1"/>
  <c r="L2184" i="1"/>
  <c r="L1060" i="1"/>
  <c r="L1538" i="1"/>
  <c r="L2175" i="1"/>
  <c r="L1013" i="1"/>
  <c r="L1170" i="1"/>
  <c r="L1057" i="1"/>
  <c r="L437" i="1"/>
  <c r="L1149" i="1"/>
  <c r="L1575" i="1"/>
  <c r="L967" i="1"/>
  <c r="L2213" i="1"/>
  <c r="L1555" i="1"/>
  <c r="L1591" i="1"/>
  <c r="L2211" i="1"/>
  <c r="L1582" i="1"/>
  <c r="L1465" i="1"/>
  <c r="L1625" i="1"/>
  <c r="L669" i="1"/>
  <c r="L1458" i="1"/>
  <c r="L1595" i="1"/>
  <c r="L1537" i="1"/>
  <c r="W1537" i="1"/>
  <c r="W1595" i="1"/>
  <c r="W1458" i="1"/>
  <c r="W669" i="1"/>
  <c r="W1625" i="1"/>
  <c r="W1465" i="1"/>
  <c r="W1582" i="1"/>
  <c r="W2211" i="1"/>
  <c r="W1591" i="1"/>
  <c r="W1555" i="1"/>
  <c r="W2213" i="1"/>
  <c r="W967" i="1"/>
  <c r="W1575" i="1"/>
  <c r="W1149" i="1"/>
  <c r="W437" i="1"/>
  <c r="W1057" i="1"/>
  <c r="W1170" i="1"/>
  <c r="W1013" i="1"/>
  <c r="W2175" i="1"/>
  <c r="W1538" i="1"/>
  <c r="W1060" i="1"/>
  <c r="W2184" i="1"/>
  <c r="Z1537" i="1"/>
  <c r="Z1595" i="1"/>
  <c r="Z1458" i="1"/>
  <c r="Z669" i="1"/>
  <c r="Z1625" i="1"/>
  <c r="Z1465" i="1"/>
  <c r="Z1582" i="1"/>
  <c r="Z2211" i="1"/>
  <c r="Z1591" i="1"/>
  <c r="Z1555" i="1"/>
  <c r="Z2213" i="1"/>
  <c r="Z967" i="1"/>
  <c r="Z1575" i="1"/>
  <c r="Z1149" i="1"/>
  <c r="Z437" i="1"/>
  <c r="Z1057" i="1"/>
  <c r="Z1170" i="1"/>
  <c r="Z1013" i="1"/>
  <c r="Z2175" i="1"/>
  <c r="Z1538" i="1"/>
  <c r="Z1060" i="1"/>
  <c r="Z2184" i="1"/>
  <c r="AG1537" i="1"/>
  <c r="AF1537" i="1" s="1"/>
  <c r="O1537" i="1" s="1"/>
  <c r="F1537" i="1" s="1"/>
  <c r="AG1595" i="1"/>
  <c r="AF1595" i="1" s="1"/>
  <c r="O1595" i="1" s="1"/>
  <c r="F1595" i="1" s="1"/>
  <c r="AG1458" i="1"/>
  <c r="AF1458" i="1" s="1"/>
  <c r="O1458" i="1" s="1"/>
  <c r="F1458" i="1" s="1"/>
  <c r="AG669" i="1"/>
  <c r="AF669" i="1" s="1"/>
  <c r="O669" i="1" s="1"/>
  <c r="F669" i="1" s="1"/>
  <c r="AG1625" i="1"/>
  <c r="AF1625" i="1" s="1"/>
  <c r="O1625" i="1" s="1"/>
  <c r="F1625" i="1" s="1"/>
  <c r="AG1465" i="1"/>
  <c r="AF1465" i="1" s="1"/>
  <c r="O1465" i="1" s="1"/>
  <c r="F1465" i="1" s="1"/>
  <c r="AG1582" i="1"/>
  <c r="AF1582" i="1" s="1"/>
  <c r="O1582" i="1" s="1"/>
  <c r="F1582" i="1" s="1"/>
  <c r="AG2211" i="1"/>
  <c r="AF2211" i="1" s="1"/>
  <c r="O2211" i="1" s="1"/>
  <c r="F2211" i="1" s="1"/>
  <c r="AG1591" i="1"/>
  <c r="AF1591" i="1" s="1"/>
  <c r="O1591" i="1" s="1"/>
  <c r="F1591" i="1" s="1"/>
  <c r="AG1555" i="1"/>
  <c r="AF1555" i="1" s="1"/>
  <c r="O1555" i="1" s="1"/>
  <c r="F1555" i="1" s="1"/>
  <c r="AG2213" i="1"/>
  <c r="AF2213" i="1" s="1"/>
  <c r="O2213" i="1" s="1"/>
  <c r="F2213" i="1" s="1"/>
  <c r="AG967" i="1"/>
  <c r="AF967" i="1" s="1"/>
  <c r="O967" i="1" s="1"/>
  <c r="F967" i="1" s="1"/>
  <c r="AG1575" i="1"/>
  <c r="AF1575" i="1" s="1"/>
  <c r="O1575" i="1" s="1"/>
  <c r="F1575" i="1" s="1"/>
  <c r="AG1149" i="1"/>
  <c r="AF1149" i="1" s="1"/>
  <c r="O1149" i="1" s="1"/>
  <c r="F1149" i="1" s="1"/>
  <c r="AG437" i="1"/>
  <c r="AF437" i="1" s="1"/>
  <c r="O437" i="1" s="1"/>
  <c r="F437" i="1" s="1"/>
  <c r="AG1057" i="1"/>
  <c r="AF1057" i="1" s="1"/>
  <c r="O1057" i="1" s="1"/>
  <c r="F1057" i="1" s="1"/>
  <c r="AG1170" i="1"/>
  <c r="AF1170" i="1" s="1"/>
  <c r="O1170" i="1" s="1"/>
  <c r="F1170" i="1" s="1"/>
  <c r="AG1013" i="1"/>
  <c r="AF1013" i="1" s="1"/>
  <c r="O1013" i="1" s="1"/>
  <c r="F1013" i="1" s="1"/>
  <c r="AG2175" i="1"/>
  <c r="AF2175" i="1" s="1"/>
  <c r="O2175" i="1" s="1"/>
  <c r="F2175" i="1" s="1"/>
  <c r="AG1538" i="1"/>
  <c r="AF1538" i="1" s="1"/>
  <c r="O1538" i="1" s="1"/>
  <c r="F1538" i="1" s="1"/>
  <c r="AG1060" i="1"/>
  <c r="AF1060" i="1" s="1"/>
  <c r="O1060" i="1" s="1"/>
  <c r="F1060" i="1" s="1"/>
  <c r="AG2184" i="1"/>
  <c r="AF2184" i="1" s="1"/>
  <c r="O2184" i="1" s="1"/>
  <c r="F2184" i="1" s="1"/>
  <c r="AH1537" i="1"/>
  <c r="AH1595" i="1"/>
  <c r="AH1458" i="1"/>
  <c r="AH669" i="1"/>
  <c r="AH1625" i="1"/>
  <c r="AH1465" i="1"/>
  <c r="AH1582" i="1"/>
  <c r="AH2211" i="1"/>
  <c r="AH1591" i="1"/>
  <c r="AH1555" i="1"/>
  <c r="AH2213" i="1"/>
  <c r="AH967" i="1"/>
  <c r="AH1575" i="1"/>
  <c r="AH1149" i="1"/>
  <c r="AH437" i="1"/>
  <c r="AH1057" i="1"/>
  <c r="AH1170" i="1"/>
  <c r="AH1013" i="1"/>
  <c r="AH2175" i="1"/>
  <c r="AH1538" i="1"/>
  <c r="AH1060" i="1"/>
  <c r="AH2184" i="1"/>
  <c r="AI1537" i="1"/>
  <c r="AI1595" i="1"/>
  <c r="AI1458" i="1"/>
  <c r="AI669" i="1"/>
  <c r="AI1625" i="1"/>
  <c r="AI1465" i="1"/>
  <c r="AI1582" i="1"/>
  <c r="AI2211" i="1"/>
  <c r="AI1591" i="1"/>
  <c r="AI1555" i="1"/>
  <c r="AI2213" i="1"/>
  <c r="AI967" i="1"/>
  <c r="AI1575" i="1"/>
  <c r="AI1149" i="1"/>
  <c r="AI437" i="1"/>
  <c r="AI1057" i="1"/>
  <c r="AI1170" i="1"/>
  <c r="AI1013" i="1"/>
  <c r="AI2175" i="1"/>
  <c r="AI1538" i="1"/>
  <c r="AI1060" i="1"/>
  <c r="AI2184" i="1"/>
  <c r="AJ1537" i="1"/>
  <c r="AJ1595" i="1"/>
  <c r="AJ1458" i="1"/>
  <c r="AJ669" i="1"/>
  <c r="AJ1625" i="1"/>
  <c r="AJ1465" i="1"/>
  <c r="AJ1582" i="1"/>
  <c r="AJ2211" i="1"/>
  <c r="AJ1591" i="1"/>
  <c r="AJ1555" i="1"/>
  <c r="AJ2213" i="1"/>
  <c r="AJ967" i="1"/>
  <c r="AJ1575" i="1"/>
  <c r="AJ1149" i="1"/>
  <c r="AJ437" i="1"/>
  <c r="AJ1057" i="1"/>
  <c r="AJ1170" i="1"/>
  <c r="AJ1013" i="1"/>
  <c r="AJ2175" i="1"/>
  <c r="AJ1538" i="1"/>
  <c r="AJ1060" i="1"/>
  <c r="AJ2184" i="1"/>
  <c r="AK1537" i="1"/>
  <c r="AK1595" i="1"/>
  <c r="AK1458" i="1"/>
  <c r="AK669" i="1"/>
  <c r="AK1625" i="1"/>
  <c r="AK1465" i="1"/>
  <c r="AK1582" i="1"/>
  <c r="AK2211" i="1"/>
  <c r="AK1591" i="1"/>
  <c r="AK1555" i="1"/>
  <c r="AK2213" i="1"/>
  <c r="AK967" i="1"/>
  <c r="AK1575" i="1"/>
  <c r="AK1149" i="1"/>
  <c r="AK437" i="1"/>
  <c r="AK1057" i="1"/>
  <c r="AK1170" i="1"/>
  <c r="AK1013" i="1"/>
  <c r="AK2175" i="1"/>
  <c r="AK1538" i="1"/>
  <c r="AK1060" i="1"/>
  <c r="AK2184" i="1"/>
  <c r="AP1537" i="1"/>
  <c r="AP1595" i="1"/>
  <c r="AP1458" i="1"/>
  <c r="AP669" i="1"/>
  <c r="AP1625" i="1"/>
  <c r="AP1465" i="1"/>
  <c r="AP1582" i="1"/>
  <c r="AP2211" i="1"/>
  <c r="AP1591" i="1"/>
  <c r="AP1555" i="1"/>
  <c r="AP2213" i="1"/>
  <c r="AP967" i="1"/>
  <c r="AP1575" i="1"/>
  <c r="AP1149" i="1"/>
  <c r="AP437" i="1"/>
  <c r="AP1057" i="1"/>
  <c r="AP1170" i="1"/>
  <c r="AP1013" i="1"/>
  <c r="AP2175" i="1"/>
  <c r="AP1538" i="1"/>
  <c r="AP1060" i="1"/>
  <c r="AP2184" i="1"/>
  <c r="AQ1537" i="1"/>
  <c r="AQ1595" i="1"/>
  <c r="AQ1458" i="1"/>
  <c r="AQ669" i="1"/>
  <c r="AQ1625" i="1"/>
  <c r="AQ1465" i="1"/>
  <c r="AQ1582" i="1"/>
  <c r="AQ2211" i="1"/>
  <c r="AQ1591" i="1"/>
  <c r="AQ1555" i="1"/>
  <c r="AQ2213" i="1"/>
  <c r="AQ967" i="1"/>
  <c r="AQ1575" i="1"/>
  <c r="AQ1149" i="1"/>
  <c r="AQ437" i="1"/>
  <c r="AQ1057" i="1"/>
  <c r="AQ1170" i="1"/>
  <c r="AQ1013" i="1"/>
  <c r="AQ2175" i="1"/>
  <c r="AQ1538" i="1"/>
  <c r="AQ1060" i="1"/>
  <c r="AQ2184" i="1"/>
  <c r="AT1537" i="1"/>
  <c r="AT1595" i="1"/>
  <c r="AT1458" i="1"/>
  <c r="AT669" i="1"/>
  <c r="AT1625" i="1"/>
  <c r="AT1465" i="1"/>
  <c r="AT1582" i="1"/>
  <c r="AT2211" i="1"/>
  <c r="AT1591" i="1"/>
  <c r="AT1555" i="1"/>
  <c r="AT2213" i="1"/>
  <c r="AT967" i="1"/>
  <c r="AT1575" i="1"/>
  <c r="AT1149" i="1"/>
  <c r="AT437" i="1"/>
  <c r="AT1057" i="1"/>
  <c r="AT1170" i="1"/>
  <c r="AT1013" i="1"/>
  <c r="AT2175" i="1"/>
  <c r="AT1538" i="1"/>
  <c r="AT1060" i="1"/>
  <c r="AT2184" i="1"/>
  <c r="AU1537" i="1"/>
  <c r="AS1537" i="1" s="1"/>
  <c r="AU1595" i="1"/>
  <c r="AS1595" i="1" s="1"/>
  <c r="AU1458" i="1"/>
  <c r="AS1458" i="1" s="1"/>
  <c r="AU669" i="1"/>
  <c r="AS669" i="1" s="1"/>
  <c r="AU1625" i="1"/>
  <c r="AS1625" i="1" s="1"/>
  <c r="AU1465" i="1"/>
  <c r="AS1465" i="1" s="1"/>
  <c r="AU1582" i="1"/>
  <c r="AS1582" i="1" s="1"/>
  <c r="AU2211" i="1"/>
  <c r="AS2211" i="1" s="1"/>
  <c r="AU1591" i="1"/>
  <c r="AS1591" i="1" s="1"/>
  <c r="AU1555" i="1"/>
  <c r="AS1555" i="1" s="1"/>
  <c r="AU2213" i="1"/>
  <c r="AS2213" i="1" s="1"/>
  <c r="AU967" i="1"/>
  <c r="AS967" i="1" s="1"/>
  <c r="AU1575" i="1"/>
  <c r="AS1575" i="1" s="1"/>
  <c r="AU1149" i="1"/>
  <c r="AS1149" i="1" s="1"/>
  <c r="AU437" i="1"/>
  <c r="AS437" i="1" s="1"/>
  <c r="AU1057" i="1"/>
  <c r="AS1057" i="1" s="1"/>
  <c r="AU1170" i="1"/>
  <c r="AS1170" i="1" s="1"/>
  <c r="AU1013" i="1"/>
  <c r="AS1013" i="1" s="1"/>
  <c r="AU2175" i="1"/>
  <c r="AS2175" i="1" s="1"/>
  <c r="AU1538" i="1"/>
  <c r="AS1538" i="1" s="1"/>
  <c r="AU1060" i="1"/>
  <c r="AS1060" i="1" s="1"/>
  <c r="AU2184" i="1"/>
  <c r="AS2184" i="1" s="1"/>
  <c r="L2245" i="1"/>
  <c r="L1407" i="1"/>
  <c r="L1419" i="1"/>
  <c r="L2242" i="1"/>
  <c r="L1414" i="1"/>
  <c r="L1506" i="1"/>
  <c r="L1464" i="1"/>
  <c r="L558" i="1"/>
  <c r="L1413" i="1"/>
  <c r="L1505" i="1"/>
  <c r="L1504" i="1"/>
  <c r="L2241" i="1"/>
  <c r="L1406" i="1"/>
  <c r="L1441" i="1"/>
  <c r="L2238" i="1"/>
  <c r="L1503" i="1"/>
  <c r="L1502" i="1"/>
  <c r="L1514" i="1"/>
  <c r="L1291" i="1"/>
  <c r="L1412" i="1"/>
  <c r="L1501" i="1"/>
  <c r="L1500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1500" i="1"/>
  <c r="W1501" i="1"/>
  <c r="W1412" i="1"/>
  <c r="W1291" i="1"/>
  <c r="W1514" i="1"/>
  <c r="W1502" i="1"/>
  <c r="W1503" i="1"/>
  <c r="W2238" i="1"/>
  <c r="W1441" i="1"/>
  <c r="W1406" i="1"/>
  <c r="W2241" i="1"/>
  <c r="W1504" i="1"/>
  <c r="W1505" i="1"/>
  <c r="W1413" i="1"/>
  <c r="W558" i="1"/>
  <c r="W1464" i="1"/>
  <c r="W1506" i="1"/>
  <c r="W1414" i="1"/>
  <c r="W2242" i="1"/>
  <c r="W1419" i="1"/>
  <c r="W1407" i="1"/>
  <c r="W2245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1500" i="1"/>
  <c r="Z1501" i="1"/>
  <c r="Z1412" i="1"/>
  <c r="Z1291" i="1"/>
  <c r="Z1514" i="1"/>
  <c r="Z1502" i="1"/>
  <c r="Z1503" i="1"/>
  <c r="Z2238" i="1"/>
  <c r="Z1441" i="1"/>
  <c r="Z1406" i="1"/>
  <c r="Z2241" i="1"/>
  <c r="Z1504" i="1"/>
  <c r="Z1505" i="1"/>
  <c r="Z1413" i="1"/>
  <c r="Z558" i="1"/>
  <c r="Z1464" i="1"/>
  <c r="Z1506" i="1"/>
  <c r="Z1414" i="1"/>
  <c r="Z2242" i="1"/>
  <c r="Z1419" i="1"/>
  <c r="Z1407" i="1"/>
  <c r="Z2245" i="1"/>
  <c r="AG2224" i="1"/>
  <c r="AF2224" i="1" s="1"/>
  <c r="O2224" i="1" s="1"/>
  <c r="F2224" i="1" s="1"/>
  <c r="AG2225" i="1"/>
  <c r="AF2225" i="1" s="1"/>
  <c r="O2225" i="1" s="1"/>
  <c r="F2225" i="1" s="1"/>
  <c r="AG2226" i="1"/>
  <c r="AF2226" i="1" s="1"/>
  <c r="O2226" i="1" s="1"/>
  <c r="F2226" i="1" s="1"/>
  <c r="AG2227" i="1"/>
  <c r="AF2227" i="1" s="1"/>
  <c r="O2227" i="1" s="1"/>
  <c r="F2227" i="1" s="1"/>
  <c r="AG2228" i="1"/>
  <c r="AF2228" i="1" s="1"/>
  <c r="O2228" i="1" s="1"/>
  <c r="F2228" i="1" s="1"/>
  <c r="AG2229" i="1"/>
  <c r="AF2229" i="1" s="1"/>
  <c r="O2229" i="1" s="1"/>
  <c r="F2229" i="1" s="1"/>
  <c r="AG2230" i="1"/>
  <c r="AF2230" i="1" s="1"/>
  <c r="O2230" i="1" s="1"/>
  <c r="F2230" i="1" s="1"/>
  <c r="AG2231" i="1"/>
  <c r="AF2231" i="1" s="1"/>
  <c r="O2231" i="1" s="1"/>
  <c r="F2231" i="1" s="1"/>
  <c r="AG2232" i="1"/>
  <c r="AF2232" i="1" s="1"/>
  <c r="O2232" i="1" s="1"/>
  <c r="F2232" i="1" s="1"/>
  <c r="AG2233" i="1"/>
  <c r="AF2233" i="1" s="1"/>
  <c r="O2233" i="1" s="1"/>
  <c r="F2233" i="1" s="1"/>
  <c r="AG2234" i="1"/>
  <c r="AF2234" i="1" s="1"/>
  <c r="O2234" i="1" s="1"/>
  <c r="F2234" i="1" s="1"/>
  <c r="AG2235" i="1"/>
  <c r="AF2235" i="1" s="1"/>
  <c r="O2235" i="1" s="1"/>
  <c r="F2235" i="1" s="1"/>
  <c r="AG2236" i="1"/>
  <c r="AF2236" i="1" s="1"/>
  <c r="O2236" i="1" s="1"/>
  <c r="F2236" i="1" s="1"/>
  <c r="AG1500" i="1"/>
  <c r="AF1500" i="1" s="1"/>
  <c r="O1500" i="1" s="1"/>
  <c r="F1500" i="1" s="1"/>
  <c r="AG1501" i="1"/>
  <c r="AF1501" i="1" s="1"/>
  <c r="O1501" i="1" s="1"/>
  <c r="F1501" i="1" s="1"/>
  <c r="AG1412" i="1"/>
  <c r="AF1412" i="1" s="1"/>
  <c r="O1412" i="1" s="1"/>
  <c r="F1412" i="1" s="1"/>
  <c r="AG1291" i="1"/>
  <c r="AF1291" i="1" s="1"/>
  <c r="O1291" i="1" s="1"/>
  <c r="F1291" i="1" s="1"/>
  <c r="AG1514" i="1"/>
  <c r="AF1514" i="1" s="1"/>
  <c r="O1514" i="1" s="1"/>
  <c r="F1514" i="1" s="1"/>
  <c r="AG1502" i="1"/>
  <c r="AF1502" i="1" s="1"/>
  <c r="O1502" i="1" s="1"/>
  <c r="F1502" i="1" s="1"/>
  <c r="AG1503" i="1"/>
  <c r="AF1503" i="1" s="1"/>
  <c r="O1503" i="1" s="1"/>
  <c r="F1503" i="1" s="1"/>
  <c r="AG2238" i="1"/>
  <c r="AF2238" i="1" s="1"/>
  <c r="O2238" i="1" s="1"/>
  <c r="F2238" i="1" s="1"/>
  <c r="AG1441" i="1"/>
  <c r="AF1441" i="1" s="1"/>
  <c r="O1441" i="1" s="1"/>
  <c r="F1441" i="1" s="1"/>
  <c r="AG1406" i="1"/>
  <c r="AF1406" i="1" s="1"/>
  <c r="O1406" i="1" s="1"/>
  <c r="F1406" i="1" s="1"/>
  <c r="AG2241" i="1"/>
  <c r="AF2241" i="1" s="1"/>
  <c r="O2241" i="1" s="1"/>
  <c r="F2241" i="1" s="1"/>
  <c r="AG1504" i="1"/>
  <c r="AF1504" i="1" s="1"/>
  <c r="O1504" i="1" s="1"/>
  <c r="F1504" i="1" s="1"/>
  <c r="AG1505" i="1"/>
  <c r="AF1505" i="1" s="1"/>
  <c r="O1505" i="1" s="1"/>
  <c r="F1505" i="1" s="1"/>
  <c r="AG1413" i="1"/>
  <c r="AF1413" i="1" s="1"/>
  <c r="O1413" i="1" s="1"/>
  <c r="F1413" i="1" s="1"/>
  <c r="AG558" i="1"/>
  <c r="AF558" i="1" s="1"/>
  <c r="O558" i="1" s="1"/>
  <c r="F558" i="1" s="1"/>
  <c r="AG1464" i="1"/>
  <c r="AF1464" i="1" s="1"/>
  <c r="O1464" i="1" s="1"/>
  <c r="F1464" i="1" s="1"/>
  <c r="AG1506" i="1"/>
  <c r="AF1506" i="1" s="1"/>
  <c r="O1506" i="1" s="1"/>
  <c r="F1506" i="1" s="1"/>
  <c r="AG1414" i="1"/>
  <c r="AF1414" i="1" s="1"/>
  <c r="O1414" i="1" s="1"/>
  <c r="F1414" i="1" s="1"/>
  <c r="AG2242" i="1"/>
  <c r="AF2242" i="1" s="1"/>
  <c r="O2242" i="1" s="1"/>
  <c r="F2242" i="1" s="1"/>
  <c r="AG1419" i="1"/>
  <c r="AF1419" i="1" s="1"/>
  <c r="O1419" i="1" s="1"/>
  <c r="F1419" i="1" s="1"/>
  <c r="AG1407" i="1"/>
  <c r="AF1407" i="1" s="1"/>
  <c r="O1407" i="1" s="1"/>
  <c r="F1407" i="1" s="1"/>
  <c r="AG2245" i="1"/>
  <c r="AF2245" i="1" s="1"/>
  <c r="O2245" i="1" s="1"/>
  <c r="F2245" i="1" s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1500" i="1"/>
  <c r="AH1501" i="1"/>
  <c r="AH1412" i="1"/>
  <c r="AH1291" i="1"/>
  <c r="AH1514" i="1"/>
  <c r="AH1502" i="1"/>
  <c r="AH1503" i="1"/>
  <c r="AH2238" i="1"/>
  <c r="AH1441" i="1"/>
  <c r="AH1406" i="1"/>
  <c r="AH2241" i="1"/>
  <c r="AH1504" i="1"/>
  <c r="AH1505" i="1"/>
  <c r="AH1413" i="1"/>
  <c r="AH558" i="1"/>
  <c r="AH1464" i="1"/>
  <c r="AH1506" i="1"/>
  <c r="AH1414" i="1"/>
  <c r="AH2242" i="1"/>
  <c r="AH1419" i="1"/>
  <c r="AH1407" i="1"/>
  <c r="AH2245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1500" i="1"/>
  <c r="AI1501" i="1"/>
  <c r="AI1412" i="1"/>
  <c r="AI1291" i="1"/>
  <c r="AI1514" i="1"/>
  <c r="AI1502" i="1"/>
  <c r="AI1503" i="1"/>
  <c r="AI2238" i="1"/>
  <c r="AI1441" i="1"/>
  <c r="AI1406" i="1"/>
  <c r="AI2241" i="1"/>
  <c r="AI1504" i="1"/>
  <c r="AI1505" i="1"/>
  <c r="AI1413" i="1"/>
  <c r="AI558" i="1"/>
  <c r="AI1464" i="1"/>
  <c r="AI1506" i="1"/>
  <c r="AI1414" i="1"/>
  <c r="AI2242" i="1"/>
  <c r="AI1419" i="1"/>
  <c r="AI1407" i="1"/>
  <c r="AI2245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1500" i="1"/>
  <c r="AJ1501" i="1"/>
  <c r="AJ1412" i="1"/>
  <c r="AJ1291" i="1"/>
  <c r="AJ1514" i="1"/>
  <c r="AJ1502" i="1"/>
  <c r="AJ1503" i="1"/>
  <c r="AJ2238" i="1"/>
  <c r="AJ1441" i="1"/>
  <c r="AJ1406" i="1"/>
  <c r="AJ2241" i="1"/>
  <c r="AJ1504" i="1"/>
  <c r="AJ1505" i="1"/>
  <c r="AJ1413" i="1"/>
  <c r="AJ558" i="1"/>
  <c r="AJ1464" i="1"/>
  <c r="AJ1506" i="1"/>
  <c r="AJ1414" i="1"/>
  <c r="AJ2242" i="1"/>
  <c r="AJ1419" i="1"/>
  <c r="AJ1407" i="1"/>
  <c r="AJ2245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1500" i="1"/>
  <c r="AK1501" i="1"/>
  <c r="AK1412" i="1"/>
  <c r="AK1291" i="1"/>
  <c r="AK1514" i="1"/>
  <c r="AK1502" i="1"/>
  <c r="AK1503" i="1"/>
  <c r="AK2238" i="1"/>
  <c r="AK1441" i="1"/>
  <c r="AK1406" i="1"/>
  <c r="AK2241" i="1"/>
  <c r="AK1504" i="1"/>
  <c r="AK1505" i="1"/>
  <c r="AK1413" i="1"/>
  <c r="AK558" i="1"/>
  <c r="AK1464" i="1"/>
  <c r="AK1506" i="1"/>
  <c r="AK1414" i="1"/>
  <c r="AK2242" i="1"/>
  <c r="AK1419" i="1"/>
  <c r="AK1407" i="1"/>
  <c r="AK2245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1500" i="1"/>
  <c r="AP1501" i="1"/>
  <c r="AP1412" i="1"/>
  <c r="AP1291" i="1"/>
  <c r="AP1514" i="1"/>
  <c r="AP1502" i="1"/>
  <c r="AP1503" i="1"/>
  <c r="AP2238" i="1"/>
  <c r="AP1441" i="1"/>
  <c r="AP1406" i="1"/>
  <c r="AP2241" i="1"/>
  <c r="AP1504" i="1"/>
  <c r="AP1505" i="1"/>
  <c r="AP1413" i="1"/>
  <c r="AP558" i="1"/>
  <c r="AP1464" i="1"/>
  <c r="AP1506" i="1"/>
  <c r="AP1414" i="1"/>
  <c r="AP2242" i="1"/>
  <c r="AP1419" i="1"/>
  <c r="AP1407" i="1"/>
  <c r="AP2245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1500" i="1"/>
  <c r="AQ1501" i="1"/>
  <c r="AQ1412" i="1"/>
  <c r="AQ1291" i="1"/>
  <c r="AQ1514" i="1"/>
  <c r="AQ1502" i="1"/>
  <c r="AQ1503" i="1"/>
  <c r="AQ2238" i="1"/>
  <c r="AQ1441" i="1"/>
  <c r="AQ1406" i="1"/>
  <c r="AQ2241" i="1"/>
  <c r="AQ1504" i="1"/>
  <c r="AQ1505" i="1"/>
  <c r="AQ1413" i="1"/>
  <c r="AQ558" i="1"/>
  <c r="AQ1464" i="1"/>
  <c r="AQ1506" i="1"/>
  <c r="AQ1414" i="1"/>
  <c r="AQ2242" i="1"/>
  <c r="AQ1419" i="1"/>
  <c r="AQ1407" i="1"/>
  <c r="AQ2245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1500" i="1"/>
  <c r="AT1501" i="1"/>
  <c r="AT1412" i="1"/>
  <c r="AT1291" i="1"/>
  <c r="AT1514" i="1"/>
  <c r="AT1502" i="1"/>
  <c r="AT1503" i="1"/>
  <c r="AT2238" i="1"/>
  <c r="AT1441" i="1"/>
  <c r="AT1406" i="1"/>
  <c r="AT2241" i="1"/>
  <c r="AT1504" i="1"/>
  <c r="AT1505" i="1"/>
  <c r="AT1413" i="1"/>
  <c r="AT558" i="1"/>
  <c r="AT1464" i="1"/>
  <c r="AT1506" i="1"/>
  <c r="AT1414" i="1"/>
  <c r="AT2242" i="1"/>
  <c r="AT1419" i="1"/>
  <c r="AT1407" i="1"/>
  <c r="AT2245" i="1"/>
  <c r="AU2224" i="1"/>
  <c r="AS2224" i="1" s="1"/>
  <c r="AU2225" i="1"/>
  <c r="AS2225" i="1" s="1"/>
  <c r="AU2226" i="1"/>
  <c r="AS2226" i="1" s="1"/>
  <c r="AU2227" i="1"/>
  <c r="AS2227" i="1" s="1"/>
  <c r="AU2228" i="1"/>
  <c r="AS2228" i="1" s="1"/>
  <c r="AU2229" i="1"/>
  <c r="AS2229" i="1" s="1"/>
  <c r="AU2230" i="1"/>
  <c r="AS2230" i="1" s="1"/>
  <c r="AU2231" i="1"/>
  <c r="AS2231" i="1" s="1"/>
  <c r="AU2232" i="1"/>
  <c r="AS2232" i="1" s="1"/>
  <c r="AU2233" i="1"/>
  <c r="AS2233" i="1" s="1"/>
  <c r="AU2234" i="1"/>
  <c r="AS2234" i="1" s="1"/>
  <c r="AU2235" i="1"/>
  <c r="AS2235" i="1" s="1"/>
  <c r="AU2236" i="1"/>
  <c r="AS2236" i="1" s="1"/>
  <c r="AU1500" i="1"/>
  <c r="AS1500" i="1" s="1"/>
  <c r="AU1501" i="1"/>
  <c r="AS1501" i="1" s="1"/>
  <c r="AU1412" i="1"/>
  <c r="AS1412" i="1" s="1"/>
  <c r="AU1291" i="1"/>
  <c r="AS1291" i="1" s="1"/>
  <c r="AU1514" i="1"/>
  <c r="AS1514" i="1" s="1"/>
  <c r="AU1502" i="1"/>
  <c r="AS1502" i="1" s="1"/>
  <c r="AU1503" i="1"/>
  <c r="AS1503" i="1" s="1"/>
  <c r="AU2238" i="1"/>
  <c r="AS2238" i="1" s="1"/>
  <c r="AU1441" i="1"/>
  <c r="AS1441" i="1" s="1"/>
  <c r="AU1406" i="1"/>
  <c r="AS1406" i="1" s="1"/>
  <c r="AU2241" i="1"/>
  <c r="AS2241" i="1" s="1"/>
  <c r="AU1504" i="1"/>
  <c r="AS1504" i="1" s="1"/>
  <c r="AU1505" i="1"/>
  <c r="AS1505" i="1" s="1"/>
  <c r="AU1413" i="1"/>
  <c r="AS1413" i="1" s="1"/>
  <c r="AU558" i="1"/>
  <c r="AS558" i="1" s="1"/>
  <c r="AU1464" i="1"/>
  <c r="AS1464" i="1" s="1"/>
  <c r="AU1506" i="1"/>
  <c r="AS1506" i="1" s="1"/>
  <c r="AU1414" i="1"/>
  <c r="AS1414" i="1" s="1"/>
  <c r="AU2242" i="1"/>
  <c r="AS2242" i="1" s="1"/>
  <c r="AU1419" i="1"/>
  <c r="AS1419" i="1" s="1"/>
  <c r="AU1407" i="1"/>
  <c r="AS1407" i="1" s="1"/>
  <c r="AU2245" i="1"/>
  <c r="AS2245" i="1" s="1"/>
  <c r="AV2231" i="1" l="1"/>
  <c r="AV2227" i="1"/>
  <c r="AV2226" i="1"/>
  <c r="AV558" i="1"/>
  <c r="AV2242" i="1"/>
  <c r="AV2241" i="1"/>
  <c r="AV1503" i="1"/>
  <c r="AV1412" i="1"/>
  <c r="AV2235" i="1"/>
  <c r="AR437" i="1"/>
  <c r="AR1458" i="1"/>
  <c r="AL2175" i="1"/>
  <c r="AM2175" i="1" s="1"/>
  <c r="AV2245" i="1"/>
  <c r="AV1414" i="1"/>
  <c r="AV1413" i="1"/>
  <c r="AV1406" i="1"/>
  <c r="AV1502" i="1"/>
  <c r="AV1501" i="1"/>
  <c r="AV2234" i="1"/>
  <c r="AV2230" i="1"/>
  <c r="AL1500" i="1"/>
  <c r="AM1500" i="1" s="1"/>
  <c r="AV2229" i="1"/>
  <c r="AV2225" i="1"/>
  <c r="AR2184" i="1"/>
  <c r="AR1013" i="1"/>
  <c r="AL558" i="1"/>
  <c r="AM558" i="1" s="1"/>
  <c r="AR1149" i="1"/>
  <c r="AR1555" i="1"/>
  <c r="AR1465" i="1"/>
  <c r="AR1595" i="1"/>
  <c r="AV437" i="1"/>
  <c r="AR2242" i="1"/>
  <c r="AR558" i="1"/>
  <c r="AR2241" i="1"/>
  <c r="AR1503" i="1"/>
  <c r="AR1412" i="1"/>
  <c r="AR2235" i="1"/>
  <c r="AR2231" i="1"/>
  <c r="AR2227" i="1"/>
  <c r="AL1464" i="1"/>
  <c r="AM1464" i="1" s="1"/>
  <c r="AL2224" i="1"/>
  <c r="AM2224" i="1" s="1"/>
  <c r="AL1503" i="1"/>
  <c r="AM1503" i="1" s="1"/>
  <c r="AL2235" i="1"/>
  <c r="AM2235" i="1" s="1"/>
  <c r="AL1057" i="1"/>
  <c r="AM1057" i="1" s="1"/>
  <c r="AR1538" i="1"/>
  <c r="AR1057" i="1"/>
  <c r="AR967" i="1"/>
  <c r="AR2211" i="1"/>
  <c r="AR669" i="1"/>
  <c r="AL2245" i="1"/>
  <c r="AN2245" i="1" s="1"/>
  <c r="AL1414" i="1"/>
  <c r="AN1414" i="1" s="1"/>
  <c r="AL1413" i="1"/>
  <c r="AN1413" i="1" s="1"/>
  <c r="AL1406" i="1"/>
  <c r="AM1406" i="1" s="1"/>
  <c r="AL1502" i="1"/>
  <c r="AM1502" i="1" s="1"/>
  <c r="AL1501" i="1"/>
  <c r="AN1501" i="1" s="1"/>
  <c r="AL2234" i="1"/>
  <c r="AM2234" i="1" s="1"/>
  <c r="AL2230" i="1"/>
  <c r="AM2230" i="1" s="1"/>
  <c r="AL2226" i="1"/>
  <c r="AM2226" i="1" s="1"/>
  <c r="AL2211" i="1"/>
  <c r="AM2211" i="1" s="1"/>
  <c r="AL1291" i="1"/>
  <c r="AM1291" i="1" s="1"/>
  <c r="AL2236" i="1"/>
  <c r="AM2236" i="1" s="1"/>
  <c r="AL2232" i="1"/>
  <c r="AM2232" i="1" s="1"/>
  <c r="AV1582" i="1"/>
  <c r="AL1060" i="1"/>
  <c r="AN1060" i="1" s="1"/>
  <c r="AL1170" i="1"/>
  <c r="AN1170" i="1" s="1"/>
  <c r="AL1575" i="1"/>
  <c r="AN1575" i="1" s="1"/>
  <c r="AL1591" i="1"/>
  <c r="AN1591" i="1" s="1"/>
  <c r="AL1625" i="1"/>
  <c r="AN1625" i="1" s="1"/>
  <c r="AL1537" i="1"/>
  <c r="AN1537" i="1" s="1"/>
  <c r="AL2213" i="1"/>
  <c r="AN2213" i="1" s="1"/>
  <c r="AL1506" i="1"/>
  <c r="AM1506" i="1" s="1"/>
  <c r="AL1441" i="1"/>
  <c r="AM1441" i="1" s="1"/>
  <c r="AL2225" i="1"/>
  <c r="AM2225" i="1" s="1"/>
  <c r="AV2236" i="1"/>
  <c r="AV2228" i="1"/>
  <c r="AR2245" i="1"/>
  <c r="AR1414" i="1"/>
  <c r="AR1413" i="1"/>
  <c r="AR1406" i="1"/>
  <c r="AR1502" i="1"/>
  <c r="AR1501" i="1"/>
  <c r="AR2234" i="1"/>
  <c r="AR2230" i="1"/>
  <c r="AR2226" i="1"/>
  <c r="AL2241" i="1"/>
  <c r="AM2241" i="1" s="1"/>
  <c r="AL2231" i="1"/>
  <c r="AM2231" i="1" s="1"/>
  <c r="AL2227" i="1"/>
  <c r="AM2227" i="1" s="1"/>
  <c r="AV2184" i="1"/>
  <c r="AV1013" i="1"/>
  <c r="AV1149" i="1"/>
  <c r="AV1555" i="1"/>
  <c r="AV1465" i="1"/>
  <c r="AV1595" i="1"/>
  <c r="AV1538" i="1"/>
  <c r="AV1057" i="1"/>
  <c r="AV967" i="1"/>
  <c r="AV2211" i="1"/>
  <c r="AV669" i="1"/>
  <c r="AR1419" i="1"/>
  <c r="AR1464" i="1"/>
  <c r="AR1504" i="1"/>
  <c r="AR2238" i="1"/>
  <c r="AR1291" i="1"/>
  <c r="AR2236" i="1"/>
  <c r="AR2232" i="1"/>
  <c r="AR2228" i="1"/>
  <c r="AR2224" i="1"/>
  <c r="AV1060" i="1"/>
  <c r="AV1170" i="1"/>
  <c r="AV1575" i="1"/>
  <c r="AV1591" i="1"/>
  <c r="AV1625" i="1"/>
  <c r="AV1537" i="1"/>
  <c r="AV2175" i="1"/>
  <c r="AV2213" i="1"/>
  <c r="AV1458" i="1"/>
  <c r="AR2175" i="1"/>
  <c r="AR2213" i="1"/>
  <c r="AR1582" i="1"/>
  <c r="AV1419" i="1"/>
  <c r="AV1464" i="1"/>
  <c r="AV1504" i="1"/>
  <c r="AV2238" i="1"/>
  <c r="AV1291" i="1"/>
  <c r="AV2232" i="1"/>
  <c r="AL1582" i="1"/>
  <c r="AM1582" i="1" s="1"/>
  <c r="AL2242" i="1"/>
  <c r="AM2242" i="1" s="1"/>
  <c r="AL1412" i="1"/>
  <c r="AR1060" i="1"/>
  <c r="AR1170" i="1"/>
  <c r="AR1575" i="1"/>
  <c r="AR1591" i="1"/>
  <c r="AR1625" i="1"/>
  <c r="AR1537" i="1"/>
  <c r="AL437" i="1"/>
  <c r="AM437" i="1" s="1"/>
  <c r="AL1458" i="1"/>
  <c r="AM1458" i="1" s="1"/>
  <c r="AL1407" i="1"/>
  <c r="AM1407" i="1" s="1"/>
  <c r="AL1514" i="1"/>
  <c r="AM1514" i="1" s="1"/>
  <c r="AL2229" i="1"/>
  <c r="AM2229" i="1" s="1"/>
  <c r="AL2184" i="1"/>
  <c r="AM2184" i="1" s="1"/>
  <c r="AL1013" i="1"/>
  <c r="AM1013" i="1" s="1"/>
  <c r="AL1149" i="1"/>
  <c r="AM1149" i="1" s="1"/>
  <c r="AL1555" i="1"/>
  <c r="AM1555" i="1" s="1"/>
  <c r="AL1465" i="1"/>
  <c r="AM1465" i="1" s="1"/>
  <c r="AL1595" i="1"/>
  <c r="AM1595" i="1" s="1"/>
  <c r="AL1538" i="1"/>
  <c r="AM1538" i="1" s="1"/>
  <c r="AL967" i="1"/>
  <c r="AM967" i="1" s="1"/>
  <c r="AL669" i="1"/>
  <c r="AM669" i="1" s="1"/>
  <c r="AL1419" i="1"/>
  <c r="AM1419" i="1" s="1"/>
  <c r="AL1504" i="1"/>
  <c r="AM1504" i="1" s="1"/>
  <c r="AV1407" i="1"/>
  <c r="AV1506" i="1"/>
  <c r="AV1505" i="1"/>
  <c r="AV1441" i="1"/>
  <c r="AV1514" i="1"/>
  <c r="AV1500" i="1"/>
  <c r="AV2233" i="1"/>
  <c r="AV2224" i="1"/>
  <c r="AL1505" i="1"/>
  <c r="AM1505" i="1" s="1"/>
  <c r="AL2233" i="1"/>
  <c r="AM2233" i="1" s="1"/>
  <c r="AR1407" i="1"/>
  <c r="AR1506" i="1"/>
  <c r="AR1505" i="1"/>
  <c r="AR1441" i="1"/>
  <c r="AR1514" i="1"/>
  <c r="AR1500" i="1"/>
  <c r="AR2233" i="1"/>
  <c r="AR2229" i="1"/>
  <c r="AR2225" i="1"/>
  <c r="AL2238" i="1"/>
  <c r="AM2238" i="1" s="1"/>
  <c r="AL2228" i="1"/>
  <c r="AM2228" i="1" s="1"/>
  <c r="L1037" i="1"/>
  <c r="L519" i="1"/>
  <c r="L496" i="1"/>
  <c r="W496" i="1"/>
  <c r="W519" i="1"/>
  <c r="W1037" i="1"/>
  <c r="Z496" i="1"/>
  <c r="Z519" i="1"/>
  <c r="Z1037" i="1"/>
  <c r="AG496" i="1"/>
  <c r="AF496" i="1" s="1"/>
  <c r="O496" i="1" s="1"/>
  <c r="F496" i="1" s="1"/>
  <c r="AG519" i="1"/>
  <c r="AF519" i="1" s="1"/>
  <c r="O519" i="1" s="1"/>
  <c r="F519" i="1" s="1"/>
  <c r="AG1037" i="1"/>
  <c r="AF1037" i="1" s="1"/>
  <c r="O1037" i="1" s="1"/>
  <c r="F1037" i="1" s="1"/>
  <c r="AH496" i="1"/>
  <c r="AH519" i="1"/>
  <c r="AH1037" i="1"/>
  <c r="AI496" i="1"/>
  <c r="AI519" i="1"/>
  <c r="AI1037" i="1"/>
  <c r="AJ496" i="1"/>
  <c r="AJ519" i="1"/>
  <c r="AJ1037" i="1"/>
  <c r="AK496" i="1"/>
  <c r="AK519" i="1"/>
  <c r="AK1037" i="1"/>
  <c r="AP496" i="1"/>
  <c r="AP519" i="1"/>
  <c r="AP1037" i="1"/>
  <c r="AQ496" i="1"/>
  <c r="AQ519" i="1"/>
  <c r="AQ1037" i="1"/>
  <c r="AT496" i="1"/>
  <c r="AT519" i="1"/>
  <c r="AT1037" i="1"/>
  <c r="AU496" i="1"/>
  <c r="AS496" i="1" s="1"/>
  <c r="AU519" i="1"/>
  <c r="AS519" i="1" s="1"/>
  <c r="AU1037" i="1"/>
  <c r="AS1037" i="1" s="1"/>
  <c r="AN2234" i="1" l="1"/>
  <c r="AM1413" i="1"/>
  <c r="AN558" i="1"/>
  <c r="AO558" i="1" s="1"/>
  <c r="AM2213" i="1"/>
  <c r="AO2213" i="1" s="1"/>
  <c r="AN2175" i="1"/>
  <c r="AO2175" i="1" s="1"/>
  <c r="AN1500" i="1"/>
  <c r="AO1500" i="1" s="1"/>
  <c r="AN2211" i="1"/>
  <c r="AO2211" i="1" s="1"/>
  <c r="AM1625" i="1"/>
  <c r="AO1625" i="1" s="1"/>
  <c r="AN1057" i="1"/>
  <c r="AO1057" i="1" s="1"/>
  <c r="AN1291" i="1"/>
  <c r="AO1291" i="1" s="1"/>
  <c r="AM1060" i="1"/>
  <c r="AO1060" i="1" s="1"/>
  <c r="AN2236" i="1"/>
  <c r="AO2236" i="1" s="1"/>
  <c r="AN1503" i="1"/>
  <c r="AO1503" i="1" s="1"/>
  <c r="AM2245" i="1"/>
  <c r="AO2245" i="1" s="1"/>
  <c r="AN2225" i="1"/>
  <c r="AO2225" i="1" s="1"/>
  <c r="AN2241" i="1"/>
  <c r="AO2241" i="1" s="1"/>
  <c r="AN1502" i="1"/>
  <c r="AO1502" i="1" s="1"/>
  <c r="AN2232" i="1"/>
  <c r="AO2232" i="1" s="1"/>
  <c r="AM1575" i="1"/>
  <c r="AO1575" i="1" s="1"/>
  <c r="AN2226" i="1"/>
  <c r="AO2226" i="1" s="1"/>
  <c r="AM1414" i="1"/>
  <c r="AO1414" i="1" s="1"/>
  <c r="AN1406" i="1"/>
  <c r="AO1406" i="1" s="1"/>
  <c r="AM1501" i="1"/>
  <c r="AO1501" i="1" s="1"/>
  <c r="AM1591" i="1"/>
  <c r="AO1591" i="1" s="1"/>
  <c r="AN2235" i="1"/>
  <c r="AO2235" i="1" s="1"/>
  <c r="AN2230" i="1"/>
  <c r="AO2230" i="1" s="1"/>
  <c r="AN2224" i="1"/>
  <c r="AO2224" i="1" s="1"/>
  <c r="AN1506" i="1"/>
  <c r="AO1506" i="1" s="1"/>
  <c r="AN1538" i="1"/>
  <c r="AO1538" i="1" s="1"/>
  <c r="AN1464" i="1"/>
  <c r="AO1464" i="1" s="1"/>
  <c r="AN1582" i="1"/>
  <c r="AO1582" i="1" s="1"/>
  <c r="AN2229" i="1"/>
  <c r="AO2229" i="1" s="1"/>
  <c r="AN1555" i="1"/>
  <c r="AO1555" i="1" s="1"/>
  <c r="AM1537" i="1"/>
  <c r="AO1537" i="1" s="1"/>
  <c r="AM1170" i="1"/>
  <c r="AO1170" i="1" s="1"/>
  <c r="AN1595" i="1"/>
  <c r="AO1595" i="1" s="1"/>
  <c r="AN1013" i="1"/>
  <c r="AO1013" i="1" s="1"/>
  <c r="AN1514" i="1"/>
  <c r="AO1514" i="1" s="1"/>
  <c r="AN1407" i="1"/>
  <c r="AO1407" i="1" s="1"/>
  <c r="AN2227" i="1"/>
  <c r="AO2227" i="1" s="1"/>
  <c r="AN1465" i="1"/>
  <c r="AO1465" i="1" s="1"/>
  <c r="AN2184" i="1"/>
  <c r="AO2184" i="1" s="1"/>
  <c r="AN1441" i="1"/>
  <c r="AO1441" i="1" s="1"/>
  <c r="AN2231" i="1"/>
  <c r="AO2231" i="1" s="1"/>
  <c r="AN669" i="1"/>
  <c r="AO669" i="1" s="1"/>
  <c r="AN1149" i="1"/>
  <c r="AO1149" i="1" s="1"/>
  <c r="AN1504" i="1"/>
  <c r="AO1504" i="1" s="1"/>
  <c r="AN1458" i="1"/>
  <c r="AO1458" i="1" s="1"/>
  <c r="AR1037" i="1"/>
  <c r="AN967" i="1"/>
  <c r="AO967" i="1" s="1"/>
  <c r="AN2242" i="1"/>
  <c r="AO2242" i="1" s="1"/>
  <c r="AM1412" i="1"/>
  <c r="AN1412" i="1"/>
  <c r="AN437" i="1"/>
  <c r="AO437" i="1" s="1"/>
  <c r="AN2238" i="1"/>
  <c r="AO2238" i="1" s="1"/>
  <c r="AN2233" i="1"/>
  <c r="AO2233" i="1" s="1"/>
  <c r="AL496" i="1"/>
  <c r="AM496" i="1" s="1"/>
  <c r="AN2228" i="1"/>
  <c r="AO2228" i="1" s="1"/>
  <c r="AN1505" i="1"/>
  <c r="AO1505" i="1" s="1"/>
  <c r="AN1419" i="1"/>
  <c r="AO1419" i="1" s="1"/>
  <c r="AO2234" i="1"/>
  <c r="AO1413" i="1"/>
  <c r="AV496" i="1"/>
  <c r="AL519" i="1"/>
  <c r="AM519" i="1" s="1"/>
  <c r="AR496" i="1"/>
  <c r="AV1037" i="1"/>
  <c r="AV519" i="1"/>
  <c r="AR519" i="1"/>
  <c r="AL1037" i="1"/>
  <c r="AN1037" i="1" s="1"/>
  <c r="L688" i="1"/>
  <c r="L793" i="1"/>
  <c r="L867" i="1"/>
  <c r="L906" i="1"/>
  <c r="L907" i="1"/>
  <c r="L760" i="1"/>
  <c r="L781" i="1"/>
  <c r="L2147" i="1"/>
  <c r="L806" i="1"/>
  <c r="L2143" i="1"/>
  <c r="L730" i="1"/>
  <c r="L520" i="1"/>
  <c r="L684" i="1"/>
  <c r="L544" i="1"/>
  <c r="L636" i="1"/>
  <c r="L563" i="1"/>
  <c r="L505" i="1"/>
  <c r="L474" i="1"/>
  <c r="L2142" i="1"/>
  <c r="L475" i="1"/>
  <c r="L2115" i="1"/>
  <c r="L479" i="1"/>
  <c r="L297" i="1"/>
  <c r="L656" i="1"/>
  <c r="L374" i="1"/>
  <c r="L522" i="1"/>
  <c r="L272" i="1"/>
  <c r="L258" i="1"/>
  <c r="L282" i="1"/>
  <c r="L2113" i="1"/>
  <c r="L257" i="1"/>
  <c r="L2093" i="1"/>
  <c r="L244" i="1"/>
  <c r="W244" i="1"/>
  <c r="W2093" i="1"/>
  <c r="W257" i="1"/>
  <c r="W2113" i="1"/>
  <c r="W282" i="1"/>
  <c r="W258" i="1"/>
  <c r="W272" i="1"/>
  <c r="W522" i="1"/>
  <c r="W374" i="1"/>
  <c r="W656" i="1"/>
  <c r="W297" i="1"/>
  <c r="W479" i="1"/>
  <c r="W2115" i="1"/>
  <c r="W475" i="1"/>
  <c r="W2142" i="1"/>
  <c r="W474" i="1"/>
  <c r="W505" i="1"/>
  <c r="W563" i="1"/>
  <c r="W636" i="1"/>
  <c r="W544" i="1"/>
  <c r="W684" i="1"/>
  <c r="W520" i="1"/>
  <c r="W730" i="1"/>
  <c r="W2143" i="1"/>
  <c r="W806" i="1"/>
  <c r="W2147" i="1"/>
  <c r="W781" i="1"/>
  <c r="W760" i="1"/>
  <c r="W907" i="1"/>
  <c r="W906" i="1"/>
  <c r="W867" i="1"/>
  <c r="W793" i="1"/>
  <c r="W688" i="1"/>
  <c r="Z244" i="1"/>
  <c r="Z2093" i="1"/>
  <c r="Z257" i="1"/>
  <c r="Z2113" i="1"/>
  <c r="Z282" i="1"/>
  <c r="Z258" i="1"/>
  <c r="Z272" i="1"/>
  <c r="Z522" i="1"/>
  <c r="Z374" i="1"/>
  <c r="Z656" i="1"/>
  <c r="Z297" i="1"/>
  <c r="Z479" i="1"/>
  <c r="Z2115" i="1"/>
  <c r="Z475" i="1"/>
  <c r="Z2142" i="1"/>
  <c r="Z474" i="1"/>
  <c r="Z505" i="1"/>
  <c r="Z563" i="1"/>
  <c r="Z636" i="1"/>
  <c r="Z544" i="1"/>
  <c r="Z684" i="1"/>
  <c r="Z520" i="1"/>
  <c r="Z730" i="1"/>
  <c r="Z2143" i="1"/>
  <c r="Z806" i="1"/>
  <c r="Z2147" i="1"/>
  <c r="Z781" i="1"/>
  <c r="Z760" i="1"/>
  <c r="Z907" i="1"/>
  <c r="Z906" i="1"/>
  <c r="Z867" i="1"/>
  <c r="Z793" i="1"/>
  <c r="Z688" i="1"/>
  <c r="AG244" i="1"/>
  <c r="AF244" i="1" s="1"/>
  <c r="O244" i="1" s="1"/>
  <c r="F244" i="1" s="1"/>
  <c r="AG2093" i="1"/>
  <c r="AF2093" i="1" s="1"/>
  <c r="O2093" i="1" s="1"/>
  <c r="F2093" i="1" s="1"/>
  <c r="AG257" i="1"/>
  <c r="AF257" i="1" s="1"/>
  <c r="O257" i="1" s="1"/>
  <c r="F257" i="1" s="1"/>
  <c r="AG2113" i="1"/>
  <c r="AF2113" i="1" s="1"/>
  <c r="O2113" i="1" s="1"/>
  <c r="F2113" i="1" s="1"/>
  <c r="AG282" i="1"/>
  <c r="AF282" i="1" s="1"/>
  <c r="O282" i="1" s="1"/>
  <c r="F282" i="1" s="1"/>
  <c r="AG258" i="1"/>
  <c r="AF258" i="1" s="1"/>
  <c r="O258" i="1" s="1"/>
  <c r="F258" i="1" s="1"/>
  <c r="AG272" i="1"/>
  <c r="AF272" i="1" s="1"/>
  <c r="O272" i="1" s="1"/>
  <c r="F272" i="1" s="1"/>
  <c r="AG522" i="1"/>
  <c r="AF522" i="1" s="1"/>
  <c r="O522" i="1" s="1"/>
  <c r="F522" i="1" s="1"/>
  <c r="AG374" i="1"/>
  <c r="AF374" i="1" s="1"/>
  <c r="O374" i="1" s="1"/>
  <c r="F374" i="1" s="1"/>
  <c r="AG656" i="1"/>
  <c r="AF656" i="1" s="1"/>
  <c r="O656" i="1" s="1"/>
  <c r="F656" i="1" s="1"/>
  <c r="AG297" i="1"/>
  <c r="AF297" i="1" s="1"/>
  <c r="O297" i="1" s="1"/>
  <c r="F297" i="1" s="1"/>
  <c r="AG479" i="1"/>
  <c r="AF479" i="1" s="1"/>
  <c r="O479" i="1" s="1"/>
  <c r="F479" i="1" s="1"/>
  <c r="AG2115" i="1"/>
  <c r="AF2115" i="1" s="1"/>
  <c r="O2115" i="1" s="1"/>
  <c r="F2115" i="1" s="1"/>
  <c r="AG475" i="1"/>
  <c r="AF475" i="1" s="1"/>
  <c r="O475" i="1" s="1"/>
  <c r="F475" i="1" s="1"/>
  <c r="AG2142" i="1"/>
  <c r="AF2142" i="1" s="1"/>
  <c r="O2142" i="1" s="1"/>
  <c r="F2142" i="1" s="1"/>
  <c r="AG474" i="1"/>
  <c r="AF474" i="1" s="1"/>
  <c r="O474" i="1" s="1"/>
  <c r="F474" i="1" s="1"/>
  <c r="AG505" i="1"/>
  <c r="AF505" i="1" s="1"/>
  <c r="O505" i="1" s="1"/>
  <c r="F505" i="1" s="1"/>
  <c r="AG563" i="1"/>
  <c r="AF563" i="1" s="1"/>
  <c r="O563" i="1" s="1"/>
  <c r="F563" i="1" s="1"/>
  <c r="AG636" i="1"/>
  <c r="AF636" i="1" s="1"/>
  <c r="O636" i="1" s="1"/>
  <c r="F636" i="1" s="1"/>
  <c r="AG544" i="1"/>
  <c r="AF544" i="1" s="1"/>
  <c r="O544" i="1" s="1"/>
  <c r="F544" i="1" s="1"/>
  <c r="AG684" i="1"/>
  <c r="AF684" i="1" s="1"/>
  <c r="O684" i="1" s="1"/>
  <c r="F684" i="1" s="1"/>
  <c r="AG520" i="1"/>
  <c r="AF520" i="1" s="1"/>
  <c r="O520" i="1" s="1"/>
  <c r="F520" i="1" s="1"/>
  <c r="AG730" i="1"/>
  <c r="AF730" i="1" s="1"/>
  <c r="O730" i="1" s="1"/>
  <c r="F730" i="1" s="1"/>
  <c r="AG2143" i="1"/>
  <c r="AF2143" i="1" s="1"/>
  <c r="O2143" i="1" s="1"/>
  <c r="F2143" i="1" s="1"/>
  <c r="AG806" i="1"/>
  <c r="AF806" i="1" s="1"/>
  <c r="O806" i="1" s="1"/>
  <c r="F806" i="1" s="1"/>
  <c r="AG2147" i="1"/>
  <c r="AF2147" i="1" s="1"/>
  <c r="O2147" i="1" s="1"/>
  <c r="F2147" i="1" s="1"/>
  <c r="AG781" i="1"/>
  <c r="AF781" i="1" s="1"/>
  <c r="O781" i="1" s="1"/>
  <c r="F781" i="1" s="1"/>
  <c r="AG760" i="1"/>
  <c r="AF760" i="1" s="1"/>
  <c r="O760" i="1" s="1"/>
  <c r="F760" i="1" s="1"/>
  <c r="AG907" i="1"/>
  <c r="AF907" i="1" s="1"/>
  <c r="O907" i="1" s="1"/>
  <c r="F907" i="1" s="1"/>
  <c r="AG906" i="1"/>
  <c r="AF906" i="1" s="1"/>
  <c r="O906" i="1" s="1"/>
  <c r="F906" i="1" s="1"/>
  <c r="AG867" i="1"/>
  <c r="AF867" i="1" s="1"/>
  <c r="O867" i="1" s="1"/>
  <c r="F867" i="1" s="1"/>
  <c r="AG793" i="1"/>
  <c r="AF793" i="1" s="1"/>
  <c r="O793" i="1" s="1"/>
  <c r="F793" i="1" s="1"/>
  <c r="AG688" i="1"/>
  <c r="AF688" i="1" s="1"/>
  <c r="O688" i="1" s="1"/>
  <c r="F688" i="1" s="1"/>
  <c r="AH244" i="1"/>
  <c r="AH2093" i="1"/>
  <c r="AH257" i="1"/>
  <c r="AH2113" i="1"/>
  <c r="AH282" i="1"/>
  <c r="AH258" i="1"/>
  <c r="AH272" i="1"/>
  <c r="AH522" i="1"/>
  <c r="AH374" i="1"/>
  <c r="AH656" i="1"/>
  <c r="AH297" i="1"/>
  <c r="AH479" i="1"/>
  <c r="AH2115" i="1"/>
  <c r="AH475" i="1"/>
  <c r="AH2142" i="1"/>
  <c r="AH474" i="1"/>
  <c r="AH505" i="1"/>
  <c r="AH563" i="1"/>
  <c r="AH636" i="1"/>
  <c r="AH544" i="1"/>
  <c r="AH684" i="1"/>
  <c r="AH520" i="1"/>
  <c r="AH730" i="1"/>
  <c r="AH2143" i="1"/>
  <c r="AH806" i="1"/>
  <c r="AH2147" i="1"/>
  <c r="AH781" i="1"/>
  <c r="AH760" i="1"/>
  <c r="AH907" i="1"/>
  <c r="AH906" i="1"/>
  <c r="AH867" i="1"/>
  <c r="AH793" i="1"/>
  <c r="AH688" i="1"/>
  <c r="AI244" i="1"/>
  <c r="AI2093" i="1"/>
  <c r="AI257" i="1"/>
  <c r="AI2113" i="1"/>
  <c r="AI282" i="1"/>
  <c r="AI258" i="1"/>
  <c r="AI272" i="1"/>
  <c r="AI522" i="1"/>
  <c r="AI374" i="1"/>
  <c r="AI656" i="1"/>
  <c r="AI297" i="1"/>
  <c r="AI479" i="1"/>
  <c r="AI2115" i="1"/>
  <c r="AI475" i="1"/>
  <c r="AI2142" i="1"/>
  <c r="AI474" i="1"/>
  <c r="AI505" i="1"/>
  <c r="AI563" i="1"/>
  <c r="AI636" i="1"/>
  <c r="AI544" i="1"/>
  <c r="AI684" i="1"/>
  <c r="AI520" i="1"/>
  <c r="AI730" i="1"/>
  <c r="AI2143" i="1"/>
  <c r="AI806" i="1"/>
  <c r="AI2147" i="1"/>
  <c r="AI781" i="1"/>
  <c r="AI760" i="1"/>
  <c r="AI907" i="1"/>
  <c r="AI906" i="1"/>
  <c r="AI867" i="1"/>
  <c r="AI793" i="1"/>
  <c r="AI688" i="1"/>
  <c r="AJ244" i="1"/>
  <c r="AJ2093" i="1"/>
  <c r="AJ257" i="1"/>
  <c r="AJ2113" i="1"/>
  <c r="AJ282" i="1"/>
  <c r="AJ258" i="1"/>
  <c r="AJ272" i="1"/>
  <c r="AJ522" i="1"/>
  <c r="AJ374" i="1"/>
  <c r="AJ656" i="1"/>
  <c r="AJ297" i="1"/>
  <c r="AJ479" i="1"/>
  <c r="AJ2115" i="1"/>
  <c r="AJ475" i="1"/>
  <c r="AJ2142" i="1"/>
  <c r="AJ474" i="1"/>
  <c r="AJ505" i="1"/>
  <c r="AJ563" i="1"/>
  <c r="AJ636" i="1"/>
  <c r="AJ544" i="1"/>
  <c r="AJ684" i="1"/>
  <c r="AJ520" i="1"/>
  <c r="AJ730" i="1"/>
  <c r="AJ2143" i="1"/>
  <c r="AJ806" i="1"/>
  <c r="AJ2147" i="1"/>
  <c r="AJ781" i="1"/>
  <c r="AJ760" i="1"/>
  <c r="AJ907" i="1"/>
  <c r="AJ906" i="1"/>
  <c r="AJ867" i="1"/>
  <c r="AJ793" i="1"/>
  <c r="AJ688" i="1"/>
  <c r="AK244" i="1"/>
  <c r="AK2093" i="1"/>
  <c r="AK257" i="1"/>
  <c r="AK2113" i="1"/>
  <c r="AK282" i="1"/>
  <c r="AK258" i="1"/>
  <c r="AK272" i="1"/>
  <c r="AK522" i="1"/>
  <c r="AK374" i="1"/>
  <c r="AK656" i="1"/>
  <c r="AK297" i="1"/>
  <c r="AK479" i="1"/>
  <c r="AK2115" i="1"/>
  <c r="AK475" i="1"/>
  <c r="AK2142" i="1"/>
  <c r="AK474" i="1"/>
  <c r="AK505" i="1"/>
  <c r="AK563" i="1"/>
  <c r="AK636" i="1"/>
  <c r="AK544" i="1"/>
  <c r="AK684" i="1"/>
  <c r="AK520" i="1"/>
  <c r="AK730" i="1"/>
  <c r="AK2143" i="1"/>
  <c r="AK806" i="1"/>
  <c r="AK2147" i="1"/>
  <c r="AK781" i="1"/>
  <c r="AK760" i="1"/>
  <c r="AK907" i="1"/>
  <c r="AK906" i="1"/>
  <c r="AK867" i="1"/>
  <c r="AK793" i="1"/>
  <c r="AK688" i="1"/>
  <c r="AP244" i="1"/>
  <c r="AP2093" i="1"/>
  <c r="AP257" i="1"/>
  <c r="AP2113" i="1"/>
  <c r="AP282" i="1"/>
  <c r="AP258" i="1"/>
  <c r="AP272" i="1"/>
  <c r="AP522" i="1"/>
  <c r="AP374" i="1"/>
  <c r="AP656" i="1"/>
  <c r="AP297" i="1"/>
  <c r="AP479" i="1"/>
  <c r="AP2115" i="1"/>
  <c r="AP475" i="1"/>
  <c r="AP2142" i="1"/>
  <c r="AP474" i="1"/>
  <c r="AP505" i="1"/>
  <c r="AP563" i="1"/>
  <c r="AP636" i="1"/>
  <c r="AP544" i="1"/>
  <c r="AP684" i="1"/>
  <c r="AP520" i="1"/>
  <c r="AP730" i="1"/>
  <c r="AP2143" i="1"/>
  <c r="AP806" i="1"/>
  <c r="AP2147" i="1"/>
  <c r="AP781" i="1"/>
  <c r="AP760" i="1"/>
  <c r="AP907" i="1"/>
  <c r="AP906" i="1"/>
  <c r="AP867" i="1"/>
  <c r="AP793" i="1"/>
  <c r="AP688" i="1"/>
  <c r="AQ244" i="1"/>
  <c r="AQ2093" i="1"/>
  <c r="AQ257" i="1"/>
  <c r="AQ2113" i="1"/>
  <c r="AQ282" i="1"/>
  <c r="AQ258" i="1"/>
  <c r="AQ272" i="1"/>
  <c r="AQ522" i="1"/>
  <c r="AQ374" i="1"/>
  <c r="AQ656" i="1"/>
  <c r="AQ297" i="1"/>
  <c r="AQ479" i="1"/>
  <c r="AQ2115" i="1"/>
  <c r="AQ475" i="1"/>
  <c r="AQ2142" i="1"/>
  <c r="AQ474" i="1"/>
  <c r="AQ505" i="1"/>
  <c r="AQ563" i="1"/>
  <c r="AQ636" i="1"/>
  <c r="AQ544" i="1"/>
  <c r="AQ684" i="1"/>
  <c r="AQ520" i="1"/>
  <c r="AQ730" i="1"/>
  <c r="AQ2143" i="1"/>
  <c r="AQ806" i="1"/>
  <c r="AQ2147" i="1"/>
  <c r="AQ781" i="1"/>
  <c r="AQ760" i="1"/>
  <c r="AQ907" i="1"/>
  <c r="AQ906" i="1"/>
  <c r="AQ867" i="1"/>
  <c r="AQ793" i="1"/>
  <c r="AQ688" i="1"/>
  <c r="AT244" i="1"/>
  <c r="AT2093" i="1"/>
  <c r="AT257" i="1"/>
  <c r="AT2113" i="1"/>
  <c r="AT282" i="1"/>
  <c r="AT258" i="1"/>
  <c r="AT272" i="1"/>
  <c r="AT522" i="1"/>
  <c r="AT374" i="1"/>
  <c r="AT656" i="1"/>
  <c r="AT297" i="1"/>
  <c r="AT479" i="1"/>
  <c r="AT2115" i="1"/>
  <c r="AT475" i="1"/>
  <c r="AT2142" i="1"/>
  <c r="AT474" i="1"/>
  <c r="AT505" i="1"/>
  <c r="AT563" i="1"/>
  <c r="AT636" i="1"/>
  <c r="AT544" i="1"/>
  <c r="AT684" i="1"/>
  <c r="AT520" i="1"/>
  <c r="AT730" i="1"/>
  <c r="AT2143" i="1"/>
  <c r="AT806" i="1"/>
  <c r="AT2147" i="1"/>
  <c r="AT781" i="1"/>
  <c r="AT760" i="1"/>
  <c r="AT907" i="1"/>
  <c r="AT906" i="1"/>
  <c r="AT867" i="1"/>
  <c r="AT793" i="1"/>
  <c r="AT688" i="1"/>
  <c r="AU244" i="1"/>
  <c r="AS244" i="1" s="1"/>
  <c r="AU2093" i="1"/>
  <c r="AS2093" i="1" s="1"/>
  <c r="AU257" i="1"/>
  <c r="AS257" i="1" s="1"/>
  <c r="AU2113" i="1"/>
  <c r="AS2113" i="1" s="1"/>
  <c r="AU282" i="1"/>
  <c r="AS282" i="1" s="1"/>
  <c r="AU258" i="1"/>
  <c r="AS258" i="1" s="1"/>
  <c r="AU272" i="1"/>
  <c r="AS272" i="1" s="1"/>
  <c r="AU522" i="1"/>
  <c r="AS522" i="1" s="1"/>
  <c r="AU374" i="1"/>
  <c r="AS374" i="1" s="1"/>
  <c r="AU656" i="1"/>
  <c r="AS656" i="1" s="1"/>
  <c r="AU297" i="1"/>
  <c r="AS297" i="1" s="1"/>
  <c r="AU479" i="1"/>
  <c r="AS479" i="1" s="1"/>
  <c r="AU2115" i="1"/>
  <c r="AS2115" i="1" s="1"/>
  <c r="AU475" i="1"/>
  <c r="AS475" i="1" s="1"/>
  <c r="AU2142" i="1"/>
  <c r="AS2142" i="1" s="1"/>
  <c r="AU474" i="1"/>
  <c r="AS474" i="1" s="1"/>
  <c r="AU505" i="1"/>
  <c r="AS505" i="1" s="1"/>
  <c r="AU563" i="1"/>
  <c r="AS563" i="1" s="1"/>
  <c r="AU636" i="1"/>
  <c r="AS636" i="1" s="1"/>
  <c r="AU544" i="1"/>
  <c r="AS544" i="1" s="1"/>
  <c r="AU684" i="1"/>
  <c r="AS684" i="1" s="1"/>
  <c r="AU520" i="1"/>
  <c r="AS520" i="1" s="1"/>
  <c r="AU730" i="1"/>
  <c r="AS730" i="1" s="1"/>
  <c r="AU2143" i="1"/>
  <c r="AS2143" i="1" s="1"/>
  <c r="AU806" i="1"/>
  <c r="AS806" i="1" s="1"/>
  <c r="AU2147" i="1"/>
  <c r="AS2147" i="1" s="1"/>
  <c r="AU781" i="1"/>
  <c r="AS781" i="1" s="1"/>
  <c r="AU760" i="1"/>
  <c r="AS760" i="1" s="1"/>
  <c r="AU907" i="1"/>
  <c r="AS907" i="1" s="1"/>
  <c r="AU906" i="1"/>
  <c r="AS906" i="1" s="1"/>
  <c r="AU867" i="1"/>
  <c r="AS867" i="1" s="1"/>
  <c r="AU793" i="1"/>
  <c r="AS793" i="1" s="1"/>
  <c r="AU688" i="1"/>
  <c r="AS688" i="1" s="1"/>
  <c r="AV760" i="1" l="1"/>
  <c r="AV544" i="1"/>
  <c r="AV479" i="1"/>
  <c r="AV688" i="1"/>
  <c r="AV806" i="1"/>
  <c r="AV781" i="1"/>
  <c r="AV636" i="1"/>
  <c r="AV297" i="1"/>
  <c r="AO1412" i="1"/>
  <c r="AN496" i="1"/>
  <c r="AO496" i="1" s="1"/>
  <c r="AV505" i="1"/>
  <c r="AV374" i="1"/>
  <c r="AV244" i="1"/>
  <c r="AR867" i="1"/>
  <c r="AR730" i="1"/>
  <c r="AR2142" i="1"/>
  <c r="AR272" i="1"/>
  <c r="AR257" i="1"/>
  <c r="AL2142" i="1"/>
  <c r="AM2142" i="1" s="1"/>
  <c r="AV257" i="1"/>
  <c r="AV2113" i="1"/>
  <c r="AN519" i="1"/>
  <c r="AO519" i="1" s="1"/>
  <c r="AL906" i="1"/>
  <c r="AM906" i="1" s="1"/>
  <c r="AL520" i="1"/>
  <c r="AM520" i="1" s="1"/>
  <c r="AL475" i="1"/>
  <c r="AM475" i="1" s="1"/>
  <c r="AL258" i="1"/>
  <c r="AM258" i="1" s="1"/>
  <c r="AV867" i="1"/>
  <c r="AV730" i="1"/>
  <c r="AV2142" i="1"/>
  <c r="AV272" i="1"/>
  <c r="AR793" i="1"/>
  <c r="AR474" i="1"/>
  <c r="AL2147" i="1"/>
  <c r="AM2147" i="1" s="1"/>
  <c r="AL656" i="1"/>
  <c r="AM656" i="1" s="1"/>
  <c r="AR781" i="1"/>
  <c r="AR636" i="1"/>
  <c r="AR297" i="1"/>
  <c r="AL760" i="1"/>
  <c r="AN760" i="1" s="1"/>
  <c r="AL544" i="1"/>
  <c r="AM544" i="1" s="1"/>
  <c r="AL479" i="1"/>
  <c r="AN479" i="1" s="1"/>
  <c r="AL2113" i="1"/>
  <c r="AN2113" i="1" s="1"/>
  <c r="AR522" i="1"/>
  <c r="AL2093" i="1"/>
  <c r="AM2093" i="1" s="1"/>
  <c r="AR760" i="1"/>
  <c r="AR544" i="1"/>
  <c r="AR479" i="1"/>
  <c r="AR2113" i="1"/>
  <c r="AM1037" i="1"/>
  <c r="AO1037" i="1" s="1"/>
  <c r="AR2143" i="1"/>
  <c r="AL563" i="1"/>
  <c r="AM563" i="1" s="1"/>
  <c r="AL867" i="1"/>
  <c r="AM867" i="1" s="1"/>
  <c r="AR906" i="1"/>
  <c r="AR520" i="1"/>
  <c r="AR475" i="1"/>
  <c r="AR258" i="1"/>
  <c r="AV684" i="1"/>
  <c r="AV2115" i="1"/>
  <c r="AV282" i="1"/>
  <c r="AL793" i="1"/>
  <c r="AN793" i="1" s="1"/>
  <c r="AL2143" i="1"/>
  <c r="AM2143" i="1" s="1"/>
  <c r="AL474" i="1"/>
  <c r="AN474" i="1" s="1"/>
  <c r="AL522" i="1"/>
  <c r="AM522" i="1" s="1"/>
  <c r="AR2147" i="1"/>
  <c r="AR656" i="1"/>
  <c r="AL730" i="1"/>
  <c r="AM730" i="1" s="1"/>
  <c r="AL272" i="1"/>
  <c r="AM272" i="1" s="1"/>
  <c r="AR563" i="1"/>
  <c r="AR2093" i="1"/>
  <c r="AL781" i="1"/>
  <c r="AM781" i="1" s="1"/>
  <c r="AL636" i="1"/>
  <c r="AM636" i="1" s="1"/>
  <c r="AL297" i="1"/>
  <c r="AM297" i="1" s="1"/>
  <c r="AL257" i="1"/>
  <c r="AM257" i="1" s="1"/>
  <c r="AV793" i="1"/>
  <c r="AV474" i="1"/>
  <c r="AV2143" i="1"/>
  <c r="AV522" i="1"/>
  <c r="AL688" i="1"/>
  <c r="AM688" i="1" s="1"/>
  <c r="AL806" i="1"/>
  <c r="AM806" i="1" s="1"/>
  <c r="AL505" i="1"/>
  <c r="AM505" i="1" s="1"/>
  <c r="AL374" i="1"/>
  <c r="AM374" i="1" s="1"/>
  <c r="AL244" i="1"/>
  <c r="AM244" i="1" s="1"/>
  <c r="AV907" i="1"/>
  <c r="AL907" i="1"/>
  <c r="AM907" i="1" s="1"/>
  <c r="AL684" i="1"/>
  <c r="AM684" i="1" s="1"/>
  <c r="AL2115" i="1"/>
  <c r="AM2115" i="1" s="1"/>
  <c r="AL282" i="1"/>
  <c r="AM282" i="1" s="1"/>
  <c r="AV906" i="1"/>
  <c r="AV2147" i="1"/>
  <c r="AV520" i="1"/>
  <c r="AV563" i="1"/>
  <c r="AV475" i="1"/>
  <c r="AV656" i="1"/>
  <c r="AV258" i="1"/>
  <c r="AV2093" i="1"/>
  <c r="AR688" i="1"/>
  <c r="AR907" i="1"/>
  <c r="AR806" i="1"/>
  <c r="AR684" i="1"/>
  <c r="AR505" i="1"/>
  <c r="AR2115" i="1"/>
  <c r="AR374" i="1"/>
  <c r="AR282" i="1"/>
  <c r="AR244" i="1"/>
  <c r="AM479" i="1"/>
  <c r="L1463" i="1"/>
  <c r="L1287" i="1"/>
  <c r="L1110" i="1"/>
  <c r="L1107" i="1"/>
  <c r="L1498" i="1"/>
  <c r="L968" i="1"/>
  <c r="L1054" i="1"/>
  <c r="L2083" i="1"/>
  <c r="L1056" i="1"/>
  <c r="L2055" i="1"/>
  <c r="L345" i="1"/>
  <c r="L1462" i="1"/>
  <c r="L1499" i="1"/>
  <c r="L1507" i="1"/>
  <c r="L1209" i="1"/>
  <c r="L1436" i="1"/>
  <c r="L1497" i="1"/>
  <c r="L1437" i="1"/>
  <c r="L2054" i="1"/>
  <c r="L1461" i="1"/>
  <c r="L2053" i="1"/>
  <c r="L423" i="1"/>
  <c r="L731" i="1"/>
  <c r="L1132" i="1"/>
  <c r="L630" i="1"/>
  <c r="L734" i="1"/>
  <c r="L726" i="1"/>
  <c r="L600" i="1"/>
  <c r="L696" i="1"/>
  <c r="L2050" i="1"/>
  <c r="L838" i="1"/>
  <c r="L2033" i="1"/>
  <c r="L241" i="1"/>
  <c r="L1292" i="1"/>
  <c r="L1544" i="1"/>
  <c r="L1191" i="1"/>
  <c r="L1211" i="1"/>
  <c r="L1014" i="1"/>
  <c r="L1035" i="1"/>
  <c r="L1535" i="1"/>
  <c r="L2012" i="1"/>
  <c r="L1085" i="1"/>
  <c r="L2001" i="1"/>
  <c r="L356" i="1"/>
  <c r="L539" i="1"/>
  <c r="L564" i="1"/>
  <c r="L1243" i="1"/>
  <c r="L904" i="1"/>
  <c r="L830" i="1"/>
  <c r="L964" i="1"/>
  <c r="L836" i="1"/>
  <c r="L2000" i="1"/>
  <c r="L988" i="1"/>
  <c r="L1999" i="1"/>
  <c r="L990" i="1"/>
  <c r="L583" i="1"/>
  <c r="L605" i="1"/>
  <c r="L706" i="1"/>
  <c r="L1208" i="1"/>
  <c r="L994" i="1"/>
  <c r="L1240" i="1"/>
  <c r="L948" i="1"/>
  <c r="L1975" i="1"/>
  <c r="L1290" i="1"/>
  <c r="L1960" i="1"/>
  <c r="L1552" i="1"/>
  <c r="L1058" i="1"/>
  <c r="L946" i="1"/>
  <c r="L1135" i="1"/>
  <c r="L1658" i="1"/>
  <c r="L1676" i="1"/>
  <c r="L1581" i="1"/>
  <c r="L1675" i="1"/>
  <c r="L1952" i="1"/>
  <c r="L1629" i="1"/>
  <c r="L1948" i="1"/>
  <c r="L1584" i="1"/>
  <c r="W1584" i="1"/>
  <c r="W1948" i="1"/>
  <c r="W1629" i="1"/>
  <c r="W1952" i="1"/>
  <c r="W1675" i="1"/>
  <c r="W1581" i="1"/>
  <c r="W1676" i="1"/>
  <c r="W1658" i="1"/>
  <c r="W1135" i="1"/>
  <c r="W946" i="1"/>
  <c r="W1058" i="1"/>
  <c r="W1552" i="1"/>
  <c r="W1960" i="1"/>
  <c r="W1290" i="1"/>
  <c r="W1975" i="1"/>
  <c r="W948" i="1"/>
  <c r="W1240" i="1"/>
  <c r="W994" i="1"/>
  <c r="W1208" i="1"/>
  <c r="W706" i="1"/>
  <c r="W605" i="1"/>
  <c r="W583" i="1"/>
  <c r="W990" i="1"/>
  <c r="W1999" i="1"/>
  <c r="W988" i="1"/>
  <c r="W2000" i="1"/>
  <c r="W836" i="1"/>
  <c r="W964" i="1"/>
  <c r="W830" i="1"/>
  <c r="W904" i="1"/>
  <c r="W1243" i="1"/>
  <c r="W564" i="1"/>
  <c r="W539" i="1"/>
  <c r="W356" i="1"/>
  <c r="W2001" i="1"/>
  <c r="W1085" i="1"/>
  <c r="W2012" i="1"/>
  <c r="W1535" i="1"/>
  <c r="W1035" i="1"/>
  <c r="W1014" i="1"/>
  <c r="W1211" i="1"/>
  <c r="W1191" i="1"/>
  <c r="W1544" i="1"/>
  <c r="W1292" i="1"/>
  <c r="W241" i="1"/>
  <c r="W2033" i="1"/>
  <c r="W838" i="1"/>
  <c r="W2050" i="1"/>
  <c r="W696" i="1"/>
  <c r="W600" i="1"/>
  <c r="W726" i="1"/>
  <c r="W734" i="1"/>
  <c r="W630" i="1"/>
  <c r="W1132" i="1"/>
  <c r="W731" i="1"/>
  <c r="W423" i="1"/>
  <c r="W2053" i="1"/>
  <c r="W1461" i="1"/>
  <c r="W2054" i="1"/>
  <c r="W1437" i="1"/>
  <c r="W1497" i="1"/>
  <c r="W1436" i="1"/>
  <c r="W1209" i="1"/>
  <c r="W1507" i="1"/>
  <c r="W1499" i="1"/>
  <c r="W1462" i="1"/>
  <c r="W345" i="1"/>
  <c r="W2055" i="1"/>
  <c r="W1056" i="1"/>
  <c r="W2083" i="1"/>
  <c r="W1054" i="1"/>
  <c r="W968" i="1"/>
  <c r="W1498" i="1"/>
  <c r="W1107" i="1"/>
  <c r="W1110" i="1"/>
  <c r="W1287" i="1"/>
  <c r="W1463" i="1"/>
  <c r="Z1584" i="1"/>
  <c r="Z1948" i="1"/>
  <c r="Z1629" i="1"/>
  <c r="Z1952" i="1"/>
  <c r="Z1675" i="1"/>
  <c r="Z1581" i="1"/>
  <c r="Z1676" i="1"/>
  <c r="Z1658" i="1"/>
  <c r="Z1135" i="1"/>
  <c r="Z946" i="1"/>
  <c r="Z1058" i="1"/>
  <c r="Z1552" i="1"/>
  <c r="Z1960" i="1"/>
  <c r="Z1290" i="1"/>
  <c r="Z1975" i="1"/>
  <c r="Z948" i="1"/>
  <c r="Z1240" i="1"/>
  <c r="Z994" i="1"/>
  <c r="Z1208" i="1"/>
  <c r="Z706" i="1"/>
  <c r="Z605" i="1"/>
  <c r="Z583" i="1"/>
  <c r="Z990" i="1"/>
  <c r="Z1999" i="1"/>
  <c r="Z988" i="1"/>
  <c r="Z2000" i="1"/>
  <c r="Z836" i="1"/>
  <c r="Z964" i="1"/>
  <c r="Z830" i="1"/>
  <c r="Z904" i="1"/>
  <c r="Z1243" i="1"/>
  <c r="Z564" i="1"/>
  <c r="Z539" i="1"/>
  <c r="Z356" i="1"/>
  <c r="Z2001" i="1"/>
  <c r="Z1085" i="1"/>
  <c r="Z2012" i="1"/>
  <c r="Z1535" i="1"/>
  <c r="Z1035" i="1"/>
  <c r="Z1014" i="1"/>
  <c r="Z1211" i="1"/>
  <c r="Z1191" i="1"/>
  <c r="Z1544" i="1"/>
  <c r="Z1292" i="1"/>
  <c r="Z241" i="1"/>
  <c r="Z2033" i="1"/>
  <c r="Z838" i="1"/>
  <c r="Z2050" i="1"/>
  <c r="Z696" i="1"/>
  <c r="Z600" i="1"/>
  <c r="Z726" i="1"/>
  <c r="Z734" i="1"/>
  <c r="Z630" i="1"/>
  <c r="Z1132" i="1"/>
  <c r="Z731" i="1"/>
  <c r="Z423" i="1"/>
  <c r="Z2053" i="1"/>
  <c r="Z1461" i="1"/>
  <c r="Z2054" i="1"/>
  <c r="Z1437" i="1"/>
  <c r="Z1497" i="1"/>
  <c r="Z1436" i="1"/>
  <c r="Z1209" i="1"/>
  <c r="Z1507" i="1"/>
  <c r="Z1499" i="1"/>
  <c r="Z1462" i="1"/>
  <c r="Z345" i="1"/>
  <c r="Z2055" i="1"/>
  <c r="Z1056" i="1"/>
  <c r="Z2083" i="1"/>
  <c r="Z1054" i="1"/>
  <c r="Z968" i="1"/>
  <c r="Z1498" i="1"/>
  <c r="Z1107" i="1"/>
  <c r="Z1110" i="1"/>
  <c r="Z1287" i="1"/>
  <c r="Z1463" i="1"/>
  <c r="AG1584" i="1"/>
  <c r="AF1584" i="1" s="1"/>
  <c r="O1584" i="1" s="1"/>
  <c r="F1584" i="1" s="1"/>
  <c r="AG1948" i="1"/>
  <c r="AF1948" i="1" s="1"/>
  <c r="O1948" i="1" s="1"/>
  <c r="F1948" i="1" s="1"/>
  <c r="AG1629" i="1"/>
  <c r="AF1629" i="1" s="1"/>
  <c r="O1629" i="1" s="1"/>
  <c r="F1629" i="1" s="1"/>
  <c r="AG1952" i="1"/>
  <c r="AF1952" i="1" s="1"/>
  <c r="O1952" i="1" s="1"/>
  <c r="F1952" i="1" s="1"/>
  <c r="AG1675" i="1"/>
  <c r="AF1675" i="1" s="1"/>
  <c r="O1675" i="1" s="1"/>
  <c r="F1675" i="1" s="1"/>
  <c r="AG1581" i="1"/>
  <c r="AF1581" i="1" s="1"/>
  <c r="O1581" i="1" s="1"/>
  <c r="F1581" i="1" s="1"/>
  <c r="AG1676" i="1"/>
  <c r="AF1676" i="1" s="1"/>
  <c r="O1676" i="1" s="1"/>
  <c r="F1676" i="1" s="1"/>
  <c r="AG1658" i="1"/>
  <c r="AF1658" i="1" s="1"/>
  <c r="O1658" i="1" s="1"/>
  <c r="F1658" i="1" s="1"/>
  <c r="AG1135" i="1"/>
  <c r="AF1135" i="1" s="1"/>
  <c r="O1135" i="1" s="1"/>
  <c r="F1135" i="1" s="1"/>
  <c r="AG946" i="1"/>
  <c r="AF946" i="1" s="1"/>
  <c r="O946" i="1" s="1"/>
  <c r="F946" i="1" s="1"/>
  <c r="AG1058" i="1"/>
  <c r="AF1058" i="1" s="1"/>
  <c r="O1058" i="1" s="1"/>
  <c r="F1058" i="1" s="1"/>
  <c r="AG1552" i="1"/>
  <c r="AF1552" i="1" s="1"/>
  <c r="O1552" i="1" s="1"/>
  <c r="F1552" i="1" s="1"/>
  <c r="AG1960" i="1"/>
  <c r="AF1960" i="1" s="1"/>
  <c r="O1960" i="1" s="1"/>
  <c r="F1960" i="1" s="1"/>
  <c r="AG1290" i="1"/>
  <c r="AF1290" i="1" s="1"/>
  <c r="O1290" i="1" s="1"/>
  <c r="F1290" i="1" s="1"/>
  <c r="AG1975" i="1"/>
  <c r="AF1975" i="1" s="1"/>
  <c r="O1975" i="1" s="1"/>
  <c r="F1975" i="1" s="1"/>
  <c r="AG948" i="1"/>
  <c r="AF948" i="1" s="1"/>
  <c r="O948" i="1" s="1"/>
  <c r="F948" i="1" s="1"/>
  <c r="AG1240" i="1"/>
  <c r="AF1240" i="1" s="1"/>
  <c r="O1240" i="1" s="1"/>
  <c r="F1240" i="1" s="1"/>
  <c r="AG994" i="1"/>
  <c r="AF994" i="1" s="1"/>
  <c r="O994" i="1" s="1"/>
  <c r="F994" i="1" s="1"/>
  <c r="AG1208" i="1"/>
  <c r="AF1208" i="1" s="1"/>
  <c r="O1208" i="1" s="1"/>
  <c r="F1208" i="1" s="1"/>
  <c r="AG706" i="1"/>
  <c r="AF706" i="1" s="1"/>
  <c r="O706" i="1" s="1"/>
  <c r="F706" i="1" s="1"/>
  <c r="AG605" i="1"/>
  <c r="AF605" i="1" s="1"/>
  <c r="O605" i="1" s="1"/>
  <c r="F605" i="1" s="1"/>
  <c r="AG583" i="1"/>
  <c r="AF583" i="1" s="1"/>
  <c r="O583" i="1" s="1"/>
  <c r="F583" i="1" s="1"/>
  <c r="AG990" i="1"/>
  <c r="AF990" i="1" s="1"/>
  <c r="O990" i="1" s="1"/>
  <c r="F990" i="1" s="1"/>
  <c r="AG1999" i="1"/>
  <c r="AF1999" i="1" s="1"/>
  <c r="O1999" i="1" s="1"/>
  <c r="F1999" i="1" s="1"/>
  <c r="AG988" i="1"/>
  <c r="AF988" i="1" s="1"/>
  <c r="O988" i="1" s="1"/>
  <c r="F988" i="1" s="1"/>
  <c r="AG2000" i="1"/>
  <c r="AF2000" i="1" s="1"/>
  <c r="O2000" i="1" s="1"/>
  <c r="F2000" i="1" s="1"/>
  <c r="AG836" i="1"/>
  <c r="AF836" i="1" s="1"/>
  <c r="O836" i="1" s="1"/>
  <c r="F836" i="1" s="1"/>
  <c r="AG964" i="1"/>
  <c r="AF964" i="1" s="1"/>
  <c r="O964" i="1" s="1"/>
  <c r="F964" i="1" s="1"/>
  <c r="AG830" i="1"/>
  <c r="AF830" i="1" s="1"/>
  <c r="O830" i="1" s="1"/>
  <c r="F830" i="1" s="1"/>
  <c r="AG904" i="1"/>
  <c r="AF904" i="1" s="1"/>
  <c r="O904" i="1" s="1"/>
  <c r="F904" i="1" s="1"/>
  <c r="AG1243" i="1"/>
  <c r="AF1243" i="1" s="1"/>
  <c r="O1243" i="1" s="1"/>
  <c r="F1243" i="1" s="1"/>
  <c r="AG564" i="1"/>
  <c r="AF564" i="1" s="1"/>
  <c r="O564" i="1" s="1"/>
  <c r="F564" i="1" s="1"/>
  <c r="AG539" i="1"/>
  <c r="AF539" i="1" s="1"/>
  <c r="O539" i="1" s="1"/>
  <c r="F539" i="1" s="1"/>
  <c r="AG356" i="1"/>
  <c r="AF356" i="1" s="1"/>
  <c r="O356" i="1" s="1"/>
  <c r="F356" i="1" s="1"/>
  <c r="AG2001" i="1"/>
  <c r="AF2001" i="1" s="1"/>
  <c r="O2001" i="1" s="1"/>
  <c r="F2001" i="1" s="1"/>
  <c r="AG1085" i="1"/>
  <c r="AF1085" i="1" s="1"/>
  <c r="O1085" i="1" s="1"/>
  <c r="F1085" i="1" s="1"/>
  <c r="AG2012" i="1"/>
  <c r="AF2012" i="1" s="1"/>
  <c r="O2012" i="1" s="1"/>
  <c r="F2012" i="1" s="1"/>
  <c r="AG1535" i="1"/>
  <c r="AF1535" i="1" s="1"/>
  <c r="O1535" i="1" s="1"/>
  <c r="F1535" i="1" s="1"/>
  <c r="AG1035" i="1"/>
  <c r="AF1035" i="1" s="1"/>
  <c r="O1035" i="1" s="1"/>
  <c r="F1035" i="1" s="1"/>
  <c r="AG1014" i="1"/>
  <c r="AF1014" i="1" s="1"/>
  <c r="O1014" i="1" s="1"/>
  <c r="F1014" i="1" s="1"/>
  <c r="AG1211" i="1"/>
  <c r="AF1211" i="1" s="1"/>
  <c r="O1211" i="1" s="1"/>
  <c r="F1211" i="1" s="1"/>
  <c r="AG1191" i="1"/>
  <c r="AF1191" i="1" s="1"/>
  <c r="O1191" i="1" s="1"/>
  <c r="F1191" i="1" s="1"/>
  <c r="AG1544" i="1"/>
  <c r="AF1544" i="1" s="1"/>
  <c r="O1544" i="1" s="1"/>
  <c r="F1544" i="1" s="1"/>
  <c r="AG1292" i="1"/>
  <c r="AF1292" i="1" s="1"/>
  <c r="O1292" i="1" s="1"/>
  <c r="F1292" i="1" s="1"/>
  <c r="AG241" i="1"/>
  <c r="AF241" i="1" s="1"/>
  <c r="O241" i="1" s="1"/>
  <c r="F241" i="1" s="1"/>
  <c r="AG2033" i="1"/>
  <c r="AF2033" i="1" s="1"/>
  <c r="O2033" i="1" s="1"/>
  <c r="F2033" i="1" s="1"/>
  <c r="AG838" i="1"/>
  <c r="AF838" i="1" s="1"/>
  <c r="O838" i="1" s="1"/>
  <c r="F838" i="1" s="1"/>
  <c r="AG2050" i="1"/>
  <c r="AF2050" i="1" s="1"/>
  <c r="O2050" i="1" s="1"/>
  <c r="F2050" i="1" s="1"/>
  <c r="AG696" i="1"/>
  <c r="AF696" i="1" s="1"/>
  <c r="O696" i="1" s="1"/>
  <c r="F696" i="1" s="1"/>
  <c r="AG600" i="1"/>
  <c r="AF600" i="1" s="1"/>
  <c r="O600" i="1" s="1"/>
  <c r="F600" i="1" s="1"/>
  <c r="AG726" i="1"/>
  <c r="AF726" i="1" s="1"/>
  <c r="O726" i="1" s="1"/>
  <c r="F726" i="1" s="1"/>
  <c r="AG734" i="1"/>
  <c r="AF734" i="1" s="1"/>
  <c r="O734" i="1" s="1"/>
  <c r="F734" i="1" s="1"/>
  <c r="AG630" i="1"/>
  <c r="AF630" i="1" s="1"/>
  <c r="O630" i="1" s="1"/>
  <c r="F630" i="1" s="1"/>
  <c r="AG1132" i="1"/>
  <c r="AF1132" i="1" s="1"/>
  <c r="O1132" i="1" s="1"/>
  <c r="F1132" i="1" s="1"/>
  <c r="AG731" i="1"/>
  <c r="AF731" i="1" s="1"/>
  <c r="O731" i="1" s="1"/>
  <c r="F731" i="1" s="1"/>
  <c r="AG423" i="1"/>
  <c r="AF423" i="1" s="1"/>
  <c r="O423" i="1" s="1"/>
  <c r="F423" i="1" s="1"/>
  <c r="AG2053" i="1"/>
  <c r="AF2053" i="1" s="1"/>
  <c r="O2053" i="1" s="1"/>
  <c r="F2053" i="1" s="1"/>
  <c r="AG1461" i="1"/>
  <c r="AF1461" i="1" s="1"/>
  <c r="O1461" i="1" s="1"/>
  <c r="F1461" i="1" s="1"/>
  <c r="AG2054" i="1"/>
  <c r="AF2054" i="1" s="1"/>
  <c r="O2054" i="1" s="1"/>
  <c r="F2054" i="1" s="1"/>
  <c r="AG1437" i="1"/>
  <c r="AF1437" i="1" s="1"/>
  <c r="O1437" i="1" s="1"/>
  <c r="F1437" i="1" s="1"/>
  <c r="AG1497" i="1"/>
  <c r="AF1497" i="1" s="1"/>
  <c r="O1497" i="1" s="1"/>
  <c r="F1497" i="1" s="1"/>
  <c r="AG1436" i="1"/>
  <c r="AF1436" i="1" s="1"/>
  <c r="O1436" i="1" s="1"/>
  <c r="F1436" i="1" s="1"/>
  <c r="AG1209" i="1"/>
  <c r="AF1209" i="1" s="1"/>
  <c r="O1209" i="1" s="1"/>
  <c r="F1209" i="1" s="1"/>
  <c r="AG1507" i="1"/>
  <c r="AF1507" i="1" s="1"/>
  <c r="O1507" i="1" s="1"/>
  <c r="F1507" i="1" s="1"/>
  <c r="AG1499" i="1"/>
  <c r="AF1499" i="1" s="1"/>
  <c r="O1499" i="1" s="1"/>
  <c r="F1499" i="1" s="1"/>
  <c r="AG1462" i="1"/>
  <c r="AF1462" i="1" s="1"/>
  <c r="O1462" i="1" s="1"/>
  <c r="F1462" i="1" s="1"/>
  <c r="AG345" i="1"/>
  <c r="AF345" i="1" s="1"/>
  <c r="O345" i="1" s="1"/>
  <c r="F345" i="1" s="1"/>
  <c r="AG2055" i="1"/>
  <c r="AF2055" i="1" s="1"/>
  <c r="O2055" i="1" s="1"/>
  <c r="F2055" i="1" s="1"/>
  <c r="AG1056" i="1"/>
  <c r="AF1056" i="1" s="1"/>
  <c r="O1056" i="1" s="1"/>
  <c r="F1056" i="1" s="1"/>
  <c r="AG2083" i="1"/>
  <c r="AF2083" i="1" s="1"/>
  <c r="O2083" i="1" s="1"/>
  <c r="F2083" i="1" s="1"/>
  <c r="AG1054" i="1"/>
  <c r="AF1054" i="1" s="1"/>
  <c r="O1054" i="1" s="1"/>
  <c r="F1054" i="1" s="1"/>
  <c r="AG968" i="1"/>
  <c r="AF968" i="1" s="1"/>
  <c r="O968" i="1" s="1"/>
  <c r="F968" i="1" s="1"/>
  <c r="AG1498" i="1"/>
  <c r="AF1498" i="1" s="1"/>
  <c r="O1498" i="1" s="1"/>
  <c r="F1498" i="1" s="1"/>
  <c r="AG1107" i="1"/>
  <c r="AF1107" i="1" s="1"/>
  <c r="O1107" i="1" s="1"/>
  <c r="F1107" i="1" s="1"/>
  <c r="AG1110" i="1"/>
  <c r="AF1110" i="1" s="1"/>
  <c r="O1110" i="1" s="1"/>
  <c r="F1110" i="1" s="1"/>
  <c r="AG1287" i="1"/>
  <c r="AF1287" i="1" s="1"/>
  <c r="O1287" i="1" s="1"/>
  <c r="F1287" i="1" s="1"/>
  <c r="AG1463" i="1"/>
  <c r="AF1463" i="1" s="1"/>
  <c r="O1463" i="1" s="1"/>
  <c r="F1463" i="1" s="1"/>
  <c r="AH1584" i="1"/>
  <c r="AH1948" i="1"/>
  <c r="AH1629" i="1"/>
  <c r="AH1952" i="1"/>
  <c r="AH1675" i="1"/>
  <c r="AH1581" i="1"/>
  <c r="AH1676" i="1"/>
  <c r="AH1658" i="1"/>
  <c r="AH1135" i="1"/>
  <c r="AH946" i="1"/>
  <c r="AH1058" i="1"/>
  <c r="AH1552" i="1"/>
  <c r="AH1960" i="1"/>
  <c r="AH1290" i="1"/>
  <c r="AH1975" i="1"/>
  <c r="AH948" i="1"/>
  <c r="AH1240" i="1"/>
  <c r="AH994" i="1"/>
  <c r="AH1208" i="1"/>
  <c r="AH706" i="1"/>
  <c r="AH605" i="1"/>
  <c r="AH583" i="1"/>
  <c r="AH990" i="1"/>
  <c r="AH1999" i="1"/>
  <c r="AH988" i="1"/>
  <c r="AH2000" i="1"/>
  <c r="AH836" i="1"/>
  <c r="AH964" i="1"/>
  <c r="AH830" i="1"/>
  <c r="AH904" i="1"/>
  <c r="AH1243" i="1"/>
  <c r="AH564" i="1"/>
  <c r="AH539" i="1"/>
  <c r="AH356" i="1"/>
  <c r="AH2001" i="1"/>
  <c r="AH1085" i="1"/>
  <c r="AH2012" i="1"/>
  <c r="AH1535" i="1"/>
  <c r="AH1035" i="1"/>
  <c r="AH1014" i="1"/>
  <c r="AH1211" i="1"/>
  <c r="AH1191" i="1"/>
  <c r="AH1544" i="1"/>
  <c r="AH1292" i="1"/>
  <c r="AH241" i="1"/>
  <c r="AH2033" i="1"/>
  <c r="AH838" i="1"/>
  <c r="AH2050" i="1"/>
  <c r="AH696" i="1"/>
  <c r="AH600" i="1"/>
  <c r="AH726" i="1"/>
  <c r="AH734" i="1"/>
  <c r="AH630" i="1"/>
  <c r="AH1132" i="1"/>
  <c r="AH731" i="1"/>
  <c r="AH423" i="1"/>
  <c r="AH2053" i="1"/>
  <c r="AH1461" i="1"/>
  <c r="AH2054" i="1"/>
  <c r="AH1437" i="1"/>
  <c r="AH1497" i="1"/>
  <c r="AH1436" i="1"/>
  <c r="AH1209" i="1"/>
  <c r="AH1507" i="1"/>
  <c r="AH1499" i="1"/>
  <c r="AH1462" i="1"/>
  <c r="AH345" i="1"/>
  <c r="AH2055" i="1"/>
  <c r="AH1056" i="1"/>
  <c r="AH2083" i="1"/>
  <c r="AH1054" i="1"/>
  <c r="AH968" i="1"/>
  <c r="AH1498" i="1"/>
  <c r="AH1107" i="1"/>
  <c r="AH1110" i="1"/>
  <c r="AH1287" i="1"/>
  <c r="AH1463" i="1"/>
  <c r="AI1584" i="1"/>
  <c r="AI1948" i="1"/>
  <c r="AI1629" i="1"/>
  <c r="AI1952" i="1"/>
  <c r="AI1675" i="1"/>
  <c r="AI1581" i="1"/>
  <c r="AI1676" i="1"/>
  <c r="AI1658" i="1"/>
  <c r="AI1135" i="1"/>
  <c r="AI946" i="1"/>
  <c r="AI1058" i="1"/>
  <c r="AI1552" i="1"/>
  <c r="AI1960" i="1"/>
  <c r="AI1290" i="1"/>
  <c r="AI1975" i="1"/>
  <c r="AI948" i="1"/>
  <c r="AI1240" i="1"/>
  <c r="AI994" i="1"/>
  <c r="AI1208" i="1"/>
  <c r="AI706" i="1"/>
  <c r="AI605" i="1"/>
  <c r="AI583" i="1"/>
  <c r="AI990" i="1"/>
  <c r="AI1999" i="1"/>
  <c r="AI988" i="1"/>
  <c r="AI2000" i="1"/>
  <c r="AI836" i="1"/>
  <c r="AI964" i="1"/>
  <c r="AI830" i="1"/>
  <c r="AI904" i="1"/>
  <c r="AI1243" i="1"/>
  <c r="AI564" i="1"/>
  <c r="AI539" i="1"/>
  <c r="AI356" i="1"/>
  <c r="AI2001" i="1"/>
  <c r="AI1085" i="1"/>
  <c r="AI2012" i="1"/>
  <c r="AI1535" i="1"/>
  <c r="AI1035" i="1"/>
  <c r="AI1014" i="1"/>
  <c r="AI1211" i="1"/>
  <c r="AI1191" i="1"/>
  <c r="AI1544" i="1"/>
  <c r="AI1292" i="1"/>
  <c r="AI241" i="1"/>
  <c r="AI2033" i="1"/>
  <c r="AI838" i="1"/>
  <c r="AI2050" i="1"/>
  <c r="AI696" i="1"/>
  <c r="AI600" i="1"/>
  <c r="AI726" i="1"/>
  <c r="AI734" i="1"/>
  <c r="AI630" i="1"/>
  <c r="AI1132" i="1"/>
  <c r="AI731" i="1"/>
  <c r="AI423" i="1"/>
  <c r="AI2053" i="1"/>
  <c r="AI1461" i="1"/>
  <c r="AI2054" i="1"/>
  <c r="AI1437" i="1"/>
  <c r="AI1497" i="1"/>
  <c r="AI1436" i="1"/>
  <c r="AI1209" i="1"/>
  <c r="AI1507" i="1"/>
  <c r="AI1499" i="1"/>
  <c r="AI1462" i="1"/>
  <c r="AI345" i="1"/>
  <c r="AI2055" i="1"/>
  <c r="AI1056" i="1"/>
  <c r="AI2083" i="1"/>
  <c r="AI1054" i="1"/>
  <c r="AI968" i="1"/>
  <c r="AI1498" i="1"/>
  <c r="AI1107" i="1"/>
  <c r="AI1110" i="1"/>
  <c r="AI1287" i="1"/>
  <c r="AI1463" i="1"/>
  <c r="AJ1584" i="1"/>
  <c r="AJ1948" i="1"/>
  <c r="AJ1629" i="1"/>
  <c r="AJ1952" i="1"/>
  <c r="AJ1675" i="1"/>
  <c r="AJ1581" i="1"/>
  <c r="AJ1676" i="1"/>
  <c r="AJ1658" i="1"/>
  <c r="AJ1135" i="1"/>
  <c r="AJ946" i="1"/>
  <c r="AJ1058" i="1"/>
  <c r="AJ1552" i="1"/>
  <c r="AJ1960" i="1"/>
  <c r="AJ1290" i="1"/>
  <c r="AJ1975" i="1"/>
  <c r="AJ948" i="1"/>
  <c r="AJ1240" i="1"/>
  <c r="AJ994" i="1"/>
  <c r="AJ1208" i="1"/>
  <c r="AJ706" i="1"/>
  <c r="AJ605" i="1"/>
  <c r="AJ583" i="1"/>
  <c r="AJ990" i="1"/>
  <c r="AJ1999" i="1"/>
  <c r="AJ988" i="1"/>
  <c r="AJ2000" i="1"/>
  <c r="AJ836" i="1"/>
  <c r="AJ964" i="1"/>
  <c r="AJ830" i="1"/>
  <c r="AJ904" i="1"/>
  <c r="AJ1243" i="1"/>
  <c r="AJ564" i="1"/>
  <c r="AJ539" i="1"/>
  <c r="AJ356" i="1"/>
  <c r="AJ2001" i="1"/>
  <c r="AJ1085" i="1"/>
  <c r="AJ2012" i="1"/>
  <c r="AJ1535" i="1"/>
  <c r="AJ1035" i="1"/>
  <c r="AJ1014" i="1"/>
  <c r="AJ1211" i="1"/>
  <c r="AJ1191" i="1"/>
  <c r="AJ1544" i="1"/>
  <c r="AJ1292" i="1"/>
  <c r="AJ241" i="1"/>
  <c r="AJ2033" i="1"/>
  <c r="AJ838" i="1"/>
  <c r="AJ2050" i="1"/>
  <c r="AJ696" i="1"/>
  <c r="AJ600" i="1"/>
  <c r="AJ726" i="1"/>
  <c r="AJ734" i="1"/>
  <c r="AJ630" i="1"/>
  <c r="AJ1132" i="1"/>
  <c r="AJ731" i="1"/>
  <c r="AJ423" i="1"/>
  <c r="AJ2053" i="1"/>
  <c r="AJ1461" i="1"/>
  <c r="AJ2054" i="1"/>
  <c r="AJ1437" i="1"/>
  <c r="AJ1497" i="1"/>
  <c r="AJ1436" i="1"/>
  <c r="AJ1209" i="1"/>
  <c r="AJ1507" i="1"/>
  <c r="AJ1499" i="1"/>
  <c r="AJ1462" i="1"/>
  <c r="AJ345" i="1"/>
  <c r="AJ2055" i="1"/>
  <c r="AJ1056" i="1"/>
  <c r="AJ2083" i="1"/>
  <c r="AJ1054" i="1"/>
  <c r="AJ968" i="1"/>
  <c r="AJ1498" i="1"/>
  <c r="AJ1107" i="1"/>
  <c r="AJ1110" i="1"/>
  <c r="AJ1287" i="1"/>
  <c r="AJ1463" i="1"/>
  <c r="AK1584" i="1"/>
  <c r="AK1948" i="1"/>
  <c r="AK1629" i="1"/>
  <c r="AK1952" i="1"/>
  <c r="AK1675" i="1"/>
  <c r="AK1581" i="1"/>
  <c r="AK1676" i="1"/>
  <c r="AK1658" i="1"/>
  <c r="AK1135" i="1"/>
  <c r="AK946" i="1"/>
  <c r="AK1058" i="1"/>
  <c r="AK1552" i="1"/>
  <c r="AK1960" i="1"/>
  <c r="AK1290" i="1"/>
  <c r="AK1975" i="1"/>
  <c r="AK948" i="1"/>
  <c r="AK1240" i="1"/>
  <c r="AK994" i="1"/>
  <c r="AK1208" i="1"/>
  <c r="AK706" i="1"/>
  <c r="AK605" i="1"/>
  <c r="AK583" i="1"/>
  <c r="AK990" i="1"/>
  <c r="AK1999" i="1"/>
  <c r="AK988" i="1"/>
  <c r="AK2000" i="1"/>
  <c r="AK836" i="1"/>
  <c r="AK964" i="1"/>
  <c r="AK830" i="1"/>
  <c r="AK904" i="1"/>
  <c r="AK1243" i="1"/>
  <c r="AK564" i="1"/>
  <c r="AK539" i="1"/>
  <c r="AK356" i="1"/>
  <c r="AK2001" i="1"/>
  <c r="AK1085" i="1"/>
  <c r="AK2012" i="1"/>
  <c r="AK1535" i="1"/>
  <c r="AK1035" i="1"/>
  <c r="AK1014" i="1"/>
  <c r="AK1211" i="1"/>
  <c r="AK1191" i="1"/>
  <c r="AK1544" i="1"/>
  <c r="AK1292" i="1"/>
  <c r="AK241" i="1"/>
  <c r="AK2033" i="1"/>
  <c r="AK838" i="1"/>
  <c r="AK2050" i="1"/>
  <c r="AK696" i="1"/>
  <c r="AK600" i="1"/>
  <c r="AK726" i="1"/>
  <c r="AK734" i="1"/>
  <c r="AK630" i="1"/>
  <c r="AK1132" i="1"/>
  <c r="AK731" i="1"/>
  <c r="AK423" i="1"/>
  <c r="AK2053" i="1"/>
  <c r="AK1461" i="1"/>
  <c r="AK2054" i="1"/>
  <c r="AK1437" i="1"/>
  <c r="AK1497" i="1"/>
  <c r="AK1436" i="1"/>
  <c r="AK1209" i="1"/>
  <c r="AK1507" i="1"/>
  <c r="AK1499" i="1"/>
  <c r="AK1462" i="1"/>
  <c r="AK345" i="1"/>
  <c r="AK2055" i="1"/>
  <c r="AK1056" i="1"/>
  <c r="AK2083" i="1"/>
  <c r="AK1054" i="1"/>
  <c r="AK968" i="1"/>
  <c r="AK1498" i="1"/>
  <c r="AK1107" i="1"/>
  <c r="AK1110" i="1"/>
  <c r="AK1287" i="1"/>
  <c r="AK1463" i="1"/>
  <c r="AP1584" i="1"/>
  <c r="AP1948" i="1"/>
  <c r="AP1629" i="1"/>
  <c r="AP1952" i="1"/>
  <c r="AP1675" i="1"/>
  <c r="AP1581" i="1"/>
  <c r="AP1676" i="1"/>
  <c r="AP1658" i="1"/>
  <c r="AP1135" i="1"/>
  <c r="AP946" i="1"/>
  <c r="AP1058" i="1"/>
  <c r="AP1552" i="1"/>
  <c r="AP1960" i="1"/>
  <c r="AP1290" i="1"/>
  <c r="AP1975" i="1"/>
  <c r="AP948" i="1"/>
  <c r="AP1240" i="1"/>
  <c r="AP994" i="1"/>
  <c r="AP1208" i="1"/>
  <c r="AP706" i="1"/>
  <c r="AP605" i="1"/>
  <c r="AP583" i="1"/>
  <c r="AP990" i="1"/>
  <c r="AP1999" i="1"/>
  <c r="AP988" i="1"/>
  <c r="AP2000" i="1"/>
  <c r="AP836" i="1"/>
  <c r="AP964" i="1"/>
  <c r="AP830" i="1"/>
  <c r="AP904" i="1"/>
  <c r="AP1243" i="1"/>
  <c r="AP564" i="1"/>
  <c r="AP539" i="1"/>
  <c r="AP356" i="1"/>
  <c r="AP2001" i="1"/>
  <c r="AP1085" i="1"/>
  <c r="AP2012" i="1"/>
  <c r="AP1535" i="1"/>
  <c r="AP1035" i="1"/>
  <c r="AP1014" i="1"/>
  <c r="AP1211" i="1"/>
  <c r="AP1191" i="1"/>
  <c r="AP1544" i="1"/>
  <c r="AP1292" i="1"/>
  <c r="AP241" i="1"/>
  <c r="AP2033" i="1"/>
  <c r="AP838" i="1"/>
  <c r="AP2050" i="1"/>
  <c r="AP696" i="1"/>
  <c r="AP600" i="1"/>
  <c r="AP726" i="1"/>
  <c r="AP734" i="1"/>
  <c r="AP630" i="1"/>
  <c r="AP1132" i="1"/>
  <c r="AP731" i="1"/>
  <c r="AP423" i="1"/>
  <c r="AP2053" i="1"/>
  <c r="AP1461" i="1"/>
  <c r="AP2054" i="1"/>
  <c r="AP1437" i="1"/>
  <c r="AP1497" i="1"/>
  <c r="AP1436" i="1"/>
  <c r="AP1209" i="1"/>
  <c r="AP1507" i="1"/>
  <c r="AP1499" i="1"/>
  <c r="AP1462" i="1"/>
  <c r="AP345" i="1"/>
  <c r="AP2055" i="1"/>
  <c r="AP1056" i="1"/>
  <c r="AP2083" i="1"/>
  <c r="AP1054" i="1"/>
  <c r="AP968" i="1"/>
  <c r="AP1498" i="1"/>
  <c r="AP1107" i="1"/>
  <c r="AP1110" i="1"/>
  <c r="AP1287" i="1"/>
  <c r="AP1463" i="1"/>
  <c r="AQ1584" i="1"/>
  <c r="AQ1948" i="1"/>
  <c r="AQ1629" i="1"/>
  <c r="AQ1952" i="1"/>
  <c r="AQ1675" i="1"/>
  <c r="AQ1581" i="1"/>
  <c r="AQ1676" i="1"/>
  <c r="AQ1658" i="1"/>
  <c r="AQ1135" i="1"/>
  <c r="AQ946" i="1"/>
  <c r="AQ1058" i="1"/>
  <c r="AQ1552" i="1"/>
  <c r="AQ1960" i="1"/>
  <c r="AQ1290" i="1"/>
  <c r="AQ1975" i="1"/>
  <c r="AQ948" i="1"/>
  <c r="AQ1240" i="1"/>
  <c r="AQ994" i="1"/>
  <c r="AQ1208" i="1"/>
  <c r="AQ706" i="1"/>
  <c r="AQ605" i="1"/>
  <c r="AQ583" i="1"/>
  <c r="AQ990" i="1"/>
  <c r="AQ1999" i="1"/>
  <c r="AQ988" i="1"/>
  <c r="AQ2000" i="1"/>
  <c r="AQ836" i="1"/>
  <c r="AQ964" i="1"/>
  <c r="AQ830" i="1"/>
  <c r="AQ904" i="1"/>
  <c r="AQ1243" i="1"/>
  <c r="AQ564" i="1"/>
  <c r="AQ539" i="1"/>
  <c r="AQ356" i="1"/>
  <c r="AQ2001" i="1"/>
  <c r="AQ1085" i="1"/>
  <c r="AQ2012" i="1"/>
  <c r="AQ1535" i="1"/>
  <c r="AQ1035" i="1"/>
  <c r="AQ1014" i="1"/>
  <c r="AQ1211" i="1"/>
  <c r="AQ1191" i="1"/>
  <c r="AQ1544" i="1"/>
  <c r="AQ1292" i="1"/>
  <c r="AQ241" i="1"/>
  <c r="AQ2033" i="1"/>
  <c r="AQ838" i="1"/>
  <c r="AQ2050" i="1"/>
  <c r="AQ696" i="1"/>
  <c r="AQ600" i="1"/>
  <c r="AQ726" i="1"/>
  <c r="AQ734" i="1"/>
  <c r="AQ630" i="1"/>
  <c r="AQ1132" i="1"/>
  <c r="AQ731" i="1"/>
  <c r="AQ423" i="1"/>
  <c r="AQ2053" i="1"/>
  <c r="AQ1461" i="1"/>
  <c r="AQ2054" i="1"/>
  <c r="AQ1437" i="1"/>
  <c r="AQ1497" i="1"/>
  <c r="AQ1436" i="1"/>
  <c r="AQ1209" i="1"/>
  <c r="AQ1507" i="1"/>
  <c r="AQ1499" i="1"/>
  <c r="AQ1462" i="1"/>
  <c r="AQ345" i="1"/>
  <c r="AQ2055" i="1"/>
  <c r="AQ1056" i="1"/>
  <c r="AQ2083" i="1"/>
  <c r="AQ1054" i="1"/>
  <c r="AQ968" i="1"/>
  <c r="AQ1498" i="1"/>
  <c r="AQ1107" i="1"/>
  <c r="AQ1110" i="1"/>
  <c r="AQ1287" i="1"/>
  <c r="AQ1463" i="1"/>
  <c r="AT1584" i="1"/>
  <c r="AT1948" i="1"/>
  <c r="AT1629" i="1"/>
  <c r="AT1952" i="1"/>
  <c r="AT1675" i="1"/>
  <c r="AT1581" i="1"/>
  <c r="AT1676" i="1"/>
  <c r="AT1658" i="1"/>
  <c r="AT1135" i="1"/>
  <c r="AT946" i="1"/>
  <c r="AT1058" i="1"/>
  <c r="AT1552" i="1"/>
  <c r="AT1960" i="1"/>
  <c r="AT1290" i="1"/>
  <c r="AT1975" i="1"/>
  <c r="AT948" i="1"/>
  <c r="AT1240" i="1"/>
  <c r="AT994" i="1"/>
  <c r="AT1208" i="1"/>
  <c r="AT706" i="1"/>
  <c r="AT605" i="1"/>
  <c r="AT583" i="1"/>
  <c r="AT990" i="1"/>
  <c r="AT1999" i="1"/>
  <c r="AT988" i="1"/>
  <c r="AT2000" i="1"/>
  <c r="AT836" i="1"/>
  <c r="AT964" i="1"/>
  <c r="AT830" i="1"/>
  <c r="AT904" i="1"/>
  <c r="AT1243" i="1"/>
  <c r="AT564" i="1"/>
  <c r="AT539" i="1"/>
  <c r="AT356" i="1"/>
  <c r="AT2001" i="1"/>
  <c r="AT1085" i="1"/>
  <c r="AT2012" i="1"/>
  <c r="AT1535" i="1"/>
  <c r="AT1035" i="1"/>
  <c r="AT1014" i="1"/>
  <c r="AT1211" i="1"/>
  <c r="AT1191" i="1"/>
  <c r="AT1544" i="1"/>
  <c r="AT1292" i="1"/>
  <c r="AT241" i="1"/>
  <c r="AT2033" i="1"/>
  <c r="AT838" i="1"/>
  <c r="AT2050" i="1"/>
  <c r="AT696" i="1"/>
  <c r="AT600" i="1"/>
  <c r="AT726" i="1"/>
  <c r="AT734" i="1"/>
  <c r="AT630" i="1"/>
  <c r="AT1132" i="1"/>
  <c r="AT731" i="1"/>
  <c r="AT423" i="1"/>
  <c r="AT2053" i="1"/>
  <c r="AT1461" i="1"/>
  <c r="AT2054" i="1"/>
  <c r="AT1437" i="1"/>
  <c r="AT1497" i="1"/>
  <c r="AT1436" i="1"/>
  <c r="AT1209" i="1"/>
  <c r="AT1507" i="1"/>
  <c r="AT1499" i="1"/>
  <c r="AT1462" i="1"/>
  <c r="AT345" i="1"/>
  <c r="AT2055" i="1"/>
  <c r="AT1056" i="1"/>
  <c r="AT2083" i="1"/>
  <c r="AT1054" i="1"/>
  <c r="AT968" i="1"/>
  <c r="AT1498" i="1"/>
  <c r="AT1107" i="1"/>
  <c r="AT1110" i="1"/>
  <c r="AT1287" i="1"/>
  <c r="AT1463" i="1"/>
  <c r="AU1584" i="1"/>
  <c r="AS1584" i="1" s="1"/>
  <c r="AU1948" i="1"/>
  <c r="AS1948" i="1" s="1"/>
  <c r="AU1629" i="1"/>
  <c r="AS1629" i="1" s="1"/>
  <c r="AU1952" i="1"/>
  <c r="AS1952" i="1" s="1"/>
  <c r="AU1675" i="1"/>
  <c r="AS1675" i="1" s="1"/>
  <c r="AU1581" i="1"/>
  <c r="AS1581" i="1" s="1"/>
  <c r="AU1676" i="1"/>
  <c r="AS1676" i="1" s="1"/>
  <c r="AU1658" i="1"/>
  <c r="AS1658" i="1" s="1"/>
  <c r="AU1135" i="1"/>
  <c r="AS1135" i="1" s="1"/>
  <c r="AU946" i="1"/>
  <c r="AS946" i="1" s="1"/>
  <c r="AU1058" i="1"/>
  <c r="AS1058" i="1" s="1"/>
  <c r="AU1552" i="1"/>
  <c r="AS1552" i="1" s="1"/>
  <c r="AU1960" i="1"/>
  <c r="AS1960" i="1" s="1"/>
  <c r="AU1290" i="1"/>
  <c r="AS1290" i="1" s="1"/>
  <c r="AU1975" i="1"/>
  <c r="AS1975" i="1" s="1"/>
  <c r="AU948" i="1"/>
  <c r="AS948" i="1" s="1"/>
  <c r="AU1240" i="1"/>
  <c r="AS1240" i="1" s="1"/>
  <c r="AU994" i="1"/>
  <c r="AS994" i="1" s="1"/>
  <c r="AU1208" i="1"/>
  <c r="AS1208" i="1" s="1"/>
  <c r="AU706" i="1"/>
  <c r="AS706" i="1" s="1"/>
  <c r="AU605" i="1"/>
  <c r="AS605" i="1" s="1"/>
  <c r="AU583" i="1"/>
  <c r="AS583" i="1" s="1"/>
  <c r="AU990" i="1"/>
  <c r="AS990" i="1" s="1"/>
  <c r="AU1999" i="1"/>
  <c r="AS1999" i="1" s="1"/>
  <c r="AU988" i="1"/>
  <c r="AS988" i="1" s="1"/>
  <c r="AU2000" i="1"/>
  <c r="AS2000" i="1" s="1"/>
  <c r="AU836" i="1"/>
  <c r="AS836" i="1" s="1"/>
  <c r="AU964" i="1"/>
  <c r="AS964" i="1" s="1"/>
  <c r="AU830" i="1"/>
  <c r="AS830" i="1" s="1"/>
  <c r="AU904" i="1"/>
  <c r="AS904" i="1" s="1"/>
  <c r="AU1243" i="1"/>
  <c r="AS1243" i="1" s="1"/>
  <c r="AU564" i="1"/>
  <c r="AS564" i="1" s="1"/>
  <c r="AU539" i="1"/>
  <c r="AS539" i="1" s="1"/>
  <c r="AU356" i="1"/>
  <c r="AS356" i="1" s="1"/>
  <c r="AU2001" i="1"/>
  <c r="AS2001" i="1" s="1"/>
  <c r="AU1085" i="1"/>
  <c r="AS1085" i="1" s="1"/>
  <c r="AU2012" i="1"/>
  <c r="AS2012" i="1" s="1"/>
  <c r="AU1535" i="1"/>
  <c r="AS1535" i="1" s="1"/>
  <c r="AU1035" i="1"/>
  <c r="AS1035" i="1" s="1"/>
  <c r="AU1014" i="1"/>
  <c r="AS1014" i="1" s="1"/>
  <c r="AU1211" i="1"/>
  <c r="AS1211" i="1" s="1"/>
  <c r="AU1191" i="1"/>
  <c r="AS1191" i="1" s="1"/>
  <c r="AU1544" i="1"/>
  <c r="AS1544" i="1" s="1"/>
  <c r="AU1292" i="1"/>
  <c r="AS1292" i="1" s="1"/>
  <c r="AU241" i="1"/>
  <c r="AS241" i="1" s="1"/>
  <c r="AU2033" i="1"/>
  <c r="AS2033" i="1" s="1"/>
  <c r="AU838" i="1"/>
  <c r="AS838" i="1" s="1"/>
  <c r="AU2050" i="1"/>
  <c r="AS2050" i="1" s="1"/>
  <c r="AU696" i="1"/>
  <c r="AS696" i="1" s="1"/>
  <c r="AU600" i="1"/>
  <c r="AS600" i="1" s="1"/>
  <c r="AU726" i="1"/>
  <c r="AS726" i="1" s="1"/>
  <c r="AU734" i="1"/>
  <c r="AS734" i="1" s="1"/>
  <c r="AU630" i="1"/>
  <c r="AS630" i="1" s="1"/>
  <c r="AU1132" i="1"/>
  <c r="AS1132" i="1" s="1"/>
  <c r="AU731" i="1"/>
  <c r="AS731" i="1" s="1"/>
  <c r="AU423" i="1"/>
  <c r="AS423" i="1" s="1"/>
  <c r="AU2053" i="1"/>
  <c r="AS2053" i="1" s="1"/>
  <c r="AU1461" i="1"/>
  <c r="AS1461" i="1" s="1"/>
  <c r="AU2054" i="1"/>
  <c r="AS2054" i="1" s="1"/>
  <c r="AU1437" i="1"/>
  <c r="AS1437" i="1" s="1"/>
  <c r="AU1497" i="1"/>
  <c r="AS1497" i="1" s="1"/>
  <c r="AU1436" i="1"/>
  <c r="AS1436" i="1" s="1"/>
  <c r="AU1209" i="1"/>
  <c r="AS1209" i="1" s="1"/>
  <c r="AU1507" i="1"/>
  <c r="AS1507" i="1" s="1"/>
  <c r="AU1499" i="1"/>
  <c r="AS1499" i="1" s="1"/>
  <c r="AU1462" i="1"/>
  <c r="AS1462" i="1" s="1"/>
  <c r="AU345" i="1"/>
  <c r="AS345" i="1" s="1"/>
  <c r="AU2055" i="1"/>
  <c r="AS2055" i="1" s="1"/>
  <c r="AU1056" i="1"/>
  <c r="AS1056" i="1" s="1"/>
  <c r="AU2083" i="1"/>
  <c r="AS2083" i="1" s="1"/>
  <c r="AU1054" i="1"/>
  <c r="AS1054" i="1" s="1"/>
  <c r="AU968" i="1"/>
  <c r="AS968" i="1" s="1"/>
  <c r="AU1498" i="1"/>
  <c r="AS1498" i="1" s="1"/>
  <c r="AU1107" i="1"/>
  <c r="AS1107" i="1" s="1"/>
  <c r="AU1110" i="1"/>
  <c r="AS1110" i="1" s="1"/>
  <c r="AU1287" i="1"/>
  <c r="AS1287" i="1" s="1"/>
  <c r="AU1463" i="1"/>
  <c r="AS1463" i="1" s="1"/>
  <c r="AN520" i="1" l="1"/>
  <c r="AO520" i="1" s="1"/>
  <c r="AM2113" i="1"/>
  <c r="AO2113" i="1" s="1"/>
  <c r="AN258" i="1"/>
  <c r="AO258" i="1" s="1"/>
  <c r="AN475" i="1"/>
  <c r="AO475" i="1" s="1"/>
  <c r="AN2142" i="1"/>
  <c r="AO2142" i="1" s="1"/>
  <c r="AN688" i="1"/>
  <c r="AO688" i="1" s="1"/>
  <c r="AN906" i="1"/>
  <c r="AO906" i="1" s="1"/>
  <c r="AN297" i="1"/>
  <c r="AO297" i="1" s="1"/>
  <c r="AN907" i="1"/>
  <c r="AO907" i="1" s="1"/>
  <c r="AN2093" i="1"/>
  <c r="AO2093" i="1" s="1"/>
  <c r="AM793" i="1"/>
  <c r="AO793" i="1" s="1"/>
  <c r="AN257" i="1"/>
  <c r="AO257" i="1" s="1"/>
  <c r="AN730" i="1"/>
  <c r="AO730" i="1" s="1"/>
  <c r="AN2147" i="1"/>
  <c r="AO2147" i="1" s="1"/>
  <c r="AN806" i="1"/>
  <c r="AO806" i="1" s="1"/>
  <c r="AN656" i="1"/>
  <c r="AO656" i="1" s="1"/>
  <c r="AN563" i="1"/>
  <c r="AO563" i="1" s="1"/>
  <c r="AN272" i="1"/>
  <c r="AO272" i="1" s="1"/>
  <c r="AN544" i="1"/>
  <c r="AO544" i="1" s="1"/>
  <c r="AM760" i="1"/>
  <c r="AO760" i="1" s="1"/>
  <c r="AN2143" i="1"/>
  <c r="AO2143" i="1" s="1"/>
  <c r="AN867" i="1"/>
  <c r="AO867" i="1" s="1"/>
  <c r="AV1287" i="1"/>
  <c r="AV2055" i="1"/>
  <c r="AV1437" i="1"/>
  <c r="AN684" i="1"/>
  <c r="AO684" i="1" s="1"/>
  <c r="AV968" i="1"/>
  <c r="AV1507" i="1"/>
  <c r="AV423" i="1"/>
  <c r="AV2050" i="1"/>
  <c r="AV1014" i="1"/>
  <c r="AV564" i="1"/>
  <c r="AV1999" i="1"/>
  <c r="AV948" i="1"/>
  <c r="AV1658" i="1"/>
  <c r="AN636" i="1"/>
  <c r="AO636" i="1" s="1"/>
  <c r="AN781" i="1"/>
  <c r="AO781" i="1" s="1"/>
  <c r="AN505" i="1"/>
  <c r="AO505" i="1" s="1"/>
  <c r="AN522" i="1"/>
  <c r="AO522" i="1" s="1"/>
  <c r="AN2115" i="1"/>
  <c r="AO2115" i="1" s="1"/>
  <c r="AM474" i="1"/>
  <c r="AO474" i="1" s="1"/>
  <c r="AN374" i="1"/>
  <c r="AO374" i="1" s="1"/>
  <c r="AV734" i="1"/>
  <c r="AV1292" i="1"/>
  <c r="AV1085" i="1"/>
  <c r="AV964" i="1"/>
  <c r="AV706" i="1"/>
  <c r="AV1552" i="1"/>
  <c r="AV1952" i="1"/>
  <c r="AL1107" i="1"/>
  <c r="AM1107" i="1" s="1"/>
  <c r="AL1462" i="1"/>
  <c r="AM1462" i="1" s="1"/>
  <c r="AL1191" i="1"/>
  <c r="AM1191" i="1" s="1"/>
  <c r="AL356" i="1"/>
  <c r="AM356" i="1" s="1"/>
  <c r="AL994" i="1"/>
  <c r="AM994" i="1" s="1"/>
  <c r="AL946" i="1"/>
  <c r="AM946" i="1" s="1"/>
  <c r="AL1948" i="1"/>
  <c r="AM1948" i="1" s="1"/>
  <c r="AN244" i="1"/>
  <c r="AO244" i="1" s="1"/>
  <c r="AL2083" i="1"/>
  <c r="AM2083" i="1" s="1"/>
  <c r="AL1132" i="1"/>
  <c r="AM1132" i="1" s="1"/>
  <c r="AL2033" i="1"/>
  <c r="AM2033" i="1" s="1"/>
  <c r="AL1535" i="1"/>
  <c r="AM1535" i="1" s="1"/>
  <c r="AL1290" i="1"/>
  <c r="AM1290" i="1" s="1"/>
  <c r="AL1581" i="1"/>
  <c r="AM1581" i="1" s="1"/>
  <c r="AN282" i="1"/>
  <c r="AO282" i="1" s="1"/>
  <c r="AV356" i="1"/>
  <c r="AV1948" i="1"/>
  <c r="AL696" i="1"/>
  <c r="AM696" i="1" s="1"/>
  <c r="AO479" i="1"/>
  <c r="AV1107" i="1"/>
  <c r="AV2083" i="1"/>
  <c r="AV1462" i="1"/>
  <c r="AV1132" i="1"/>
  <c r="AV600" i="1"/>
  <c r="AV1535" i="1"/>
  <c r="AV583" i="1"/>
  <c r="AV994" i="1"/>
  <c r="AV1581" i="1"/>
  <c r="AL1110" i="1"/>
  <c r="AM1110" i="1" s="1"/>
  <c r="AL1054" i="1"/>
  <c r="AN1054" i="1" s="1"/>
  <c r="AL345" i="1"/>
  <c r="AM345" i="1" s="1"/>
  <c r="AL1209" i="1"/>
  <c r="AM1209" i="1" s="1"/>
  <c r="AL2054" i="1"/>
  <c r="AM2054" i="1" s="1"/>
  <c r="AL731" i="1"/>
  <c r="AM731" i="1" s="1"/>
  <c r="AL726" i="1"/>
  <c r="AM726" i="1" s="1"/>
  <c r="AL838" i="1"/>
  <c r="AM838" i="1" s="1"/>
  <c r="AL1544" i="1"/>
  <c r="AM1544" i="1" s="1"/>
  <c r="AL1035" i="1"/>
  <c r="AM1035" i="1" s="1"/>
  <c r="AL2001" i="1"/>
  <c r="AM2001" i="1" s="1"/>
  <c r="AL1243" i="1"/>
  <c r="AM1243" i="1" s="1"/>
  <c r="AL836" i="1"/>
  <c r="AM836" i="1" s="1"/>
  <c r="AL1208" i="1"/>
  <c r="AM1208" i="1" s="1"/>
  <c r="AL1975" i="1"/>
  <c r="AM1975" i="1" s="1"/>
  <c r="AL1058" i="1"/>
  <c r="AM1058" i="1" s="1"/>
  <c r="AL1676" i="1"/>
  <c r="AM1676" i="1" s="1"/>
  <c r="AL1629" i="1"/>
  <c r="AM1629" i="1" s="1"/>
  <c r="AR345" i="1"/>
  <c r="AR1209" i="1"/>
  <c r="AR726" i="1"/>
  <c r="AR838" i="1"/>
  <c r="AR2001" i="1"/>
  <c r="AR1243" i="1"/>
  <c r="AR1208" i="1"/>
  <c r="AR1975" i="1"/>
  <c r="AR1629" i="1"/>
  <c r="AL2000" i="1"/>
  <c r="AM2000" i="1" s="1"/>
  <c r="AV1110" i="1"/>
  <c r="AV1054" i="1"/>
  <c r="AV345" i="1"/>
  <c r="AV1209" i="1"/>
  <c r="AV2054" i="1"/>
  <c r="AV731" i="1"/>
  <c r="AV726" i="1"/>
  <c r="AV838" i="1"/>
  <c r="AV1544" i="1"/>
  <c r="AV1035" i="1"/>
  <c r="AV2001" i="1"/>
  <c r="AV1243" i="1"/>
  <c r="AV836" i="1"/>
  <c r="AV990" i="1"/>
  <c r="AV1208" i="1"/>
  <c r="AV1975" i="1"/>
  <c r="AV1058" i="1"/>
  <c r="AV1676" i="1"/>
  <c r="AV1629" i="1"/>
  <c r="AL1436" i="1"/>
  <c r="AM1436" i="1" s="1"/>
  <c r="AL539" i="1"/>
  <c r="AM539" i="1" s="1"/>
  <c r="AL1240" i="1"/>
  <c r="AM1240" i="1" s="1"/>
  <c r="AR1107" i="1"/>
  <c r="AR2083" i="1"/>
  <c r="AR1462" i="1"/>
  <c r="AR1436" i="1"/>
  <c r="AR1461" i="1"/>
  <c r="AR1132" i="1"/>
  <c r="AR600" i="1"/>
  <c r="AR2033" i="1"/>
  <c r="AR1191" i="1"/>
  <c r="AR1535" i="1"/>
  <c r="AR356" i="1"/>
  <c r="AR904" i="1"/>
  <c r="AR2000" i="1"/>
  <c r="AR583" i="1"/>
  <c r="AR994" i="1"/>
  <c r="AR1290" i="1"/>
  <c r="AR946" i="1"/>
  <c r="AR1581" i="1"/>
  <c r="AR1948" i="1"/>
  <c r="AR1110" i="1"/>
  <c r="AR1054" i="1"/>
  <c r="AR2054" i="1"/>
  <c r="AR731" i="1"/>
  <c r="AR1544" i="1"/>
  <c r="AR1035" i="1"/>
  <c r="AR836" i="1"/>
  <c r="AR990" i="1"/>
  <c r="AR1058" i="1"/>
  <c r="AR1676" i="1"/>
  <c r="AR1287" i="1"/>
  <c r="AR968" i="1"/>
  <c r="AR2055" i="1"/>
  <c r="AR1507" i="1"/>
  <c r="AR1437" i="1"/>
  <c r="AR423" i="1"/>
  <c r="AR734" i="1"/>
  <c r="AR2050" i="1"/>
  <c r="AR1292" i="1"/>
  <c r="AR1014" i="1"/>
  <c r="AR1085" i="1"/>
  <c r="AR564" i="1"/>
  <c r="AR964" i="1"/>
  <c r="AR1999" i="1"/>
  <c r="AR706" i="1"/>
  <c r="AR948" i="1"/>
  <c r="AR1552" i="1"/>
  <c r="AR1658" i="1"/>
  <c r="AR1952" i="1"/>
  <c r="AL1499" i="1"/>
  <c r="AM1499" i="1" s="1"/>
  <c r="AL1584" i="1"/>
  <c r="AM1584" i="1" s="1"/>
  <c r="AL1461" i="1"/>
  <c r="AM1461" i="1" s="1"/>
  <c r="AL600" i="1"/>
  <c r="AM600" i="1" s="1"/>
  <c r="AL904" i="1"/>
  <c r="AM904" i="1" s="1"/>
  <c r="AL583" i="1"/>
  <c r="AM583" i="1" s="1"/>
  <c r="AR1463" i="1"/>
  <c r="AR1498" i="1"/>
  <c r="AR1056" i="1"/>
  <c r="AR1499" i="1"/>
  <c r="AR1497" i="1"/>
  <c r="AR2053" i="1"/>
  <c r="AR630" i="1"/>
  <c r="AR696" i="1"/>
  <c r="AR241" i="1"/>
  <c r="AR1211" i="1"/>
  <c r="AR2012" i="1"/>
  <c r="AR539" i="1"/>
  <c r="AR830" i="1"/>
  <c r="AR988" i="1"/>
  <c r="AR605" i="1"/>
  <c r="AR1240" i="1"/>
  <c r="AR1960" i="1"/>
  <c r="AR1135" i="1"/>
  <c r="AR1675" i="1"/>
  <c r="AR1584" i="1"/>
  <c r="AL990" i="1"/>
  <c r="AM990" i="1" s="1"/>
  <c r="AV1436" i="1"/>
  <c r="AV1461" i="1"/>
  <c r="AV2033" i="1"/>
  <c r="AV1191" i="1"/>
  <c r="AV904" i="1"/>
  <c r="AV2000" i="1"/>
  <c r="AV1290" i="1"/>
  <c r="AV946" i="1"/>
  <c r="AV1463" i="1"/>
  <c r="AV1498" i="1"/>
  <c r="AV1056" i="1"/>
  <c r="AV1499" i="1"/>
  <c r="AV1497" i="1"/>
  <c r="AV2053" i="1"/>
  <c r="AV630" i="1"/>
  <c r="AV696" i="1"/>
  <c r="AV241" i="1"/>
  <c r="AV1211" i="1"/>
  <c r="AV2012" i="1"/>
  <c r="AV539" i="1"/>
  <c r="AV830" i="1"/>
  <c r="AV988" i="1"/>
  <c r="AV605" i="1"/>
  <c r="AV1240" i="1"/>
  <c r="AV1960" i="1"/>
  <c r="AV1135" i="1"/>
  <c r="AV1675" i="1"/>
  <c r="AV1584" i="1"/>
  <c r="AL1287" i="1"/>
  <c r="AN1287" i="1" s="1"/>
  <c r="AL968" i="1"/>
  <c r="AN968" i="1" s="1"/>
  <c r="AL2055" i="1"/>
  <c r="AL1507" i="1"/>
  <c r="AN1507" i="1" s="1"/>
  <c r="AL1437" i="1"/>
  <c r="AN1437" i="1" s="1"/>
  <c r="AL423" i="1"/>
  <c r="AN423" i="1" s="1"/>
  <c r="AL734" i="1"/>
  <c r="AL2050" i="1"/>
  <c r="AN2050" i="1" s="1"/>
  <c r="AL1292" i="1"/>
  <c r="AN1292" i="1" s="1"/>
  <c r="AL1014" i="1"/>
  <c r="AN1014" i="1" s="1"/>
  <c r="AL1085" i="1"/>
  <c r="AL564" i="1"/>
  <c r="AN564" i="1" s="1"/>
  <c r="AL964" i="1"/>
  <c r="AN964" i="1" s="1"/>
  <c r="AL1999" i="1"/>
  <c r="AN1999" i="1" s="1"/>
  <c r="AL706" i="1"/>
  <c r="AL948" i="1"/>
  <c r="AN948" i="1" s="1"/>
  <c r="AL1552" i="1"/>
  <c r="AN1552" i="1" s="1"/>
  <c r="AL1658" i="1"/>
  <c r="AN1658" i="1" s="1"/>
  <c r="AL1952" i="1"/>
  <c r="AL1463" i="1"/>
  <c r="AM1463" i="1" s="1"/>
  <c r="AL1498" i="1"/>
  <c r="AM1498" i="1" s="1"/>
  <c r="AL1497" i="1"/>
  <c r="AM1497" i="1" s="1"/>
  <c r="AL2053" i="1"/>
  <c r="AM2053" i="1" s="1"/>
  <c r="AL241" i="1"/>
  <c r="AM241" i="1" s="1"/>
  <c r="AL1211" i="1"/>
  <c r="AM1211" i="1" s="1"/>
  <c r="AL830" i="1"/>
  <c r="AM830" i="1" s="1"/>
  <c r="AL988" i="1"/>
  <c r="AM988" i="1" s="1"/>
  <c r="AL1960" i="1"/>
  <c r="AM1960" i="1" s="1"/>
  <c r="AL1135" i="1"/>
  <c r="AM1135" i="1" s="1"/>
  <c r="AL1056" i="1"/>
  <c r="AM1056" i="1" s="1"/>
  <c r="AL630" i="1"/>
  <c r="AM630" i="1" s="1"/>
  <c r="AL2012" i="1"/>
  <c r="AM2012" i="1" s="1"/>
  <c r="AL605" i="1"/>
  <c r="AM605" i="1" s="1"/>
  <c r="AL1675" i="1"/>
  <c r="AM1675" i="1" s="1"/>
  <c r="L1239" i="1"/>
  <c r="L1242" i="1"/>
  <c r="L1411" i="1"/>
  <c r="L1241" i="1"/>
  <c r="L1238" i="1"/>
  <c r="L1418" i="1"/>
  <c r="L1237" i="1"/>
  <c r="L1946" i="1"/>
  <c r="L1417" i="1"/>
  <c r="L1945" i="1"/>
  <c r="L695" i="1"/>
  <c r="L1286" i="1"/>
  <c r="L1285" i="1"/>
  <c r="L1460" i="1"/>
  <c r="L1284" i="1"/>
  <c r="L1283" i="1"/>
  <c r="L1517" i="1"/>
  <c r="L1282" i="1"/>
  <c r="L1941" i="1"/>
  <c r="L1533" i="1"/>
  <c r="L1927" i="1"/>
  <c r="L1443" i="1"/>
  <c r="W1443" i="1"/>
  <c r="W1927" i="1"/>
  <c r="W1533" i="1"/>
  <c r="W1941" i="1"/>
  <c r="W1282" i="1"/>
  <c r="W1517" i="1"/>
  <c r="W1283" i="1"/>
  <c r="W1284" i="1"/>
  <c r="W1460" i="1"/>
  <c r="W1285" i="1"/>
  <c r="W1286" i="1"/>
  <c r="W695" i="1"/>
  <c r="W1945" i="1"/>
  <c r="W1417" i="1"/>
  <c r="W1946" i="1"/>
  <c r="W1237" i="1"/>
  <c r="W1418" i="1"/>
  <c r="W1238" i="1"/>
  <c r="W1241" i="1"/>
  <c r="W1411" i="1"/>
  <c r="W1242" i="1"/>
  <c r="W1239" i="1"/>
  <c r="Z1443" i="1"/>
  <c r="Z1927" i="1"/>
  <c r="Z1533" i="1"/>
  <c r="Z1941" i="1"/>
  <c r="Z1282" i="1"/>
  <c r="Z1517" i="1"/>
  <c r="Z1283" i="1"/>
  <c r="Z1284" i="1"/>
  <c r="Z1460" i="1"/>
  <c r="Z1285" i="1"/>
  <c r="Z1286" i="1"/>
  <c r="Z695" i="1"/>
  <c r="Z1945" i="1"/>
  <c r="Z1417" i="1"/>
  <c r="Z1946" i="1"/>
  <c r="Z1237" i="1"/>
  <c r="Z1418" i="1"/>
  <c r="Z1238" i="1"/>
  <c r="Z1241" i="1"/>
  <c r="Z1411" i="1"/>
  <c r="Z1242" i="1"/>
  <c r="Z1239" i="1"/>
  <c r="AG1443" i="1"/>
  <c r="AF1443" i="1" s="1"/>
  <c r="O1443" i="1" s="1"/>
  <c r="F1443" i="1" s="1"/>
  <c r="AG1927" i="1"/>
  <c r="AF1927" i="1" s="1"/>
  <c r="O1927" i="1" s="1"/>
  <c r="F1927" i="1" s="1"/>
  <c r="AG1533" i="1"/>
  <c r="AF1533" i="1" s="1"/>
  <c r="O1533" i="1" s="1"/>
  <c r="F1533" i="1" s="1"/>
  <c r="AG1941" i="1"/>
  <c r="AF1941" i="1" s="1"/>
  <c r="O1941" i="1" s="1"/>
  <c r="F1941" i="1" s="1"/>
  <c r="AG1282" i="1"/>
  <c r="AF1282" i="1" s="1"/>
  <c r="O1282" i="1" s="1"/>
  <c r="F1282" i="1" s="1"/>
  <c r="AG1517" i="1"/>
  <c r="AF1517" i="1" s="1"/>
  <c r="O1517" i="1" s="1"/>
  <c r="F1517" i="1" s="1"/>
  <c r="AG1283" i="1"/>
  <c r="AF1283" i="1" s="1"/>
  <c r="O1283" i="1" s="1"/>
  <c r="F1283" i="1" s="1"/>
  <c r="AG1284" i="1"/>
  <c r="AF1284" i="1" s="1"/>
  <c r="O1284" i="1" s="1"/>
  <c r="F1284" i="1" s="1"/>
  <c r="AG1460" i="1"/>
  <c r="AF1460" i="1" s="1"/>
  <c r="O1460" i="1" s="1"/>
  <c r="F1460" i="1" s="1"/>
  <c r="AG1285" i="1"/>
  <c r="AF1285" i="1" s="1"/>
  <c r="O1285" i="1" s="1"/>
  <c r="F1285" i="1" s="1"/>
  <c r="AG1286" i="1"/>
  <c r="AF1286" i="1" s="1"/>
  <c r="O1286" i="1" s="1"/>
  <c r="F1286" i="1" s="1"/>
  <c r="AG695" i="1"/>
  <c r="AF695" i="1" s="1"/>
  <c r="O695" i="1" s="1"/>
  <c r="F695" i="1" s="1"/>
  <c r="AG1945" i="1"/>
  <c r="AF1945" i="1" s="1"/>
  <c r="O1945" i="1" s="1"/>
  <c r="F1945" i="1" s="1"/>
  <c r="AG1417" i="1"/>
  <c r="AF1417" i="1" s="1"/>
  <c r="O1417" i="1" s="1"/>
  <c r="F1417" i="1" s="1"/>
  <c r="AG1946" i="1"/>
  <c r="AF1946" i="1" s="1"/>
  <c r="O1946" i="1" s="1"/>
  <c r="F1946" i="1" s="1"/>
  <c r="AG1237" i="1"/>
  <c r="AF1237" i="1" s="1"/>
  <c r="O1237" i="1" s="1"/>
  <c r="F1237" i="1" s="1"/>
  <c r="AG1418" i="1"/>
  <c r="AF1418" i="1" s="1"/>
  <c r="O1418" i="1" s="1"/>
  <c r="F1418" i="1" s="1"/>
  <c r="AG1238" i="1"/>
  <c r="AF1238" i="1" s="1"/>
  <c r="O1238" i="1" s="1"/>
  <c r="F1238" i="1" s="1"/>
  <c r="AG1241" i="1"/>
  <c r="AF1241" i="1" s="1"/>
  <c r="O1241" i="1" s="1"/>
  <c r="F1241" i="1" s="1"/>
  <c r="AG1411" i="1"/>
  <c r="AF1411" i="1" s="1"/>
  <c r="O1411" i="1" s="1"/>
  <c r="F1411" i="1" s="1"/>
  <c r="AG1242" i="1"/>
  <c r="AF1242" i="1" s="1"/>
  <c r="O1242" i="1" s="1"/>
  <c r="F1242" i="1" s="1"/>
  <c r="AG1239" i="1"/>
  <c r="AF1239" i="1" s="1"/>
  <c r="O1239" i="1" s="1"/>
  <c r="F1239" i="1" s="1"/>
  <c r="AH1443" i="1"/>
  <c r="AH1927" i="1"/>
  <c r="AH1533" i="1"/>
  <c r="AH1941" i="1"/>
  <c r="AH1282" i="1"/>
  <c r="AH1517" i="1"/>
  <c r="AH1283" i="1"/>
  <c r="AH1284" i="1"/>
  <c r="AH1460" i="1"/>
  <c r="AH1285" i="1"/>
  <c r="AH1286" i="1"/>
  <c r="AH695" i="1"/>
  <c r="AH1945" i="1"/>
  <c r="AH1417" i="1"/>
  <c r="AH1946" i="1"/>
  <c r="AH1237" i="1"/>
  <c r="AH1418" i="1"/>
  <c r="AH1238" i="1"/>
  <c r="AH1241" i="1"/>
  <c r="AH1411" i="1"/>
  <c r="AH1242" i="1"/>
  <c r="AH1239" i="1"/>
  <c r="AI1443" i="1"/>
  <c r="AI1927" i="1"/>
  <c r="AI1533" i="1"/>
  <c r="AI1941" i="1"/>
  <c r="AI1282" i="1"/>
  <c r="AI1517" i="1"/>
  <c r="AI1283" i="1"/>
  <c r="AI1284" i="1"/>
  <c r="AI1460" i="1"/>
  <c r="AI1285" i="1"/>
  <c r="AI1286" i="1"/>
  <c r="AI695" i="1"/>
  <c r="AI1945" i="1"/>
  <c r="AI1417" i="1"/>
  <c r="AI1946" i="1"/>
  <c r="AI1237" i="1"/>
  <c r="AI1418" i="1"/>
  <c r="AI1238" i="1"/>
  <c r="AI1241" i="1"/>
  <c r="AI1411" i="1"/>
  <c r="AI1242" i="1"/>
  <c r="AI1239" i="1"/>
  <c r="AJ1443" i="1"/>
  <c r="AJ1927" i="1"/>
  <c r="AJ1533" i="1"/>
  <c r="AJ1941" i="1"/>
  <c r="AJ1282" i="1"/>
  <c r="AJ1517" i="1"/>
  <c r="AJ1283" i="1"/>
  <c r="AJ1284" i="1"/>
  <c r="AJ1460" i="1"/>
  <c r="AJ1285" i="1"/>
  <c r="AJ1286" i="1"/>
  <c r="AJ695" i="1"/>
  <c r="AJ1945" i="1"/>
  <c r="AJ1417" i="1"/>
  <c r="AJ1946" i="1"/>
  <c r="AJ1237" i="1"/>
  <c r="AJ1418" i="1"/>
  <c r="AJ1238" i="1"/>
  <c r="AJ1241" i="1"/>
  <c r="AJ1411" i="1"/>
  <c r="AJ1242" i="1"/>
  <c r="AJ1239" i="1"/>
  <c r="AK1443" i="1"/>
  <c r="AK1927" i="1"/>
  <c r="AK1533" i="1"/>
  <c r="AK1941" i="1"/>
  <c r="AK1282" i="1"/>
  <c r="AK1517" i="1"/>
  <c r="AK1283" i="1"/>
  <c r="AK1284" i="1"/>
  <c r="AK1460" i="1"/>
  <c r="AK1285" i="1"/>
  <c r="AK1286" i="1"/>
  <c r="AK695" i="1"/>
  <c r="AK1945" i="1"/>
  <c r="AK1417" i="1"/>
  <c r="AK1946" i="1"/>
  <c r="AK1237" i="1"/>
  <c r="AK1418" i="1"/>
  <c r="AK1238" i="1"/>
  <c r="AK1241" i="1"/>
  <c r="AK1411" i="1"/>
  <c r="AK1242" i="1"/>
  <c r="AK1239" i="1"/>
  <c r="AP1443" i="1"/>
  <c r="AP1927" i="1"/>
  <c r="AP1533" i="1"/>
  <c r="AP1941" i="1"/>
  <c r="AP1282" i="1"/>
  <c r="AP1517" i="1"/>
  <c r="AP1283" i="1"/>
  <c r="AP1284" i="1"/>
  <c r="AP1460" i="1"/>
  <c r="AP1285" i="1"/>
  <c r="AP1286" i="1"/>
  <c r="AP695" i="1"/>
  <c r="AP1945" i="1"/>
  <c r="AP1417" i="1"/>
  <c r="AP1946" i="1"/>
  <c r="AP1237" i="1"/>
  <c r="AP1418" i="1"/>
  <c r="AP1238" i="1"/>
  <c r="AP1241" i="1"/>
  <c r="AP1411" i="1"/>
  <c r="AP1242" i="1"/>
  <c r="AP1239" i="1"/>
  <c r="AQ1443" i="1"/>
  <c r="AQ1927" i="1"/>
  <c r="AQ1533" i="1"/>
  <c r="AQ1941" i="1"/>
  <c r="AQ1282" i="1"/>
  <c r="AQ1517" i="1"/>
  <c r="AQ1283" i="1"/>
  <c r="AQ1284" i="1"/>
  <c r="AQ1460" i="1"/>
  <c r="AQ1285" i="1"/>
  <c r="AQ1286" i="1"/>
  <c r="AQ695" i="1"/>
  <c r="AQ1945" i="1"/>
  <c r="AQ1417" i="1"/>
  <c r="AQ1946" i="1"/>
  <c r="AQ1237" i="1"/>
  <c r="AQ1418" i="1"/>
  <c r="AQ1238" i="1"/>
  <c r="AQ1241" i="1"/>
  <c r="AQ1411" i="1"/>
  <c r="AQ1242" i="1"/>
  <c r="AQ1239" i="1"/>
  <c r="AT1443" i="1"/>
  <c r="AT1927" i="1"/>
  <c r="AT1533" i="1"/>
  <c r="AT1941" i="1"/>
  <c r="AT1282" i="1"/>
  <c r="AT1517" i="1"/>
  <c r="AT1283" i="1"/>
  <c r="AT1284" i="1"/>
  <c r="AT1460" i="1"/>
  <c r="AT1285" i="1"/>
  <c r="AT1286" i="1"/>
  <c r="AT695" i="1"/>
  <c r="AT1945" i="1"/>
  <c r="AT1417" i="1"/>
  <c r="AT1946" i="1"/>
  <c r="AT1237" i="1"/>
  <c r="AT1418" i="1"/>
  <c r="AT1238" i="1"/>
  <c r="AT1241" i="1"/>
  <c r="AT1411" i="1"/>
  <c r="AT1242" i="1"/>
  <c r="AT1239" i="1"/>
  <c r="AU1443" i="1"/>
  <c r="AS1443" i="1" s="1"/>
  <c r="AU1927" i="1"/>
  <c r="AS1927" i="1" s="1"/>
  <c r="AU1533" i="1"/>
  <c r="AS1533" i="1" s="1"/>
  <c r="AU1941" i="1"/>
  <c r="AS1941" i="1" s="1"/>
  <c r="AU1282" i="1"/>
  <c r="AS1282" i="1" s="1"/>
  <c r="AU1517" i="1"/>
  <c r="AS1517" i="1" s="1"/>
  <c r="AU1283" i="1"/>
  <c r="AS1283" i="1" s="1"/>
  <c r="AU1284" i="1"/>
  <c r="AS1284" i="1" s="1"/>
  <c r="AU1460" i="1"/>
  <c r="AS1460" i="1" s="1"/>
  <c r="AU1285" i="1"/>
  <c r="AS1285" i="1" s="1"/>
  <c r="AU1286" i="1"/>
  <c r="AS1286" i="1" s="1"/>
  <c r="AU695" i="1"/>
  <c r="AS695" i="1" s="1"/>
  <c r="AU1945" i="1"/>
  <c r="AS1945" i="1" s="1"/>
  <c r="AU1417" i="1"/>
  <c r="AS1417" i="1" s="1"/>
  <c r="AU1946" i="1"/>
  <c r="AS1946" i="1" s="1"/>
  <c r="AU1237" i="1"/>
  <c r="AS1237" i="1" s="1"/>
  <c r="AU1418" i="1"/>
  <c r="AS1418" i="1" s="1"/>
  <c r="AU1238" i="1"/>
  <c r="AS1238" i="1" s="1"/>
  <c r="AU1241" i="1"/>
  <c r="AS1241" i="1" s="1"/>
  <c r="AU1411" i="1"/>
  <c r="AS1411" i="1" s="1"/>
  <c r="AU1242" i="1"/>
  <c r="AS1242" i="1" s="1"/>
  <c r="AU1239" i="1"/>
  <c r="AS1239" i="1" s="1"/>
  <c r="AN1535" i="1" l="1"/>
  <c r="AO1535" i="1" s="1"/>
  <c r="AN2033" i="1"/>
  <c r="AO2033" i="1" s="1"/>
  <c r="AN946" i="1"/>
  <c r="AO946" i="1" s="1"/>
  <c r="AN1290" i="1"/>
  <c r="AO1290" i="1" s="1"/>
  <c r="AN994" i="1"/>
  <c r="AO994" i="1" s="1"/>
  <c r="AN356" i="1"/>
  <c r="AO356" i="1" s="1"/>
  <c r="AN1629" i="1"/>
  <c r="AO1629" i="1" s="1"/>
  <c r="AN1191" i="1"/>
  <c r="AO1191" i="1" s="1"/>
  <c r="AN1132" i="1"/>
  <c r="AO1132" i="1" s="1"/>
  <c r="AN1462" i="1"/>
  <c r="AO1462" i="1" s="1"/>
  <c r="AN2083" i="1"/>
  <c r="AO2083" i="1" s="1"/>
  <c r="AN1544" i="1"/>
  <c r="AO1544" i="1" s="1"/>
  <c r="AN726" i="1"/>
  <c r="AO726" i="1" s="1"/>
  <c r="AN1107" i="1"/>
  <c r="AO1107" i="1" s="1"/>
  <c r="AN1581" i="1"/>
  <c r="AO1581" i="1" s="1"/>
  <c r="AN731" i="1"/>
  <c r="AO731" i="1" s="1"/>
  <c r="AN1461" i="1"/>
  <c r="AO1461" i="1" s="1"/>
  <c r="AN1948" i="1"/>
  <c r="AO1948" i="1" s="1"/>
  <c r="AN1208" i="1"/>
  <c r="AO1208" i="1" s="1"/>
  <c r="AN600" i="1"/>
  <c r="AO600" i="1" s="1"/>
  <c r="AM1054" i="1"/>
  <c r="AO1054" i="1" s="1"/>
  <c r="AN696" i="1"/>
  <c r="AO696" i="1" s="1"/>
  <c r="AN1243" i="1"/>
  <c r="AO1243" i="1" s="1"/>
  <c r="AN1209" i="1"/>
  <c r="AO1209" i="1" s="1"/>
  <c r="AN1058" i="1"/>
  <c r="AO1058" i="1" s="1"/>
  <c r="AN838" i="1"/>
  <c r="AO838" i="1" s="1"/>
  <c r="AN1240" i="1"/>
  <c r="AO1240" i="1" s="1"/>
  <c r="AN1035" i="1"/>
  <c r="AO1035" i="1" s="1"/>
  <c r="AN241" i="1"/>
  <c r="AO241" i="1" s="1"/>
  <c r="AN2001" i="1"/>
  <c r="AO2001" i="1" s="1"/>
  <c r="AN1975" i="1"/>
  <c r="AO1975" i="1" s="1"/>
  <c r="AN345" i="1"/>
  <c r="AO345" i="1" s="1"/>
  <c r="AM1658" i="1"/>
  <c r="AO1658" i="1" s="1"/>
  <c r="AN836" i="1"/>
  <c r="AO836" i="1" s="1"/>
  <c r="AN1110" i="1"/>
  <c r="AO1110" i="1" s="1"/>
  <c r="AN1676" i="1"/>
  <c r="AO1676" i="1" s="1"/>
  <c r="AN2054" i="1"/>
  <c r="AO2054" i="1" s="1"/>
  <c r="AN2000" i="1"/>
  <c r="AO2000" i="1" s="1"/>
  <c r="AL1533" i="1"/>
  <c r="AM1533" i="1" s="1"/>
  <c r="AN1463" i="1"/>
  <c r="AO1463" i="1" s="1"/>
  <c r="AN1497" i="1"/>
  <c r="AO1497" i="1" s="1"/>
  <c r="AN904" i="1"/>
  <c r="AO904" i="1" s="1"/>
  <c r="AN1436" i="1"/>
  <c r="AO1436" i="1" s="1"/>
  <c r="AN1211" i="1"/>
  <c r="AO1211" i="1" s="1"/>
  <c r="AN1499" i="1"/>
  <c r="AO1499" i="1" s="1"/>
  <c r="AM423" i="1"/>
  <c r="AO423" i="1" s="1"/>
  <c r="AR1284" i="1"/>
  <c r="AL1241" i="1"/>
  <c r="AM1241" i="1" s="1"/>
  <c r="AL1946" i="1"/>
  <c r="AM1946" i="1" s="1"/>
  <c r="AL1286" i="1"/>
  <c r="AM1286" i="1" s="1"/>
  <c r="AL1283" i="1"/>
  <c r="AM1283" i="1" s="1"/>
  <c r="AM1507" i="1"/>
  <c r="AO1507" i="1" s="1"/>
  <c r="AR1241" i="1"/>
  <c r="AL1239" i="1"/>
  <c r="AM1239" i="1" s="1"/>
  <c r="AL1238" i="1"/>
  <c r="AN1238" i="1" s="1"/>
  <c r="AL1417" i="1"/>
  <c r="AM1417" i="1" s="1"/>
  <c r="AL1285" i="1"/>
  <c r="AN1285" i="1" s="1"/>
  <c r="AL1517" i="1"/>
  <c r="AN1517" i="1" s="1"/>
  <c r="AL1927" i="1"/>
  <c r="AN1927" i="1" s="1"/>
  <c r="AL1411" i="1"/>
  <c r="AN1411" i="1" s="1"/>
  <c r="AL1237" i="1"/>
  <c r="AM1237" i="1" s="1"/>
  <c r="AL695" i="1"/>
  <c r="AM695" i="1" s="1"/>
  <c r="AL1941" i="1"/>
  <c r="AM1941" i="1" s="1"/>
  <c r="AN539" i="1"/>
  <c r="AO539" i="1" s="1"/>
  <c r="AM1287" i="1"/>
  <c r="AO1287" i="1" s="1"/>
  <c r="AR1239" i="1"/>
  <c r="AR1238" i="1"/>
  <c r="AR1417" i="1"/>
  <c r="AR1285" i="1"/>
  <c r="AR1517" i="1"/>
  <c r="AR1927" i="1"/>
  <c r="AR1411" i="1"/>
  <c r="AR1237" i="1"/>
  <c r="AR695" i="1"/>
  <c r="AR1941" i="1"/>
  <c r="AM968" i="1"/>
  <c r="AO968" i="1" s="1"/>
  <c r="AN830" i="1"/>
  <c r="AO830" i="1" s="1"/>
  <c r="AM948" i="1"/>
  <c r="AO948" i="1" s="1"/>
  <c r="AM1552" i="1"/>
  <c r="AO1552" i="1" s="1"/>
  <c r="AV1241" i="1"/>
  <c r="AV1946" i="1"/>
  <c r="AV1286" i="1"/>
  <c r="AV1283" i="1"/>
  <c r="AV1533" i="1"/>
  <c r="AR1242" i="1"/>
  <c r="AR1418" i="1"/>
  <c r="AR1945" i="1"/>
  <c r="AR1460" i="1"/>
  <c r="AR1282" i="1"/>
  <c r="AR1946" i="1"/>
  <c r="AR1286" i="1"/>
  <c r="AR1283" i="1"/>
  <c r="AR1533" i="1"/>
  <c r="AN1584" i="1"/>
  <c r="AO1584" i="1" s="1"/>
  <c r="AM564" i="1"/>
  <c r="AO564" i="1" s="1"/>
  <c r="AM1014" i="1"/>
  <c r="AO1014" i="1" s="1"/>
  <c r="AN1960" i="1"/>
  <c r="AO1960" i="1" s="1"/>
  <c r="AM2050" i="1"/>
  <c r="AO2050" i="1" s="1"/>
  <c r="AN583" i="1"/>
  <c r="AO583" i="1" s="1"/>
  <c r="AV1242" i="1"/>
  <c r="AV1418" i="1"/>
  <c r="AV1945" i="1"/>
  <c r="AV1460" i="1"/>
  <c r="AV1282" i="1"/>
  <c r="AV1443" i="1"/>
  <c r="AM1999" i="1"/>
  <c r="AO1999" i="1" s="1"/>
  <c r="AN988" i="1"/>
  <c r="AO988" i="1" s="1"/>
  <c r="AM964" i="1"/>
  <c r="AO964" i="1" s="1"/>
  <c r="AV1237" i="1"/>
  <c r="AV695" i="1"/>
  <c r="AV1284" i="1"/>
  <c r="AV1941" i="1"/>
  <c r="AL1284" i="1"/>
  <c r="AM1284" i="1" s="1"/>
  <c r="AN1135" i="1"/>
  <c r="AO1135" i="1" s="1"/>
  <c r="AN1498" i="1"/>
  <c r="AO1498" i="1" s="1"/>
  <c r="AM1292" i="1"/>
  <c r="AO1292" i="1" s="1"/>
  <c r="AN1952" i="1"/>
  <c r="AM1952" i="1"/>
  <c r="AN706" i="1"/>
  <c r="AM706" i="1"/>
  <c r="AN1085" i="1"/>
  <c r="AM1085" i="1"/>
  <c r="AN734" i="1"/>
  <c r="AM734" i="1"/>
  <c r="AN2055" i="1"/>
  <c r="AM2055" i="1"/>
  <c r="AN990" i="1"/>
  <c r="AO990" i="1" s="1"/>
  <c r="AV1411" i="1"/>
  <c r="AN2053" i="1"/>
  <c r="AO2053" i="1" s="1"/>
  <c r="AM1437" i="1"/>
  <c r="AO1437" i="1" s="1"/>
  <c r="AR1443" i="1"/>
  <c r="AL1242" i="1"/>
  <c r="AN1242" i="1" s="1"/>
  <c r="AL1418" i="1"/>
  <c r="AN1418" i="1" s="1"/>
  <c r="AL1945" i="1"/>
  <c r="AN1945" i="1" s="1"/>
  <c r="AL1460" i="1"/>
  <c r="AM1460" i="1" s="1"/>
  <c r="AL1282" i="1"/>
  <c r="AM1282" i="1" s="1"/>
  <c r="AL1443" i="1"/>
  <c r="AM1443" i="1" s="1"/>
  <c r="AN1675" i="1"/>
  <c r="AO1675" i="1" s="1"/>
  <c r="AN605" i="1"/>
  <c r="AO605" i="1" s="1"/>
  <c r="AN2012" i="1"/>
  <c r="AO2012" i="1" s="1"/>
  <c r="AN630" i="1"/>
  <c r="AO630" i="1" s="1"/>
  <c r="AN1056" i="1"/>
  <c r="AO1056" i="1" s="1"/>
  <c r="AV1239" i="1"/>
  <c r="AV1238" i="1"/>
  <c r="AV1417" i="1"/>
  <c r="AV1285" i="1"/>
  <c r="AV1517" i="1"/>
  <c r="AV1927" i="1"/>
  <c r="L1532" i="1"/>
  <c r="W1532" i="1"/>
  <c r="Z1532" i="1"/>
  <c r="AG1532" i="1"/>
  <c r="AF1532" i="1" s="1"/>
  <c r="O1532" i="1" s="1"/>
  <c r="F1532" i="1" s="1"/>
  <c r="AH1532" i="1"/>
  <c r="AI1532" i="1"/>
  <c r="AJ1532" i="1"/>
  <c r="AK1532" i="1"/>
  <c r="AP1532" i="1"/>
  <c r="AQ1532" i="1"/>
  <c r="AT1532" i="1"/>
  <c r="AU1532" i="1"/>
  <c r="AS1532" i="1" s="1"/>
  <c r="L483" i="1"/>
  <c r="L481" i="1"/>
  <c r="L362" i="1"/>
  <c r="L1309" i="1"/>
  <c r="W1309" i="1"/>
  <c r="W362" i="1"/>
  <c r="W481" i="1"/>
  <c r="W483" i="1"/>
  <c r="Z1309" i="1"/>
  <c r="Z362" i="1"/>
  <c r="Z481" i="1"/>
  <c r="Z483" i="1"/>
  <c r="AG1309" i="1"/>
  <c r="AF1309" i="1" s="1"/>
  <c r="F1309" i="1" s="1"/>
  <c r="AG362" i="1"/>
  <c r="AF362" i="1" s="1"/>
  <c r="F362" i="1" s="1"/>
  <c r="AG481" i="1"/>
  <c r="AF481" i="1" s="1"/>
  <c r="F481" i="1" s="1"/>
  <c r="AG483" i="1"/>
  <c r="AF483" i="1" s="1"/>
  <c r="F483" i="1" s="1"/>
  <c r="AH1309" i="1"/>
  <c r="AH362" i="1"/>
  <c r="AH481" i="1"/>
  <c r="AH483" i="1"/>
  <c r="AI1309" i="1"/>
  <c r="AL1309" i="1" s="1"/>
  <c r="AI362" i="1"/>
  <c r="AI481" i="1"/>
  <c r="AI483" i="1"/>
  <c r="AJ1309" i="1"/>
  <c r="AJ362" i="1"/>
  <c r="AJ481" i="1"/>
  <c r="AJ483" i="1"/>
  <c r="AK1309" i="1"/>
  <c r="AK362" i="1"/>
  <c r="AK481" i="1"/>
  <c r="AK483" i="1"/>
  <c r="AP1309" i="1"/>
  <c r="AP362" i="1"/>
  <c r="AP481" i="1"/>
  <c r="AP483" i="1"/>
  <c r="AQ1309" i="1"/>
  <c r="AR1309" i="1" s="1"/>
  <c r="AQ362" i="1"/>
  <c r="AQ481" i="1"/>
  <c r="AQ483" i="1"/>
  <c r="AT1309" i="1"/>
  <c r="AT362" i="1"/>
  <c r="AT481" i="1"/>
  <c r="AT483" i="1"/>
  <c r="AU1309" i="1"/>
  <c r="AS1309" i="1" s="1"/>
  <c r="AU362" i="1"/>
  <c r="AS362" i="1" s="1"/>
  <c r="AU481" i="1"/>
  <c r="AS481" i="1" s="1"/>
  <c r="AU483" i="1"/>
  <c r="AS483" i="1" s="1"/>
  <c r="L557" i="1"/>
  <c r="W557" i="1"/>
  <c r="Z557" i="1"/>
  <c r="AG557" i="1"/>
  <c r="AF557" i="1" s="1"/>
  <c r="O557" i="1" s="1"/>
  <c r="F557" i="1" s="1"/>
  <c r="AH557" i="1"/>
  <c r="AI557" i="1"/>
  <c r="AJ557" i="1"/>
  <c r="AK557" i="1"/>
  <c r="AP557" i="1"/>
  <c r="AQ557" i="1"/>
  <c r="AT557" i="1"/>
  <c r="AU557" i="1"/>
  <c r="AS557" i="1" s="1"/>
  <c r="L826" i="1"/>
  <c r="L195" i="1"/>
  <c r="W195" i="1"/>
  <c r="W826" i="1"/>
  <c r="Z195" i="1"/>
  <c r="Z826" i="1"/>
  <c r="AG195" i="1"/>
  <c r="AF195" i="1" s="1"/>
  <c r="O195" i="1" s="1"/>
  <c r="F195" i="1" s="1"/>
  <c r="AG826" i="1"/>
  <c r="AF826" i="1" s="1"/>
  <c r="O826" i="1" s="1"/>
  <c r="F826" i="1" s="1"/>
  <c r="AH195" i="1"/>
  <c r="AH826" i="1"/>
  <c r="AI195" i="1"/>
  <c r="AI826" i="1"/>
  <c r="AJ195" i="1"/>
  <c r="AJ826" i="1"/>
  <c r="AK195" i="1"/>
  <c r="AK826" i="1"/>
  <c r="AP195" i="1"/>
  <c r="AP826" i="1"/>
  <c r="AQ195" i="1"/>
  <c r="AQ826" i="1"/>
  <c r="AT195" i="1"/>
  <c r="AT826" i="1"/>
  <c r="AU195" i="1"/>
  <c r="AS195" i="1" s="1"/>
  <c r="AU826" i="1"/>
  <c r="AS826" i="1" s="1"/>
  <c r="L834" i="1"/>
  <c r="L1572" i="1"/>
  <c r="L1697" i="1"/>
  <c r="L2139" i="1"/>
  <c r="L2178" i="1"/>
  <c r="L2138" i="1"/>
  <c r="W2138" i="1"/>
  <c r="W2178" i="1"/>
  <c r="W2139" i="1"/>
  <c r="W1697" i="1"/>
  <c r="W1572" i="1"/>
  <c r="W834" i="1"/>
  <c r="Z2138" i="1"/>
  <c r="Z2178" i="1"/>
  <c r="Z2139" i="1"/>
  <c r="Z1697" i="1"/>
  <c r="Z1572" i="1"/>
  <c r="Z834" i="1"/>
  <c r="AG2138" i="1"/>
  <c r="AF2138" i="1" s="1"/>
  <c r="O2138" i="1" s="1"/>
  <c r="F2138" i="1" s="1"/>
  <c r="AG2178" i="1"/>
  <c r="AF2178" i="1" s="1"/>
  <c r="O2178" i="1" s="1"/>
  <c r="F2178" i="1" s="1"/>
  <c r="AG2139" i="1"/>
  <c r="AF2139" i="1" s="1"/>
  <c r="O2139" i="1" s="1"/>
  <c r="F2139" i="1" s="1"/>
  <c r="AG1697" i="1"/>
  <c r="AF1697" i="1" s="1"/>
  <c r="O1697" i="1" s="1"/>
  <c r="F1697" i="1" s="1"/>
  <c r="AG1572" i="1"/>
  <c r="AF1572" i="1" s="1"/>
  <c r="O1572" i="1" s="1"/>
  <c r="F1572" i="1" s="1"/>
  <c r="AG834" i="1"/>
  <c r="AF834" i="1" s="1"/>
  <c r="O834" i="1" s="1"/>
  <c r="F834" i="1" s="1"/>
  <c r="AH2138" i="1"/>
  <c r="AH2178" i="1"/>
  <c r="AH2139" i="1"/>
  <c r="AH1697" i="1"/>
  <c r="AH1572" i="1"/>
  <c r="AH834" i="1"/>
  <c r="AI2138" i="1"/>
  <c r="AI2178" i="1"/>
  <c r="AI2139" i="1"/>
  <c r="AI1697" i="1"/>
  <c r="AI1572" i="1"/>
  <c r="AI834" i="1"/>
  <c r="AJ2138" i="1"/>
  <c r="AJ2178" i="1"/>
  <c r="AJ2139" i="1"/>
  <c r="AJ1697" i="1"/>
  <c r="AJ1572" i="1"/>
  <c r="AJ834" i="1"/>
  <c r="AK2138" i="1"/>
  <c r="AK2178" i="1"/>
  <c r="AK2139" i="1"/>
  <c r="AK1697" i="1"/>
  <c r="AK1572" i="1"/>
  <c r="AK834" i="1"/>
  <c r="AP2138" i="1"/>
  <c r="AP2178" i="1"/>
  <c r="AP2139" i="1"/>
  <c r="AP1697" i="1"/>
  <c r="AP1572" i="1"/>
  <c r="AP834" i="1"/>
  <c r="AQ2138" i="1"/>
  <c r="AQ2178" i="1"/>
  <c r="AQ2139" i="1"/>
  <c r="AQ1697" i="1"/>
  <c r="AQ1572" i="1"/>
  <c r="AQ834" i="1"/>
  <c r="AT2138" i="1"/>
  <c r="AT2178" i="1"/>
  <c r="AT2139" i="1"/>
  <c r="AT1697" i="1"/>
  <c r="AT1572" i="1"/>
  <c r="AT834" i="1"/>
  <c r="AU2138" i="1"/>
  <c r="AS2138" i="1" s="1"/>
  <c r="AU2178" i="1"/>
  <c r="AS2178" i="1" s="1"/>
  <c r="AU2139" i="1"/>
  <c r="AS2139" i="1" s="1"/>
  <c r="AU1697" i="1"/>
  <c r="AS1697" i="1" s="1"/>
  <c r="AU1572" i="1"/>
  <c r="AS1572" i="1" s="1"/>
  <c r="AU834" i="1"/>
  <c r="AS834" i="1" s="1"/>
  <c r="AN1237" i="1" l="1"/>
  <c r="AO1237" i="1" s="1"/>
  <c r="AL481" i="1"/>
  <c r="AM481" i="1" s="1"/>
  <c r="AL362" i="1"/>
  <c r="AN362" i="1" s="1"/>
  <c r="AL483" i="1"/>
  <c r="AM483" i="1" s="1"/>
  <c r="AM1309" i="1"/>
  <c r="AN1309" i="1"/>
  <c r="AN1283" i="1"/>
  <c r="AO1283" i="1" s="1"/>
  <c r="AV483" i="1"/>
  <c r="AV481" i="1"/>
  <c r="AV362" i="1"/>
  <c r="AV1309" i="1"/>
  <c r="AR362" i="1"/>
  <c r="AM1517" i="1"/>
  <c r="AO1517" i="1" s="1"/>
  <c r="AN1533" i="1"/>
  <c r="AO1533" i="1" s="1"/>
  <c r="AN1286" i="1"/>
  <c r="AO1286" i="1" s="1"/>
  <c r="AN1443" i="1"/>
  <c r="AO1443" i="1" s="1"/>
  <c r="AM1411" i="1"/>
  <c r="AO1411" i="1" s="1"/>
  <c r="AN1941" i="1"/>
  <c r="AO1941" i="1" s="1"/>
  <c r="AN1417" i="1"/>
  <c r="AO1417" i="1" s="1"/>
  <c r="AM1945" i="1"/>
  <c r="AO1945" i="1" s="1"/>
  <c r="AM1285" i="1"/>
  <c r="AO1285" i="1" s="1"/>
  <c r="AN1239" i="1"/>
  <c r="AO1239" i="1" s="1"/>
  <c r="AN695" i="1"/>
  <c r="AO695" i="1" s="1"/>
  <c r="AN1946" i="1"/>
  <c r="AO1946" i="1" s="1"/>
  <c r="AM1418" i="1"/>
  <c r="AO1418" i="1" s="1"/>
  <c r="AN1282" i="1"/>
  <c r="AO1282" i="1" s="1"/>
  <c r="AM1927" i="1"/>
  <c r="AO1927" i="1" s="1"/>
  <c r="AM1238" i="1"/>
  <c r="AO1238" i="1" s="1"/>
  <c r="AN1241" i="1"/>
  <c r="AO1241" i="1" s="1"/>
  <c r="AM1242" i="1"/>
  <c r="AO1242" i="1" s="1"/>
  <c r="AN1284" i="1"/>
  <c r="AO1284" i="1" s="1"/>
  <c r="AO2055" i="1"/>
  <c r="AO1085" i="1"/>
  <c r="AO1952" i="1"/>
  <c r="AL1532" i="1"/>
  <c r="AM1532" i="1" s="1"/>
  <c r="AN1460" i="1"/>
  <c r="AO1460" i="1" s="1"/>
  <c r="AO734" i="1"/>
  <c r="AO706" i="1"/>
  <c r="AV1532" i="1"/>
  <c r="AR1532" i="1"/>
  <c r="AR481" i="1"/>
  <c r="AR483" i="1"/>
  <c r="AV557" i="1"/>
  <c r="AL557" i="1"/>
  <c r="AM557" i="1" s="1"/>
  <c r="AR557" i="1"/>
  <c r="AV826" i="1"/>
  <c r="AR826" i="1"/>
  <c r="AL826" i="1"/>
  <c r="AN826" i="1" s="1"/>
  <c r="AR1572" i="1"/>
  <c r="AR2138" i="1"/>
  <c r="AR2139" i="1"/>
  <c r="AL1572" i="1"/>
  <c r="AN1572" i="1" s="1"/>
  <c r="AL2138" i="1"/>
  <c r="AN2138" i="1" s="1"/>
  <c r="AL2139" i="1"/>
  <c r="AM2139" i="1" s="1"/>
  <c r="AV195" i="1"/>
  <c r="AR195" i="1"/>
  <c r="AL195" i="1"/>
  <c r="AM195" i="1" s="1"/>
  <c r="AL1697" i="1"/>
  <c r="AM1697" i="1" s="1"/>
  <c r="AR1697" i="1"/>
  <c r="AV2139" i="1"/>
  <c r="AV2178" i="1"/>
  <c r="AV834" i="1"/>
  <c r="AV1572" i="1"/>
  <c r="AV2138" i="1"/>
  <c r="AV1697" i="1"/>
  <c r="AR834" i="1"/>
  <c r="AR2178" i="1"/>
  <c r="AL834" i="1"/>
  <c r="AM834" i="1" s="1"/>
  <c r="AL2178" i="1"/>
  <c r="AN2178" i="1" s="1"/>
  <c r="L2110" i="1"/>
  <c r="L2109" i="1"/>
  <c r="L2043" i="1"/>
  <c r="L1906" i="1"/>
  <c r="L2013" i="1"/>
  <c r="L1905" i="1"/>
  <c r="W1905" i="1"/>
  <c r="W2013" i="1"/>
  <c r="W1906" i="1"/>
  <c r="W2043" i="1"/>
  <c r="W2109" i="1"/>
  <c r="W2110" i="1"/>
  <c r="Z1905" i="1"/>
  <c r="Z2013" i="1"/>
  <c r="Z1906" i="1"/>
  <c r="Z2043" i="1"/>
  <c r="Z2109" i="1"/>
  <c r="Z2110" i="1"/>
  <c r="AG1905" i="1"/>
  <c r="AF1905" i="1" s="1"/>
  <c r="O1905" i="1" s="1"/>
  <c r="F1905" i="1" s="1"/>
  <c r="AG2013" i="1"/>
  <c r="AF2013" i="1" s="1"/>
  <c r="O2013" i="1" s="1"/>
  <c r="F2013" i="1" s="1"/>
  <c r="AG1906" i="1"/>
  <c r="AF1906" i="1" s="1"/>
  <c r="O1906" i="1" s="1"/>
  <c r="F1906" i="1" s="1"/>
  <c r="AG2043" i="1"/>
  <c r="AF2043" i="1" s="1"/>
  <c r="O2043" i="1" s="1"/>
  <c r="F2043" i="1" s="1"/>
  <c r="AG2109" i="1"/>
  <c r="AF2109" i="1" s="1"/>
  <c r="F2109" i="1" s="1"/>
  <c r="AG2110" i="1"/>
  <c r="AF2110" i="1" s="1"/>
  <c r="F2110" i="1" s="1"/>
  <c r="AH1905" i="1"/>
  <c r="AH2013" i="1"/>
  <c r="AH1906" i="1"/>
  <c r="AH2043" i="1"/>
  <c r="AH2109" i="1"/>
  <c r="AH2110" i="1"/>
  <c r="AI1905" i="1"/>
  <c r="AI2013" i="1"/>
  <c r="AI1906" i="1"/>
  <c r="AI2043" i="1"/>
  <c r="AI2109" i="1"/>
  <c r="AI2110" i="1"/>
  <c r="AJ1905" i="1"/>
  <c r="AJ2013" i="1"/>
  <c r="AJ1906" i="1"/>
  <c r="AJ2043" i="1"/>
  <c r="AJ2109" i="1"/>
  <c r="AJ2110" i="1"/>
  <c r="AK1905" i="1"/>
  <c r="AK2013" i="1"/>
  <c r="AK1906" i="1"/>
  <c r="AK2043" i="1"/>
  <c r="AK2109" i="1"/>
  <c r="AK2110" i="1"/>
  <c r="AP1905" i="1"/>
  <c r="AP2013" i="1"/>
  <c r="AP1906" i="1"/>
  <c r="AP2043" i="1"/>
  <c r="AP2109" i="1"/>
  <c r="AP2110" i="1"/>
  <c r="AQ1905" i="1"/>
  <c r="AQ2013" i="1"/>
  <c r="AQ1906" i="1"/>
  <c r="AQ2043" i="1"/>
  <c r="AQ2109" i="1"/>
  <c r="AQ2110" i="1"/>
  <c r="AT1905" i="1"/>
  <c r="AT2013" i="1"/>
  <c r="AT1906" i="1"/>
  <c r="AT2043" i="1"/>
  <c r="AT2109" i="1"/>
  <c r="AT2110" i="1"/>
  <c r="AU1905" i="1"/>
  <c r="AS1905" i="1" s="1"/>
  <c r="AU2013" i="1"/>
  <c r="AS2013" i="1" s="1"/>
  <c r="AU1906" i="1"/>
  <c r="AS1906" i="1" s="1"/>
  <c r="AU2043" i="1"/>
  <c r="AS2043" i="1" s="1"/>
  <c r="AU2109" i="1"/>
  <c r="AS2109" i="1" s="1"/>
  <c r="AU2110" i="1"/>
  <c r="AS2110" i="1" s="1"/>
  <c r="AN481" i="1" l="1"/>
  <c r="AO481" i="1" s="1"/>
  <c r="AN483" i="1"/>
  <c r="AO483" i="1" s="1"/>
  <c r="AM362" i="1"/>
  <c r="AO362" i="1" s="1"/>
  <c r="AO1309" i="1"/>
  <c r="AN1532" i="1"/>
  <c r="AO1532" i="1" s="1"/>
  <c r="AM826" i="1"/>
  <c r="AO826" i="1" s="1"/>
  <c r="AN557" i="1"/>
  <c r="AO557" i="1" s="1"/>
  <c r="AN2139" i="1"/>
  <c r="AO2139" i="1" s="1"/>
  <c r="AN1697" i="1"/>
  <c r="AO1697" i="1" s="1"/>
  <c r="AN195" i="1"/>
  <c r="AO195" i="1" s="1"/>
  <c r="AM2138" i="1"/>
  <c r="AO2138" i="1" s="1"/>
  <c r="AM1572" i="1"/>
  <c r="AO1572" i="1" s="1"/>
  <c r="AL2110" i="1"/>
  <c r="AM2110" i="1" s="1"/>
  <c r="AL2043" i="1"/>
  <c r="AM2043" i="1" s="1"/>
  <c r="AL2013" i="1"/>
  <c r="AN2013" i="1" s="1"/>
  <c r="AM2178" i="1"/>
  <c r="AO2178" i="1" s="1"/>
  <c r="AN834" i="1"/>
  <c r="AO834" i="1" s="1"/>
  <c r="AR2109" i="1"/>
  <c r="AL2109" i="1"/>
  <c r="AN2109" i="1" s="1"/>
  <c r="AL1906" i="1"/>
  <c r="AN1906" i="1" s="1"/>
  <c r="AL1905" i="1"/>
  <c r="AN1905" i="1" s="1"/>
  <c r="AR1906" i="1"/>
  <c r="AR1905" i="1"/>
  <c r="AV2109" i="1"/>
  <c r="AV1906" i="1"/>
  <c r="AV1905" i="1"/>
  <c r="AR2110" i="1"/>
  <c r="AR2043" i="1"/>
  <c r="AR2013" i="1"/>
  <c r="AV2110" i="1"/>
  <c r="AV2043" i="1"/>
  <c r="AV2013" i="1"/>
  <c r="L1910" i="1"/>
  <c r="L1859" i="1"/>
  <c r="L2108" i="1"/>
  <c r="L1571" i="1"/>
  <c r="L1570" i="1"/>
  <c r="L1125" i="1"/>
  <c r="L1885" i="1"/>
  <c r="L1124" i="1"/>
  <c r="L1884" i="1"/>
  <c r="L1122" i="1"/>
  <c r="L2136" i="1"/>
  <c r="L1955" i="1"/>
  <c r="L2107" i="1"/>
  <c r="L2177" i="1"/>
  <c r="L2176" i="1"/>
  <c r="L1684" i="1"/>
  <c r="L1852" i="1"/>
  <c r="L1683" i="1"/>
  <c r="L1851" i="1"/>
  <c r="L1681" i="1"/>
  <c r="W1681" i="1"/>
  <c r="W1851" i="1"/>
  <c r="W1683" i="1"/>
  <c r="W1852" i="1"/>
  <c r="W1684" i="1"/>
  <c r="W2176" i="1"/>
  <c r="W2177" i="1"/>
  <c r="W2107" i="1"/>
  <c r="W1955" i="1"/>
  <c r="W2136" i="1"/>
  <c r="W1122" i="1"/>
  <c r="W1884" i="1"/>
  <c r="W1124" i="1"/>
  <c r="W1885" i="1"/>
  <c r="W1125" i="1"/>
  <c r="W1570" i="1"/>
  <c r="W1571" i="1"/>
  <c r="W2108" i="1"/>
  <c r="W1859" i="1"/>
  <c r="W1910" i="1"/>
  <c r="Z1681" i="1"/>
  <c r="Z1851" i="1"/>
  <c r="Z1683" i="1"/>
  <c r="Z1852" i="1"/>
  <c r="Z1684" i="1"/>
  <c r="Z2176" i="1"/>
  <c r="Z2177" i="1"/>
  <c r="Z2107" i="1"/>
  <c r="Z1955" i="1"/>
  <c r="Z2136" i="1"/>
  <c r="Z1122" i="1"/>
  <c r="Z1884" i="1"/>
  <c r="Z1124" i="1"/>
  <c r="Z1885" i="1"/>
  <c r="Z1125" i="1"/>
  <c r="Z1570" i="1"/>
  <c r="Z1571" i="1"/>
  <c r="Z2108" i="1"/>
  <c r="Z1859" i="1"/>
  <c r="Z1910" i="1"/>
  <c r="AG1681" i="1"/>
  <c r="AF1681" i="1" s="1"/>
  <c r="O1681" i="1" s="1"/>
  <c r="F1681" i="1" s="1"/>
  <c r="AG1851" i="1"/>
  <c r="AF1851" i="1" s="1"/>
  <c r="O1851" i="1" s="1"/>
  <c r="F1851" i="1" s="1"/>
  <c r="AG1683" i="1"/>
  <c r="AF1683" i="1" s="1"/>
  <c r="O1683" i="1" s="1"/>
  <c r="F1683" i="1" s="1"/>
  <c r="AG1852" i="1"/>
  <c r="AF1852" i="1" s="1"/>
  <c r="O1852" i="1" s="1"/>
  <c r="F1852" i="1" s="1"/>
  <c r="AG1684" i="1"/>
  <c r="AF1684" i="1" s="1"/>
  <c r="O1684" i="1" s="1"/>
  <c r="F1684" i="1" s="1"/>
  <c r="AG2176" i="1"/>
  <c r="AF2176" i="1" s="1"/>
  <c r="O2176" i="1" s="1"/>
  <c r="F2176" i="1" s="1"/>
  <c r="AG2177" i="1"/>
  <c r="AF2177" i="1" s="1"/>
  <c r="O2177" i="1" s="1"/>
  <c r="F2177" i="1" s="1"/>
  <c r="AG2107" i="1"/>
  <c r="AF2107" i="1" s="1"/>
  <c r="F2107" i="1" s="1"/>
  <c r="AG1955" i="1"/>
  <c r="AF1955" i="1" s="1"/>
  <c r="O1955" i="1" s="1"/>
  <c r="F1955" i="1" s="1"/>
  <c r="AG2136" i="1"/>
  <c r="AF2136" i="1" s="1"/>
  <c r="O2136" i="1" s="1"/>
  <c r="F2136" i="1" s="1"/>
  <c r="AG1122" i="1"/>
  <c r="AF1122" i="1" s="1"/>
  <c r="O1122" i="1" s="1"/>
  <c r="F1122" i="1" s="1"/>
  <c r="AG1884" i="1"/>
  <c r="AF1884" i="1" s="1"/>
  <c r="O1884" i="1" s="1"/>
  <c r="F1884" i="1" s="1"/>
  <c r="AG1124" i="1"/>
  <c r="AF1124" i="1" s="1"/>
  <c r="O1124" i="1" s="1"/>
  <c r="F1124" i="1" s="1"/>
  <c r="AG1885" i="1"/>
  <c r="AF1885" i="1" s="1"/>
  <c r="O1885" i="1" s="1"/>
  <c r="F1885" i="1" s="1"/>
  <c r="AG1125" i="1"/>
  <c r="AF1125" i="1" s="1"/>
  <c r="O1125" i="1" s="1"/>
  <c r="F1125" i="1" s="1"/>
  <c r="AG1570" i="1"/>
  <c r="AF1570" i="1" s="1"/>
  <c r="O1570" i="1" s="1"/>
  <c r="F1570" i="1" s="1"/>
  <c r="AG1571" i="1"/>
  <c r="AF1571" i="1" s="1"/>
  <c r="O1571" i="1" s="1"/>
  <c r="F1571" i="1" s="1"/>
  <c r="AG2108" i="1"/>
  <c r="AF2108" i="1" s="1"/>
  <c r="F2108" i="1" s="1"/>
  <c r="AG1859" i="1"/>
  <c r="AF1859" i="1" s="1"/>
  <c r="O1859" i="1" s="1"/>
  <c r="F1859" i="1" s="1"/>
  <c r="AG1910" i="1"/>
  <c r="AF1910" i="1" s="1"/>
  <c r="O1910" i="1" s="1"/>
  <c r="F1910" i="1" s="1"/>
  <c r="AH1681" i="1"/>
  <c r="AH1851" i="1"/>
  <c r="AH1683" i="1"/>
  <c r="AH1852" i="1"/>
  <c r="AH1684" i="1"/>
  <c r="AH2176" i="1"/>
  <c r="AH2177" i="1"/>
  <c r="AH2107" i="1"/>
  <c r="AH1955" i="1"/>
  <c r="AH2136" i="1"/>
  <c r="AH1122" i="1"/>
  <c r="AH1884" i="1"/>
  <c r="AH1124" i="1"/>
  <c r="AH1885" i="1"/>
  <c r="AH1125" i="1"/>
  <c r="AH1570" i="1"/>
  <c r="AH1571" i="1"/>
  <c r="AH2108" i="1"/>
  <c r="AH1859" i="1"/>
  <c r="AH1910" i="1"/>
  <c r="AI1681" i="1"/>
  <c r="AI1851" i="1"/>
  <c r="AI1683" i="1"/>
  <c r="AI1852" i="1"/>
  <c r="AI1684" i="1"/>
  <c r="AI2176" i="1"/>
  <c r="AI2177" i="1"/>
  <c r="AI2107" i="1"/>
  <c r="AI1955" i="1"/>
  <c r="AI2136" i="1"/>
  <c r="AI1122" i="1"/>
  <c r="AI1884" i="1"/>
  <c r="AI1124" i="1"/>
  <c r="AI1885" i="1"/>
  <c r="AI1125" i="1"/>
  <c r="AI1570" i="1"/>
  <c r="AI1571" i="1"/>
  <c r="AI2108" i="1"/>
  <c r="AI1859" i="1"/>
  <c r="AI1910" i="1"/>
  <c r="AJ1681" i="1"/>
  <c r="AJ1851" i="1"/>
  <c r="AJ1683" i="1"/>
  <c r="AJ1852" i="1"/>
  <c r="AJ1684" i="1"/>
  <c r="AJ2176" i="1"/>
  <c r="AJ2177" i="1"/>
  <c r="AJ2107" i="1"/>
  <c r="AJ1955" i="1"/>
  <c r="AJ2136" i="1"/>
  <c r="AJ1122" i="1"/>
  <c r="AJ1884" i="1"/>
  <c r="AJ1124" i="1"/>
  <c r="AJ1885" i="1"/>
  <c r="AJ1125" i="1"/>
  <c r="AJ1570" i="1"/>
  <c r="AJ1571" i="1"/>
  <c r="AJ2108" i="1"/>
  <c r="AJ1859" i="1"/>
  <c r="AJ1910" i="1"/>
  <c r="AK1681" i="1"/>
  <c r="AK1851" i="1"/>
  <c r="AK1683" i="1"/>
  <c r="AK1852" i="1"/>
  <c r="AK1684" i="1"/>
  <c r="AK2176" i="1"/>
  <c r="AK2177" i="1"/>
  <c r="AK2107" i="1"/>
  <c r="AK1955" i="1"/>
  <c r="AK2136" i="1"/>
  <c r="AK1122" i="1"/>
  <c r="AK1884" i="1"/>
  <c r="AK1124" i="1"/>
  <c r="AK1885" i="1"/>
  <c r="AK1125" i="1"/>
  <c r="AK1570" i="1"/>
  <c r="AK1571" i="1"/>
  <c r="AK2108" i="1"/>
  <c r="AK1859" i="1"/>
  <c r="AK1910" i="1"/>
  <c r="AP1681" i="1"/>
  <c r="AP1851" i="1"/>
  <c r="AP1683" i="1"/>
  <c r="AP1852" i="1"/>
  <c r="AP1684" i="1"/>
  <c r="AP2176" i="1"/>
  <c r="AP2177" i="1"/>
  <c r="AP2107" i="1"/>
  <c r="AP1955" i="1"/>
  <c r="AP2136" i="1"/>
  <c r="AP1122" i="1"/>
  <c r="AP1884" i="1"/>
  <c r="AP1124" i="1"/>
  <c r="AP1885" i="1"/>
  <c r="AP1125" i="1"/>
  <c r="AP1570" i="1"/>
  <c r="AP1571" i="1"/>
  <c r="AP2108" i="1"/>
  <c r="AP1859" i="1"/>
  <c r="AP1910" i="1"/>
  <c r="AQ1681" i="1"/>
  <c r="AQ1851" i="1"/>
  <c r="AQ1683" i="1"/>
  <c r="AQ1852" i="1"/>
  <c r="AQ1684" i="1"/>
  <c r="AQ2176" i="1"/>
  <c r="AQ2177" i="1"/>
  <c r="AQ2107" i="1"/>
  <c r="AQ1955" i="1"/>
  <c r="AQ2136" i="1"/>
  <c r="AQ1122" i="1"/>
  <c r="AQ1884" i="1"/>
  <c r="AQ1124" i="1"/>
  <c r="AQ1885" i="1"/>
  <c r="AQ1125" i="1"/>
  <c r="AQ1570" i="1"/>
  <c r="AQ1571" i="1"/>
  <c r="AQ2108" i="1"/>
  <c r="AQ1859" i="1"/>
  <c r="AQ1910" i="1"/>
  <c r="AT1681" i="1"/>
  <c r="AT1851" i="1"/>
  <c r="AT1683" i="1"/>
  <c r="AT1852" i="1"/>
  <c r="AT1684" i="1"/>
  <c r="AT2176" i="1"/>
  <c r="AT2177" i="1"/>
  <c r="AT2107" i="1"/>
  <c r="AT1955" i="1"/>
  <c r="AT2136" i="1"/>
  <c r="AT1122" i="1"/>
  <c r="AT1884" i="1"/>
  <c r="AT1124" i="1"/>
  <c r="AT1885" i="1"/>
  <c r="AT1125" i="1"/>
  <c r="AT1570" i="1"/>
  <c r="AT1571" i="1"/>
  <c r="AT2108" i="1"/>
  <c r="AT1859" i="1"/>
  <c r="AT1910" i="1"/>
  <c r="AU1681" i="1"/>
  <c r="AS1681" i="1" s="1"/>
  <c r="AU1851" i="1"/>
  <c r="AS1851" i="1" s="1"/>
  <c r="AU1683" i="1"/>
  <c r="AS1683" i="1" s="1"/>
  <c r="AU1852" i="1"/>
  <c r="AS1852" i="1" s="1"/>
  <c r="AU1684" i="1"/>
  <c r="AS1684" i="1" s="1"/>
  <c r="AU2176" i="1"/>
  <c r="AS2176" i="1" s="1"/>
  <c r="AU2177" i="1"/>
  <c r="AS2177" i="1" s="1"/>
  <c r="AU2107" i="1"/>
  <c r="AS2107" i="1" s="1"/>
  <c r="AU1955" i="1"/>
  <c r="AS1955" i="1" s="1"/>
  <c r="AU2136" i="1"/>
  <c r="AS2136" i="1" s="1"/>
  <c r="AU1122" i="1"/>
  <c r="AS1122" i="1" s="1"/>
  <c r="AU1884" i="1"/>
  <c r="AS1884" i="1" s="1"/>
  <c r="AU1124" i="1"/>
  <c r="AS1124" i="1" s="1"/>
  <c r="AU1885" i="1"/>
  <c r="AS1885" i="1" s="1"/>
  <c r="AU1125" i="1"/>
  <c r="AS1125" i="1" s="1"/>
  <c r="AU1570" i="1"/>
  <c r="AS1570" i="1" s="1"/>
  <c r="AU1571" i="1"/>
  <c r="AS1571" i="1" s="1"/>
  <c r="AU2108" i="1"/>
  <c r="AS2108" i="1" s="1"/>
  <c r="AU1859" i="1"/>
  <c r="AS1859" i="1" s="1"/>
  <c r="AU1910" i="1"/>
  <c r="AS1910" i="1" s="1"/>
  <c r="AU194" i="1"/>
  <c r="AS194" i="1" s="1"/>
  <c r="AT194" i="1"/>
  <c r="AQ194" i="1"/>
  <c r="AP194" i="1"/>
  <c r="AK194" i="1"/>
  <c r="AJ194" i="1"/>
  <c r="AI194" i="1"/>
  <c r="AH194" i="1"/>
  <c r="AG194" i="1"/>
  <c r="AF194" i="1" s="1"/>
  <c r="O194" i="1" s="1"/>
  <c r="F194" i="1" s="1"/>
  <c r="Z194" i="1"/>
  <c r="W194" i="1"/>
  <c r="L194" i="1"/>
  <c r="Z825" i="1"/>
  <c r="W825" i="1"/>
  <c r="L825" i="1"/>
  <c r="Z1159" i="1"/>
  <c r="W1159" i="1"/>
  <c r="L1159" i="1"/>
  <c r="L1106" i="1"/>
  <c r="L839" i="1"/>
  <c r="L1438" i="1"/>
  <c r="L1513" i="1"/>
  <c r="L1449" i="1"/>
  <c r="L1496" i="1"/>
  <c r="L1448" i="1"/>
  <c r="L1352" i="1"/>
  <c r="L1495" i="1"/>
  <c r="L1313" i="1"/>
  <c r="L1494" i="1"/>
  <c r="W1494" i="1"/>
  <c r="W1313" i="1"/>
  <c r="W1495" i="1"/>
  <c r="W1352" i="1"/>
  <c r="W1448" i="1"/>
  <c r="W1496" i="1"/>
  <c r="W1449" i="1"/>
  <c r="W1513" i="1"/>
  <c r="W1438" i="1"/>
  <c r="W839" i="1"/>
  <c r="W1106" i="1"/>
  <c r="Z1494" i="1"/>
  <c r="Z1313" i="1"/>
  <c r="Z1495" i="1"/>
  <c r="Z1352" i="1"/>
  <c r="Z1448" i="1"/>
  <c r="Z1496" i="1"/>
  <c r="Z1449" i="1"/>
  <c r="Z1513" i="1"/>
  <c r="Z1438" i="1"/>
  <c r="Z839" i="1"/>
  <c r="Z1106" i="1"/>
  <c r="AG1494" i="1"/>
  <c r="AF1494" i="1" s="1"/>
  <c r="O1494" i="1" s="1"/>
  <c r="F1494" i="1" s="1"/>
  <c r="AG1313" i="1"/>
  <c r="AF1313" i="1" s="1"/>
  <c r="O1313" i="1" s="1"/>
  <c r="F1313" i="1" s="1"/>
  <c r="AG1495" i="1"/>
  <c r="AF1495" i="1" s="1"/>
  <c r="O1495" i="1" s="1"/>
  <c r="F1495" i="1" s="1"/>
  <c r="AG1352" i="1"/>
  <c r="AF1352" i="1" s="1"/>
  <c r="O1352" i="1" s="1"/>
  <c r="F1352" i="1" s="1"/>
  <c r="AG1448" i="1"/>
  <c r="AF1448" i="1" s="1"/>
  <c r="O1448" i="1" s="1"/>
  <c r="F1448" i="1" s="1"/>
  <c r="AG1496" i="1"/>
  <c r="AF1496" i="1" s="1"/>
  <c r="O1496" i="1" s="1"/>
  <c r="F1496" i="1" s="1"/>
  <c r="AG1449" i="1"/>
  <c r="AF1449" i="1" s="1"/>
  <c r="O1449" i="1" s="1"/>
  <c r="F1449" i="1" s="1"/>
  <c r="AG1513" i="1"/>
  <c r="AF1513" i="1" s="1"/>
  <c r="O1513" i="1" s="1"/>
  <c r="F1513" i="1" s="1"/>
  <c r="AG1438" i="1"/>
  <c r="AF1438" i="1" s="1"/>
  <c r="O1438" i="1" s="1"/>
  <c r="F1438" i="1" s="1"/>
  <c r="AG839" i="1"/>
  <c r="AF839" i="1" s="1"/>
  <c r="O839" i="1" s="1"/>
  <c r="F839" i="1" s="1"/>
  <c r="AG1106" i="1"/>
  <c r="AF1106" i="1" s="1"/>
  <c r="O1106" i="1" s="1"/>
  <c r="F1106" i="1" s="1"/>
  <c r="AH1494" i="1"/>
  <c r="AH1313" i="1"/>
  <c r="AH1495" i="1"/>
  <c r="AH1352" i="1"/>
  <c r="AH1448" i="1"/>
  <c r="AH1496" i="1"/>
  <c r="AH1449" i="1"/>
  <c r="AH1513" i="1"/>
  <c r="AH1438" i="1"/>
  <c r="AH839" i="1"/>
  <c r="AH1106" i="1"/>
  <c r="AI1494" i="1"/>
  <c r="AI1313" i="1"/>
  <c r="AI1495" i="1"/>
  <c r="AI1352" i="1"/>
  <c r="AI1448" i="1"/>
  <c r="AI1496" i="1"/>
  <c r="AI1449" i="1"/>
  <c r="AI1513" i="1"/>
  <c r="AI1438" i="1"/>
  <c r="AI839" i="1"/>
  <c r="AI1106" i="1"/>
  <c r="AJ1494" i="1"/>
  <c r="AJ1313" i="1"/>
  <c r="AJ1495" i="1"/>
  <c r="AJ1352" i="1"/>
  <c r="AJ1448" i="1"/>
  <c r="AJ1496" i="1"/>
  <c r="AJ1449" i="1"/>
  <c r="AJ1513" i="1"/>
  <c r="AJ1438" i="1"/>
  <c r="AJ839" i="1"/>
  <c r="AJ1106" i="1"/>
  <c r="AK1494" i="1"/>
  <c r="AK1313" i="1"/>
  <c r="AK1495" i="1"/>
  <c r="AK1352" i="1"/>
  <c r="AK1448" i="1"/>
  <c r="AK1496" i="1"/>
  <c r="AK1449" i="1"/>
  <c r="AK1513" i="1"/>
  <c r="AK1438" i="1"/>
  <c r="AK839" i="1"/>
  <c r="AK1106" i="1"/>
  <c r="AP1494" i="1"/>
  <c r="AP1313" i="1"/>
  <c r="AP1495" i="1"/>
  <c r="AP1352" i="1"/>
  <c r="AP1448" i="1"/>
  <c r="AP1496" i="1"/>
  <c r="AP1449" i="1"/>
  <c r="AP1513" i="1"/>
  <c r="AP1438" i="1"/>
  <c r="AP839" i="1"/>
  <c r="AP1106" i="1"/>
  <c r="AQ1494" i="1"/>
  <c r="AQ1313" i="1"/>
  <c r="AQ1495" i="1"/>
  <c r="AQ1352" i="1"/>
  <c r="AQ1448" i="1"/>
  <c r="AQ1496" i="1"/>
  <c r="AQ1449" i="1"/>
  <c r="AQ1513" i="1"/>
  <c r="AQ1438" i="1"/>
  <c r="AQ839" i="1"/>
  <c r="AQ1106" i="1"/>
  <c r="AT1494" i="1"/>
  <c r="AT1313" i="1"/>
  <c r="AT1495" i="1"/>
  <c r="AT1352" i="1"/>
  <c r="AT1448" i="1"/>
  <c r="AT1496" i="1"/>
  <c r="AT1449" i="1"/>
  <c r="AT1513" i="1"/>
  <c r="AT1438" i="1"/>
  <c r="AT839" i="1"/>
  <c r="AT1106" i="1"/>
  <c r="AU1494" i="1"/>
  <c r="AS1494" i="1" s="1"/>
  <c r="AU1313" i="1"/>
  <c r="AS1313" i="1" s="1"/>
  <c r="AU1495" i="1"/>
  <c r="AS1495" i="1" s="1"/>
  <c r="AU1352" i="1"/>
  <c r="AS1352" i="1" s="1"/>
  <c r="AU1448" i="1"/>
  <c r="AS1448" i="1" s="1"/>
  <c r="AU1496" i="1"/>
  <c r="AS1496" i="1" s="1"/>
  <c r="AU1449" i="1"/>
  <c r="AS1449" i="1" s="1"/>
  <c r="AU1513" i="1"/>
  <c r="AS1513" i="1" s="1"/>
  <c r="AU1438" i="1"/>
  <c r="AS1438" i="1" s="1"/>
  <c r="AU839" i="1"/>
  <c r="AS839" i="1" s="1"/>
  <c r="AU1106" i="1"/>
  <c r="AS1106" i="1" s="1"/>
  <c r="F517" i="1"/>
  <c r="F2202" i="1"/>
  <c r="F2201" i="1"/>
  <c r="F2200" i="1"/>
  <c r="F2199" i="1"/>
  <c r="F2198" i="1"/>
  <c r="F2197" i="1"/>
  <c r="F2196" i="1"/>
  <c r="F2195" i="1"/>
  <c r="F2194" i="1"/>
  <c r="F2193" i="1"/>
  <c r="F2192" i="1"/>
  <c r="F2028" i="1"/>
  <c r="F2182" i="1"/>
  <c r="F2170" i="1"/>
  <c r="F2168" i="1"/>
  <c r="F2027" i="1"/>
  <c r="F2026" i="1"/>
  <c r="F2025" i="1"/>
  <c r="F2024" i="1"/>
  <c r="F2023" i="1"/>
  <c r="F2022" i="1"/>
  <c r="F2021" i="1"/>
  <c r="F2020" i="1"/>
  <c r="F2019" i="1"/>
  <c r="F2018" i="1"/>
  <c r="F2017" i="1"/>
  <c r="F1989" i="1"/>
  <c r="F1987" i="1"/>
  <c r="F1986" i="1"/>
  <c r="F1984" i="1"/>
  <c r="F1983" i="1"/>
  <c r="F1982" i="1"/>
  <c r="F1981" i="1"/>
  <c r="F1980" i="1"/>
  <c r="F1979" i="1"/>
  <c r="F1978" i="1"/>
  <c r="F1977" i="1"/>
  <c r="F1976" i="1"/>
  <c r="F515" i="1"/>
  <c r="F2151" i="1"/>
  <c r="F2006" i="1"/>
  <c r="F1794" i="1"/>
  <c r="F2169" i="1"/>
  <c r="F1636" i="1"/>
  <c r="F1772" i="1"/>
  <c r="F1966" i="1"/>
  <c r="F1958" i="1"/>
  <c r="F1998" i="1"/>
  <c r="L164" i="1"/>
  <c r="L1847" i="1"/>
  <c r="L29" i="1"/>
  <c r="L28" i="1"/>
  <c r="L27" i="1"/>
  <c r="L1100" i="1"/>
  <c r="L162" i="1"/>
  <c r="L184" i="1"/>
  <c r="L167" i="1"/>
  <c r="L197" i="1"/>
  <c r="L1710" i="1"/>
  <c r="L25" i="1"/>
  <c r="L24" i="1"/>
  <c r="L23" i="1"/>
  <c r="L1758" i="1"/>
  <c r="L188" i="1"/>
  <c r="L186" i="1"/>
  <c r="L166" i="1"/>
  <c r="L1007" i="1"/>
  <c r="L1653" i="1"/>
  <c r="L87" i="1"/>
  <c r="L86" i="1"/>
  <c r="L85" i="1"/>
  <c r="L84" i="1"/>
  <c r="L1183" i="1"/>
  <c r="L1072" i="1"/>
  <c r="L1162" i="1"/>
  <c r="L1071" i="1"/>
  <c r="L1602" i="1"/>
  <c r="L1050" i="1"/>
  <c r="L77" i="1"/>
  <c r="L76" i="1"/>
  <c r="L75" i="1"/>
  <c r="L74" i="1"/>
  <c r="L1161" i="1"/>
  <c r="L1127" i="1"/>
  <c r="L985" i="1"/>
  <c r="L1180" i="1"/>
  <c r="L384" i="1"/>
  <c r="L2174" i="1"/>
  <c r="L216" i="1"/>
  <c r="L206" i="1"/>
  <c r="L203" i="1"/>
  <c r="L228" i="1"/>
  <c r="L1677" i="1"/>
  <c r="L448" i="1"/>
  <c r="L802" i="1"/>
  <c r="L213" i="1"/>
  <c r="L521" i="1"/>
  <c r="L1971" i="1"/>
  <c r="L158" i="1"/>
  <c r="L154" i="1"/>
  <c r="L15" i="1"/>
  <c r="L1846" i="1"/>
  <c r="L14" i="1"/>
  <c r="L13" i="1"/>
  <c r="L1845" i="1"/>
  <c r="L1844" i="1"/>
  <c r="L149" i="1"/>
  <c r="L172" i="1"/>
  <c r="L165" i="1"/>
  <c r="L176" i="1"/>
  <c r="L153" i="1"/>
  <c r="L161" i="1"/>
  <c r="L152" i="1"/>
  <c r="L182" i="1"/>
  <c r="L10" i="1"/>
  <c r="L1755" i="1"/>
  <c r="L9" i="1"/>
  <c r="L8" i="1"/>
  <c r="L1843" i="1"/>
  <c r="L1842" i="1"/>
  <c r="L1099" i="1"/>
  <c r="L156" i="1"/>
  <c r="L171" i="1"/>
  <c r="L180" i="1"/>
  <c r="L1121" i="1"/>
  <c r="L168" i="1"/>
  <c r="L173" i="1"/>
  <c r="L1006" i="1"/>
  <c r="L1222" i="1"/>
  <c r="L1795" i="1"/>
  <c r="L1094" i="1"/>
  <c r="L1073" i="1"/>
  <c r="L824" i="1"/>
  <c r="L962" i="1"/>
  <c r="L823" i="1"/>
  <c r="L1031" i="1"/>
  <c r="L822" i="1"/>
  <c r="L1536" i="1"/>
  <c r="L1093" i="1"/>
  <c r="L957" i="1"/>
  <c r="L1803" i="1"/>
  <c r="L1126" i="1"/>
  <c r="L1120" i="1"/>
  <c r="L1098" i="1"/>
  <c r="L961" i="1"/>
  <c r="L1119" i="1"/>
  <c r="L1092" i="1"/>
  <c r="L1273" i="1"/>
  <c r="L864" i="1"/>
  <c r="L383" i="1"/>
  <c r="L2173" i="1"/>
  <c r="L504" i="1"/>
  <c r="L477" i="1"/>
  <c r="L217" i="1"/>
  <c r="L193" i="1"/>
  <c r="L253" i="1"/>
  <c r="L192" i="1"/>
  <c r="L212" i="1"/>
  <c r="L191" i="1"/>
  <c r="L1731" i="1"/>
  <c r="L848" i="1"/>
  <c r="L536" i="1"/>
  <c r="L503" i="1"/>
  <c r="L2172" i="1"/>
  <c r="L507" i="1"/>
  <c r="L209" i="1"/>
  <c r="L198" i="1"/>
  <c r="L1880" i="1"/>
  <c r="L199" i="1"/>
  <c r="L1961" i="1"/>
  <c r="L196" i="1"/>
  <c r="W196" i="1"/>
  <c r="W1961" i="1"/>
  <c r="W199" i="1"/>
  <c r="W1880" i="1"/>
  <c r="W198" i="1"/>
  <c r="W209" i="1"/>
  <c r="W507" i="1"/>
  <c r="W2172" i="1"/>
  <c r="W503" i="1"/>
  <c r="W536" i="1"/>
  <c r="W848" i="1"/>
  <c r="W1731" i="1"/>
  <c r="W191" i="1"/>
  <c r="W212" i="1"/>
  <c r="W192" i="1"/>
  <c r="W253" i="1"/>
  <c r="W193" i="1"/>
  <c r="W217" i="1"/>
  <c r="W477" i="1"/>
  <c r="W504" i="1"/>
  <c r="W2173" i="1"/>
  <c r="W383" i="1"/>
  <c r="W864" i="1"/>
  <c r="W1273" i="1"/>
  <c r="W1092" i="1"/>
  <c r="W1119" i="1"/>
  <c r="W961" i="1"/>
  <c r="W1098" i="1"/>
  <c r="W1120" i="1"/>
  <c r="W1126" i="1"/>
  <c r="W1803" i="1"/>
  <c r="W957" i="1"/>
  <c r="W1093" i="1"/>
  <c r="W1536" i="1"/>
  <c r="W822" i="1"/>
  <c r="W1031" i="1"/>
  <c r="W823" i="1"/>
  <c r="W962" i="1"/>
  <c r="W824" i="1"/>
  <c r="W1073" i="1"/>
  <c r="W1094" i="1"/>
  <c r="W1795" i="1"/>
  <c r="W1222" i="1"/>
  <c r="W1006" i="1"/>
  <c r="W173" i="1"/>
  <c r="W168" i="1"/>
  <c r="W1121" i="1"/>
  <c r="W180" i="1"/>
  <c r="W171" i="1"/>
  <c r="W156" i="1"/>
  <c r="W1099" i="1"/>
  <c r="W1842" i="1"/>
  <c r="W1843" i="1"/>
  <c r="W8" i="1"/>
  <c r="W9" i="1"/>
  <c r="W1755" i="1"/>
  <c r="W10" i="1"/>
  <c r="W182" i="1"/>
  <c r="W152" i="1"/>
  <c r="W161" i="1"/>
  <c r="W153" i="1"/>
  <c r="W176" i="1"/>
  <c r="W165" i="1"/>
  <c r="W172" i="1"/>
  <c r="W149" i="1"/>
  <c r="W1844" i="1"/>
  <c r="W1845" i="1"/>
  <c r="W13" i="1"/>
  <c r="W14" i="1"/>
  <c r="W1846" i="1"/>
  <c r="W15" i="1"/>
  <c r="W154" i="1"/>
  <c r="W158" i="1"/>
  <c r="W1971" i="1"/>
  <c r="W521" i="1"/>
  <c r="W213" i="1"/>
  <c r="W802" i="1"/>
  <c r="W448" i="1"/>
  <c r="W1677" i="1"/>
  <c r="W228" i="1"/>
  <c r="W203" i="1"/>
  <c r="W206" i="1"/>
  <c r="W216" i="1"/>
  <c r="W2174" i="1"/>
  <c r="W384" i="1"/>
  <c r="W1180" i="1"/>
  <c r="W985" i="1"/>
  <c r="W1127" i="1"/>
  <c r="W1161" i="1"/>
  <c r="W74" i="1"/>
  <c r="W75" i="1"/>
  <c r="W76" i="1"/>
  <c r="W77" i="1"/>
  <c r="W1050" i="1"/>
  <c r="W1602" i="1"/>
  <c r="W1071" i="1"/>
  <c r="W1162" i="1"/>
  <c r="W1072" i="1"/>
  <c r="W1183" i="1"/>
  <c r="W84" i="1"/>
  <c r="W85" i="1"/>
  <c r="W86" i="1"/>
  <c r="W87" i="1"/>
  <c r="W1653" i="1"/>
  <c r="W1007" i="1"/>
  <c r="W166" i="1"/>
  <c r="W186" i="1"/>
  <c r="W188" i="1"/>
  <c r="W1758" i="1"/>
  <c r="W23" i="1"/>
  <c r="W24" i="1"/>
  <c r="W25" i="1"/>
  <c r="W1710" i="1"/>
  <c r="W197" i="1"/>
  <c r="W167" i="1"/>
  <c r="W184" i="1"/>
  <c r="W162" i="1"/>
  <c r="W1100" i="1"/>
  <c r="W27" i="1"/>
  <c r="W28" i="1"/>
  <c r="W29" i="1"/>
  <c r="W1847" i="1"/>
  <c r="W164" i="1"/>
  <c r="Z196" i="1"/>
  <c r="Z1961" i="1"/>
  <c r="Z199" i="1"/>
  <c r="Z1880" i="1"/>
  <c r="Z198" i="1"/>
  <c r="Z209" i="1"/>
  <c r="Z507" i="1"/>
  <c r="Z2172" i="1"/>
  <c r="Z503" i="1"/>
  <c r="Z536" i="1"/>
  <c r="Z848" i="1"/>
  <c r="Z1731" i="1"/>
  <c r="Z191" i="1"/>
  <c r="Z212" i="1"/>
  <c r="Z192" i="1"/>
  <c r="Z253" i="1"/>
  <c r="Z193" i="1"/>
  <c r="Z217" i="1"/>
  <c r="Z477" i="1"/>
  <c r="Z504" i="1"/>
  <c r="Z2173" i="1"/>
  <c r="Z383" i="1"/>
  <c r="Z864" i="1"/>
  <c r="Z1273" i="1"/>
  <c r="Z1092" i="1"/>
  <c r="Z1119" i="1"/>
  <c r="Z961" i="1"/>
  <c r="Z1098" i="1"/>
  <c r="Z1120" i="1"/>
  <c r="Z1126" i="1"/>
  <c r="Z1803" i="1"/>
  <c r="Z957" i="1"/>
  <c r="Z1093" i="1"/>
  <c r="Z1536" i="1"/>
  <c r="Z822" i="1"/>
  <c r="Z1031" i="1"/>
  <c r="Z823" i="1"/>
  <c r="Z962" i="1"/>
  <c r="Z824" i="1"/>
  <c r="Z1073" i="1"/>
  <c r="Z1094" i="1"/>
  <c r="Z1795" i="1"/>
  <c r="Z1222" i="1"/>
  <c r="Z1006" i="1"/>
  <c r="Z173" i="1"/>
  <c r="Z168" i="1"/>
  <c r="Z1121" i="1"/>
  <c r="Z180" i="1"/>
  <c r="Z171" i="1"/>
  <c r="Z156" i="1"/>
  <c r="Z1099" i="1"/>
  <c r="Z1842" i="1"/>
  <c r="Z1843" i="1"/>
  <c r="Z8" i="1"/>
  <c r="Z9" i="1"/>
  <c r="Z1755" i="1"/>
  <c r="Z10" i="1"/>
  <c r="Z182" i="1"/>
  <c r="Z152" i="1"/>
  <c r="Z161" i="1"/>
  <c r="Z153" i="1"/>
  <c r="Z176" i="1"/>
  <c r="Z165" i="1"/>
  <c r="Z172" i="1"/>
  <c r="Z149" i="1"/>
  <c r="Z1844" i="1"/>
  <c r="Z1845" i="1"/>
  <c r="Z13" i="1"/>
  <c r="Z14" i="1"/>
  <c r="Z1846" i="1"/>
  <c r="Z15" i="1"/>
  <c r="Z154" i="1"/>
  <c r="Z158" i="1"/>
  <c r="Z1971" i="1"/>
  <c r="Z521" i="1"/>
  <c r="Z213" i="1"/>
  <c r="Z802" i="1"/>
  <c r="Z448" i="1"/>
  <c r="Z1677" i="1"/>
  <c r="Z228" i="1"/>
  <c r="Z203" i="1"/>
  <c r="Z206" i="1"/>
  <c r="Z216" i="1"/>
  <c r="Z2174" i="1"/>
  <c r="Z384" i="1"/>
  <c r="Z1180" i="1"/>
  <c r="Z985" i="1"/>
  <c r="Z1127" i="1"/>
  <c r="Z1161" i="1"/>
  <c r="Z74" i="1"/>
  <c r="Z75" i="1"/>
  <c r="Z76" i="1"/>
  <c r="Z77" i="1"/>
  <c r="Z1050" i="1"/>
  <c r="Z1602" i="1"/>
  <c r="Z1071" i="1"/>
  <c r="Z1162" i="1"/>
  <c r="Z1072" i="1"/>
  <c r="Z1183" i="1"/>
  <c r="Z84" i="1"/>
  <c r="Z85" i="1"/>
  <c r="Z86" i="1"/>
  <c r="Z87" i="1"/>
  <c r="Z1653" i="1"/>
  <c r="Z1007" i="1"/>
  <c r="Z166" i="1"/>
  <c r="Z186" i="1"/>
  <c r="Z188" i="1"/>
  <c r="Z1758" i="1"/>
  <c r="Z23" i="1"/>
  <c r="Z24" i="1"/>
  <c r="Z25" i="1"/>
  <c r="Z1710" i="1"/>
  <c r="Z197" i="1"/>
  <c r="Z167" i="1"/>
  <c r="Z184" i="1"/>
  <c r="Z162" i="1"/>
  <c r="Z1100" i="1"/>
  <c r="Z27" i="1"/>
  <c r="Z28" i="1"/>
  <c r="Z29" i="1"/>
  <c r="Z1847" i="1"/>
  <c r="Z164" i="1"/>
  <c r="AG196" i="1"/>
  <c r="AF196" i="1" s="1"/>
  <c r="AG1961" i="1"/>
  <c r="AF1961" i="1" s="1"/>
  <c r="O1961" i="1" s="1"/>
  <c r="F1961" i="1" s="1"/>
  <c r="AG199" i="1"/>
  <c r="AG1880" i="1"/>
  <c r="AF1880" i="1" s="1"/>
  <c r="O1880" i="1" s="1"/>
  <c r="F1880" i="1" s="1"/>
  <c r="AG198" i="1"/>
  <c r="AF198" i="1" s="1"/>
  <c r="O198" i="1" s="1"/>
  <c r="F198" i="1" s="1"/>
  <c r="AG209" i="1"/>
  <c r="AF209" i="1" s="1"/>
  <c r="O209" i="1" s="1"/>
  <c r="F209" i="1" s="1"/>
  <c r="AG507" i="1"/>
  <c r="AF507" i="1" s="1"/>
  <c r="O507" i="1" s="1"/>
  <c r="F507" i="1" s="1"/>
  <c r="AG2172" i="1"/>
  <c r="AF2172" i="1" s="1"/>
  <c r="O2172" i="1" s="1"/>
  <c r="F2172" i="1" s="1"/>
  <c r="AG503" i="1"/>
  <c r="AF503" i="1" s="1"/>
  <c r="O503" i="1" s="1"/>
  <c r="F503" i="1" s="1"/>
  <c r="AG536" i="1"/>
  <c r="AF536" i="1" s="1"/>
  <c r="O536" i="1" s="1"/>
  <c r="F536" i="1" s="1"/>
  <c r="AG848" i="1"/>
  <c r="AF848" i="1" s="1"/>
  <c r="O848" i="1" s="1"/>
  <c r="F848" i="1" s="1"/>
  <c r="AG1731" i="1"/>
  <c r="AF1731" i="1" s="1"/>
  <c r="O1731" i="1" s="1"/>
  <c r="F1731" i="1" s="1"/>
  <c r="AG191" i="1"/>
  <c r="AF191" i="1" s="1"/>
  <c r="O191" i="1" s="1"/>
  <c r="F191" i="1" s="1"/>
  <c r="AG212" i="1"/>
  <c r="AF212" i="1" s="1"/>
  <c r="O212" i="1" s="1"/>
  <c r="F212" i="1" s="1"/>
  <c r="AG192" i="1"/>
  <c r="AF192" i="1" s="1"/>
  <c r="O192" i="1" s="1"/>
  <c r="F192" i="1" s="1"/>
  <c r="AG253" i="1"/>
  <c r="AF253" i="1" s="1"/>
  <c r="O253" i="1" s="1"/>
  <c r="F253" i="1" s="1"/>
  <c r="AG193" i="1"/>
  <c r="AF193" i="1" s="1"/>
  <c r="O193" i="1" s="1"/>
  <c r="F193" i="1" s="1"/>
  <c r="AG217" i="1"/>
  <c r="AF217" i="1" s="1"/>
  <c r="O217" i="1" s="1"/>
  <c r="F217" i="1" s="1"/>
  <c r="AG477" i="1"/>
  <c r="AF477" i="1" s="1"/>
  <c r="O477" i="1" s="1"/>
  <c r="F477" i="1" s="1"/>
  <c r="AG504" i="1"/>
  <c r="AF504" i="1" s="1"/>
  <c r="O504" i="1" s="1"/>
  <c r="F504" i="1" s="1"/>
  <c r="AG2173" i="1"/>
  <c r="AF2173" i="1" s="1"/>
  <c r="O2173" i="1" s="1"/>
  <c r="F2173" i="1" s="1"/>
  <c r="AG383" i="1"/>
  <c r="AF383" i="1" s="1"/>
  <c r="O383" i="1" s="1"/>
  <c r="F383" i="1" s="1"/>
  <c r="AG864" i="1"/>
  <c r="AF864" i="1" s="1"/>
  <c r="O864" i="1" s="1"/>
  <c r="F864" i="1" s="1"/>
  <c r="AG1273" i="1"/>
  <c r="AF1273" i="1" s="1"/>
  <c r="O1273" i="1" s="1"/>
  <c r="F1273" i="1" s="1"/>
  <c r="AG1092" i="1"/>
  <c r="AF1092" i="1" s="1"/>
  <c r="O1092" i="1" s="1"/>
  <c r="F1092" i="1" s="1"/>
  <c r="AG1119" i="1"/>
  <c r="AF1119" i="1" s="1"/>
  <c r="O1119" i="1" s="1"/>
  <c r="F1119" i="1" s="1"/>
  <c r="AG961" i="1"/>
  <c r="AF961" i="1" s="1"/>
  <c r="O961" i="1" s="1"/>
  <c r="F961" i="1" s="1"/>
  <c r="AG1098" i="1"/>
  <c r="AF1098" i="1" s="1"/>
  <c r="O1098" i="1" s="1"/>
  <c r="F1098" i="1" s="1"/>
  <c r="AG1120" i="1"/>
  <c r="AF1120" i="1" s="1"/>
  <c r="O1120" i="1" s="1"/>
  <c r="F1120" i="1" s="1"/>
  <c r="AG1126" i="1"/>
  <c r="AF1126" i="1" s="1"/>
  <c r="O1126" i="1" s="1"/>
  <c r="F1126" i="1" s="1"/>
  <c r="AG1803" i="1"/>
  <c r="AF1803" i="1" s="1"/>
  <c r="O1803" i="1" s="1"/>
  <c r="F1803" i="1" s="1"/>
  <c r="AG957" i="1"/>
  <c r="AF957" i="1" s="1"/>
  <c r="O957" i="1" s="1"/>
  <c r="F957" i="1" s="1"/>
  <c r="AG1093" i="1"/>
  <c r="AF1093" i="1" s="1"/>
  <c r="O1093" i="1" s="1"/>
  <c r="F1093" i="1" s="1"/>
  <c r="AG1536" i="1"/>
  <c r="AF1536" i="1" s="1"/>
  <c r="O1536" i="1" s="1"/>
  <c r="F1536" i="1" s="1"/>
  <c r="AG822" i="1"/>
  <c r="AF822" i="1" s="1"/>
  <c r="O822" i="1" s="1"/>
  <c r="F822" i="1" s="1"/>
  <c r="AG1031" i="1"/>
  <c r="AF1031" i="1" s="1"/>
  <c r="O1031" i="1" s="1"/>
  <c r="F1031" i="1" s="1"/>
  <c r="AG823" i="1"/>
  <c r="AF823" i="1" s="1"/>
  <c r="O823" i="1" s="1"/>
  <c r="F823" i="1" s="1"/>
  <c r="AG962" i="1"/>
  <c r="AF962" i="1" s="1"/>
  <c r="O962" i="1" s="1"/>
  <c r="F962" i="1" s="1"/>
  <c r="AG824" i="1"/>
  <c r="AF824" i="1" s="1"/>
  <c r="O824" i="1" s="1"/>
  <c r="F824" i="1" s="1"/>
  <c r="AG1073" i="1"/>
  <c r="AF1073" i="1" s="1"/>
  <c r="O1073" i="1" s="1"/>
  <c r="F1073" i="1" s="1"/>
  <c r="AG825" i="1"/>
  <c r="AF825" i="1" s="1"/>
  <c r="O825" i="1" s="1"/>
  <c r="F825" i="1" s="1"/>
  <c r="AG1094" i="1"/>
  <c r="AF1094" i="1" s="1"/>
  <c r="O1094" i="1" s="1"/>
  <c r="F1094" i="1" s="1"/>
  <c r="AG1795" i="1"/>
  <c r="AF1795" i="1" s="1"/>
  <c r="O1795" i="1" s="1"/>
  <c r="F1795" i="1" s="1"/>
  <c r="AG1222" i="1"/>
  <c r="AF1222" i="1" s="1"/>
  <c r="O1222" i="1" s="1"/>
  <c r="F1222" i="1" s="1"/>
  <c r="AG1006" i="1"/>
  <c r="AF1006" i="1" s="1"/>
  <c r="O1006" i="1" s="1"/>
  <c r="F1006" i="1" s="1"/>
  <c r="AG173" i="1"/>
  <c r="AF173" i="1" s="1"/>
  <c r="O173" i="1" s="1"/>
  <c r="F173" i="1" s="1"/>
  <c r="AG168" i="1"/>
  <c r="AF168" i="1" s="1"/>
  <c r="O168" i="1" s="1"/>
  <c r="F168" i="1" s="1"/>
  <c r="AG1121" i="1"/>
  <c r="AF1121" i="1" s="1"/>
  <c r="O1121" i="1" s="1"/>
  <c r="F1121" i="1" s="1"/>
  <c r="AG180" i="1"/>
  <c r="AF180" i="1" s="1"/>
  <c r="O180" i="1" s="1"/>
  <c r="F180" i="1" s="1"/>
  <c r="AG171" i="1"/>
  <c r="AF171" i="1" s="1"/>
  <c r="O171" i="1" s="1"/>
  <c r="F171" i="1" s="1"/>
  <c r="AG156" i="1"/>
  <c r="AF156" i="1" s="1"/>
  <c r="O156" i="1" s="1"/>
  <c r="F156" i="1" s="1"/>
  <c r="AG1099" i="1"/>
  <c r="AF1099" i="1" s="1"/>
  <c r="O1099" i="1" s="1"/>
  <c r="F1099" i="1" s="1"/>
  <c r="AG1842" i="1"/>
  <c r="AF1842" i="1" s="1"/>
  <c r="O1842" i="1" s="1"/>
  <c r="F1842" i="1" s="1"/>
  <c r="AG1843" i="1"/>
  <c r="AF1843" i="1" s="1"/>
  <c r="O1843" i="1" s="1"/>
  <c r="F1843" i="1" s="1"/>
  <c r="AG8" i="1"/>
  <c r="AF8" i="1" s="1"/>
  <c r="O8" i="1" s="1"/>
  <c r="F8" i="1" s="1"/>
  <c r="AG9" i="1"/>
  <c r="AF9" i="1" s="1"/>
  <c r="O9" i="1" s="1"/>
  <c r="F9" i="1" s="1"/>
  <c r="AG1755" i="1"/>
  <c r="AF1755" i="1" s="1"/>
  <c r="O1755" i="1" s="1"/>
  <c r="F1755" i="1" s="1"/>
  <c r="AG10" i="1"/>
  <c r="AF10" i="1" s="1"/>
  <c r="O10" i="1" s="1"/>
  <c r="F10" i="1" s="1"/>
  <c r="AG1159" i="1"/>
  <c r="AF1159" i="1" s="1"/>
  <c r="O1159" i="1" s="1"/>
  <c r="F1159" i="1" s="1"/>
  <c r="AG182" i="1"/>
  <c r="AF182" i="1" s="1"/>
  <c r="O182" i="1" s="1"/>
  <c r="F182" i="1" s="1"/>
  <c r="AG152" i="1"/>
  <c r="AF152" i="1" s="1"/>
  <c r="O152" i="1" s="1"/>
  <c r="F152" i="1" s="1"/>
  <c r="AG161" i="1"/>
  <c r="AF161" i="1" s="1"/>
  <c r="O161" i="1" s="1"/>
  <c r="F161" i="1" s="1"/>
  <c r="AG153" i="1"/>
  <c r="AF153" i="1" s="1"/>
  <c r="O153" i="1" s="1"/>
  <c r="F153" i="1" s="1"/>
  <c r="AG176" i="1"/>
  <c r="AF176" i="1" s="1"/>
  <c r="O176" i="1" s="1"/>
  <c r="F176" i="1" s="1"/>
  <c r="AG165" i="1"/>
  <c r="AF165" i="1" s="1"/>
  <c r="O165" i="1" s="1"/>
  <c r="F165" i="1" s="1"/>
  <c r="AG172" i="1"/>
  <c r="AF172" i="1" s="1"/>
  <c r="O172" i="1" s="1"/>
  <c r="F172" i="1" s="1"/>
  <c r="AG149" i="1"/>
  <c r="AF149" i="1" s="1"/>
  <c r="O149" i="1" s="1"/>
  <c r="F149" i="1" s="1"/>
  <c r="AG1844" i="1"/>
  <c r="AF1844" i="1" s="1"/>
  <c r="O1844" i="1" s="1"/>
  <c r="F1844" i="1" s="1"/>
  <c r="AG1845" i="1"/>
  <c r="AF1845" i="1" s="1"/>
  <c r="O1845" i="1" s="1"/>
  <c r="F1845" i="1" s="1"/>
  <c r="AG13" i="1"/>
  <c r="AF13" i="1" s="1"/>
  <c r="O13" i="1" s="1"/>
  <c r="F13" i="1" s="1"/>
  <c r="AG14" i="1"/>
  <c r="AF14" i="1" s="1"/>
  <c r="O14" i="1" s="1"/>
  <c r="F14" i="1" s="1"/>
  <c r="AG1846" i="1"/>
  <c r="AF1846" i="1" s="1"/>
  <c r="O1846" i="1" s="1"/>
  <c r="F1846" i="1" s="1"/>
  <c r="AG15" i="1"/>
  <c r="AF15" i="1" s="1"/>
  <c r="O15" i="1" s="1"/>
  <c r="F15" i="1" s="1"/>
  <c r="AG154" i="1"/>
  <c r="AF154" i="1" s="1"/>
  <c r="O154" i="1" s="1"/>
  <c r="F154" i="1" s="1"/>
  <c r="AG158" i="1"/>
  <c r="AF158" i="1" s="1"/>
  <c r="O158" i="1" s="1"/>
  <c r="F158" i="1" s="1"/>
  <c r="AG1971" i="1"/>
  <c r="AF1971" i="1" s="1"/>
  <c r="O1971" i="1" s="1"/>
  <c r="F1971" i="1" s="1"/>
  <c r="AG521" i="1"/>
  <c r="AF521" i="1" s="1"/>
  <c r="O521" i="1" s="1"/>
  <c r="F521" i="1" s="1"/>
  <c r="AG213" i="1"/>
  <c r="AF213" i="1" s="1"/>
  <c r="O213" i="1" s="1"/>
  <c r="F213" i="1" s="1"/>
  <c r="AG802" i="1"/>
  <c r="AF802" i="1" s="1"/>
  <c r="O802" i="1" s="1"/>
  <c r="F802" i="1" s="1"/>
  <c r="AG448" i="1"/>
  <c r="AF448" i="1" s="1"/>
  <c r="O448" i="1" s="1"/>
  <c r="F448" i="1" s="1"/>
  <c r="AG1677" i="1"/>
  <c r="AF1677" i="1" s="1"/>
  <c r="O1677" i="1" s="1"/>
  <c r="F1677" i="1" s="1"/>
  <c r="AG228" i="1"/>
  <c r="AF228" i="1" s="1"/>
  <c r="O228" i="1" s="1"/>
  <c r="F228" i="1" s="1"/>
  <c r="AG203" i="1"/>
  <c r="AF203" i="1" s="1"/>
  <c r="O203" i="1" s="1"/>
  <c r="F203" i="1" s="1"/>
  <c r="AG206" i="1"/>
  <c r="AF206" i="1" s="1"/>
  <c r="O206" i="1" s="1"/>
  <c r="F206" i="1" s="1"/>
  <c r="AG216" i="1"/>
  <c r="AF216" i="1" s="1"/>
  <c r="O216" i="1" s="1"/>
  <c r="F216" i="1" s="1"/>
  <c r="AG2174" i="1"/>
  <c r="AF2174" i="1" s="1"/>
  <c r="O2174" i="1" s="1"/>
  <c r="F2174" i="1" s="1"/>
  <c r="AG384" i="1"/>
  <c r="AF384" i="1" s="1"/>
  <c r="O384" i="1" s="1"/>
  <c r="F384" i="1" s="1"/>
  <c r="AG1180" i="1"/>
  <c r="AF1180" i="1" s="1"/>
  <c r="O1180" i="1" s="1"/>
  <c r="F1180" i="1" s="1"/>
  <c r="AG985" i="1"/>
  <c r="AF985" i="1" s="1"/>
  <c r="O985" i="1" s="1"/>
  <c r="F985" i="1" s="1"/>
  <c r="AG1127" i="1"/>
  <c r="AF1127" i="1" s="1"/>
  <c r="O1127" i="1" s="1"/>
  <c r="F1127" i="1" s="1"/>
  <c r="AG1161" i="1"/>
  <c r="AF1161" i="1" s="1"/>
  <c r="O1161" i="1" s="1"/>
  <c r="F1161" i="1" s="1"/>
  <c r="AG74" i="1"/>
  <c r="AF74" i="1" s="1"/>
  <c r="O74" i="1" s="1"/>
  <c r="F74" i="1" s="1"/>
  <c r="AG75" i="1"/>
  <c r="AF75" i="1" s="1"/>
  <c r="O75" i="1" s="1"/>
  <c r="F75" i="1" s="1"/>
  <c r="AG76" i="1"/>
  <c r="AF76" i="1" s="1"/>
  <c r="O76" i="1" s="1"/>
  <c r="F76" i="1" s="1"/>
  <c r="AG77" i="1"/>
  <c r="AF77" i="1" s="1"/>
  <c r="O77" i="1" s="1"/>
  <c r="F77" i="1" s="1"/>
  <c r="AG1050" i="1"/>
  <c r="AF1050" i="1" s="1"/>
  <c r="O1050" i="1" s="1"/>
  <c r="F1050" i="1" s="1"/>
  <c r="AG1602" i="1"/>
  <c r="AF1602" i="1" s="1"/>
  <c r="O1602" i="1" s="1"/>
  <c r="F1602" i="1" s="1"/>
  <c r="AG1071" i="1"/>
  <c r="AF1071" i="1" s="1"/>
  <c r="O1071" i="1" s="1"/>
  <c r="F1071" i="1" s="1"/>
  <c r="AG1162" i="1"/>
  <c r="AF1162" i="1" s="1"/>
  <c r="O1162" i="1" s="1"/>
  <c r="F1162" i="1" s="1"/>
  <c r="AG1072" i="1"/>
  <c r="AF1072" i="1" s="1"/>
  <c r="O1072" i="1" s="1"/>
  <c r="F1072" i="1" s="1"/>
  <c r="AG1183" i="1"/>
  <c r="AF1183" i="1" s="1"/>
  <c r="O1183" i="1" s="1"/>
  <c r="F1183" i="1" s="1"/>
  <c r="AG84" i="1"/>
  <c r="AF84" i="1" s="1"/>
  <c r="O84" i="1" s="1"/>
  <c r="F84" i="1" s="1"/>
  <c r="AG85" i="1"/>
  <c r="AF85" i="1" s="1"/>
  <c r="O85" i="1" s="1"/>
  <c r="F85" i="1" s="1"/>
  <c r="AG86" i="1"/>
  <c r="AF86" i="1" s="1"/>
  <c r="O86" i="1" s="1"/>
  <c r="F86" i="1" s="1"/>
  <c r="AG87" i="1"/>
  <c r="AF87" i="1" s="1"/>
  <c r="O87" i="1" s="1"/>
  <c r="F87" i="1" s="1"/>
  <c r="AG1653" i="1"/>
  <c r="AF1653" i="1" s="1"/>
  <c r="O1653" i="1" s="1"/>
  <c r="F1653" i="1" s="1"/>
  <c r="AG1007" i="1"/>
  <c r="AF1007" i="1" s="1"/>
  <c r="O1007" i="1" s="1"/>
  <c r="F1007" i="1" s="1"/>
  <c r="AG166" i="1"/>
  <c r="AF166" i="1" s="1"/>
  <c r="O166" i="1" s="1"/>
  <c r="F166" i="1" s="1"/>
  <c r="AG186" i="1"/>
  <c r="AF186" i="1" s="1"/>
  <c r="O186" i="1" s="1"/>
  <c r="F186" i="1" s="1"/>
  <c r="AG188" i="1"/>
  <c r="AF188" i="1" s="1"/>
  <c r="O188" i="1" s="1"/>
  <c r="F188" i="1" s="1"/>
  <c r="AG1758" i="1"/>
  <c r="AF1758" i="1" s="1"/>
  <c r="O1758" i="1" s="1"/>
  <c r="F1758" i="1" s="1"/>
  <c r="AG23" i="1"/>
  <c r="AF23" i="1" s="1"/>
  <c r="O23" i="1" s="1"/>
  <c r="F23" i="1" s="1"/>
  <c r="AG24" i="1"/>
  <c r="AF24" i="1" s="1"/>
  <c r="O24" i="1" s="1"/>
  <c r="F24" i="1" s="1"/>
  <c r="AG25" i="1"/>
  <c r="AF25" i="1" s="1"/>
  <c r="O25" i="1" s="1"/>
  <c r="F25" i="1" s="1"/>
  <c r="AG1710" i="1"/>
  <c r="AF1710" i="1" s="1"/>
  <c r="O1710" i="1" s="1"/>
  <c r="F1710" i="1" s="1"/>
  <c r="AG197" i="1"/>
  <c r="AF197" i="1" s="1"/>
  <c r="O197" i="1" s="1"/>
  <c r="F197" i="1" s="1"/>
  <c r="AG167" i="1"/>
  <c r="AF167" i="1" s="1"/>
  <c r="O167" i="1" s="1"/>
  <c r="F167" i="1" s="1"/>
  <c r="AG184" i="1"/>
  <c r="AF184" i="1" s="1"/>
  <c r="O184" i="1" s="1"/>
  <c r="F184" i="1" s="1"/>
  <c r="AG162" i="1"/>
  <c r="AF162" i="1" s="1"/>
  <c r="O162" i="1" s="1"/>
  <c r="F162" i="1" s="1"/>
  <c r="AG1100" i="1"/>
  <c r="AF1100" i="1" s="1"/>
  <c r="O1100" i="1" s="1"/>
  <c r="F1100" i="1" s="1"/>
  <c r="AG27" i="1"/>
  <c r="AF27" i="1" s="1"/>
  <c r="O27" i="1" s="1"/>
  <c r="F27" i="1" s="1"/>
  <c r="AG28" i="1"/>
  <c r="AF28" i="1" s="1"/>
  <c r="O28" i="1" s="1"/>
  <c r="F28" i="1" s="1"/>
  <c r="AG29" i="1"/>
  <c r="AF29" i="1" s="1"/>
  <c r="O29" i="1" s="1"/>
  <c r="F29" i="1" s="1"/>
  <c r="AG1847" i="1"/>
  <c r="AF1847" i="1" s="1"/>
  <c r="O1847" i="1" s="1"/>
  <c r="F1847" i="1" s="1"/>
  <c r="AG164" i="1"/>
  <c r="AF164" i="1" s="1"/>
  <c r="O164" i="1" s="1"/>
  <c r="F164" i="1" s="1"/>
  <c r="AH196" i="1"/>
  <c r="AH1961" i="1"/>
  <c r="AH199" i="1"/>
  <c r="AH1880" i="1"/>
  <c r="AH198" i="1"/>
  <c r="AH209" i="1"/>
  <c r="AH507" i="1"/>
  <c r="AH2172" i="1"/>
  <c r="AH503" i="1"/>
  <c r="AH536" i="1"/>
  <c r="AH848" i="1"/>
  <c r="AH1731" i="1"/>
  <c r="AH191" i="1"/>
  <c r="AH212" i="1"/>
  <c r="AH192" i="1"/>
  <c r="AH253" i="1"/>
  <c r="AH193" i="1"/>
  <c r="AH217" i="1"/>
  <c r="AH477" i="1"/>
  <c r="AH504" i="1"/>
  <c r="AH2173" i="1"/>
  <c r="AH383" i="1"/>
  <c r="AH864" i="1"/>
  <c r="AH1273" i="1"/>
  <c r="AH1092" i="1"/>
  <c r="AH1119" i="1"/>
  <c r="AH961" i="1"/>
  <c r="AH1098" i="1"/>
  <c r="AH1120" i="1"/>
  <c r="AH1126" i="1"/>
  <c r="AH1803" i="1"/>
  <c r="AH957" i="1"/>
  <c r="AH1093" i="1"/>
  <c r="AH1536" i="1"/>
  <c r="AH822" i="1"/>
  <c r="AH1031" i="1"/>
  <c r="AH823" i="1"/>
  <c r="AH962" i="1"/>
  <c r="AH824" i="1"/>
  <c r="AH1073" i="1"/>
  <c r="AH825" i="1"/>
  <c r="AH1094" i="1"/>
  <c r="AH1795" i="1"/>
  <c r="AH1222" i="1"/>
  <c r="AH1006" i="1"/>
  <c r="AH173" i="1"/>
  <c r="AH168" i="1"/>
  <c r="AH1121" i="1"/>
  <c r="AH180" i="1"/>
  <c r="AH171" i="1"/>
  <c r="AH156" i="1"/>
  <c r="AH1099" i="1"/>
  <c r="AH1842" i="1"/>
  <c r="AH1843" i="1"/>
  <c r="AH8" i="1"/>
  <c r="AH9" i="1"/>
  <c r="AH1755" i="1"/>
  <c r="AH10" i="1"/>
  <c r="AH1159" i="1"/>
  <c r="AH182" i="1"/>
  <c r="AH152" i="1"/>
  <c r="AH161" i="1"/>
  <c r="AH153" i="1"/>
  <c r="AH176" i="1"/>
  <c r="AH165" i="1"/>
  <c r="AH172" i="1"/>
  <c r="AH149" i="1"/>
  <c r="AH1844" i="1"/>
  <c r="AH1845" i="1"/>
  <c r="AH13" i="1"/>
  <c r="AH14" i="1"/>
  <c r="AH1846" i="1"/>
  <c r="AH15" i="1"/>
  <c r="AH154" i="1"/>
  <c r="AH158" i="1"/>
  <c r="AH1971" i="1"/>
  <c r="AH521" i="1"/>
  <c r="AH213" i="1"/>
  <c r="AH802" i="1"/>
  <c r="AH448" i="1"/>
  <c r="AH1677" i="1"/>
  <c r="AH228" i="1"/>
  <c r="AH203" i="1"/>
  <c r="AH206" i="1"/>
  <c r="AH216" i="1"/>
  <c r="AH2174" i="1"/>
  <c r="AH384" i="1"/>
  <c r="AH1180" i="1"/>
  <c r="AH985" i="1"/>
  <c r="AH1127" i="1"/>
  <c r="AH1161" i="1"/>
  <c r="AH74" i="1"/>
  <c r="AH75" i="1"/>
  <c r="AH76" i="1"/>
  <c r="AH77" i="1"/>
  <c r="AH1050" i="1"/>
  <c r="AH1602" i="1"/>
  <c r="AH1071" i="1"/>
  <c r="AH1162" i="1"/>
  <c r="AH1072" i="1"/>
  <c r="AH1183" i="1"/>
  <c r="AH84" i="1"/>
  <c r="AH85" i="1"/>
  <c r="AH86" i="1"/>
  <c r="AH87" i="1"/>
  <c r="AH1653" i="1"/>
  <c r="AH1007" i="1"/>
  <c r="AH166" i="1"/>
  <c r="AH186" i="1"/>
  <c r="AH188" i="1"/>
  <c r="AH1758" i="1"/>
  <c r="AH23" i="1"/>
  <c r="AH24" i="1"/>
  <c r="AH25" i="1"/>
  <c r="AH1710" i="1"/>
  <c r="AH197" i="1"/>
  <c r="AH167" i="1"/>
  <c r="AH184" i="1"/>
  <c r="AH162" i="1"/>
  <c r="AH1100" i="1"/>
  <c r="AH27" i="1"/>
  <c r="AH28" i="1"/>
  <c r="AH29" i="1"/>
  <c r="AH1847" i="1"/>
  <c r="AH164" i="1"/>
  <c r="AI196" i="1"/>
  <c r="AI1961" i="1"/>
  <c r="AI199" i="1"/>
  <c r="AI1880" i="1"/>
  <c r="AI198" i="1"/>
  <c r="AI209" i="1"/>
  <c r="AI507" i="1"/>
  <c r="AI2172" i="1"/>
  <c r="AI503" i="1"/>
  <c r="AI536" i="1"/>
  <c r="AI848" i="1"/>
  <c r="AI1731" i="1"/>
  <c r="AI191" i="1"/>
  <c r="AI212" i="1"/>
  <c r="AI192" i="1"/>
  <c r="AI253" i="1"/>
  <c r="AI193" i="1"/>
  <c r="AI217" i="1"/>
  <c r="AI477" i="1"/>
  <c r="AI504" i="1"/>
  <c r="AI2173" i="1"/>
  <c r="AI383" i="1"/>
  <c r="AI864" i="1"/>
  <c r="AI1273" i="1"/>
  <c r="AI1092" i="1"/>
  <c r="AI1119" i="1"/>
  <c r="AI961" i="1"/>
  <c r="AI1098" i="1"/>
  <c r="AI1120" i="1"/>
  <c r="AI1126" i="1"/>
  <c r="AI1803" i="1"/>
  <c r="AI957" i="1"/>
  <c r="AI1093" i="1"/>
  <c r="AI1536" i="1"/>
  <c r="AI822" i="1"/>
  <c r="AI1031" i="1"/>
  <c r="AI823" i="1"/>
  <c r="AI962" i="1"/>
  <c r="AI824" i="1"/>
  <c r="AI1073" i="1"/>
  <c r="AI825" i="1"/>
  <c r="AI1094" i="1"/>
  <c r="AI1795" i="1"/>
  <c r="AI1222" i="1"/>
  <c r="AI1006" i="1"/>
  <c r="AI173" i="1"/>
  <c r="AI168" i="1"/>
  <c r="AI1121" i="1"/>
  <c r="AI180" i="1"/>
  <c r="AI171" i="1"/>
  <c r="AI156" i="1"/>
  <c r="AI1099" i="1"/>
  <c r="AI1842" i="1"/>
  <c r="AI1843" i="1"/>
  <c r="AI8" i="1"/>
  <c r="AI9" i="1"/>
  <c r="AI1755" i="1"/>
  <c r="AI10" i="1"/>
  <c r="AI1159" i="1"/>
  <c r="AI182" i="1"/>
  <c r="AI152" i="1"/>
  <c r="AI161" i="1"/>
  <c r="AI153" i="1"/>
  <c r="AI176" i="1"/>
  <c r="AI165" i="1"/>
  <c r="AI172" i="1"/>
  <c r="AI149" i="1"/>
  <c r="AI1844" i="1"/>
  <c r="AI1845" i="1"/>
  <c r="AI13" i="1"/>
  <c r="AI14" i="1"/>
  <c r="AI1846" i="1"/>
  <c r="AI15" i="1"/>
  <c r="AI154" i="1"/>
  <c r="AI158" i="1"/>
  <c r="AI1971" i="1"/>
  <c r="AI521" i="1"/>
  <c r="AI213" i="1"/>
  <c r="AI802" i="1"/>
  <c r="AI448" i="1"/>
  <c r="AI1677" i="1"/>
  <c r="AI228" i="1"/>
  <c r="AI203" i="1"/>
  <c r="AI206" i="1"/>
  <c r="AI216" i="1"/>
  <c r="AI2174" i="1"/>
  <c r="AI384" i="1"/>
  <c r="AI1180" i="1"/>
  <c r="AI985" i="1"/>
  <c r="AI1127" i="1"/>
  <c r="AI1161" i="1"/>
  <c r="AI74" i="1"/>
  <c r="AI75" i="1"/>
  <c r="AI76" i="1"/>
  <c r="AI77" i="1"/>
  <c r="AI1050" i="1"/>
  <c r="AI1602" i="1"/>
  <c r="AI1071" i="1"/>
  <c r="AI1162" i="1"/>
  <c r="AI1072" i="1"/>
  <c r="AI1183" i="1"/>
  <c r="AI84" i="1"/>
  <c r="AI85" i="1"/>
  <c r="AI86" i="1"/>
  <c r="AI87" i="1"/>
  <c r="AI1653" i="1"/>
  <c r="AI1007" i="1"/>
  <c r="AI166" i="1"/>
  <c r="AI186" i="1"/>
  <c r="AI188" i="1"/>
  <c r="AI1758" i="1"/>
  <c r="AI23" i="1"/>
  <c r="AI24" i="1"/>
  <c r="AI25" i="1"/>
  <c r="AI1710" i="1"/>
  <c r="AI197" i="1"/>
  <c r="AI167" i="1"/>
  <c r="AI184" i="1"/>
  <c r="AI162" i="1"/>
  <c r="AI1100" i="1"/>
  <c r="AI27" i="1"/>
  <c r="AI28" i="1"/>
  <c r="AI29" i="1"/>
  <c r="AI1847" i="1"/>
  <c r="AI164" i="1"/>
  <c r="AJ196" i="1"/>
  <c r="AJ1961" i="1"/>
  <c r="AJ199" i="1"/>
  <c r="AJ1880" i="1"/>
  <c r="AJ198" i="1"/>
  <c r="AJ209" i="1"/>
  <c r="AJ507" i="1"/>
  <c r="AJ2172" i="1"/>
  <c r="AJ503" i="1"/>
  <c r="AJ536" i="1"/>
  <c r="AJ848" i="1"/>
  <c r="AJ1731" i="1"/>
  <c r="AJ191" i="1"/>
  <c r="AJ212" i="1"/>
  <c r="AJ192" i="1"/>
  <c r="AJ253" i="1"/>
  <c r="AJ193" i="1"/>
  <c r="AJ217" i="1"/>
  <c r="AJ477" i="1"/>
  <c r="AJ504" i="1"/>
  <c r="AJ2173" i="1"/>
  <c r="AJ383" i="1"/>
  <c r="AJ864" i="1"/>
  <c r="AJ1273" i="1"/>
  <c r="AJ1092" i="1"/>
  <c r="AJ1119" i="1"/>
  <c r="AJ961" i="1"/>
  <c r="AJ1098" i="1"/>
  <c r="AJ1120" i="1"/>
  <c r="AJ1126" i="1"/>
  <c r="AJ1803" i="1"/>
  <c r="AJ957" i="1"/>
  <c r="AJ1093" i="1"/>
  <c r="AJ1536" i="1"/>
  <c r="AJ822" i="1"/>
  <c r="AJ1031" i="1"/>
  <c r="AJ823" i="1"/>
  <c r="AJ962" i="1"/>
  <c r="AJ824" i="1"/>
  <c r="AJ1073" i="1"/>
  <c r="AJ825" i="1"/>
  <c r="AJ1094" i="1"/>
  <c r="AJ1795" i="1"/>
  <c r="AJ1222" i="1"/>
  <c r="AJ1006" i="1"/>
  <c r="AJ173" i="1"/>
  <c r="AJ168" i="1"/>
  <c r="AJ1121" i="1"/>
  <c r="AJ180" i="1"/>
  <c r="AJ171" i="1"/>
  <c r="AJ156" i="1"/>
  <c r="AJ1099" i="1"/>
  <c r="AJ1842" i="1"/>
  <c r="AJ1843" i="1"/>
  <c r="AJ8" i="1"/>
  <c r="AJ9" i="1"/>
  <c r="AJ1755" i="1"/>
  <c r="AJ10" i="1"/>
  <c r="AJ1159" i="1"/>
  <c r="AJ182" i="1"/>
  <c r="AJ152" i="1"/>
  <c r="AJ161" i="1"/>
  <c r="AJ153" i="1"/>
  <c r="AJ176" i="1"/>
  <c r="AJ165" i="1"/>
  <c r="AJ172" i="1"/>
  <c r="AJ149" i="1"/>
  <c r="AJ1844" i="1"/>
  <c r="AJ1845" i="1"/>
  <c r="AJ13" i="1"/>
  <c r="AJ14" i="1"/>
  <c r="AJ1846" i="1"/>
  <c r="AJ15" i="1"/>
  <c r="AJ154" i="1"/>
  <c r="AJ158" i="1"/>
  <c r="AJ1971" i="1"/>
  <c r="AJ521" i="1"/>
  <c r="AJ213" i="1"/>
  <c r="AJ802" i="1"/>
  <c r="AJ448" i="1"/>
  <c r="AJ1677" i="1"/>
  <c r="AJ228" i="1"/>
  <c r="AJ203" i="1"/>
  <c r="AJ206" i="1"/>
  <c r="AJ216" i="1"/>
  <c r="AJ2174" i="1"/>
  <c r="AJ384" i="1"/>
  <c r="AJ1180" i="1"/>
  <c r="AJ985" i="1"/>
  <c r="AJ1127" i="1"/>
  <c r="AJ1161" i="1"/>
  <c r="AJ74" i="1"/>
  <c r="AJ75" i="1"/>
  <c r="AJ76" i="1"/>
  <c r="AJ77" i="1"/>
  <c r="AJ1050" i="1"/>
  <c r="AJ1602" i="1"/>
  <c r="AJ1071" i="1"/>
  <c r="AJ1162" i="1"/>
  <c r="AJ1072" i="1"/>
  <c r="AJ1183" i="1"/>
  <c r="AJ84" i="1"/>
  <c r="AJ85" i="1"/>
  <c r="AJ86" i="1"/>
  <c r="AJ87" i="1"/>
  <c r="AJ1653" i="1"/>
  <c r="AJ1007" i="1"/>
  <c r="AJ166" i="1"/>
  <c r="AJ186" i="1"/>
  <c r="AJ188" i="1"/>
  <c r="AJ1758" i="1"/>
  <c r="AJ23" i="1"/>
  <c r="AJ24" i="1"/>
  <c r="AJ25" i="1"/>
  <c r="AJ1710" i="1"/>
  <c r="AJ197" i="1"/>
  <c r="AJ167" i="1"/>
  <c r="AJ184" i="1"/>
  <c r="AJ162" i="1"/>
  <c r="AJ1100" i="1"/>
  <c r="AJ27" i="1"/>
  <c r="AJ28" i="1"/>
  <c r="AJ29" i="1"/>
  <c r="AJ1847" i="1"/>
  <c r="AJ164" i="1"/>
  <c r="AK196" i="1"/>
  <c r="AK1961" i="1"/>
  <c r="AK199" i="1"/>
  <c r="AK1880" i="1"/>
  <c r="AK198" i="1"/>
  <c r="AK209" i="1"/>
  <c r="AK507" i="1"/>
  <c r="AK2172" i="1"/>
  <c r="AK503" i="1"/>
  <c r="AK536" i="1"/>
  <c r="AK848" i="1"/>
  <c r="AK1731" i="1"/>
  <c r="AK191" i="1"/>
  <c r="AK212" i="1"/>
  <c r="AK192" i="1"/>
  <c r="AK253" i="1"/>
  <c r="AK193" i="1"/>
  <c r="AK217" i="1"/>
  <c r="AK477" i="1"/>
  <c r="AK504" i="1"/>
  <c r="AK2173" i="1"/>
  <c r="AK383" i="1"/>
  <c r="AK864" i="1"/>
  <c r="AK1273" i="1"/>
  <c r="AK1092" i="1"/>
  <c r="AK1119" i="1"/>
  <c r="AK961" i="1"/>
  <c r="AK1098" i="1"/>
  <c r="AK1120" i="1"/>
  <c r="AK1126" i="1"/>
  <c r="AK1803" i="1"/>
  <c r="AK957" i="1"/>
  <c r="AK1093" i="1"/>
  <c r="AK1536" i="1"/>
  <c r="AK822" i="1"/>
  <c r="AK1031" i="1"/>
  <c r="AK823" i="1"/>
  <c r="AK962" i="1"/>
  <c r="AK824" i="1"/>
  <c r="AK1073" i="1"/>
  <c r="AK825" i="1"/>
  <c r="AK1094" i="1"/>
  <c r="AK1795" i="1"/>
  <c r="AK1222" i="1"/>
  <c r="AK1006" i="1"/>
  <c r="AK173" i="1"/>
  <c r="AK168" i="1"/>
  <c r="AK1121" i="1"/>
  <c r="AK180" i="1"/>
  <c r="AK171" i="1"/>
  <c r="AK156" i="1"/>
  <c r="AK1099" i="1"/>
  <c r="AK1842" i="1"/>
  <c r="AK1843" i="1"/>
  <c r="AK8" i="1"/>
  <c r="AK9" i="1"/>
  <c r="AK1755" i="1"/>
  <c r="AK10" i="1"/>
  <c r="AK1159" i="1"/>
  <c r="AK182" i="1"/>
  <c r="AK152" i="1"/>
  <c r="AK161" i="1"/>
  <c r="AK153" i="1"/>
  <c r="AK176" i="1"/>
  <c r="AK165" i="1"/>
  <c r="AK172" i="1"/>
  <c r="AK149" i="1"/>
  <c r="AK1844" i="1"/>
  <c r="AK1845" i="1"/>
  <c r="AK13" i="1"/>
  <c r="AK14" i="1"/>
  <c r="AK1846" i="1"/>
  <c r="AK15" i="1"/>
  <c r="AK154" i="1"/>
  <c r="AK158" i="1"/>
  <c r="AK1971" i="1"/>
  <c r="AK521" i="1"/>
  <c r="AK213" i="1"/>
  <c r="AK802" i="1"/>
  <c r="AK448" i="1"/>
  <c r="AK1677" i="1"/>
  <c r="AK228" i="1"/>
  <c r="AK203" i="1"/>
  <c r="AK206" i="1"/>
  <c r="AK216" i="1"/>
  <c r="AK2174" i="1"/>
  <c r="AK384" i="1"/>
  <c r="AK1180" i="1"/>
  <c r="AK985" i="1"/>
  <c r="AK1127" i="1"/>
  <c r="AK1161" i="1"/>
  <c r="AK74" i="1"/>
  <c r="AK75" i="1"/>
  <c r="AK76" i="1"/>
  <c r="AK77" i="1"/>
  <c r="AK1050" i="1"/>
  <c r="AK1602" i="1"/>
  <c r="AK1071" i="1"/>
  <c r="AK1162" i="1"/>
  <c r="AK1072" i="1"/>
  <c r="AK1183" i="1"/>
  <c r="AK84" i="1"/>
  <c r="AK85" i="1"/>
  <c r="AK86" i="1"/>
  <c r="AK87" i="1"/>
  <c r="AK1653" i="1"/>
  <c r="AK1007" i="1"/>
  <c r="AK166" i="1"/>
  <c r="AK186" i="1"/>
  <c r="AK188" i="1"/>
  <c r="AK1758" i="1"/>
  <c r="AK23" i="1"/>
  <c r="AK24" i="1"/>
  <c r="AK25" i="1"/>
  <c r="AK1710" i="1"/>
  <c r="AK197" i="1"/>
  <c r="AK167" i="1"/>
  <c r="AK184" i="1"/>
  <c r="AK162" i="1"/>
  <c r="AK1100" i="1"/>
  <c r="AK27" i="1"/>
  <c r="AK28" i="1"/>
  <c r="AK29" i="1"/>
  <c r="AK1847" i="1"/>
  <c r="AK164" i="1"/>
  <c r="AP196" i="1"/>
  <c r="AP1961" i="1"/>
  <c r="AP199" i="1"/>
  <c r="AP1880" i="1"/>
  <c r="AP198" i="1"/>
  <c r="AP209" i="1"/>
  <c r="AP507" i="1"/>
  <c r="AP2172" i="1"/>
  <c r="AP503" i="1"/>
  <c r="AP536" i="1"/>
  <c r="AP848" i="1"/>
  <c r="AP1731" i="1"/>
  <c r="AP191" i="1"/>
  <c r="AP212" i="1"/>
  <c r="AP192" i="1"/>
  <c r="AP253" i="1"/>
  <c r="AP193" i="1"/>
  <c r="AP217" i="1"/>
  <c r="AP477" i="1"/>
  <c r="AP504" i="1"/>
  <c r="AP2173" i="1"/>
  <c r="AP383" i="1"/>
  <c r="AP864" i="1"/>
  <c r="AP1273" i="1"/>
  <c r="AP1092" i="1"/>
  <c r="AP1119" i="1"/>
  <c r="AP961" i="1"/>
  <c r="AP1098" i="1"/>
  <c r="AP1120" i="1"/>
  <c r="AP1126" i="1"/>
  <c r="AP1803" i="1"/>
  <c r="AP957" i="1"/>
  <c r="AP1093" i="1"/>
  <c r="AP1536" i="1"/>
  <c r="AP822" i="1"/>
  <c r="AP1031" i="1"/>
  <c r="AP823" i="1"/>
  <c r="AP962" i="1"/>
  <c r="AP824" i="1"/>
  <c r="AP1073" i="1"/>
  <c r="AP825" i="1"/>
  <c r="AP1094" i="1"/>
  <c r="AP1795" i="1"/>
  <c r="AP1222" i="1"/>
  <c r="AP1006" i="1"/>
  <c r="AP173" i="1"/>
  <c r="AP168" i="1"/>
  <c r="AP1121" i="1"/>
  <c r="AP180" i="1"/>
  <c r="AP171" i="1"/>
  <c r="AP156" i="1"/>
  <c r="AP1099" i="1"/>
  <c r="AP1842" i="1"/>
  <c r="AP1843" i="1"/>
  <c r="AP8" i="1"/>
  <c r="AP9" i="1"/>
  <c r="AP1755" i="1"/>
  <c r="AP10" i="1"/>
  <c r="AP1159" i="1"/>
  <c r="AP182" i="1"/>
  <c r="AP152" i="1"/>
  <c r="AP161" i="1"/>
  <c r="AP153" i="1"/>
  <c r="AP176" i="1"/>
  <c r="AP165" i="1"/>
  <c r="AP172" i="1"/>
  <c r="AP149" i="1"/>
  <c r="AP1844" i="1"/>
  <c r="AP1845" i="1"/>
  <c r="AP13" i="1"/>
  <c r="AP14" i="1"/>
  <c r="AP1846" i="1"/>
  <c r="AP15" i="1"/>
  <c r="AP154" i="1"/>
  <c r="AP158" i="1"/>
  <c r="AP1971" i="1"/>
  <c r="AP521" i="1"/>
  <c r="AP213" i="1"/>
  <c r="AP802" i="1"/>
  <c r="AP448" i="1"/>
  <c r="AP1677" i="1"/>
  <c r="AP228" i="1"/>
  <c r="AP203" i="1"/>
  <c r="AP206" i="1"/>
  <c r="AP216" i="1"/>
  <c r="AP2174" i="1"/>
  <c r="AP384" i="1"/>
  <c r="AP1180" i="1"/>
  <c r="AP985" i="1"/>
  <c r="AP1127" i="1"/>
  <c r="AP1161" i="1"/>
  <c r="AP74" i="1"/>
  <c r="AP75" i="1"/>
  <c r="AP76" i="1"/>
  <c r="AP77" i="1"/>
  <c r="AP1050" i="1"/>
  <c r="AP1602" i="1"/>
  <c r="AP1071" i="1"/>
  <c r="AP1162" i="1"/>
  <c r="AP1072" i="1"/>
  <c r="AP1183" i="1"/>
  <c r="AP84" i="1"/>
  <c r="AP85" i="1"/>
  <c r="AP86" i="1"/>
  <c r="AP87" i="1"/>
  <c r="AP1653" i="1"/>
  <c r="AP1007" i="1"/>
  <c r="AP166" i="1"/>
  <c r="AP186" i="1"/>
  <c r="AP188" i="1"/>
  <c r="AP1758" i="1"/>
  <c r="AP23" i="1"/>
  <c r="AP24" i="1"/>
  <c r="AP25" i="1"/>
  <c r="AP1710" i="1"/>
  <c r="AP197" i="1"/>
  <c r="AP167" i="1"/>
  <c r="AP184" i="1"/>
  <c r="AP162" i="1"/>
  <c r="AP1100" i="1"/>
  <c r="AP27" i="1"/>
  <c r="AP28" i="1"/>
  <c r="AP29" i="1"/>
  <c r="AP1847" i="1"/>
  <c r="AP164" i="1"/>
  <c r="AQ196" i="1"/>
  <c r="AQ1961" i="1"/>
  <c r="AQ199" i="1"/>
  <c r="AQ1880" i="1"/>
  <c r="AQ198" i="1"/>
  <c r="AQ209" i="1"/>
  <c r="AQ507" i="1"/>
  <c r="AQ2172" i="1"/>
  <c r="AQ503" i="1"/>
  <c r="AQ536" i="1"/>
  <c r="AQ848" i="1"/>
  <c r="AQ1731" i="1"/>
  <c r="AQ191" i="1"/>
  <c r="AQ212" i="1"/>
  <c r="AQ192" i="1"/>
  <c r="AQ253" i="1"/>
  <c r="AQ193" i="1"/>
  <c r="AQ217" i="1"/>
  <c r="AQ477" i="1"/>
  <c r="AQ504" i="1"/>
  <c r="AQ2173" i="1"/>
  <c r="AQ383" i="1"/>
  <c r="AQ864" i="1"/>
  <c r="AQ1273" i="1"/>
  <c r="AQ1092" i="1"/>
  <c r="AQ1119" i="1"/>
  <c r="AQ961" i="1"/>
  <c r="AQ1098" i="1"/>
  <c r="AQ1120" i="1"/>
  <c r="AQ1126" i="1"/>
  <c r="AQ1803" i="1"/>
  <c r="AQ957" i="1"/>
  <c r="AQ1093" i="1"/>
  <c r="AQ1536" i="1"/>
  <c r="AQ822" i="1"/>
  <c r="AQ1031" i="1"/>
  <c r="AQ823" i="1"/>
  <c r="AQ962" i="1"/>
  <c r="AQ824" i="1"/>
  <c r="AQ1073" i="1"/>
  <c r="AQ825" i="1"/>
  <c r="AQ1094" i="1"/>
  <c r="AQ1795" i="1"/>
  <c r="AQ1222" i="1"/>
  <c r="AQ1006" i="1"/>
  <c r="AQ173" i="1"/>
  <c r="AQ168" i="1"/>
  <c r="AQ1121" i="1"/>
  <c r="AQ180" i="1"/>
  <c r="AQ171" i="1"/>
  <c r="AQ156" i="1"/>
  <c r="AQ1099" i="1"/>
  <c r="AQ1842" i="1"/>
  <c r="AQ1843" i="1"/>
  <c r="AQ8" i="1"/>
  <c r="AQ9" i="1"/>
  <c r="AQ1755" i="1"/>
  <c r="AQ10" i="1"/>
  <c r="AQ1159" i="1"/>
  <c r="AQ182" i="1"/>
  <c r="AQ152" i="1"/>
  <c r="AQ161" i="1"/>
  <c r="AQ153" i="1"/>
  <c r="AQ176" i="1"/>
  <c r="AQ165" i="1"/>
  <c r="AQ172" i="1"/>
  <c r="AQ149" i="1"/>
  <c r="AQ1844" i="1"/>
  <c r="AQ1845" i="1"/>
  <c r="AQ13" i="1"/>
  <c r="AQ14" i="1"/>
  <c r="AQ1846" i="1"/>
  <c r="AQ15" i="1"/>
  <c r="AQ154" i="1"/>
  <c r="AQ158" i="1"/>
  <c r="AQ1971" i="1"/>
  <c r="AQ521" i="1"/>
  <c r="AQ213" i="1"/>
  <c r="AQ802" i="1"/>
  <c r="AQ448" i="1"/>
  <c r="AQ1677" i="1"/>
  <c r="AQ228" i="1"/>
  <c r="AQ203" i="1"/>
  <c r="AQ206" i="1"/>
  <c r="AQ216" i="1"/>
  <c r="AQ2174" i="1"/>
  <c r="AQ384" i="1"/>
  <c r="AQ1180" i="1"/>
  <c r="AQ985" i="1"/>
  <c r="AQ1127" i="1"/>
  <c r="AQ1161" i="1"/>
  <c r="AQ74" i="1"/>
  <c r="AQ75" i="1"/>
  <c r="AQ76" i="1"/>
  <c r="AQ77" i="1"/>
  <c r="AQ1050" i="1"/>
  <c r="AQ1602" i="1"/>
  <c r="AQ1071" i="1"/>
  <c r="AQ1162" i="1"/>
  <c r="AQ1072" i="1"/>
  <c r="AQ1183" i="1"/>
  <c r="AQ84" i="1"/>
  <c r="AQ85" i="1"/>
  <c r="AQ86" i="1"/>
  <c r="AQ87" i="1"/>
  <c r="AQ1653" i="1"/>
  <c r="AQ1007" i="1"/>
  <c r="AQ166" i="1"/>
  <c r="AQ186" i="1"/>
  <c r="AQ188" i="1"/>
  <c r="AQ1758" i="1"/>
  <c r="AQ23" i="1"/>
  <c r="AQ24" i="1"/>
  <c r="AQ25" i="1"/>
  <c r="AQ1710" i="1"/>
  <c r="AQ197" i="1"/>
  <c r="AQ167" i="1"/>
  <c r="AQ184" i="1"/>
  <c r="AQ162" i="1"/>
  <c r="AQ1100" i="1"/>
  <c r="AQ27" i="1"/>
  <c r="AQ28" i="1"/>
  <c r="AQ29" i="1"/>
  <c r="AQ1847" i="1"/>
  <c r="AQ164" i="1"/>
  <c r="AT196" i="1"/>
  <c r="AT1961" i="1"/>
  <c r="AT199" i="1"/>
  <c r="AT1880" i="1"/>
  <c r="AT198" i="1"/>
  <c r="AT209" i="1"/>
  <c r="AT507" i="1"/>
  <c r="AT2172" i="1"/>
  <c r="AT503" i="1"/>
  <c r="AT536" i="1"/>
  <c r="AT848" i="1"/>
  <c r="AT1731" i="1"/>
  <c r="AT191" i="1"/>
  <c r="AT212" i="1"/>
  <c r="AT192" i="1"/>
  <c r="AT253" i="1"/>
  <c r="AT193" i="1"/>
  <c r="AT217" i="1"/>
  <c r="AT477" i="1"/>
  <c r="AT504" i="1"/>
  <c r="AT2173" i="1"/>
  <c r="AT383" i="1"/>
  <c r="AT864" i="1"/>
  <c r="AT1273" i="1"/>
  <c r="AT1092" i="1"/>
  <c r="AT1119" i="1"/>
  <c r="AT961" i="1"/>
  <c r="AT1098" i="1"/>
  <c r="AT1120" i="1"/>
  <c r="AT1126" i="1"/>
  <c r="AT1803" i="1"/>
  <c r="AT957" i="1"/>
  <c r="AT1093" i="1"/>
  <c r="AT1536" i="1"/>
  <c r="AT822" i="1"/>
  <c r="AT1031" i="1"/>
  <c r="AT823" i="1"/>
  <c r="AT962" i="1"/>
  <c r="AT824" i="1"/>
  <c r="AT1073" i="1"/>
  <c r="AT825" i="1"/>
  <c r="AT1094" i="1"/>
  <c r="AT1795" i="1"/>
  <c r="AT1222" i="1"/>
  <c r="AT1006" i="1"/>
  <c r="AT173" i="1"/>
  <c r="AT168" i="1"/>
  <c r="AT1121" i="1"/>
  <c r="AT180" i="1"/>
  <c r="AT171" i="1"/>
  <c r="AT156" i="1"/>
  <c r="AT1099" i="1"/>
  <c r="AT1842" i="1"/>
  <c r="AT1843" i="1"/>
  <c r="AT8" i="1"/>
  <c r="AT9" i="1"/>
  <c r="AT1755" i="1"/>
  <c r="AT10" i="1"/>
  <c r="AT1159" i="1"/>
  <c r="AT182" i="1"/>
  <c r="AT152" i="1"/>
  <c r="AT161" i="1"/>
  <c r="AT153" i="1"/>
  <c r="AT176" i="1"/>
  <c r="AT165" i="1"/>
  <c r="AT172" i="1"/>
  <c r="AT149" i="1"/>
  <c r="AT1844" i="1"/>
  <c r="AT1845" i="1"/>
  <c r="AT13" i="1"/>
  <c r="AT14" i="1"/>
  <c r="AT1846" i="1"/>
  <c r="AT15" i="1"/>
  <c r="AT154" i="1"/>
  <c r="AT158" i="1"/>
  <c r="AT1971" i="1"/>
  <c r="AT521" i="1"/>
  <c r="AT213" i="1"/>
  <c r="AT802" i="1"/>
  <c r="AT448" i="1"/>
  <c r="AT1677" i="1"/>
  <c r="AT228" i="1"/>
  <c r="AT203" i="1"/>
  <c r="AT206" i="1"/>
  <c r="AT216" i="1"/>
  <c r="AT2174" i="1"/>
  <c r="AT384" i="1"/>
  <c r="AT1180" i="1"/>
  <c r="AT985" i="1"/>
  <c r="AT1127" i="1"/>
  <c r="AT1161" i="1"/>
  <c r="AT74" i="1"/>
  <c r="AT75" i="1"/>
  <c r="AT76" i="1"/>
  <c r="AT77" i="1"/>
  <c r="AT1050" i="1"/>
  <c r="AT1602" i="1"/>
  <c r="AT1071" i="1"/>
  <c r="AT1162" i="1"/>
  <c r="AT1072" i="1"/>
  <c r="AT1183" i="1"/>
  <c r="AT84" i="1"/>
  <c r="AT85" i="1"/>
  <c r="AT86" i="1"/>
  <c r="AT87" i="1"/>
  <c r="AT1653" i="1"/>
  <c r="AT1007" i="1"/>
  <c r="AT166" i="1"/>
  <c r="AT186" i="1"/>
  <c r="AT188" i="1"/>
  <c r="AT1758" i="1"/>
  <c r="AT23" i="1"/>
  <c r="AT24" i="1"/>
  <c r="AT25" i="1"/>
  <c r="AT1710" i="1"/>
  <c r="AT197" i="1"/>
  <c r="AT167" i="1"/>
  <c r="AT184" i="1"/>
  <c r="AT162" i="1"/>
  <c r="AT1100" i="1"/>
  <c r="AT27" i="1"/>
  <c r="AT28" i="1"/>
  <c r="AT29" i="1"/>
  <c r="AT1847" i="1"/>
  <c r="AT164" i="1"/>
  <c r="AU196" i="1"/>
  <c r="AS196" i="1" s="1"/>
  <c r="AU1961" i="1"/>
  <c r="AS1961" i="1" s="1"/>
  <c r="AU199" i="1"/>
  <c r="AS199" i="1" s="1"/>
  <c r="AU1880" i="1"/>
  <c r="AS1880" i="1" s="1"/>
  <c r="AU198" i="1"/>
  <c r="AS198" i="1" s="1"/>
  <c r="AU209" i="1"/>
  <c r="AS209" i="1" s="1"/>
  <c r="AU507" i="1"/>
  <c r="AS507" i="1" s="1"/>
  <c r="AU2172" i="1"/>
  <c r="AS2172" i="1" s="1"/>
  <c r="AU503" i="1"/>
  <c r="AS503" i="1" s="1"/>
  <c r="AU536" i="1"/>
  <c r="AS536" i="1" s="1"/>
  <c r="AU848" i="1"/>
  <c r="AS848" i="1" s="1"/>
  <c r="AU1731" i="1"/>
  <c r="AS1731" i="1" s="1"/>
  <c r="AU191" i="1"/>
  <c r="AS191" i="1" s="1"/>
  <c r="AU212" i="1"/>
  <c r="AS212" i="1" s="1"/>
  <c r="AU192" i="1"/>
  <c r="AS192" i="1" s="1"/>
  <c r="AU253" i="1"/>
  <c r="AS253" i="1" s="1"/>
  <c r="AU193" i="1"/>
  <c r="AS193" i="1" s="1"/>
  <c r="AU217" i="1"/>
  <c r="AS217" i="1" s="1"/>
  <c r="AU477" i="1"/>
  <c r="AS477" i="1" s="1"/>
  <c r="AU504" i="1"/>
  <c r="AS504" i="1" s="1"/>
  <c r="AU2173" i="1"/>
  <c r="AS2173" i="1" s="1"/>
  <c r="AU383" i="1"/>
  <c r="AS383" i="1" s="1"/>
  <c r="AU864" i="1"/>
  <c r="AS864" i="1" s="1"/>
  <c r="AU1273" i="1"/>
  <c r="AS1273" i="1" s="1"/>
  <c r="AU1092" i="1"/>
  <c r="AS1092" i="1" s="1"/>
  <c r="AU1119" i="1"/>
  <c r="AS1119" i="1" s="1"/>
  <c r="AU961" i="1"/>
  <c r="AS961" i="1" s="1"/>
  <c r="AU1098" i="1"/>
  <c r="AS1098" i="1" s="1"/>
  <c r="AU1120" i="1"/>
  <c r="AS1120" i="1" s="1"/>
  <c r="AU1126" i="1"/>
  <c r="AS1126" i="1" s="1"/>
  <c r="AU1803" i="1"/>
  <c r="AS1803" i="1" s="1"/>
  <c r="AU957" i="1"/>
  <c r="AS957" i="1" s="1"/>
  <c r="AU1093" i="1"/>
  <c r="AS1093" i="1" s="1"/>
  <c r="AU1536" i="1"/>
  <c r="AS1536" i="1" s="1"/>
  <c r="AU822" i="1"/>
  <c r="AS822" i="1" s="1"/>
  <c r="AU1031" i="1"/>
  <c r="AS1031" i="1" s="1"/>
  <c r="AU823" i="1"/>
  <c r="AS823" i="1" s="1"/>
  <c r="AU962" i="1"/>
  <c r="AS962" i="1" s="1"/>
  <c r="AU824" i="1"/>
  <c r="AS824" i="1" s="1"/>
  <c r="AU1073" i="1"/>
  <c r="AS1073" i="1" s="1"/>
  <c r="AU825" i="1"/>
  <c r="AS825" i="1" s="1"/>
  <c r="AU1094" i="1"/>
  <c r="AS1094" i="1" s="1"/>
  <c r="AU1795" i="1"/>
  <c r="AS1795" i="1" s="1"/>
  <c r="AU1222" i="1"/>
  <c r="AS1222" i="1" s="1"/>
  <c r="AU1006" i="1"/>
  <c r="AS1006" i="1" s="1"/>
  <c r="AU173" i="1"/>
  <c r="AS173" i="1" s="1"/>
  <c r="AU168" i="1"/>
  <c r="AS168" i="1" s="1"/>
  <c r="AU1121" i="1"/>
  <c r="AS1121" i="1" s="1"/>
  <c r="AU180" i="1"/>
  <c r="AS180" i="1" s="1"/>
  <c r="AU171" i="1"/>
  <c r="AS171" i="1" s="1"/>
  <c r="AU156" i="1"/>
  <c r="AS156" i="1" s="1"/>
  <c r="AU1099" i="1"/>
  <c r="AS1099" i="1" s="1"/>
  <c r="AU1842" i="1"/>
  <c r="AS1842" i="1" s="1"/>
  <c r="AU1843" i="1"/>
  <c r="AS1843" i="1" s="1"/>
  <c r="AU8" i="1"/>
  <c r="AS8" i="1" s="1"/>
  <c r="AU9" i="1"/>
  <c r="AS9" i="1" s="1"/>
  <c r="AU1755" i="1"/>
  <c r="AS1755" i="1" s="1"/>
  <c r="AU10" i="1"/>
  <c r="AS10" i="1" s="1"/>
  <c r="AU1159" i="1"/>
  <c r="AS1159" i="1" s="1"/>
  <c r="AU182" i="1"/>
  <c r="AS182" i="1" s="1"/>
  <c r="AU152" i="1"/>
  <c r="AS152" i="1" s="1"/>
  <c r="AU161" i="1"/>
  <c r="AS161" i="1" s="1"/>
  <c r="AU153" i="1"/>
  <c r="AS153" i="1" s="1"/>
  <c r="AU176" i="1"/>
  <c r="AS176" i="1" s="1"/>
  <c r="AU165" i="1"/>
  <c r="AS165" i="1" s="1"/>
  <c r="AU172" i="1"/>
  <c r="AS172" i="1" s="1"/>
  <c r="AU149" i="1"/>
  <c r="AS149" i="1" s="1"/>
  <c r="AU1844" i="1"/>
  <c r="AS1844" i="1" s="1"/>
  <c r="AU1845" i="1"/>
  <c r="AS1845" i="1" s="1"/>
  <c r="AU13" i="1"/>
  <c r="AS13" i="1" s="1"/>
  <c r="AU14" i="1"/>
  <c r="AS14" i="1" s="1"/>
  <c r="AU1846" i="1"/>
  <c r="AS1846" i="1" s="1"/>
  <c r="AU15" i="1"/>
  <c r="AS15" i="1" s="1"/>
  <c r="AU154" i="1"/>
  <c r="AS154" i="1" s="1"/>
  <c r="AU158" i="1"/>
  <c r="AS158" i="1" s="1"/>
  <c r="AU1971" i="1"/>
  <c r="AS1971" i="1" s="1"/>
  <c r="AU521" i="1"/>
  <c r="AS521" i="1" s="1"/>
  <c r="AU213" i="1"/>
  <c r="AS213" i="1" s="1"/>
  <c r="AU802" i="1"/>
  <c r="AS802" i="1" s="1"/>
  <c r="AU448" i="1"/>
  <c r="AS448" i="1" s="1"/>
  <c r="AU1677" i="1"/>
  <c r="AS1677" i="1" s="1"/>
  <c r="AU228" i="1"/>
  <c r="AS228" i="1" s="1"/>
  <c r="AU203" i="1"/>
  <c r="AS203" i="1" s="1"/>
  <c r="AU206" i="1"/>
  <c r="AS206" i="1" s="1"/>
  <c r="AU216" i="1"/>
  <c r="AS216" i="1" s="1"/>
  <c r="AU2174" i="1"/>
  <c r="AS2174" i="1" s="1"/>
  <c r="AU384" i="1"/>
  <c r="AS384" i="1" s="1"/>
  <c r="AU1180" i="1"/>
  <c r="AS1180" i="1" s="1"/>
  <c r="AU985" i="1"/>
  <c r="AS985" i="1" s="1"/>
  <c r="AU1127" i="1"/>
  <c r="AS1127" i="1" s="1"/>
  <c r="AU1161" i="1"/>
  <c r="AS1161" i="1" s="1"/>
  <c r="AU74" i="1"/>
  <c r="AS74" i="1" s="1"/>
  <c r="AU75" i="1"/>
  <c r="AS75" i="1" s="1"/>
  <c r="AU76" i="1"/>
  <c r="AS76" i="1" s="1"/>
  <c r="AU77" i="1"/>
  <c r="AS77" i="1" s="1"/>
  <c r="AU1050" i="1"/>
  <c r="AS1050" i="1" s="1"/>
  <c r="AU1602" i="1"/>
  <c r="AS1602" i="1" s="1"/>
  <c r="AU1071" i="1"/>
  <c r="AS1071" i="1" s="1"/>
  <c r="AU1162" i="1"/>
  <c r="AS1162" i="1" s="1"/>
  <c r="AU1072" i="1"/>
  <c r="AS1072" i="1" s="1"/>
  <c r="AU1183" i="1"/>
  <c r="AS1183" i="1" s="1"/>
  <c r="AU84" i="1"/>
  <c r="AS84" i="1" s="1"/>
  <c r="AU85" i="1"/>
  <c r="AS85" i="1" s="1"/>
  <c r="AU86" i="1"/>
  <c r="AS86" i="1" s="1"/>
  <c r="AU87" i="1"/>
  <c r="AS87" i="1" s="1"/>
  <c r="AU1653" i="1"/>
  <c r="AS1653" i="1" s="1"/>
  <c r="AU1007" i="1"/>
  <c r="AS1007" i="1" s="1"/>
  <c r="AU166" i="1"/>
  <c r="AS166" i="1" s="1"/>
  <c r="AU186" i="1"/>
  <c r="AS186" i="1" s="1"/>
  <c r="AU188" i="1"/>
  <c r="AS188" i="1" s="1"/>
  <c r="AU1758" i="1"/>
  <c r="AS1758" i="1" s="1"/>
  <c r="AU23" i="1"/>
  <c r="AS23" i="1" s="1"/>
  <c r="AU24" i="1"/>
  <c r="AS24" i="1" s="1"/>
  <c r="AU25" i="1"/>
  <c r="AS25" i="1" s="1"/>
  <c r="AU1710" i="1"/>
  <c r="AS1710" i="1" s="1"/>
  <c r="AU197" i="1"/>
  <c r="AS197" i="1" s="1"/>
  <c r="AU167" i="1"/>
  <c r="AS167" i="1" s="1"/>
  <c r="AU184" i="1"/>
  <c r="AS184" i="1" s="1"/>
  <c r="AU162" i="1"/>
  <c r="AS162" i="1" s="1"/>
  <c r="AU1100" i="1"/>
  <c r="AS1100" i="1" s="1"/>
  <c r="AU27" i="1"/>
  <c r="AS27" i="1" s="1"/>
  <c r="AU28" i="1"/>
  <c r="AS28" i="1" s="1"/>
  <c r="AU29" i="1"/>
  <c r="AS29" i="1" s="1"/>
  <c r="AU1847" i="1"/>
  <c r="AS1847" i="1" s="1"/>
  <c r="AU164" i="1"/>
  <c r="AS164" i="1" s="1"/>
  <c r="AM2109" i="1" l="1"/>
  <c r="AO2109" i="1" s="1"/>
  <c r="AM2013" i="1"/>
  <c r="AO2013" i="1" s="1"/>
  <c r="AM1906" i="1"/>
  <c r="AO1906" i="1" s="1"/>
  <c r="AN2043" i="1"/>
  <c r="AO2043" i="1" s="1"/>
  <c r="AM1905" i="1"/>
  <c r="AO1905" i="1" s="1"/>
  <c r="AN2110" i="1"/>
  <c r="AO2110" i="1" s="1"/>
  <c r="AL1910" i="1"/>
  <c r="AN1910" i="1" s="1"/>
  <c r="AL1570" i="1"/>
  <c r="AM1570" i="1" s="1"/>
  <c r="AL1124" i="1"/>
  <c r="AN1124" i="1" s="1"/>
  <c r="AL1955" i="1"/>
  <c r="AM1955" i="1" s="1"/>
  <c r="AL1684" i="1"/>
  <c r="AN1684" i="1" s="1"/>
  <c r="AL1851" i="1"/>
  <c r="AM1851" i="1" s="1"/>
  <c r="AL2108" i="1"/>
  <c r="AM2108" i="1" s="1"/>
  <c r="AL1122" i="1"/>
  <c r="AN1122" i="1" s="1"/>
  <c r="AL1852" i="1"/>
  <c r="AM1852" i="1" s="1"/>
  <c r="AR1681" i="1"/>
  <c r="AR2176" i="1"/>
  <c r="AL1859" i="1"/>
  <c r="AM1859" i="1" s="1"/>
  <c r="AL1125" i="1"/>
  <c r="AM1125" i="1" s="1"/>
  <c r="AL1884" i="1"/>
  <c r="AN1884" i="1" s="1"/>
  <c r="AL2107" i="1"/>
  <c r="AM2107" i="1" s="1"/>
  <c r="AL1681" i="1"/>
  <c r="AN1681" i="1" s="1"/>
  <c r="AL1885" i="1"/>
  <c r="AM1885" i="1" s="1"/>
  <c r="AL2136" i="1"/>
  <c r="AM2136" i="1" s="1"/>
  <c r="AL2176" i="1"/>
  <c r="AM2176" i="1" s="1"/>
  <c r="AR2108" i="1"/>
  <c r="AR1122" i="1"/>
  <c r="AR1852" i="1"/>
  <c r="AR1571" i="1"/>
  <c r="AR1885" i="1"/>
  <c r="AR2136" i="1"/>
  <c r="AR1683" i="1"/>
  <c r="AR1859" i="1"/>
  <c r="AR1125" i="1"/>
  <c r="AR1884" i="1"/>
  <c r="AR2107" i="1"/>
  <c r="AV1847" i="1"/>
  <c r="AV27" i="1"/>
  <c r="AV162" i="1"/>
  <c r="AV167" i="1"/>
  <c r="AV1710" i="1"/>
  <c r="AV23" i="1"/>
  <c r="AV188" i="1"/>
  <c r="AV166" i="1"/>
  <c r="AV536" i="1"/>
  <c r="AV1961" i="1"/>
  <c r="AV1571" i="1"/>
  <c r="AV1885" i="1"/>
  <c r="AV2136" i="1"/>
  <c r="AV2176" i="1"/>
  <c r="AV1683" i="1"/>
  <c r="AR2177" i="1"/>
  <c r="AV2108" i="1"/>
  <c r="AV1122" i="1"/>
  <c r="AV2177" i="1"/>
  <c r="AV1852" i="1"/>
  <c r="AV1910" i="1"/>
  <c r="AV1570" i="1"/>
  <c r="AV1124" i="1"/>
  <c r="AV1955" i="1"/>
  <c r="AV1684" i="1"/>
  <c r="AV1851" i="1"/>
  <c r="AR1910" i="1"/>
  <c r="AR1570" i="1"/>
  <c r="AR1124" i="1"/>
  <c r="AR1955" i="1"/>
  <c r="AR1684" i="1"/>
  <c r="AR1851" i="1"/>
  <c r="AL1571" i="1"/>
  <c r="AM1571" i="1" s="1"/>
  <c r="AL2177" i="1"/>
  <c r="AM2177" i="1" s="1"/>
  <c r="AL1683" i="1"/>
  <c r="AM1683" i="1" s="1"/>
  <c r="AV1859" i="1"/>
  <c r="AV1125" i="1"/>
  <c r="AV1884" i="1"/>
  <c r="AV2107" i="1"/>
  <c r="AV1681" i="1"/>
  <c r="AV507" i="1"/>
  <c r="AV1653" i="1"/>
  <c r="AV85" i="1"/>
  <c r="AV74" i="1"/>
  <c r="AV14" i="1"/>
  <c r="AV1844" i="1"/>
  <c r="AV165" i="1"/>
  <c r="AV182" i="1"/>
  <c r="AV10" i="1"/>
  <c r="AV1843" i="1"/>
  <c r="AV180" i="1"/>
  <c r="AV173" i="1"/>
  <c r="AV1094" i="1"/>
  <c r="AV824" i="1"/>
  <c r="AV1536" i="1"/>
  <c r="AV1803" i="1"/>
  <c r="AV1119" i="1"/>
  <c r="AV864" i="1"/>
  <c r="AV477" i="1"/>
  <c r="AV217" i="1"/>
  <c r="AV192" i="1"/>
  <c r="AV194" i="1"/>
  <c r="AL86" i="1"/>
  <c r="AM86" i="1" s="1"/>
  <c r="AL1072" i="1"/>
  <c r="AM1072" i="1" s="1"/>
  <c r="AL1071" i="1"/>
  <c r="AM1071" i="1" s="1"/>
  <c r="AR199" i="1"/>
  <c r="AV823" i="1"/>
  <c r="AV957" i="1"/>
  <c r="AV1120" i="1"/>
  <c r="AV1273" i="1"/>
  <c r="AL27" i="1"/>
  <c r="AM27" i="1" s="1"/>
  <c r="AL217" i="1"/>
  <c r="AM217" i="1" s="1"/>
  <c r="AL192" i="1"/>
  <c r="AM192" i="1" s="1"/>
  <c r="AL536" i="1"/>
  <c r="AM536" i="1" s="1"/>
  <c r="AR194" i="1"/>
  <c r="AL194" i="1"/>
  <c r="AM194" i="1" s="1"/>
  <c r="AV193" i="1"/>
  <c r="AV1731" i="1"/>
  <c r="AV503" i="1"/>
  <c r="AV1880" i="1"/>
  <c r="AV196" i="1"/>
  <c r="AL1050" i="1"/>
  <c r="AM1050" i="1" s="1"/>
  <c r="AL75" i="1"/>
  <c r="AM75" i="1" s="1"/>
  <c r="AL1127" i="1"/>
  <c r="AM1127" i="1" s="1"/>
  <c r="AL1180" i="1"/>
  <c r="AM1180" i="1" s="1"/>
  <c r="AL2174" i="1"/>
  <c r="AM2174" i="1" s="1"/>
  <c r="AL206" i="1"/>
  <c r="AN206" i="1" s="1"/>
  <c r="AL228" i="1"/>
  <c r="AM228" i="1" s="1"/>
  <c r="AL448" i="1"/>
  <c r="AM448" i="1" s="1"/>
  <c r="AL213" i="1"/>
  <c r="AM213" i="1" s="1"/>
  <c r="AL1971" i="1"/>
  <c r="AM1971" i="1" s="1"/>
  <c r="AL1846" i="1"/>
  <c r="AM1846" i="1" s="1"/>
  <c r="AL149" i="1"/>
  <c r="AM149" i="1" s="1"/>
  <c r="AL161" i="1"/>
  <c r="AM161" i="1" s="1"/>
  <c r="AL1159" i="1"/>
  <c r="AN1159" i="1" s="1"/>
  <c r="AL8" i="1"/>
  <c r="AM8" i="1" s="1"/>
  <c r="AL156" i="1"/>
  <c r="AM156" i="1" s="1"/>
  <c r="AL1121" i="1"/>
  <c r="AM1121" i="1" s="1"/>
  <c r="AL1222" i="1"/>
  <c r="AM1222" i="1" s="1"/>
  <c r="AL825" i="1"/>
  <c r="AM825" i="1" s="1"/>
  <c r="AL1031" i="1"/>
  <c r="AM1031" i="1" s="1"/>
  <c r="AL1093" i="1"/>
  <c r="AN1093" i="1" s="1"/>
  <c r="AL1098" i="1"/>
  <c r="AM1098" i="1" s="1"/>
  <c r="AL1092" i="1"/>
  <c r="AM1092" i="1" s="1"/>
  <c r="AL2173" i="1"/>
  <c r="AN2173" i="1" s="1"/>
  <c r="AL196" i="1"/>
  <c r="AM196" i="1" s="1"/>
  <c r="AL521" i="1"/>
  <c r="AM521" i="1" s="1"/>
  <c r="AL1120" i="1"/>
  <c r="AM1120" i="1" s="1"/>
  <c r="AL253" i="1"/>
  <c r="AM253" i="1" s="1"/>
  <c r="AL191" i="1"/>
  <c r="AM191" i="1" s="1"/>
  <c r="AL2172" i="1"/>
  <c r="AM2172" i="1" s="1"/>
  <c r="AL198" i="1"/>
  <c r="AM198" i="1" s="1"/>
  <c r="AV209" i="1"/>
  <c r="AV29" i="1"/>
  <c r="AV84" i="1"/>
  <c r="AV1161" i="1"/>
  <c r="AV384" i="1"/>
  <c r="AV203" i="1"/>
  <c r="AV521" i="1"/>
  <c r="AV154" i="1"/>
  <c r="AV13" i="1"/>
  <c r="AV172" i="1"/>
  <c r="AV1755" i="1"/>
  <c r="AV1099" i="1"/>
  <c r="AV1073" i="1"/>
  <c r="AV2172" i="1"/>
  <c r="AV198" i="1"/>
  <c r="AV25" i="1"/>
  <c r="AV1162" i="1"/>
  <c r="AV1602" i="1"/>
  <c r="AV77" i="1"/>
  <c r="AV985" i="1"/>
  <c r="AV216" i="1"/>
  <c r="AV1677" i="1"/>
  <c r="AV802" i="1"/>
  <c r="AV153" i="1"/>
  <c r="AV168" i="1"/>
  <c r="AV253" i="1"/>
  <c r="AV191" i="1"/>
  <c r="AL507" i="1"/>
  <c r="AM507" i="1" s="1"/>
  <c r="AL1961" i="1"/>
  <c r="AM1961" i="1" s="1"/>
  <c r="AL164" i="1"/>
  <c r="AM164" i="1" s="1"/>
  <c r="AL28" i="1"/>
  <c r="AM28" i="1" s="1"/>
  <c r="AL1100" i="1"/>
  <c r="AM1100" i="1" s="1"/>
  <c r="AL184" i="1"/>
  <c r="AM184" i="1" s="1"/>
  <c r="AL197" i="1"/>
  <c r="AM197" i="1" s="1"/>
  <c r="AL24" i="1"/>
  <c r="AM24" i="1" s="1"/>
  <c r="AL1758" i="1"/>
  <c r="AM1758" i="1" s="1"/>
  <c r="AL186" i="1"/>
  <c r="AM186" i="1" s="1"/>
  <c r="AL1007" i="1"/>
  <c r="AM1007" i="1" s="1"/>
  <c r="AL87" i="1"/>
  <c r="AM87" i="1" s="1"/>
  <c r="AL76" i="1"/>
  <c r="AM76" i="1" s="1"/>
  <c r="AL158" i="1"/>
  <c r="AM158" i="1" s="1"/>
  <c r="AL15" i="1"/>
  <c r="AM15" i="1" s="1"/>
  <c r="AL1845" i="1"/>
  <c r="AM1845" i="1" s="1"/>
  <c r="AL176" i="1"/>
  <c r="AM176" i="1" s="1"/>
  <c r="AL152" i="1"/>
  <c r="AM152" i="1" s="1"/>
  <c r="AL9" i="1"/>
  <c r="AM9" i="1" s="1"/>
  <c r="AL1842" i="1"/>
  <c r="AM1842" i="1" s="1"/>
  <c r="AL171" i="1"/>
  <c r="AM171" i="1" s="1"/>
  <c r="AL1006" i="1"/>
  <c r="AM1006" i="1" s="1"/>
  <c r="AL1795" i="1"/>
  <c r="AM1795" i="1" s="1"/>
  <c r="AL962" i="1"/>
  <c r="AM962" i="1" s="1"/>
  <c r="AL822" i="1"/>
  <c r="AM822" i="1" s="1"/>
  <c r="AL1126" i="1"/>
  <c r="AM1126" i="1" s="1"/>
  <c r="AL961" i="1"/>
  <c r="AM961" i="1" s="1"/>
  <c r="AL383" i="1"/>
  <c r="AM383" i="1" s="1"/>
  <c r="AL504" i="1"/>
  <c r="AM504" i="1" s="1"/>
  <c r="AV28" i="1"/>
  <c r="AV184" i="1"/>
  <c r="AV197" i="1"/>
  <c r="AV24" i="1"/>
  <c r="AV1758" i="1"/>
  <c r="AV186" i="1"/>
  <c r="AV1007" i="1"/>
  <c r="AV87" i="1"/>
  <c r="AV1183" i="1"/>
  <c r="AV76" i="1"/>
  <c r="AV158" i="1"/>
  <c r="AV15" i="1"/>
  <c r="AV1845" i="1"/>
  <c r="AV176" i="1"/>
  <c r="AV152" i="1"/>
  <c r="AV9" i="1"/>
  <c r="AV1842" i="1"/>
  <c r="AV171" i="1"/>
  <c r="AV1006" i="1"/>
  <c r="AV1795" i="1"/>
  <c r="AV962" i="1"/>
  <c r="AV822" i="1"/>
  <c r="AV1126" i="1"/>
  <c r="AV961" i="1"/>
  <c r="AV383" i="1"/>
  <c r="AV504" i="1"/>
  <c r="AV199" i="1"/>
  <c r="AR180" i="1"/>
  <c r="AR864" i="1"/>
  <c r="AV164" i="1"/>
  <c r="AV1100" i="1"/>
  <c r="AL29" i="1"/>
  <c r="AM29" i="1" s="1"/>
  <c r="AL25" i="1"/>
  <c r="AM25" i="1" s="1"/>
  <c r="AL84" i="1"/>
  <c r="AM84" i="1" s="1"/>
  <c r="AL1162" i="1"/>
  <c r="AM1162" i="1" s="1"/>
  <c r="AL1602" i="1"/>
  <c r="AM1602" i="1" s="1"/>
  <c r="AL77" i="1"/>
  <c r="AM77" i="1" s="1"/>
  <c r="AL1161" i="1"/>
  <c r="AM1161" i="1" s="1"/>
  <c r="AL985" i="1"/>
  <c r="AM985" i="1" s="1"/>
  <c r="AL384" i="1"/>
  <c r="AN384" i="1" s="1"/>
  <c r="AL216" i="1"/>
  <c r="AM216" i="1" s="1"/>
  <c r="AL203" i="1"/>
  <c r="AM203" i="1" s="1"/>
  <c r="AL1677" i="1"/>
  <c r="AM1677" i="1" s="1"/>
  <c r="AL802" i="1"/>
  <c r="AM802" i="1" s="1"/>
  <c r="AL154" i="1"/>
  <c r="AM154" i="1" s="1"/>
  <c r="AL13" i="1"/>
  <c r="AM13" i="1" s="1"/>
  <c r="AL172" i="1"/>
  <c r="AM172" i="1" s="1"/>
  <c r="AL153" i="1"/>
  <c r="AM153" i="1" s="1"/>
  <c r="AL1755" i="1"/>
  <c r="AM1755" i="1" s="1"/>
  <c r="AL1099" i="1"/>
  <c r="AM1099" i="1" s="1"/>
  <c r="AL168" i="1"/>
  <c r="AM168" i="1" s="1"/>
  <c r="AL1073" i="1"/>
  <c r="AM1073" i="1" s="1"/>
  <c r="AL823" i="1"/>
  <c r="AM823" i="1" s="1"/>
  <c r="AL957" i="1"/>
  <c r="AM957" i="1" s="1"/>
  <c r="AL1273" i="1"/>
  <c r="AM1273" i="1" s="1"/>
  <c r="AR1880" i="1"/>
  <c r="AR196" i="1"/>
  <c r="AR198" i="1"/>
  <c r="AL212" i="1"/>
  <c r="AN212" i="1" s="1"/>
  <c r="AL848" i="1"/>
  <c r="AN848" i="1" s="1"/>
  <c r="AL209" i="1"/>
  <c r="AM209" i="1" s="1"/>
  <c r="AL199" i="1"/>
  <c r="AN199" i="1" s="1"/>
  <c r="AL1710" i="1"/>
  <c r="AM1710" i="1" s="1"/>
  <c r="AR1162" i="1"/>
  <c r="AR1602" i="1"/>
  <c r="AR77" i="1"/>
  <c r="AR1161" i="1"/>
  <c r="AR985" i="1"/>
  <c r="AL1183" i="1"/>
  <c r="AM1183" i="1" s="1"/>
  <c r="AR384" i="1"/>
  <c r="AR1677" i="1"/>
  <c r="AR802" i="1"/>
  <c r="AR521" i="1"/>
  <c r="AR154" i="1"/>
  <c r="AR13" i="1"/>
  <c r="AR153" i="1"/>
  <c r="AR1755" i="1"/>
  <c r="AR1099" i="1"/>
  <c r="AR168" i="1"/>
  <c r="AR1073" i="1"/>
  <c r="AR823" i="1"/>
  <c r="AR1120" i="1"/>
  <c r="AR217" i="1"/>
  <c r="AR1961" i="1"/>
  <c r="AR164" i="1"/>
  <c r="AR28" i="1"/>
  <c r="AR86" i="1"/>
  <c r="AV1159" i="1"/>
  <c r="AV8" i="1"/>
  <c r="AV156" i="1"/>
  <c r="AV1121" i="1"/>
  <c r="AV1222" i="1"/>
  <c r="AV825" i="1"/>
  <c r="AV1031" i="1"/>
  <c r="AV1093" i="1"/>
  <c r="AV1098" i="1"/>
  <c r="AV1092" i="1"/>
  <c r="AV2173" i="1"/>
  <c r="AV212" i="1"/>
  <c r="AV848" i="1"/>
  <c r="AL167" i="1"/>
  <c r="AM167" i="1" s="1"/>
  <c r="AL1844" i="1"/>
  <c r="AM1844" i="1" s="1"/>
  <c r="AL10" i="1"/>
  <c r="AM10" i="1" s="1"/>
  <c r="AL824" i="1"/>
  <c r="AM824" i="1" s="1"/>
  <c r="AL477" i="1"/>
  <c r="AM477" i="1" s="1"/>
  <c r="AV86" i="1"/>
  <c r="AV1072" i="1"/>
  <c r="AV1071" i="1"/>
  <c r="AV1050" i="1"/>
  <c r="AV75" i="1"/>
  <c r="AV1127" i="1"/>
  <c r="AV1180" i="1"/>
  <c r="AV2174" i="1"/>
  <c r="AV206" i="1"/>
  <c r="AV228" i="1"/>
  <c r="AV448" i="1"/>
  <c r="AV213" i="1"/>
  <c r="AV1971" i="1"/>
  <c r="AV1846" i="1"/>
  <c r="AV149" i="1"/>
  <c r="AV161" i="1"/>
  <c r="AL1847" i="1"/>
  <c r="AM1847" i="1" s="1"/>
  <c r="AL23" i="1"/>
  <c r="AM23" i="1" s="1"/>
  <c r="AL85" i="1"/>
  <c r="AM85" i="1" s="1"/>
  <c r="AL14" i="1"/>
  <c r="AM14" i="1" s="1"/>
  <c r="AL165" i="1"/>
  <c r="AM165" i="1" s="1"/>
  <c r="AL182" i="1"/>
  <c r="AM182" i="1" s="1"/>
  <c r="AL1843" i="1"/>
  <c r="AM1843" i="1" s="1"/>
  <c r="AL173" i="1"/>
  <c r="AM173" i="1" s="1"/>
  <c r="AL1094" i="1"/>
  <c r="AM1094" i="1" s="1"/>
  <c r="AL1536" i="1"/>
  <c r="AM1536" i="1" s="1"/>
  <c r="AL864" i="1"/>
  <c r="AM864" i="1" s="1"/>
  <c r="AL1880" i="1"/>
  <c r="AM1880" i="1" s="1"/>
  <c r="AN1050" i="1"/>
  <c r="AL162" i="1"/>
  <c r="AM162" i="1" s="1"/>
  <c r="AL188" i="1"/>
  <c r="AM188" i="1" s="1"/>
  <c r="AL166" i="1"/>
  <c r="AM166" i="1" s="1"/>
  <c r="AL1653" i="1"/>
  <c r="AM1653" i="1" s="1"/>
  <c r="AL74" i="1"/>
  <c r="AM74" i="1" s="1"/>
  <c r="AL180" i="1"/>
  <c r="AM180" i="1" s="1"/>
  <c r="AL1803" i="1"/>
  <c r="AM1803" i="1" s="1"/>
  <c r="AL1119" i="1"/>
  <c r="AM1119" i="1" s="1"/>
  <c r="AL193" i="1"/>
  <c r="AM193" i="1" s="1"/>
  <c r="AL1731" i="1"/>
  <c r="AM1731" i="1" s="1"/>
  <c r="AL503" i="1"/>
  <c r="AM503" i="1" s="1"/>
  <c r="AR1100" i="1"/>
  <c r="AR184" i="1"/>
  <c r="AR197" i="1"/>
  <c r="AR24" i="1"/>
  <c r="AR1758" i="1"/>
  <c r="AR186" i="1"/>
  <c r="AR1007" i="1"/>
  <c r="AR87" i="1"/>
  <c r="AR1183" i="1"/>
  <c r="AR76" i="1"/>
  <c r="AR15" i="1"/>
  <c r="AR1845" i="1"/>
  <c r="AR176" i="1"/>
  <c r="AR152" i="1"/>
  <c r="AR9" i="1"/>
  <c r="AR1842" i="1"/>
  <c r="AR171" i="1"/>
  <c r="AR1006" i="1"/>
  <c r="AR1795" i="1"/>
  <c r="AR962" i="1"/>
  <c r="AR1126" i="1"/>
  <c r="AR961" i="1"/>
  <c r="AL1494" i="1"/>
  <c r="AM1494" i="1" s="1"/>
  <c r="AL839" i="1"/>
  <c r="AM839" i="1" s="1"/>
  <c r="AL1496" i="1"/>
  <c r="AM1496" i="1" s="1"/>
  <c r="AR1513" i="1"/>
  <c r="AR1352" i="1"/>
  <c r="AL1352" i="1"/>
  <c r="AM1352" i="1" s="1"/>
  <c r="AR504" i="1"/>
  <c r="AV1438" i="1"/>
  <c r="AV839" i="1"/>
  <c r="AR1106" i="1"/>
  <c r="AR1449" i="1"/>
  <c r="AR1495" i="1"/>
  <c r="AV1513" i="1"/>
  <c r="AV1352" i="1"/>
  <c r="AL1513" i="1"/>
  <c r="AM1513" i="1" s="1"/>
  <c r="AV1496" i="1"/>
  <c r="AR191" i="1"/>
  <c r="AV1313" i="1"/>
  <c r="AL1106" i="1"/>
  <c r="AM1106" i="1" s="1"/>
  <c r="AL1449" i="1"/>
  <c r="AN1449" i="1" s="1"/>
  <c r="AL1495" i="1"/>
  <c r="AM1495" i="1" s="1"/>
  <c r="AV1448" i="1"/>
  <c r="AV1494" i="1"/>
  <c r="AL1313" i="1"/>
  <c r="AM1313" i="1" s="1"/>
  <c r="AR193" i="1"/>
  <c r="AR536" i="1"/>
  <c r="AV1106" i="1"/>
  <c r="AV1449" i="1"/>
  <c r="AV1495" i="1"/>
  <c r="AL1448" i="1"/>
  <c r="AM1448" i="1" s="1"/>
  <c r="AR158" i="1"/>
  <c r="AR383" i="1"/>
  <c r="AR839" i="1"/>
  <c r="AR1496" i="1"/>
  <c r="AR1313" i="1"/>
  <c r="AL1438" i="1"/>
  <c r="AM1438" i="1" s="1"/>
  <c r="AR1438" i="1"/>
  <c r="AR1448" i="1"/>
  <c r="AR1494" i="1"/>
  <c r="AR173" i="1"/>
  <c r="AR822" i="1"/>
  <c r="AR253" i="1"/>
  <c r="AR2172" i="1"/>
  <c r="AR14" i="1"/>
  <c r="AR1119" i="1"/>
  <c r="AR503" i="1"/>
  <c r="AF199" i="1"/>
  <c r="O199" i="1" s="1"/>
  <c r="F199" i="1" s="1"/>
  <c r="O196" i="1"/>
  <c r="F196" i="1" s="1"/>
  <c r="AR29" i="1"/>
  <c r="AR25" i="1"/>
  <c r="AR84" i="1"/>
  <c r="AR74" i="1"/>
  <c r="AR1844" i="1"/>
  <c r="AR165" i="1"/>
  <c r="AR182" i="1"/>
  <c r="AR10" i="1"/>
  <c r="AR1843" i="1"/>
  <c r="AR1094" i="1"/>
  <c r="AR824" i="1"/>
  <c r="AR1536" i="1"/>
  <c r="AR1803" i="1"/>
  <c r="AR477" i="1"/>
  <c r="AR1731" i="1"/>
  <c r="AR216" i="1"/>
  <c r="AR1273" i="1"/>
  <c r="AR507" i="1"/>
  <c r="AR27" i="1"/>
  <c r="AR23" i="1"/>
  <c r="AR85" i="1"/>
  <c r="AR1847" i="1"/>
  <c r="AR162" i="1"/>
  <c r="AR167" i="1"/>
  <c r="AR1071" i="1"/>
  <c r="AR1050" i="1"/>
  <c r="AR1127" i="1"/>
  <c r="AR1180" i="1"/>
  <c r="AR203" i="1"/>
  <c r="AR172" i="1"/>
  <c r="AR957" i="1"/>
  <c r="AR192" i="1"/>
  <c r="AR1710" i="1"/>
  <c r="AR188" i="1"/>
  <c r="AR166" i="1"/>
  <c r="AR1653" i="1"/>
  <c r="AR1072" i="1"/>
  <c r="AR75" i="1"/>
  <c r="AR2174" i="1"/>
  <c r="AR206" i="1"/>
  <c r="AR228" i="1"/>
  <c r="AR448" i="1"/>
  <c r="AR213" i="1"/>
  <c r="AR1971" i="1"/>
  <c r="AR1846" i="1"/>
  <c r="AR149" i="1"/>
  <c r="AR161" i="1"/>
  <c r="AR1159" i="1"/>
  <c r="AR8" i="1"/>
  <c r="AR156" i="1"/>
  <c r="AR1121" i="1"/>
  <c r="AR1222" i="1"/>
  <c r="AR825" i="1"/>
  <c r="AR1031" i="1"/>
  <c r="AR1093" i="1"/>
  <c r="AR1098" i="1"/>
  <c r="AR1092" i="1"/>
  <c r="AR2173" i="1"/>
  <c r="AR212" i="1"/>
  <c r="AR848" i="1"/>
  <c r="AR209" i="1"/>
  <c r="L1053" i="1"/>
  <c r="L1410" i="1"/>
  <c r="L945" i="1"/>
  <c r="L905" i="1"/>
  <c r="L588" i="1"/>
  <c r="L852" i="1"/>
  <c r="L585" i="1"/>
  <c r="L1312" i="1"/>
  <c r="L721" i="1"/>
  <c r="L1304" i="1"/>
  <c r="L694" i="1"/>
  <c r="L1493" i="1"/>
  <c r="L1236" i="1"/>
  <c r="L1055" i="1"/>
  <c r="L1078" i="1"/>
  <c r="L889" i="1"/>
  <c r="L1155" i="1"/>
  <c r="L1296" i="1"/>
  <c r="L989" i="1"/>
  <c r="L782" i="1"/>
  <c r="L920" i="1"/>
  <c r="L599" i="1"/>
  <c r="L683" i="1"/>
  <c r="L537" i="1"/>
  <c r="L580" i="1"/>
  <c r="L535" i="1"/>
  <c r="L422" i="1"/>
  <c r="L1294" i="1"/>
  <c r="L400" i="1"/>
  <c r="L1293" i="1"/>
  <c r="L351" i="1"/>
  <c r="L903" i="1"/>
  <c r="L749" i="1"/>
  <c r="L919" i="1"/>
  <c r="L553" i="1"/>
  <c r="L662" i="1"/>
  <c r="L1010" i="1"/>
  <c r="L1207" i="1"/>
  <c r="L1288" i="1"/>
  <c r="L846" i="1"/>
  <c r="L1281" i="1"/>
  <c r="L942" i="1"/>
  <c r="W942" i="1"/>
  <c r="W1281" i="1"/>
  <c r="W846" i="1"/>
  <c r="W1288" i="1"/>
  <c r="W1207" i="1"/>
  <c r="W1010" i="1"/>
  <c r="W662" i="1"/>
  <c r="W553" i="1"/>
  <c r="W919" i="1"/>
  <c r="W749" i="1"/>
  <c r="W903" i="1"/>
  <c r="W351" i="1"/>
  <c r="W1293" i="1"/>
  <c r="W400" i="1"/>
  <c r="W1294" i="1"/>
  <c r="W422" i="1"/>
  <c r="W535" i="1"/>
  <c r="W580" i="1"/>
  <c r="W537" i="1"/>
  <c r="W683" i="1"/>
  <c r="W599" i="1"/>
  <c r="W920" i="1"/>
  <c r="W782" i="1"/>
  <c r="W989" i="1"/>
  <c r="W1296" i="1"/>
  <c r="W1155" i="1"/>
  <c r="W889" i="1"/>
  <c r="W1078" i="1"/>
  <c r="W1055" i="1"/>
  <c r="W1236" i="1"/>
  <c r="W1493" i="1"/>
  <c r="W694" i="1"/>
  <c r="W1304" i="1"/>
  <c r="W721" i="1"/>
  <c r="W1312" i="1"/>
  <c r="W585" i="1"/>
  <c r="W852" i="1"/>
  <c r="W588" i="1"/>
  <c r="W905" i="1"/>
  <c r="W945" i="1"/>
  <c r="W1410" i="1"/>
  <c r="W1053" i="1"/>
  <c r="Z942" i="1"/>
  <c r="Z1281" i="1"/>
  <c r="Z846" i="1"/>
  <c r="Z1288" i="1"/>
  <c r="Z1207" i="1"/>
  <c r="Z1010" i="1"/>
  <c r="Z662" i="1"/>
  <c r="Z553" i="1"/>
  <c r="Z919" i="1"/>
  <c r="Z749" i="1"/>
  <c r="Z903" i="1"/>
  <c r="Z351" i="1"/>
  <c r="Z1293" i="1"/>
  <c r="Z400" i="1"/>
  <c r="Z1294" i="1"/>
  <c r="Z422" i="1"/>
  <c r="Z535" i="1"/>
  <c r="Z580" i="1"/>
  <c r="Z537" i="1"/>
  <c r="Z683" i="1"/>
  <c r="Z599" i="1"/>
  <c r="Z920" i="1"/>
  <c r="Z782" i="1"/>
  <c r="Z989" i="1"/>
  <c r="Z1296" i="1"/>
  <c r="Z1155" i="1"/>
  <c r="Z889" i="1"/>
  <c r="Z1078" i="1"/>
  <c r="Z1055" i="1"/>
  <c r="Z1236" i="1"/>
  <c r="Z1493" i="1"/>
  <c r="Z694" i="1"/>
  <c r="Z1304" i="1"/>
  <c r="Z721" i="1"/>
  <c r="Z1312" i="1"/>
  <c r="Z585" i="1"/>
  <c r="Z852" i="1"/>
  <c r="Z588" i="1"/>
  <c r="Z905" i="1"/>
  <c r="Z945" i="1"/>
  <c r="Z1410" i="1"/>
  <c r="Z1053" i="1"/>
  <c r="AG942" i="1"/>
  <c r="AF942" i="1" s="1"/>
  <c r="O942" i="1" s="1"/>
  <c r="F942" i="1" s="1"/>
  <c r="AG1281" i="1"/>
  <c r="AF1281" i="1" s="1"/>
  <c r="O1281" i="1" s="1"/>
  <c r="F1281" i="1" s="1"/>
  <c r="AG846" i="1"/>
  <c r="AF846" i="1" s="1"/>
  <c r="O846" i="1" s="1"/>
  <c r="F846" i="1" s="1"/>
  <c r="AG1288" i="1"/>
  <c r="AF1288" i="1" s="1"/>
  <c r="O1288" i="1" s="1"/>
  <c r="F1288" i="1" s="1"/>
  <c r="AG1207" i="1"/>
  <c r="AF1207" i="1" s="1"/>
  <c r="O1207" i="1" s="1"/>
  <c r="F1207" i="1" s="1"/>
  <c r="AG1010" i="1"/>
  <c r="AF1010" i="1" s="1"/>
  <c r="O1010" i="1" s="1"/>
  <c r="F1010" i="1" s="1"/>
  <c r="AG662" i="1"/>
  <c r="AF662" i="1" s="1"/>
  <c r="O662" i="1" s="1"/>
  <c r="F662" i="1" s="1"/>
  <c r="AG553" i="1"/>
  <c r="AF553" i="1" s="1"/>
  <c r="O553" i="1" s="1"/>
  <c r="F553" i="1" s="1"/>
  <c r="AG919" i="1"/>
  <c r="AF919" i="1" s="1"/>
  <c r="O919" i="1" s="1"/>
  <c r="F919" i="1" s="1"/>
  <c r="AG749" i="1"/>
  <c r="AF749" i="1" s="1"/>
  <c r="O749" i="1" s="1"/>
  <c r="F749" i="1" s="1"/>
  <c r="AG903" i="1"/>
  <c r="AF903" i="1" s="1"/>
  <c r="O903" i="1" s="1"/>
  <c r="F903" i="1" s="1"/>
  <c r="AG351" i="1"/>
  <c r="AF351" i="1" s="1"/>
  <c r="O351" i="1" s="1"/>
  <c r="F351" i="1" s="1"/>
  <c r="AG1293" i="1"/>
  <c r="AF1293" i="1" s="1"/>
  <c r="O1293" i="1" s="1"/>
  <c r="F1293" i="1" s="1"/>
  <c r="AG400" i="1"/>
  <c r="AF400" i="1" s="1"/>
  <c r="O400" i="1" s="1"/>
  <c r="F400" i="1" s="1"/>
  <c r="AG1294" i="1"/>
  <c r="AF1294" i="1" s="1"/>
  <c r="O1294" i="1" s="1"/>
  <c r="F1294" i="1" s="1"/>
  <c r="AG422" i="1"/>
  <c r="AF422" i="1" s="1"/>
  <c r="O422" i="1" s="1"/>
  <c r="F422" i="1" s="1"/>
  <c r="AG535" i="1"/>
  <c r="AF535" i="1" s="1"/>
  <c r="O535" i="1" s="1"/>
  <c r="F535" i="1" s="1"/>
  <c r="AG580" i="1"/>
  <c r="AF580" i="1" s="1"/>
  <c r="O580" i="1" s="1"/>
  <c r="F580" i="1" s="1"/>
  <c r="AG537" i="1"/>
  <c r="AF537" i="1" s="1"/>
  <c r="O537" i="1" s="1"/>
  <c r="F537" i="1" s="1"/>
  <c r="AG683" i="1"/>
  <c r="AF683" i="1" s="1"/>
  <c r="O683" i="1" s="1"/>
  <c r="F683" i="1" s="1"/>
  <c r="AG599" i="1"/>
  <c r="AF599" i="1" s="1"/>
  <c r="O599" i="1" s="1"/>
  <c r="F599" i="1" s="1"/>
  <c r="AG920" i="1"/>
  <c r="AF920" i="1" s="1"/>
  <c r="O920" i="1" s="1"/>
  <c r="F920" i="1" s="1"/>
  <c r="AG782" i="1"/>
  <c r="AF782" i="1" s="1"/>
  <c r="O782" i="1" s="1"/>
  <c r="F782" i="1" s="1"/>
  <c r="AG989" i="1"/>
  <c r="AF989" i="1" s="1"/>
  <c r="O989" i="1" s="1"/>
  <c r="F989" i="1" s="1"/>
  <c r="AG1296" i="1"/>
  <c r="AF1296" i="1" s="1"/>
  <c r="O1296" i="1" s="1"/>
  <c r="F1296" i="1" s="1"/>
  <c r="AG1155" i="1"/>
  <c r="AF1155" i="1" s="1"/>
  <c r="O1155" i="1" s="1"/>
  <c r="F1155" i="1" s="1"/>
  <c r="AG889" i="1"/>
  <c r="AF889" i="1" s="1"/>
  <c r="O889" i="1" s="1"/>
  <c r="F889" i="1" s="1"/>
  <c r="AG1078" i="1"/>
  <c r="AF1078" i="1" s="1"/>
  <c r="O1078" i="1" s="1"/>
  <c r="F1078" i="1" s="1"/>
  <c r="AG1055" i="1"/>
  <c r="AF1055" i="1" s="1"/>
  <c r="O1055" i="1" s="1"/>
  <c r="F1055" i="1" s="1"/>
  <c r="AG1236" i="1"/>
  <c r="AF1236" i="1" s="1"/>
  <c r="O1236" i="1" s="1"/>
  <c r="F1236" i="1" s="1"/>
  <c r="AG1493" i="1"/>
  <c r="AF1493" i="1" s="1"/>
  <c r="O1493" i="1" s="1"/>
  <c r="F1493" i="1" s="1"/>
  <c r="AG694" i="1"/>
  <c r="AF694" i="1" s="1"/>
  <c r="O694" i="1" s="1"/>
  <c r="F694" i="1" s="1"/>
  <c r="AG1304" i="1"/>
  <c r="AF1304" i="1" s="1"/>
  <c r="O1304" i="1" s="1"/>
  <c r="F1304" i="1" s="1"/>
  <c r="AG721" i="1"/>
  <c r="AF721" i="1" s="1"/>
  <c r="O721" i="1" s="1"/>
  <c r="F721" i="1" s="1"/>
  <c r="AG1312" i="1"/>
  <c r="AF1312" i="1" s="1"/>
  <c r="O1312" i="1" s="1"/>
  <c r="F1312" i="1" s="1"/>
  <c r="AG585" i="1"/>
  <c r="AF585" i="1" s="1"/>
  <c r="O585" i="1" s="1"/>
  <c r="F585" i="1" s="1"/>
  <c r="AG852" i="1"/>
  <c r="AF852" i="1" s="1"/>
  <c r="O852" i="1" s="1"/>
  <c r="F852" i="1" s="1"/>
  <c r="AG588" i="1"/>
  <c r="AF588" i="1" s="1"/>
  <c r="O588" i="1" s="1"/>
  <c r="F588" i="1" s="1"/>
  <c r="AG905" i="1"/>
  <c r="AF905" i="1" s="1"/>
  <c r="O905" i="1" s="1"/>
  <c r="F905" i="1" s="1"/>
  <c r="AG945" i="1"/>
  <c r="AF945" i="1" s="1"/>
  <c r="O945" i="1" s="1"/>
  <c r="F945" i="1" s="1"/>
  <c r="AG1410" i="1"/>
  <c r="AF1410" i="1" s="1"/>
  <c r="O1410" i="1" s="1"/>
  <c r="F1410" i="1" s="1"/>
  <c r="AG1053" i="1"/>
  <c r="AF1053" i="1" s="1"/>
  <c r="O1053" i="1" s="1"/>
  <c r="F1053" i="1" s="1"/>
  <c r="AH942" i="1"/>
  <c r="AH1281" i="1"/>
  <c r="AH846" i="1"/>
  <c r="AH1288" i="1"/>
  <c r="AH1207" i="1"/>
  <c r="AH1010" i="1"/>
  <c r="AH662" i="1"/>
  <c r="AH553" i="1"/>
  <c r="AH919" i="1"/>
  <c r="AH749" i="1"/>
  <c r="AH903" i="1"/>
  <c r="AH351" i="1"/>
  <c r="AH1293" i="1"/>
  <c r="AH400" i="1"/>
  <c r="AH1294" i="1"/>
  <c r="AH422" i="1"/>
  <c r="AH535" i="1"/>
  <c r="AH580" i="1"/>
  <c r="AH537" i="1"/>
  <c r="AH683" i="1"/>
  <c r="AH599" i="1"/>
  <c r="AH920" i="1"/>
  <c r="AH782" i="1"/>
  <c r="AH989" i="1"/>
  <c r="AH1296" i="1"/>
  <c r="AH1155" i="1"/>
  <c r="AH889" i="1"/>
  <c r="AH1078" i="1"/>
  <c r="AH1055" i="1"/>
  <c r="AH1236" i="1"/>
  <c r="AH1493" i="1"/>
  <c r="AH694" i="1"/>
  <c r="AH1304" i="1"/>
  <c r="AH721" i="1"/>
  <c r="AH1312" i="1"/>
  <c r="AH585" i="1"/>
  <c r="AH852" i="1"/>
  <c r="AH588" i="1"/>
  <c r="AH905" i="1"/>
  <c r="AH945" i="1"/>
  <c r="AH1410" i="1"/>
  <c r="AH1053" i="1"/>
  <c r="AI942" i="1"/>
  <c r="AL942" i="1" s="1"/>
  <c r="AM942" i="1" s="1"/>
  <c r="AI1281" i="1"/>
  <c r="AI846" i="1"/>
  <c r="AI1288" i="1"/>
  <c r="AI1207" i="1"/>
  <c r="AI1010" i="1"/>
  <c r="AI662" i="1"/>
  <c r="AI553" i="1"/>
  <c r="AI919" i="1"/>
  <c r="AL919" i="1" s="1"/>
  <c r="AM919" i="1" s="1"/>
  <c r="AI749" i="1"/>
  <c r="AI903" i="1"/>
  <c r="AI351" i="1"/>
  <c r="AI1293" i="1"/>
  <c r="AI400" i="1"/>
  <c r="AI1294" i="1"/>
  <c r="AI422" i="1"/>
  <c r="AI535" i="1"/>
  <c r="AI580" i="1"/>
  <c r="AI537" i="1"/>
  <c r="AI683" i="1"/>
  <c r="AI599" i="1"/>
  <c r="AI920" i="1"/>
  <c r="AI782" i="1"/>
  <c r="AI989" i="1"/>
  <c r="AI1296" i="1"/>
  <c r="AL1296" i="1" s="1"/>
  <c r="AM1296" i="1" s="1"/>
  <c r="AI1155" i="1"/>
  <c r="AI889" i="1"/>
  <c r="AI1078" i="1"/>
  <c r="AI1055" i="1"/>
  <c r="AI1236" i="1"/>
  <c r="AI1493" i="1"/>
  <c r="AI694" i="1"/>
  <c r="AI1304" i="1"/>
  <c r="AI721" i="1"/>
  <c r="AI1312" i="1"/>
  <c r="AI585" i="1"/>
  <c r="AI852" i="1"/>
  <c r="AI588" i="1"/>
  <c r="AI905" i="1"/>
  <c r="AI945" i="1"/>
  <c r="AI1410" i="1"/>
  <c r="AI1053" i="1"/>
  <c r="AJ942" i="1"/>
  <c r="AJ1281" i="1"/>
  <c r="AJ846" i="1"/>
  <c r="AJ1288" i="1"/>
  <c r="AJ1207" i="1"/>
  <c r="AJ1010" i="1"/>
  <c r="AJ662" i="1"/>
  <c r="AJ553" i="1"/>
  <c r="AJ919" i="1"/>
  <c r="AJ749" i="1"/>
  <c r="AJ903" i="1"/>
  <c r="AJ351" i="1"/>
  <c r="AJ1293" i="1"/>
  <c r="AJ400" i="1"/>
  <c r="AJ1294" i="1"/>
  <c r="AJ422" i="1"/>
  <c r="AJ535" i="1"/>
  <c r="AJ580" i="1"/>
  <c r="AJ537" i="1"/>
  <c r="AJ683" i="1"/>
  <c r="AJ599" i="1"/>
  <c r="AJ920" i="1"/>
  <c r="AJ782" i="1"/>
  <c r="AJ989" i="1"/>
  <c r="AJ1296" i="1"/>
  <c r="AJ1155" i="1"/>
  <c r="AJ889" i="1"/>
  <c r="AJ1078" i="1"/>
  <c r="AJ1055" i="1"/>
  <c r="AJ1236" i="1"/>
  <c r="AJ1493" i="1"/>
  <c r="AJ694" i="1"/>
  <c r="AJ1304" i="1"/>
  <c r="AJ721" i="1"/>
  <c r="AJ1312" i="1"/>
  <c r="AJ585" i="1"/>
  <c r="AJ852" i="1"/>
  <c r="AJ588" i="1"/>
  <c r="AJ905" i="1"/>
  <c r="AJ945" i="1"/>
  <c r="AJ1410" i="1"/>
  <c r="AJ1053" i="1"/>
  <c r="AK942" i="1"/>
  <c r="AK1281" i="1"/>
  <c r="AK846" i="1"/>
  <c r="AK1288" i="1"/>
  <c r="AK1207" i="1"/>
  <c r="AK1010" i="1"/>
  <c r="AK662" i="1"/>
  <c r="AK553" i="1"/>
  <c r="AK919" i="1"/>
  <c r="AK749" i="1"/>
  <c r="AK903" i="1"/>
  <c r="AK351" i="1"/>
  <c r="AK1293" i="1"/>
  <c r="AK400" i="1"/>
  <c r="AK1294" i="1"/>
  <c r="AK422" i="1"/>
  <c r="AK535" i="1"/>
  <c r="AK580" i="1"/>
  <c r="AK537" i="1"/>
  <c r="AK683" i="1"/>
  <c r="AK599" i="1"/>
  <c r="AK920" i="1"/>
  <c r="AK782" i="1"/>
  <c r="AK989" i="1"/>
  <c r="AK1296" i="1"/>
  <c r="AK1155" i="1"/>
  <c r="AK889" i="1"/>
  <c r="AK1078" i="1"/>
  <c r="AK1055" i="1"/>
  <c r="AK1236" i="1"/>
  <c r="AK1493" i="1"/>
  <c r="AK694" i="1"/>
  <c r="AK1304" i="1"/>
  <c r="AK721" i="1"/>
  <c r="AK1312" i="1"/>
  <c r="AK585" i="1"/>
  <c r="AK852" i="1"/>
  <c r="AK588" i="1"/>
  <c r="AK905" i="1"/>
  <c r="AK945" i="1"/>
  <c r="AK1410" i="1"/>
  <c r="AK1053" i="1"/>
  <c r="AP942" i="1"/>
  <c r="AP1281" i="1"/>
  <c r="AP846" i="1"/>
  <c r="AP1288" i="1"/>
  <c r="AP1207" i="1"/>
  <c r="AP1010" i="1"/>
  <c r="AP662" i="1"/>
  <c r="AP553" i="1"/>
  <c r="AP919" i="1"/>
  <c r="AP749" i="1"/>
  <c r="AP903" i="1"/>
  <c r="AP351" i="1"/>
  <c r="AP1293" i="1"/>
  <c r="AP400" i="1"/>
  <c r="AP1294" i="1"/>
  <c r="AP422" i="1"/>
  <c r="AP535" i="1"/>
  <c r="AP580" i="1"/>
  <c r="AP537" i="1"/>
  <c r="AP683" i="1"/>
  <c r="AP599" i="1"/>
  <c r="AP920" i="1"/>
  <c r="AP782" i="1"/>
  <c r="AP989" i="1"/>
  <c r="AP1296" i="1"/>
  <c r="AP1155" i="1"/>
  <c r="AP889" i="1"/>
  <c r="AP1078" i="1"/>
  <c r="AP1055" i="1"/>
  <c r="AP1236" i="1"/>
  <c r="AP1493" i="1"/>
  <c r="AP694" i="1"/>
  <c r="AP1304" i="1"/>
  <c r="AP721" i="1"/>
  <c r="AP1312" i="1"/>
  <c r="AP585" i="1"/>
  <c r="AP852" i="1"/>
  <c r="AP588" i="1"/>
  <c r="AP905" i="1"/>
  <c r="AP945" i="1"/>
  <c r="AP1410" i="1"/>
  <c r="AP1053" i="1"/>
  <c r="AQ942" i="1"/>
  <c r="AQ1281" i="1"/>
  <c r="AQ846" i="1"/>
  <c r="AQ1288" i="1"/>
  <c r="AQ1207" i="1"/>
  <c r="AQ1010" i="1"/>
  <c r="AQ662" i="1"/>
  <c r="AQ553" i="1"/>
  <c r="AQ919" i="1"/>
  <c r="AQ749" i="1"/>
  <c r="AQ903" i="1"/>
  <c r="AQ351" i="1"/>
  <c r="AQ1293" i="1"/>
  <c r="AQ400" i="1"/>
  <c r="AQ1294" i="1"/>
  <c r="AQ422" i="1"/>
  <c r="AQ535" i="1"/>
  <c r="AQ580" i="1"/>
  <c r="AQ537" i="1"/>
  <c r="AQ683" i="1"/>
  <c r="AQ599" i="1"/>
  <c r="AQ920" i="1"/>
  <c r="AQ782" i="1"/>
  <c r="AQ989" i="1"/>
  <c r="AQ1296" i="1"/>
  <c r="AQ1155" i="1"/>
  <c r="AQ889" i="1"/>
  <c r="AQ1078" i="1"/>
  <c r="AQ1055" i="1"/>
  <c r="AQ1236" i="1"/>
  <c r="AQ1493" i="1"/>
  <c r="AQ694" i="1"/>
  <c r="AQ1304" i="1"/>
  <c r="AQ721" i="1"/>
  <c r="AQ1312" i="1"/>
  <c r="AQ585" i="1"/>
  <c r="AQ852" i="1"/>
  <c r="AQ588" i="1"/>
  <c r="AQ905" i="1"/>
  <c r="AQ945" i="1"/>
  <c r="AQ1410" i="1"/>
  <c r="AQ1053" i="1"/>
  <c r="AT942" i="1"/>
  <c r="AT1281" i="1"/>
  <c r="AT846" i="1"/>
  <c r="AT1288" i="1"/>
  <c r="AT1207" i="1"/>
  <c r="AT1010" i="1"/>
  <c r="AT662" i="1"/>
  <c r="AT553" i="1"/>
  <c r="AT919" i="1"/>
  <c r="AT749" i="1"/>
  <c r="AT903" i="1"/>
  <c r="AT351" i="1"/>
  <c r="AT1293" i="1"/>
  <c r="AT400" i="1"/>
  <c r="AT1294" i="1"/>
  <c r="AT422" i="1"/>
  <c r="AT535" i="1"/>
  <c r="AT580" i="1"/>
  <c r="AT537" i="1"/>
  <c r="AT683" i="1"/>
  <c r="AT599" i="1"/>
  <c r="AT920" i="1"/>
  <c r="AT782" i="1"/>
  <c r="AT989" i="1"/>
  <c r="AT1296" i="1"/>
  <c r="AT1155" i="1"/>
  <c r="AT889" i="1"/>
  <c r="AT1078" i="1"/>
  <c r="AT1055" i="1"/>
  <c r="AT1236" i="1"/>
  <c r="AT1493" i="1"/>
  <c r="AT694" i="1"/>
  <c r="AT1304" i="1"/>
  <c r="AT721" i="1"/>
  <c r="AT1312" i="1"/>
  <c r="AT585" i="1"/>
  <c r="AT852" i="1"/>
  <c r="AT588" i="1"/>
  <c r="AT905" i="1"/>
  <c r="AT945" i="1"/>
  <c r="AT1410" i="1"/>
  <c r="AT1053" i="1"/>
  <c r="AU942" i="1"/>
  <c r="AS942" i="1" s="1"/>
  <c r="AU1281" i="1"/>
  <c r="AS1281" i="1" s="1"/>
  <c r="AU846" i="1"/>
  <c r="AS846" i="1" s="1"/>
  <c r="AV846" i="1" s="1"/>
  <c r="AU1288" i="1"/>
  <c r="AS1288" i="1" s="1"/>
  <c r="AU1207" i="1"/>
  <c r="AS1207" i="1" s="1"/>
  <c r="AU1010" i="1"/>
  <c r="AS1010" i="1" s="1"/>
  <c r="AU662" i="1"/>
  <c r="AS662" i="1" s="1"/>
  <c r="AU553" i="1"/>
  <c r="AS553" i="1" s="1"/>
  <c r="AU919" i="1"/>
  <c r="AS919" i="1" s="1"/>
  <c r="AU749" i="1"/>
  <c r="AS749" i="1" s="1"/>
  <c r="AU903" i="1"/>
  <c r="AS903" i="1" s="1"/>
  <c r="AV903" i="1" s="1"/>
  <c r="AU351" i="1"/>
  <c r="AS351" i="1" s="1"/>
  <c r="AU1293" i="1"/>
  <c r="AS1293" i="1" s="1"/>
  <c r="AV1293" i="1" s="1"/>
  <c r="AU400" i="1"/>
  <c r="AS400" i="1" s="1"/>
  <c r="AU1294" i="1"/>
  <c r="AS1294" i="1" s="1"/>
  <c r="AU422" i="1"/>
  <c r="AS422" i="1" s="1"/>
  <c r="AU535" i="1"/>
  <c r="AS535" i="1" s="1"/>
  <c r="AU580" i="1"/>
  <c r="AS580" i="1" s="1"/>
  <c r="AU537" i="1"/>
  <c r="AS537" i="1" s="1"/>
  <c r="AV537" i="1" s="1"/>
  <c r="AU683" i="1"/>
  <c r="AS683" i="1" s="1"/>
  <c r="AU599" i="1"/>
  <c r="AS599" i="1" s="1"/>
  <c r="AV599" i="1" s="1"/>
  <c r="AU920" i="1"/>
  <c r="AS920" i="1" s="1"/>
  <c r="AU782" i="1"/>
  <c r="AS782" i="1" s="1"/>
  <c r="AU989" i="1"/>
  <c r="AS989" i="1" s="1"/>
  <c r="AU1296" i="1"/>
  <c r="AS1296" i="1" s="1"/>
  <c r="AU1155" i="1"/>
  <c r="AS1155" i="1" s="1"/>
  <c r="AV1155" i="1" s="1"/>
  <c r="AU889" i="1"/>
  <c r="AS889" i="1" s="1"/>
  <c r="AV889" i="1" s="1"/>
  <c r="AU1078" i="1"/>
  <c r="AS1078" i="1" s="1"/>
  <c r="AU1055" i="1"/>
  <c r="AS1055" i="1" s="1"/>
  <c r="AU1236" i="1"/>
  <c r="AS1236" i="1" s="1"/>
  <c r="AU1493" i="1"/>
  <c r="AS1493" i="1" s="1"/>
  <c r="AU694" i="1"/>
  <c r="AS694" i="1" s="1"/>
  <c r="AU1304" i="1"/>
  <c r="AS1304" i="1" s="1"/>
  <c r="AV1304" i="1" s="1"/>
  <c r="AU721" i="1"/>
  <c r="AS721" i="1" s="1"/>
  <c r="AV721" i="1" s="1"/>
  <c r="AU1312" i="1"/>
  <c r="AS1312" i="1" s="1"/>
  <c r="AU585" i="1"/>
  <c r="AS585" i="1" s="1"/>
  <c r="AU852" i="1"/>
  <c r="AS852" i="1" s="1"/>
  <c r="AU588" i="1"/>
  <c r="AS588" i="1" s="1"/>
  <c r="AU905" i="1"/>
  <c r="AS905" i="1" s="1"/>
  <c r="AU945" i="1"/>
  <c r="AS945" i="1" s="1"/>
  <c r="AU1410" i="1"/>
  <c r="AS1410" i="1" s="1"/>
  <c r="AV1410" i="1" s="1"/>
  <c r="AU1053" i="1"/>
  <c r="AS1053" i="1" s="1"/>
  <c r="AV1053" i="1" s="1"/>
  <c r="L434" i="1"/>
  <c r="L601" i="1"/>
  <c r="L458" i="1"/>
  <c r="L452" i="1"/>
  <c r="L308" i="1"/>
  <c r="L355" i="1"/>
  <c r="L310" i="1"/>
  <c r="L1278" i="1"/>
  <c r="L279" i="1"/>
  <c r="L1274" i="1"/>
  <c r="L267" i="1"/>
  <c r="L854" i="1"/>
  <c r="L1083" i="1"/>
  <c r="L556" i="1"/>
  <c r="L562" i="1"/>
  <c r="L608" i="1"/>
  <c r="L590" i="1"/>
  <c r="L604" i="1"/>
  <c r="L1271" i="1"/>
  <c r="L629" i="1"/>
  <c r="L1261" i="1"/>
  <c r="L632" i="1"/>
  <c r="L1169" i="1"/>
  <c r="L1405" i="1"/>
  <c r="L1624" i="1"/>
  <c r="L1720" i="1"/>
  <c r="L941" i="1"/>
  <c r="L1130" i="1"/>
  <c r="L1052" i="1"/>
  <c r="L1260" i="1"/>
  <c r="L1249" i="1"/>
  <c r="L1101" i="1"/>
  <c r="L1729" i="1"/>
  <c r="L1815" i="1"/>
  <c r="L1741" i="1"/>
  <c r="L1825" i="1"/>
  <c r="L1404" i="1"/>
  <c r="L1531" i="1"/>
  <c r="L1189" i="1"/>
  <c r="L1244" i="1"/>
  <c r="L1719" i="1"/>
  <c r="L1235" i="1"/>
  <c r="L1270" i="1"/>
  <c r="W1270" i="1"/>
  <c r="W1235" i="1"/>
  <c r="W1719" i="1"/>
  <c r="W1244" i="1"/>
  <c r="W1189" i="1"/>
  <c r="W1531" i="1"/>
  <c r="W1404" i="1"/>
  <c r="W1825" i="1"/>
  <c r="W1741" i="1"/>
  <c r="W1815" i="1"/>
  <c r="W1729" i="1"/>
  <c r="W1101" i="1"/>
  <c r="W1249" i="1"/>
  <c r="W1260" i="1"/>
  <c r="W1052" i="1"/>
  <c r="W1130" i="1"/>
  <c r="W941" i="1"/>
  <c r="W1720" i="1"/>
  <c r="W1624" i="1"/>
  <c r="W1405" i="1"/>
  <c r="W1169" i="1"/>
  <c r="W632" i="1"/>
  <c r="W1261" i="1"/>
  <c r="W629" i="1"/>
  <c r="W1271" i="1"/>
  <c r="W604" i="1"/>
  <c r="W590" i="1"/>
  <c r="W608" i="1"/>
  <c r="W562" i="1"/>
  <c r="W556" i="1"/>
  <c r="W1083" i="1"/>
  <c r="W854" i="1"/>
  <c r="W267" i="1"/>
  <c r="W1274" i="1"/>
  <c r="W279" i="1"/>
  <c r="W1278" i="1"/>
  <c r="W310" i="1"/>
  <c r="W355" i="1"/>
  <c r="W308" i="1"/>
  <c r="W452" i="1"/>
  <c r="W458" i="1"/>
  <c r="W601" i="1"/>
  <c r="W434" i="1"/>
  <c r="Z1270" i="1"/>
  <c r="Z1235" i="1"/>
  <c r="Z1719" i="1"/>
  <c r="Z1244" i="1"/>
  <c r="Z1189" i="1"/>
  <c r="Z1531" i="1"/>
  <c r="Z1404" i="1"/>
  <c r="Z1825" i="1"/>
  <c r="Z1741" i="1"/>
  <c r="Z1815" i="1"/>
  <c r="Z1729" i="1"/>
  <c r="Z1101" i="1"/>
  <c r="Z1249" i="1"/>
  <c r="Z1260" i="1"/>
  <c r="Z1052" i="1"/>
  <c r="Z1130" i="1"/>
  <c r="Z941" i="1"/>
  <c r="Z1720" i="1"/>
  <c r="Z1624" i="1"/>
  <c r="Z1405" i="1"/>
  <c r="Z1169" i="1"/>
  <c r="Z632" i="1"/>
  <c r="Z1261" i="1"/>
  <c r="Z629" i="1"/>
  <c r="Z1271" i="1"/>
  <c r="Z604" i="1"/>
  <c r="Z590" i="1"/>
  <c r="Z608" i="1"/>
  <c r="Z562" i="1"/>
  <c r="Z556" i="1"/>
  <c r="Z1083" i="1"/>
  <c r="Z854" i="1"/>
  <c r="Z267" i="1"/>
  <c r="Z1274" i="1"/>
  <c r="Z279" i="1"/>
  <c r="Z1278" i="1"/>
  <c r="Z310" i="1"/>
  <c r="Z355" i="1"/>
  <c r="Z308" i="1"/>
  <c r="Z452" i="1"/>
  <c r="Z458" i="1"/>
  <c r="Z601" i="1"/>
  <c r="Z434" i="1"/>
  <c r="AG1270" i="1"/>
  <c r="AF1270" i="1" s="1"/>
  <c r="O1270" i="1" s="1"/>
  <c r="F1270" i="1" s="1"/>
  <c r="AG1235" i="1"/>
  <c r="AF1235" i="1" s="1"/>
  <c r="O1235" i="1" s="1"/>
  <c r="F1235" i="1" s="1"/>
  <c r="AG1719" i="1"/>
  <c r="AF1719" i="1" s="1"/>
  <c r="O1719" i="1" s="1"/>
  <c r="F1719" i="1" s="1"/>
  <c r="AG1244" i="1"/>
  <c r="AF1244" i="1" s="1"/>
  <c r="O1244" i="1" s="1"/>
  <c r="F1244" i="1" s="1"/>
  <c r="AG1189" i="1"/>
  <c r="AF1189" i="1" s="1"/>
  <c r="O1189" i="1" s="1"/>
  <c r="F1189" i="1" s="1"/>
  <c r="AG1531" i="1"/>
  <c r="AF1531" i="1" s="1"/>
  <c r="O1531" i="1" s="1"/>
  <c r="F1531" i="1" s="1"/>
  <c r="AG1404" i="1"/>
  <c r="AF1404" i="1" s="1"/>
  <c r="O1404" i="1" s="1"/>
  <c r="F1404" i="1" s="1"/>
  <c r="AG1825" i="1"/>
  <c r="AF1825" i="1" s="1"/>
  <c r="O1825" i="1" s="1"/>
  <c r="F1825" i="1" s="1"/>
  <c r="AG1741" i="1"/>
  <c r="AF1741" i="1" s="1"/>
  <c r="O1741" i="1" s="1"/>
  <c r="F1741" i="1" s="1"/>
  <c r="AG1815" i="1"/>
  <c r="AF1815" i="1" s="1"/>
  <c r="O1815" i="1" s="1"/>
  <c r="F1815" i="1" s="1"/>
  <c r="AG1729" i="1"/>
  <c r="AF1729" i="1" s="1"/>
  <c r="O1729" i="1" s="1"/>
  <c r="F1729" i="1" s="1"/>
  <c r="AG1101" i="1"/>
  <c r="AF1101" i="1" s="1"/>
  <c r="O1101" i="1" s="1"/>
  <c r="F1101" i="1" s="1"/>
  <c r="AG1249" i="1"/>
  <c r="AF1249" i="1" s="1"/>
  <c r="O1249" i="1" s="1"/>
  <c r="F1249" i="1" s="1"/>
  <c r="AG1260" i="1"/>
  <c r="AF1260" i="1" s="1"/>
  <c r="O1260" i="1" s="1"/>
  <c r="F1260" i="1" s="1"/>
  <c r="AG1052" i="1"/>
  <c r="AF1052" i="1" s="1"/>
  <c r="O1052" i="1" s="1"/>
  <c r="F1052" i="1" s="1"/>
  <c r="AG1130" i="1"/>
  <c r="AF1130" i="1" s="1"/>
  <c r="O1130" i="1" s="1"/>
  <c r="F1130" i="1" s="1"/>
  <c r="AG941" i="1"/>
  <c r="AF941" i="1" s="1"/>
  <c r="O941" i="1" s="1"/>
  <c r="F941" i="1" s="1"/>
  <c r="AG1720" i="1"/>
  <c r="AF1720" i="1" s="1"/>
  <c r="O1720" i="1" s="1"/>
  <c r="F1720" i="1" s="1"/>
  <c r="AG1624" i="1"/>
  <c r="AF1624" i="1" s="1"/>
  <c r="O1624" i="1" s="1"/>
  <c r="F1624" i="1" s="1"/>
  <c r="AG1405" i="1"/>
  <c r="AF1405" i="1" s="1"/>
  <c r="O1405" i="1" s="1"/>
  <c r="F1405" i="1" s="1"/>
  <c r="AG1169" i="1"/>
  <c r="AF1169" i="1" s="1"/>
  <c r="O1169" i="1" s="1"/>
  <c r="F1169" i="1" s="1"/>
  <c r="AG632" i="1"/>
  <c r="AF632" i="1" s="1"/>
  <c r="O632" i="1" s="1"/>
  <c r="F632" i="1" s="1"/>
  <c r="AG1261" i="1"/>
  <c r="AF1261" i="1" s="1"/>
  <c r="O1261" i="1" s="1"/>
  <c r="F1261" i="1" s="1"/>
  <c r="AG629" i="1"/>
  <c r="AF629" i="1" s="1"/>
  <c r="O629" i="1" s="1"/>
  <c r="F629" i="1" s="1"/>
  <c r="AG1271" i="1"/>
  <c r="AF1271" i="1" s="1"/>
  <c r="O1271" i="1" s="1"/>
  <c r="F1271" i="1" s="1"/>
  <c r="AG604" i="1"/>
  <c r="AF604" i="1" s="1"/>
  <c r="O604" i="1" s="1"/>
  <c r="F604" i="1" s="1"/>
  <c r="AG590" i="1"/>
  <c r="AF590" i="1" s="1"/>
  <c r="O590" i="1" s="1"/>
  <c r="F590" i="1" s="1"/>
  <c r="AG608" i="1"/>
  <c r="AF608" i="1" s="1"/>
  <c r="O608" i="1" s="1"/>
  <c r="F608" i="1" s="1"/>
  <c r="AG562" i="1"/>
  <c r="AF562" i="1" s="1"/>
  <c r="O562" i="1" s="1"/>
  <c r="F562" i="1" s="1"/>
  <c r="AG556" i="1"/>
  <c r="AF556" i="1" s="1"/>
  <c r="O556" i="1" s="1"/>
  <c r="F556" i="1" s="1"/>
  <c r="AG1083" i="1"/>
  <c r="AF1083" i="1" s="1"/>
  <c r="O1083" i="1" s="1"/>
  <c r="F1083" i="1" s="1"/>
  <c r="AG854" i="1"/>
  <c r="AF854" i="1" s="1"/>
  <c r="O854" i="1" s="1"/>
  <c r="F854" i="1" s="1"/>
  <c r="AG267" i="1"/>
  <c r="AF267" i="1" s="1"/>
  <c r="O267" i="1" s="1"/>
  <c r="F267" i="1" s="1"/>
  <c r="AG1274" i="1"/>
  <c r="AF1274" i="1" s="1"/>
  <c r="O1274" i="1" s="1"/>
  <c r="F1274" i="1" s="1"/>
  <c r="AG279" i="1"/>
  <c r="AF279" i="1" s="1"/>
  <c r="O279" i="1" s="1"/>
  <c r="F279" i="1" s="1"/>
  <c r="AG1278" i="1"/>
  <c r="AF1278" i="1" s="1"/>
  <c r="O1278" i="1" s="1"/>
  <c r="F1278" i="1" s="1"/>
  <c r="AG310" i="1"/>
  <c r="AF310" i="1" s="1"/>
  <c r="O310" i="1" s="1"/>
  <c r="F310" i="1" s="1"/>
  <c r="AG355" i="1"/>
  <c r="AF355" i="1" s="1"/>
  <c r="O355" i="1" s="1"/>
  <c r="F355" i="1" s="1"/>
  <c r="AG308" i="1"/>
  <c r="AF308" i="1" s="1"/>
  <c r="O308" i="1" s="1"/>
  <c r="F308" i="1" s="1"/>
  <c r="AG452" i="1"/>
  <c r="AF452" i="1" s="1"/>
  <c r="O452" i="1" s="1"/>
  <c r="F452" i="1" s="1"/>
  <c r="AG458" i="1"/>
  <c r="AF458" i="1" s="1"/>
  <c r="O458" i="1" s="1"/>
  <c r="F458" i="1" s="1"/>
  <c r="AG601" i="1"/>
  <c r="AF601" i="1" s="1"/>
  <c r="O601" i="1" s="1"/>
  <c r="F601" i="1" s="1"/>
  <c r="AG434" i="1"/>
  <c r="AF434" i="1" s="1"/>
  <c r="O434" i="1" s="1"/>
  <c r="F434" i="1" s="1"/>
  <c r="AH1270" i="1"/>
  <c r="AH1235" i="1"/>
  <c r="AH1719" i="1"/>
  <c r="AH1244" i="1"/>
  <c r="AH1189" i="1"/>
  <c r="AH1531" i="1"/>
  <c r="AH1404" i="1"/>
  <c r="AH1825" i="1"/>
  <c r="AH1741" i="1"/>
  <c r="AH1815" i="1"/>
  <c r="AH1729" i="1"/>
  <c r="AH1101" i="1"/>
  <c r="AH1249" i="1"/>
  <c r="AH1260" i="1"/>
  <c r="AH1052" i="1"/>
  <c r="AH1130" i="1"/>
  <c r="AH941" i="1"/>
  <c r="AH1720" i="1"/>
  <c r="AH1624" i="1"/>
  <c r="AH1405" i="1"/>
  <c r="AH1169" i="1"/>
  <c r="AH632" i="1"/>
  <c r="AH1261" i="1"/>
  <c r="AH629" i="1"/>
  <c r="AH1271" i="1"/>
  <c r="AH604" i="1"/>
  <c r="AH590" i="1"/>
  <c r="AH608" i="1"/>
  <c r="AH562" i="1"/>
  <c r="AH556" i="1"/>
  <c r="AH1083" i="1"/>
  <c r="AH854" i="1"/>
  <c r="AH267" i="1"/>
  <c r="AH1274" i="1"/>
  <c r="AH279" i="1"/>
  <c r="AH1278" i="1"/>
  <c r="AH310" i="1"/>
  <c r="AH355" i="1"/>
  <c r="AH308" i="1"/>
  <c r="AH452" i="1"/>
  <c r="AH458" i="1"/>
  <c r="AH601" i="1"/>
  <c r="AH434" i="1"/>
  <c r="AI1270" i="1"/>
  <c r="AI1235" i="1"/>
  <c r="AI1719" i="1"/>
  <c r="AI1244" i="1"/>
  <c r="AI1189" i="1"/>
  <c r="AI1531" i="1"/>
  <c r="AI1404" i="1"/>
  <c r="AI1825" i="1"/>
  <c r="AI1741" i="1"/>
  <c r="AI1815" i="1"/>
  <c r="AI1729" i="1"/>
  <c r="AI1101" i="1"/>
  <c r="AI1249" i="1"/>
  <c r="AI1260" i="1"/>
  <c r="AI1052" i="1"/>
  <c r="AI1130" i="1"/>
  <c r="AI941" i="1"/>
  <c r="AI1720" i="1"/>
  <c r="AI1624" i="1"/>
  <c r="AI1405" i="1"/>
  <c r="AI1169" i="1"/>
  <c r="AI632" i="1"/>
  <c r="AI1261" i="1"/>
  <c r="AI629" i="1"/>
  <c r="AI1271" i="1"/>
  <c r="AI604" i="1"/>
  <c r="AI590" i="1"/>
  <c r="AI608" i="1"/>
  <c r="AI562" i="1"/>
  <c r="AI556" i="1"/>
  <c r="AI1083" i="1"/>
  <c r="AI854" i="1"/>
  <c r="AI267" i="1"/>
  <c r="AI1274" i="1"/>
  <c r="AI279" i="1"/>
  <c r="AI1278" i="1"/>
  <c r="AI310" i="1"/>
  <c r="AI355" i="1"/>
  <c r="AI308" i="1"/>
  <c r="AI452" i="1"/>
  <c r="AI458" i="1"/>
  <c r="AI601" i="1"/>
  <c r="AI434" i="1"/>
  <c r="AJ1270" i="1"/>
  <c r="AJ1235" i="1"/>
  <c r="AJ1719" i="1"/>
  <c r="AJ1244" i="1"/>
  <c r="AJ1189" i="1"/>
  <c r="AJ1531" i="1"/>
  <c r="AJ1404" i="1"/>
  <c r="AJ1825" i="1"/>
  <c r="AJ1741" i="1"/>
  <c r="AJ1815" i="1"/>
  <c r="AJ1729" i="1"/>
  <c r="AJ1101" i="1"/>
  <c r="AJ1249" i="1"/>
  <c r="AJ1260" i="1"/>
  <c r="AJ1052" i="1"/>
  <c r="AJ1130" i="1"/>
  <c r="AJ941" i="1"/>
  <c r="AJ1720" i="1"/>
  <c r="AJ1624" i="1"/>
  <c r="AJ1405" i="1"/>
  <c r="AJ1169" i="1"/>
  <c r="AJ632" i="1"/>
  <c r="AJ1261" i="1"/>
  <c r="AJ629" i="1"/>
  <c r="AJ1271" i="1"/>
  <c r="AJ604" i="1"/>
  <c r="AJ590" i="1"/>
  <c r="AJ608" i="1"/>
  <c r="AJ562" i="1"/>
  <c r="AJ556" i="1"/>
  <c r="AJ1083" i="1"/>
  <c r="AJ854" i="1"/>
  <c r="AJ267" i="1"/>
  <c r="AJ1274" i="1"/>
  <c r="AJ279" i="1"/>
  <c r="AJ1278" i="1"/>
  <c r="AJ310" i="1"/>
  <c r="AJ355" i="1"/>
  <c r="AJ308" i="1"/>
  <c r="AJ452" i="1"/>
  <c r="AJ458" i="1"/>
  <c r="AJ601" i="1"/>
  <c r="AJ434" i="1"/>
  <c r="AK1270" i="1"/>
  <c r="AK1235" i="1"/>
  <c r="AK1719" i="1"/>
  <c r="AK1244" i="1"/>
  <c r="AK1189" i="1"/>
  <c r="AK1531" i="1"/>
  <c r="AK1404" i="1"/>
  <c r="AK1825" i="1"/>
  <c r="AK1741" i="1"/>
  <c r="AK1815" i="1"/>
  <c r="AK1729" i="1"/>
  <c r="AK1101" i="1"/>
  <c r="AK1249" i="1"/>
  <c r="AK1260" i="1"/>
  <c r="AK1052" i="1"/>
  <c r="AK1130" i="1"/>
  <c r="AK941" i="1"/>
  <c r="AK1720" i="1"/>
  <c r="AK1624" i="1"/>
  <c r="AK1405" i="1"/>
  <c r="AK1169" i="1"/>
  <c r="AK632" i="1"/>
  <c r="AK1261" i="1"/>
  <c r="AK629" i="1"/>
  <c r="AK1271" i="1"/>
  <c r="AK604" i="1"/>
  <c r="AK590" i="1"/>
  <c r="AK608" i="1"/>
  <c r="AK562" i="1"/>
  <c r="AK556" i="1"/>
  <c r="AK1083" i="1"/>
  <c r="AK854" i="1"/>
  <c r="AK267" i="1"/>
  <c r="AK1274" i="1"/>
  <c r="AK279" i="1"/>
  <c r="AK1278" i="1"/>
  <c r="AK310" i="1"/>
  <c r="AK355" i="1"/>
  <c r="AK308" i="1"/>
  <c r="AK452" i="1"/>
  <c r="AK458" i="1"/>
  <c r="AK601" i="1"/>
  <c r="AK434" i="1"/>
  <c r="AP1270" i="1"/>
  <c r="AP1235" i="1"/>
  <c r="AP1719" i="1"/>
  <c r="AP1244" i="1"/>
  <c r="AP1189" i="1"/>
  <c r="AP1531" i="1"/>
  <c r="AP1404" i="1"/>
  <c r="AP1825" i="1"/>
  <c r="AP1741" i="1"/>
  <c r="AP1815" i="1"/>
  <c r="AP1729" i="1"/>
  <c r="AP1101" i="1"/>
  <c r="AP1249" i="1"/>
  <c r="AP1260" i="1"/>
  <c r="AP1052" i="1"/>
  <c r="AP1130" i="1"/>
  <c r="AP941" i="1"/>
  <c r="AP1720" i="1"/>
  <c r="AP1624" i="1"/>
  <c r="AP1405" i="1"/>
  <c r="AP1169" i="1"/>
  <c r="AP632" i="1"/>
  <c r="AP1261" i="1"/>
  <c r="AP629" i="1"/>
  <c r="AP1271" i="1"/>
  <c r="AP604" i="1"/>
  <c r="AP590" i="1"/>
  <c r="AP608" i="1"/>
  <c r="AP562" i="1"/>
  <c r="AP556" i="1"/>
  <c r="AP1083" i="1"/>
  <c r="AP854" i="1"/>
  <c r="AP267" i="1"/>
  <c r="AP1274" i="1"/>
  <c r="AP279" i="1"/>
  <c r="AP1278" i="1"/>
  <c r="AP310" i="1"/>
  <c r="AP355" i="1"/>
  <c r="AP308" i="1"/>
  <c r="AP452" i="1"/>
  <c r="AP458" i="1"/>
  <c r="AP601" i="1"/>
  <c r="AP434" i="1"/>
  <c r="AQ1270" i="1"/>
  <c r="AQ1235" i="1"/>
  <c r="AQ1719" i="1"/>
  <c r="AQ1244" i="1"/>
  <c r="AQ1189" i="1"/>
  <c r="AQ1531" i="1"/>
  <c r="AQ1404" i="1"/>
  <c r="AQ1825" i="1"/>
  <c r="AQ1741" i="1"/>
  <c r="AQ1815" i="1"/>
  <c r="AQ1729" i="1"/>
  <c r="AQ1101" i="1"/>
  <c r="AQ1249" i="1"/>
  <c r="AQ1260" i="1"/>
  <c r="AQ1052" i="1"/>
  <c r="AQ1130" i="1"/>
  <c r="AQ941" i="1"/>
  <c r="AQ1720" i="1"/>
  <c r="AQ1624" i="1"/>
  <c r="AQ1405" i="1"/>
  <c r="AQ1169" i="1"/>
  <c r="AQ632" i="1"/>
  <c r="AQ1261" i="1"/>
  <c r="AQ629" i="1"/>
  <c r="AQ1271" i="1"/>
  <c r="AQ604" i="1"/>
  <c r="AQ590" i="1"/>
  <c r="AQ608" i="1"/>
  <c r="AQ562" i="1"/>
  <c r="AQ556" i="1"/>
  <c r="AQ1083" i="1"/>
  <c r="AQ854" i="1"/>
  <c r="AQ267" i="1"/>
  <c r="AQ1274" i="1"/>
  <c r="AQ279" i="1"/>
  <c r="AQ1278" i="1"/>
  <c r="AQ310" i="1"/>
  <c r="AQ355" i="1"/>
  <c r="AQ308" i="1"/>
  <c r="AQ452" i="1"/>
  <c r="AQ458" i="1"/>
  <c r="AQ601" i="1"/>
  <c r="AQ434" i="1"/>
  <c r="AT1270" i="1"/>
  <c r="AT1235" i="1"/>
  <c r="AT1719" i="1"/>
  <c r="AT1244" i="1"/>
  <c r="AT1189" i="1"/>
  <c r="AT1531" i="1"/>
  <c r="AT1404" i="1"/>
  <c r="AT1825" i="1"/>
  <c r="AT1741" i="1"/>
  <c r="AT1815" i="1"/>
  <c r="AT1729" i="1"/>
  <c r="AT1101" i="1"/>
  <c r="AT1249" i="1"/>
  <c r="AT1260" i="1"/>
  <c r="AT1052" i="1"/>
  <c r="AT1130" i="1"/>
  <c r="AT941" i="1"/>
  <c r="AT1720" i="1"/>
  <c r="AT1624" i="1"/>
  <c r="AT1405" i="1"/>
  <c r="AT1169" i="1"/>
  <c r="AT632" i="1"/>
  <c r="AT1261" i="1"/>
  <c r="AT629" i="1"/>
  <c r="AT1271" i="1"/>
  <c r="AT604" i="1"/>
  <c r="AT590" i="1"/>
  <c r="AT608" i="1"/>
  <c r="AT562" i="1"/>
  <c r="AT556" i="1"/>
  <c r="AT1083" i="1"/>
  <c r="AT854" i="1"/>
  <c r="AT267" i="1"/>
  <c r="AT1274" i="1"/>
  <c r="AT279" i="1"/>
  <c r="AT1278" i="1"/>
  <c r="AT310" i="1"/>
  <c r="AT355" i="1"/>
  <c r="AT308" i="1"/>
  <c r="AT452" i="1"/>
  <c r="AT458" i="1"/>
  <c r="AT601" i="1"/>
  <c r="AT434" i="1"/>
  <c r="AU1270" i="1"/>
  <c r="AS1270" i="1" s="1"/>
  <c r="AU1235" i="1"/>
  <c r="AS1235" i="1" s="1"/>
  <c r="AU1719" i="1"/>
  <c r="AS1719" i="1" s="1"/>
  <c r="AU1244" i="1"/>
  <c r="AS1244" i="1" s="1"/>
  <c r="AU1189" i="1"/>
  <c r="AS1189" i="1" s="1"/>
  <c r="AU1531" i="1"/>
  <c r="AS1531" i="1" s="1"/>
  <c r="AU1404" i="1"/>
  <c r="AS1404" i="1" s="1"/>
  <c r="AU1825" i="1"/>
  <c r="AS1825" i="1" s="1"/>
  <c r="AU1741" i="1"/>
  <c r="AS1741" i="1" s="1"/>
  <c r="AV1741" i="1" s="1"/>
  <c r="AU1815" i="1"/>
  <c r="AS1815" i="1" s="1"/>
  <c r="AU1729" i="1"/>
  <c r="AS1729" i="1" s="1"/>
  <c r="AU1101" i="1"/>
  <c r="AS1101" i="1" s="1"/>
  <c r="AU1249" i="1"/>
  <c r="AS1249" i="1" s="1"/>
  <c r="AU1260" i="1"/>
  <c r="AS1260" i="1" s="1"/>
  <c r="AU1052" i="1"/>
  <c r="AS1052" i="1" s="1"/>
  <c r="AU1130" i="1"/>
  <c r="AS1130" i="1" s="1"/>
  <c r="AV1130" i="1" s="1"/>
  <c r="AU941" i="1"/>
  <c r="AS941" i="1" s="1"/>
  <c r="AU1720" i="1"/>
  <c r="AS1720" i="1" s="1"/>
  <c r="AU1624" i="1"/>
  <c r="AS1624" i="1" s="1"/>
  <c r="AU1405" i="1"/>
  <c r="AS1405" i="1" s="1"/>
  <c r="AU1169" i="1"/>
  <c r="AS1169" i="1" s="1"/>
  <c r="AU632" i="1"/>
  <c r="AS632" i="1" s="1"/>
  <c r="AU1261" i="1"/>
  <c r="AS1261" i="1" s="1"/>
  <c r="AU629" i="1"/>
  <c r="AS629" i="1" s="1"/>
  <c r="AV629" i="1" s="1"/>
  <c r="AU1271" i="1"/>
  <c r="AS1271" i="1" s="1"/>
  <c r="AV1271" i="1" s="1"/>
  <c r="AU604" i="1"/>
  <c r="AS604" i="1" s="1"/>
  <c r="AU590" i="1"/>
  <c r="AS590" i="1" s="1"/>
  <c r="AU608" i="1"/>
  <c r="AS608" i="1" s="1"/>
  <c r="AU562" i="1"/>
  <c r="AS562" i="1" s="1"/>
  <c r="AU556" i="1"/>
  <c r="AS556" i="1" s="1"/>
  <c r="AU1083" i="1"/>
  <c r="AS1083" i="1" s="1"/>
  <c r="AU854" i="1"/>
  <c r="AS854" i="1" s="1"/>
  <c r="AV854" i="1" s="1"/>
  <c r="AU267" i="1"/>
  <c r="AS267" i="1" s="1"/>
  <c r="AV267" i="1" s="1"/>
  <c r="AU1274" i="1"/>
  <c r="AS1274" i="1" s="1"/>
  <c r="AU279" i="1"/>
  <c r="AS279" i="1" s="1"/>
  <c r="AU1278" i="1"/>
  <c r="AS1278" i="1" s="1"/>
  <c r="AU310" i="1"/>
  <c r="AS310" i="1" s="1"/>
  <c r="AU355" i="1"/>
  <c r="AS355" i="1" s="1"/>
  <c r="AU308" i="1"/>
  <c r="AS308" i="1" s="1"/>
  <c r="AU452" i="1"/>
  <c r="AS452" i="1" s="1"/>
  <c r="AV452" i="1" s="1"/>
  <c r="AU458" i="1"/>
  <c r="AS458" i="1" s="1"/>
  <c r="AV458" i="1" s="1"/>
  <c r="AU601" i="1"/>
  <c r="AS601" i="1" s="1"/>
  <c r="AU434" i="1"/>
  <c r="AS434" i="1" s="1"/>
  <c r="L1280" i="1"/>
  <c r="L1279" i="1"/>
  <c r="L1459" i="1"/>
  <c r="L1277" i="1"/>
  <c r="L1276" i="1"/>
  <c r="L1530" i="1"/>
  <c r="L1275" i="1"/>
  <c r="L1219" i="1"/>
  <c r="L1516" i="1"/>
  <c r="L1215" i="1"/>
  <c r="L1442" i="1"/>
  <c r="W1442" i="1"/>
  <c r="W1215" i="1"/>
  <c r="W1516" i="1"/>
  <c r="W1219" i="1"/>
  <c r="W1275" i="1"/>
  <c r="W1530" i="1"/>
  <c r="W1276" i="1"/>
  <c r="W1277" i="1"/>
  <c r="W1459" i="1"/>
  <c r="W1279" i="1"/>
  <c r="W1280" i="1"/>
  <c r="Z1442" i="1"/>
  <c r="Z1215" i="1"/>
  <c r="Z1516" i="1"/>
  <c r="Z1219" i="1"/>
  <c r="Z1275" i="1"/>
  <c r="Z1530" i="1"/>
  <c r="Z1276" i="1"/>
  <c r="Z1277" i="1"/>
  <c r="Z1459" i="1"/>
  <c r="Z1279" i="1"/>
  <c r="Z1280" i="1"/>
  <c r="AF1442" i="1"/>
  <c r="O1442" i="1" s="1"/>
  <c r="F1442" i="1" s="1"/>
  <c r="AF1215" i="1"/>
  <c r="O1215" i="1" s="1"/>
  <c r="F1215" i="1" s="1"/>
  <c r="AF1516" i="1"/>
  <c r="O1516" i="1" s="1"/>
  <c r="F1516" i="1" s="1"/>
  <c r="AF1219" i="1"/>
  <c r="O1219" i="1" s="1"/>
  <c r="F1219" i="1" s="1"/>
  <c r="AF1275" i="1"/>
  <c r="O1275" i="1" s="1"/>
  <c r="F1275" i="1" s="1"/>
  <c r="AF1530" i="1"/>
  <c r="O1530" i="1" s="1"/>
  <c r="F1530" i="1" s="1"/>
  <c r="AF1276" i="1"/>
  <c r="O1276" i="1" s="1"/>
  <c r="F1276" i="1" s="1"/>
  <c r="AF1277" i="1"/>
  <c r="O1277" i="1" s="1"/>
  <c r="F1277" i="1" s="1"/>
  <c r="AF1459" i="1"/>
  <c r="O1459" i="1" s="1"/>
  <c r="F1459" i="1" s="1"/>
  <c r="AF1279" i="1"/>
  <c r="O1279" i="1" s="1"/>
  <c r="F1279" i="1" s="1"/>
  <c r="AF1280" i="1"/>
  <c r="O1280" i="1" s="1"/>
  <c r="F1280" i="1" s="1"/>
  <c r="AG1442" i="1"/>
  <c r="AG1215" i="1"/>
  <c r="AG1516" i="1"/>
  <c r="AG1219" i="1"/>
  <c r="AG1275" i="1"/>
  <c r="AG1530" i="1"/>
  <c r="AG1276" i="1"/>
  <c r="AG1277" i="1"/>
  <c r="AG1459" i="1"/>
  <c r="AG1279" i="1"/>
  <c r="AG1280" i="1"/>
  <c r="AH1442" i="1"/>
  <c r="AH1215" i="1"/>
  <c r="AH1516" i="1"/>
  <c r="AH1219" i="1"/>
  <c r="AH1275" i="1"/>
  <c r="AH1530" i="1"/>
  <c r="AH1276" i="1"/>
  <c r="AH1277" i="1"/>
  <c r="AH1459" i="1"/>
  <c r="AH1279" i="1"/>
  <c r="AH1280" i="1"/>
  <c r="AI1442" i="1"/>
  <c r="AI1215" i="1"/>
  <c r="AI1516" i="1"/>
  <c r="AI1219" i="1"/>
  <c r="AI1275" i="1"/>
  <c r="AI1530" i="1"/>
  <c r="AI1276" i="1"/>
  <c r="AI1277" i="1"/>
  <c r="AI1459" i="1"/>
  <c r="AI1279" i="1"/>
  <c r="AI1280" i="1"/>
  <c r="AJ1442" i="1"/>
  <c r="AJ1215" i="1"/>
  <c r="AJ1516" i="1"/>
  <c r="AJ1219" i="1"/>
  <c r="AJ1275" i="1"/>
  <c r="AJ1530" i="1"/>
  <c r="AJ1276" i="1"/>
  <c r="AJ1277" i="1"/>
  <c r="AJ1459" i="1"/>
  <c r="AJ1279" i="1"/>
  <c r="AJ1280" i="1"/>
  <c r="AK1442" i="1"/>
  <c r="AK1215" i="1"/>
  <c r="AK1516" i="1"/>
  <c r="AK1219" i="1"/>
  <c r="AK1275" i="1"/>
  <c r="AK1530" i="1"/>
  <c r="AK1276" i="1"/>
  <c r="AK1277" i="1"/>
  <c r="AK1459" i="1"/>
  <c r="AK1279" i="1"/>
  <c r="AK1280" i="1"/>
  <c r="AP1442" i="1"/>
  <c r="AP1215" i="1"/>
  <c r="AP1516" i="1"/>
  <c r="AP1219" i="1"/>
  <c r="AP1275" i="1"/>
  <c r="AP1530" i="1"/>
  <c r="AP1276" i="1"/>
  <c r="AP1277" i="1"/>
  <c r="AP1459" i="1"/>
  <c r="AP1279" i="1"/>
  <c r="AP1280" i="1"/>
  <c r="AQ1442" i="1"/>
  <c r="AQ1215" i="1"/>
  <c r="AQ1516" i="1"/>
  <c r="AQ1219" i="1"/>
  <c r="AQ1275" i="1"/>
  <c r="AQ1530" i="1"/>
  <c r="AQ1276" i="1"/>
  <c r="AQ1277" i="1"/>
  <c r="AQ1459" i="1"/>
  <c r="AQ1279" i="1"/>
  <c r="AQ1280" i="1"/>
  <c r="AT1442" i="1"/>
  <c r="AT1215" i="1"/>
  <c r="AT1516" i="1"/>
  <c r="AT1219" i="1"/>
  <c r="AT1275" i="1"/>
  <c r="AT1530" i="1"/>
  <c r="AT1276" i="1"/>
  <c r="AT1277" i="1"/>
  <c r="AT1459" i="1"/>
  <c r="AT1279" i="1"/>
  <c r="AT1280" i="1"/>
  <c r="AU1442" i="1"/>
  <c r="AS1442" i="1" s="1"/>
  <c r="AU1215" i="1"/>
  <c r="AS1215" i="1" s="1"/>
  <c r="AU1516" i="1"/>
  <c r="AS1516" i="1" s="1"/>
  <c r="AU1219" i="1"/>
  <c r="AS1219" i="1" s="1"/>
  <c r="AU1275" i="1"/>
  <c r="AS1275" i="1" s="1"/>
  <c r="AU1530" i="1"/>
  <c r="AS1530" i="1" s="1"/>
  <c r="AU1276" i="1"/>
  <c r="AS1276" i="1" s="1"/>
  <c r="AU1277" i="1"/>
  <c r="AS1277" i="1" s="1"/>
  <c r="AU1459" i="1"/>
  <c r="AS1459" i="1" s="1"/>
  <c r="AU1279" i="1"/>
  <c r="AS1279" i="1" s="1"/>
  <c r="AU1280" i="1"/>
  <c r="AS1280" i="1" s="1"/>
  <c r="L538" i="1"/>
  <c r="L751" i="1"/>
  <c r="W751" i="1"/>
  <c r="W538" i="1"/>
  <c r="Z751" i="1"/>
  <c r="Z538" i="1"/>
  <c r="AF751" i="1"/>
  <c r="O751" i="1" s="1"/>
  <c r="F751" i="1" s="1"/>
  <c r="AF538" i="1"/>
  <c r="O538" i="1" s="1"/>
  <c r="F538" i="1" s="1"/>
  <c r="AG751" i="1"/>
  <c r="AG538" i="1"/>
  <c r="AH751" i="1"/>
  <c r="AH538" i="1"/>
  <c r="AI751" i="1"/>
  <c r="AI538" i="1"/>
  <c r="AJ751" i="1"/>
  <c r="AJ538" i="1"/>
  <c r="AK751" i="1"/>
  <c r="AK538" i="1"/>
  <c r="AP751" i="1"/>
  <c r="AP538" i="1"/>
  <c r="AQ751" i="1"/>
  <c r="AQ538" i="1"/>
  <c r="AT751" i="1"/>
  <c r="AT538" i="1"/>
  <c r="AU751" i="1"/>
  <c r="AS751" i="1" s="1"/>
  <c r="AU538" i="1"/>
  <c r="AS538" i="1" s="1"/>
  <c r="L759" i="1"/>
  <c r="L733" i="1"/>
  <c r="L758" i="1"/>
  <c r="L399" i="1"/>
  <c r="L427" i="1"/>
  <c r="L455" i="1"/>
  <c r="L451" i="1"/>
  <c r="L1213" i="1"/>
  <c r="L454" i="1"/>
  <c r="L1210" i="1"/>
  <c r="L344" i="1"/>
  <c r="L407" i="1"/>
  <c r="L547" i="1"/>
  <c r="L470" i="1"/>
  <c r="L268" i="1"/>
  <c r="L405" i="1"/>
  <c r="L332" i="1"/>
  <c r="L259" i="1"/>
  <c r="L1206" i="1"/>
  <c r="L281" i="1"/>
  <c r="L1201" i="1"/>
  <c r="L229" i="1"/>
  <c r="W229" i="1"/>
  <c r="W1201" i="1"/>
  <c r="W281" i="1"/>
  <c r="W1206" i="1"/>
  <c r="W259" i="1"/>
  <c r="W332" i="1"/>
  <c r="W405" i="1"/>
  <c r="W268" i="1"/>
  <c r="W470" i="1"/>
  <c r="W547" i="1"/>
  <c r="W407" i="1"/>
  <c r="W344" i="1"/>
  <c r="W1210" i="1"/>
  <c r="W454" i="1"/>
  <c r="W1213" i="1"/>
  <c r="W451" i="1"/>
  <c r="W455" i="1"/>
  <c r="W427" i="1"/>
  <c r="W399" i="1"/>
  <c r="W758" i="1"/>
  <c r="W733" i="1"/>
  <c r="W759" i="1"/>
  <c r="Z229" i="1"/>
  <c r="Z1201" i="1"/>
  <c r="Z281" i="1"/>
  <c r="Z1206" i="1"/>
  <c r="Z259" i="1"/>
  <c r="Z332" i="1"/>
  <c r="Z405" i="1"/>
  <c r="Z268" i="1"/>
  <c r="Z470" i="1"/>
  <c r="Z547" i="1"/>
  <c r="Z407" i="1"/>
  <c r="Z344" i="1"/>
  <c r="Z1210" i="1"/>
  <c r="Z454" i="1"/>
  <c r="Z1213" i="1"/>
  <c r="Z451" i="1"/>
  <c r="Z455" i="1"/>
  <c r="Z427" i="1"/>
  <c r="Z399" i="1"/>
  <c r="Z758" i="1"/>
  <c r="Z733" i="1"/>
  <c r="Z759" i="1"/>
  <c r="AF229" i="1"/>
  <c r="O229" i="1" s="1"/>
  <c r="F229" i="1" s="1"/>
  <c r="AF1201" i="1"/>
  <c r="O1201" i="1" s="1"/>
  <c r="F1201" i="1" s="1"/>
  <c r="AF281" i="1"/>
  <c r="O281" i="1" s="1"/>
  <c r="F281" i="1" s="1"/>
  <c r="AF1206" i="1"/>
  <c r="O1206" i="1" s="1"/>
  <c r="F1206" i="1" s="1"/>
  <c r="AF259" i="1"/>
  <c r="O259" i="1" s="1"/>
  <c r="F259" i="1" s="1"/>
  <c r="AF332" i="1"/>
  <c r="O332" i="1" s="1"/>
  <c r="F332" i="1" s="1"/>
  <c r="AF405" i="1"/>
  <c r="O405" i="1" s="1"/>
  <c r="F405" i="1" s="1"/>
  <c r="AF268" i="1"/>
  <c r="O268" i="1" s="1"/>
  <c r="F268" i="1" s="1"/>
  <c r="AF470" i="1"/>
  <c r="O470" i="1" s="1"/>
  <c r="F470" i="1" s="1"/>
  <c r="AF547" i="1"/>
  <c r="O547" i="1" s="1"/>
  <c r="F547" i="1" s="1"/>
  <c r="AF407" i="1"/>
  <c r="O407" i="1" s="1"/>
  <c r="F407" i="1" s="1"/>
  <c r="AF344" i="1"/>
  <c r="O344" i="1" s="1"/>
  <c r="F344" i="1" s="1"/>
  <c r="AF1210" i="1"/>
  <c r="O1210" i="1" s="1"/>
  <c r="F1210" i="1" s="1"/>
  <c r="AF454" i="1"/>
  <c r="O454" i="1" s="1"/>
  <c r="F454" i="1" s="1"/>
  <c r="AF1213" i="1"/>
  <c r="O1213" i="1" s="1"/>
  <c r="F1213" i="1" s="1"/>
  <c r="AF451" i="1"/>
  <c r="O451" i="1" s="1"/>
  <c r="F451" i="1" s="1"/>
  <c r="AF455" i="1"/>
  <c r="O455" i="1" s="1"/>
  <c r="F455" i="1" s="1"/>
  <c r="AF427" i="1"/>
  <c r="O427" i="1" s="1"/>
  <c r="F427" i="1" s="1"/>
  <c r="AF399" i="1"/>
  <c r="O399" i="1" s="1"/>
  <c r="F399" i="1" s="1"/>
  <c r="AF758" i="1"/>
  <c r="O758" i="1" s="1"/>
  <c r="F758" i="1" s="1"/>
  <c r="AF733" i="1"/>
  <c r="O733" i="1" s="1"/>
  <c r="F733" i="1" s="1"/>
  <c r="AF759" i="1"/>
  <c r="O759" i="1" s="1"/>
  <c r="F759" i="1" s="1"/>
  <c r="AG229" i="1"/>
  <c r="AG1201" i="1"/>
  <c r="AG281" i="1"/>
  <c r="AG1206" i="1"/>
  <c r="AG259" i="1"/>
  <c r="AG332" i="1"/>
  <c r="AG405" i="1"/>
  <c r="AG268" i="1"/>
  <c r="AG470" i="1"/>
  <c r="AG547" i="1"/>
  <c r="AG407" i="1"/>
  <c r="AG344" i="1"/>
  <c r="AG1210" i="1"/>
  <c r="AG454" i="1"/>
  <c r="AG1213" i="1"/>
  <c r="AG451" i="1"/>
  <c r="AG455" i="1"/>
  <c r="AG427" i="1"/>
  <c r="AG399" i="1"/>
  <c r="AG758" i="1"/>
  <c r="AG733" i="1"/>
  <c r="AG759" i="1"/>
  <c r="AH229" i="1"/>
  <c r="AH1201" i="1"/>
  <c r="AH281" i="1"/>
  <c r="AH1206" i="1"/>
  <c r="AH259" i="1"/>
  <c r="AH332" i="1"/>
  <c r="AH405" i="1"/>
  <c r="AH268" i="1"/>
  <c r="AH470" i="1"/>
  <c r="AH547" i="1"/>
  <c r="AH407" i="1"/>
  <c r="AH344" i="1"/>
  <c r="AH1210" i="1"/>
  <c r="AH454" i="1"/>
  <c r="AH1213" i="1"/>
  <c r="AH451" i="1"/>
  <c r="AH455" i="1"/>
  <c r="AH427" i="1"/>
  <c r="AH399" i="1"/>
  <c r="AH758" i="1"/>
  <c r="AH733" i="1"/>
  <c r="AH759" i="1"/>
  <c r="AI229" i="1"/>
  <c r="AI1201" i="1"/>
  <c r="AI281" i="1"/>
  <c r="AI1206" i="1"/>
  <c r="AI259" i="1"/>
  <c r="AI332" i="1"/>
  <c r="AI405" i="1"/>
  <c r="AI268" i="1"/>
  <c r="AI470" i="1"/>
  <c r="AI547" i="1"/>
  <c r="AI407" i="1"/>
  <c r="AI344" i="1"/>
  <c r="AI1210" i="1"/>
  <c r="AI454" i="1"/>
  <c r="AI1213" i="1"/>
  <c r="AI451" i="1"/>
  <c r="AI455" i="1"/>
  <c r="AI427" i="1"/>
  <c r="AI399" i="1"/>
  <c r="AI758" i="1"/>
  <c r="AI733" i="1"/>
  <c r="AI759" i="1"/>
  <c r="AJ229" i="1"/>
  <c r="AJ1201" i="1"/>
  <c r="AJ281" i="1"/>
  <c r="AJ1206" i="1"/>
  <c r="AJ259" i="1"/>
  <c r="AJ332" i="1"/>
  <c r="AJ405" i="1"/>
  <c r="AJ268" i="1"/>
  <c r="AJ470" i="1"/>
  <c r="AJ547" i="1"/>
  <c r="AJ407" i="1"/>
  <c r="AJ344" i="1"/>
  <c r="AJ1210" i="1"/>
  <c r="AJ454" i="1"/>
  <c r="AJ1213" i="1"/>
  <c r="AJ451" i="1"/>
  <c r="AJ455" i="1"/>
  <c r="AJ427" i="1"/>
  <c r="AJ399" i="1"/>
  <c r="AJ758" i="1"/>
  <c r="AJ733" i="1"/>
  <c r="AJ759" i="1"/>
  <c r="AK229" i="1"/>
  <c r="AK1201" i="1"/>
  <c r="AK281" i="1"/>
  <c r="AK1206" i="1"/>
  <c r="AK259" i="1"/>
  <c r="AK332" i="1"/>
  <c r="AK405" i="1"/>
  <c r="AK268" i="1"/>
  <c r="AK470" i="1"/>
  <c r="AK547" i="1"/>
  <c r="AK407" i="1"/>
  <c r="AK344" i="1"/>
  <c r="AK1210" i="1"/>
  <c r="AK454" i="1"/>
  <c r="AK1213" i="1"/>
  <c r="AK451" i="1"/>
  <c r="AK455" i="1"/>
  <c r="AK427" i="1"/>
  <c r="AK399" i="1"/>
  <c r="AK758" i="1"/>
  <c r="AK733" i="1"/>
  <c r="AK759" i="1"/>
  <c r="AP229" i="1"/>
  <c r="AP1201" i="1"/>
  <c r="AP281" i="1"/>
  <c r="AP1206" i="1"/>
  <c r="AP259" i="1"/>
  <c r="AP332" i="1"/>
  <c r="AP405" i="1"/>
  <c r="AP268" i="1"/>
  <c r="AP470" i="1"/>
  <c r="AP547" i="1"/>
  <c r="AP407" i="1"/>
  <c r="AP344" i="1"/>
  <c r="AP1210" i="1"/>
  <c r="AP454" i="1"/>
  <c r="AP1213" i="1"/>
  <c r="AP451" i="1"/>
  <c r="AP455" i="1"/>
  <c r="AP427" i="1"/>
  <c r="AP399" i="1"/>
  <c r="AP758" i="1"/>
  <c r="AP733" i="1"/>
  <c r="AP759" i="1"/>
  <c r="AQ229" i="1"/>
  <c r="AQ1201" i="1"/>
  <c r="AQ281" i="1"/>
  <c r="AQ1206" i="1"/>
  <c r="AQ259" i="1"/>
  <c r="AQ332" i="1"/>
  <c r="AQ405" i="1"/>
  <c r="AQ268" i="1"/>
  <c r="AQ470" i="1"/>
  <c r="AQ547" i="1"/>
  <c r="AQ407" i="1"/>
  <c r="AQ344" i="1"/>
  <c r="AQ1210" i="1"/>
  <c r="AQ454" i="1"/>
  <c r="AQ1213" i="1"/>
  <c r="AQ451" i="1"/>
  <c r="AQ455" i="1"/>
  <c r="AQ427" i="1"/>
  <c r="AQ399" i="1"/>
  <c r="AQ758" i="1"/>
  <c r="AQ733" i="1"/>
  <c r="AQ759" i="1"/>
  <c r="AT229" i="1"/>
  <c r="AT1201" i="1"/>
  <c r="AT281" i="1"/>
  <c r="AT1206" i="1"/>
  <c r="AT259" i="1"/>
  <c r="AT332" i="1"/>
  <c r="AT405" i="1"/>
  <c r="AT268" i="1"/>
  <c r="AT470" i="1"/>
  <c r="AT547" i="1"/>
  <c r="AT407" i="1"/>
  <c r="AT344" i="1"/>
  <c r="AT1210" i="1"/>
  <c r="AT454" i="1"/>
  <c r="AT1213" i="1"/>
  <c r="AT451" i="1"/>
  <c r="AT455" i="1"/>
  <c r="AT427" i="1"/>
  <c r="AT399" i="1"/>
  <c r="AT758" i="1"/>
  <c r="AT733" i="1"/>
  <c r="AT759" i="1"/>
  <c r="AU229" i="1"/>
  <c r="AS229" i="1" s="1"/>
  <c r="AU1201" i="1"/>
  <c r="AS1201" i="1" s="1"/>
  <c r="AU281" i="1"/>
  <c r="AS281" i="1" s="1"/>
  <c r="AU1206" i="1"/>
  <c r="AS1206" i="1" s="1"/>
  <c r="AU259" i="1"/>
  <c r="AS259" i="1" s="1"/>
  <c r="AU332" i="1"/>
  <c r="AS332" i="1" s="1"/>
  <c r="AU405" i="1"/>
  <c r="AS405" i="1" s="1"/>
  <c r="AU268" i="1"/>
  <c r="AS268" i="1" s="1"/>
  <c r="AU470" i="1"/>
  <c r="AS470" i="1" s="1"/>
  <c r="AU547" i="1"/>
  <c r="AS547" i="1" s="1"/>
  <c r="AU407" i="1"/>
  <c r="AS407" i="1" s="1"/>
  <c r="AU344" i="1"/>
  <c r="AS344" i="1" s="1"/>
  <c r="AU1210" i="1"/>
  <c r="AS1210" i="1" s="1"/>
  <c r="AU454" i="1"/>
  <c r="AS454" i="1" s="1"/>
  <c r="AU1213" i="1"/>
  <c r="AS1213" i="1" s="1"/>
  <c r="AU451" i="1"/>
  <c r="AS451" i="1" s="1"/>
  <c r="AU455" i="1"/>
  <c r="AS455" i="1" s="1"/>
  <c r="AU427" i="1"/>
  <c r="AS427" i="1" s="1"/>
  <c r="AU399" i="1"/>
  <c r="AS399" i="1" s="1"/>
  <c r="AU758" i="1"/>
  <c r="AS758" i="1" s="1"/>
  <c r="AU733" i="1"/>
  <c r="AS733" i="1" s="1"/>
  <c r="AU759" i="1"/>
  <c r="AS759" i="1" s="1"/>
  <c r="AR941" i="1" l="1"/>
  <c r="AL458" i="1"/>
  <c r="AM458" i="1" s="1"/>
  <c r="AL267" i="1"/>
  <c r="AM267" i="1" s="1"/>
  <c r="AL1271" i="1"/>
  <c r="AM1271" i="1" s="1"/>
  <c r="AL941" i="1"/>
  <c r="AM941" i="1" s="1"/>
  <c r="AL1053" i="1"/>
  <c r="AM1053" i="1" s="1"/>
  <c r="AL721" i="1"/>
  <c r="AL1155" i="1"/>
  <c r="AM1155" i="1" s="1"/>
  <c r="AL580" i="1"/>
  <c r="AM580" i="1" s="1"/>
  <c r="AL749" i="1"/>
  <c r="AM749" i="1" s="1"/>
  <c r="AL1281" i="1"/>
  <c r="AM1281" i="1" s="1"/>
  <c r="AL1815" i="1"/>
  <c r="AM1815" i="1" s="1"/>
  <c r="AL1235" i="1"/>
  <c r="AM1235" i="1" s="1"/>
  <c r="AR537" i="1"/>
  <c r="AR846" i="1"/>
  <c r="AL889" i="1"/>
  <c r="AL537" i="1"/>
  <c r="AM537" i="1" s="1"/>
  <c r="AL903" i="1"/>
  <c r="AM903" i="1" s="1"/>
  <c r="AL846" i="1"/>
  <c r="AM846" i="1" s="1"/>
  <c r="AL1101" i="1"/>
  <c r="AM1101" i="1" s="1"/>
  <c r="AL1244" i="1"/>
  <c r="AM1244" i="1" s="1"/>
  <c r="AL434" i="1"/>
  <c r="AM434" i="1" s="1"/>
  <c r="AL279" i="1"/>
  <c r="AM279" i="1" s="1"/>
  <c r="AL590" i="1"/>
  <c r="AM590" i="1" s="1"/>
  <c r="AL1624" i="1"/>
  <c r="AM1624" i="1" s="1"/>
  <c r="AV1078" i="1"/>
  <c r="AV683" i="1"/>
  <c r="AR683" i="1"/>
  <c r="AR351" i="1"/>
  <c r="AR1288" i="1"/>
  <c r="AL683" i="1"/>
  <c r="AM683" i="1" s="1"/>
  <c r="AL351" i="1"/>
  <c r="AM351" i="1" s="1"/>
  <c r="AL1288" i="1"/>
  <c r="AM1288" i="1" s="1"/>
  <c r="AL308" i="1"/>
  <c r="AM308" i="1" s="1"/>
  <c r="AL1083" i="1"/>
  <c r="AM1083" i="1" s="1"/>
  <c r="AL1261" i="1"/>
  <c r="AM1261" i="1" s="1"/>
  <c r="AL422" i="1"/>
  <c r="AM422" i="1" s="1"/>
  <c r="AL553" i="1"/>
  <c r="AM553" i="1" s="1"/>
  <c r="AL782" i="1"/>
  <c r="AM782" i="1" s="1"/>
  <c r="AL1294" i="1"/>
  <c r="AM1294" i="1" s="1"/>
  <c r="AL662" i="1"/>
  <c r="AM662" i="1" s="1"/>
  <c r="AL601" i="1"/>
  <c r="AM601" i="1" s="1"/>
  <c r="AL1274" i="1"/>
  <c r="AM1274" i="1" s="1"/>
  <c r="AL604" i="1"/>
  <c r="AM604" i="1" s="1"/>
  <c r="AL1720" i="1"/>
  <c r="AM1720" i="1" s="1"/>
  <c r="AL1729" i="1"/>
  <c r="AM1729" i="1" s="1"/>
  <c r="AL1719" i="1"/>
  <c r="AM1719" i="1" s="1"/>
  <c r="AL355" i="1"/>
  <c r="AM355" i="1" s="1"/>
  <c r="AL556" i="1"/>
  <c r="AM556" i="1" s="1"/>
  <c r="AL632" i="1"/>
  <c r="AM632" i="1" s="1"/>
  <c r="AL1260" i="1"/>
  <c r="AM1260" i="1" s="1"/>
  <c r="AL1404" i="1"/>
  <c r="AM1404" i="1" s="1"/>
  <c r="AL452" i="1"/>
  <c r="AM452" i="1" s="1"/>
  <c r="AL854" i="1"/>
  <c r="AM854" i="1" s="1"/>
  <c r="AL629" i="1"/>
  <c r="AM629" i="1" s="1"/>
  <c r="AL1130" i="1"/>
  <c r="AM1130" i="1" s="1"/>
  <c r="AL1741" i="1"/>
  <c r="AM1741" i="1" s="1"/>
  <c r="AL1270" i="1"/>
  <c r="AM1270" i="1" s="1"/>
  <c r="AL599" i="1"/>
  <c r="AM599" i="1" s="1"/>
  <c r="AL1293" i="1"/>
  <c r="AM1293" i="1" s="1"/>
  <c r="AL1207" i="1"/>
  <c r="AM1207" i="1" s="1"/>
  <c r="AV308" i="1"/>
  <c r="AV1083" i="1"/>
  <c r="AV1261" i="1"/>
  <c r="AV1207" i="1"/>
  <c r="AV588" i="1"/>
  <c r="AV1493" i="1"/>
  <c r="AV422" i="1"/>
  <c r="AR562" i="1"/>
  <c r="AR1169" i="1"/>
  <c r="AR1531" i="1"/>
  <c r="AR267" i="1"/>
  <c r="AR1271" i="1"/>
  <c r="AV601" i="1"/>
  <c r="AV1274" i="1"/>
  <c r="AV604" i="1"/>
  <c r="AV1720" i="1"/>
  <c r="AV1729" i="1"/>
  <c r="AV1719" i="1"/>
  <c r="AV941" i="1"/>
  <c r="AV1815" i="1"/>
  <c r="AV1235" i="1"/>
  <c r="AV1270" i="1"/>
  <c r="AV1052" i="1"/>
  <c r="AV1825" i="1"/>
  <c r="AR308" i="1"/>
  <c r="AR458" i="1"/>
  <c r="AR1815" i="1"/>
  <c r="AR1235" i="1"/>
  <c r="AR310" i="1"/>
  <c r="AV585" i="1"/>
  <c r="AV1055" i="1"/>
  <c r="AV920" i="1"/>
  <c r="AV400" i="1"/>
  <c r="AV1010" i="1"/>
  <c r="AR1270" i="1"/>
  <c r="AR1278" i="1"/>
  <c r="AR608" i="1"/>
  <c r="AR1405" i="1"/>
  <c r="AR1249" i="1"/>
  <c r="AL1052" i="1"/>
  <c r="AM1052" i="1" s="1"/>
  <c r="AL1825" i="1"/>
  <c r="AM1825" i="1" s="1"/>
  <c r="AV351" i="1"/>
  <c r="AV1288" i="1"/>
  <c r="AR919" i="1"/>
  <c r="AV1278" i="1"/>
  <c r="AV608" i="1"/>
  <c r="AV1405" i="1"/>
  <c r="AV1249" i="1"/>
  <c r="AV1189" i="1"/>
  <c r="AV553" i="1"/>
  <c r="AR580" i="1"/>
  <c r="AR749" i="1"/>
  <c r="AR1281" i="1"/>
  <c r="AV434" i="1"/>
  <c r="AV279" i="1"/>
  <c r="AV590" i="1"/>
  <c r="AV1624" i="1"/>
  <c r="AV1101" i="1"/>
  <c r="AV1244" i="1"/>
  <c r="AR355" i="1"/>
  <c r="AR556" i="1"/>
  <c r="AR632" i="1"/>
  <c r="AR1260" i="1"/>
  <c r="AR601" i="1"/>
  <c r="AR1274" i="1"/>
  <c r="AR604" i="1"/>
  <c r="AR1720" i="1"/>
  <c r="AV852" i="1"/>
  <c r="AV782" i="1"/>
  <c r="AV1294" i="1"/>
  <c r="AV662" i="1"/>
  <c r="AL310" i="1"/>
  <c r="AM310" i="1" s="1"/>
  <c r="AL562" i="1"/>
  <c r="AM562" i="1" s="1"/>
  <c r="AL1169" i="1"/>
  <c r="AM1169" i="1" s="1"/>
  <c r="AL1531" i="1"/>
  <c r="AM1531" i="1" s="1"/>
  <c r="AR903" i="1"/>
  <c r="AR434" i="1"/>
  <c r="AR279" i="1"/>
  <c r="AR590" i="1"/>
  <c r="AR1624" i="1"/>
  <c r="AR1101" i="1"/>
  <c r="AR1244" i="1"/>
  <c r="AL1278" i="1"/>
  <c r="AM1278" i="1" s="1"/>
  <c r="AL608" i="1"/>
  <c r="AM608" i="1" s="1"/>
  <c r="AL1405" i="1"/>
  <c r="AM1405" i="1" s="1"/>
  <c r="AL1249" i="1"/>
  <c r="AM1249" i="1" s="1"/>
  <c r="AL1189" i="1"/>
  <c r="AN1189" i="1" s="1"/>
  <c r="AL920" i="1"/>
  <c r="AM920" i="1" s="1"/>
  <c r="AL400" i="1"/>
  <c r="AM400" i="1" s="1"/>
  <c r="AL1010" i="1"/>
  <c r="AM1010" i="1" s="1"/>
  <c r="AR535" i="1"/>
  <c r="AR942" i="1"/>
  <c r="AR1189" i="1"/>
  <c r="AR452" i="1"/>
  <c r="AR854" i="1"/>
  <c r="AR629" i="1"/>
  <c r="AR1130" i="1"/>
  <c r="AR1741" i="1"/>
  <c r="AR422" i="1"/>
  <c r="AR553" i="1"/>
  <c r="AR1083" i="1"/>
  <c r="AR1261" i="1"/>
  <c r="AR1052" i="1"/>
  <c r="AR1825" i="1"/>
  <c r="AR1729" i="1"/>
  <c r="AR1719" i="1"/>
  <c r="AR1404" i="1"/>
  <c r="AL989" i="1"/>
  <c r="AM989" i="1" s="1"/>
  <c r="AL535" i="1"/>
  <c r="AM535" i="1" s="1"/>
  <c r="AR782" i="1"/>
  <c r="AR1294" i="1"/>
  <c r="AR662" i="1"/>
  <c r="AV355" i="1"/>
  <c r="AV556" i="1"/>
  <c r="AV632" i="1"/>
  <c r="AV1260" i="1"/>
  <c r="AV1404" i="1"/>
  <c r="AV945" i="1"/>
  <c r="AV694" i="1"/>
  <c r="AV1296" i="1"/>
  <c r="AV580" i="1"/>
  <c r="AV749" i="1"/>
  <c r="AV1281" i="1"/>
  <c r="AR920" i="1"/>
  <c r="AR400" i="1"/>
  <c r="AR1010" i="1"/>
  <c r="AV310" i="1"/>
  <c r="AV562" i="1"/>
  <c r="AV1169" i="1"/>
  <c r="AV1531" i="1"/>
  <c r="AV905" i="1"/>
  <c r="AV989" i="1"/>
  <c r="AV535" i="1"/>
  <c r="AV919" i="1"/>
  <c r="AV942" i="1"/>
  <c r="AR599" i="1"/>
  <c r="AR1293" i="1"/>
  <c r="AR1207" i="1"/>
  <c r="AL588" i="1"/>
  <c r="AN588" i="1" s="1"/>
  <c r="AL1493" i="1"/>
  <c r="AM1493" i="1" s="1"/>
  <c r="AL852" i="1"/>
  <c r="AR989" i="1"/>
  <c r="AV1312" i="1"/>
  <c r="AN75" i="1"/>
  <c r="AO75" i="1" s="1"/>
  <c r="AM1159" i="1"/>
  <c r="AO1159" i="1" s="1"/>
  <c r="AM1093" i="1"/>
  <c r="AO1093" i="1" s="1"/>
  <c r="AN2174" i="1"/>
  <c r="AO2174" i="1" s="1"/>
  <c r="AM848" i="1"/>
  <c r="AO848" i="1" s="1"/>
  <c r="AN184" i="1"/>
  <c r="AO184" i="1" s="1"/>
  <c r="AN825" i="1"/>
  <c r="AO825" i="1" s="1"/>
  <c r="AM206" i="1"/>
  <c r="AO206" i="1" s="1"/>
  <c r="AN1971" i="1"/>
  <c r="AO1971" i="1" s="1"/>
  <c r="AN1120" i="1"/>
  <c r="AO1120" i="1" s="1"/>
  <c r="AN1127" i="1"/>
  <c r="AO1127" i="1" s="1"/>
  <c r="AM1124" i="1"/>
  <c r="AO1124" i="1" s="1"/>
  <c r="AN2108" i="1"/>
  <c r="AO2108" i="1" s="1"/>
  <c r="AM1910" i="1"/>
  <c r="AO1910" i="1" s="1"/>
  <c r="AM384" i="1"/>
  <c r="AO384" i="1" s="1"/>
  <c r="AN24" i="1"/>
  <c r="AO24" i="1" s="1"/>
  <c r="AN152" i="1"/>
  <c r="AO152" i="1" s="1"/>
  <c r="AN1955" i="1"/>
  <c r="AO1955" i="1" s="1"/>
  <c r="AM1122" i="1"/>
  <c r="AO1122" i="1" s="1"/>
  <c r="AN2176" i="1"/>
  <c r="AO2176" i="1" s="1"/>
  <c r="AM199" i="1"/>
  <c r="AO199" i="1" s="1"/>
  <c r="AN1859" i="1"/>
  <c r="AO1859" i="1" s="1"/>
  <c r="AN1570" i="1"/>
  <c r="AO1570" i="1" s="1"/>
  <c r="AN1851" i="1"/>
  <c r="AO1851" i="1" s="1"/>
  <c r="AN1092" i="1"/>
  <c r="AO1092" i="1" s="1"/>
  <c r="AN1180" i="1"/>
  <c r="AO1180" i="1" s="1"/>
  <c r="AN1222" i="1"/>
  <c r="AO1222" i="1" s="1"/>
  <c r="AN448" i="1"/>
  <c r="AO448" i="1" s="1"/>
  <c r="AN1072" i="1"/>
  <c r="AO1072" i="1" s="1"/>
  <c r="AN507" i="1"/>
  <c r="AO507" i="1" s="1"/>
  <c r="AV1236" i="1"/>
  <c r="AN1852" i="1"/>
  <c r="AO1852" i="1" s="1"/>
  <c r="AN191" i="1"/>
  <c r="AO191" i="1" s="1"/>
  <c r="AN172" i="1"/>
  <c r="AO172" i="1" s="1"/>
  <c r="AM1884" i="1"/>
  <c r="AO1884" i="1" s="1"/>
  <c r="AN1885" i="1"/>
  <c r="AO1885" i="1" s="1"/>
  <c r="AN1031" i="1"/>
  <c r="AO1031" i="1" s="1"/>
  <c r="AN228" i="1"/>
  <c r="AO228" i="1" s="1"/>
  <c r="AN8" i="1"/>
  <c r="AO8" i="1" s="1"/>
  <c r="AN1846" i="1"/>
  <c r="AO1846" i="1" s="1"/>
  <c r="AN1006" i="1"/>
  <c r="AO1006" i="1" s="1"/>
  <c r="AN1845" i="1"/>
  <c r="AO1845" i="1" s="1"/>
  <c r="AN802" i="1"/>
  <c r="AO802" i="1" s="1"/>
  <c r="AM1684" i="1"/>
  <c r="AO1684" i="1" s="1"/>
  <c r="AN196" i="1"/>
  <c r="AO196" i="1" s="1"/>
  <c r="AN27" i="1"/>
  <c r="AO27" i="1" s="1"/>
  <c r="AN961" i="1"/>
  <c r="AO961" i="1" s="1"/>
  <c r="AN28" i="1"/>
  <c r="AO28" i="1" s="1"/>
  <c r="AN1710" i="1"/>
  <c r="AO1710" i="1" s="1"/>
  <c r="AN164" i="1"/>
  <c r="AO164" i="1" s="1"/>
  <c r="AN192" i="1"/>
  <c r="AO192" i="1" s="1"/>
  <c r="AN198" i="1"/>
  <c r="AO198" i="1" s="1"/>
  <c r="AN1007" i="1"/>
  <c r="AO1007" i="1" s="1"/>
  <c r="AN2136" i="1"/>
  <c r="AO2136" i="1" s="1"/>
  <c r="AN2107" i="1"/>
  <c r="AO2107" i="1" s="1"/>
  <c r="AN1099" i="1"/>
  <c r="AO1099" i="1" s="1"/>
  <c r="AM1681" i="1"/>
  <c r="AO1681" i="1" s="1"/>
  <c r="AN1125" i="1"/>
  <c r="AO1125" i="1" s="1"/>
  <c r="AN2177" i="1"/>
  <c r="AO2177" i="1" s="1"/>
  <c r="AN1683" i="1"/>
  <c r="AO1683" i="1" s="1"/>
  <c r="AN1571" i="1"/>
  <c r="AO1571" i="1" s="1"/>
  <c r="AN176" i="1"/>
  <c r="AO176" i="1" s="1"/>
  <c r="AN253" i="1"/>
  <c r="AO253" i="1" s="1"/>
  <c r="AN76" i="1"/>
  <c r="AO76" i="1" s="1"/>
  <c r="AN1071" i="1"/>
  <c r="AO1071" i="1" s="1"/>
  <c r="AM2173" i="1"/>
  <c r="AO2173" i="1" s="1"/>
  <c r="AN213" i="1"/>
  <c r="AO213" i="1" s="1"/>
  <c r="AN156" i="1"/>
  <c r="AO156" i="1" s="1"/>
  <c r="AN149" i="1"/>
  <c r="AO149" i="1" s="1"/>
  <c r="AN1126" i="1"/>
  <c r="AO1126" i="1" s="1"/>
  <c r="AN1795" i="1"/>
  <c r="AO1795" i="1" s="1"/>
  <c r="AN9" i="1"/>
  <c r="AO9" i="1" s="1"/>
  <c r="AN536" i="1"/>
  <c r="AO536" i="1" s="1"/>
  <c r="AN521" i="1"/>
  <c r="AO521" i="1" s="1"/>
  <c r="AN1100" i="1"/>
  <c r="AO1100" i="1" s="1"/>
  <c r="AN161" i="1"/>
  <c r="AO161" i="1" s="1"/>
  <c r="AN1602" i="1"/>
  <c r="AO1602" i="1" s="1"/>
  <c r="AN217" i="1"/>
  <c r="AO217" i="1" s="1"/>
  <c r="AN1098" i="1"/>
  <c r="AO1098" i="1" s="1"/>
  <c r="AN86" i="1"/>
  <c r="AO86" i="1" s="1"/>
  <c r="AN171" i="1"/>
  <c r="AO171" i="1" s="1"/>
  <c r="AN154" i="1"/>
  <c r="AO154" i="1" s="1"/>
  <c r="AN985" i="1"/>
  <c r="AO985" i="1" s="1"/>
  <c r="AM212" i="1"/>
  <c r="AO212" i="1" s="1"/>
  <c r="AN504" i="1"/>
  <c r="AO504" i="1" s="1"/>
  <c r="AN962" i="1"/>
  <c r="AO962" i="1" s="1"/>
  <c r="AN1842" i="1"/>
  <c r="AO1842" i="1" s="1"/>
  <c r="AN1758" i="1"/>
  <c r="AO1758" i="1" s="1"/>
  <c r="AN957" i="1"/>
  <c r="AO957" i="1" s="1"/>
  <c r="AN25" i="1"/>
  <c r="AO25" i="1" s="1"/>
  <c r="AN29" i="1"/>
  <c r="AO29" i="1" s="1"/>
  <c r="AN197" i="1"/>
  <c r="AO197" i="1" s="1"/>
  <c r="AN158" i="1"/>
  <c r="AO158" i="1" s="1"/>
  <c r="AN1961" i="1"/>
  <c r="AO1961" i="1" s="1"/>
  <c r="AN180" i="1"/>
  <c r="AO180" i="1" s="1"/>
  <c r="AN188" i="1"/>
  <c r="AO188" i="1" s="1"/>
  <c r="AN2172" i="1"/>
  <c r="AO2172" i="1" s="1"/>
  <c r="AN194" i="1"/>
  <c r="AO194" i="1" s="1"/>
  <c r="AN1496" i="1"/>
  <c r="AO1496" i="1" s="1"/>
  <c r="AN1273" i="1"/>
  <c r="AO1273" i="1" s="1"/>
  <c r="AN823" i="1"/>
  <c r="AO823" i="1" s="1"/>
  <c r="AN1677" i="1"/>
  <c r="AO1677" i="1" s="1"/>
  <c r="AN1162" i="1"/>
  <c r="AO1162" i="1" s="1"/>
  <c r="AN1121" i="1"/>
  <c r="AO1121" i="1" s="1"/>
  <c r="AN87" i="1"/>
  <c r="AO87" i="1" s="1"/>
  <c r="AN186" i="1"/>
  <c r="AO186" i="1" s="1"/>
  <c r="AN383" i="1"/>
  <c r="AO383" i="1" s="1"/>
  <c r="AN822" i="1"/>
  <c r="AO822" i="1" s="1"/>
  <c r="AN1755" i="1"/>
  <c r="AO1755" i="1" s="1"/>
  <c r="AN203" i="1"/>
  <c r="AO203" i="1" s="1"/>
  <c r="AN84" i="1"/>
  <c r="AO84" i="1" s="1"/>
  <c r="AN209" i="1"/>
  <c r="AO209" i="1" s="1"/>
  <c r="AN15" i="1"/>
  <c r="AO15" i="1" s="1"/>
  <c r="AN77" i="1"/>
  <c r="AO77" i="1" s="1"/>
  <c r="AN1073" i="1"/>
  <c r="AO1073" i="1" s="1"/>
  <c r="AN1847" i="1"/>
  <c r="AO1847" i="1" s="1"/>
  <c r="AN10" i="1"/>
  <c r="AO10" i="1" s="1"/>
  <c r="AN1844" i="1"/>
  <c r="AO1844" i="1" s="1"/>
  <c r="AN168" i="1"/>
  <c r="AO168" i="1" s="1"/>
  <c r="AN153" i="1"/>
  <c r="AO153" i="1" s="1"/>
  <c r="AN13" i="1"/>
  <c r="AO13" i="1" s="1"/>
  <c r="AN216" i="1"/>
  <c r="AO216" i="1" s="1"/>
  <c r="AN1161" i="1"/>
  <c r="AO1161" i="1" s="1"/>
  <c r="AN23" i="1"/>
  <c r="AO23" i="1" s="1"/>
  <c r="AN167" i="1"/>
  <c r="AO167" i="1" s="1"/>
  <c r="AN1183" i="1"/>
  <c r="AO1183" i="1" s="1"/>
  <c r="AN165" i="1"/>
  <c r="AO165" i="1" s="1"/>
  <c r="AO1050" i="1"/>
  <c r="AN824" i="1"/>
  <c r="AO824" i="1" s="1"/>
  <c r="AN182" i="1"/>
  <c r="AO182" i="1" s="1"/>
  <c r="AN1731" i="1"/>
  <c r="AO1731" i="1" s="1"/>
  <c r="AN1119" i="1"/>
  <c r="AO1119" i="1" s="1"/>
  <c r="AN74" i="1"/>
  <c r="AO74" i="1" s="1"/>
  <c r="AN166" i="1"/>
  <c r="AO166" i="1" s="1"/>
  <c r="AN864" i="1"/>
  <c r="AO864" i="1" s="1"/>
  <c r="AN1536" i="1"/>
  <c r="AO1536" i="1" s="1"/>
  <c r="AN1094" i="1"/>
  <c r="AO1094" i="1" s="1"/>
  <c r="AN14" i="1"/>
  <c r="AO14" i="1" s="1"/>
  <c r="AN477" i="1"/>
  <c r="AO477" i="1" s="1"/>
  <c r="AN1106" i="1"/>
  <c r="AO1106" i="1" s="1"/>
  <c r="AN162" i="1"/>
  <c r="AO162" i="1" s="1"/>
  <c r="AN85" i="1"/>
  <c r="AO85" i="1" s="1"/>
  <c r="AN503" i="1"/>
  <c r="AO503" i="1" s="1"/>
  <c r="AN193" i="1"/>
  <c r="AO193" i="1" s="1"/>
  <c r="AN1803" i="1"/>
  <c r="AO1803" i="1" s="1"/>
  <c r="AN1653" i="1"/>
  <c r="AO1653" i="1" s="1"/>
  <c r="AN1880" i="1"/>
  <c r="AO1880" i="1" s="1"/>
  <c r="AN173" i="1"/>
  <c r="AO173" i="1" s="1"/>
  <c r="AN1843" i="1"/>
  <c r="AO1843" i="1" s="1"/>
  <c r="AM1449" i="1"/>
  <c r="AO1449" i="1" s="1"/>
  <c r="AN1495" i="1"/>
  <c r="AO1495" i="1" s="1"/>
  <c r="AN839" i="1"/>
  <c r="AO839" i="1" s="1"/>
  <c r="AN1494" i="1"/>
  <c r="AO1494" i="1" s="1"/>
  <c r="AN1352" i="1"/>
  <c r="AO1352" i="1" s="1"/>
  <c r="AN1313" i="1"/>
  <c r="AO1313" i="1" s="1"/>
  <c r="AN846" i="1"/>
  <c r="AO846" i="1" s="1"/>
  <c r="AL1304" i="1"/>
  <c r="AN1304" i="1" s="1"/>
  <c r="AN903" i="1"/>
  <c r="AO903" i="1" s="1"/>
  <c r="AN1513" i="1"/>
  <c r="AO1513" i="1" s="1"/>
  <c r="AN1155" i="1"/>
  <c r="AO1155" i="1" s="1"/>
  <c r="AN1448" i="1"/>
  <c r="AO1448" i="1" s="1"/>
  <c r="AN1438" i="1"/>
  <c r="AO1438" i="1" s="1"/>
  <c r="AN537" i="1"/>
  <c r="AO537" i="1" s="1"/>
  <c r="AN1053" i="1"/>
  <c r="AO1053" i="1" s="1"/>
  <c r="AN351" i="1"/>
  <c r="AO351" i="1" s="1"/>
  <c r="AR1304" i="1"/>
  <c r="AR852" i="1"/>
  <c r="AN683" i="1"/>
  <c r="AO683" i="1" s="1"/>
  <c r="AN422" i="1"/>
  <c r="AO422" i="1" s="1"/>
  <c r="AN553" i="1"/>
  <c r="AO553" i="1" s="1"/>
  <c r="AR1410" i="1"/>
  <c r="AR1236" i="1"/>
  <c r="AR1155" i="1"/>
  <c r="AN1294" i="1"/>
  <c r="AO1294" i="1" s="1"/>
  <c r="AN662" i="1"/>
  <c r="AO662" i="1" s="1"/>
  <c r="AN852" i="1"/>
  <c r="AN1288" i="1"/>
  <c r="AO1288" i="1" s="1"/>
  <c r="AL1410" i="1"/>
  <c r="AN1410" i="1" s="1"/>
  <c r="AL1236" i="1"/>
  <c r="AN1236" i="1" s="1"/>
  <c r="AR945" i="1"/>
  <c r="AR585" i="1"/>
  <c r="AR694" i="1"/>
  <c r="AR1055" i="1"/>
  <c r="AR1296" i="1"/>
  <c r="AR905" i="1"/>
  <c r="AR1312" i="1"/>
  <c r="AR1078" i="1"/>
  <c r="AN1296" i="1"/>
  <c r="AO1296" i="1" s="1"/>
  <c r="AN580" i="1"/>
  <c r="AO580" i="1" s="1"/>
  <c r="AN749" i="1"/>
  <c r="AO749" i="1" s="1"/>
  <c r="AN1281" i="1"/>
  <c r="AO1281" i="1" s="1"/>
  <c r="AR1053" i="1"/>
  <c r="AR588" i="1"/>
  <c r="AR721" i="1"/>
  <c r="AR1493" i="1"/>
  <c r="AR889" i="1"/>
  <c r="AL905" i="1"/>
  <c r="AN905" i="1" s="1"/>
  <c r="AL1312" i="1"/>
  <c r="AN1312" i="1" s="1"/>
  <c r="AL1078" i="1"/>
  <c r="AN1078" i="1" s="1"/>
  <c r="AN989" i="1"/>
  <c r="AO989" i="1" s="1"/>
  <c r="AN1293" i="1"/>
  <c r="AO1293" i="1" s="1"/>
  <c r="AN919" i="1"/>
  <c r="AO919" i="1" s="1"/>
  <c r="AN1207" i="1"/>
  <c r="AO1207" i="1" s="1"/>
  <c r="AN942" i="1"/>
  <c r="AO942" i="1" s="1"/>
  <c r="AN721" i="1"/>
  <c r="AM721" i="1"/>
  <c r="AM852" i="1"/>
  <c r="AL945" i="1"/>
  <c r="AM945" i="1" s="1"/>
  <c r="AL585" i="1"/>
  <c r="AM585" i="1" s="1"/>
  <c r="AL694" i="1"/>
  <c r="AM694" i="1" s="1"/>
  <c r="AL1055" i="1"/>
  <c r="AM1055" i="1" s="1"/>
  <c r="AN452" i="1"/>
  <c r="AO452" i="1" s="1"/>
  <c r="AN1405" i="1"/>
  <c r="AO1405" i="1" s="1"/>
  <c r="AM889" i="1"/>
  <c r="AN889" i="1"/>
  <c r="AN590" i="1"/>
  <c r="AO590" i="1" s="1"/>
  <c r="AN1244" i="1"/>
  <c r="AO1244" i="1" s="1"/>
  <c r="AN1624" i="1"/>
  <c r="AO1624" i="1" s="1"/>
  <c r="AN1101" i="1"/>
  <c r="AO1101" i="1" s="1"/>
  <c r="AN556" i="1"/>
  <c r="AO556" i="1" s="1"/>
  <c r="AN1720" i="1"/>
  <c r="AO1720" i="1" s="1"/>
  <c r="AN434" i="1"/>
  <c r="AO434" i="1" s="1"/>
  <c r="AN308" i="1"/>
  <c r="AO308" i="1" s="1"/>
  <c r="AN279" i="1"/>
  <c r="AO279" i="1" s="1"/>
  <c r="AN1741" i="1"/>
  <c r="AO1741" i="1" s="1"/>
  <c r="AN1270" i="1"/>
  <c r="AO1270" i="1" s="1"/>
  <c r="AN458" i="1"/>
  <c r="AO458" i="1" s="1"/>
  <c r="AN267" i="1"/>
  <c r="AO267" i="1" s="1"/>
  <c r="AN1271" i="1"/>
  <c r="AO1271" i="1" s="1"/>
  <c r="AN941" i="1"/>
  <c r="AO941" i="1" s="1"/>
  <c r="AN1815" i="1"/>
  <c r="AO1815" i="1" s="1"/>
  <c r="AN1235" i="1"/>
  <c r="AO1235" i="1" s="1"/>
  <c r="AL1442" i="1"/>
  <c r="AM1442" i="1" s="1"/>
  <c r="AR1277" i="1"/>
  <c r="AL1215" i="1"/>
  <c r="AM1215" i="1" s="1"/>
  <c r="AR1279" i="1"/>
  <c r="AR1530" i="1"/>
  <c r="AR1215" i="1"/>
  <c r="AL759" i="1"/>
  <c r="AM759" i="1" s="1"/>
  <c r="AL1277" i="1"/>
  <c r="AM1277" i="1" s="1"/>
  <c r="AR758" i="1"/>
  <c r="AV1459" i="1"/>
  <c r="AV1275" i="1"/>
  <c r="AV1442" i="1"/>
  <c r="AV1277" i="1"/>
  <c r="AV1219" i="1"/>
  <c r="AL229" i="1"/>
  <c r="AM229" i="1" s="1"/>
  <c r="AR344" i="1"/>
  <c r="AR1206" i="1"/>
  <c r="AL1279" i="1"/>
  <c r="AM1279" i="1" s="1"/>
  <c r="AV407" i="1"/>
  <c r="AV405" i="1"/>
  <c r="AV281" i="1"/>
  <c r="AL1280" i="1"/>
  <c r="AM1280" i="1" s="1"/>
  <c r="AL1276" i="1"/>
  <c r="AN1276" i="1" s="1"/>
  <c r="AL1516" i="1"/>
  <c r="AN1516" i="1" s="1"/>
  <c r="AV399" i="1"/>
  <c r="AL332" i="1"/>
  <c r="AM332" i="1" s="1"/>
  <c r="AL455" i="1"/>
  <c r="AM455" i="1" s="1"/>
  <c r="AV538" i="1"/>
  <c r="AR538" i="1"/>
  <c r="AL538" i="1"/>
  <c r="AN538" i="1" s="1"/>
  <c r="AV1213" i="1"/>
  <c r="AR759" i="1"/>
  <c r="AR427" i="1"/>
  <c r="AR454" i="1"/>
  <c r="AR547" i="1"/>
  <c r="AR332" i="1"/>
  <c r="AR1201" i="1"/>
  <c r="AL344" i="1"/>
  <c r="AM344" i="1" s="1"/>
  <c r="AR1219" i="1"/>
  <c r="AL1219" i="1"/>
  <c r="AM1219" i="1" s="1"/>
  <c r="AV470" i="1"/>
  <c r="AV1280" i="1"/>
  <c r="AV1276" i="1"/>
  <c r="AV1516" i="1"/>
  <c r="AL1530" i="1"/>
  <c r="AM1530" i="1" s="1"/>
  <c r="AV455" i="1"/>
  <c r="AV259" i="1"/>
  <c r="AV451" i="1"/>
  <c r="AV268" i="1"/>
  <c r="AV1206" i="1"/>
  <c r="AL451" i="1"/>
  <c r="AM451" i="1" s="1"/>
  <c r="AV1279" i="1"/>
  <c r="AV1530" i="1"/>
  <c r="AV1215" i="1"/>
  <c r="AR1280" i="1"/>
  <c r="AR1276" i="1"/>
  <c r="AR1516" i="1"/>
  <c r="AL1275" i="1"/>
  <c r="AM1275" i="1" s="1"/>
  <c r="AV733" i="1"/>
  <c r="AV1210" i="1"/>
  <c r="AV758" i="1"/>
  <c r="AV344" i="1"/>
  <c r="AL454" i="1"/>
  <c r="AM454" i="1" s="1"/>
  <c r="AR1459" i="1"/>
  <c r="AR1275" i="1"/>
  <c r="AR1442" i="1"/>
  <c r="AL1459" i="1"/>
  <c r="AM1459" i="1" s="1"/>
  <c r="AR451" i="1"/>
  <c r="AR268" i="1"/>
  <c r="AL399" i="1"/>
  <c r="AM399" i="1" s="1"/>
  <c r="AL1213" i="1"/>
  <c r="AM1213" i="1" s="1"/>
  <c r="AL407" i="1"/>
  <c r="AN407" i="1" s="1"/>
  <c r="AL405" i="1"/>
  <c r="AN405" i="1" s="1"/>
  <c r="AL281" i="1"/>
  <c r="AM281" i="1" s="1"/>
  <c r="AV229" i="1"/>
  <c r="AL427" i="1"/>
  <c r="AM427" i="1" s="1"/>
  <c r="AL547" i="1"/>
  <c r="AM547" i="1" s="1"/>
  <c r="AL1201" i="1"/>
  <c r="AM1201" i="1" s="1"/>
  <c r="AV751" i="1"/>
  <c r="AR751" i="1"/>
  <c r="AL751" i="1"/>
  <c r="AM751" i="1" s="1"/>
  <c r="AL268" i="1"/>
  <c r="AM268" i="1" s="1"/>
  <c r="AV759" i="1"/>
  <c r="AV547" i="1"/>
  <c r="AV1201" i="1"/>
  <c r="AR399" i="1"/>
  <c r="AR407" i="1"/>
  <c r="AR281" i="1"/>
  <c r="AL259" i="1"/>
  <c r="AM259" i="1" s="1"/>
  <c r="AV454" i="1"/>
  <c r="AV332" i="1"/>
  <c r="AR1213" i="1"/>
  <c r="AR405" i="1"/>
  <c r="AL733" i="1"/>
  <c r="AM733" i="1" s="1"/>
  <c r="AR733" i="1"/>
  <c r="AR455" i="1"/>
  <c r="AR1210" i="1"/>
  <c r="AR470" i="1"/>
  <c r="AR259" i="1"/>
  <c r="AR229" i="1"/>
  <c r="AL758" i="1"/>
  <c r="AM758" i="1" s="1"/>
  <c r="AL470" i="1"/>
  <c r="AM470" i="1" s="1"/>
  <c r="AL1206" i="1"/>
  <c r="AM1206" i="1" s="1"/>
  <c r="AV427" i="1"/>
  <c r="AL1210" i="1"/>
  <c r="AM1210" i="1" s="1"/>
  <c r="L1150" i="1"/>
  <c r="L1492" i="1"/>
  <c r="L1041" i="1"/>
  <c r="L987" i="1"/>
  <c r="L720" i="1"/>
  <c r="L652" i="1"/>
  <c r="L729" i="1"/>
  <c r="L1194" i="1"/>
  <c r="L651" i="1"/>
  <c r="L1181" i="1"/>
  <c r="L754" i="1"/>
  <c r="W754" i="1"/>
  <c r="Z754" i="1"/>
  <c r="AF754" i="1"/>
  <c r="O754" i="1" s="1"/>
  <c r="F754" i="1" s="1"/>
  <c r="AG754" i="1"/>
  <c r="AH754" i="1"/>
  <c r="AI754" i="1"/>
  <c r="AJ754" i="1"/>
  <c r="AK754" i="1"/>
  <c r="W1181" i="1"/>
  <c r="Z1181" i="1"/>
  <c r="AF1181" i="1"/>
  <c r="O1181" i="1" s="1"/>
  <c r="F1181" i="1" s="1"/>
  <c r="AG1181" i="1"/>
  <c r="AH1181" i="1"/>
  <c r="AI1181" i="1"/>
  <c r="AJ1181" i="1"/>
  <c r="AK1181" i="1"/>
  <c r="W651" i="1"/>
  <c r="Z651" i="1"/>
  <c r="AF651" i="1"/>
  <c r="O651" i="1" s="1"/>
  <c r="F651" i="1" s="1"/>
  <c r="AG651" i="1"/>
  <c r="AH651" i="1"/>
  <c r="AI651" i="1"/>
  <c r="AJ651" i="1"/>
  <c r="AK651" i="1"/>
  <c r="W1194" i="1"/>
  <c r="Z1194" i="1"/>
  <c r="AF1194" i="1"/>
  <c r="O1194" i="1" s="1"/>
  <c r="F1194" i="1" s="1"/>
  <c r="AG1194" i="1"/>
  <c r="AH1194" i="1"/>
  <c r="AI1194" i="1"/>
  <c r="AJ1194" i="1"/>
  <c r="AK1194" i="1"/>
  <c r="W729" i="1"/>
  <c r="Z729" i="1"/>
  <c r="AF729" i="1"/>
  <c r="O729" i="1" s="1"/>
  <c r="F729" i="1" s="1"/>
  <c r="AG729" i="1"/>
  <c r="AH729" i="1"/>
  <c r="AI729" i="1"/>
  <c r="AJ729" i="1"/>
  <c r="AK729" i="1"/>
  <c r="W652" i="1"/>
  <c r="Z652" i="1"/>
  <c r="AF652" i="1"/>
  <c r="O652" i="1" s="1"/>
  <c r="F652" i="1" s="1"/>
  <c r="AG652" i="1"/>
  <c r="AH652" i="1"/>
  <c r="AI652" i="1"/>
  <c r="AJ652" i="1"/>
  <c r="AK652" i="1"/>
  <c r="W720" i="1"/>
  <c r="Z720" i="1"/>
  <c r="AF720" i="1"/>
  <c r="O720" i="1" s="1"/>
  <c r="F720" i="1" s="1"/>
  <c r="AG720" i="1"/>
  <c r="AH720" i="1"/>
  <c r="AI720" i="1"/>
  <c r="AJ720" i="1"/>
  <c r="AK720" i="1"/>
  <c r="W987" i="1"/>
  <c r="Z987" i="1"/>
  <c r="AF987" i="1"/>
  <c r="O987" i="1" s="1"/>
  <c r="F987" i="1" s="1"/>
  <c r="AG987" i="1"/>
  <c r="AH987" i="1"/>
  <c r="AI987" i="1"/>
  <c r="AJ987" i="1"/>
  <c r="AK987" i="1"/>
  <c r="W1041" i="1"/>
  <c r="Z1041" i="1"/>
  <c r="AF1041" i="1"/>
  <c r="O1041" i="1" s="1"/>
  <c r="F1041" i="1" s="1"/>
  <c r="AG1041" i="1"/>
  <c r="AH1041" i="1"/>
  <c r="AI1041" i="1"/>
  <c r="AJ1041" i="1"/>
  <c r="AK1041" i="1"/>
  <c r="W1492" i="1"/>
  <c r="Z1492" i="1"/>
  <c r="AF1492" i="1"/>
  <c r="O1492" i="1" s="1"/>
  <c r="F1492" i="1" s="1"/>
  <c r="AG1492" i="1"/>
  <c r="AH1492" i="1"/>
  <c r="AI1492" i="1"/>
  <c r="AJ1492" i="1"/>
  <c r="AK1492" i="1"/>
  <c r="W1150" i="1"/>
  <c r="Z1150" i="1"/>
  <c r="AF1150" i="1"/>
  <c r="O1150" i="1" s="1"/>
  <c r="F1150" i="1" s="1"/>
  <c r="AG1150" i="1"/>
  <c r="AH1150" i="1"/>
  <c r="AI1150" i="1"/>
  <c r="AJ1150" i="1"/>
  <c r="AK1150" i="1"/>
  <c r="AP754" i="1"/>
  <c r="AP1181" i="1"/>
  <c r="AP651" i="1"/>
  <c r="AP1194" i="1"/>
  <c r="AP729" i="1"/>
  <c r="AP652" i="1"/>
  <c r="AP720" i="1"/>
  <c r="AP987" i="1"/>
  <c r="AP1041" i="1"/>
  <c r="AP1492" i="1"/>
  <c r="AP1150" i="1"/>
  <c r="AQ754" i="1"/>
  <c r="AQ1181" i="1"/>
  <c r="AQ651" i="1"/>
  <c r="AQ1194" i="1"/>
  <c r="AQ729" i="1"/>
  <c r="AQ652" i="1"/>
  <c r="AQ720" i="1"/>
  <c r="AQ987" i="1"/>
  <c r="AQ1041" i="1"/>
  <c r="AQ1492" i="1"/>
  <c r="AQ1150" i="1"/>
  <c r="AT754" i="1"/>
  <c r="AT1181" i="1"/>
  <c r="AT651" i="1"/>
  <c r="AT1194" i="1"/>
  <c r="AT729" i="1"/>
  <c r="AT652" i="1"/>
  <c r="AT720" i="1"/>
  <c r="AT987" i="1"/>
  <c r="AT1041" i="1"/>
  <c r="AT1492" i="1"/>
  <c r="AT1150" i="1"/>
  <c r="AU754" i="1"/>
  <c r="AS754" i="1" s="1"/>
  <c r="AU1181" i="1"/>
  <c r="AS1181" i="1" s="1"/>
  <c r="AU651" i="1"/>
  <c r="AS651" i="1" s="1"/>
  <c r="AU1194" i="1"/>
  <c r="AS1194" i="1" s="1"/>
  <c r="AU729" i="1"/>
  <c r="AS729" i="1" s="1"/>
  <c r="AU652" i="1"/>
  <c r="AS652" i="1" s="1"/>
  <c r="AU720" i="1"/>
  <c r="AS720" i="1" s="1"/>
  <c r="AU987" i="1"/>
  <c r="AS987" i="1" s="1"/>
  <c r="AU1041" i="1"/>
  <c r="AS1041" i="1" s="1"/>
  <c r="AU1492" i="1"/>
  <c r="AS1492" i="1" s="1"/>
  <c r="AU1150" i="1"/>
  <c r="AS1150" i="1" s="1"/>
  <c r="AM1189" i="1" l="1"/>
  <c r="AN632" i="1"/>
  <c r="AO632" i="1" s="1"/>
  <c r="AN535" i="1"/>
  <c r="AO535" i="1" s="1"/>
  <c r="AN1729" i="1"/>
  <c r="AO1729" i="1" s="1"/>
  <c r="AN601" i="1"/>
  <c r="AO601" i="1" s="1"/>
  <c r="AN854" i="1"/>
  <c r="AO854" i="1" s="1"/>
  <c r="AN782" i="1"/>
  <c r="AO782" i="1" s="1"/>
  <c r="AN1404" i="1"/>
  <c r="AO1404" i="1" s="1"/>
  <c r="AN1825" i="1"/>
  <c r="AO1825" i="1" s="1"/>
  <c r="AN1130" i="1"/>
  <c r="AO1130" i="1" s="1"/>
  <c r="AN608" i="1"/>
  <c r="AO608" i="1" s="1"/>
  <c r="AN562" i="1"/>
  <c r="AO562" i="1" s="1"/>
  <c r="AN604" i="1"/>
  <c r="AO604" i="1" s="1"/>
  <c r="AN355" i="1"/>
  <c r="AO355" i="1" s="1"/>
  <c r="AN920" i="1"/>
  <c r="AO920" i="1" s="1"/>
  <c r="AN1719" i="1"/>
  <c r="AO1719" i="1" s="1"/>
  <c r="AN1083" i="1"/>
  <c r="AO1083" i="1" s="1"/>
  <c r="AN1249" i="1"/>
  <c r="AO1249" i="1" s="1"/>
  <c r="AN1010" i="1"/>
  <c r="AO1010" i="1" s="1"/>
  <c r="AN1531" i="1"/>
  <c r="AO1531" i="1" s="1"/>
  <c r="AN1260" i="1"/>
  <c r="AO1260" i="1" s="1"/>
  <c r="AN629" i="1"/>
  <c r="AO629" i="1" s="1"/>
  <c r="AN1274" i="1"/>
  <c r="AO1274" i="1" s="1"/>
  <c r="AM588" i="1"/>
  <c r="AO588" i="1" s="1"/>
  <c r="AN599" i="1"/>
  <c r="AO599" i="1" s="1"/>
  <c r="AN310" i="1"/>
  <c r="AO310" i="1" s="1"/>
  <c r="AN1052" i="1"/>
  <c r="AO1052" i="1" s="1"/>
  <c r="AN1261" i="1"/>
  <c r="AO1261" i="1" s="1"/>
  <c r="AO1189" i="1"/>
  <c r="AN1493" i="1"/>
  <c r="AO1493" i="1" s="1"/>
  <c r="AN1169" i="1"/>
  <c r="AO1169" i="1" s="1"/>
  <c r="AN400" i="1"/>
  <c r="AO400" i="1" s="1"/>
  <c r="AN1278" i="1"/>
  <c r="AO1278" i="1" s="1"/>
  <c r="AM1304" i="1"/>
  <c r="AO1304" i="1" s="1"/>
  <c r="AM1410" i="1"/>
  <c r="AO1410" i="1" s="1"/>
  <c r="AM1236" i="1"/>
  <c r="AO1236" i="1" s="1"/>
  <c r="AO852" i="1"/>
  <c r="AM1312" i="1"/>
  <c r="AO1312" i="1" s="1"/>
  <c r="AM905" i="1"/>
  <c r="AO905" i="1" s="1"/>
  <c r="AM1078" i="1"/>
  <c r="AO1078" i="1" s="1"/>
  <c r="AN759" i="1"/>
  <c r="AO759" i="1" s="1"/>
  <c r="AO889" i="1"/>
  <c r="AN585" i="1"/>
  <c r="AO585" i="1" s="1"/>
  <c r="AO721" i="1"/>
  <c r="AN1055" i="1"/>
  <c r="AO1055" i="1" s="1"/>
  <c r="AN694" i="1"/>
  <c r="AO694" i="1" s="1"/>
  <c r="AN945" i="1"/>
  <c r="AO945" i="1" s="1"/>
  <c r="AN1280" i="1"/>
  <c r="AN1279" i="1"/>
  <c r="AO1279" i="1" s="1"/>
  <c r="AR1150" i="1"/>
  <c r="AN229" i="1"/>
  <c r="AO229" i="1" s="1"/>
  <c r="AN399" i="1"/>
  <c r="AO399" i="1" s="1"/>
  <c r="AN1215" i="1"/>
  <c r="AO1215" i="1" s="1"/>
  <c r="AN1442" i="1"/>
  <c r="AO1442" i="1" s="1"/>
  <c r="AN1277" i="1"/>
  <c r="AO1277" i="1" s="1"/>
  <c r="AN451" i="1"/>
  <c r="AN281" i="1"/>
  <c r="AO281" i="1" s="1"/>
  <c r="AN1201" i="1"/>
  <c r="AO1201" i="1" s="1"/>
  <c r="AN454" i="1"/>
  <c r="AO454" i="1" s="1"/>
  <c r="AN268" i="1"/>
  <c r="AO268" i="1" s="1"/>
  <c r="AN344" i="1"/>
  <c r="AO344" i="1" s="1"/>
  <c r="AM1276" i="1"/>
  <c r="AO1276" i="1" s="1"/>
  <c r="AN751" i="1"/>
  <c r="AO751" i="1" s="1"/>
  <c r="AM538" i="1"/>
  <c r="AO538" i="1" s="1"/>
  <c r="AN547" i="1"/>
  <c r="AO547" i="1" s="1"/>
  <c r="AM1516" i="1"/>
  <c r="AO1516" i="1" s="1"/>
  <c r="AM405" i="1"/>
  <c r="AO405" i="1" s="1"/>
  <c r="AN455" i="1"/>
  <c r="AO455" i="1" s="1"/>
  <c r="AN332" i="1"/>
  <c r="AO332" i="1" s="1"/>
  <c r="AN1219" i="1"/>
  <c r="AO1219" i="1" s="1"/>
  <c r="AO451" i="1"/>
  <c r="AN1275" i="1"/>
  <c r="AO1275" i="1" s="1"/>
  <c r="AN1530" i="1"/>
  <c r="AO1530" i="1" s="1"/>
  <c r="AN1459" i="1"/>
  <c r="AO1459" i="1" s="1"/>
  <c r="AN1213" i="1"/>
  <c r="AO1213" i="1" s="1"/>
  <c r="AM407" i="1"/>
  <c r="AO407" i="1" s="1"/>
  <c r="AN427" i="1"/>
  <c r="AO427" i="1" s="1"/>
  <c r="AN1210" i="1"/>
  <c r="AO1210" i="1" s="1"/>
  <c r="AO1280" i="1"/>
  <c r="AN259" i="1"/>
  <c r="AO259" i="1" s="1"/>
  <c r="AN470" i="1"/>
  <c r="AO470" i="1" s="1"/>
  <c r="AN758" i="1"/>
  <c r="AO758" i="1" s="1"/>
  <c r="AN733" i="1"/>
  <c r="AO733" i="1" s="1"/>
  <c r="AN1206" i="1"/>
  <c r="AO1206" i="1" s="1"/>
  <c r="AV1492" i="1"/>
  <c r="AV652" i="1"/>
  <c r="AV1150" i="1"/>
  <c r="AV754" i="1"/>
  <c r="AV1041" i="1"/>
  <c r="AV729" i="1"/>
  <c r="AL651" i="1"/>
  <c r="AM651" i="1" s="1"/>
  <c r="AL1181" i="1"/>
  <c r="AN1181" i="1" s="1"/>
  <c r="AL754" i="1"/>
  <c r="AM754" i="1" s="1"/>
  <c r="AV1181" i="1"/>
  <c r="AR1041" i="1"/>
  <c r="AR729" i="1"/>
  <c r="AR754" i="1"/>
  <c r="AL1041" i="1"/>
  <c r="AM1041" i="1" s="1"/>
  <c r="AL652" i="1"/>
  <c r="AM652" i="1" s="1"/>
  <c r="AR1492" i="1"/>
  <c r="AR652" i="1"/>
  <c r="AR1181" i="1"/>
  <c r="AL1150" i="1"/>
  <c r="AM1150" i="1" s="1"/>
  <c r="AL1492" i="1"/>
  <c r="AM1492" i="1" s="1"/>
  <c r="AL729" i="1"/>
  <c r="AM729" i="1" s="1"/>
  <c r="AV987" i="1"/>
  <c r="AL720" i="1"/>
  <c r="AN720" i="1" s="1"/>
  <c r="AV1194" i="1"/>
  <c r="AV720" i="1"/>
  <c r="AV651" i="1"/>
  <c r="AR987" i="1"/>
  <c r="AR1194" i="1"/>
  <c r="AR720" i="1"/>
  <c r="AR651" i="1"/>
  <c r="AL987" i="1"/>
  <c r="AM987" i="1" s="1"/>
  <c r="AL1194" i="1"/>
  <c r="AM1194" i="1" s="1"/>
  <c r="AN754" i="1"/>
  <c r="AO754" i="1" s="1"/>
  <c r="L2171" i="1"/>
  <c r="L2149" i="1"/>
  <c r="L2148" i="1"/>
  <c r="L1112" i="1"/>
  <c r="L2146" i="1"/>
  <c r="L2145" i="1"/>
  <c r="L2144" i="1"/>
  <c r="L1095" i="1"/>
  <c r="L1080" i="1"/>
  <c r="L2135" i="1"/>
  <c r="L2134" i="1"/>
  <c r="L2122" i="1"/>
  <c r="L2104" i="1"/>
  <c r="L2102" i="1"/>
  <c r="L2101" i="1"/>
  <c r="L2112" i="1"/>
  <c r="L2100" i="1"/>
  <c r="L2099" i="1"/>
  <c r="L2098" i="1"/>
  <c r="L2097" i="1"/>
  <c r="L2096" i="1"/>
  <c r="L2103" i="1"/>
  <c r="L2095" i="1"/>
  <c r="L2094" i="1"/>
  <c r="L1131" i="1"/>
  <c r="L2092" i="1"/>
  <c r="L2091" i="1"/>
  <c r="L2090" i="1"/>
  <c r="L2089" i="1"/>
  <c r="L2088" i="1"/>
  <c r="L2087" i="1"/>
  <c r="L2086" i="1"/>
  <c r="L2085" i="1"/>
  <c r="L2084" i="1"/>
  <c r="L2111" i="1"/>
  <c r="L1088" i="1"/>
  <c r="L2082" i="1"/>
  <c r="L2081" i="1"/>
  <c r="L2080" i="1"/>
  <c r="L2079" i="1"/>
  <c r="L2078" i="1"/>
  <c r="L2077" i="1"/>
  <c r="L2076" i="1"/>
  <c r="L2075" i="1"/>
  <c r="L2074" i="1"/>
  <c r="L1142" i="1"/>
  <c r="L1084" i="1"/>
  <c r="L2051" i="1"/>
  <c r="L1138" i="1"/>
  <c r="L2040" i="1"/>
  <c r="L2039" i="1"/>
  <c r="L2035" i="1"/>
  <c r="L2034" i="1"/>
  <c r="L2032" i="1"/>
  <c r="L1123" i="1"/>
  <c r="L1079" i="1"/>
  <c r="L1985" i="1"/>
  <c r="L1964" i="1"/>
  <c r="L1965" i="1"/>
  <c r="L1782" i="1"/>
  <c r="L1158" i="1"/>
  <c r="L1783" i="1"/>
  <c r="L1784" i="1"/>
  <c r="L1785" i="1"/>
  <c r="L1177" i="1"/>
  <c r="L1786" i="1"/>
  <c r="L1787" i="1"/>
  <c r="L1897" i="1"/>
  <c r="L1898" i="1"/>
  <c r="L1912" i="1"/>
  <c r="L1913" i="1"/>
  <c r="L1749" i="1"/>
  <c r="L1089" i="1"/>
  <c r="L1750" i="1"/>
  <c r="L1751" i="1"/>
  <c r="L1752" i="1"/>
  <c r="L1102" i="1"/>
  <c r="L1753" i="1"/>
  <c r="L1754" i="1"/>
  <c r="L1160" i="1"/>
  <c r="L1164" i="1"/>
  <c r="L775" i="1"/>
  <c r="L776" i="1"/>
  <c r="L1178" i="1"/>
  <c r="L778" i="1"/>
  <c r="L779" i="1"/>
  <c r="AM1181" i="1" l="1"/>
  <c r="AO1181" i="1" s="1"/>
  <c r="AN1492" i="1"/>
  <c r="AO1492" i="1" s="1"/>
  <c r="AN651" i="1"/>
  <c r="AO651" i="1" s="1"/>
  <c r="AN652" i="1"/>
  <c r="AO652" i="1" s="1"/>
  <c r="AN1150" i="1"/>
  <c r="AO1150" i="1" s="1"/>
  <c r="AN1041" i="1"/>
  <c r="AO1041" i="1" s="1"/>
  <c r="AN729" i="1"/>
  <c r="AO729" i="1" s="1"/>
  <c r="AN987" i="1"/>
  <c r="AO987" i="1" s="1"/>
  <c r="AM720" i="1"/>
  <c r="AO720" i="1" s="1"/>
  <c r="AN1194" i="1"/>
  <c r="AO1194" i="1" s="1"/>
  <c r="W2032" i="1"/>
  <c r="W1079" i="1"/>
  <c r="W2074" i="1"/>
  <c r="W1080" i="1"/>
  <c r="W2034" i="1"/>
  <c r="W2075" i="1"/>
  <c r="W2076" i="1"/>
  <c r="W2077" i="1"/>
  <c r="W2078" i="1"/>
  <c r="W2079" i="1"/>
  <c r="W2080" i="1"/>
  <c r="W2081" i="1"/>
  <c r="W1084" i="1"/>
  <c r="W2082" i="1"/>
  <c r="W1088" i="1"/>
  <c r="W2111" i="1"/>
  <c r="W2084" i="1"/>
  <c r="W2085" i="1"/>
  <c r="W2086" i="1"/>
  <c r="W2087" i="1"/>
  <c r="W2088" i="1"/>
  <c r="W2089" i="1"/>
  <c r="W1749" i="1"/>
  <c r="W1089" i="1"/>
  <c r="W1750" i="1"/>
  <c r="W1095" i="1"/>
  <c r="W2144" i="1"/>
  <c r="W1751" i="1"/>
  <c r="W2145" i="1"/>
  <c r="W2146" i="1"/>
  <c r="W2090" i="1"/>
  <c r="W1964" i="1"/>
  <c r="W2134" i="1"/>
  <c r="W1752" i="1"/>
  <c r="W1102" i="1"/>
  <c r="W1753" i="1"/>
  <c r="W1112" i="1"/>
  <c r="W1754" i="1"/>
  <c r="W2148" i="1"/>
  <c r="W2149" i="1"/>
  <c r="W2091" i="1"/>
  <c r="W1965" i="1"/>
  <c r="W2135" i="1"/>
  <c r="W2039" i="1"/>
  <c r="W1123" i="1"/>
  <c r="W2092" i="1"/>
  <c r="W1131" i="1"/>
  <c r="W2035" i="1"/>
  <c r="W2094" i="1"/>
  <c r="W2095" i="1"/>
  <c r="W2096" i="1"/>
  <c r="W2097" i="1"/>
  <c r="W2098" i="1"/>
  <c r="W2099" i="1"/>
  <c r="W2171" i="1"/>
  <c r="W1138" i="1"/>
  <c r="W2100" i="1"/>
  <c r="W1142" i="1"/>
  <c r="W2112" i="1"/>
  <c r="W2101" i="1"/>
  <c r="W2051" i="1"/>
  <c r="W1985" i="1"/>
  <c r="W2102" i="1"/>
  <c r="W2122" i="1"/>
  <c r="W2040" i="1"/>
  <c r="W1782" i="1"/>
  <c r="W1158" i="1"/>
  <c r="W1783" i="1"/>
  <c r="W1160" i="1"/>
  <c r="W1164" i="1"/>
  <c r="W1784" i="1"/>
  <c r="W775" i="1"/>
  <c r="W776" i="1"/>
  <c r="W2103" i="1"/>
  <c r="W1897" i="1"/>
  <c r="W1912" i="1"/>
  <c r="W1785" i="1"/>
  <c r="W1177" i="1"/>
  <c r="W1786" i="1"/>
  <c r="W1178" i="1"/>
  <c r="W1787" i="1"/>
  <c r="W778" i="1"/>
  <c r="W779" i="1"/>
  <c r="W2104" i="1"/>
  <c r="W1898" i="1"/>
  <c r="W1913" i="1"/>
  <c r="Z2032" i="1"/>
  <c r="Z1079" i="1"/>
  <c r="Z2074" i="1"/>
  <c r="Z1080" i="1"/>
  <c r="Z2034" i="1"/>
  <c r="Z2075" i="1"/>
  <c r="Z2076" i="1"/>
  <c r="Z2077" i="1"/>
  <c r="Z2078" i="1"/>
  <c r="Z2079" i="1"/>
  <c r="Z2080" i="1"/>
  <c r="Z2081" i="1"/>
  <c r="Z1084" i="1"/>
  <c r="Z2082" i="1"/>
  <c r="Z1088" i="1"/>
  <c r="Z2111" i="1"/>
  <c r="Z2084" i="1"/>
  <c r="Z2085" i="1"/>
  <c r="Z2086" i="1"/>
  <c r="Z2087" i="1"/>
  <c r="Z2088" i="1"/>
  <c r="Z2089" i="1"/>
  <c r="Z1749" i="1"/>
  <c r="Z1089" i="1"/>
  <c r="Z1750" i="1"/>
  <c r="Z1095" i="1"/>
  <c r="Z2144" i="1"/>
  <c r="Z1751" i="1"/>
  <c r="Z2145" i="1"/>
  <c r="Z2146" i="1"/>
  <c r="Z2090" i="1"/>
  <c r="Z1964" i="1"/>
  <c r="Z2134" i="1"/>
  <c r="Z1752" i="1"/>
  <c r="Z1102" i="1"/>
  <c r="Z1753" i="1"/>
  <c r="Z1112" i="1"/>
  <c r="Z1754" i="1"/>
  <c r="Z2148" i="1"/>
  <c r="Z2149" i="1"/>
  <c r="Z2091" i="1"/>
  <c r="Z1965" i="1"/>
  <c r="Z2135" i="1"/>
  <c r="Z2039" i="1"/>
  <c r="Z1123" i="1"/>
  <c r="Z2092" i="1"/>
  <c r="Z1131" i="1"/>
  <c r="Z2035" i="1"/>
  <c r="Z2094" i="1"/>
  <c r="Z2095" i="1"/>
  <c r="Z2096" i="1"/>
  <c r="Z2097" i="1"/>
  <c r="Z2098" i="1"/>
  <c r="Z2099" i="1"/>
  <c r="Z2171" i="1"/>
  <c r="Z1138" i="1"/>
  <c r="Z2100" i="1"/>
  <c r="Z1142" i="1"/>
  <c r="Z2112" i="1"/>
  <c r="Z2101" i="1"/>
  <c r="Z2051" i="1"/>
  <c r="Z1985" i="1"/>
  <c r="Z2102" i="1"/>
  <c r="Z2122" i="1"/>
  <c r="Z2040" i="1"/>
  <c r="Z1782" i="1"/>
  <c r="Z1158" i="1"/>
  <c r="Z1783" i="1"/>
  <c r="Z1160" i="1"/>
  <c r="Z1164" i="1"/>
  <c r="Z1784" i="1"/>
  <c r="Z775" i="1"/>
  <c r="Z776" i="1"/>
  <c r="Z2103" i="1"/>
  <c r="Z1897" i="1"/>
  <c r="Z1912" i="1"/>
  <c r="Z1785" i="1"/>
  <c r="Z1177" i="1"/>
  <c r="Z1786" i="1"/>
  <c r="Z1178" i="1"/>
  <c r="Z1787" i="1"/>
  <c r="Z778" i="1"/>
  <c r="Z779" i="1"/>
  <c r="Z2104" i="1"/>
  <c r="Z1898" i="1"/>
  <c r="Z1913" i="1"/>
  <c r="AG2032" i="1"/>
  <c r="AG1079" i="1"/>
  <c r="AG2074" i="1"/>
  <c r="AG1080" i="1"/>
  <c r="AG2034" i="1"/>
  <c r="AG2075" i="1"/>
  <c r="AG2076" i="1"/>
  <c r="AG2077" i="1"/>
  <c r="AG2078" i="1"/>
  <c r="AG2079" i="1"/>
  <c r="AG2080" i="1"/>
  <c r="AG2081" i="1"/>
  <c r="AG1084" i="1"/>
  <c r="AG2082" i="1"/>
  <c r="AG1088" i="1"/>
  <c r="AG2111" i="1"/>
  <c r="AG2084" i="1"/>
  <c r="AG2085" i="1"/>
  <c r="AG2086" i="1"/>
  <c r="AG2087" i="1"/>
  <c r="AG2088" i="1"/>
  <c r="AG2089" i="1"/>
  <c r="AG1749" i="1"/>
  <c r="AG1089" i="1"/>
  <c r="AG1750" i="1"/>
  <c r="AG1095" i="1"/>
  <c r="AG2144" i="1"/>
  <c r="AG1751" i="1"/>
  <c r="AG2145" i="1"/>
  <c r="AG2146" i="1"/>
  <c r="AG2090" i="1"/>
  <c r="AG1964" i="1"/>
  <c r="AG2134" i="1"/>
  <c r="AG1752" i="1"/>
  <c r="AG1102" i="1"/>
  <c r="AG1753" i="1"/>
  <c r="AG1112" i="1"/>
  <c r="AG1754" i="1"/>
  <c r="AG2148" i="1"/>
  <c r="AG2149" i="1"/>
  <c r="AG2091" i="1"/>
  <c r="AG1965" i="1"/>
  <c r="AG2135" i="1"/>
  <c r="AG2039" i="1"/>
  <c r="AG1123" i="1"/>
  <c r="AG2092" i="1"/>
  <c r="AG1131" i="1"/>
  <c r="AG2035" i="1"/>
  <c r="AG2094" i="1"/>
  <c r="AG2095" i="1"/>
  <c r="AG2096" i="1"/>
  <c r="AG2097" i="1"/>
  <c r="AG2098" i="1"/>
  <c r="AG2099" i="1"/>
  <c r="AG2171" i="1"/>
  <c r="AG1138" i="1"/>
  <c r="AG2100" i="1"/>
  <c r="AG1142" i="1"/>
  <c r="AG2112" i="1"/>
  <c r="AG2101" i="1"/>
  <c r="AG2051" i="1"/>
  <c r="AG1985" i="1"/>
  <c r="AG2102" i="1"/>
  <c r="AG2122" i="1"/>
  <c r="AG2040" i="1"/>
  <c r="AG1782" i="1"/>
  <c r="AG1158" i="1"/>
  <c r="AG1783" i="1"/>
  <c r="AG1160" i="1"/>
  <c r="AG1164" i="1"/>
  <c r="AG1784" i="1"/>
  <c r="AG775" i="1"/>
  <c r="AG776" i="1"/>
  <c r="AG2103" i="1"/>
  <c r="AG1897" i="1"/>
  <c r="AG1912" i="1"/>
  <c r="AG1785" i="1"/>
  <c r="AG1177" i="1"/>
  <c r="AG1786" i="1"/>
  <c r="AG1178" i="1"/>
  <c r="AG1787" i="1"/>
  <c r="AG778" i="1"/>
  <c r="AG779" i="1"/>
  <c r="AG2104" i="1"/>
  <c r="AG1898" i="1"/>
  <c r="AG1913" i="1"/>
  <c r="AH2032" i="1"/>
  <c r="AH1079" i="1"/>
  <c r="AH2074" i="1"/>
  <c r="AH1080" i="1"/>
  <c r="AH2034" i="1"/>
  <c r="AH2075" i="1"/>
  <c r="AH2076" i="1"/>
  <c r="AH2077" i="1"/>
  <c r="AH2078" i="1"/>
  <c r="AH2079" i="1"/>
  <c r="AH2080" i="1"/>
  <c r="AH2081" i="1"/>
  <c r="AH1084" i="1"/>
  <c r="AH2082" i="1"/>
  <c r="AH1088" i="1"/>
  <c r="AH2111" i="1"/>
  <c r="AH2084" i="1"/>
  <c r="AH2085" i="1"/>
  <c r="AH2086" i="1"/>
  <c r="AH2087" i="1"/>
  <c r="AH2088" i="1"/>
  <c r="AH2089" i="1"/>
  <c r="AH1749" i="1"/>
  <c r="AH1089" i="1"/>
  <c r="AH1750" i="1"/>
  <c r="AH1095" i="1"/>
  <c r="AH2144" i="1"/>
  <c r="AH1751" i="1"/>
  <c r="AH2145" i="1"/>
  <c r="AH2146" i="1"/>
  <c r="AH2090" i="1"/>
  <c r="AH1964" i="1"/>
  <c r="AH2134" i="1"/>
  <c r="AH1752" i="1"/>
  <c r="AH1102" i="1"/>
  <c r="AH1753" i="1"/>
  <c r="AH1112" i="1"/>
  <c r="AH1754" i="1"/>
  <c r="AH2148" i="1"/>
  <c r="AH2149" i="1"/>
  <c r="AH2091" i="1"/>
  <c r="AH1965" i="1"/>
  <c r="AH2135" i="1"/>
  <c r="AH2039" i="1"/>
  <c r="AH1123" i="1"/>
  <c r="AH2092" i="1"/>
  <c r="AH1131" i="1"/>
  <c r="AH2035" i="1"/>
  <c r="AH2094" i="1"/>
  <c r="AH2095" i="1"/>
  <c r="AH2096" i="1"/>
  <c r="AH2097" i="1"/>
  <c r="AH2098" i="1"/>
  <c r="AH2099" i="1"/>
  <c r="AH2171" i="1"/>
  <c r="AH1138" i="1"/>
  <c r="AH2100" i="1"/>
  <c r="AH1142" i="1"/>
  <c r="AH2112" i="1"/>
  <c r="AH2101" i="1"/>
  <c r="AH2051" i="1"/>
  <c r="AH1985" i="1"/>
  <c r="AH2102" i="1"/>
  <c r="AH2122" i="1"/>
  <c r="AH2040" i="1"/>
  <c r="AH1782" i="1"/>
  <c r="AH1158" i="1"/>
  <c r="AH1783" i="1"/>
  <c r="AH1160" i="1"/>
  <c r="AH1164" i="1"/>
  <c r="AH1784" i="1"/>
  <c r="AH775" i="1"/>
  <c r="AH776" i="1"/>
  <c r="AH2103" i="1"/>
  <c r="AH1897" i="1"/>
  <c r="AH1912" i="1"/>
  <c r="AH1785" i="1"/>
  <c r="AH1177" i="1"/>
  <c r="AH1786" i="1"/>
  <c r="AH1178" i="1"/>
  <c r="AH1787" i="1"/>
  <c r="AH778" i="1"/>
  <c r="AH779" i="1"/>
  <c r="AH2104" i="1"/>
  <c r="AH1898" i="1"/>
  <c r="AH1913" i="1"/>
  <c r="AI2032" i="1"/>
  <c r="AI1079" i="1"/>
  <c r="AI2074" i="1"/>
  <c r="AL2074" i="1" s="1"/>
  <c r="AM2074" i="1" s="1"/>
  <c r="AI1080" i="1"/>
  <c r="AI2034" i="1"/>
  <c r="AI2075" i="1"/>
  <c r="AI2076" i="1"/>
  <c r="AL2076" i="1" s="1"/>
  <c r="AM2076" i="1" s="1"/>
  <c r="AI2077" i="1"/>
  <c r="AI2078" i="1"/>
  <c r="AI2079" i="1"/>
  <c r="AI2080" i="1"/>
  <c r="AL2080" i="1" s="1"/>
  <c r="AM2080" i="1" s="1"/>
  <c r="AI2081" i="1"/>
  <c r="AI1084" i="1"/>
  <c r="AI2082" i="1"/>
  <c r="AI1088" i="1"/>
  <c r="AL1088" i="1" s="1"/>
  <c r="AM1088" i="1" s="1"/>
  <c r="AI2111" i="1"/>
  <c r="AI2084" i="1"/>
  <c r="AI2085" i="1"/>
  <c r="AI2086" i="1"/>
  <c r="AL2086" i="1" s="1"/>
  <c r="AM2086" i="1" s="1"/>
  <c r="AI2087" i="1"/>
  <c r="AI2088" i="1"/>
  <c r="AI2089" i="1"/>
  <c r="AI1749" i="1"/>
  <c r="AL1749" i="1" s="1"/>
  <c r="AM1749" i="1" s="1"/>
  <c r="AI1089" i="1"/>
  <c r="AI1750" i="1"/>
  <c r="AI1095" i="1"/>
  <c r="AI2144" i="1"/>
  <c r="AL2144" i="1" s="1"/>
  <c r="AI1751" i="1"/>
  <c r="AI2145" i="1"/>
  <c r="AI2146" i="1"/>
  <c r="AI2090" i="1"/>
  <c r="AL2090" i="1" s="1"/>
  <c r="AI1964" i="1"/>
  <c r="AI2134" i="1"/>
  <c r="AI1752" i="1"/>
  <c r="AI1102" i="1"/>
  <c r="AL1102" i="1" s="1"/>
  <c r="AI1753" i="1"/>
  <c r="AI1112" i="1"/>
  <c r="AI1754" i="1"/>
  <c r="AI2148" i="1"/>
  <c r="AL2148" i="1" s="1"/>
  <c r="AM2148" i="1" s="1"/>
  <c r="AI2149" i="1"/>
  <c r="AI2091" i="1"/>
  <c r="AI1965" i="1"/>
  <c r="AI2135" i="1"/>
  <c r="AL2135" i="1" s="1"/>
  <c r="AM2135" i="1" s="1"/>
  <c r="AI2039" i="1"/>
  <c r="AI1123" i="1"/>
  <c r="AI2092" i="1"/>
  <c r="AI1131" i="1"/>
  <c r="AL1131" i="1" s="1"/>
  <c r="AM1131" i="1" s="1"/>
  <c r="AI2035" i="1"/>
  <c r="AI2094" i="1"/>
  <c r="AI2095" i="1"/>
  <c r="AI2096" i="1"/>
  <c r="AL2096" i="1" s="1"/>
  <c r="AM2096" i="1" s="1"/>
  <c r="AI2097" i="1"/>
  <c r="AI2098" i="1"/>
  <c r="AI2099" i="1"/>
  <c r="AI2171" i="1"/>
  <c r="AL2171" i="1" s="1"/>
  <c r="AM2171" i="1" s="1"/>
  <c r="AI1138" i="1"/>
  <c r="AI2100" i="1"/>
  <c r="AI1142" i="1"/>
  <c r="AI2112" i="1"/>
  <c r="AL2112" i="1" s="1"/>
  <c r="AM2112" i="1" s="1"/>
  <c r="AI2101" i="1"/>
  <c r="AI2051" i="1"/>
  <c r="AI1985" i="1"/>
  <c r="AI2102" i="1"/>
  <c r="AL2102" i="1" s="1"/>
  <c r="AM2102" i="1" s="1"/>
  <c r="AI2122" i="1"/>
  <c r="AI2040" i="1"/>
  <c r="AI1782" i="1"/>
  <c r="AI1158" i="1"/>
  <c r="AL1158" i="1" s="1"/>
  <c r="AM1158" i="1" s="1"/>
  <c r="AI1783" i="1"/>
  <c r="AI1160" i="1"/>
  <c r="AI1164" i="1"/>
  <c r="AI1784" i="1"/>
  <c r="AL1784" i="1" s="1"/>
  <c r="AM1784" i="1" s="1"/>
  <c r="AI775" i="1"/>
  <c r="AI776" i="1"/>
  <c r="AI2103" i="1"/>
  <c r="AI1897" i="1"/>
  <c r="AL1897" i="1" s="1"/>
  <c r="AM1897" i="1" s="1"/>
  <c r="AI1912" i="1"/>
  <c r="AI1785" i="1"/>
  <c r="AI1177" i="1"/>
  <c r="AI1786" i="1"/>
  <c r="AL1786" i="1" s="1"/>
  <c r="AM1786" i="1" s="1"/>
  <c r="AI1178" i="1"/>
  <c r="AI1787" i="1"/>
  <c r="AI778" i="1"/>
  <c r="AI779" i="1"/>
  <c r="AL779" i="1" s="1"/>
  <c r="AI2104" i="1"/>
  <c r="AI1898" i="1"/>
  <c r="AI1913" i="1"/>
  <c r="AJ2032" i="1"/>
  <c r="AJ1079" i="1"/>
  <c r="AJ2074" i="1"/>
  <c r="AJ1080" i="1"/>
  <c r="AJ2034" i="1"/>
  <c r="AJ2075" i="1"/>
  <c r="AJ2076" i="1"/>
  <c r="AJ2077" i="1"/>
  <c r="AJ2078" i="1"/>
  <c r="AJ2079" i="1"/>
  <c r="AJ2080" i="1"/>
  <c r="AJ2081" i="1"/>
  <c r="AJ1084" i="1"/>
  <c r="AJ2082" i="1"/>
  <c r="AJ1088" i="1"/>
  <c r="AJ2111" i="1"/>
  <c r="AJ2084" i="1"/>
  <c r="AJ2085" i="1"/>
  <c r="AJ2086" i="1"/>
  <c r="AJ2087" i="1"/>
  <c r="AJ2088" i="1"/>
  <c r="AJ2089" i="1"/>
  <c r="AJ1749" i="1"/>
  <c r="AJ1089" i="1"/>
  <c r="AJ1750" i="1"/>
  <c r="AJ1095" i="1"/>
  <c r="AJ2144" i="1"/>
  <c r="AJ1751" i="1"/>
  <c r="AJ2145" i="1"/>
  <c r="AJ2146" i="1"/>
  <c r="AJ2090" i="1"/>
  <c r="AJ1964" i="1"/>
  <c r="AJ2134" i="1"/>
  <c r="AJ1752" i="1"/>
  <c r="AJ1102" i="1"/>
  <c r="AJ1753" i="1"/>
  <c r="AJ1112" i="1"/>
  <c r="AJ1754" i="1"/>
  <c r="AJ2148" i="1"/>
  <c r="AJ2149" i="1"/>
  <c r="AJ2091" i="1"/>
  <c r="AJ1965" i="1"/>
  <c r="AJ2135" i="1"/>
  <c r="AJ2039" i="1"/>
  <c r="AJ1123" i="1"/>
  <c r="AJ2092" i="1"/>
  <c r="AJ1131" i="1"/>
  <c r="AJ2035" i="1"/>
  <c r="AJ2094" i="1"/>
  <c r="AJ2095" i="1"/>
  <c r="AJ2096" i="1"/>
  <c r="AJ2097" i="1"/>
  <c r="AJ2098" i="1"/>
  <c r="AJ2099" i="1"/>
  <c r="AJ2171" i="1"/>
  <c r="AJ1138" i="1"/>
  <c r="AJ2100" i="1"/>
  <c r="AJ1142" i="1"/>
  <c r="AJ2112" i="1"/>
  <c r="AJ2101" i="1"/>
  <c r="AJ2051" i="1"/>
  <c r="AJ1985" i="1"/>
  <c r="AJ2102" i="1"/>
  <c r="AJ2122" i="1"/>
  <c r="AJ2040" i="1"/>
  <c r="AJ1782" i="1"/>
  <c r="AJ1158" i="1"/>
  <c r="AJ1783" i="1"/>
  <c r="AJ1160" i="1"/>
  <c r="AJ1164" i="1"/>
  <c r="AJ1784" i="1"/>
  <c r="AJ775" i="1"/>
  <c r="AJ776" i="1"/>
  <c r="AJ2103" i="1"/>
  <c r="AJ1897" i="1"/>
  <c r="AJ1912" i="1"/>
  <c r="AJ1785" i="1"/>
  <c r="AJ1177" i="1"/>
  <c r="AJ1786" i="1"/>
  <c r="AJ1178" i="1"/>
  <c r="AJ1787" i="1"/>
  <c r="AJ778" i="1"/>
  <c r="AJ779" i="1"/>
  <c r="AJ2104" i="1"/>
  <c r="AJ1898" i="1"/>
  <c r="AJ1913" i="1"/>
  <c r="AK2032" i="1"/>
  <c r="AK1079" i="1"/>
  <c r="AK2074" i="1"/>
  <c r="AK1080" i="1"/>
  <c r="AK2034" i="1"/>
  <c r="AK2075" i="1"/>
  <c r="AK2076" i="1"/>
  <c r="AK2077" i="1"/>
  <c r="AK2078" i="1"/>
  <c r="AK2079" i="1"/>
  <c r="AK2080" i="1"/>
  <c r="AK2081" i="1"/>
  <c r="AK1084" i="1"/>
  <c r="AK2082" i="1"/>
  <c r="AK1088" i="1"/>
  <c r="AK2111" i="1"/>
  <c r="AK2084" i="1"/>
  <c r="AK2085" i="1"/>
  <c r="AK2086" i="1"/>
  <c r="AK2087" i="1"/>
  <c r="AK2088" i="1"/>
  <c r="AK2089" i="1"/>
  <c r="AK1749" i="1"/>
  <c r="AK1089" i="1"/>
  <c r="AK1750" i="1"/>
  <c r="AK1095" i="1"/>
  <c r="AK2144" i="1"/>
  <c r="AK1751" i="1"/>
  <c r="AK2145" i="1"/>
  <c r="AK2146" i="1"/>
  <c r="AK2090" i="1"/>
  <c r="AK1964" i="1"/>
  <c r="AK2134" i="1"/>
  <c r="AK1752" i="1"/>
  <c r="AK1102" i="1"/>
  <c r="AK1753" i="1"/>
  <c r="AK1112" i="1"/>
  <c r="AK1754" i="1"/>
  <c r="AK2148" i="1"/>
  <c r="AK2149" i="1"/>
  <c r="AK2091" i="1"/>
  <c r="AK1965" i="1"/>
  <c r="AK2135" i="1"/>
  <c r="AK2039" i="1"/>
  <c r="AK1123" i="1"/>
  <c r="AK2092" i="1"/>
  <c r="AK1131" i="1"/>
  <c r="AK2035" i="1"/>
  <c r="AK2094" i="1"/>
  <c r="AK2095" i="1"/>
  <c r="AK2096" i="1"/>
  <c r="AK2097" i="1"/>
  <c r="AK2098" i="1"/>
  <c r="AK2099" i="1"/>
  <c r="AK2171" i="1"/>
  <c r="AK1138" i="1"/>
  <c r="AK2100" i="1"/>
  <c r="AK1142" i="1"/>
  <c r="AK2112" i="1"/>
  <c r="AK2101" i="1"/>
  <c r="AK2051" i="1"/>
  <c r="AK1985" i="1"/>
  <c r="AK2102" i="1"/>
  <c r="AK2122" i="1"/>
  <c r="AK2040" i="1"/>
  <c r="AK1782" i="1"/>
  <c r="AK1158" i="1"/>
  <c r="AK1783" i="1"/>
  <c r="AK1160" i="1"/>
  <c r="AK1164" i="1"/>
  <c r="AK1784" i="1"/>
  <c r="AK775" i="1"/>
  <c r="AK776" i="1"/>
  <c r="AK2103" i="1"/>
  <c r="AK1897" i="1"/>
  <c r="AK1912" i="1"/>
  <c r="AK1785" i="1"/>
  <c r="AK1177" i="1"/>
  <c r="AK1786" i="1"/>
  <c r="AK1178" i="1"/>
  <c r="AK1787" i="1"/>
  <c r="AK778" i="1"/>
  <c r="AK779" i="1"/>
  <c r="AK2104" i="1"/>
  <c r="AK1898" i="1"/>
  <c r="AK1913" i="1"/>
  <c r="AL2032" i="1"/>
  <c r="AM2032" i="1" s="1"/>
  <c r="AL1079" i="1"/>
  <c r="AN1079" i="1" s="1"/>
  <c r="AL1080" i="1"/>
  <c r="AM1080" i="1" s="1"/>
  <c r="AL2034" i="1"/>
  <c r="AL2075" i="1"/>
  <c r="AM2075" i="1" s="1"/>
  <c r="AL2077" i="1"/>
  <c r="AM2077" i="1" s="1"/>
  <c r="AL2078" i="1"/>
  <c r="AN2078" i="1" s="1"/>
  <c r="AL2079" i="1"/>
  <c r="AM2079" i="1" s="1"/>
  <c r="AL2081" i="1"/>
  <c r="AM2081" i="1" s="1"/>
  <c r="AL1084" i="1"/>
  <c r="AN1084" i="1" s="1"/>
  <c r="AL2082" i="1"/>
  <c r="AM2082" i="1" s="1"/>
  <c r="AL2111" i="1"/>
  <c r="AM2111" i="1" s="1"/>
  <c r="AL2084" i="1"/>
  <c r="AN2084" i="1" s="1"/>
  <c r="AL2085" i="1"/>
  <c r="AM2085" i="1" s="1"/>
  <c r="AL2087" i="1"/>
  <c r="AM2087" i="1" s="1"/>
  <c r="AL2088" i="1"/>
  <c r="AN2088" i="1" s="1"/>
  <c r="AL2089" i="1"/>
  <c r="AM2089" i="1" s="1"/>
  <c r="AL1089" i="1"/>
  <c r="AM1089" i="1" s="1"/>
  <c r="AL1750" i="1"/>
  <c r="AN1750" i="1" s="1"/>
  <c r="AL1095" i="1"/>
  <c r="AN1095" i="1" s="1"/>
  <c r="AL1751" i="1"/>
  <c r="AM1751" i="1" s="1"/>
  <c r="AL2145" i="1"/>
  <c r="AM2145" i="1" s="1"/>
  <c r="AL2146" i="1"/>
  <c r="AN2146" i="1" s="1"/>
  <c r="AL1964" i="1"/>
  <c r="AM1964" i="1" s="1"/>
  <c r="AL2134" i="1"/>
  <c r="AN2134" i="1" s="1"/>
  <c r="AL1752" i="1"/>
  <c r="AN1752" i="1" s="1"/>
  <c r="AL1753" i="1"/>
  <c r="AM1753" i="1" s="1"/>
  <c r="AL1112" i="1"/>
  <c r="AN1112" i="1" s="1"/>
  <c r="AL1754" i="1"/>
  <c r="AN1754" i="1" s="1"/>
  <c r="AL2149" i="1"/>
  <c r="AN2149" i="1" s="1"/>
  <c r="AL2091" i="1"/>
  <c r="AN2091" i="1" s="1"/>
  <c r="AL1965" i="1"/>
  <c r="AN1965" i="1" s="1"/>
  <c r="AL2039" i="1"/>
  <c r="AN2039" i="1" s="1"/>
  <c r="AL1123" i="1"/>
  <c r="AN1123" i="1" s="1"/>
  <c r="AL2092" i="1"/>
  <c r="AN2092" i="1" s="1"/>
  <c r="AL2035" i="1"/>
  <c r="AN2035" i="1" s="1"/>
  <c r="AL2094" i="1"/>
  <c r="AM2094" i="1" s="1"/>
  <c r="AL2095" i="1"/>
  <c r="AN2095" i="1" s="1"/>
  <c r="AL2097" i="1"/>
  <c r="AN2097" i="1" s="1"/>
  <c r="AL2098" i="1"/>
  <c r="AN2098" i="1" s="1"/>
  <c r="AL2099" i="1"/>
  <c r="AN2099" i="1" s="1"/>
  <c r="AL1138" i="1"/>
  <c r="AN1138" i="1" s="1"/>
  <c r="AL2100" i="1"/>
  <c r="AN2100" i="1" s="1"/>
  <c r="AL1142" i="1"/>
  <c r="AN1142" i="1" s="1"/>
  <c r="AL2101" i="1"/>
  <c r="AN2101" i="1" s="1"/>
  <c r="AL2051" i="1"/>
  <c r="AM2051" i="1" s="1"/>
  <c r="AL1985" i="1"/>
  <c r="AN1985" i="1" s="1"/>
  <c r="AL2122" i="1"/>
  <c r="AN2122" i="1" s="1"/>
  <c r="AL2040" i="1"/>
  <c r="AM2040" i="1" s="1"/>
  <c r="AL1782" i="1"/>
  <c r="AN1782" i="1" s="1"/>
  <c r="AL1783" i="1"/>
  <c r="AN1783" i="1" s="1"/>
  <c r="AL1160" i="1"/>
  <c r="AN1160" i="1" s="1"/>
  <c r="AL1164" i="1"/>
  <c r="AN1164" i="1" s="1"/>
  <c r="AL775" i="1"/>
  <c r="AN775" i="1" s="1"/>
  <c r="AL776" i="1"/>
  <c r="AM776" i="1" s="1"/>
  <c r="AL2103" i="1"/>
  <c r="AN2103" i="1" s="1"/>
  <c r="AL1912" i="1"/>
  <c r="AN1912" i="1" s="1"/>
  <c r="AL1785" i="1"/>
  <c r="AN1785" i="1" s="1"/>
  <c r="AL1177" i="1"/>
  <c r="AN1177" i="1" s="1"/>
  <c r="AL1178" i="1"/>
  <c r="AN1178" i="1" s="1"/>
  <c r="AL1787" i="1"/>
  <c r="AN1787" i="1" s="1"/>
  <c r="AL778" i="1"/>
  <c r="AM778" i="1" s="1"/>
  <c r="AL2104" i="1"/>
  <c r="AN2104" i="1" s="1"/>
  <c r="AL1898" i="1"/>
  <c r="AN1898" i="1" s="1"/>
  <c r="AL1913" i="1"/>
  <c r="AM1913" i="1" s="1"/>
  <c r="AM1079" i="1"/>
  <c r="AP2032" i="1"/>
  <c r="AP1079" i="1"/>
  <c r="AP2074" i="1"/>
  <c r="AR2074" i="1" s="1"/>
  <c r="AP1080" i="1"/>
  <c r="AP2034" i="1"/>
  <c r="AP2075" i="1"/>
  <c r="AP2076" i="1"/>
  <c r="AP2077" i="1"/>
  <c r="AP2078" i="1"/>
  <c r="AP2079" i="1"/>
  <c r="AP2080" i="1"/>
  <c r="AP2081" i="1"/>
  <c r="AP1084" i="1"/>
  <c r="AP2082" i="1"/>
  <c r="AP1088" i="1"/>
  <c r="AP2111" i="1"/>
  <c r="AP2084" i="1"/>
  <c r="AP2085" i="1"/>
  <c r="AP2086" i="1"/>
  <c r="AP2087" i="1"/>
  <c r="AP2088" i="1"/>
  <c r="AP2089" i="1"/>
  <c r="AP1749" i="1"/>
  <c r="AP1089" i="1"/>
  <c r="AP1750" i="1"/>
  <c r="AP1095" i="1"/>
  <c r="AP2144" i="1"/>
  <c r="AP1751" i="1"/>
  <c r="AP2145" i="1"/>
  <c r="AP2146" i="1"/>
  <c r="AP2090" i="1"/>
  <c r="AP1964" i="1"/>
  <c r="AP2134" i="1"/>
  <c r="AP1752" i="1"/>
  <c r="AP1102" i="1"/>
  <c r="AP1753" i="1"/>
  <c r="AP1112" i="1"/>
  <c r="AP1754" i="1"/>
  <c r="AP2148" i="1"/>
  <c r="AP2149" i="1"/>
  <c r="AP2091" i="1"/>
  <c r="AP1965" i="1"/>
  <c r="AP2135" i="1"/>
  <c r="AP2039" i="1"/>
  <c r="AP1123" i="1"/>
  <c r="AP2092" i="1"/>
  <c r="AP1131" i="1"/>
  <c r="AP2035" i="1"/>
  <c r="AP2094" i="1"/>
  <c r="AP2095" i="1"/>
  <c r="AP2096" i="1"/>
  <c r="AP2097" i="1"/>
  <c r="AP2098" i="1"/>
  <c r="AP2099" i="1"/>
  <c r="AP2171" i="1"/>
  <c r="AP1138" i="1"/>
  <c r="AP2100" i="1"/>
  <c r="AP1142" i="1"/>
  <c r="AP2112" i="1"/>
  <c r="AP2101" i="1"/>
  <c r="AP2051" i="1"/>
  <c r="AP1985" i="1"/>
  <c r="AP2102" i="1"/>
  <c r="AP2122" i="1"/>
  <c r="AP2040" i="1"/>
  <c r="AP1782" i="1"/>
  <c r="AP1158" i="1"/>
  <c r="AP1783" i="1"/>
  <c r="AP1160" i="1"/>
  <c r="AP1164" i="1"/>
  <c r="AP1784" i="1"/>
  <c r="AP775" i="1"/>
  <c r="AP776" i="1"/>
  <c r="AP2103" i="1"/>
  <c r="AP1897" i="1"/>
  <c r="AP1912" i="1"/>
  <c r="AP1785" i="1"/>
  <c r="AP1177" i="1"/>
  <c r="AP1786" i="1"/>
  <c r="AP1178" i="1"/>
  <c r="AP1787" i="1"/>
  <c r="AP778" i="1"/>
  <c r="AP779" i="1"/>
  <c r="AP2104" i="1"/>
  <c r="AP1898" i="1"/>
  <c r="AP1913" i="1"/>
  <c r="AQ2032" i="1"/>
  <c r="AR2032" i="1" s="1"/>
  <c r="AQ1079" i="1"/>
  <c r="AR1079" i="1" s="1"/>
  <c r="AQ2074" i="1"/>
  <c r="AQ1080" i="1"/>
  <c r="AQ2034" i="1"/>
  <c r="AQ2075" i="1"/>
  <c r="AR2075" i="1" s="1"/>
  <c r="AQ2076" i="1"/>
  <c r="AQ2077" i="1"/>
  <c r="AQ2078" i="1"/>
  <c r="AQ2079" i="1"/>
  <c r="AR2079" i="1" s="1"/>
  <c r="AQ2080" i="1"/>
  <c r="AQ2081" i="1"/>
  <c r="AQ1084" i="1"/>
  <c r="AR1084" i="1" s="1"/>
  <c r="AQ2082" i="1"/>
  <c r="AR2082" i="1" s="1"/>
  <c r="AQ1088" i="1"/>
  <c r="AQ2111" i="1"/>
  <c r="AQ2084" i="1"/>
  <c r="AR2084" i="1" s="1"/>
  <c r="AQ2085" i="1"/>
  <c r="AR2085" i="1" s="1"/>
  <c r="AQ2086" i="1"/>
  <c r="AQ2087" i="1"/>
  <c r="AQ2088" i="1"/>
  <c r="AQ2089" i="1"/>
  <c r="AR2089" i="1" s="1"/>
  <c r="AQ1749" i="1"/>
  <c r="AQ1089" i="1"/>
  <c r="AQ1750" i="1"/>
  <c r="AQ1095" i="1"/>
  <c r="AR1095" i="1" s="1"/>
  <c r="AQ2144" i="1"/>
  <c r="AQ1751" i="1"/>
  <c r="AQ2145" i="1"/>
  <c r="AR2145" i="1" s="1"/>
  <c r="AQ2146" i="1"/>
  <c r="AR2146" i="1" s="1"/>
  <c r="AQ2090" i="1"/>
  <c r="AQ1964" i="1"/>
  <c r="AQ2134" i="1"/>
  <c r="AR2134" i="1" s="1"/>
  <c r="AQ1752" i="1"/>
  <c r="AR1752" i="1" s="1"/>
  <c r="AQ1102" i="1"/>
  <c r="AQ1753" i="1"/>
  <c r="AQ1112" i="1"/>
  <c r="AQ1754" i="1"/>
  <c r="AQ2148" i="1"/>
  <c r="AQ2149" i="1"/>
  <c r="AQ2091" i="1"/>
  <c r="AR2091" i="1" s="1"/>
  <c r="AQ1965" i="1"/>
  <c r="AQ2135" i="1"/>
  <c r="AQ2039" i="1"/>
  <c r="AQ1123" i="1"/>
  <c r="AQ2092" i="1"/>
  <c r="AQ1131" i="1"/>
  <c r="AQ2035" i="1"/>
  <c r="AQ2094" i="1"/>
  <c r="AQ2095" i="1"/>
  <c r="AQ2096" i="1"/>
  <c r="AQ2097" i="1"/>
  <c r="AQ2098" i="1"/>
  <c r="AQ2099" i="1"/>
  <c r="AQ2171" i="1"/>
  <c r="AQ1138" i="1"/>
  <c r="AQ2100" i="1"/>
  <c r="AR2100" i="1" s="1"/>
  <c r="AQ1142" i="1"/>
  <c r="AQ2112" i="1"/>
  <c r="AQ2101" i="1"/>
  <c r="AQ2051" i="1"/>
  <c r="AQ1985" i="1"/>
  <c r="AQ2102" i="1"/>
  <c r="AQ2122" i="1"/>
  <c r="AQ2040" i="1"/>
  <c r="AQ1782" i="1"/>
  <c r="AQ1158" i="1"/>
  <c r="AQ1783" i="1"/>
  <c r="AQ1160" i="1"/>
  <c r="AQ1164" i="1"/>
  <c r="AQ1784" i="1"/>
  <c r="AQ775" i="1"/>
  <c r="AQ776" i="1"/>
  <c r="AR776" i="1" s="1"/>
  <c r="AQ2103" i="1"/>
  <c r="AQ1897" i="1"/>
  <c r="AQ1912" i="1"/>
  <c r="AQ1785" i="1"/>
  <c r="AQ1177" i="1"/>
  <c r="AQ1786" i="1"/>
  <c r="AQ1178" i="1"/>
  <c r="AQ1787" i="1"/>
  <c r="AQ778" i="1"/>
  <c r="AQ779" i="1"/>
  <c r="AQ2104" i="1"/>
  <c r="AQ1898" i="1"/>
  <c r="AQ1913" i="1"/>
  <c r="AR1913" i="1" s="1"/>
  <c r="AR1080" i="1"/>
  <c r="AR2034" i="1"/>
  <c r="AR2076" i="1"/>
  <c r="AR2077" i="1"/>
  <c r="AR2078" i="1"/>
  <c r="AR2080" i="1"/>
  <c r="AR2081" i="1"/>
  <c r="AR1088" i="1"/>
  <c r="AR2111" i="1"/>
  <c r="AR2086" i="1"/>
  <c r="AR2087" i="1"/>
  <c r="AR2088" i="1"/>
  <c r="AR1749" i="1"/>
  <c r="AR1089" i="1"/>
  <c r="AR1750" i="1"/>
  <c r="AR2144" i="1"/>
  <c r="AR1751" i="1"/>
  <c r="AR2090" i="1"/>
  <c r="AR1964" i="1"/>
  <c r="AR1102" i="1"/>
  <c r="AR1753" i="1"/>
  <c r="AT2032" i="1"/>
  <c r="AT1079" i="1"/>
  <c r="AT2074" i="1"/>
  <c r="AT1080" i="1"/>
  <c r="AT2034" i="1"/>
  <c r="AT2075" i="1"/>
  <c r="AT2076" i="1"/>
  <c r="AT2077" i="1"/>
  <c r="AT2078" i="1"/>
  <c r="AT2079" i="1"/>
  <c r="AT2080" i="1"/>
  <c r="AT2081" i="1"/>
  <c r="AT1084" i="1"/>
  <c r="AT2082" i="1"/>
  <c r="AT1088" i="1"/>
  <c r="AT2111" i="1"/>
  <c r="AT2084" i="1"/>
  <c r="AT2085" i="1"/>
  <c r="AT2086" i="1"/>
  <c r="AT2087" i="1"/>
  <c r="AT2088" i="1"/>
  <c r="AT2089" i="1"/>
  <c r="AT1749" i="1"/>
  <c r="AT1089" i="1"/>
  <c r="AT1750" i="1"/>
  <c r="AT1095" i="1"/>
  <c r="AT2144" i="1"/>
  <c r="AT1751" i="1"/>
  <c r="AT2145" i="1"/>
  <c r="AT2146" i="1"/>
  <c r="AT2090" i="1"/>
  <c r="AT1964" i="1"/>
  <c r="AT2134" i="1"/>
  <c r="AT1752" i="1"/>
  <c r="AT1102" i="1"/>
  <c r="AT1753" i="1"/>
  <c r="AT1112" i="1"/>
  <c r="AT1754" i="1"/>
  <c r="AT2148" i="1"/>
  <c r="AT2149" i="1"/>
  <c r="AT2091" i="1"/>
  <c r="AT1965" i="1"/>
  <c r="AT2135" i="1"/>
  <c r="AT2039" i="1"/>
  <c r="AT1123" i="1"/>
  <c r="AT2092" i="1"/>
  <c r="AT1131" i="1"/>
  <c r="AT2035" i="1"/>
  <c r="AT2094" i="1"/>
  <c r="AT2095" i="1"/>
  <c r="AT2096" i="1"/>
  <c r="AT2097" i="1"/>
  <c r="AT2098" i="1"/>
  <c r="AT2099" i="1"/>
  <c r="AT2171" i="1"/>
  <c r="AT1138" i="1"/>
  <c r="AT2100" i="1"/>
  <c r="AT1142" i="1"/>
  <c r="AT2112" i="1"/>
  <c r="AT2101" i="1"/>
  <c r="AT2051" i="1"/>
  <c r="AT1985" i="1"/>
  <c r="AT2102" i="1"/>
  <c r="AT2122" i="1"/>
  <c r="AT2040" i="1"/>
  <c r="AT1782" i="1"/>
  <c r="AT1158" i="1"/>
  <c r="AT1783" i="1"/>
  <c r="AT1160" i="1"/>
  <c r="AT1164" i="1"/>
  <c r="AT1784" i="1"/>
  <c r="AT775" i="1"/>
  <c r="AT776" i="1"/>
  <c r="AT2103" i="1"/>
  <c r="AT1897" i="1"/>
  <c r="AT1912" i="1"/>
  <c r="AT1785" i="1"/>
  <c r="AT1177" i="1"/>
  <c r="AT1786" i="1"/>
  <c r="AT1178" i="1"/>
  <c r="AT1787" i="1"/>
  <c r="AT778" i="1"/>
  <c r="AT779" i="1"/>
  <c r="AT2104" i="1"/>
  <c r="AT1898" i="1"/>
  <c r="AT1913" i="1"/>
  <c r="AU2032" i="1"/>
  <c r="AS2032" i="1" s="1"/>
  <c r="AV2032" i="1" s="1"/>
  <c r="AU1079" i="1"/>
  <c r="AS1079" i="1" s="1"/>
  <c r="AV1079" i="1" s="1"/>
  <c r="AU2074" i="1"/>
  <c r="AS2074" i="1" s="1"/>
  <c r="AV2074" i="1" s="1"/>
  <c r="AU1080" i="1"/>
  <c r="AS1080" i="1" s="1"/>
  <c r="AV1080" i="1" s="1"/>
  <c r="AU2034" i="1"/>
  <c r="AS2034" i="1" s="1"/>
  <c r="AV2034" i="1" s="1"/>
  <c r="AU2075" i="1"/>
  <c r="AS2075" i="1" s="1"/>
  <c r="AV2075" i="1" s="1"/>
  <c r="AU2076" i="1"/>
  <c r="AS2076" i="1" s="1"/>
  <c r="AV2076" i="1" s="1"/>
  <c r="AU2077" i="1"/>
  <c r="AS2077" i="1" s="1"/>
  <c r="AV2077" i="1" s="1"/>
  <c r="AU2078" i="1"/>
  <c r="AS2078" i="1" s="1"/>
  <c r="AV2078" i="1" s="1"/>
  <c r="AU2079" i="1"/>
  <c r="AS2079" i="1" s="1"/>
  <c r="AV2079" i="1" s="1"/>
  <c r="AU2080" i="1"/>
  <c r="AS2080" i="1" s="1"/>
  <c r="AV2080" i="1" s="1"/>
  <c r="AU2081" i="1"/>
  <c r="AS2081" i="1" s="1"/>
  <c r="AV2081" i="1" s="1"/>
  <c r="AU1084" i="1"/>
  <c r="AS1084" i="1" s="1"/>
  <c r="AU2082" i="1"/>
  <c r="AS2082" i="1" s="1"/>
  <c r="AV2082" i="1" s="1"/>
  <c r="AU1088" i="1"/>
  <c r="AS1088" i="1" s="1"/>
  <c r="AV1088" i="1" s="1"/>
  <c r="AU2111" i="1"/>
  <c r="AS2111" i="1" s="1"/>
  <c r="AV2111" i="1" s="1"/>
  <c r="AU2084" i="1"/>
  <c r="AS2084" i="1" s="1"/>
  <c r="AV2084" i="1" s="1"/>
  <c r="AU2085" i="1"/>
  <c r="AS2085" i="1" s="1"/>
  <c r="AV2085" i="1" s="1"/>
  <c r="AU2086" i="1"/>
  <c r="AS2086" i="1" s="1"/>
  <c r="AV2086" i="1" s="1"/>
  <c r="AU2087" i="1"/>
  <c r="AS2087" i="1" s="1"/>
  <c r="AV2087" i="1" s="1"/>
  <c r="AU2088" i="1"/>
  <c r="AS2088" i="1" s="1"/>
  <c r="AV2088" i="1" s="1"/>
  <c r="AU2089" i="1"/>
  <c r="AS2089" i="1" s="1"/>
  <c r="AV2089" i="1" s="1"/>
  <c r="AU1749" i="1"/>
  <c r="AS1749" i="1" s="1"/>
  <c r="AV1749" i="1" s="1"/>
  <c r="AU1089" i="1"/>
  <c r="AS1089" i="1" s="1"/>
  <c r="AV1089" i="1" s="1"/>
  <c r="AU1750" i="1"/>
  <c r="AS1750" i="1" s="1"/>
  <c r="AV1750" i="1" s="1"/>
  <c r="AU1095" i="1"/>
  <c r="AS1095" i="1" s="1"/>
  <c r="AV1095" i="1" s="1"/>
  <c r="AU2144" i="1"/>
  <c r="AS2144" i="1" s="1"/>
  <c r="AV2144" i="1" s="1"/>
  <c r="AU1751" i="1"/>
  <c r="AS1751" i="1" s="1"/>
  <c r="AV1751" i="1" s="1"/>
  <c r="AU2145" i="1"/>
  <c r="AS2145" i="1" s="1"/>
  <c r="AV2145" i="1" s="1"/>
  <c r="AU2146" i="1"/>
  <c r="AS2146" i="1" s="1"/>
  <c r="AV2146" i="1" s="1"/>
  <c r="AU2090" i="1"/>
  <c r="AS2090" i="1" s="1"/>
  <c r="AV2090" i="1" s="1"/>
  <c r="AU1964" i="1"/>
  <c r="AS1964" i="1" s="1"/>
  <c r="AV1964" i="1" s="1"/>
  <c r="AU2134" i="1"/>
  <c r="AS2134" i="1" s="1"/>
  <c r="AV2134" i="1" s="1"/>
  <c r="AU1752" i="1"/>
  <c r="AS1752" i="1" s="1"/>
  <c r="AV1752" i="1" s="1"/>
  <c r="AU1102" i="1"/>
  <c r="AS1102" i="1" s="1"/>
  <c r="AV1102" i="1" s="1"/>
  <c r="AU1753" i="1"/>
  <c r="AS1753" i="1" s="1"/>
  <c r="AV1753" i="1" s="1"/>
  <c r="AU1112" i="1"/>
  <c r="AS1112" i="1" s="1"/>
  <c r="AV1112" i="1" s="1"/>
  <c r="AU1754" i="1"/>
  <c r="AS1754" i="1" s="1"/>
  <c r="AV1754" i="1" s="1"/>
  <c r="AU2148" i="1"/>
  <c r="AS2148" i="1" s="1"/>
  <c r="AV2148" i="1" s="1"/>
  <c r="AU2149" i="1"/>
  <c r="AS2149" i="1" s="1"/>
  <c r="AV2149" i="1" s="1"/>
  <c r="AU2091" i="1"/>
  <c r="AS2091" i="1" s="1"/>
  <c r="AV2091" i="1" s="1"/>
  <c r="AU1965" i="1"/>
  <c r="AS1965" i="1" s="1"/>
  <c r="AV1965" i="1" s="1"/>
  <c r="AU2135" i="1"/>
  <c r="AS2135" i="1" s="1"/>
  <c r="AU2039" i="1"/>
  <c r="AS2039" i="1" s="1"/>
  <c r="AV2039" i="1" s="1"/>
  <c r="AU1123" i="1"/>
  <c r="AS1123" i="1" s="1"/>
  <c r="AV1123" i="1" s="1"/>
  <c r="AU2092" i="1"/>
  <c r="AS2092" i="1" s="1"/>
  <c r="AV2092" i="1" s="1"/>
  <c r="AU1131" i="1"/>
  <c r="AS1131" i="1" s="1"/>
  <c r="AV1131" i="1" s="1"/>
  <c r="AU2035" i="1"/>
  <c r="AS2035" i="1" s="1"/>
  <c r="AV2035" i="1" s="1"/>
  <c r="AU2094" i="1"/>
  <c r="AS2094" i="1" s="1"/>
  <c r="AV2094" i="1" s="1"/>
  <c r="AU2095" i="1"/>
  <c r="AS2095" i="1" s="1"/>
  <c r="AV2095" i="1" s="1"/>
  <c r="AU2096" i="1"/>
  <c r="AS2096" i="1" s="1"/>
  <c r="AV2096" i="1" s="1"/>
  <c r="AU2097" i="1"/>
  <c r="AS2097" i="1" s="1"/>
  <c r="AV2097" i="1" s="1"/>
  <c r="AU2098" i="1"/>
  <c r="AS2098" i="1" s="1"/>
  <c r="AV2098" i="1" s="1"/>
  <c r="AU2099" i="1"/>
  <c r="AS2099" i="1" s="1"/>
  <c r="AV2099" i="1" s="1"/>
  <c r="AU2171" i="1"/>
  <c r="AS2171" i="1" s="1"/>
  <c r="AV2171" i="1" s="1"/>
  <c r="AU1138" i="1"/>
  <c r="AS1138" i="1" s="1"/>
  <c r="AV1138" i="1" s="1"/>
  <c r="AU2100" i="1"/>
  <c r="AS2100" i="1" s="1"/>
  <c r="AV2100" i="1" s="1"/>
  <c r="AU1142" i="1"/>
  <c r="AS1142" i="1" s="1"/>
  <c r="AV1142" i="1" s="1"/>
  <c r="AU2112" i="1"/>
  <c r="AS2112" i="1" s="1"/>
  <c r="AV2112" i="1" s="1"/>
  <c r="AU2101" i="1"/>
  <c r="AS2101" i="1" s="1"/>
  <c r="AV2101" i="1" s="1"/>
  <c r="AU2051" i="1"/>
  <c r="AS2051" i="1" s="1"/>
  <c r="AV2051" i="1" s="1"/>
  <c r="AU1985" i="1"/>
  <c r="AS1985" i="1" s="1"/>
  <c r="AV1985" i="1" s="1"/>
  <c r="AU2102" i="1"/>
  <c r="AS2102" i="1" s="1"/>
  <c r="AV2102" i="1" s="1"/>
  <c r="AU2122" i="1"/>
  <c r="AS2122" i="1" s="1"/>
  <c r="AV2122" i="1" s="1"/>
  <c r="AU2040" i="1"/>
  <c r="AS2040" i="1" s="1"/>
  <c r="AV2040" i="1" s="1"/>
  <c r="AU1782" i="1"/>
  <c r="AS1782" i="1" s="1"/>
  <c r="AV1782" i="1" s="1"/>
  <c r="AU1158" i="1"/>
  <c r="AS1158" i="1" s="1"/>
  <c r="AV1158" i="1" s="1"/>
  <c r="AU1783" i="1"/>
  <c r="AS1783" i="1" s="1"/>
  <c r="AV1783" i="1" s="1"/>
  <c r="AU1160" i="1"/>
  <c r="AS1160" i="1" s="1"/>
  <c r="AV1160" i="1" s="1"/>
  <c r="AU1164" i="1"/>
  <c r="AS1164" i="1" s="1"/>
  <c r="AV1164" i="1" s="1"/>
  <c r="AU1784" i="1"/>
  <c r="AS1784" i="1" s="1"/>
  <c r="AV1784" i="1" s="1"/>
  <c r="AU775" i="1"/>
  <c r="AS775" i="1" s="1"/>
  <c r="AV775" i="1" s="1"/>
  <c r="AU776" i="1"/>
  <c r="AS776" i="1" s="1"/>
  <c r="AV776" i="1" s="1"/>
  <c r="AU2103" i="1"/>
  <c r="AS2103" i="1" s="1"/>
  <c r="AV2103" i="1" s="1"/>
  <c r="AU1897" i="1"/>
  <c r="AS1897" i="1" s="1"/>
  <c r="AV1897" i="1" s="1"/>
  <c r="AU1912" i="1"/>
  <c r="AS1912" i="1" s="1"/>
  <c r="AV1912" i="1" s="1"/>
  <c r="AU1785" i="1"/>
  <c r="AS1785" i="1" s="1"/>
  <c r="AV1785" i="1" s="1"/>
  <c r="AU1177" i="1"/>
  <c r="AS1177" i="1" s="1"/>
  <c r="AV1177" i="1" s="1"/>
  <c r="AU1786" i="1"/>
  <c r="AS1786" i="1" s="1"/>
  <c r="AV1786" i="1" s="1"/>
  <c r="AU1178" i="1"/>
  <c r="AS1178" i="1" s="1"/>
  <c r="AV1178" i="1" s="1"/>
  <c r="AU1787" i="1"/>
  <c r="AS1787" i="1" s="1"/>
  <c r="AV1787" i="1" s="1"/>
  <c r="AU778" i="1"/>
  <c r="AS778" i="1" s="1"/>
  <c r="AV778" i="1" s="1"/>
  <c r="AU779" i="1"/>
  <c r="AS779" i="1" s="1"/>
  <c r="AV779" i="1" s="1"/>
  <c r="AU2104" i="1"/>
  <c r="AS2104" i="1" s="1"/>
  <c r="AV2104" i="1" s="1"/>
  <c r="AU1898" i="1"/>
  <c r="AS1898" i="1" s="1"/>
  <c r="AV1898" i="1" s="1"/>
  <c r="AU1913" i="1"/>
  <c r="AS1913" i="1" s="1"/>
  <c r="AV1913" i="1" s="1"/>
  <c r="AN2034" i="1" l="1"/>
  <c r="AR1784" i="1"/>
  <c r="AR2171" i="1"/>
  <c r="AR2148" i="1"/>
  <c r="AN779" i="1"/>
  <c r="AN1102" i="1"/>
  <c r="AN2090" i="1"/>
  <c r="AN2144" i="1"/>
  <c r="AV1084" i="1"/>
  <c r="AR2149" i="1"/>
  <c r="AR1754" i="1"/>
  <c r="AR1112" i="1"/>
  <c r="AM2100" i="1"/>
  <c r="AO2100" i="1" s="1"/>
  <c r="AM1965" i="1"/>
  <c r="AO1965" i="1" s="1"/>
  <c r="AN2074" i="1"/>
  <c r="AO2074" i="1" s="1"/>
  <c r="AM1985" i="1"/>
  <c r="AO1985" i="1" s="1"/>
  <c r="AM2090" i="1"/>
  <c r="AO2090" i="1" s="1"/>
  <c r="AM2091" i="1"/>
  <c r="AO2091" i="1" s="1"/>
  <c r="AM2084" i="1"/>
  <c r="AO2084" i="1" s="1"/>
  <c r="AM2103" i="1"/>
  <c r="AO2103" i="1" s="1"/>
  <c r="AM1095" i="1"/>
  <c r="AO1095" i="1" s="1"/>
  <c r="AM1084" i="1"/>
  <c r="AO1084" i="1" s="1"/>
  <c r="AM2034" i="1"/>
  <c r="AO2034" i="1" s="1"/>
  <c r="AM2099" i="1"/>
  <c r="AO2099" i="1" s="1"/>
  <c r="AM1102" i="1"/>
  <c r="AO1102" i="1" s="1"/>
  <c r="AM1898" i="1"/>
  <c r="AO1898" i="1" s="1"/>
  <c r="AM1782" i="1"/>
  <c r="AO1782" i="1" s="1"/>
  <c r="AM1160" i="1"/>
  <c r="AO1160" i="1" s="1"/>
  <c r="AM1752" i="1"/>
  <c r="AO1752" i="1" s="1"/>
  <c r="AM1178" i="1"/>
  <c r="AO1178" i="1" s="1"/>
  <c r="AM2035" i="1"/>
  <c r="AO2035" i="1" s="1"/>
  <c r="AM2134" i="1"/>
  <c r="AO2134" i="1" s="1"/>
  <c r="AM2039" i="1"/>
  <c r="AO2039" i="1" s="1"/>
  <c r="AM1112" i="1"/>
  <c r="AO1112" i="1" s="1"/>
  <c r="AN2032" i="1"/>
  <c r="AO2032" i="1" s="1"/>
  <c r="AM2088" i="1"/>
  <c r="AO2088" i="1" s="1"/>
  <c r="AM2122" i="1"/>
  <c r="AO2122" i="1" s="1"/>
  <c r="AM2104" i="1"/>
  <c r="AO2104" i="1" s="1"/>
  <c r="AM1912" i="1"/>
  <c r="AO1912" i="1" s="1"/>
  <c r="AM1783" i="1"/>
  <c r="AO1783" i="1" s="1"/>
  <c r="AM2098" i="1"/>
  <c r="AO2098" i="1" s="1"/>
  <c r="AO1079" i="1"/>
  <c r="AM779" i="1"/>
  <c r="AO779" i="1" s="1"/>
  <c r="AM2101" i="1"/>
  <c r="AO2101" i="1" s="1"/>
  <c r="AM2097" i="1"/>
  <c r="AO2097" i="1" s="1"/>
  <c r="AM1177" i="1"/>
  <c r="AO1177" i="1" s="1"/>
  <c r="AM1164" i="1"/>
  <c r="AO1164" i="1" s="1"/>
  <c r="AM1142" i="1"/>
  <c r="AO1142" i="1" s="1"/>
  <c r="AM2092" i="1"/>
  <c r="AO2092" i="1" s="1"/>
  <c r="AM1754" i="1"/>
  <c r="AO1754" i="1" s="1"/>
  <c r="AM2144" i="1"/>
  <c r="AO2144" i="1" s="1"/>
  <c r="AM1787" i="1"/>
  <c r="AO1787" i="1" s="1"/>
  <c r="AM2095" i="1"/>
  <c r="AO2095" i="1" s="1"/>
  <c r="AM1785" i="1"/>
  <c r="AO1785" i="1" s="1"/>
  <c r="AM775" i="1"/>
  <c r="AO775" i="1" s="1"/>
  <c r="AM1138" i="1"/>
  <c r="AO1138" i="1" s="1"/>
  <c r="AM1123" i="1"/>
  <c r="AO1123" i="1" s="1"/>
  <c r="AM2149" i="1"/>
  <c r="AO2149" i="1" s="1"/>
  <c r="AM2146" i="1"/>
  <c r="AO2146" i="1" s="1"/>
  <c r="AM1750" i="1"/>
  <c r="AO1750" i="1" s="1"/>
  <c r="AM2078" i="1"/>
  <c r="AO2078" i="1" s="1"/>
  <c r="AN2040" i="1"/>
  <c r="AO2040" i="1" s="1"/>
  <c r="AR778" i="1"/>
  <c r="AR2096" i="1"/>
  <c r="AR1178" i="1"/>
  <c r="AR2101" i="1"/>
  <c r="AR2122" i="1"/>
  <c r="AR1783" i="1"/>
  <c r="AR2097" i="1"/>
  <c r="AR1912" i="1"/>
  <c r="AR2035" i="1"/>
  <c r="AR779" i="1"/>
  <c r="AR2039" i="1"/>
  <c r="AR1138" i="1"/>
  <c r="AN2051" i="1"/>
  <c r="AO2051" i="1" s="1"/>
  <c r="AR775" i="1"/>
  <c r="AR1158" i="1"/>
  <c r="AR2104" i="1"/>
  <c r="AR1785" i="1"/>
  <c r="AR1160" i="1"/>
  <c r="AR2040" i="1"/>
  <c r="AR2051" i="1"/>
  <c r="AR2098" i="1"/>
  <c r="AR2094" i="1"/>
  <c r="AR1123" i="1"/>
  <c r="AR1786" i="1"/>
  <c r="AR1897" i="1"/>
  <c r="AR2102" i="1"/>
  <c r="AR2112" i="1"/>
  <c r="AR1131" i="1"/>
  <c r="AR2135" i="1"/>
  <c r="AR1898" i="1"/>
  <c r="AR1787" i="1"/>
  <c r="AR1177" i="1"/>
  <c r="AR2103" i="1"/>
  <c r="AR1164" i="1"/>
  <c r="AR1782" i="1"/>
  <c r="AR1985" i="1"/>
  <c r="AR1142" i="1"/>
  <c r="AR2099" i="1"/>
  <c r="AR2095" i="1"/>
  <c r="AR2092" i="1"/>
  <c r="AR1965" i="1"/>
  <c r="AN2087" i="1"/>
  <c r="AO2087" i="1" s="1"/>
  <c r="AN2111" i="1"/>
  <c r="AO2111" i="1" s="1"/>
  <c r="AN2081" i="1"/>
  <c r="AO2081" i="1" s="1"/>
  <c r="AN2077" i="1"/>
  <c r="AO2077" i="1" s="1"/>
  <c r="AN1749" i="1"/>
  <c r="AO1749" i="1" s="1"/>
  <c r="AN2086" i="1"/>
  <c r="AO2086" i="1" s="1"/>
  <c r="AN1088" i="1"/>
  <c r="AO1088" i="1" s="1"/>
  <c r="AN2080" i="1"/>
  <c r="AO2080" i="1" s="1"/>
  <c r="AN2076" i="1"/>
  <c r="AO2076" i="1" s="1"/>
  <c r="AN776" i="1"/>
  <c r="AO776" i="1" s="1"/>
  <c r="AN2094" i="1"/>
  <c r="AO2094" i="1" s="1"/>
  <c r="AN2089" i="1"/>
  <c r="AO2089" i="1" s="1"/>
  <c r="AN2085" i="1"/>
  <c r="AO2085" i="1" s="1"/>
  <c r="AN2082" i="1"/>
  <c r="AO2082" i="1" s="1"/>
  <c r="AN2079" i="1"/>
  <c r="AO2079" i="1" s="1"/>
  <c r="AN2075" i="1"/>
  <c r="AO2075" i="1" s="1"/>
  <c r="AN1080" i="1"/>
  <c r="AO1080" i="1" s="1"/>
  <c r="AF778" i="1"/>
  <c r="O778" i="1" s="1"/>
  <c r="F778" i="1" s="1"/>
  <c r="AF1784" i="1"/>
  <c r="O1784" i="1" s="1"/>
  <c r="F1784" i="1" s="1"/>
  <c r="AF2102" i="1"/>
  <c r="O2102" i="1" s="1"/>
  <c r="F2102" i="1" s="1"/>
  <c r="AF2096" i="1"/>
  <c r="O2096" i="1" s="1"/>
  <c r="F2096" i="1" s="1"/>
  <c r="AF2148" i="1"/>
  <c r="O2148" i="1" s="1"/>
  <c r="F2148" i="1" s="1"/>
  <c r="AF1751" i="1"/>
  <c r="O1751" i="1" s="1"/>
  <c r="F1751" i="1" s="1"/>
  <c r="AF2111" i="1"/>
  <c r="O2111" i="1" s="1"/>
  <c r="F2111" i="1" s="1"/>
  <c r="AF1080" i="1"/>
  <c r="O1080" i="1" s="1"/>
  <c r="F1080" i="1" s="1"/>
  <c r="AF1898" i="1"/>
  <c r="O1898" i="1" s="1"/>
  <c r="F1898" i="1" s="1"/>
  <c r="AF1787" i="1"/>
  <c r="O1787" i="1" s="1"/>
  <c r="F1787" i="1" s="1"/>
  <c r="AF1177" i="1"/>
  <c r="O1177" i="1" s="1"/>
  <c r="F1177" i="1" s="1"/>
  <c r="AF2103" i="1"/>
  <c r="O2103" i="1" s="1"/>
  <c r="F2103" i="1" s="1"/>
  <c r="AF1164" i="1"/>
  <c r="O1164" i="1" s="1"/>
  <c r="F1164" i="1" s="1"/>
  <c r="AF1782" i="1"/>
  <c r="O1782" i="1" s="1"/>
  <c r="F1782" i="1" s="1"/>
  <c r="AF1985" i="1"/>
  <c r="O1985" i="1" s="1"/>
  <c r="F1985" i="1" s="1"/>
  <c r="AF1142" i="1"/>
  <c r="O1142" i="1" s="1"/>
  <c r="F1142" i="1" s="1"/>
  <c r="AF2099" i="1"/>
  <c r="O2099" i="1" s="1"/>
  <c r="F2099" i="1" s="1"/>
  <c r="AF2095" i="1"/>
  <c r="O2095" i="1" s="1"/>
  <c r="F2095" i="1" s="1"/>
  <c r="AF2092" i="1"/>
  <c r="O2092" i="1" s="1"/>
  <c r="F2092" i="1" s="1"/>
  <c r="AF1965" i="1"/>
  <c r="O1965" i="1" s="1"/>
  <c r="F1965" i="1" s="1"/>
  <c r="AF1754" i="1"/>
  <c r="O1754" i="1" s="1"/>
  <c r="F1754" i="1" s="1"/>
  <c r="AF1102" i="1"/>
  <c r="O1102" i="1" s="1"/>
  <c r="F1102" i="1" s="1"/>
  <c r="AF2090" i="1"/>
  <c r="O2090" i="1" s="1"/>
  <c r="F2090" i="1" s="1"/>
  <c r="AF2144" i="1"/>
  <c r="O2144" i="1" s="1"/>
  <c r="F2144" i="1" s="1"/>
  <c r="AF1749" i="1"/>
  <c r="O1749" i="1" s="1"/>
  <c r="F1749" i="1" s="1"/>
  <c r="AF2086" i="1"/>
  <c r="O2086" i="1" s="1"/>
  <c r="F2086" i="1" s="1"/>
  <c r="AF1088" i="1"/>
  <c r="O1088" i="1" s="1"/>
  <c r="F1088" i="1" s="1"/>
  <c r="AF2080" i="1"/>
  <c r="O2080" i="1" s="1"/>
  <c r="F2080" i="1" s="1"/>
  <c r="AF2076" i="1"/>
  <c r="O2076" i="1" s="1"/>
  <c r="F2076" i="1" s="1"/>
  <c r="AF2074" i="1"/>
  <c r="O2074" i="1" s="1"/>
  <c r="F2074" i="1" s="1"/>
  <c r="AF1786" i="1"/>
  <c r="O1786" i="1" s="1"/>
  <c r="F1786" i="1" s="1"/>
  <c r="AF1158" i="1"/>
  <c r="O1158" i="1" s="1"/>
  <c r="F1158" i="1" s="1"/>
  <c r="AF2171" i="1"/>
  <c r="O2171" i="1" s="1"/>
  <c r="F2171" i="1" s="1"/>
  <c r="AF2135" i="1"/>
  <c r="O2135" i="1" s="1"/>
  <c r="F2135" i="1" s="1"/>
  <c r="AF1964" i="1"/>
  <c r="O1964" i="1" s="1"/>
  <c r="F1964" i="1" s="1"/>
  <c r="AF1089" i="1"/>
  <c r="O1089" i="1" s="1"/>
  <c r="F1089" i="1" s="1"/>
  <c r="AF2081" i="1"/>
  <c r="O2081" i="1" s="1"/>
  <c r="F2081" i="1" s="1"/>
  <c r="AF2077" i="1"/>
  <c r="O2077" i="1" s="1"/>
  <c r="F2077" i="1" s="1"/>
  <c r="AF2104" i="1"/>
  <c r="F2104" i="1" s="1"/>
  <c r="AF1785" i="1"/>
  <c r="O1785" i="1" s="1"/>
  <c r="F1785" i="1" s="1"/>
  <c r="AF776" i="1"/>
  <c r="O776" i="1" s="1"/>
  <c r="F776" i="1" s="1"/>
  <c r="AF1160" i="1"/>
  <c r="O1160" i="1" s="1"/>
  <c r="F1160" i="1" s="1"/>
  <c r="AF2040" i="1"/>
  <c r="O2040" i="1" s="1"/>
  <c r="F2040" i="1" s="1"/>
  <c r="AF2051" i="1"/>
  <c r="O2051" i="1" s="1"/>
  <c r="F2051" i="1" s="1"/>
  <c r="AF2100" i="1"/>
  <c r="O2100" i="1" s="1"/>
  <c r="F2100" i="1" s="1"/>
  <c r="AF2098" i="1"/>
  <c r="O2098" i="1" s="1"/>
  <c r="F2098" i="1" s="1"/>
  <c r="AF2094" i="1"/>
  <c r="O2094" i="1" s="1"/>
  <c r="F2094" i="1" s="1"/>
  <c r="AF1123" i="1"/>
  <c r="O1123" i="1" s="1"/>
  <c r="F1123" i="1" s="1"/>
  <c r="AF2091" i="1"/>
  <c r="F2091" i="1" s="1"/>
  <c r="AF1752" i="1"/>
  <c r="O1752" i="1" s="1"/>
  <c r="F1752" i="1" s="1"/>
  <c r="AF2146" i="1"/>
  <c r="O2146" i="1" s="1"/>
  <c r="F2146" i="1" s="1"/>
  <c r="AF1095" i="1"/>
  <c r="O1095" i="1" s="1"/>
  <c r="F1095" i="1" s="1"/>
  <c r="AF2089" i="1"/>
  <c r="O2089" i="1" s="1"/>
  <c r="F2089" i="1" s="1"/>
  <c r="AF2085" i="1"/>
  <c r="O2085" i="1" s="1"/>
  <c r="F2085" i="1" s="1"/>
  <c r="AF2082" i="1"/>
  <c r="O2082" i="1" s="1"/>
  <c r="F2082" i="1" s="1"/>
  <c r="AF2079" i="1"/>
  <c r="O2079" i="1" s="1"/>
  <c r="F2079" i="1" s="1"/>
  <c r="AF2075" i="1"/>
  <c r="O2075" i="1" s="1"/>
  <c r="F2075" i="1" s="1"/>
  <c r="AF1079" i="1"/>
  <c r="O1079" i="1" s="1"/>
  <c r="F1079" i="1" s="1"/>
  <c r="AF1913" i="1"/>
  <c r="O1913" i="1" s="1"/>
  <c r="F1913" i="1" s="1"/>
  <c r="AF1897" i="1"/>
  <c r="O1897" i="1" s="1"/>
  <c r="F1897" i="1" s="1"/>
  <c r="AF2112" i="1"/>
  <c r="O2112" i="1" s="1"/>
  <c r="F2112" i="1" s="1"/>
  <c r="AF1131" i="1"/>
  <c r="O1131" i="1" s="1"/>
  <c r="F1131" i="1" s="1"/>
  <c r="AF1753" i="1"/>
  <c r="O1753" i="1" s="1"/>
  <c r="F1753" i="1" s="1"/>
  <c r="AF2087" i="1"/>
  <c r="O2087" i="1" s="1"/>
  <c r="F2087" i="1" s="1"/>
  <c r="AF779" i="1"/>
  <c r="O779" i="1" s="1"/>
  <c r="F779" i="1" s="1"/>
  <c r="AF1178" i="1"/>
  <c r="O1178" i="1" s="1"/>
  <c r="F1178" i="1" s="1"/>
  <c r="AF1912" i="1"/>
  <c r="O1912" i="1" s="1"/>
  <c r="F1912" i="1" s="1"/>
  <c r="AF775" i="1"/>
  <c r="O775" i="1" s="1"/>
  <c r="F775" i="1" s="1"/>
  <c r="AF1783" i="1"/>
  <c r="O1783" i="1" s="1"/>
  <c r="F1783" i="1" s="1"/>
  <c r="AF2122" i="1"/>
  <c r="O2122" i="1" s="1"/>
  <c r="F2122" i="1" s="1"/>
  <c r="AF2101" i="1"/>
  <c r="O2101" i="1" s="1"/>
  <c r="F2101" i="1" s="1"/>
  <c r="AF1138" i="1"/>
  <c r="O1138" i="1" s="1"/>
  <c r="F1138" i="1" s="1"/>
  <c r="AF2097" i="1"/>
  <c r="O2097" i="1" s="1"/>
  <c r="F2097" i="1" s="1"/>
  <c r="AF2035" i="1"/>
  <c r="O2035" i="1" s="1"/>
  <c r="F2035" i="1" s="1"/>
  <c r="AF2039" i="1"/>
  <c r="O2039" i="1" s="1"/>
  <c r="F2039" i="1" s="1"/>
  <c r="AF2149" i="1"/>
  <c r="O2149" i="1" s="1"/>
  <c r="F2149" i="1" s="1"/>
  <c r="AF1112" i="1"/>
  <c r="O1112" i="1" s="1"/>
  <c r="F1112" i="1" s="1"/>
  <c r="AF2134" i="1"/>
  <c r="O2134" i="1" s="1"/>
  <c r="F2134" i="1" s="1"/>
  <c r="AF2145" i="1"/>
  <c r="O2145" i="1" s="1"/>
  <c r="F2145" i="1" s="1"/>
  <c r="AF1750" i="1"/>
  <c r="O1750" i="1" s="1"/>
  <c r="F1750" i="1" s="1"/>
  <c r="AF2088" i="1"/>
  <c r="O2088" i="1" s="1"/>
  <c r="F2088" i="1" s="1"/>
  <c r="AF2084" i="1"/>
  <c r="O2084" i="1" s="1"/>
  <c r="F2084" i="1" s="1"/>
  <c r="AF1084" i="1"/>
  <c r="O1084" i="1" s="1"/>
  <c r="F1084" i="1" s="1"/>
  <c r="AF2078" i="1"/>
  <c r="O2078" i="1" s="1"/>
  <c r="F2078" i="1" s="1"/>
  <c r="AF2034" i="1"/>
  <c r="O2034" i="1" s="1"/>
  <c r="F2034" i="1" s="1"/>
  <c r="AF2032" i="1"/>
  <c r="O2032" i="1" s="1"/>
  <c r="F2032" i="1" s="1"/>
  <c r="AN2145" i="1"/>
  <c r="AO2145" i="1" s="1"/>
  <c r="AN1913" i="1"/>
  <c r="AO1913" i="1" s="1"/>
  <c r="AN778" i="1"/>
  <c r="AO778" i="1" s="1"/>
  <c r="AN1786" i="1"/>
  <c r="AO1786" i="1" s="1"/>
  <c r="AN1897" i="1"/>
  <c r="AO1897" i="1" s="1"/>
  <c r="AN1784" i="1"/>
  <c r="AO1784" i="1" s="1"/>
  <c r="AN1158" i="1"/>
  <c r="AO1158" i="1" s="1"/>
  <c r="AN2102" i="1"/>
  <c r="AO2102" i="1" s="1"/>
  <c r="AN2112" i="1"/>
  <c r="AO2112" i="1" s="1"/>
  <c r="AN2171" i="1"/>
  <c r="AO2171" i="1" s="1"/>
  <c r="AN2096" i="1"/>
  <c r="AO2096" i="1" s="1"/>
  <c r="AN1131" i="1"/>
  <c r="AO1131" i="1" s="1"/>
  <c r="AN2135" i="1"/>
  <c r="AO2135" i="1" s="1"/>
  <c r="AN2148" i="1"/>
  <c r="AO2148" i="1" s="1"/>
  <c r="AN1753" i="1"/>
  <c r="AO1753" i="1" s="1"/>
  <c r="AN1964" i="1"/>
  <c r="AO1964" i="1" s="1"/>
  <c r="AN1751" i="1"/>
  <c r="AO1751" i="1" s="1"/>
  <c r="AN1089" i="1"/>
  <c r="AO1089" i="1" s="1"/>
  <c r="AV2135" i="1"/>
  <c r="L886" i="1"/>
  <c r="L1134" i="1"/>
  <c r="L888" i="1"/>
  <c r="L703" i="1"/>
  <c r="L700" i="1"/>
  <c r="L849" i="1"/>
  <c r="L478" i="1"/>
  <c r="L1075" i="1"/>
  <c r="L500" i="1"/>
  <c r="L1074" i="1"/>
  <c r="L341" i="1"/>
  <c r="L885" i="1"/>
  <c r="L1133" i="1"/>
  <c r="L887" i="1"/>
  <c r="L702" i="1"/>
  <c r="L699" i="1"/>
  <c r="L847" i="1"/>
  <c r="L476" i="1"/>
  <c r="L1067" i="1"/>
  <c r="L499" i="1"/>
  <c r="L1065" i="1"/>
  <c r="L340" i="1"/>
  <c r="L1233" i="1"/>
  <c r="L1491" i="1"/>
  <c r="L1512" i="1"/>
  <c r="L1272" i="1"/>
  <c r="L1231" i="1"/>
  <c r="L1490" i="1"/>
  <c r="L1489" i="1"/>
  <c r="L1063" i="1"/>
  <c r="L1534" i="1"/>
  <c r="L1059" i="1"/>
  <c r="L339" i="1"/>
  <c r="L1511" i="1"/>
  <c r="L1152" i="1"/>
  <c r="L1510" i="1"/>
  <c r="L1488" i="1"/>
  <c r="L1529" i="1"/>
  <c r="L1487" i="1"/>
  <c r="L1470" i="1"/>
  <c r="L1051" i="1"/>
  <c r="L1486" i="1"/>
  <c r="L1048" i="1"/>
  <c r="L805" i="1"/>
  <c r="L1469" i="1"/>
  <c r="L1440" i="1"/>
  <c r="L1447" i="1"/>
  <c r="L560" i="1"/>
  <c r="L1082" i="1"/>
  <c r="L925" i="1"/>
  <c r="L658" i="1"/>
  <c r="L1047" i="1"/>
  <c r="L923" i="1"/>
  <c r="L1046" i="1"/>
  <c r="L791" i="1"/>
  <c r="L1468" i="1"/>
  <c r="L1439" i="1"/>
  <c r="L1446" i="1"/>
  <c r="L559" i="1"/>
  <c r="L1081" i="1"/>
  <c r="L924" i="1"/>
  <c r="L657" i="1"/>
  <c r="L1038" i="1"/>
  <c r="L922" i="1"/>
  <c r="L1022" i="1"/>
  <c r="L790" i="1"/>
  <c r="L1485" i="1"/>
  <c r="L1484" i="1"/>
  <c r="L1483" i="1"/>
  <c r="L1482" i="1"/>
  <c r="L1481" i="1"/>
  <c r="L1480" i="1"/>
  <c r="L1479" i="1"/>
  <c r="L1020" i="1"/>
  <c r="L1515" i="1"/>
  <c r="L1016" i="1"/>
  <c r="L457" i="1"/>
  <c r="L1478" i="1"/>
  <c r="L1477" i="1"/>
  <c r="L1476" i="1"/>
  <c r="L1475" i="1"/>
  <c r="L1528" i="1"/>
  <c r="L1474" i="1"/>
  <c r="L1473" i="1"/>
  <c r="L1015" i="1"/>
  <c r="L1472" i="1"/>
  <c r="L1011" i="1"/>
  <c r="L1471" i="1"/>
  <c r="L719" i="1"/>
  <c r="L963" i="1"/>
  <c r="L578" i="1"/>
  <c r="L650" i="1"/>
  <c r="L680" i="1"/>
  <c r="L469" i="1"/>
  <c r="L533" i="1"/>
  <c r="L995" i="1"/>
  <c r="L468" i="1"/>
  <c r="L991" i="1"/>
  <c r="L421" i="1"/>
  <c r="L718" i="1"/>
  <c r="L960" i="1"/>
  <c r="L577" i="1"/>
  <c r="L648" i="1"/>
  <c r="L679" i="1"/>
  <c r="L467" i="1"/>
  <c r="L532" i="1"/>
  <c r="L986" i="1"/>
  <c r="L466" i="1"/>
  <c r="L983" i="1"/>
  <c r="L420" i="1"/>
  <c r="L1269" i="1"/>
  <c r="L1403" i="1"/>
  <c r="L1402" i="1"/>
  <c r="L1401" i="1"/>
  <c r="L1049" i="1"/>
  <c r="L1400" i="1"/>
  <c r="L1399" i="1"/>
  <c r="L982" i="1"/>
  <c r="L1230" i="1"/>
  <c r="L965" i="1"/>
  <c r="L419" i="1"/>
  <c r="L1396" i="1"/>
  <c r="L1395" i="1"/>
  <c r="L1168" i="1"/>
  <c r="L1394" i="1"/>
  <c r="L1393" i="1"/>
  <c r="L1392" i="1"/>
  <c r="L1391" i="1"/>
  <c r="L958" i="1"/>
  <c r="L1390" i="1"/>
  <c r="L944" i="1"/>
  <c r="L575" i="1"/>
  <c r="L902" i="1"/>
  <c r="L574" i="1"/>
  <c r="L1268" i="1"/>
  <c r="L1009" i="1"/>
  <c r="L883" i="1"/>
  <c r="L901" i="1"/>
  <c r="L845" i="1"/>
  <c r="L943" i="1"/>
  <c r="L981" i="1"/>
  <c r="L939" i="1"/>
  <c r="L900" i="1"/>
  <c r="L899" i="1"/>
  <c r="L573" i="1"/>
  <c r="L1267" i="1"/>
  <c r="L1008" i="1"/>
  <c r="L882" i="1"/>
  <c r="L898" i="1"/>
  <c r="L844" i="1"/>
  <c r="L933" i="1"/>
  <c r="L980" i="1"/>
  <c r="L928" i="1"/>
  <c r="L959" i="1"/>
  <c r="L1389" i="1"/>
  <c r="L1388" i="1"/>
  <c r="L1387" i="1"/>
  <c r="L1386" i="1"/>
  <c r="L1385" i="1"/>
  <c r="L1384" i="1"/>
  <c r="L1383" i="1"/>
  <c r="L921" i="1"/>
  <c r="L1266" i="1"/>
  <c r="L918" i="1"/>
  <c r="L418" i="1"/>
  <c r="L1382" i="1"/>
  <c r="L1381" i="1"/>
  <c r="L1188" i="1"/>
  <c r="L1380" i="1"/>
  <c r="L1379" i="1"/>
  <c r="L1378" i="1"/>
  <c r="L1377" i="1"/>
  <c r="L917" i="1"/>
  <c r="L1376" i="1"/>
  <c r="L909" i="1"/>
  <c r="L1375" i="1"/>
  <c r="L425" i="1"/>
  <c r="L804" i="1"/>
  <c r="L450" i="1"/>
  <c r="L233" i="1"/>
  <c r="L411" i="1"/>
  <c r="L338" i="1"/>
  <c r="L331" i="1"/>
  <c r="L908" i="1"/>
  <c r="L293" i="1"/>
  <c r="L895" i="1"/>
  <c r="L256" i="1"/>
  <c r="L424" i="1"/>
  <c r="L803" i="1"/>
  <c r="L449" i="1"/>
  <c r="L232" i="1"/>
  <c r="L410" i="1"/>
  <c r="L337" i="1"/>
  <c r="L330" i="1"/>
  <c r="L884" i="1"/>
  <c r="L291" i="1"/>
  <c r="L881" i="1"/>
  <c r="L255" i="1"/>
  <c r="L1543" i="1"/>
  <c r="L1594" i="1"/>
  <c r="L1583" i="1"/>
  <c r="L1593" i="1"/>
  <c r="L1017" i="1"/>
  <c r="L698" i="1"/>
  <c r="L1416" i="1"/>
  <c r="L880" i="1"/>
  <c r="L1148" i="1"/>
  <c r="L876" i="1"/>
  <c r="L254" i="1"/>
  <c r="L1551" i="1"/>
  <c r="L1167" i="1"/>
  <c r="L993" i="1"/>
  <c r="L1234" i="1"/>
  <c r="L1190" i="1"/>
  <c r="L584" i="1"/>
  <c r="L1212" i="1"/>
  <c r="L874" i="1"/>
  <c r="L1435" i="1"/>
  <c r="L873" i="1"/>
  <c r="L311" i="1"/>
  <c r="L833" i="1"/>
  <c r="L1040" i="1"/>
  <c r="L780" i="1"/>
  <c r="L542" i="1"/>
  <c r="L756" i="1"/>
  <c r="L402" i="1"/>
  <c r="L607" i="1"/>
  <c r="L866" i="1"/>
  <c r="L404" i="1"/>
  <c r="L863" i="1"/>
  <c r="L386" i="1"/>
  <c r="L832" i="1"/>
  <c r="L1039" i="1"/>
  <c r="L771" i="1"/>
  <c r="L541" i="1"/>
  <c r="L755" i="1"/>
  <c r="L401" i="1"/>
  <c r="L606" i="1"/>
  <c r="L851" i="1"/>
  <c r="L403" i="1"/>
  <c r="L843" i="1"/>
  <c r="L385" i="1"/>
  <c r="L1672" i="1"/>
  <c r="L1671" i="1"/>
  <c r="L1642" i="1"/>
  <c r="L1659" i="1"/>
  <c r="L1151" i="1"/>
  <c r="L1527" i="1"/>
  <c r="L1674" i="1"/>
  <c r="L816" i="1"/>
  <c r="L1670" i="1"/>
  <c r="L814" i="1"/>
  <c r="L269" i="1"/>
  <c r="L1662" i="1"/>
  <c r="L1232" i="1"/>
  <c r="L1598" i="1"/>
  <c r="L1579" i="1"/>
  <c r="L1577" i="1"/>
  <c r="L1554" i="1"/>
  <c r="L1445" i="1"/>
  <c r="L807" i="1"/>
  <c r="L1576" i="1"/>
  <c r="L789" i="1"/>
  <c r="L546" i="1"/>
  <c r="L1526" i="1"/>
  <c r="L1735" i="1"/>
  <c r="L1734" i="1"/>
  <c r="L1574" i="1"/>
  <c r="L1265" i="1"/>
  <c r="L1187" i="1"/>
  <c r="L1434" i="1"/>
  <c r="L777" i="1"/>
  <c r="L1590" i="1"/>
  <c r="L774" i="1"/>
  <c r="L770" i="1"/>
  <c r="L1525" i="1"/>
  <c r="L1733" i="1"/>
  <c r="L1732" i="1"/>
  <c r="L1573" i="1"/>
  <c r="L1264" i="1"/>
  <c r="L1186" i="1"/>
  <c r="L1457" i="1"/>
  <c r="L757" i="1"/>
  <c r="L1589" i="1"/>
  <c r="L752" i="1"/>
  <c r="L769" i="1"/>
  <c r="L1950" i="1"/>
  <c r="L2155" i="1"/>
  <c r="L2128" i="1"/>
  <c r="L2030" i="1"/>
  <c r="L1904" i="1"/>
  <c r="L1848" i="1"/>
  <c r="L1990" i="1"/>
  <c r="L748" i="1"/>
  <c r="L1921" i="1"/>
  <c r="L745" i="1"/>
  <c r="L768" i="1"/>
  <c r="L2029" i="1"/>
  <c r="L1877" i="1"/>
  <c r="L1951" i="1"/>
  <c r="L1896" i="1"/>
  <c r="L1814" i="1"/>
  <c r="L1993" i="1"/>
  <c r="L1967" i="1"/>
  <c r="L741" i="1"/>
  <c r="L1886" i="1"/>
  <c r="L740" i="1"/>
  <c r="L1229" i="1"/>
  <c r="L1374" i="1"/>
  <c r="L1861" i="1"/>
  <c r="L1740" i="1"/>
  <c r="L1804" i="1"/>
  <c r="L1228" i="1"/>
  <c r="L1077" i="1"/>
  <c r="L1623" i="1"/>
  <c r="L736" i="1"/>
  <c r="L1185" i="1"/>
  <c r="L735" i="1"/>
  <c r="L1835" i="1"/>
  <c r="L1373" i="1"/>
  <c r="L1860" i="1"/>
  <c r="L1739" i="1"/>
  <c r="L1802" i="1"/>
  <c r="L1227" i="1"/>
  <c r="L1076" i="1"/>
  <c r="L1588" i="1"/>
  <c r="L732" i="1"/>
  <c r="L1263" i="1"/>
  <c r="L728" i="1"/>
  <c r="L1834" i="1"/>
  <c r="L2137" i="1"/>
  <c r="L2189" i="1"/>
  <c r="L2188" i="1"/>
  <c r="L2003" i="1"/>
  <c r="L1932" i="1"/>
  <c r="L2057" i="1"/>
  <c r="L2181" i="1"/>
  <c r="L724" i="1"/>
  <c r="L2187" i="1"/>
  <c r="L723" i="1"/>
  <c r="L1166" i="1"/>
  <c r="L2117" i="1"/>
  <c r="L2002" i="1"/>
  <c r="L2037" i="1"/>
  <c r="L1957" i="1"/>
  <c r="L1939" i="1"/>
  <c r="L2130" i="1"/>
  <c r="L2152" i="1"/>
  <c r="L722" i="1"/>
  <c r="L2127" i="1"/>
  <c r="L705" i="1"/>
  <c r="L1776" i="1"/>
  <c r="W1776" i="1"/>
  <c r="W705" i="1"/>
  <c r="W2127" i="1"/>
  <c r="W722" i="1"/>
  <c r="W2152" i="1"/>
  <c r="W2130" i="1"/>
  <c r="W1939" i="1"/>
  <c r="W1957" i="1"/>
  <c r="W2037" i="1"/>
  <c r="W2002" i="1"/>
  <c r="W2117" i="1"/>
  <c r="W1166" i="1"/>
  <c r="W723" i="1"/>
  <c r="W2187" i="1"/>
  <c r="W724" i="1"/>
  <c r="W2181" i="1"/>
  <c r="W2057" i="1"/>
  <c r="W1932" i="1"/>
  <c r="W2003" i="1"/>
  <c r="W2188" i="1"/>
  <c r="W2189" i="1"/>
  <c r="W2137" i="1"/>
  <c r="W1834" i="1"/>
  <c r="W728" i="1"/>
  <c r="W1263" i="1"/>
  <c r="W732" i="1"/>
  <c r="W1588" i="1"/>
  <c r="W1076" i="1"/>
  <c r="W1227" i="1"/>
  <c r="W1802" i="1"/>
  <c r="W1739" i="1"/>
  <c r="W1860" i="1"/>
  <c r="W1373" i="1"/>
  <c r="W1835" i="1"/>
  <c r="W735" i="1"/>
  <c r="W1185" i="1"/>
  <c r="W736" i="1"/>
  <c r="W1623" i="1"/>
  <c r="W1077" i="1"/>
  <c r="W1228" i="1"/>
  <c r="W1804" i="1"/>
  <c r="W1740" i="1"/>
  <c r="W1861" i="1"/>
  <c r="W1374" i="1"/>
  <c r="W1229" i="1"/>
  <c r="W740" i="1"/>
  <c r="W1886" i="1"/>
  <c r="W741" i="1"/>
  <c r="W1967" i="1"/>
  <c r="W1993" i="1"/>
  <c r="W1814" i="1"/>
  <c r="W1896" i="1"/>
  <c r="W1951" i="1"/>
  <c r="W1877" i="1"/>
  <c r="W2029" i="1"/>
  <c r="W768" i="1"/>
  <c r="W745" i="1"/>
  <c r="W1921" i="1"/>
  <c r="W748" i="1"/>
  <c r="W1990" i="1"/>
  <c r="W1848" i="1"/>
  <c r="W1904" i="1"/>
  <c r="W2030" i="1"/>
  <c r="W2128" i="1"/>
  <c r="W2155" i="1"/>
  <c r="W1950" i="1"/>
  <c r="W769" i="1"/>
  <c r="W752" i="1"/>
  <c r="W1589" i="1"/>
  <c r="W757" i="1"/>
  <c r="W1457" i="1"/>
  <c r="W1186" i="1"/>
  <c r="W1264" i="1"/>
  <c r="W1573" i="1"/>
  <c r="W1732" i="1"/>
  <c r="W1733" i="1"/>
  <c r="W1525" i="1"/>
  <c r="W770" i="1"/>
  <c r="W774" i="1"/>
  <c r="W1590" i="1"/>
  <c r="W777" i="1"/>
  <c r="W1434" i="1"/>
  <c r="W1187" i="1"/>
  <c r="W1265" i="1"/>
  <c r="W1574" i="1"/>
  <c r="W1734" i="1"/>
  <c r="W1735" i="1"/>
  <c r="W1526" i="1"/>
  <c r="W546" i="1"/>
  <c r="W789" i="1"/>
  <c r="W1576" i="1"/>
  <c r="W807" i="1"/>
  <c r="W1445" i="1"/>
  <c r="W1554" i="1"/>
  <c r="W1577" i="1"/>
  <c r="W1579" i="1"/>
  <c r="W1598" i="1"/>
  <c r="W1232" i="1"/>
  <c r="W1662" i="1"/>
  <c r="W269" i="1"/>
  <c r="W814" i="1"/>
  <c r="W1670" i="1"/>
  <c r="W816" i="1"/>
  <c r="W1674" i="1"/>
  <c r="W1527" i="1"/>
  <c r="W1151" i="1"/>
  <c r="W1659" i="1"/>
  <c r="W1642" i="1"/>
  <c r="W1671" i="1"/>
  <c r="W1672" i="1"/>
  <c r="W385" i="1"/>
  <c r="W843" i="1"/>
  <c r="W403" i="1"/>
  <c r="W851" i="1"/>
  <c r="W606" i="1"/>
  <c r="W401" i="1"/>
  <c r="W755" i="1"/>
  <c r="W541" i="1"/>
  <c r="W771" i="1"/>
  <c r="W1039" i="1"/>
  <c r="W832" i="1"/>
  <c r="W386" i="1"/>
  <c r="W863" i="1"/>
  <c r="W404" i="1"/>
  <c r="W866" i="1"/>
  <c r="W607" i="1"/>
  <c r="W402" i="1"/>
  <c r="W756" i="1"/>
  <c r="W542" i="1"/>
  <c r="W780" i="1"/>
  <c r="W1040" i="1"/>
  <c r="W833" i="1"/>
  <c r="W311" i="1"/>
  <c r="W873" i="1"/>
  <c r="W1435" i="1"/>
  <c r="W874" i="1"/>
  <c r="W1212" i="1"/>
  <c r="W584" i="1"/>
  <c r="W1190" i="1"/>
  <c r="W1234" i="1"/>
  <c r="W993" i="1"/>
  <c r="W1167" i="1"/>
  <c r="W1551" i="1"/>
  <c r="W254" i="1"/>
  <c r="W876" i="1"/>
  <c r="W1148" i="1"/>
  <c r="W880" i="1"/>
  <c r="W1416" i="1"/>
  <c r="W698" i="1"/>
  <c r="W1017" i="1"/>
  <c r="W1593" i="1"/>
  <c r="W1583" i="1"/>
  <c r="W1594" i="1"/>
  <c r="W1543" i="1"/>
  <c r="W255" i="1"/>
  <c r="W881" i="1"/>
  <c r="W291" i="1"/>
  <c r="W884" i="1"/>
  <c r="W330" i="1"/>
  <c r="W337" i="1"/>
  <c r="W410" i="1"/>
  <c r="W232" i="1"/>
  <c r="W449" i="1"/>
  <c r="W803" i="1"/>
  <c r="W424" i="1"/>
  <c r="W256" i="1"/>
  <c r="W895" i="1"/>
  <c r="W293" i="1"/>
  <c r="W908" i="1"/>
  <c r="W331" i="1"/>
  <c r="W338" i="1"/>
  <c r="W411" i="1"/>
  <c r="W233" i="1"/>
  <c r="W450" i="1"/>
  <c r="W804" i="1"/>
  <c r="W425" i="1"/>
  <c r="W1375" i="1"/>
  <c r="W909" i="1"/>
  <c r="W1376" i="1"/>
  <c r="W917" i="1"/>
  <c r="W1377" i="1"/>
  <c r="W1378" i="1"/>
  <c r="W1379" i="1"/>
  <c r="W1380" i="1"/>
  <c r="W1188" i="1"/>
  <c r="W1381" i="1"/>
  <c r="W1382" i="1"/>
  <c r="W418" i="1"/>
  <c r="W918" i="1"/>
  <c r="W1266" i="1"/>
  <c r="W921" i="1"/>
  <c r="W1383" i="1"/>
  <c r="W1384" i="1"/>
  <c r="W1385" i="1"/>
  <c r="W1386" i="1"/>
  <c r="W1387" i="1"/>
  <c r="W1388" i="1"/>
  <c r="W1389" i="1"/>
  <c r="W959" i="1"/>
  <c r="W928" i="1"/>
  <c r="W980" i="1"/>
  <c r="W933" i="1"/>
  <c r="W844" i="1"/>
  <c r="W898" i="1"/>
  <c r="W882" i="1"/>
  <c r="W1008" i="1"/>
  <c r="W1267" i="1"/>
  <c r="W573" i="1"/>
  <c r="W899" i="1"/>
  <c r="W900" i="1"/>
  <c r="W939" i="1"/>
  <c r="W981" i="1"/>
  <c r="W943" i="1"/>
  <c r="W845" i="1"/>
  <c r="W901" i="1"/>
  <c r="W883" i="1"/>
  <c r="W1009" i="1"/>
  <c r="W1268" i="1"/>
  <c r="W574" i="1"/>
  <c r="W902" i="1"/>
  <c r="W575" i="1"/>
  <c r="W944" i="1"/>
  <c r="W1390" i="1"/>
  <c r="W958" i="1"/>
  <c r="W1391" i="1"/>
  <c r="W1392" i="1"/>
  <c r="W1393" i="1"/>
  <c r="W1394" i="1"/>
  <c r="W1168" i="1"/>
  <c r="W1395" i="1"/>
  <c r="W1396" i="1"/>
  <c r="W419" i="1"/>
  <c r="W965" i="1"/>
  <c r="W1230" i="1"/>
  <c r="W982" i="1"/>
  <c r="W1399" i="1"/>
  <c r="W1400" i="1"/>
  <c r="W1049" i="1"/>
  <c r="W1401" i="1"/>
  <c r="W1402" i="1"/>
  <c r="W1403" i="1"/>
  <c r="W1269" i="1"/>
  <c r="W420" i="1"/>
  <c r="W983" i="1"/>
  <c r="W466" i="1"/>
  <c r="W986" i="1"/>
  <c r="W532" i="1"/>
  <c r="W467" i="1"/>
  <c r="W679" i="1"/>
  <c r="W648" i="1"/>
  <c r="W577" i="1"/>
  <c r="W960" i="1"/>
  <c r="W718" i="1"/>
  <c r="W421" i="1"/>
  <c r="W991" i="1"/>
  <c r="W468" i="1"/>
  <c r="W995" i="1"/>
  <c r="W533" i="1"/>
  <c r="W469" i="1"/>
  <c r="W680" i="1"/>
  <c r="W650" i="1"/>
  <c r="W578" i="1"/>
  <c r="W963" i="1"/>
  <c r="W719" i="1"/>
  <c r="W1471" i="1"/>
  <c r="W1011" i="1"/>
  <c r="W1472" i="1"/>
  <c r="W1015" i="1"/>
  <c r="W1473" i="1"/>
  <c r="W1474" i="1"/>
  <c r="W1528" i="1"/>
  <c r="W1475" i="1"/>
  <c r="W1476" i="1"/>
  <c r="W1477" i="1"/>
  <c r="W1478" i="1"/>
  <c r="W457" i="1"/>
  <c r="W1016" i="1"/>
  <c r="W1515" i="1"/>
  <c r="W1020" i="1"/>
  <c r="W1479" i="1"/>
  <c r="W1480" i="1"/>
  <c r="W1481" i="1"/>
  <c r="W1482" i="1"/>
  <c r="W1483" i="1"/>
  <c r="W1484" i="1"/>
  <c r="W1485" i="1"/>
  <c r="W790" i="1"/>
  <c r="W1022" i="1"/>
  <c r="W922" i="1"/>
  <c r="W1038" i="1"/>
  <c r="W657" i="1"/>
  <c r="W924" i="1"/>
  <c r="W1081" i="1"/>
  <c r="W559" i="1"/>
  <c r="W1446" i="1"/>
  <c r="W1439" i="1"/>
  <c r="W1468" i="1"/>
  <c r="W791" i="1"/>
  <c r="W1046" i="1"/>
  <c r="W923" i="1"/>
  <c r="W1047" i="1"/>
  <c r="W658" i="1"/>
  <c r="W925" i="1"/>
  <c r="W1082" i="1"/>
  <c r="W560" i="1"/>
  <c r="W1447" i="1"/>
  <c r="W1440" i="1"/>
  <c r="W1469" i="1"/>
  <c r="W805" i="1"/>
  <c r="W1048" i="1"/>
  <c r="W1486" i="1"/>
  <c r="W1051" i="1"/>
  <c r="W1470" i="1"/>
  <c r="W1487" i="1"/>
  <c r="W1529" i="1"/>
  <c r="W1488" i="1"/>
  <c r="W1510" i="1"/>
  <c r="W1152" i="1"/>
  <c r="W1511" i="1"/>
  <c r="W339" i="1"/>
  <c r="W1059" i="1"/>
  <c r="W1534" i="1"/>
  <c r="W1063" i="1"/>
  <c r="W1489" i="1"/>
  <c r="W1490" i="1"/>
  <c r="W1231" i="1"/>
  <c r="W1272" i="1"/>
  <c r="W1512" i="1"/>
  <c r="W1491" i="1"/>
  <c r="W1233" i="1"/>
  <c r="W340" i="1"/>
  <c r="W1065" i="1"/>
  <c r="W499" i="1"/>
  <c r="W1067" i="1"/>
  <c r="W476" i="1"/>
  <c r="W847" i="1"/>
  <c r="W699" i="1"/>
  <c r="W702" i="1"/>
  <c r="W887" i="1"/>
  <c r="W1133" i="1"/>
  <c r="W885" i="1"/>
  <c r="W341" i="1"/>
  <c r="W1074" i="1"/>
  <c r="W500" i="1"/>
  <c r="W1075" i="1"/>
  <c r="W478" i="1"/>
  <c r="W849" i="1"/>
  <c r="W700" i="1"/>
  <c r="W703" i="1"/>
  <c r="W888" i="1"/>
  <c r="W1134" i="1"/>
  <c r="W886" i="1"/>
  <c r="Z1776" i="1"/>
  <c r="Z705" i="1"/>
  <c r="Z2127" i="1"/>
  <c r="Z722" i="1"/>
  <c r="Z2152" i="1"/>
  <c r="Z2130" i="1"/>
  <c r="Z1939" i="1"/>
  <c r="Z1957" i="1"/>
  <c r="Z2037" i="1"/>
  <c r="Z2002" i="1"/>
  <c r="Z2117" i="1"/>
  <c r="Z1166" i="1"/>
  <c r="Z723" i="1"/>
  <c r="Z2187" i="1"/>
  <c r="Z724" i="1"/>
  <c r="Z2181" i="1"/>
  <c r="Z2057" i="1"/>
  <c r="Z1932" i="1"/>
  <c r="Z2003" i="1"/>
  <c r="Z2188" i="1"/>
  <c r="Z2189" i="1"/>
  <c r="Z2137" i="1"/>
  <c r="Z1834" i="1"/>
  <c r="Z728" i="1"/>
  <c r="Z1263" i="1"/>
  <c r="Z732" i="1"/>
  <c r="Z1588" i="1"/>
  <c r="Z1076" i="1"/>
  <c r="Z1227" i="1"/>
  <c r="Z1802" i="1"/>
  <c r="Z1739" i="1"/>
  <c r="Z1860" i="1"/>
  <c r="Z1373" i="1"/>
  <c r="Z1835" i="1"/>
  <c r="Z735" i="1"/>
  <c r="Z1185" i="1"/>
  <c r="Z736" i="1"/>
  <c r="Z1623" i="1"/>
  <c r="Z1077" i="1"/>
  <c r="Z1228" i="1"/>
  <c r="Z1804" i="1"/>
  <c r="Z1740" i="1"/>
  <c r="Z1861" i="1"/>
  <c r="Z1374" i="1"/>
  <c r="Z1229" i="1"/>
  <c r="Z740" i="1"/>
  <c r="Z1886" i="1"/>
  <c r="Z741" i="1"/>
  <c r="Z1967" i="1"/>
  <c r="Z1993" i="1"/>
  <c r="Z1814" i="1"/>
  <c r="Z1896" i="1"/>
  <c r="Z1951" i="1"/>
  <c r="Z1877" i="1"/>
  <c r="Z2029" i="1"/>
  <c r="Z768" i="1"/>
  <c r="Z745" i="1"/>
  <c r="Z1921" i="1"/>
  <c r="Z748" i="1"/>
  <c r="Z1990" i="1"/>
  <c r="Z1848" i="1"/>
  <c r="Z1904" i="1"/>
  <c r="Z2030" i="1"/>
  <c r="Z2128" i="1"/>
  <c r="Z2155" i="1"/>
  <c r="Z1950" i="1"/>
  <c r="Z769" i="1"/>
  <c r="Z752" i="1"/>
  <c r="Z1589" i="1"/>
  <c r="Z757" i="1"/>
  <c r="Z1457" i="1"/>
  <c r="Z1186" i="1"/>
  <c r="Z1264" i="1"/>
  <c r="Z1573" i="1"/>
  <c r="Z1732" i="1"/>
  <c r="Z1733" i="1"/>
  <c r="Z1525" i="1"/>
  <c r="Z770" i="1"/>
  <c r="Z774" i="1"/>
  <c r="Z1590" i="1"/>
  <c r="Z777" i="1"/>
  <c r="Z1434" i="1"/>
  <c r="Z1187" i="1"/>
  <c r="Z1265" i="1"/>
  <c r="Z1574" i="1"/>
  <c r="Z1734" i="1"/>
  <c r="Z1735" i="1"/>
  <c r="Z1526" i="1"/>
  <c r="Z546" i="1"/>
  <c r="Z789" i="1"/>
  <c r="Z1576" i="1"/>
  <c r="Z807" i="1"/>
  <c r="Z1445" i="1"/>
  <c r="Z1554" i="1"/>
  <c r="Z1577" i="1"/>
  <c r="Z1579" i="1"/>
  <c r="Z1598" i="1"/>
  <c r="Z1232" i="1"/>
  <c r="Z1662" i="1"/>
  <c r="Z269" i="1"/>
  <c r="Z814" i="1"/>
  <c r="Z1670" i="1"/>
  <c r="Z816" i="1"/>
  <c r="Z1674" i="1"/>
  <c r="Z1527" i="1"/>
  <c r="Z1151" i="1"/>
  <c r="Z1659" i="1"/>
  <c r="Z1642" i="1"/>
  <c r="Z1671" i="1"/>
  <c r="Z1672" i="1"/>
  <c r="Z385" i="1"/>
  <c r="Z843" i="1"/>
  <c r="Z403" i="1"/>
  <c r="Z851" i="1"/>
  <c r="Z606" i="1"/>
  <c r="Z401" i="1"/>
  <c r="Z755" i="1"/>
  <c r="Z541" i="1"/>
  <c r="Z771" i="1"/>
  <c r="Z1039" i="1"/>
  <c r="Z832" i="1"/>
  <c r="Z386" i="1"/>
  <c r="Z863" i="1"/>
  <c r="Z404" i="1"/>
  <c r="Z866" i="1"/>
  <c r="Z607" i="1"/>
  <c r="Z402" i="1"/>
  <c r="Z756" i="1"/>
  <c r="Z542" i="1"/>
  <c r="Z780" i="1"/>
  <c r="Z1040" i="1"/>
  <c r="Z833" i="1"/>
  <c r="Z311" i="1"/>
  <c r="Z873" i="1"/>
  <c r="Z1435" i="1"/>
  <c r="Z874" i="1"/>
  <c r="Z1212" i="1"/>
  <c r="Z584" i="1"/>
  <c r="Z1190" i="1"/>
  <c r="Z1234" i="1"/>
  <c r="Z993" i="1"/>
  <c r="Z1167" i="1"/>
  <c r="Z1551" i="1"/>
  <c r="Z254" i="1"/>
  <c r="Z876" i="1"/>
  <c r="Z1148" i="1"/>
  <c r="Z880" i="1"/>
  <c r="Z1416" i="1"/>
  <c r="Z698" i="1"/>
  <c r="Z1017" i="1"/>
  <c r="Z1593" i="1"/>
  <c r="Z1583" i="1"/>
  <c r="Z1594" i="1"/>
  <c r="Z1543" i="1"/>
  <c r="Z255" i="1"/>
  <c r="Z881" i="1"/>
  <c r="Z291" i="1"/>
  <c r="Z884" i="1"/>
  <c r="Z330" i="1"/>
  <c r="Z337" i="1"/>
  <c r="Z410" i="1"/>
  <c r="Z232" i="1"/>
  <c r="Z449" i="1"/>
  <c r="Z803" i="1"/>
  <c r="Z424" i="1"/>
  <c r="Z256" i="1"/>
  <c r="Z895" i="1"/>
  <c r="Z293" i="1"/>
  <c r="Z908" i="1"/>
  <c r="Z331" i="1"/>
  <c r="Z338" i="1"/>
  <c r="Z411" i="1"/>
  <c r="Z233" i="1"/>
  <c r="Z450" i="1"/>
  <c r="Z804" i="1"/>
  <c r="Z425" i="1"/>
  <c r="Z1375" i="1"/>
  <c r="Z909" i="1"/>
  <c r="Z1376" i="1"/>
  <c r="Z917" i="1"/>
  <c r="Z1377" i="1"/>
  <c r="Z1378" i="1"/>
  <c r="Z1379" i="1"/>
  <c r="Z1380" i="1"/>
  <c r="Z1188" i="1"/>
  <c r="Z1381" i="1"/>
  <c r="Z1382" i="1"/>
  <c r="Z418" i="1"/>
  <c r="Z918" i="1"/>
  <c r="Z1266" i="1"/>
  <c r="Z921" i="1"/>
  <c r="Z1383" i="1"/>
  <c r="Z1384" i="1"/>
  <c r="Z1385" i="1"/>
  <c r="Z1386" i="1"/>
  <c r="Z1387" i="1"/>
  <c r="Z1388" i="1"/>
  <c r="Z1389" i="1"/>
  <c r="Z959" i="1"/>
  <c r="Z928" i="1"/>
  <c r="Z980" i="1"/>
  <c r="Z933" i="1"/>
  <c r="Z844" i="1"/>
  <c r="Z898" i="1"/>
  <c r="Z882" i="1"/>
  <c r="Z1008" i="1"/>
  <c r="Z1267" i="1"/>
  <c r="Z573" i="1"/>
  <c r="Z899" i="1"/>
  <c r="Z900" i="1"/>
  <c r="Z939" i="1"/>
  <c r="Z981" i="1"/>
  <c r="Z943" i="1"/>
  <c r="Z845" i="1"/>
  <c r="Z901" i="1"/>
  <c r="Z883" i="1"/>
  <c r="Z1009" i="1"/>
  <c r="Z1268" i="1"/>
  <c r="Z574" i="1"/>
  <c r="Z902" i="1"/>
  <c r="Z575" i="1"/>
  <c r="Z944" i="1"/>
  <c r="Z1390" i="1"/>
  <c r="Z958" i="1"/>
  <c r="Z1391" i="1"/>
  <c r="Z1392" i="1"/>
  <c r="Z1393" i="1"/>
  <c r="Z1394" i="1"/>
  <c r="Z1168" i="1"/>
  <c r="Z1395" i="1"/>
  <c r="Z1396" i="1"/>
  <c r="Z419" i="1"/>
  <c r="Z965" i="1"/>
  <c r="Z1230" i="1"/>
  <c r="Z982" i="1"/>
  <c r="Z1399" i="1"/>
  <c r="Z1400" i="1"/>
  <c r="Z1049" i="1"/>
  <c r="Z1401" i="1"/>
  <c r="Z1402" i="1"/>
  <c r="Z1403" i="1"/>
  <c r="Z1269" i="1"/>
  <c r="Z420" i="1"/>
  <c r="Z983" i="1"/>
  <c r="Z466" i="1"/>
  <c r="Z986" i="1"/>
  <c r="Z532" i="1"/>
  <c r="Z467" i="1"/>
  <c r="Z679" i="1"/>
  <c r="Z648" i="1"/>
  <c r="Z577" i="1"/>
  <c r="Z960" i="1"/>
  <c r="Z718" i="1"/>
  <c r="Z421" i="1"/>
  <c r="Z991" i="1"/>
  <c r="Z468" i="1"/>
  <c r="Z995" i="1"/>
  <c r="Z533" i="1"/>
  <c r="Z469" i="1"/>
  <c r="Z680" i="1"/>
  <c r="Z650" i="1"/>
  <c r="Z578" i="1"/>
  <c r="Z963" i="1"/>
  <c r="Z719" i="1"/>
  <c r="Z1471" i="1"/>
  <c r="Z1011" i="1"/>
  <c r="Z1472" i="1"/>
  <c r="Z1015" i="1"/>
  <c r="Z1473" i="1"/>
  <c r="Z1474" i="1"/>
  <c r="Z1528" i="1"/>
  <c r="Z1475" i="1"/>
  <c r="Z1476" i="1"/>
  <c r="Z1477" i="1"/>
  <c r="Z1478" i="1"/>
  <c r="Z457" i="1"/>
  <c r="Z1016" i="1"/>
  <c r="Z1515" i="1"/>
  <c r="Z1020" i="1"/>
  <c r="Z1479" i="1"/>
  <c r="Z1480" i="1"/>
  <c r="Z1481" i="1"/>
  <c r="Z1482" i="1"/>
  <c r="Z1483" i="1"/>
  <c r="Z1484" i="1"/>
  <c r="Z1485" i="1"/>
  <c r="Z790" i="1"/>
  <c r="Z1022" i="1"/>
  <c r="Z922" i="1"/>
  <c r="Z1038" i="1"/>
  <c r="Z657" i="1"/>
  <c r="Z924" i="1"/>
  <c r="Z1081" i="1"/>
  <c r="Z559" i="1"/>
  <c r="Z1446" i="1"/>
  <c r="Z1439" i="1"/>
  <c r="Z1468" i="1"/>
  <c r="Z791" i="1"/>
  <c r="Z1046" i="1"/>
  <c r="Z923" i="1"/>
  <c r="Z1047" i="1"/>
  <c r="Z658" i="1"/>
  <c r="Z925" i="1"/>
  <c r="Z1082" i="1"/>
  <c r="Z560" i="1"/>
  <c r="Z1447" i="1"/>
  <c r="Z1440" i="1"/>
  <c r="Z1469" i="1"/>
  <c r="Z805" i="1"/>
  <c r="Z1048" i="1"/>
  <c r="Z1486" i="1"/>
  <c r="Z1051" i="1"/>
  <c r="Z1470" i="1"/>
  <c r="Z1487" i="1"/>
  <c r="Z1529" i="1"/>
  <c r="Z1488" i="1"/>
  <c r="Z1510" i="1"/>
  <c r="Z1152" i="1"/>
  <c r="Z1511" i="1"/>
  <c r="Z339" i="1"/>
  <c r="Z1059" i="1"/>
  <c r="Z1534" i="1"/>
  <c r="Z1063" i="1"/>
  <c r="Z1489" i="1"/>
  <c r="Z1490" i="1"/>
  <c r="Z1231" i="1"/>
  <c r="Z1272" i="1"/>
  <c r="Z1512" i="1"/>
  <c r="Z1491" i="1"/>
  <c r="Z1233" i="1"/>
  <c r="Z340" i="1"/>
  <c r="Z1065" i="1"/>
  <c r="Z499" i="1"/>
  <c r="Z1067" i="1"/>
  <c r="Z476" i="1"/>
  <c r="Z847" i="1"/>
  <c r="Z699" i="1"/>
  <c r="Z702" i="1"/>
  <c r="Z887" i="1"/>
  <c r="Z1133" i="1"/>
  <c r="Z885" i="1"/>
  <c r="Z341" i="1"/>
  <c r="Z1074" i="1"/>
  <c r="Z500" i="1"/>
  <c r="Z1075" i="1"/>
  <c r="Z478" i="1"/>
  <c r="Z849" i="1"/>
  <c r="Z700" i="1"/>
  <c r="Z703" i="1"/>
  <c r="Z888" i="1"/>
  <c r="Z1134" i="1"/>
  <c r="Z886" i="1"/>
  <c r="AG1776" i="1"/>
  <c r="AG705" i="1"/>
  <c r="AG2127" i="1"/>
  <c r="AG722" i="1"/>
  <c r="AG2152" i="1"/>
  <c r="AG2130" i="1"/>
  <c r="AG1939" i="1"/>
  <c r="AG1957" i="1"/>
  <c r="AG2037" i="1"/>
  <c r="AG2002" i="1"/>
  <c r="AG2117" i="1"/>
  <c r="AG1166" i="1"/>
  <c r="AG723" i="1"/>
  <c r="AG2187" i="1"/>
  <c r="AG724" i="1"/>
  <c r="AG2181" i="1"/>
  <c r="AG2057" i="1"/>
  <c r="AG1932" i="1"/>
  <c r="AG2003" i="1"/>
  <c r="AG2188" i="1"/>
  <c r="AG2189" i="1"/>
  <c r="AG2137" i="1"/>
  <c r="AG1834" i="1"/>
  <c r="AG728" i="1"/>
  <c r="AG1263" i="1"/>
  <c r="AG732" i="1"/>
  <c r="AG1588" i="1"/>
  <c r="AG1076" i="1"/>
  <c r="AG1227" i="1"/>
  <c r="AG1802" i="1"/>
  <c r="AG1739" i="1"/>
  <c r="AG1860" i="1"/>
  <c r="AG1373" i="1"/>
  <c r="AG1835" i="1"/>
  <c r="AG735" i="1"/>
  <c r="AG1185" i="1"/>
  <c r="AG736" i="1"/>
  <c r="AG1623" i="1"/>
  <c r="AG1077" i="1"/>
  <c r="AG1228" i="1"/>
  <c r="AG1804" i="1"/>
  <c r="AG1740" i="1"/>
  <c r="AG1861" i="1"/>
  <c r="AG1374" i="1"/>
  <c r="AG1229" i="1"/>
  <c r="AG740" i="1"/>
  <c r="AG1886" i="1"/>
  <c r="AG741" i="1"/>
  <c r="AG1967" i="1"/>
  <c r="AG1993" i="1"/>
  <c r="AG1814" i="1"/>
  <c r="AG1896" i="1"/>
  <c r="AG1951" i="1"/>
  <c r="AG1877" i="1"/>
  <c r="AG2029" i="1"/>
  <c r="AG768" i="1"/>
  <c r="AG745" i="1"/>
  <c r="AG1921" i="1"/>
  <c r="AG748" i="1"/>
  <c r="AG1990" i="1"/>
  <c r="AG1848" i="1"/>
  <c r="AG1904" i="1"/>
  <c r="AG2030" i="1"/>
  <c r="AG2128" i="1"/>
  <c r="AG2155" i="1"/>
  <c r="AG1950" i="1"/>
  <c r="AG769" i="1"/>
  <c r="AG752" i="1"/>
  <c r="AG1589" i="1"/>
  <c r="AG757" i="1"/>
  <c r="AG1457" i="1"/>
  <c r="AG1186" i="1"/>
  <c r="AG1264" i="1"/>
  <c r="AG1573" i="1"/>
  <c r="AG1732" i="1"/>
  <c r="AG1733" i="1"/>
  <c r="AG1525" i="1"/>
  <c r="AG770" i="1"/>
  <c r="AG774" i="1"/>
  <c r="AG1590" i="1"/>
  <c r="AG777" i="1"/>
  <c r="AG1434" i="1"/>
  <c r="AG1187" i="1"/>
  <c r="AG1265" i="1"/>
  <c r="AG1574" i="1"/>
  <c r="AG1734" i="1"/>
  <c r="AG1735" i="1"/>
  <c r="AG1526" i="1"/>
  <c r="AG546" i="1"/>
  <c r="AG789" i="1"/>
  <c r="AG1576" i="1"/>
  <c r="AG807" i="1"/>
  <c r="AG1445" i="1"/>
  <c r="AG1554" i="1"/>
  <c r="AG1577" i="1"/>
  <c r="AG1579" i="1"/>
  <c r="AG1598" i="1"/>
  <c r="AG1232" i="1"/>
  <c r="AG1662" i="1"/>
  <c r="AG269" i="1"/>
  <c r="AG814" i="1"/>
  <c r="AG1670" i="1"/>
  <c r="AG816" i="1"/>
  <c r="AG1674" i="1"/>
  <c r="AG1527" i="1"/>
  <c r="AG1151" i="1"/>
  <c r="AG1659" i="1"/>
  <c r="AG1642" i="1"/>
  <c r="AG1671" i="1"/>
  <c r="AG1672" i="1"/>
  <c r="AG385" i="1"/>
  <c r="AG843" i="1"/>
  <c r="AG403" i="1"/>
  <c r="AG851" i="1"/>
  <c r="AG606" i="1"/>
  <c r="AG401" i="1"/>
  <c r="AG755" i="1"/>
  <c r="AG541" i="1"/>
  <c r="AG771" i="1"/>
  <c r="AG1039" i="1"/>
  <c r="AG832" i="1"/>
  <c r="AG386" i="1"/>
  <c r="AG863" i="1"/>
  <c r="AG404" i="1"/>
  <c r="AG866" i="1"/>
  <c r="AG607" i="1"/>
  <c r="AG402" i="1"/>
  <c r="AG756" i="1"/>
  <c r="AG542" i="1"/>
  <c r="AG780" i="1"/>
  <c r="AG1040" i="1"/>
  <c r="AG833" i="1"/>
  <c r="AG311" i="1"/>
  <c r="AG873" i="1"/>
  <c r="AG1435" i="1"/>
  <c r="AG874" i="1"/>
  <c r="AG1212" i="1"/>
  <c r="AG584" i="1"/>
  <c r="AG1190" i="1"/>
  <c r="AG1234" i="1"/>
  <c r="AG993" i="1"/>
  <c r="AG1167" i="1"/>
  <c r="AG1551" i="1"/>
  <c r="AG254" i="1"/>
  <c r="AG876" i="1"/>
  <c r="AG1148" i="1"/>
  <c r="AG880" i="1"/>
  <c r="AG1416" i="1"/>
  <c r="AG698" i="1"/>
  <c r="AG1017" i="1"/>
  <c r="AG1593" i="1"/>
  <c r="AG1583" i="1"/>
  <c r="AG1594" i="1"/>
  <c r="AG1543" i="1"/>
  <c r="AG255" i="1"/>
  <c r="AG881" i="1"/>
  <c r="AG291" i="1"/>
  <c r="AG884" i="1"/>
  <c r="AG330" i="1"/>
  <c r="AG337" i="1"/>
  <c r="AG410" i="1"/>
  <c r="AG232" i="1"/>
  <c r="AG449" i="1"/>
  <c r="AG803" i="1"/>
  <c r="AG424" i="1"/>
  <c r="AG256" i="1"/>
  <c r="AG895" i="1"/>
  <c r="AG293" i="1"/>
  <c r="AG908" i="1"/>
  <c r="AG331" i="1"/>
  <c r="AG338" i="1"/>
  <c r="AG411" i="1"/>
  <c r="AG233" i="1"/>
  <c r="AG450" i="1"/>
  <c r="AG804" i="1"/>
  <c r="AG425" i="1"/>
  <c r="AG1375" i="1"/>
  <c r="AG909" i="1"/>
  <c r="AG1376" i="1"/>
  <c r="AG917" i="1"/>
  <c r="AG1377" i="1"/>
  <c r="AG1378" i="1"/>
  <c r="AG1379" i="1"/>
  <c r="AG1380" i="1"/>
  <c r="AG1188" i="1"/>
  <c r="AG1381" i="1"/>
  <c r="AG1382" i="1"/>
  <c r="AG418" i="1"/>
  <c r="AG918" i="1"/>
  <c r="AG1266" i="1"/>
  <c r="AG921" i="1"/>
  <c r="AG1383" i="1"/>
  <c r="AG1384" i="1"/>
  <c r="AG1385" i="1"/>
  <c r="AG1386" i="1"/>
  <c r="AG1387" i="1"/>
  <c r="AG1388" i="1"/>
  <c r="AG1389" i="1"/>
  <c r="AG959" i="1"/>
  <c r="AG928" i="1"/>
  <c r="AG980" i="1"/>
  <c r="AG933" i="1"/>
  <c r="AG844" i="1"/>
  <c r="AG898" i="1"/>
  <c r="AG882" i="1"/>
  <c r="AG1008" i="1"/>
  <c r="AG1267" i="1"/>
  <c r="AG573" i="1"/>
  <c r="AG899" i="1"/>
  <c r="AG900" i="1"/>
  <c r="AG939" i="1"/>
  <c r="AG981" i="1"/>
  <c r="AG943" i="1"/>
  <c r="AG845" i="1"/>
  <c r="AG901" i="1"/>
  <c r="AG883" i="1"/>
  <c r="AG1009" i="1"/>
  <c r="AG1268" i="1"/>
  <c r="AG574" i="1"/>
  <c r="AG902" i="1"/>
  <c r="AG575" i="1"/>
  <c r="AG944" i="1"/>
  <c r="AG1390" i="1"/>
  <c r="AG958" i="1"/>
  <c r="AG1391" i="1"/>
  <c r="AG1392" i="1"/>
  <c r="AG1393" i="1"/>
  <c r="AG1394" i="1"/>
  <c r="AG1168" i="1"/>
  <c r="AG1395" i="1"/>
  <c r="AG1396" i="1"/>
  <c r="AG419" i="1"/>
  <c r="AG965" i="1"/>
  <c r="AG1230" i="1"/>
  <c r="AG982" i="1"/>
  <c r="AG1399" i="1"/>
  <c r="AG1400" i="1"/>
  <c r="AG1049" i="1"/>
  <c r="AG1401" i="1"/>
  <c r="AG1402" i="1"/>
  <c r="AG1403" i="1"/>
  <c r="AG1269" i="1"/>
  <c r="AG420" i="1"/>
  <c r="AG983" i="1"/>
  <c r="AG466" i="1"/>
  <c r="AG986" i="1"/>
  <c r="AG532" i="1"/>
  <c r="AG467" i="1"/>
  <c r="AG679" i="1"/>
  <c r="AG648" i="1"/>
  <c r="AG577" i="1"/>
  <c r="AG960" i="1"/>
  <c r="AG718" i="1"/>
  <c r="AG421" i="1"/>
  <c r="AG991" i="1"/>
  <c r="AG468" i="1"/>
  <c r="AG995" i="1"/>
  <c r="AG533" i="1"/>
  <c r="AG469" i="1"/>
  <c r="AG680" i="1"/>
  <c r="AG650" i="1"/>
  <c r="AG578" i="1"/>
  <c r="AG963" i="1"/>
  <c r="AG719" i="1"/>
  <c r="AG1471" i="1"/>
  <c r="AG1011" i="1"/>
  <c r="AG1472" i="1"/>
  <c r="AG1015" i="1"/>
  <c r="AG1473" i="1"/>
  <c r="AG1474" i="1"/>
  <c r="AG1528" i="1"/>
  <c r="AG1475" i="1"/>
  <c r="AG1476" i="1"/>
  <c r="AG1477" i="1"/>
  <c r="AG1478" i="1"/>
  <c r="AG457" i="1"/>
  <c r="AG1016" i="1"/>
  <c r="AG1515" i="1"/>
  <c r="AG1020" i="1"/>
  <c r="AG1479" i="1"/>
  <c r="AG1480" i="1"/>
  <c r="AG1481" i="1"/>
  <c r="AG1482" i="1"/>
  <c r="AG1483" i="1"/>
  <c r="AG1484" i="1"/>
  <c r="AG1485" i="1"/>
  <c r="AG790" i="1"/>
  <c r="AG1022" i="1"/>
  <c r="AG922" i="1"/>
  <c r="AG1038" i="1"/>
  <c r="AG657" i="1"/>
  <c r="AG924" i="1"/>
  <c r="AG1081" i="1"/>
  <c r="AG559" i="1"/>
  <c r="AG1446" i="1"/>
  <c r="AG1439" i="1"/>
  <c r="AG1468" i="1"/>
  <c r="AG791" i="1"/>
  <c r="AG1046" i="1"/>
  <c r="AG923" i="1"/>
  <c r="AG1047" i="1"/>
  <c r="AG658" i="1"/>
  <c r="AG925" i="1"/>
  <c r="AG1082" i="1"/>
  <c r="AG560" i="1"/>
  <c r="AG1447" i="1"/>
  <c r="AG1440" i="1"/>
  <c r="AG1469" i="1"/>
  <c r="AG805" i="1"/>
  <c r="AG1048" i="1"/>
  <c r="AG1486" i="1"/>
  <c r="AG1051" i="1"/>
  <c r="AG1470" i="1"/>
  <c r="AG1487" i="1"/>
  <c r="AG1529" i="1"/>
  <c r="AG1488" i="1"/>
  <c r="AG1510" i="1"/>
  <c r="AG1152" i="1"/>
  <c r="AG1511" i="1"/>
  <c r="AG339" i="1"/>
  <c r="AG1059" i="1"/>
  <c r="AG1534" i="1"/>
  <c r="AG1063" i="1"/>
  <c r="AG1489" i="1"/>
  <c r="AG1490" i="1"/>
  <c r="AG1231" i="1"/>
  <c r="AG1272" i="1"/>
  <c r="AG1512" i="1"/>
  <c r="AG1491" i="1"/>
  <c r="AG1233" i="1"/>
  <c r="AG340" i="1"/>
  <c r="AG1065" i="1"/>
  <c r="AG499" i="1"/>
  <c r="AG1067" i="1"/>
  <c r="AG476" i="1"/>
  <c r="AG847" i="1"/>
  <c r="AG699" i="1"/>
  <c r="AG702" i="1"/>
  <c r="AG887" i="1"/>
  <c r="AG1133" i="1"/>
  <c r="AG885" i="1"/>
  <c r="AG341" i="1"/>
  <c r="AG1074" i="1"/>
  <c r="AG500" i="1"/>
  <c r="AG1075" i="1"/>
  <c r="AG478" i="1"/>
  <c r="AG849" i="1"/>
  <c r="AG700" i="1"/>
  <c r="AG703" i="1"/>
  <c r="AG888" i="1"/>
  <c r="AG1134" i="1"/>
  <c r="AG886" i="1"/>
  <c r="AH1776" i="1"/>
  <c r="AH705" i="1"/>
  <c r="AH2127" i="1"/>
  <c r="AH722" i="1"/>
  <c r="AH2152" i="1"/>
  <c r="AH2130" i="1"/>
  <c r="AH1939" i="1"/>
  <c r="AH1957" i="1"/>
  <c r="AH2037" i="1"/>
  <c r="AH2002" i="1"/>
  <c r="AH2117" i="1"/>
  <c r="AH1166" i="1"/>
  <c r="AH723" i="1"/>
  <c r="AH2187" i="1"/>
  <c r="AH724" i="1"/>
  <c r="AH2181" i="1"/>
  <c r="AH2057" i="1"/>
  <c r="AH1932" i="1"/>
  <c r="AH2003" i="1"/>
  <c r="AH2188" i="1"/>
  <c r="AH2189" i="1"/>
  <c r="AH2137" i="1"/>
  <c r="AH1834" i="1"/>
  <c r="AH728" i="1"/>
  <c r="AH1263" i="1"/>
  <c r="AH732" i="1"/>
  <c r="AH1588" i="1"/>
  <c r="AH1076" i="1"/>
  <c r="AH1227" i="1"/>
  <c r="AH1802" i="1"/>
  <c r="AH1739" i="1"/>
  <c r="AH1860" i="1"/>
  <c r="AH1373" i="1"/>
  <c r="AH1835" i="1"/>
  <c r="AH735" i="1"/>
  <c r="AH1185" i="1"/>
  <c r="AH736" i="1"/>
  <c r="AH1623" i="1"/>
  <c r="AH1077" i="1"/>
  <c r="AH1228" i="1"/>
  <c r="AH1804" i="1"/>
  <c r="AH1740" i="1"/>
  <c r="AH1861" i="1"/>
  <c r="AH1374" i="1"/>
  <c r="AH1229" i="1"/>
  <c r="AH740" i="1"/>
  <c r="AH1886" i="1"/>
  <c r="AH741" i="1"/>
  <c r="AH1967" i="1"/>
  <c r="AH1993" i="1"/>
  <c r="AH1814" i="1"/>
  <c r="AH1896" i="1"/>
  <c r="AH1951" i="1"/>
  <c r="AH1877" i="1"/>
  <c r="AH2029" i="1"/>
  <c r="AH768" i="1"/>
  <c r="AH745" i="1"/>
  <c r="AH1921" i="1"/>
  <c r="AH748" i="1"/>
  <c r="AH1990" i="1"/>
  <c r="AH1848" i="1"/>
  <c r="AH1904" i="1"/>
  <c r="AH2030" i="1"/>
  <c r="AH2128" i="1"/>
  <c r="AH2155" i="1"/>
  <c r="AH1950" i="1"/>
  <c r="AH769" i="1"/>
  <c r="AH752" i="1"/>
  <c r="AH1589" i="1"/>
  <c r="AH757" i="1"/>
  <c r="AH1457" i="1"/>
  <c r="AH1186" i="1"/>
  <c r="AH1264" i="1"/>
  <c r="AH1573" i="1"/>
  <c r="AH1732" i="1"/>
  <c r="AH1733" i="1"/>
  <c r="AH1525" i="1"/>
  <c r="AH770" i="1"/>
  <c r="AH774" i="1"/>
  <c r="AH1590" i="1"/>
  <c r="AH777" i="1"/>
  <c r="AH1434" i="1"/>
  <c r="AH1187" i="1"/>
  <c r="AH1265" i="1"/>
  <c r="AH1574" i="1"/>
  <c r="AH1734" i="1"/>
  <c r="AH1735" i="1"/>
  <c r="AH1526" i="1"/>
  <c r="AH546" i="1"/>
  <c r="AH789" i="1"/>
  <c r="AH1576" i="1"/>
  <c r="AH807" i="1"/>
  <c r="AH1445" i="1"/>
  <c r="AH1554" i="1"/>
  <c r="AH1577" i="1"/>
  <c r="AH1579" i="1"/>
  <c r="AH1598" i="1"/>
  <c r="AH1232" i="1"/>
  <c r="AH1662" i="1"/>
  <c r="AH269" i="1"/>
  <c r="AH814" i="1"/>
  <c r="AH1670" i="1"/>
  <c r="AH816" i="1"/>
  <c r="AH1674" i="1"/>
  <c r="AH1527" i="1"/>
  <c r="AH1151" i="1"/>
  <c r="AH1659" i="1"/>
  <c r="AH1642" i="1"/>
  <c r="AH1671" i="1"/>
  <c r="AH1672" i="1"/>
  <c r="AH385" i="1"/>
  <c r="AH843" i="1"/>
  <c r="AH403" i="1"/>
  <c r="AH851" i="1"/>
  <c r="AH606" i="1"/>
  <c r="AH401" i="1"/>
  <c r="AH755" i="1"/>
  <c r="AH541" i="1"/>
  <c r="AH771" i="1"/>
  <c r="AH1039" i="1"/>
  <c r="AH832" i="1"/>
  <c r="AH386" i="1"/>
  <c r="AH863" i="1"/>
  <c r="AH404" i="1"/>
  <c r="AH866" i="1"/>
  <c r="AH607" i="1"/>
  <c r="AH402" i="1"/>
  <c r="AH756" i="1"/>
  <c r="AH542" i="1"/>
  <c r="AH780" i="1"/>
  <c r="AH1040" i="1"/>
  <c r="AH833" i="1"/>
  <c r="AH311" i="1"/>
  <c r="AH873" i="1"/>
  <c r="AH1435" i="1"/>
  <c r="AH874" i="1"/>
  <c r="AH1212" i="1"/>
  <c r="AH584" i="1"/>
  <c r="AH1190" i="1"/>
  <c r="AH1234" i="1"/>
  <c r="AH993" i="1"/>
  <c r="AH1167" i="1"/>
  <c r="AH1551" i="1"/>
  <c r="AH254" i="1"/>
  <c r="AH876" i="1"/>
  <c r="AH1148" i="1"/>
  <c r="AH880" i="1"/>
  <c r="AH1416" i="1"/>
  <c r="AH698" i="1"/>
  <c r="AH1017" i="1"/>
  <c r="AH1593" i="1"/>
  <c r="AH1583" i="1"/>
  <c r="AH1594" i="1"/>
  <c r="AH1543" i="1"/>
  <c r="AH255" i="1"/>
  <c r="AH881" i="1"/>
  <c r="AH291" i="1"/>
  <c r="AH884" i="1"/>
  <c r="AH330" i="1"/>
  <c r="AH337" i="1"/>
  <c r="AH410" i="1"/>
  <c r="AH232" i="1"/>
  <c r="AH449" i="1"/>
  <c r="AH803" i="1"/>
  <c r="AH424" i="1"/>
  <c r="AH256" i="1"/>
  <c r="AH895" i="1"/>
  <c r="AH293" i="1"/>
  <c r="AH908" i="1"/>
  <c r="AH331" i="1"/>
  <c r="AH338" i="1"/>
  <c r="AH411" i="1"/>
  <c r="AH233" i="1"/>
  <c r="AH450" i="1"/>
  <c r="AH804" i="1"/>
  <c r="AH425" i="1"/>
  <c r="AH1375" i="1"/>
  <c r="AH909" i="1"/>
  <c r="AH1376" i="1"/>
  <c r="AH917" i="1"/>
  <c r="AH1377" i="1"/>
  <c r="AH1378" i="1"/>
  <c r="AH1379" i="1"/>
  <c r="AH1380" i="1"/>
  <c r="AH1188" i="1"/>
  <c r="AH1381" i="1"/>
  <c r="AH1382" i="1"/>
  <c r="AH418" i="1"/>
  <c r="AH918" i="1"/>
  <c r="AH1266" i="1"/>
  <c r="AH921" i="1"/>
  <c r="AH1383" i="1"/>
  <c r="AH1384" i="1"/>
  <c r="AH1385" i="1"/>
  <c r="AH1386" i="1"/>
  <c r="AH1387" i="1"/>
  <c r="AH1388" i="1"/>
  <c r="AH1389" i="1"/>
  <c r="AH959" i="1"/>
  <c r="AH928" i="1"/>
  <c r="AH980" i="1"/>
  <c r="AH933" i="1"/>
  <c r="AH844" i="1"/>
  <c r="AH898" i="1"/>
  <c r="AH882" i="1"/>
  <c r="AH1008" i="1"/>
  <c r="AH1267" i="1"/>
  <c r="AH573" i="1"/>
  <c r="AH899" i="1"/>
  <c r="AH900" i="1"/>
  <c r="AH939" i="1"/>
  <c r="AH981" i="1"/>
  <c r="AH943" i="1"/>
  <c r="AH845" i="1"/>
  <c r="AH901" i="1"/>
  <c r="AH883" i="1"/>
  <c r="AH1009" i="1"/>
  <c r="AH1268" i="1"/>
  <c r="AH574" i="1"/>
  <c r="AH902" i="1"/>
  <c r="AH575" i="1"/>
  <c r="AH944" i="1"/>
  <c r="AH1390" i="1"/>
  <c r="AH958" i="1"/>
  <c r="AH1391" i="1"/>
  <c r="AH1392" i="1"/>
  <c r="AH1393" i="1"/>
  <c r="AH1394" i="1"/>
  <c r="AH1168" i="1"/>
  <c r="AH1395" i="1"/>
  <c r="AH1396" i="1"/>
  <c r="AH419" i="1"/>
  <c r="AH965" i="1"/>
  <c r="AH1230" i="1"/>
  <c r="AH982" i="1"/>
  <c r="AH1399" i="1"/>
  <c r="AH1400" i="1"/>
  <c r="AH1049" i="1"/>
  <c r="AH1401" i="1"/>
  <c r="AH1402" i="1"/>
  <c r="AH1403" i="1"/>
  <c r="AH1269" i="1"/>
  <c r="AH420" i="1"/>
  <c r="AH983" i="1"/>
  <c r="AH466" i="1"/>
  <c r="AH986" i="1"/>
  <c r="AH532" i="1"/>
  <c r="AH467" i="1"/>
  <c r="AH679" i="1"/>
  <c r="AH648" i="1"/>
  <c r="AH577" i="1"/>
  <c r="AH960" i="1"/>
  <c r="AH718" i="1"/>
  <c r="AH421" i="1"/>
  <c r="AH991" i="1"/>
  <c r="AH468" i="1"/>
  <c r="AH995" i="1"/>
  <c r="AH533" i="1"/>
  <c r="AH469" i="1"/>
  <c r="AH680" i="1"/>
  <c r="AH650" i="1"/>
  <c r="AH578" i="1"/>
  <c r="AH963" i="1"/>
  <c r="AH719" i="1"/>
  <c r="AH1471" i="1"/>
  <c r="AH1011" i="1"/>
  <c r="AH1472" i="1"/>
  <c r="AH1015" i="1"/>
  <c r="AH1473" i="1"/>
  <c r="AH1474" i="1"/>
  <c r="AH1528" i="1"/>
  <c r="AH1475" i="1"/>
  <c r="AH1476" i="1"/>
  <c r="AH1477" i="1"/>
  <c r="AH1478" i="1"/>
  <c r="AH457" i="1"/>
  <c r="AH1016" i="1"/>
  <c r="AH1515" i="1"/>
  <c r="AH1020" i="1"/>
  <c r="AH1479" i="1"/>
  <c r="AH1480" i="1"/>
  <c r="AH1481" i="1"/>
  <c r="AH1482" i="1"/>
  <c r="AH1483" i="1"/>
  <c r="AH1484" i="1"/>
  <c r="AH1485" i="1"/>
  <c r="AH790" i="1"/>
  <c r="AH1022" i="1"/>
  <c r="AH922" i="1"/>
  <c r="AH1038" i="1"/>
  <c r="AH657" i="1"/>
  <c r="AH924" i="1"/>
  <c r="AH1081" i="1"/>
  <c r="AH559" i="1"/>
  <c r="AH1446" i="1"/>
  <c r="AH1439" i="1"/>
  <c r="AH1468" i="1"/>
  <c r="AH791" i="1"/>
  <c r="AH1046" i="1"/>
  <c r="AH923" i="1"/>
  <c r="AH1047" i="1"/>
  <c r="AH658" i="1"/>
  <c r="AH925" i="1"/>
  <c r="AH1082" i="1"/>
  <c r="AH560" i="1"/>
  <c r="AH1447" i="1"/>
  <c r="AH1440" i="1"/>
  <c r="AH1469" i="1"/>
  <c r="AH805" i="1"/>
  <c r="AH1048" i="1"/>
  <c r="AH1486" i="1"/>
  <c r="AH1051" i="1"/>
  <c r="AH1470" i="1"/>
  <c r="AH1487" i="1"/>
  <c r="AH1529" i="1"/>
  <c r="AH1488" i="1"/>
  <c r="AH1510" i="1"/>
  <c r="AH1152" i="1"/>
  <c r="AH1511" i="1"/>
  <c r="AH339" i="1"/>
  <c r="AH1059" i="1"/>
  <c r="AH1534" i="1"/>
  <c r="AH1063" i="1"/>
  <c r="AH1489" i="1"/>
  <c r="AH1490" i="1"/>
  <c r="AH1231" i="1"/>
  <c r="AH1272" i="1"/>
  <c r="AH1512" i="1"/>
  <c r="AH1491" i="1"/>
  <c r="AH1233" i="1"/>
  <c r="AH340" i="1"/>
  <c r="AH1065" i="1"/>
  <c r="AH499" i="1"/>
  <c r="AH1067" i="1"/>
  <c r="AH476" i="1"/>
  <c r="AH847" i="1"/>
  <c r="AH699" i="1"/>
  <c r="AH702" i="1"/>
  <c r="AH887" i="1"/>
  <c r="AH1133" i="1"/>
  <c r="AH885" i="1"/>
  <c r="AH341" i="1"/>
  <c r="AH1074" i="1"/>
  <c r="AH500" i="1"/>
  <c r="AH1075" i="1"/>
  <c r="AH478" i="1"/>
  <c r="AH849" i="1"/>
  <c r="AH700" i="1"/>
  <c r="AH703" i="1"/>
  <c r="AH888" i="1"/>
  <c r="AH1134" i="1"/>
  <c r="AH886" i="1"/>
  <c r="AI1776" i="1"/>
  <c r="AI705" i="1"/>
  <c r="AI2127" i="1"/>
  <c r="AI722" i="1"/>
  <c r="AI2152" i="1"/>
  <c r="AI2130" i="1"/>
  <c r="AI1939" i="1"/>
  <c r="AI1957" i="1"/>
  <c r="AI2037" i="1"/>
  <c r="AI2002" i="1"/>
  <c r="AI2117" i="1"/>
  <c r="AI1166" i="1"/>
  <c r="AI723" i="1"/>
  <c r="AI2187" i="1"/>
  <c r="AI724" i="1"/>
  <c r="AI2181" i="1"/>
  <c r="AI2057" i="1"/>
  <c r="AI1932" i="1"/>
  <c r="AI2003" i="1"/>
  <c r="AI2188" i="1"/>
  <c r="AI2189" i="1"/>
  <c r="AI2137" i="1"/>
  <c r="AI1834" i="1"/>
  <c r="AI728" i="1"/>
  <c r="AI1263" i="1"/>
  <c r="AI732" i="1"/>
  <c r="AI1588" i="1"/>
  <c r="AI1076" i="1"/>
  <c r="AI1227" i="1"/>
  <c r="AI1802" i="1"/>
  <c r="AI1739" i="1"/>
  <c r="AI1860" i="1"/>
  <c r="AI1373" i="1"/>
  <c r="AI1835" i="1"/>
  <c r="AI735" i="1"/>
  <c r="AI1185" i="1"/>
  <c r="AI736" i="1"/>
  <c r="AI1623" i="1"/>
  <c r="AI1077" i="1"/>
  <c r="AI1228" i="1"/>
  <c r="AI1804" i="1"/>
  <c r="AI1740" i="1"/>
  <c r="AI1861" i="1"/>
  <c r="AI1374" i="1"/>
  <c r="AI1229" i="1"/>
  <c r="AI740" i="1"/>
  <c r="AI1886" i="1"/>
  <c r="AI741" i="1"/>
  <c r="AI1967" i="1"/>
  <c r="AI1993" i="1"/>
  <c r="AI1814" i="1"/>
  <c r="AI1896" i="1"/>
  <c r="AI1951" i="1"/>
  <c r="AI1877" i="1"/>
  <c r="AI2029" i="1"/>
  <c r="AI768" i="1"/>
  <c r="AI745" i="1"/>
  <c r="AI1921" i="1"/>
  <c r="AI748" i="1"/>
  <c r="AI1990" i="1"/>
  <c r="AI1848" i="1"/>
  <c r="AI1904" i="1"/>
  <c r="AI2030" i="1"/>
  <c r="AI2128" i="1"/>
  <c r="AI2155" i="1"/>
  <c r="AI1950" i="1"/>
  <c r="AI769" i="1"/>
  <c r="AI752" i="1"/>
  <c r="AI1589" i="1"/>
  <c r="AI757" i="1"/>
  <c r="AI1457" i="1"/>
  <c r="AI1186" i="1"/>
  <c r="AI1264" i="1"/>
  <c r="AI1573" i="1"/>
  <c r="AI1732" i="1"/>
  <c r="AI1733" i="1"/>
  <c r="AI1525" i="1"/>
  <c r="AI770" i="1"/>
  <c r="AI774" i="1"/>
  <c r="AI1590" i="1"/>
  <c r="AI777" i="1"/>
  <c r="AI1434" i="1"/>
  <c r="AI1187" i="1"/>
  <c r="AI1265" i="1"/>
  <c r="AI1574" i="1"/>
  <c r="AI1734" i="1"/>
  <c r="AI1735" i="1"/>
  <c r="AI1526" i="1"/>
  <c r="AI546" i="1"/>
  <c r="AI789" i="1"/>
  <c r="AI1576" i="1"/>
  <c r="AI807" i="1"/>
  <c r="AI1445" i="1"/>
  <c r="AI1554" i="1"/>
  <c r="AI1577" i="1"/>
  <c r="AI1579" i="1"/>
  <c r="AI1598" i="1"/>
  <c r="AI1232" i="1"/>
  <c r="AI1662" i="1"/>
  <c r="AI269" i="1"/>
  <c r="AI814" i="1"/>
  <c r="AI1670" i="1"/>
  <c r="AI816" i="1"/>
  <c r="AI1674" i="1"/>
  <c r="AI1527" i="1"/>
  <c r="AI1151" i="1"/>
  <c r="AI1659" i="1"/>
  <c r="AI1642" i="1"/>
  <c r="AI1671" i="1"/>
  <c r="AI1672" i="1"/>
  <c r="AI385" i="1"/>
  <c r="AI843" i="1"/>
  <c r="AI403" i="1"/>
  <c r="AI851" i="1"/>
  <c r="AI606" i="1"/>
  <c r="AI401" i="1"/>
  <c r="AI755" i="1"/>
  <c r="AI541" i="1"/>
  <c r="AI771" i="1"/>
  <c r="AI1039" i="1"/>
  <c r="AI832" i="1"/>
  <c r="AI386" i="1"/>
  <c r="AI863" i="1"/>
  <c r="AI404" i="1"/>
  <c r="AI866" i="1"/>
  <c r="AI607" i="1"/>
  <c r="AI402" i="1"/>
  <c r="AI756" i="1"/>
  <c r="AI542" i="1"/>
  <c r="AI780" i="1"/>
  <c r="AI1040" i="1"/>
  <c r="AI833" i="1"/>
  <c r="AI311" i="1"/>
  <c r="AI873" i="1"/>
  <c r="AI1435" i="1"/>
  <c r="AI874" i="1"/>
  <c r="AI1212" i="1"/>
  <c r="AI584" i="1"/>
  <c r="AI1190" i="1"/>
  <c r="AI1234" i="1"/>
  <c r="AI993" i="1"/>
  <c r="AI1167" i="1"/>
  <c r="AI1551" i="1"/>
  <c r="AI254" i="1"/>
  <c r="AI876" i="1"/>
  <c r="AI1148" i="1"/>
  <c r="AI880" i="1"/>
  <c r="AI1416" i="1"/>
  <c r="AI698" i="1"/>
  <c r="AI1017" i="1"/>
  <c r="AI1593" i="1"/>
  <c r="AI1583" i="1"/>
  <c r="AI1594" i="1"/>
  <c r="AI1543" i="1"/>
  <c r="AI255" i="1"/>
  <c r="AI881" i="1"/>
  <c r="AI291" i="1"/>
  <c r="AI884" i="1"/>
  <c r="AI330" i="1"/>
  <c r="AI337" i="1"/>
  <c r="AI410" i="1"/>
  <c r="AI232" i="1"/>
  <c r="AI449" i="1"/>
  <c r="AI803" i="1"/>
  <c r="AI424" i="1"/>
  <c r="AI256" i="1"/>
  <c r="AI895" i="1"/>
  <c r="AI293" i="1"/>
  <c r="AI908" i="1"/>
  <c r="AI331" i="1"/>
  <c r="AI338" i="1"/>
  <c r="AI411" i="1"/>
  <c r="AI233" i="1"/>
  <c r="AI450" i="1"/>
  <c r="AI804" i="1"/>
  <c r="AI425" i="1"/>
  <c r="AI1375" i="1"/>
  <c r="AI909" i="1"/>
  <c r="AI1376" i="1"/>
  <c r="AI917" i="1"/>
  <c r="AI1377" i="1"/>
  <c r="AI1378" i="1"/>
  <c r="AI1379" i="1"/>
  <c r="AI1380" i="1"/>
  <c r="AI1188" i="1"/>
  <c r="AI1381" i="1"/>
  <c r="AI1382" i="1"/>
  <c r="AI418" i="1"/>
  <c r="AI918" i="1"/>
  <c r="AI1266" i="1"/>
  <c r="AI921" i="1"/>
  <c r="AI1383" i="1"/>
  <c r="AI1384" i="1"/>
  <c r="AI1385" i="1"/>
  <c r="AI1386" i="1"/>
  <c r="AI1387" i="1"/>
  <c r="AI1388" i="1"/>
  <c r="AI1389" i="1"/>
  <c r="AI959" i="1"/>
  <c r="AI928" i="1"/>
  <c r="AI980" i="1"/>
  <c r="AI933" i="1"/>
  <c r="AI844" i="1"/>
  <c r="AI898" i="1"/>
  <c r="AI882" i="1"/>
  <c r="AI1008" i="1"/>
  <c r="AI1267" i="1"/>
  <c r="AI573" i="1"/>
  <c r="AI899" i="1"/>
  <c r="AI900" i="1"/>
  <c r="AI939" i="1"/>
  <c r="AI981" i="1"/>
  <c r="AI943" i="1"/>
  <c r="AI845" i="1"/>
  <c r="AI901" i="1"/>
  <c r="AI883" i="1"/>
  <c r="AI1009" i="1"/>
  <c r="AI1268" i="1"/>
  <c r="AI574" i="1"/>
  <c r="AI902" i="1"/>
  <c r="AI575" i="1"/>
  <c r="AI944" i="1"/>
  <c r="AI1390" i="1"/>
  <c r="AI958" i="1"/>
  <c r="AI1391" i="1"/>
  <c r="AI1392" i="1"/>
  <c r="AI1393" i="1"/>
  <c r="AI1394" i="1"/>
  <c r="AI1168" i="1"/>
  <c r="AI1395" i="1"/>
  <c r="AI1396" i="1"/>
  <c r="AI419" i="1"/>
  <c r="AI965" i="1"/>
  <c r="AI1230" i="1"/>
  <c r="AI982" i="1"/>
  <c r="AI1399" i="1"/>
  <c r="AI1400" i="1"/>
  <c r="AI1049" i="1"/>
  <c r="AI1401" i="1"/>
  <c r="AI1402" i="1"/>
  <c r="AI1403" i="1"/>
  <c r="AI1269" i="1"/>
  <c r="AI420" i="1"/>
  <c r="AI983" i="1"/>
  <c r="AI466" i="1"/>
  <c r="AI986" i="1"/>
  <c r="AI532" i="1"/>
  <c r="AI467" i="1"/>
  <c r="AI679" i="1"/>
  <c r="AI648" i="1"/>
  <c r="AI577" i="1"/>
  <c r="AI960" i="1"/>
  <c r="AI718" i="1"/>
  <c r="AI421" i="1"/>
  <c r="AI991" i="1"/>
  <c r="AI468" i="1"/>
  <c r="AI995" i="1"/>
  <c r="AI533" i="1"/>
  <c r="AI469" i="1"/>
  <c r="AI680" i="1"/>
  <c r="AI650" i="1"/>
  <c r="AI578" i="1"/>
  <c r="AI963" i="1"/>
  <c r="AI719" i="1"/>
  <c r="AI1471" i="1"/>
  <c r="AI1011" i="1"/>
  <c r="AI1472" i="1"/>
  <c r="AI1015" i="1"/>
  <c r="AI1473" i="1"/>
  <c r="AI1474" i="1"/>
  <c r="AI1528" i="1"/>
  <c r="AI1475" i="1"/>
  <c r="AI1476" i="1"/>
  <c r="AI1477" i="1"/>
  <c r="AI1478" i="1"/>
  <c r="AI457" i="1"/>
  <c r="AI1016" i="1"/>
  <c r="AI1515" i="1"/>
  <c r="AI1020" i="1"/>
  <c r="AI1479" i="1"/>
  <c r="AI1480" i="1"/>
  <c r="AI1481" i="1"/>
  <c r="AI1482" i="1"/>
  <c r="AI1483" i="1"/>
  <c r="AI1484" i="1"/>
  <c r="AI1485" i="1"/>
  <c r="AI790" i="1"/>
  <c r="AI1022" i="1"/>
  <c r="AI922" i="1"/>
  <c r="AI1038" i="1"/>
  <c r="AI657" i="1"/>
  <c r="AI924" i="1"/>
  <c r="AI1081" i="1"/>
  <c r="AI559" i="1"/>
  <c r="AI1446" i="1"/>
  <c r="AI1439" i="1"/>
  <c r="AI1468" i="1"/>
  <c r="AI791" i="1"/>
  <c r="AI1046" i="1"/>
  <c r="AI923" i="1"/>
  <c r="AI1047" i="1"/>
  <c r="AI658" i="1"/>
  <c r="AI925" i="1"/>
  <c r="AI1082" i="1"/>
  <c r="AI560" i="1"/>
  <c r="AI1447" i="1"/>
  <c r="AI1440" i="1"/>
  <c r="AI1469" i="1"/>
  <c r="AI805" i="1"/>
  <c r="AI1048" i="1"/>
  <c r="AI1486" i="1"/>
  <c r="AI1051" i="1"/>
  <c r="AI1470" i="1"/>
  <c r="AI1487" i="1"/>
  <c r="AI1529" i="1"/>
  <c r="AI1488" i="1"/>
  <c r="AI1510" i="1"/>
  <c r="AI1152" i="1"/>
  <c r="AI1511" i="1"/>
  <c r="AI339" i="1"/>
  <c r="AI1059" i="1"/>
  <c r="AI1534" i="1"/>
  <c r="AI1063" i="1"/>
  <c r="AI1489" i="1"/>
  <c r="AI1490" i="1"/>
  <c r="AI1231" i="1"/>
  <c r="AI1272" i="1"/>
  <c r="AI1512" i="1"/>
  <c r="AI1491" i="1"/>
  <c r="AI1233" i="1"/>
  <c r="AI340" i="1"/>
  <c r="AI1065" i="1"/>
  <c r="AI499" i="1"/>
  <c r="AI1067" i="1"/>
  <c r="AI476" i="1"/>
  <c r="AI847" i="1"/>
  <c r="AI699" i="1"/>
  <c r="AI702" i="1"/>
  <c r="AI887" i="1"/>
  <c r="AI1133" i="1"/>
  <c r="AI885" i="1"/>
  <c r="AI341" i="1"/>
  <c r="AI1074" i="1"/>
  <c r="AI500" i="1"/>
  <c r="AI1075" i="1"/>
  <c r="AI478" i="1"/>
  <c r="AI849" i="1"/>
  <c r="AI700" i="1"/>
  <c r="AI703" i="1"/>
  <c r="AI888" i="1"/>
  <c r="AI1134" i="1"/>
  <c r="AI886" i="1"/>
  <c r="AJ1776" i="1"/>
  <c r="AJ705" i="1"/>
  <c r="AJ2127" i="1"/>
  <c r="AJ722" i="1"/>
  <c r="AJ2152" i="1"/>
  <c r="AJ2130" i="1"/>
  <c r="AJ1939" i="1"/>
  <c r="AJ1957" i="1"/>
  <c r="AJ2037" i="1"/>
  <c r="AJ2002" i="1"/>
  <c r="AJ2117" i="1"/>
  <c r="AJ1166" i="1"/>
  <c r="AJ723" i="1"/>
  <c r="AJ2187" i="1"/>
  <c r="AJ724" i="1"/>
  <c r="AJ2181" i="1"/>
  <c r="AJ2057" i="1"/>
  <c r="AJ1932" i="1"/>
  <c r="AJ2003" i="1"/>
  <c r="AJ2188" i="1"/>
  <c r="AJ2189" i="1"/>
  <c r="AJ2137" i="1"/>
  <c r="AJ1834" i="1"/>
  <c r="AJ728" i="1"/>
  <c r="AJ1263" i="1"/>
  <c r="AJ732" i="1"/>
  <c r="AJ1588" i="1"/>
  <c r="AJ1076" i="1"/>
  <c r="AJ1227" i="1"/>
  <c r="AJ1802" i="1"/>
  <c r="AJ1739" i="1"/>
  <c r="AJ1860" i="1"/>
  <c r="AJ1373" i="1"/>
  <c r="AJ1835" i="1"/>
  <c r="AJ735" i="1"/>
  <c r="AJ1185" i="1"/>
  <c r="AJ736" i="1"/>
  <c r="AJ1623" i="1"/>
  <c r="AJ1077" i="1"/>
  <c r="AJ1228" i="1"/>
  <c r="AJ1804" i="1"/>
  <c r="AJ1740" i="1"/>
  <c r="AJ1861" i="1"/>
  <c r="AJ1374" i="1"/>
  <c r="AJ1229" i="1"/>
  <c r="AJ740" i="1"/>
  <c r="AJ1886" i="1"/>
  <c r="AJ741" i="1"/>
  <c r="AJ1967" i="1"/>
  <c r="AJ1993" i="1"/>
  <c r="AJ1814" i="1"/>
  <c r="AJ1896" i="1"/>
  <c r="AJ1951" i="1"/>
  <c r="AJ1877" i="1"/>
  <c r="AJ2029" i="1"/>
  <c r="AJ768" i="1"/>
  <c r="AJ745" i="1"/>
  <c r="AJ1921" i="1"/>
  <c r="AJ748" i="1"/>
  <c r="AJ1990" i="1"/>
  <c r="AJ1848" i="1"/>
  <c r="AJ1904" i="1"/>
  <c r="AJ2030" i="1"/>
  <c r="AJ2128" i="1"/>
  <c r="AJ2155" i="1"/>
  <c r="AJ1950" i="1"/>
  <c r="AJ769" i="1"/>
  <c r="AJ752" i="1"/>
  <c r="AJ1589" i="1"/>
  <c r="AJ757" i="1"/>
  <c r="AJ1457" i="1"/>
  <c r="AJ1186" i="1"/>
  <c r="AJ1264" i="1"/>
  <c r="AJ1573" i="1"/>
  <c r="AJ1732" i="1"/>
  <c r="AJ1733" i="1"/>
  <c r="AJ1525" i="1"/>
  <c r="AJ770" i="1"/>
  <c r="AJ774" i="1"/>
  <c r="AJ1590" i="1"/>
  <c r="AJ777" i="1"/>
  <c r="AJ1434" i="1"/>
  <c r="AJ1187" i="1"/>
  <c r="AJ1265" i="1"/>
  <c r="AJ1574" i="1"/>
  <c r="AJ1734" i="1"/>
  <c r="AJ1735" i="1"/>
  <c r="AJ1526" i="1"/>
  <c r="AJ546" i="1"/>
  <c r="AJ789" i="1"/>
  <c r="AJ1576" i="1"/>
  <c r="AJ807" i="1"/>
  <c r="AJ1445" i="1"/>
  <c r="AJ1554" i="1"/>
  <c r="AJ1577" i="1"/>
  <c r="AJ1579" i="1"/>
  <c r="AJ1598" i="1"/>
  <c r="AJ1232" i="1"/>
  <c r="AJ1662" i="1"/>
  <c r="AJ269" i="1"/>
  <c r="AJ814" i="1"/>
  <c r="AJ1670" i="1"/>
  <c r="AJ816" i="1"/>
  <c r="AJ1674" i="1"/>
  <c r="AJ1527" i="1"/>
  <c r="AJ1151" i="1"/>
  <c r="AJ1659" i="1"/>
  <c r="AJ1642" i="1"/>
  <c r="AJ1671" i="1"/>
  <c r="AJ1672" i="1"/>
  <c r="AJ385" i="1"/>
  <c r="AJ843" i="1"/>
  <c r="AJ403" i="1"/>
  <c r="AJ851" i="1"/>
  <c r="AJ606" i="1"/>
  <c r="AJ401" i="1"/>
  <c r="AJ755" i="1"/>
  <c r="AJ541" i="1"/>
  <c r="AJ771" i="1"/>
  <c r="AJ1039" i="1"/>
  <c r="AJ832" i="1"/>
  <c r="AJ386" i="1"/>
  <c r="AJ863" i="1"/>
  <c r="AJ404" i="1"/>
  <c r="AJ866" i="1"/>
  <c r="AJ607" i="1"/>
  <c r="AJ402" i="1"/>
  <c r="AJ756" i="1"/>
  <c r="AJ542" i="1"/>
  <c r="AJ780" i="1"/>
  <c r="AJ1040" i="1"/>
  <c r="AJ833" i="1"/>
  <c r="AJ311" i="1"/>
  <c r="AJ873" i="1"/>
  <c r="AJ1435" i="1"/>
  <c r="AJ874" i="1"/>
  <c r="AJ1212" i="1"/>
  <c r="AJ584" i="1"/>
  <c r="AJ1190" i="1"/>
  <c r="AJ1234" i="1"/>
  <c r="AJ993" i="1"/>
  <c r="AJ1167" i="1"/>
  <c r="AJ1551" i="1"/>
  <c r="AJ254" i="1"/>
  <c r="AJ876" i="1"/>
  <c r="AJ1148" i="1"/>
  <c r="AJ880" i="1"/>
  <c r="AJ1416" i="1"/>
  <c r="AJ698" i="1"/>
  <c r="AJ1017" i="1"/>
  <c r="AJ1593" i="1"/>
  <c r="AJ1583" i="1"/>
  <c r="AJ1594" i="1"/>
  <c r="AJ1543" i="1"/>
  <c r="AJ255" i="1"/>
  <c r="AJ881" i="1"/>
  <c r="AJ291" i="1"/>
  <c r="AJ884" i="1"/>
  <c r="AJ330" i="1"/>
  <c r="AJ337" i="1"/>
  <c r="AJ410" i="1"/>
  <c r="AJ232" i="1"/>
  <c r="AJ449" i="1"/>
  <c r="AJ803" i="1"/>
  <c r="AJ424" i="1"/>
  <c r="AJ256" i="1"/>
  <c r="AJ895" i="1"/>
  <c r="AJ293" i="1"/>
  <c r="AJ908" i="1"/>
  <c r="AJ331" i="1"/>
  <c r="AJ338" i="1"/>
  <c r="AJ411" i="1"/>
  <c r="AJ233" i="1"/>
  <c r="AJ450" i="1"/>
  <c r="AJ804" i="1"/>
  <c r="AJ425" i="1"/>
  <c r="AJ1375" i="1"/>
  <c r="AJ909" i="1"/>
  <c r="AJ1376" i="1"/>
  <c r="AJ917" i="1"/>
  <c r="AJ1377" i="1"/>
  <c r="AJ1378" i="1"/>
  <c r="AJ1379" i="1"/>
  <c r="AJ1380" i="1"/>
  <c r="AJ1188" i="1"/>
  <c r="AJ1381" i="1"/>
  <c r="AJ1382" i="1"/>
  <c r="AJ418" i="1"/>
  <c r="AJ918" i="1"/>
  <c r="AJ1266" i="1"/>
  <c r="AJ921" i="1"/>
  <c r="AJ1383" i="1"/>
  <c r="AJ1384" i="1"/>
  <c r="AJ1385" i="1"/>
  <c r="AJ1386" i="1"/>
  <c r="AJ1387" i="1"/>
  <c r="AJ1388" i="1"/>
  <c r="AJ1389" i="1"/>
  <c r="AJ959" i="1"/>
  <c r="AJ928" i="1"/>
  <c r="AJ980" i="1"/>
  <c r="AJ933" i="1"/>
  <c r="AJ844" i="1"/>
  <c r="AJ898" i="1"/>
  <c r="AJ882" i="1"/>
  <c r="AJ1008" i="1"/>
  <c r="AJ1267" i="1"/>
  <c r="AJ573" i="1"/>
  <c r="AJ899" i="1"/>
  <c r="AJ900" i="1"/>
  <c r="AJ939" i="1"/>
  <c r="AJ981" i="1"/>
  <c r="AJ943" i="1"/>
  <c r="AJ845" i="1"/>
  <c r="AJ901" i="1"/>
  <c r="AJ883" i="1"/>
  <c r="AJ1009" i="1"/>
  <c r="AJ1268" i="1"/>
  <c r="AJ574" i="1"/>
  <c r="AJ902" i="1"/>
  <c r="AJ575" i="1"/>
  <c r="AJ944" i="1"/>
  <c r="AJ1390" i="1"/>
  <c r="AJ958" i="1"/>
  <c r="AJ1391" i="1"/>
  <c r="AJ1392" i="1"/>
  <c r="AJ1393" i="1"/>
  <c r="AJ1394" i="1"/>
  <c r="AJ1168" i="1"/>
  <c r="AJ1395" i="1"/>
  <c r="AJ1396" i="1"/>
  <c r="AJ419" i="1"/>
  <c r="AJ965" i="1"/>
  <c r="AJ1230" i="1"/>
  <c r="AJ982" i="1"/>
  <c r="AJ1399" i="1"/>
  <c r="AJ1400" i="1"/>
  <c r="AJ1049" i="1"/>
  <c r="AJ1401" i="1"/>
  <c r="AJ1402" i="1"/>
  <c r="AJ1403" i="1"/>
  <c r="AJ1269" i="1"/>
  <c r="AJ420" i="1"/>
  <c r="AJ983" i="1"/>
  <c r="AJ466" i="1"/>
  <c r="AJ986" i="1"/>
  <c r="AJ532" i="1"/>
  <c r="AJ467" i="1"/>
  <c r="AJ679" i="1"/>
  <c r="AJ648" i="1"/>
  <c r="AJ577" i="1"/>
  <c r="AJ960" i="1"/>
  <c r="AJ718" i="1"/>
  <c r="AJ421" i="1"/>
  <c r="AJ991" i="1"/>
  <c r="AJ468" i="1"/>
  <c r="AJ995" i="1"/>
  <c r="AJ533" i="1"/>
  <c r="AJ469" i="1"/>
  <c r="AJ680" i="1"/>
  <c r="AJ650" i="1"/>
  <c r="AJ578" i="1"/>
  <c r="AJ963" i="1"/>
  <c r="AJ719" i="1"/>
  <c r="AJ1471" i="1"/>
  <c r="AJ1011" i="1"/>
  <c r="AJ1472" i="1"/>
  <c r="AJ1015" i="1"/>
  <c r="AJ1473" i="1"/>
  <c r="AJ1474" i="1"/>
  <c r="AJ1528" i="1"/>
  <c r="AJ1475" i="1"/>
  <c r="AJ1476" i="1"/>
  <c r="AJ1477" i="1"/>
  <c r="AJ1478" i="1"/>
  <c r="AJ457" i="1"/>
  <c r="AJ1016" i="1"/>
  <c r="AJ1515" i="1"/>
  <c r="AJ1020" i="1"/>
  <c r="AJ1479" i="1"/>
  <c r="AJ1480" i="1"/>
  <c r="AJ1481" i="1"/>
  <c r="AJ1482" i="1"/>
  <c r="AJ1483" i="1"/>
  <c r="AJ1484" i="1"/>
  <c r="AJ1485" i="1"/>
  <c r="AJ790" i="1"/>
  <c r="AJ1022" i="1"/>
  <c r="AJ922" i="1"/>
  <c r="AJ1038" i="1"/>
  <c r="AJ657" i="1"/>
  <c r="AJ924" i="1"/>
  <c r="AJ1081" i="1"/>
  <c r="AJ559" i="1"/>
  <c r="AJ1446" i="1"/>
  <c r="AJ1439" i="1"/>
  <c r="AJ1468" i="1"/>
  <c r="AJ791" i="1"/>
  <c r="AJ1046" i="1"/>
  <c r="AJ923" i="1"/>
  <c r="AJ1047" i="1"/>
  <c r="AJ658" i="1"/>
  <c r="AJ925" i="1"/>
  <c r="AJ1082" i="1"/>
  <c r="AJ560" i="1"/>
  <c r="AJ1447" i="1"/>
  <c r="AJ1440" i="1"/>
  <c r="AJ1469" i="1"/>
  <c r="AJ805" i="1"/>
  <c r="AJ1048" i="1"/>
  <c r="AJ1486" i="1"/>
  <c r="AJ1051" i="1"/>
  <c r="AJ1470" i="1"/>
  <c r="AJ1487" i="1"/>
  <c r="AJ1529" i="1"/>
  <c r="AJ1488" i="1"/>
  <c r="AJ1510" i="1"/>
  <c r="AJ1152" i="1"/>
  <c r="AJ1511" i="1"/>
  <c r="AJ339" i="1"/>
  <c r="AJ1059" i="1"/>
  <c r="AJ1534" i="1"/>
  <c r="AJ1063" i="1"/>
  <c r="AJ1489" i="1"/>
  <c r="AJ1490" i="1"/>
  <c r="AJ1231" i="1"/>
  <c r="AJ1272" i="1"/>
  <c r="AJ1512" i="1"/>
  <c r="AJ1491" i="1"/>
  <c r="AJ1233" i="1"/>
  <c r="AJ340" i="1"/>
  <c r="AJ1065" i="1"/>
  <c r="AJ499" i="1"/>
  <c r="AJ1067" i="1"/>
  <c r="AJ476" i="1"/>
  <c r="AJ847" i="1"/>
  <c r="AJ699" i="1"/>
  <c r="AJ702" i="1"/>
  <c r="AJ887" i="1"/>
  <c r="AJ1133" i="1"/>
  <c r="AJ885" i="1"/>
  <c r="AJ341" i="1"/>
  <c r="AJ1074" i="1"/>
  <c r="AJ500" i="1"/>
  <c r="AJ1075" i="1"/>
  <c r="AJ478" i="1"/>
  <c r="AJ849" i="1"/>
  <c r="AJ700" i="1"/>
  <c r="AJ703" i="1"/>
  <c r="AJ888" i="1"/>
  <c r="AJ1134" i="1"/>
  <c r="AJ886" i="1"/>
  <c r="AK1776" i="1"/>
  <c r="AK705" i="1"/>
  <c r="AK2127" i="1"/>
  <c r="AK722" i="1"/>
  <c r="AK2152" i="1"/>
  <c r="AK2130" i="1"/>
  <c r="AK1939" i="1"/>
  <c r="AK1957" i="1"/>
  <c r="AK2037" i="1"/>
  <c r="AK2002" i="1"/>
  <c r="AK2117" i="1"/>
  <c r="AK1166" i="1"/>
  <c r="AK723" i="1"/>
  <c r="AK2187" i="1"/>
  <c r="AK724" i="1"/>
  <c r="AK2181" i="1"/>
  <c r="AK2057" i="1"/>
  <c r="AK1932" i="1"/>
  <c r="AK2003" i="1"/>
  <c r="AK2188" i="1"/>
  <c r="AK2189" i="1"/>
  <c r="AK2137" i="1"/>
  <c r="AK1834" i="1"/>
  <c r="AK728" i="1"/>
  <c r="AK1263" i="1"/>
  <c r="AK732" i="1"/>
  <c r="AK1588" i="1"/>
  <c r="AK1076" i="1"/>
  <c r="AK1227" i="1"/>
  <c r="AK1802" i="1"/>
  <c r="AK1739" i="1"/>
  <c r="AK1860" i="1"/>
  <c r="AK1373" i="1"/>
  <c r="AK1835" i="1"/>
  <c r="AK735" i="1"/>
  <c r="AK1185" i="1"/>
  <c r="AK736" i="1"/>
  <c r="AK1623" i="1"/>
  <c r="AK1077" i="1"/>
  <c r="AK1228" i="1"/>
  <c r="AK1804" i="1"/>
  <c r="AK1740" i="1"/>
  <c r="AK1861" i="1"/>
  <c r="AK1374" i="1"/>
  <c r="AK1229" i="1"/>
  <c r="AK740" i="1"/>
  <c r="AK1886" i="1"/>
  <c r="AK741" i="1"/>
  <c r="AK1967" i="1"/>
  <c r="AK1993" i="1"/>
  <c r="AK1814" i="1"/>
  <c r="AK1896" i="1"/>
  <c r="AK1951" i="1"/>
  <c r="AK1877" i="1"/>
  <c r="AK2029" i="1"/>
  <c r="AK768" i="1"/>
  <c r="AK745" i="1"/>
  <c r="AK1921" i="1"/>
  <c r="AK748" i="1"/>
  <c r="AK1990" i="1"/>
  <c r="AK1848" i="1"/>
  <c r="AK1904" i="1"/>
  <c r="AK2030" i="1"/>
  <c r="AK2128" i="1"/>
  <c r="AK2155" i="1"/>
  <c r="AK1950" i="1"/>
  <c r="AK769" i="1"/>
  <c r="AK752" i="1"/>
  <c r="AK1589" i="1"/>
  <c r="AK757" i="1"/>
  <c r="AK1457" i="1"/>
  <c r="AK1186" i="1"/>
  <c r="AK1264" i="1"/>
  <c r="AK1573" i="1"/>
  <c r="AK1732" i="1"/>
  <c r="AK1733" i="1"/>
  <c r="AK1525" i="1"/>
  <c r="AK770" i="1"/>
  <c r="AK774" i="1"/>
  <c r="AK1590" i="1"/>
  <c r="AK777" i="1"/>
  <c r="AK1434" i="1"/>
  <c r="AK1187" i="1"/>
  <c r="AK1265" i="1"/>
  <c r="AK1574" i="1"/>
  <c r="AK1734" i="1"/>
  <c r="AK1735" i="1"/>
  <c r="AK1526" i="1"/>
  <c r="AK546" i="1"/>
  <c r="AK789" i="1"/>
  <c r="AK1576" i="1"/>
  <c r="AK807" i="1"/>
  <c r="AK1445" i="1"/>
  <c r="AK1554" i="1"/>
  <c r="AK1577" i="1"/>
  <c r="AK1579" i="1"/>
  <c r="AK1598" i="1"/>
  <c r="AK1232" i="1"/>
  <c r="AK1662" i="1"/>
  <c r="AK269" i="1"/>
  <c r="AK814" i="1"/>
  <c r="AK1670" i="1"/>
  <c r="AK816" i="1"/>
  <c r="AK1674" i="1"/>
  <c r="AK1527" i="1"/>
  <c r="AK1151" i="1"/>
  <c r="AK1659" i="1"/>
  <c r="AK1642" i="1"/>
  <c r="AK1671" i="1"/>
  <c r="AK1672" i="1"/>
  <c r="AK385" i="1"/>
  <c r="AK843" i="1"/>
  <c r="AK403" i="1"/>
  <c r="AK851" i="1"/>
  <c r="AK606" i="1"/>
  <c r="AK401" i="1"/>
  <c r="AK755" i="1"/>
  <c r="AK541" i="1"/>
  <c r="AK771" i="1"/>
  <c r="AK1039" i="1"/>
  <c r="AK832" i="1"/>
  <c r="AK386" i="1"/>
  <c r="AK863" i="1"/>
  <c r="AK404" i="1"/>
  <c r="AK866" i="1"/>
  <c r="AK607" i="1"/>
  <c r="AK402" i="1"/>
  <c r="AK756" i="1"/>
  <c r="AK542" i="1"/>
  <c r="AK780" i="1"/>
  <c r="AK1040" i="1"/>
  <c r="AK833" i="1"/>
  <c r="AK311" i="1"/>
  <c r="AK873" i="1"/>
  <c r="AK1435" i="1"/>
  <c r="AK874" i="1"/>
  <c r="AK1212" i="1"/>
  <c r="AK584" i="1"/>
  <c r="AK1190" i="1"/>
  <c r="AK1234" i="1"/>
  <c r="AK993" i="1"/>
  <c r="AK1167" i="1"/>
  <c r="AK1551" i="1"/>
  <c r="AK254" i="1"/>
  <c r="AK876" i="1"/>
  <c r="AK1148" i="1"/>
  <c r="AK880" i="1"/>
  <c r="AK1416" i="1"/>
  <c r="AK698" i="1"/>
  <c r="AK1017" i="1"/>
  <c r="AK1593" i="1"/>
  <c r="AK1583" i="1"/>
  <c r="AK1594" i="1"/>
  <c r="AK1543" i="1"/>
  <c r="AK255" i="1"/>
  <c r="AK881" i="1"/>
  <c r="AK291" i="1"/>
  <c r="AK884" i="1"/>
  <c r="AK330" i="1"/>
  <c r="AK337" i="1"/>
  <c r="AK410" i="1"/>
  <c r="AK232" i="1"/>
  <c r="AK449" i="1"/>
  <c r="AK803" i="1"/>
  <c r="AK424" i="1"/>
  <c r="AK256" i="1"/>
  <c r="AK895" i="1"/>
  <c r="AK293" i="1"/>
  <c r="AK908" i="1"/>
  <c r="AK331" i="1"/>
  <c r="AK338" i="1"/>
  <c r="AK411" i="1"/>
  <c r="AK233" i="1"/>
  <c r="AK450" i="1"/>
  <c r="AK804" i="1"/>
  <c r="AK425" i="1"/>
  <c r="AK1375" i="1"/>
  <c r="AK909" i="1"/>
  <c r="AK1376" i="1"/>
  <c r="AK917" i="1"/>
  <c r="AK1377" i="1"/>
  <c r="AK1378" i="1"/>
  <c r="AK1379" i="1"/>
  <c r="AK1380" i="1"/>
  <c r="AK1188" i="1"/>
  <c r="AK1381" i="1"/>
  <c r="AK1382" i="1"/>
  <c r="AK418" i="1"/>
  <c r="AK918" i="1"/>
  <c r="AK1266" i="1"/>
  <c r="AK921" i="1"/>
  <c r="AK1383" i="1"/>
  <c r="AK1384" i="1"/>
  <c r="AK1385" i="1"/>
  <c r="AK1386" i="1"/>
  <c r="AK1387" i="1"/>
  <c r="AK1388" i="1"/>
  <c r="AK1389" i="1"/>
  <c r="AK959" i="1"/>
  <c r="AK928" i="1"/>
  <c r="AK980" i="1"/>
  <c r="AK933" i="1"/>
  <c r="AK844" i="1"/>
  <c r="AK898" i="1"/>
  <c r="AK882" i="1"/>
  <c r="AK1008" i="1"/>
  <c r="AK1267" i="1"/>
  <c r="AK573" i="1"/>
  <c r="AK899" i="1"/>
  <c r="AK900" i="1"/>
  <c r="AK939" i="1"/>
  <c r="AK981" i="1"/>
  <c r="AK943" i="1"/>
  <c r="AK845" i="1"/>
  <c r="AK901" i="1"/>
  <c r="AK883" i="1"/>
  <c r="AK1009" i="1"/>
  <c r="AK1268" i="1"/>
  <c r="AK574" i="1"/>
  <c r="AK902" i="1"/>
  <c r="AK575" i="1"/>
  <c r="AK944" i="1"/>
  <c r="AK1390" i="1"/>
  <c r="AK958" i="1"/>
  <c r="AK1391" i="1"/>
  <c r="AK1392" i="1"/>
  <c r="AK1393" i="1"/>
  <c r="AK1394" i="1"/>
  <c r="AK1168" i="1"/>
  <c r="AK1395" i="1"/>
  <c r="AK1396" i="1"/>
  <c r="AK419" i="1"/>
  <c r="AK965" i="1"/>
  <c r="AK1230" i="1"/>
  <c r="AK982" i="1"/>
  <c r="AK1399" i="1"/>
  <c r="AK1400" i="1"/>
  <c r="AK1049" i="1"/>
  <c r="AK1401" i="1"/>
  <c r="AK1402" i="1"/>
  <c r="AK1403" i="1"/>
  <c r="AK1269" i="1"/>
  <c r="AK420" i="1"/>
  <c r="AK983" i="1"/>
  <c r="AK466" i="1"/>
  <c r="AK986" i="1"/>
  <c r="AK532" i="1"/>
  <c r="AK467" i="1"/>
  <c r="AK679" i="1"/>
  <c r="AK648" i="1"/>
  <c r="AK577" i="1"/>
  <c r="AK960" i="1"/>
  <c r="AK718" i="1"/>
  <c r="AK421" i="1"/>
  <c r="AK991" i="1"/>
  <c r="AK468" i="1"/>
  <c r="AK995" i="1"/>
  <c r="AK533" i="1"/>
  <c r="AK469" i="1"/>
  <c r="AK680" i="1"/>
  <c r="AK650" i="1"/>
  <c r="AK578" i="1"/>
  <c r="AK963" i="1"/>
  <c r="AK719" i="1"/>
  <c r="AK1471" i="1"/>
  <c r="AK1011" i="1"/>
  <c r="AK1472" i="1"/>
  <c r="AK1015" i="1"/>
  <c r="AK1473" i="1"/>
  <c r="AK1474" i="1"/>
  <c r="AK1528" i="1"/>
  <c r="AK1475" i="1"/>
  <c r="AK1476" i="1"/>
  <c r="AK1477" i="1"/>
  <c r="AK1478" i="1"/>
  <c r="AK457" i="1"/>
  <c r="AK1016" i="1"/>
  <c r="AK1515" i="1"/>
  <c r="AK1020" i="1"/>
  <c r="AK1479" i="1"/>
  <c r="AK1480" i="1"/>
  <c r="AK1481" i="1"/>
  <c r="AK1482" i="1"/>
  <c r="AK1483" i="1"/>
  <c r="AK1484" i="1"/>
  <c r="AK1485" i="1"/>
  <c r="AK790" i="1"/>
  <c r="AK1022" i="1"/>
  <c r="AK922" i="1"/>
  <c r="AK1038" i="1"/>
  <c r="AK657" i="1"/>
  <c r="AK924" i="1"/>
  <c r="AK1081" i="1"/>
  <c r="AK559" i="1"/>
  <c r="AK1446" i="1"/>
  <c r="AK1439" i="1"/>
  <c r="AK1468" i="1"/>
  <c r="AK791" i="1"/>
  <c r="AK1046" i="1"/>
  <c r="AK923" i="1"/>
  <c r="AK1047" i="1"/>
  <c r="AK658" i="1"/>
  <c r="AK925" i="1"/>
  <c r="AK1082" i="1"/>
  <c r="AK560" i="1"/>
  <c r="AK1447" i="1"/>
  <c r="AK1440" i="1"/>
  <c r="AK1469" i="1"/>
  <c r="AK805" i="1"/>
  <c r="AK1048" i="1"/>
  <c r="AK1486" i="1"/>
  <c r="AK1051" i="1"/>
  <c r="AK1470" i="1"/>
  <c r="AK1487" i="1"/>
  <c r="AK1529" i="1"/>
  <c r="AK1488" i="1"/>
  <c r="AK1510" i="1"/>
  <c r="AK1152" i="1"/>
  <c r="AK1511" i="1"/>
  <c r="AK339" i="1"/>
  <c r="AK1059" i="1"/>
  <c r="AK1534" i="1"/>
  <c r="AK1063" i="1"/>
  <c r="AK1489" i="1"/>
  <c r="AK1490" i="1"/>
  <c r="AK1231" i="1"/>
  <c r="AK1272" i="1"/>
  <c r="AK1512" i="1"/>
  <c r="AK1491" i="1"/>
  <c r="AK1233" i="1"/>
  <c r="AK340" i="1"/>
  <c r="AK1065" i="1"/>
  <c r="AK499" i="1"/>
  <c r="AK1067" i="1"/>
  <c r="AK476" i="1"/>
  <c r="AK847" i="1"/>
  <c r="AK699" i="1"/>
  <c r="AK702" i="1"/>
  <c r="AK887" i="1"/>
  <c r="AK1133" i="1"/>
  <c r="AK885" i="1"/>
  <c r="AK341" i="1"/>
  <c r="AK1074" i="1"/>
  <c r="AK500" i="1"/>
  <c r="AK1075" i="1"/>
  <c r="AK478" i="1"/>
  <c r="AK849" i="1"/>
  <c r="AK700" i="1"/>
  <c r="AK703" i="1"/>
  <c r="AK888" i="1"/>
  <c r="AK1134" i="1"/>
  <c r="AK886" i="1"/>
  <c r="AL1776" i="1"/>
  <c r="AL705" i="1"/>
  <c r="AL2127" i="1"/>
  <c r="AL722" i="1"/>
  <c r="AL2152" i="1"/>
  <c r="AL2130" i="1"/>
  <c r="AL1939" i="1"/>
  <c r="AN1939" i="1" s="1"/>
  <c r="AL1957" i="1"/>
  <c r="AL2037" i="1"/>
  <c r="AL2002" i="1"/>
  <c r="AL2117" i="1"/>
  <c r="AL1166" i="1"/>
  <c r="AN1166" i="1" s="1"/>
  <c r="AL723" i="1"/>
  <c r="AL2187" i="1"/>
  <c r="AL724" i="1"/>
  <c r="AL2181" i="1"/>
  <c r="AL2057" i="1"/>
  <c r="AL1932" i="1"/>
  <c r="AL2003" i="1"/>
  <c r="AL2188" i="1"/>
  <c r="AN2188" i="1" s="1"/>
  <c r="AL2189" i="1"/>
  <c r="AL2137" i="1"/>
  <c r="AL1834" i="1"/>
  <c r="AN1834" i="1" s="1"/>
  <c r="AL728" i="1"/>
  <c r="AL1263" i="1"/>
  <c r="AL732" i="1"/>
  <c r="AL1588" i="1"/>
  <c r="AL1076" i="1"/>
  <c r="AL1227" i="1"/>
  <c r="AL1802" i="1"/>
  <c r="AL1739" i="1"/>
  <c r="AL1860" i="1"/>
  <c r="AL1373" i="1"/>
  <c r="AL1835" i="1"/>
  <c r="AL735" i="1"/>
  <c r="AL1185" i="1"/>
  <c r="AN1185" i="1" s="1"/>
  <c r="AL736" i="1"/>
  <c r="AL1623" i="1"/>
  <c r="AL1077" i="1"/>
  <c r="AN1077" i="1" s="1"/>
  <c r="AL1228" i="1"/>
  <c r="AL1804" i="1"/>
  <c r="AL1740" i="1"/>
  <c r="AL1861" i="1"/>
  <c r="AL1374" i="1"/>
  <c r="AL1229" i="1"/>
  <c r="AL740" i="1"/>
  <c r="AL1886" i="1"/>
  <c r="AL741" i="1"/>
  <c r="AL1967" i="1"/>
  <c r="AL1993" i="1"/>
  <c r="AL1814" i="1"/>
  <c r="AL1896" i="1"/>
  <c r="AN1896" i="1" s="1"/>
  <c r="AL1951" i="1"/>
  <c r="AL1877" i="1"/>
  <c r="AL2029" i="1"/>
  <c r="AN2029" i="1" s="1"/>
  <c r="AL768" i="1"/>
  <c r="AL745" i="1"/>
  <c r="AL1921" i="1"/>
  <c r="AL748" i="1"/>
  <c r="AL1990" i="1"/>
  <c r="AL1848" i="1"/>
  <c r="AL1904" i="1"/>
  <c r="AL2030" i="1"/>
  <c r="AL2128" i="1"/>
  <c r="AL2155" i="1"/>
  <c r="AL1950" i="1"/>
  <c r="AL769" i="1"/>
  <c r="AL752" i="1"/>
  <c r="AN752" i="1" s="1"/>
  <c r="AL1589" i="1"/>
  <c r="AL757" i="1"/>
  <c r="AL1457" i="1"/>
  <c r="AN1457" i="1" s="1"/>
  <c r="AL1186" i="1"/>
  <c r="AL1264" i="1"/>
  <c r="AL1573" i="1"/>
  <c r="AL1732" i="1"/>
  <c r="AL1733" i="1"/>
  <c r="AL1525" i="1"/>
  <c r="AL770" i="1"/>
  <c r="AL774" i="1"/>
  <c r="AL1590" i="1"/>
  <c r="AL777" i="1"/>
  <c r="AL1434" i="1"/>
  <c r="AL1187" i="1"/>
  <c r="AL1265" i="1"/>
  <c r="AN1265" i="1" s="1"/>
  <c r="AL1574" i="1"/>
  <c r="AL1734" i="1"/>
  <c r="AL1735" i="1"/>
  <c r="AN1735" i="1" s="1"/>
  <c r="AL1526" i="1"/>
  <c r="AL546" i="1"/>
  <c r="AL789" i="1"/>
  <c r="AL1576" i="1"/>
  <c r="AL807" i="1"/>
  <c r="AL1445" i="1"/>
  <c r="AL1554" i="1"/>
  <c r="AL1577" i="1"/>
  <c r="AL1579" i="1"/>
  <c r="AL1598" i="1"/>
  <c r="AL1232" i="1"/>
  <c r="AL1662" i="1"/>
  <c r="AL269" i="1"/>
  <c r="AN269" i="1" s="1"/>
  <c r="AL814" i="1"/>
  <c r="AL1670" i="1"/>
  <c r="AL816" i="1"/>
  <c r="AN816" i="1" s="1"/>
  <c r="AL1674" i="1"/>
  <c r="AL1527" i="1"/>
  <c r="AL1151" i="1"/>
  <c r="AL1659" i="1"/>
  <c r="AL1642" i="1"/>
  <c r="AL1671" i="1"/>
  <c r="AL1672" i="1"/>
  <c r="AL385" i="1"/>
  <c r="AL843" i="1"/>
  <c r="AL403" i="1"/>
  <c r="AL851" i="1"/>
  <c r="AL606" i="1"/>
  <c r="AL401" i="1"/>
  <c r="AN401" i="1" s="1"/>
  <c r="AL755" i="1"/>
  <c r="AL541" i="1"/>
  <c r="AL771" i="1"/>
  <c r="AN771" i="1" s="1"/>
  <c r="AL1039" i="1"/>
  <c r="AL832" i="1"/>
  <c r="AL386" i="1"/>
  <c r="AL863" i="1"/>
  <c r="AL404" i="1"/>
  <c r="AL866" i="1"/>
  <c r="AL607" i="1"/>
  <c r="AL402" i="1"/>
  <c r="AL756" i="1"/>
  <c r="AL542" i="1"/>
  <c r="AL780" i="1"/>
  <c r="AL1040" i="1"/>
  <c r="AL833" i="1"/>
  <c r="AN833" i="1" s="1"/>
  <c r="AL311" i="1"/>
  <c r="AL873" i="1"/>
  <c r="AL1435" i="1"/>
  <c r="AN1435" i="1" s="1"/>
  <c r="AL874" i="1"/>
  <c r="AL1212" i="1"/>
  <c r="AL584" i="1"/>
  <c r="AL1190" i="1"/>
  <c r="AL1234" i="1"/>
  <c r="AL993" i="1"/>
  <c r="AL1167" i="1"/>
  <c r="AL1551" i="1"/>
  <c r="AL254" i="1"/>
  <c r="AL876" i="1"/>
  <c r="AL1148" i="1"/>
  <c r="AL880" i="1"/>
  <c r="AL1416" i="1"/>
  <c r="AN1416" i="1" s="1"/>
  <c r="AL698" i="1"/>
  <c r="AL1017" i="1"/>
  <c r="AL1593" i="1"/>
  <c r="AN1593" i="1" s="1"/>
  <c r="AL1583" i="1"/>
  <c r="AL1594" i="1"/>
  <c r="AL1543" i="1"/>
  <c r="AL255" i="1"/>
  <c r="AL881" i="1"/>
  <c r="AL291" i="1"/>
  <c r="AL884" i="1"/>
  <c r="AL330" i="1"/>
  <c r="AL337" i="1"/>
  <c r="AL410" i="1"/>
  <c r="AL232" i="1"/>
  <c r="AL449" i="1"/>
  <c r="AL803" i="1"/>
  <c r="AN803" i="1" s="1"/>
  <c r="AL424" i="1"/>
  <c r="AL256" i="1"/>
  <c r="AL895" i="1"/>
  <c r="AN895" i="1" s="1"/>
  <c r="AL293" i="1"/>
  <c r="AL908" i="1"/>
  <c r="AL331" i="1"/>
  <c r="AL338" i="1"/>
  <c r="AL411" i="1"/>
  <c r="AL233" i="1"/>
  <c r="AL450" i="1"/>
  <c r="AL804" i="1"/>
  <c r="AL425" i="1"/>
  <c r="AL1375" i="1"/>
  <c r="AL909" i="1"/>
  <c r="AL1376" i="1"/>
  <c r="AL917" i="1"/>
  <c r="AN917" i="1" s="1"/>
  <c r="AL1377" i="1"/>
  <c r="AL1378" i="1"/>
  <c r="AL1379" i="1"/>
  <c r="AN1379" i="1" s="1"/>
  <c r="AL1380" i="1"/>
  <c r="AL1188" i="1"/>
  <c r="AL1381" i="1"/>
  <c r="AL1382" i="1"/>
  <c r="AL418" i="1"/>
  <c r="AL918" i="1"/>
  <c r="AL1266" i="1"/>
  <c r="AL921" i="1"/>
  <c r="AL1383" i="1"/>
  <c r="AL1384" i="1"/>
  <c r="AL1385" i="1"/>
  <c r="AL1386" i="1"/>
  <c r="AL1387" i="1"/>
  <c r="AN1387" i="1" s="1"/>
  <c r="AL1388" i="1"/>
  <c r="AL1389" i="1"/>
  <c r="AL959" i="1"/>
  <c r="AN959" i="1" s="1"/>
  <c r="AL928" i="1"/>
  <c r="AL980" i="1"/>
  <c r="AL933" i="1"/>
  <c r="AL844" i="1"/>
  <c r="AL898" i="1"/>
  <c r="AL882" i="1"/>
  <c r="AL1008" i="1"/>
  <c r="AL1267" i="1"/>
  <c r="AL573" i="1"/>
  <c r="AL899" i="1"/>
  <c r="AL900" i="1"/>
  <c r="AL939" i="1"/>
  <c r="AL981" i="1"/>
  <c r="AN981" i="1" s="1"/>
  <c r="AL943" i="1"/>
  <c r="AL845" i="1"/>
  <c r="AL901" i="1"/>
  <c r="AN901" i="1" s="1"/>
  <c r="AL883" i="1"/>
  <c r="AL1009" i="1"/>
  <c r="AL1268" i="1"/>
  <c r="AL574" i="1"/>
  <c r="AL902" i="1"/>
  <c r="AL575" i="1"/>
  <c r="AL944" i="1"/>
  <c r="AL1390" i="1"/>
  <c r="AL958" i="1"/>
  <c r="AL1391" i="1"/>
  <c r="AL1392" i="1"/>
  <c r="AL1393" i="1"/>
  <c r="AL1394" i="1"/>
  <c r="AN1394" i="1" s="1"/>
  <c r="AL1168" i="1"/>
  <c r="AL1395" i="1"/>
  <c r="AL1396" i="1"/>
  <c r="AN1396" i="1" s="1"/>
  <c r="AL419" i="1"/>
  <c r="AL965" i="1"/>
  <c r="AL1230" i="1"/>
  <c r="AL982" i="1"/>
  <c r="AL1399" i="1"/>
  <c r="AL1400" i="1"/>
  <c r="AL1049" i="1"/>
  <c r="AL1401" i="1"/>
  <c r="AL1402" i="1"/>
  <c r="AL1403" i="1"/>
  <c r="AL1269" i="1"/>
  <c r="AL420" i="1"/>
  <c r="AL983" i="1"/>
  <c r="AN983" i="1" s="1"/>
  <c r="AL466" i="1"/>
  <c r="AL986" i="1"/>
  <c r="AL532" i="1"/>
  <c r="AN532" i="1" s="1"/>
  <c r="AL467" i="1"/>
  <c r="AL679" i="1"/>
  <c r="AL648" i="1"/>
  <c r="AL577" i="1"/>
  <c r="AL960" i="1"/>
  <c r="AL718" i="1"/>
  <c r="AL421" i="1"/>
  <c r="AL991" i="1"/>
  <c r="AL468" i="1"/>
  <c r="AL995" i="1"/>
  <c r="AL533" i="1"/>
  <c r="AL469" i="1"/>
  <c r="AL680" i="1"/>
  <c r="AN680" i="1" s="1"/>
  <c r="AL650" i="1"/>
  <c r="AL578" i="1"/>
  <c r="AL963" i="1"/>
  <c r="AN963" i="1" s="1"/>
  <c r="AL719" i="1"/>
  <c r="AL1471" i="1"/>
  <c r="AL1011" i="1"/>
  <c r="AL1472" i="1"/>
  <c r="AL1015" i="1"/>
  <c r="AN1015" i="1" s="1"/>
  <c r="AL1473" i="1"/>
  <c r="AL1474" i="1"/>
  <c r="AL1528" i="1"/>
  <c r="AL1475" i="1"/>
  <c r="AL1476" i="1"/>
  <c r="AL1477" i="1"/>
  <c r="AL1478" i="1"/>
  <c r="AM1478" i="1" s="1"/>
  <c r="AL457" i="1"/>
  <c r="AN457" i="1" s="1"/>
  <c r="AL1016" i="1"/>
  <c r="AM1016" i="1" s="1"/>
  <c r="AL1515" i="1"/>
  <c r="AM1515" i="1" s="1"/>
  <c r="AL1020" i="1"/>
  <c r="AN1020" i="1" s="1"/>
  <c r="AL1479" i="1"/>
  <c r="AM1479" i="1" s="1"/>
  <c r="AL1480" i="1"/>
  <c r="AM1480" i="1" s="1"/>
  <c r="AL1481" i="1"/>
  <c r="AM1481" i="1" s="1"/>
  <c r="AL1482" i="1"/>
  <c r="AM1482" i="1" s="1"/>
  <c r="AL1483" i="1"/>
  <c r="AM1483" i="1" s="1"/>
  <c r="AL1484" i="1"/>
  <c r="AM1484" i="1" s="1"/>
  <c r="AL1485" i="1"/>
  <c r="AM1485" i="1" s="1"/>
  <c r="AL790" i="1"/>
  <c r="AM790" i="1" s="1"/>
  <c r="AL1022" i="1"/>
  <c r="AM1022" i="1" s="1"/>
  <c r="AL922" i="1"/>
  <c r="AM922" i="1" s="1"/>
  <c r="AL1038" i="1"/>
  <c r="AM1038" i="1" s="1"/>
  <c r="AL657" i="1"/>
  <c r="AM657" i="1" s="1"/>
  <c r="AL924" i="1"/>
  <c r="AN924" i="1" s="1"/>
  <c r="AL1081" i="1"/>
  <c r="AM1081" i="1" s="1"/>
  <c r="AL559" i="1"/>
  <c r="AM559" i="1" s="1"/>
  <c r="AL1446" i="1"/>
  <c r="AN1446" i="1" s="1"/>
  <c r="AL1439" i="1"/>
  <c r="AM1439" i="1" s="1"/>
  <c r="AL1468" i="1"/>
  <c r="AM1468" i="1" s="1"/>
  <c r="AL791" i="1"/>
  <c r="AM791" i="1" s="1"/>
  <c r="AL1046" i="1"/>
  <c r="AM1046" i="1" s="1"/>
  <c r="AL923" i="1"/>
  <c r="AM923" i="1" s="1"/>
  <c r="AL1047" i="1"/>
  <c r="AM1047" i="1" s="1"/>
  <c r="AL658" i="1"/>
  <c r="AM658" i="1" s="1"/>
  <c r="AL925" i="1"/>
  <c r="AM925" i="1" s="1"/>
  <c r="AL1082" i="1"/>
  <c r="AM1082" i="1" s="1"/>
  <c r="AL560" i="1"/>
  <c r="AM560" i="1" s="1"/>
  <c r="AL1447" i="1"/>
  <c r="AM1447" i="1" s="1"/>
  <c r="AL1440" i="1"/>
  <c r="AM1440" i="1" s="1"/>
  <c r="AL1469" i="1"/>
  <c r="AM1469" i="1" s="1"/>
  <c r="AL805" i="1"/>
  <c r="AM805" i="1" s="1"/>
  <c r="AL1048" i="1"/>
  <c r="AM1048" i="1" s="1"/>
  <c r="AL1486" i="1"/>
  <c r="AM1486" i="1" s="1"/>
  <c r="AL1051" i="1"/>
  <c r="AM1051" i="1" s="1"/>
  <c r="AL1470" i="1"/>
  <c r="AM1470" i="1" s="1"/>
  <c r="AL1487" i="1"/>
  <c r="AM1487" i="1" s="1"/>
  <c r="AL1529" i="1"/>
  <c r="AM1529" i="1" s="1"/>
  <c r="AL1488" i="1"/>
  <c r="AM1488" i="1" s="1"/>
  <c r="AL1510" i="1"/>
  <c r="AM1510" i="1" s="1"/>
  <c r="AL1152" i="1"/>
  <c r="AM1152" i="1" s="1"/>
  <c r="AL1511" i="1"/>
  <c r="AM1511" i="1" s="1"/>
  <c r="AL339" i="1"/>
  <c r="AM339" i="1" s="1"/>
  <c r="AL1059" i="1"/>
  <c r="AM1059" i="1" s="1"/>
  <c r="AL1534" i="1"/>
  <c r="AM1534" i="1" s="1"/>
  <c r="AL1063" i="1"/>
  <c r="AM1063" i="1" s="1"/>
  <c r="AL1489" i="1"/>
  <c r="AM1489" i="1" s="1"/>
  <c r="AL1490" i="1"/>
  <c r="AM1490" i="1" s="1"/>
  <c r="AL1231" i="1"/>
  <c r="AM1231" i="1" s="1"/>
  <c r="AL1272" i="1"/>
  <c r="AM1272" i="1" s="1"/>
  <c r="AL1512" i="1"/>
  <c r="AM1512" i="1" s="1"/>
  <c r="AL1491" i="1"/>
  <c r="AM1491" i="1" s="1"/>
  <c r="AL1233" i="1"/>
  <c r="AM1233" i="1" s="1"/>
  <c r="AL340" i="1"/>
  <c r="AM340" i="1" s="1"/>
  <c r="AL1065" i="1"/>
  <c r="AM1065" i="1" s="1"/>
  <c r="AL499" i="1"/>
  <c r="AM499" i="1" s="1"/>
  <c r="AL1067" i="1"/>
  <c r="AM1067" i="1" s="1"/>
  <c r="AL476" i="1"/>
  <c r="AM476" i="1" s="1"/>
  <c r="AL847" i="1"/>
  <c r="AM847" i="1" s="1"/>
  <c r="AL699" i="1"/>
  <c r="AM699" i="1" s="1"/>
  <c r="AL702" i="1"/>
  <c r="AM702" i="1" s="1"/>
  <c r="AL887" i="1"/>
  <c r="AM887" i="1" s="1"/>
  <c r="AL1133" i="1"/>
  <c r="AM1133" i="1" s="1"/>
  <c r="AL885" i="1"/>
  <c r="AM885" i="1" s="1"/>
  <c r="AL341" i="1"/>
  <c r="AM341" i="1" s="1"/>
  <c r="AL1074" i="1"/>
  <c r="AM1074" i="1" s="1"/>
  <c r="AL500" i="1"/>
  <c r="AM500" i="1" s="1"/>
  <c r="AL1075" i="1"/>
  <c r="AM1075" i="1" s="1"/>
  <c r="AL478" i="1"/>
  <c r="AM478" i="1" s="1"/>
  <c r="AL849" i="1"/>
  <c r="AN849" i="1" s="1"/>
  <c r="AL700" i="1"/>
  <c r="AM700" i="1" s="1"/>
  <c r="AL703" i="1"/>
  <c r="AM703" i="1" s="1"/>
  <c r="AL888" i="1"/>
  <c r="AM888" i="1" s="1"/>
  <c r="AL1134" i="1"/>
  <c r="AM1134" i="1" s="1"/>
  <c r="AL886" i="1"/>
  <c r="AM886" i="1" s="1"/>
  <c r="AM1776" i="1"/>
  <c r="AM705" i="1"/>
  <c r="AM2127" i="1"/>
  <c r="AM722" i="1"/>
  <c r="AM2152" i="1"/>
  <c r="AM2130" i="1"/>
  <c r="AM1939" i="1"/>
  <c r="AO1939" i="1" s="1"/>
  <c r="AM1957" i="1"/>
  <c r="AM2037" i="1"/>
  <c r="AM2002" i="1"/>
  <c r="AM2117" i="1"/>
  <c r="AM1166" i="1"/>
  <c r="AM723" i="1"/>
  <c r="AM2187" i="1"/>
  <c r="AM724" i="1"/>
  <c r="AM2181" i="1"/>
  <c r="AM2057" i="1"/>
  <c r="AM1932" i="1"/>
  <c r="AM2003" i="1"/>
  <c r="AM2188" i="1"/>
  <c r="AO2188" i="1" s="1"/>
  <c r="AM2189" i="1"/>
  <c r="AM2137" i="1"/>
  <c r="AM1834" i="1"/>
  <c r="AO1834" i="1" s="1"/>
  <c r="AM728" i="1"/>
  <c r="AM1263" i="1"/>
  <c r="AM732" i="1"/>
  <c r="AM1588" i="1"/>
  <c r="AM1076" i="1"/>
  <c r="AM1227" i="1"/>
  <c r="AM1802" i="1"/>
  <c r="AM1739" i="1"/>
  <c r="AM1860" i="1"/>
  <c r="AM1373" i="1"/>
  <c r="AM1835" i="1"/>
  <c r="AM735" i="1"/>
  <c r="AM1185" i="1"/>
  <c r="AM736" i="1"/>
  <c r="AM1623" i="1"/>
  <c r="AM1077" i="1"/>
  <c r="AM1228" i="1"/>
  <c r="AM1804" i="1"/>
  <c r="AM1740" i="1"/>
  <c r="AM1861" i="1"/>
  <c r="AM1374" i="1"/>
  <c r="AM1229" i="1"/>
  <c r="AM740" i="1"/>
  <c r="AM1886" i="1"/>
  <c r="AM741" i="1"/>
  <c r="AM1967" i="1"/>
  <c r="AM1993" i="1"/>
  <c r="AM1814" i="1"/>
  <c r="AM1896" i="1"/>
  <c r="AM1951" i="1"/>
  <c r="AM1877" i="1"/>
  <c r="AM2029" i="1"/>
  <c r="AM768" i="1"/>
  <c r="AM745" i="1"/>
  <c r="AM1921" i="1"/>
  <c r="AM748" i="1"/>
  <c r="AM1990" i="1"/>
  <c r="AM1848" i="1"/>
  <c r="AM1904" i="1"/>
  <c r="AM2030" i="1"/>
  <c r="AM2128" i="1"/>
  <c r="AM2155" i="1"/>
  <c r="AM1950" i="1"/>
  <c r="AM769" i="1"/>
  <c r="AM752" i="1"/>
  <c r="AM1589" i="1"/>
  <c r="AM757" i="1"/>
  <c r="AM1457" i="1"/>
  <c r="AM1186" i="1"/>
  <c r="AM1264" i="1"/>
  <c r="AM1573" i="1"/>
  <c r="AM1732" i="1"/>
  <c r="AM1733" i="1"/>
  <c r="AM1525" i="1"/>
  <c r="AM770" i="1"/>
  <c r="AM774" i="1"/>
  <c r="AM1590" i="1"/>
  <c r="AM777" i="1"/>
  <c r="AM1434" i="1"/>
  <c r="AM1187" i="1"/>
  <c r="AM1265" i="1"/>
  <c r="AM1574" i="1"/>
  <c r="AM1734" i="1"/>
  <c r="AM1735" i="1"/>
  <c r="AM1526" i="1"/>
  <c r="AM546" i="1"/>
  <c r="AM789" i="1"/>
  <c r="AM1576" i="1"/>
  <c r="AM807" i="1"/>
  <c r="AM1445" i="1"/>
  <c r="AM1554" i="1"/>
  <c r="AM1577" i="1"/>
  <c r="AM1579" i="1"/>
  <c r="AM1598" i="1"/>
  <c r="AM1232" i="1"/>
  <c r="AM1662" i="1"/>
  <c r="AM269" i="1"/>
  <c r="AM814" i="1"/>
  <c r="AM1670" i="1"/>
  <c r="AM816" i="1"/>
  <c r="AM1674" i="1"/>
  <c r="AM1527" i="1"/>
  <c r="AM1151" i="1"/>
  <c r="AM1659" i="1"/>
  <c r="AM1642" i="1"/>
  <c r="AM1671" i="1"/>
  <c r="AM1672" i="1"/>
  <c r="AM385" i="1"/>
  <c r="AM843" i="1"/>
  <c r="AM403" i="1"/>
  <c r="AM851" i="1"/>
  <c r="AM606" i="1"/>
  <c r="AM401" i="1"/>
  <c r="AM755" i="1"/>
  <c r="AM541" i="1"/>
  <c r="AM771" i="1"/>
  <c r="AM1039" i="1"/>
  <c r="AM832" i="1"/>
  <c r="AM386" i="1"/>
  <c r="AM863" i="1"/>
  <c r="AM404" i="1"/>
  <c r="AM866" i="1"/>
  <c r="AM607" i="1"/>
  <c r="AM402" i="1"/>
  <c r="AM756" i="1"/>
  <c r="AM542" i="1"/>
  <c r="AM780" i="1"/>
  <c r="AM1040" i="1"/>
  <c r="AM833" i="1"/>
  <c r="AM311" i="1"/>
  <c r="AM873" i="1"/>
  <c r="AM1435" i="1"/>
  <c r="AM874" i="1"/>
  <c r="AM1212" i="1"/>
  <c r="AM584" i="1"/>
  <c r="AM1190" i="1"/>
  <c r="AM1234" i="1"/>
  <c r="AM993" i="1"/>
  <c r="AM1167" i="1"/>
  <c r="AM1551" i="1"/>
  <c r="AM254" i="1"/>
  <c r="AM876" i="1"/>
  <c r="AM1148" i="1"/>
  <c r="AM880" i="1"/>
  <c r="AM1416" i="1"/>
  <c r="AM698" i="1"/>
  <c r="AM1017" i="1"/>
  <c r="AM1593" i="1"/>
  <c r="AM1583" i="1"/>
  <c r="AM1594" i="1"/>
  <c r="AM1543" i="1"/>
  <c r="AM255" i="1"/>
  <c r="AM881" i="1"/>
  <c r="AM291" i="1"/>
  <c r="AM884" i="1"/>
  <c r="AM330" i="1"/>
  <c r="AM337" i="1"/>
  <c r="AM410" i="1"/>
  <c r="AM232" i="1"/>
  <c r="AM449" i="1"/>
  <c r="AM803" i="1"/>
  <c r="AM424" i="1"/>
  <c r="AM256" i="1"/>
  <c r="AM895" i="1"/>
  <c r="AM293" i="1"/>
  <c r="AM908" i="1"/>
  <c r="AM331" i="1"/>
  <c r="AM338" i="1"/>
  <c r="AM411" i="1"/>
  <c r="AM233" i="1"/>
  <c r="AM450" i="1"/>
  <c r="AM804" i="1"/>
  <c r="AM425" i="1"/>
  <c r="AM1375" i="1"/>
  <c r="AM909" i="1"/>
  <c r="AM1376" i="1"/>
  <c r="AM917" i="1"/>
  <c r="AM1377" i="1"/>
  <c r="AM1378" i="1"/>
  <c r="AM1379" i="1"/>
  <c r="AM1380" i="1"/>
  <c r="AM1188" i="1"/>
  <c r="AM1381" i="1"/>
  <c r="AM1382" i="1"/>
  <c r="AM418" i="1"/>
  <c r="AM918" i="1"/>
  <c r="AM1266" i="1"/>
  <c r="AM921" i="1"/>
  <c r="AM1383" i="1"/>
  <c r="AM1384" i="1"/>
  <c r="AM1385" i="1"/>
  <c r="AM1386" i="1"/>
  <c r="AM1387" i="1"/>
  <c r="AM1388" i="1"/>
  <c r="AM1389" i="1"/>
  <c r="AM959" i="1"/>
  <c r="AM928" i="1"/>
  <c r="AM980" i="1"/>
  <c r="AM933" i="1"/>
  <c r="AM844" i="1"/>
  <c r="AM898" i="1"/>
  <c r="AM882" i="1"/>
  <c r="AM1008" i="1"/>
  <c r="AM1267" i="1"/>
  <c r="AM573" i="1"/>
  <c r="AM899" i="1"/>
  <c r="AM900" i="1"/>
  <c r="AM939" i="1"/>
  <c r="AM981" i="1"/>
  <c r="AM943" i="1"/>
  <c r="AM845" i="1"/>
  <c r="AM901" i="1"/>
  <c r="AM883" i="1"/>
  <c r="AM1009" i="1"/>
  <c r="AM1268" i="1"/>
  <c r="AM574" i="1"/>
  <c r="AM902" i="1"/>
  <c r="AM575" i="1"/>
  <c r="AM944" i="1"/>
  <c r="AM1390" i="1"/>
  <c r="AM958" i="1"/>
  <c r="AM1391" i="1"/>
  <c r="AM1392" i="1"/>
  <c r="AM1393" i="1"/>
  <c r="AM1394" i="1"/>
  <c r="AM1168" i="1"/>
  <c r="AM1395" i="1"/>
  <c r="AM1396" i="1"/>
  <c r="AM419" i="1"/>
  <c r="AM965" i="1"/>
  <c r="AM1230" i="1"/>
  <c r="AM982" i="1"/>
  <c r="AM1399" i="1"/>
  <c r="AM1400" i="1"/>
  <c r="AM1049" i="1"/>
  <c r="AM1401" i="1"/>
  <c r="AM1402" i="1"/>
  <c r="AM1403" i="1"/>
  <c r="AM1269" i="1"/>
  <c r="AM420" i="1"/>
  <c r="AM983" i="1"/>
  <c r="AM466" i="1"/>
  <c r="AM986" i="1"/>
  <c r="AM532" i="1"/>
  <c r="AM467" i="1"/>
  <c r="AM679" i="1"/>
  <c r="AM648" i="1"/>
  <c r="AM577" i="1"/>
  <c r="AM960" i="1"/>
  <c r="AM718" i="1"/>
  <c r="AM421" i="1"/>
  <c r="AM991" i="1"/>
  <c r="AM468" i="1"/>
  <c r="AM995" i="1"/>
  <c r="AM533" i="1"/>
  <c r="AM469" i="1"/>
  <c r="AM680" i="1"/>
  <c r="AM650" i="1"/>
  <c r="AM578" i="1"/>
  <c r="AM963" i="1"/>
  <c r="AM719" i="1"/>
  <c r="AM1471" i="1"/>
  <c r="AM1011" i="1"/>
  <c r="AM1472" i="1"/>
  <c r="AM1015" i="1"/>
  <c r="AM1473" i="1"/>
  <c r="AM1474" i="1"/>
  <c r="AM1528" i="1"/>
  <c r="AM1475" i="1"/>
  <c r="AM1476" i="1"/>
  <c r="AM1477" i="1"/>
  <c r="AM1020" i="1"/>
  <c r="AP1776" i="1"/>
  <c r="AP705" i="1"/>
  <c r="AP2127" i="1"/>
  <c r="AP722" i="1"/>
  <c r="AP2152" i="1"/>
  <c r="AP2130" i="1"/>
  <c r="AP1939" i="1"/>
  <c r="AP1957" i="1"/>
  <c r="AP2037" i="1"/>
  <c r="AP2002" i="1"/>
  <c r="AP2117" i="1"/>
  <c r="AP1166" i="1"/>
  <c r="AP723" i="1"/>
  <c r="AP2187" i="1"/>
  <c r="AP724" i="1"/>
  <c r="AP2181" i="1"/>
  <c r="AP2057" i="1"/>
  <c r="AP1932" i="1"/>
  <c r="AP2003" i="1"/>
  <c r="AP2188" i="1"/>
  <c r="AP2189" i="1"/>
  <c r="AP2137" i="1"/>
  <c r="AP1834" i="1"/>
  <c r="AP728" i="1"/>
  <c r="AP1263" i="1"/>
  <c r="AP732" i="1"/>
  <c r="AP1588" i="1"/>
  <c r="AP1076" i="1"/>
  <c r="AP1227" i="1"/>
  <c r="AP1802" i="1"/>
  <c r="AP1739" i="1"/>
  <c r="AP1860" i="1"/>
  <c r="AP1373" i="1"/>
  <c r="AP1835" i="1"/>
  <c r="AP735" i="1"/>
  <c r="AP1185" i="1"/>
  <c r="AP736" i="1"/>
  <c r="AP1623" i="1"/>
  <c r="AP1077" i="1"/>
  <c r="AP1228" i="1"/>
  <c r="AP1804" i="1"/>
  <c r="AP1740" i="1"/>
  <c r="AP1861" i="1"/>
  <c r="AP1374" i="1"/>
  <c r="AP1229" i="1"/>
  <c r="AP740" i="1"/>
  <c r="AP1886" i="1"/>
  <c r="AP741" i="1"/>
  <c r="AP1967" i="1"/>
  <c r="AP1993" i="1"/>
  <c r="AP1814" i="1"/>
  <c r="AP1896" i="1"/>
  <c r="AP1951" i="1"/>
  <c r="AP1877" i="1"/>
  <c r="AP2029" i="1"/>
  <c r="AP768" i="1"/>
  <c r="AP745" i="1"/>
  <c r="AP1921" i="1"/>
  <c r="AP748" i="1"/>
  <c r="AP1990" i="1"/>
  <c r="AP1848" i="1"/>
  <c r="AP1904" i="1"/>
  <c r="AP2030" i="1"/>
  <c r="AP2128" i="1"/>
  <c r="AP2155" i="1"/>
  <c r="AP1950" i="1"/>
  <c r="AP769" i="1"/>
  <c r="AP752" i="1"/>
  <c r="AP1589" i="1"/>
  <c r="AP757" i="1"/>
  <c r="AP1457" i="1"/>
  <c r="AP1186" i="1"/>
  <c r="AP1264" i="1"/>
  <c r="AP1573" i="1"/>
  <c r="AP1732" i="1"/>
  <c r="AP1733" i="1"/>
  <c r="AP1525" i="1"/>
  <c r="AP770" i="1"/>
  <c r="AP774" i="1"/>
  <c r="AP1590" i="1"/>
  <c r="AP777" i="1"/>
  <c r="AP1434" i="1"/>
  <c r="AP1187" i="1"/>
  <c r="AP1265" i="1"/>
  <c r="AP1574" i="1"/>
  <c r="AP1734" i="1"/>
  <c r="AP1735" i="1"/>
  <c r="AP1526" i="1"/>
  <c r="AP546" i="1"/>
  <c r="AP789" i="1"/>
  <c r="AP1576" i="1"/>
  <c r="AP807" i="1"/>
  <c r="AP1445" i="1"/>
  <c r="AP1554" i="1"/>
  <c r="AP1577" i="1"/>
  <c r="AP1579" i="1"/>
  <c r="AP1598" i="1"/>
  <c r="AP1232" i="1"/>
  <c r="AP1662" i="1"/>
  <c r="AP269" i="1"/>
  <c r="AP814" i="1"/>
  <c r="AP1670" i="1"/>
  <c r="AP816" i="1"/>
  <c r="AP1674" i="1"/>
  <c r="AP1527" i="1"/>
  <c r="AP1151" i="1"/>
  <c r="AP1659" i="1"/>
  <c r="AP1642" i="1"/>
  <c r="AP1671" i="1"/>
  <c r="AP1672" i="1"/>
  <c r="AP385" i="1"/>
  <c r="AP843" i="1"/>
  <c r="AP403" i="1"/>
  <c r="AP851" i="1"/>
  <c r="AP606" i="1"/>
  <c r="AP401" i="1"/>
  <c r="AP755" i="1"/>
  <c r="AP541" i="1"/>
  <c r="AP771" i="1"/>
  <c r="AP1039" i="1"/>
  <c r="AP832" i="1"/>
  <c r="AP386" i="1"/>
  <c r="AP863" i="1"/>
  <c r="AP404" i="1"/>
  <c r="AP866" i="1"/>
  <c r="AP607" i="1"/>
  <c r="AP402" i="1"/>
  <c r="AP756" i="1"/>
  <c r="AP542" i="1"/>
  <c r="AP780" i="1"/>
  <c r="AP1040" i="1"/>
  <c r="AP833" i="1"/>
  <c r="AP311" i="1"/>
  <c r="AP873" i="1"/>
  <c r="AP1435" i="1"/>
  <c r="AP874" i="1"/>
  <c r="AP1212" i="1"/>
  <c r="AP584" i="1"/>
  <c r="AP1190" i="1"/>
  <c r="AP1234" i="1"/>
  <c r="AP993" i="1"/>
  <c r="AP1167" i="1"/>
  <c r="AP1551" i="1"/>
  <c r="AP254" i="1"/>
  <c r="AP876" i="1"/>
  <c r="AP1148" i="1"/>
  <c r="AP880" i="1"/>
  <c r="AP1416" i="1"/>
  <c r="AP698" i="1"/>
  <c r="AP1017" i="1"/>
  <c r="AP1593" i="1"/>
  <c r="AP1583" i="1"/>
  <c r="AP1594" i="1"/>
  <c r="AP1543" i="1"/>
  <c r="AP255" i="1"/>
  <c r="AP881" i="1"/>
  <c r="AP291" i="1"/>
  <c r="AP884" i="1"/>
  <c r="AP330" i="1"/>
  <c r="AP337" i="1"/>
  <c r="AP410" i="1"/>
  <c r="AP232" i="1"/>
  <c r="AP449" i="1"/>
  <c r="AP803" i="1"/>
  <c r="AP424" i="1"/>
  <c r="AP256" i="1"/>
  <c r="AP895" i="1"/>
  <c r="AP293" i="1"/>
  <c r="AP908" i="1"/>
  <c r="AP331" i="1"/>
  <c r="AP338" i="1"/>
  <c r="AP411" i="1"/>
  <c r="AP233" i="1"/>
  <c r="AP450" i="1"/>
  <c r="AP804" i="1"/>
  <c r="AP425" i="1"/>
  <c r="AP1375" i="1"/>
  <c r="AP909" i="1"/>
  <c r="AP1376" i="1"/>
  <c r="AP917" i="1"/>
  <c r="AP1377" i="1"/>
  <c r="AP1378" i="1"/>
  <c r="AP1379" i="1"/>
  <c r="AP1380" i="1"/>
  <c r="AP1188" i="1"/>
  <c r="AP1381" i="1"/>
  <c r="AP1382" i="1"/>
  <c r="AP418" i="1"/>
  <c r="AP918" i="1"/>
  <c r="AP1266" i="1"/>
  <c r="AP921" i="1"/>
  <c r="AP1383" i="1"/>
  <c r="AP1384" i="1"/>
  <c r="AP1385" i="1"/>
  <c r="AP1386" i="1"/>
  <c r="AP1387" i="1"/>
  <c r="AP1388" i="1"/>
  <c r="AP1389" i="1"/>
  <c r="AP959" i="1"/>
  <c r="AP928" i="1"/>
  <c r="AP980" i="1"/>
  <c r="AP933" i="1"/>
  <c r="AP844" i="1"/>
  <c r="AP898" i="1"/>
  <c r="AP882" i="1"/>
  <c r="AP1008" i="1"/>
  <c r="AP1267" i="1"/>
  <c r="AP573" i="1"/>
  <c r="AP899" i="1"/>
  <c r="AP900" i="1"/>
  <c r="AP939" i="1"/>
  <c r="AP981" i="1"/>
  <c r="AP943" i="1"/>
  <c r="AP845" i="1"/>
  <c r="AP901" i="1"/>
  <c r="AP883" i="1"/>
  <c r="AP1009" i="1"/>
  <c r="AP1268" i="1"/>
  <c r="AP574" i="1"/>
  <c r="AP902" i="1"/>
  <c r="AP575" i="1"/>
  <c r="AP944" i="1"/>
  <c r="AP1390" i="1"/>
  <c r="AP958" i="1"/>
  <c r="AP1391" i="1"/>
  <c r="AP1392" i="1"/>
  <c r="AP1393" i="1"/>
  <c r="AP1394" i="1"/>
  <c r="AP1168" i="1"/>
  <c r="AP1395" i="1"/>
  <c r="AP1396" i="1"/>
  <c r="AP419" i="1"/>
  <c r="AP965" i="1"/>
  <c r="AP1230" i="1"/>
  <c r="AP982" i="1"/>
  <c r="AP1399" i="1"/>
  <c r="AP1400" i="1"/>
  <c r="AP1049" i="1"/>
  <c r="AP1401" i="1"/>
  <c r="AP1402" i="1"/>
  <c r="AP1403" i="1"/>
  <c r="AP1269" i="1"/>
  <c r="AP420" i="1"/>
  <c r="AP983" i="1"/>
  <c r="AP466" i="1"/>
  <c r="AP986" i="1"/>
  <c r="AP532" i="1"/>
  <c r="AP467" i="1"/>
  <c r="AP679" i="1"/>
  <c r="AP648" i="1"/>
  <c r="AP577" i="1"/>
  <c r="AP960" i="1"/>
  <c r="AP718" i="1"/>
  <c r="AP421" i="1"/>
  <c r="AP991" i="1"/>
  <c r="AP468" i="1"/>
  <c r="AP995" i="1"/>
  <c r="AP533" i="1"/>
  <c r="AP469" i="1"/>
  <c r="AP680" i="1"/>
  <c r="AP650" i="1"/>
  <c r="AP578" i="1"/>
  <c r="AP963" i="1"/>
  <c r="AP719" i="1"/>
  <c r="AP1471" i="1"/>
  <c r="AP1011" i="1"/>
  <c r="AP1472" i="1"/>
  <c r="AP1015" i="1"/>
  <c r="AP1473" i="1"/>
  <c r="AP1474" i="1"/>
  <c r="AP1528" i="1"/>
  <c r="AP1475" i="1"/>
  <c r="AP1476" i="1"/>
  <c r="AP1477" i="1"/>
  <c r="AP1478" i="1"/>
  <c r="AP457" i="1"/>
  <c r="AP1016" i="1"/>
  <c r="AP1515" i="1"/>
  <c r="AP1020" i="1"/>
  <c r="AP1479" i="1"/>
  <c r="AP1480" i="1"/>
  <c r="AP1481" i="1"/>
  <c r="AP1482" i="1"/>
  <c r="AP1483" i="1"/>
  <c r="AP1484" i="1"/>
  <c r="AP1485" i="1"/>
  <c r="AP790" i="1"/>
  <c r="AP1022" i="1"/>
  <c r="AP922" i="1"/>
  <c r="AP1038" i="1"/>
  <c r="AP657" i="1"/>
  <c r="AP924" i="1"/>
  <c r="AP1081" i="1"/>
  <c r="AP559" i="1"/>
  <c r="AP1446" i="1"/>
  <c r="AP1439" i="1"/>
  <c r="AP1468" i="1"/>
  <c r="AP791" i="1"/>
  <c r="AP1046" i="1"/>
  <c r="AP923" i="1"/>
  <c r="AP1047" i="1"/>
  <c r="AP658" i="1"/>
  <c r="AP925" i="1"/>
  <c r="AP1082" i="1"/>
  <c r="AP560" i="1"/>
  <c r="AP1447" i="1"/>
  <c r="AP1440" i="1"/>
  <c r="AP1469" i="1"/>
  <c r="AP805" i="1"/>
  <c r="AP1048" i="1"/>
  <c r="AP1486" i="1"/>
  <c r="AP1051" i="1"/>
  <c r="AP1470" i="1"/>
  <c r="AP1487" i="1"/>
  <c r="AP1529" i="1"/>
  <c r="AP1488" i="1"/>
  <c r="AP1510" i="1"/>
  <c r="AP1152" i="1"/>
  <c r="AP1511" i="1"/>
  <c r="AP339" i="1"/>
  <c r="AP1059" i="1"/>
  <c r="AP1534" i="1"/>
  <c r="AP1063" i="1"/>
  <c r="AP1489" i="1"/>
  <c r="AP1490" i="1"/>
  <c r="AP1231" i="1"/>
  <c r="AP1272" i="1"/>
  <c r="AP1512" i="1"/>
  <c r="AP1491" i="1"/>
  <c r="AP1233" i="1"/>
  <c r="AP340" i="1"/>
  <c r="AP1065" i="1"/>
  <c r="AP499" i="1"/>
  <c r="AP1067" i="1"/>
  <c r="AP476" i="1"/>
  <c r="AP847" i="1"/>
  <c r="AP699" i="1"/>
  <c r="AP702" i="1"/>
  <c r="AP887" i="1"/>
  <c r="AP1133" i="1"/>
  <c r="AP885" i="1"/>
  <c r="AP341" i="1"/>
  <c r="AP1074" i="1"/>
  <c r="AP500" i="1"/>
  <c r="AP1075" i="1"/>
  <c r="AP478" i="1"/>
  <c r="AP849" i="1"/>
  <c r="AP700" i="1"/>
  <c r="AP703" i="1"/>
  <c r="AP888" i="1"/>
  <c r="AP1134" i="1"/>
  <c r="AP886" i="1"/>
  <c r="AQ1776" i="1"/>
  <c r="AQ705" i="1"/>
  <c r="AQ2127" i="1"/>
  <c r="AQ722" i="1"/>
  <c r="AQ2152" i="1"/>
  <c r="AQ2130" i="1"/>
  <c r="AQ1939" i="1"/>
  <c r="AQ1957" i="1"/>
  <c r="AQ2037" i="1"/>
  <c r="AQ2002" i="1"/>
  <c r="AQ2117" i="1"/>
  <c r="AQ1166" i="1"/>
  <c r="AQ723" i="1"/>
  <c r="AQ2187" i="1"/>
  <c r="AQ724" i="1"/>
  <c r="AQ2181" i="1"/>
  <c r="AQ2057" i="1"/>
  <c r="AQ1932" i="1"/>
  <c r="AQ2003" i="1"/>
  <c r="AQ2188" i="1"/>
  <c r="AQ2189" i="1"/>
  <c r="AQ2137" i="1"/>
  <c r="AQ1834" i="1"/>
  <c r="AQ728" i="1"/>
  <c r="AQ1263" i="1"/>
  <c r="AQ732" i="1"/>
  <c r="AQ1588" i="1"/>
  <c r="AQ1076" i="1"/>
  <c r="AQ1227" i="1"/>
  <c r="AQ1802" i="1"/>
  <c r="AQ1739" i="1"/>
  <c r="AQ1860" i="1"/>
  <c r="AQ1373" i="1"/>
  <c r="AQ1835" i="1"/>
  <c r="AQ735" i="1"/>
  <c r="AQ1185" i="1"/>
  <c r="AQ736" i="1"/>
  <c r="AQ1623" i="1"/>
  <c r="AQ1077" i="1"/>
  <c r="AQ1228" i="1"/>
  <c r="AQ1804" i="1"/>
  <c r="AQ1740" i="1"/>
  <c r="AQ1861" i="1"/>
  <c r="AQ1374" i="1"/>
  <c r="AQ1229" i="1"/>
  <c r="AQ740" i="1"/>
  <c r="AQ1886" i="1"/>
  <c r="AQ741" i="1"/>
  <c r="AQ1967" i="1"/>
  <c r="AQ1993" i="1"/>
  <c r="AQ1814" i="1"/>
  <c r="AQ1896" i="1"/>
  <c r="AQ1951" i="1"/>
  <c r="AQ1877" i="1"/>
  <c r="AQ2029" i="1"/>
  <c r="AQ768" i="1"/>
  <c r="AQ745" i="1"/>
  <c r="AQ1921" i="1"/>
  <c r="AQ748" i="1"/>
  <c r="AQ1990" i="1"/>
  <c r="AQ1848" i="1"/>
  <c r="AQ1904" i="1"/>
  <c r="AQ2030" i="1"/>
  <c r="AQ2128" i="1"/>
  <c r="AQ2155" i="1"/>
  <c r="AQ1950" i="1"/>
  <c r="AQ769" i="1"/>
  <c r="AQ752" i="1"/>
  <c r="AQ1589" i="1"/>
  <c r="AQ757" i="1"/>
  <c r="AQ1457" i="1"/>
  <c r="AQ1186" i="1"/>
  <c r="AQ1264" i="1"/>
  <c r="AQ1573" i="1"/>
  <c r="AQ1732" i="1"/>
  <c r="AQ1733" i="1"/>
  <c r="AQ1525" i="1"/>
  <c r="AQ770" i="1"/>
  <c r="AQ774" i="1"/>
  <c r="AQ1590" i="1"/>
  <c r="AQ777" i="1"/>
  <c r="AQ1434" i="1"/>
  <c r="AQ1187" i="1"/>
  <c r="AQ1265" i="1"/>
  <c r="AQ1574" i="1"/>
  <c r="AQ1734" i="1"/>
  <c r="AQ1735" i="1"/>
  <c r="AQ1526" i="1"/>
  <c r="AQ546" i="1"/>
  <c r="AQ789" i="1"/>
  <c r="AQ1576" i="1"/>
  <c r="AQ807" i="1"/>
  <c r="AQ1445" i="1"/>
  <c r="AQ1554" i="1"/>
  <c r="AQ1577" i="1"/>
  <c r="AQ1579" i="1"/>
  <c r="AQ1598" i="1"/>
  <c r="AQ1232" i="1"/>
  <c r="AQ1662" i="1"/>
  <c r="AQ269" i="1"/>
  <c r="AQ814" i="1"/>
  <c r="AQ1670" i="1"/>
  <c r="AQ816" i="1"/>
  <c r="AQ1674" i="1"/>
  <c r="AQ1527" i="1"/>
  <c r="AQ1151" i="1"/>
  <c r="AQ1659" i="1"/>
  <c r="AQ1642" i="1"/>
  <c r="AQ1671" i="1"/>
  <c r="AQ1672" i="1"/>
  <c r="AQ385" i="1"/>
  <c r="AQ843" i="1"/>
  <c r="AQ403" i="1"/>
  <c r="AQ851" i="1"/>
  <c r="AQ606" i="1"/>
  <c r="AQ401" i="1"/>
  <c r="AQ755" i="1"/>
  <c r="AQ541" i="1"/>
  <c r="AQ771" i="1"/>
  <c r="AQ1039" i="1"/>
  <c r="AQ832" i="1"/>
  <c r="AQ386" i="1"/>
  <c r="AQ863" i="1"/>
  <c r="AQ404" i="1"/>
  <c r="AQ866" i="1"/>
  <c r="AQ607" i="1"/>
  <c r="AQ402" i="1"/>
  <c r="AQ756" i="1"/>
  <c r="AQ542" i="1"/>
  <c r="AQ780" i="1"/>
  <c r="AQ1040" i="1"/>
  <c r="AQ833" i="1"/>
  <c r="AQ311" i="1"/>
  <c r="AQ873" i="1"/>
  <c r="AQ1435" i="1"/>
  <c r="AQ874" i="1"/>
  <c r="AQ1212" i="1"/>
  <c r="AQ584" i="1"/>
  <c r="AQ1190" i="1"/>
  <c r="AQ1234" i="1"/>
  <c r="AQ993" i="1"/>
  <c r="AQ1167" i="1"/>
  <c r="AQ1551" i="1"/>
  <c r="AQ254" i="1"/>
  <c r="AQ876" i="1"/>
  <c r="AQ1148" i="1"/>
  <c r="AQ880" i="1"/>
  <c r="AQ1416" i="1"/>
  <c r="AQ698" i="1"/>
  <c r="AR698" i="1" s="1"/>
  <c r="AQ1017" i="1"/>
  <c r="AR1017" i="1" s="1"/>
  <c r="AQ1593" i="1"/>
  <c r="AQ1583" i="1"/>
  <c r="AQ1594" i="1"/>
  <c r="AQ1543" i="1"/>
  <c r="AR1543" i="1" s="1"/>
  <c r="AQ255" i="1"/>
  <c r="AQ881" i="1"/>
  <c r="AQ291" i="1"/>
  <c r="AR291" i="1" s="1"/>
  <c r="AQ884" i="1"/>
  <c r="AR884" i="1" s="1"/>
  <c r="AQ330" i="1"/>
  <c r="AR330" i="1" s="1"/>
  <c r="AQ337" i="1"/>
  <c r="AQ410" i="1"/>
  <c r="AQ232" i="1"/>
  <c r="AQ449" i="1"/>
  <c r="AQ803" i="1"/>
  <c r="AQ424" i="1"/>
  <c r="AQ256" i="1"/>
  <c r="AR256" i="1" s="1"/>
  <c r="AQ895" i="1"/>
  <c r="AQ293" i="1"/>
  <c r="AQ908" i="1"/>
  <c r="AQ331" i="1"/>
  <c r="AQ338" i="1"/>
  <c r="AQ411" i="1"/>
  <c r="AQ233" i="1"/>
  <c r="AQ450" i="1"/>
  <c r="AR450" i="1" s="1"/>
  <c r="AQ804" i="1"/>
  <c r="AQ425" i="1"/>
  <c r="AQ1375" i="1"/>
  <c r="AR1375" i="1" s="1"/>
  <c r="AQ909" i="1"/>
  <c r="AR909" i="1" s="1"/>
  <c r="AQ1376" i="1"/>
  <c r="AQ917" i="1"/>
  <c r="AQ1377" i="1"/>
  <c r="AQ1378" i="1"/>
  <c r="AR1378" i="1" s="1"/>
  <c r="AQ1379" i="1"/>
  <c r="AQ1380" i="1"/>
  <c r="AQ1188" i="1"/>
  <c r="AR1188" i="1" s="1"/>
  <c r="AQ1381" i="1"/>
  <c r="AR1381" i="1" s="1"/>
  <c r="AQ1382" i="1"/>
  <c r="AQ418" i="1"/>
  <c r="AQ918" i="1"/>
  <c r="AQ1266" i="1"/>
  <c r="AR1266" i="1" s="1"/>
  <c r="AQ921" i="1"/>
  <c r="AQ1383" i="1"/>
  <c r="AQ1384" i="1"/>
  <c r="AQ1385" i="1"/>
  <c r="AR1385" i="1" s="1"/>
  <c r="AQ1386" i="1"/>
  <c r="AQ1387" i="1"/>
  <c r="AQ1388" i="1"/>
  <c r="AQ1389" i="1"/>
  <c r="AQ959" i="1"/>
  <c r="AQ928" i="1"/>
  <c r="AQ980" i="1"/>
  <c r="AQ933" i="1"/>
  <c r="AR933" i="1" s="1"/>
  <c r="AQ844" i="1"/>
  <c r="AQ898" i="1"/>
  <c r="AQ882" i="1"/>
  <c r="AQ1008" i="1"/>
  <c r="AQ1267" i="1"/>
  <c r="AQ573" i="1"/>
  <c r="AQ899" i="1"/>
  <c r="AQ900" i="1"/>
  <c r="AR900" i="1" s="1"/>
  <c r="AQ939" i="1"/>
  <c r="AQ981" i="1"/>
  <c r="AQ943" i="1"/>
  <c r="AR943" i="1" s="1"/>
  <c r="AQ845" i="1"/>
  <c r="AR845" i="1" s="1"/>
  <c r="AQ901" i="1"/>
  <c r="AQ883" i="1"/>
  <c r="AQ1009" i="1"/>
  <c r="AQ1268" i="1"/>
  <c r="AQ574" i="1"/>
  <c r="AR574" i="1" s="1"/>
  <c r="AQ902" i="1"/>
  <c r="AR902" i="1" s="1"/>
  <c r="AQ575" i="1"/>
  <c r="AQ944" i="1"/>
  <c r="AQ1390" i="1"/>
  <c r="AR1390" i="1" s="1"/>
  <c r="AQ958" i="1"/>
  <c r="AQ1391" i="1"/>
  <c r="AQ1392" i="1"/>
  <c r="AQ1393" i="1"/>
  <c r="AR1393" i="1" s="1"/>
  <c r="AQ1394" i="1"/>
  <c r="AR1394" i="1" s="1"/>
  <c r="AQ1168" i="1"/>
  <c r="AQ1395" i="1"/>
  <c r="AQ1396" i="1"/>
  <c r="AR1396" i="1" s="1"/>
  <c r="AQ419" i="1"/>
  <c r="AR419" i="1" s="1"/>
  <c r="AQ965" i="1"/>
  <c r="AQ1230" i="1"/>
  <c r="AQ982" i="1"/>
  <c r="AR982" i="1" s="1"/>
  <c r="AQ1399" i="1"/>
  <c r="AQ1400" i="1"/>
  <c r="AQ1049" i="1"/>
  <c r="AQ1401" i="1"/>
  <c r="AR1401" i="1" s="1"/>
  <c r="AQ1402" i="1"/>
  <c r="AQ1403" i="1"/>
  <c r="AQ1269" i="1"/>
  <c r="AQ420" i="1"/>
  <c r="AR420" i="1" s="1"/>
  <c r="AQ983" i="1"/>
  <c r="AR983" i="1" s="1"/>
  <c r="AQ466" i="1"/>
  <c r="AQ986" i="1"/>
  <c r="AQ532" i="1"/>
  <c r="AR532" i="1" s="1"/>
  <c r="AQ467" i="1"/>
  <c r="AQ679" i="1"/>
  <c r="AQ648" i="1"/>
  <c r="AQ577" i="1"/>
  <c r="AR577" i="1" s="1"/>
  <c r="AQ960" i="1"/>
  <c r="AQ718" i="1"/>
  <c r="AQ421" i="1"/>
  <c r="AQ991" i="1"/>
  <c r="AR991" i="1" s="1"/>
  <c r="AQ468" i="1"/>
  <c r="AR468" i="1" s="1"/>
  <c r="AQ995" i="1"/>
  <c r="AQ533" i="1"/>
  <c r="AQ469" i="1"/>
  <c r="AR469" i="1" s="1"/>
  <c r="AQ680" i="1"/>
  <c r="AR680" i="1" s="1"/>
  <c r="AQ650" i="1"/>
  <c r="AQ578" i="1"/>
  <c r="AQ963" i="1"/>
  <c r="AQ719" i="1"/>
  <c r="AQ1471" i="1"/>
  <c r="AQ1011" i="1"/>
  <c r="AQ1472" i="1"/>
  <c r="AR1472" i="1" s="1"/>
  <c r="AQ1015" i="1"/>
  <c r="AR1015" i="1" s="1"/>
  <c r="AQ1473" i="1"/>
  <c r="AQ1474" i="1"/>
  <c r="AQ1528" i="1"/>
  <c r="AR1528" i="1" s="1"/>
  <c r="AQ1475" i="1"/>
  <c r="AQ1476" i="1"/>
  <c r="AQ1477" i="1"/>
  <c r="AQ1478" i="1"/>
  <c r="AQ457" i="1"/>
  <c r="AR457" i="1" s="1"/>
  <c r="AQ1016" i="1"/>
  <c r="AQ1515" i="1"/>
  <c r="AQ1020" i="1"/>
  <c r="AR1020" i="1" s="1"/>
  <c r="AQ1479" i="1"/>
  <c r="AR1479" i="1" s="1"/>
  <c r="AQ1480" i="1"/>
  <c r="AQ1481" i="1"/>
  <c r="AQ1482" i="1"/>
  <c r="AR1482" i="1" s="1"/>
  <c r="AQ1483" i="1"/>
  <c r="AQ1484" i="1"/>
  <c r="AQ1485" i="1"/>
  <c r="AQ790" i="1"/>
  <c r="AR790" i="1" s="1"/>
  <c r="AQ1022" i="1"/>
  <c r="AQ922" i="1"/>
  <c r="AQ1038" i="1"/>
  <c r="AQ657" i="1"/>
  <c r="AR657" i="1" s="1"/>
  <c r="AQ924" i="1"/>
  <c r="AR924" i="1" s="1"/>
  <c r="AQ1081" i="1"/>
  <c r="AQ559" i="1"/>
  <c r="AQ1446" i="1"/>
  <c r="AR1446" i="1" s="1"/>
  <c r="AQ1439" i="1"/>
  <c r="AQ1468" i="1"/>
  <c r="AQ791" i="1"/>
  <c r="AQ1046" i="1"/>
  <c r="AR1046" i="1" s="1"/>
  <c r="AQ923" i="1"/>
  <c r="AQ1047" i="1"/>
  <c r="AQ658" i="1"/>
  <c r="AQ925" i="1"/>
  <c r="AR925" i="1" s="1"/>
  <c r="AQ1082" i="1"/>
  <c r="AQ560" i="1"/>
  <c r="AQ1447" i="1"/>
  <c r="AQ1440" i="1"/>
  <c r="AR1440" i="1" s="1"/>
  <c r="AQ1469" i="1"/>
  <c r="AR1469" i="1" s="1"/>
  <c r="AQ805" i="1"/>
  <c r="AQ1048" i="1"/>
  <c r="AQ1486" i="1"/>
  <c r="AR1486" i="1" s="1"/>
  <c r="AQ1051" i="1"/>
  <c r="AQ1470" i="1"/>
  <c r="AQ1487" i="1"/>
  <c r="AQ1529" i="1"/>
  <c r="AR1529" i="1" s="1"/>
  <c r="AQ1488" i="1"/>
  <c r="AQ1510" i="1"/>
  <c r="AQ1152" i="1"/>
  <c r="AQ1511" i="1"/>
  <c r="AR1511" i="1" s="1"/>
  <c r="AQ339" i="1"/>
  <c r="AR339" i="1" s="1"/>
  <c r="AQ1059" i="1"/>
  <c r="AQ1534" i="1"/>
  <c r="AQ1063" i="1"/>
  <c r="AR1063" i="1" s="1"/>
  <c r="AQ1489" i="1"/>
  <c r="AR1489" i="1" s="1"/>
  <c r="AQ1490" i="1"/>
  <c r="AQ1231" i="1"/>
  <c r="AQ1272" i="1"/>
  <c r="AQ1512" i="1"/>
  <c r="AQ1491" i="1"/>
  <c r="AQ1233" i="1"/>
  <c r="AQ340" i="1"/>
  <c r="AR340" i="1" s="1"/>
  <c r="AQ1065" i="1"/>
  <c r="AQ499" i="1"/>
  <c r="AQ1067" i="1"/>
  <c r="AQ476" i="1"/>
  <c r="AR476" i="1" s="1"/>
  <c r="AQ847" i="1"/>
  <c r="AQ699" i="1"/>
  <c r="AQ702" i="1"/>
  <c r="AQ887" i="1"/>
  <c r="AQ1133" i="1"/>
  <c r="AR1133" i="1" s="1"/>
  <c r="AQ885" i="1"/>
  <c r="AQ341" i="1"/>
  <c r="AQ1074" i="1"/>
  <c r="AQ500" i="1"/>
  <c r="AQ1075" i="1"/>
  <c r="AQ478" i="1"/>
  <c r="AQ849" i="1"/>
  <c r="AR849" i="1" s="1"/>
  <c r="AQ700" i="1"/>
  <c r="AR700" i="1" s="1"/>
  <c r="AQ703" i="1"/>
  <c r="AQ888" i="1"/>
  <c r="AQ1134" i="1"/>
  <c r="AR1134" i="1" s="1"/>
  <c r="AQ886" i="1"/>
  <c r="AR1776" i="1"/>
  <c r="AR705" i="1"/>
  <c r="AR2127" i="1"/>
  <c r="AR722" i="1"/>
  <c r="AR2152" i="1"/>
  <c r="AR2130" i="1"/>
  <c r="AR1939" i="1"/>
  <c r="AR1957" i="1"/>
  <c r="AR2037" i="1"/>
  <c r="AR2002" i="1"/>
  <c r="AR2117" i="1"/>
  <c r="AR1166" i="1"/>
  <c r="AR723" i="1"/>
  <c r="AR2187" i="1"/>
  <c r="AR724" i="1"/>
  <c r="AR2181" i="1"/>
  <c r="AR2057" i="1"/>
  <c r="AR1932" i="1"/>
  <c r="AR2003" i="1"/>
  <c r="AR2188" i="1"/>
  <c r="AR2189" i="1"/>
  <c r="AR2137" i="1"/>
  <c r="AR1834" i="1"/>
  <c r="AR728" i="1"/>
  <c r="AR1263" i="1"/>
  <c r="AR732" i="1"/>
  <c r="AR1588" i="1"/>
  <c r="AR1076" i="1"/>
  <c r="AR1227" i="1"/>
  <c r="AR1802" i="1"/>
  <c r="AR1739" i="1"/>
  <c r="AR1860" i="1"/>
  <c r="AR1373" i="1"/>
  <c r="AR1835" i="1"/>
  <c r="AR735" i="1"/>
  <c r="AR1185" i="1"/>
  <c r="AR736" i="1"/>
  <c r="AR1623" i="1"/>
  <c r="AR1077" i="1"/>
  <c r="AR1228" i="1"/>
  <c r="AR1804" i="1"/>
  <c r="AR1740" i="1"/>
  <c r="AR1861" i="1"/>
  <c r="AR1374" i="1"/>
  <c r="AR1229" i="1"/>
  <c r="AR740" i="1"/>
  <c r="AR1886" i="1"/>
  <c r="AR741" i="1"/>
  <c r="AR1967" i="1"/>
  <c r="AR1993" i="1"/>
  <c r="AR1814" i="1"/>
  <c r="AR1896" i="1"/>
  <c r="AR1951" i="1"/>
  <c r="AR1877" i="1"/>
  <c r="AR2029" i="1"/>
  <c r="AR768" i="1"/>
  <c r="AR745" i="1"/>
  <c r="AR1921" i="1"/>
  <c r="AR748" i="1"/>
  <c r="AR1990" i="1"/>
  <c r="AR1848" i="1"/>
  <c r="AR1904" i="1"/>
  <c r="AR2030" i="1"/>
  <c r="AR2128" i="1"/>
  <c r="AR2155" i="1"/>
  <c r="AR1950" i="1"/>
  <c r="AR769" i="1"/>
  <c r="AR752" i="1"/>
  <c r="AR1589" i="1"/>
  <c r="AR757" i="1"/>
  <c r="AR1457" i="1"/>
  <c r="AR1186" i="1"/>
  <c r="AR1264" i="1"/>
  <c r="AR1573" i="1"/>
  <c r="AR1732" i="1"/>
  <c r="AR1733" i="1"/>
  <c r="AR1525" i="1"/>
  <c r="AR770" i="1"/>
  <c r="AR774" i="1"/>
  <c r="AR1590" i="1"/>
  <c r="AR777" i="1"/>
  <c r="AR1434" i="1"/>
  <c r="AR1187" i="1"/>
  <c r="AR1265" i="1"/>
  <c r="AR1574" i="1"/>
  <c r="AR1734" i="1"/>
  <c r="AR1735" i="1"/>
  <c r="AR1526" i="1"/>
  <c r="AR546" i="1"/>
  <c r="AR789" i="1"/>
  <c r="AR1576" i="1"/>
  <c r="AR807" i="1"/>
  <c r="AR1445" i="1"/>
  <c r="AR1554" i="1"/>
  <c r="AR1577" i="1"/>
  <c r="AR1579" i="1"/>
  <c r="AR1598" i="1"/>
  <c r="AR1232" i="1"/>
  <c r="AR1662" i="1"/>
  <c r="AR269" i="1"/>
  <c r="AR814" i="1"/>
  <c r="AR1670" i="1"/>
  <c r="AR816" i="1"/>
  <c r="AR1674" i="1"/>
  <c r="AR1527" i="1"/>
  <c r="AR1151" i="1"/>
  <c r="AR1659" i="1"/>
  <c r="AR1642" i="1"/>
  <c r="AR1671" i="1"/>
  <c r="AR1672" i="1"/>
  <c r="AR385" i="1"/>
  <c r="AR843" i="1"/>
  <c r="AR403" i="1"/>
  <c r="AR851" i="1"/>
  <c r="AR606" i="1"/>
  <c r="AR401" i="1"/>
  <c r="AR755" i="1"/>
  <c r="AR541" i="1"/>
  <c r="AR771" i="1"/>
  <c r="AR1039" i="1"/>
  <c r="AR832" i="1"/>
  <c r="AR386" i="1"/>
  <c r="AR863" i="1"/>
  <c r="AR404" i="1"/>
  <c r="AR866" i="1"/>
  <c r="AR607" i="1"/>
  <c r="AR402" i="1"/>
  <c r="AR756" i="1"/>
  <c r="AR542" i="1"/>
  <c r="AR780" i="1"/>
  <c r="AR1040" i="1"/>
  <c r="AR833" i="1"/>
  <c r="AR311" i="1"/>
  <c r="AR873" i="1"/>
  <c r="AR1435" i="1"/>
  <c r="AR874" i="1"/>
  <c r="AR1212" i="1"/>
  <c r="AR584" i="1"/>
  <c r="AR1190" i="1"/>
  <c r="AR1234" i="1"/>
  <c r="AR993" i="1"/>
  <c r="AR1167" i="1"/>
  <c r="AR1551" i="1"/>
  <c r="AR254" i="1"/>
  <c r="AT1776" i="1"/>
  <c r="AT705" i="1"/>
  <c r="AT2127" i="1"/>
  <c r="AT722" i="1"/>
  <c r="AT2152" i="1"/>
  <c r="AT2130" i="1"/>
  <c r="AT1939" i="1"/>
  <c r="AT1957" i="1"/>
  <c r="AT2037" i="1"/>
  <c r="AT2002" i="1"/>
  <c r="AT2117" i="1"/>
  <c r="AT1166" i="1"/>
  <c r="AT723" i="1"/>
  <c r="AT2187" i="1"/>
  <c r="AT724" i="1"/>
  <c r="AT2181" i="1"/>
  <c r="AT2057" i="1"/>
  <c r="AT1932" i="1"/>
  <c r="AT2003" i="1"/>
  <c r="AT2188" i="1"/>
  <c r="AT2189" i="1"/>
  <c r="AT2137" i="1"/>
  <c r="AT1834" i="1"/>
  <c r="AT728" i="1"/>
  <c r="AT1263" i="1"/>
  <c r="AT732" i="1"/>
  <c r="AT1588" i="1"/>
  <c r="AT1076" i="1"/>
  <c r="AT1227" i="1"/>
  <c r="AT1802" i="1"/>
  <c r="AT1739" i="1"/>
  <c r="AT1860" i="1"/>
  <c r="AT1373" i="1"/>
  <c r="AT1835" i="1"/>
  <c r="AT735" i="1"/>
  <c r="AT1185" i="1"/>
  <c r="AT736" i="1"/>
  <c r="AT1623" i="1"/>
  <c r="AT1077" i="1"/>
  <c r="AT1228" i="1"/>
  <c r="AT1804" i="1"/>
  <c r="AT1740" i="1"/>
  <c r="AT1861" i="1"/>
  <c r="AT1374" i="1"/>
  <c r="AT1229" i="1"/>
  <c r="AT740" i="1"/>
  <c r="AT1886" i="1"/>
  <c r="AT741" i="1"/>
  <c r="AT1967" i="1"/>
  <c r="AT1993" i="1"/>
  <c r="AT1814" i="1"/>
  <c r="AT1896" i="1"/>
  <c r="AT1951" i="1"/>
  <c r="AT1877" i="1"/>
  <c r="AT2029" i="1"/>
  <c r="AT768" i="1"/>
  <c r="AT745" i="1"/>
  <c r="AT1921" i="1"/>
  <c r="AT748" i="1"/>
  <c r="AT1990" i="1"/>
  <c r="AT1848" i="1"/>
  <c r="AT1904" i="1"/>
  <c r="AT2030" i="1"/>
  <c r="AT2128" i="1"/>
  <c r="AT2155" i="1"/>
  <c r="AT1950" i="1"/>
  <c r="AT769" i="1"/>
  <c r="AT752" i="1"/>
  <c r="AT1589" i="1"/>
  <c r="AT757" i="1"/>
  <c r="AT1457" i="1"/>
  <c r="AT1186" i="1"/>
  <c r="AT1264" i="1"/>
  <c r="AT1573" i="1"/>
  <c r="AT1732" i="1"/>
  <c r="AT1733" i="1"/>
  <c r="AT1525" i="1"/>
  <c r="AT770" i="1"/>
  <c r="AT774" i="1"/>
  <c r="AT1590" i="1"/>
  <c r="AT777" i="1"/>
  <c r="AT1434" i="1"/>
  <c r="AT1187" i="1"/>
  <c r="AT1265" i="1"/>
  <c r="AT1574" i="1"/>
  <c r="AT1734" i="1"/>
  <c r="AT1735" i="1"/>
  <c r="AT1526" i="1"/>
  <c r="AT546" i="1"/>
  <c r="AT789" i="1"/>
  <c r="AT1576" i="1"/>
  <c r="AT807" i="1"/>
  <c r="AT1445" i="1"/>
  <c r="AT1554" i="1"/>
  <c r="AT1577" i="1"/>
  <c r="AT1579" i="1"/>
  <c r="AT1598" i="1"/>
  <c r="AT1232" i="1"/>
  <c r="AT1662" i="1"/>
  <c r="AT269" i="1"/>
  <c r="AT814" i="1"/>
  <c r="AT1670" i="1"/>
  <c r="AT816" i="1"/>
  <c r="AT1674" i="1"/>
  <c r="AT1527" i="1"/>
  <c r="AT1151" i="1"/>
  <c r="AT1659" i="1"/>
  <c r="AT1642" i="1"/>
  <c r="AT1671" i="1"/>
  <c r="AT1672" i="1"/>
  <c r="AT385" i="1"/>
  <c r="AT843" i="1"/>
  <c r="AT403" i="1"/>
  <c r="AT851" i="1"/>
  <c r="AT606" i="1"/>
  <c r="AT401" i="1"/>
  <c r="AT755" i="1"/>
  <c r="AT541" i="1"/>
  <c r="AT771" i="1"/>
  <c r="AT1039" i="1"/>
  <c r="AT832" i="1"/>
  <c r="AT386" i="1"/>
  <c r="AT863" i="1"/>
  <c r="AT404" i="1"/>
  <c r="AT866" i="1"/>
  <c r="AT607" i="1"/>
  <c r="AT402" i="1"/>
  <c r="AT756" i="1"/>
  <c r="AT542" i="1"/>
  <c r="AT780" i="1"/>
  <c r="AT1040" i="1"/>
  <c r="AT833" i="1"/>
  <c r="AT311" i="1"/>
  <c r="AT873" i="1"/>
  <c r="AT1435" i="1"/>
  <c r="AT874" i="1"/>
  <c r="AT1212" i="1"/>
  <c r="AT584" i="1"/>
  <c r="AT1190" i="1"/>
  <c r="AT1234" i="1"/>
  <c r="AT993" i="1"/>
  <c r="AT1167" i="1"/>
  <c r="AT1551" i="1"/>
  <c r="AT254" i="1"/>
  <c r="AT876" i="1"/>
  <c r="AT1148" i="1"/>
  <c r="AT880" i="1"/>
  <c r="AT1416" i="1"/>
  <c r="AT698" i="1"/>
  <c r="AT1017" i="1"/>
  <c r="AT1593" i="1"/>
  <c r="AT1583" i="1"/>
  <c r="AT1594" i="1"/>
  <c r="AT1543" i="1"/>
  <c r="AT255" i="1"/>
  <c r="AT881" i="1"/>
  <c r="AT291" i="1"/>
  <c r="AT884" i="1"/>
  <c r="AT330" i="1"/>
  <c r="AT337" i="1"/>
  <c r="AT410" i="1"/>
  <c r="AT232" i="1"/>
  <c r="AT449" i="1"/>
  <c r="AT803" i="1"/>
  <c r="AT424" i="1"/>
  <c r="AT256" i="1"/>
  <c r="AT895" i="1"/>
  <c r="AT293" i="1"/>
  <c r="AT908" i="1"/>
  <c r="AT331" i="1"/>
  <c r="AT338" i="1"/>
  <c r="AT411" i="1"/>
  <c r="AT233" i="1"/>
  <c r="AT450" i="1"/>
  <c r="AT804" i="1"/>
  <c r="AT425" i="1"/>
  <c r="AT1375" i="1"/>
  <c r="AT909" i="1"/>
  <c r="AT1376" i="1"/>
  <c r="AT917" i="1"/>
  <c r="AT1377" i="1"/>
  <c r="AT1378" i="1"/>
  <c r="AT1379" i="1"/>
  <c r="AT1380" i="1"/>
  <c r="AT1188" i="1"/>
  <c r="AT1381" i="1"/>
  <c r="AT1382" i="1"/>
  <c r="AT418" i="1"/>
  <c r="AT918" i="1"/>
  <c r="AT1266" i="1"/>
  <c r="AT921" i="1"/>
  <c r="AT1383" i="1"/>
  <c r="AT1384" i="1"/>
  <c r="AT1385" i="1"/>
  <c r="AT1386" i="1"/>
  <c r="AT1387" i="1"/>
  <c r="AT1388" i="1"/>
  <c r="AT1389" i="1"/>
  <c r="AT959" i="1"/>
  <c r="AT928" i="1"/>
  <c r="AT980" i="1"/>
  <c r="AT933" i="1"/>
  <c r="AT844" i="1"/>
  <c r="AT898" i="1"/>
  <c r="AT882" i="1"/>
  <c r="AT1008" i="1"/>
  <c r="AT1267" i="1"/>
  <c r="AT573" i="1"/>
  <c r="AT899" i="1"/>
  <c r="AT900" i="1"/>
  <c r="AT939" i="1"/>
  <c r="AT981" i="1"/>
  <c r="AT943" i="1"/>
  <c r="AT845" i="1"/>
  <c r="AT901" i="1"/>
  <c r="AT883" i="1"/>
  <c r="AT1009" i="1"/>
  <c r="AT1268" i="1"/>
  <c r="AT574" i="1"/>
  <c r="AT902" i="1"/>
  <c r="AT575" i="1"/>
  <c r="AT944" i="1"/>
  <c r="AT1390" i="1"/>
  <c r="AT958" i="1"/>
  <c r="AT1391" i="1"/>
  <c r="AT1392" i="1"/>
  <c r="AT1393" i="1"/>
  <c r="AT1394" i="1"/>
  <c r="AT1168" i="1"/>
  <c r="AT1395" i="1"/>
  <c r="AT1396" i="1"/>
  <c r="AT419" i="1"/>
  <c r="AT965" i="1"/>
  <c r="AT1230" i="1"/>
  <c r="AT982" i="1"/>
  <c r="AT1399" i="1"/>
  <c r="AT1400" i="1"/>
  <c r="AT1049" i="1"/>
  <c r="AT1401" i="1"/>
  <c r="AT1402" i="1"/>
  <c r="AT1403" i="1"/>
  <c r="AT1269" i="1"/>
  <c r="AT420" i="1"/>
  <c r="AT983" i="1"/>
  <c r="AT466" i="1"/>
  <c r="AT986" i="1"/>
  <c r="AT532" i="1"/>
  <c r="AT467" i="1"/>
  <c r="AT679" i="1"/>
  <c r="AT648" i="1"/>
  <c r="AT577" i="1"/>
  <c r="AT960" i="1"/>
  <c r="AT718" i="1"/>
  <c r="AT421" i="1"/>
  <c r="AT991" i="1"/>
  <c r="AT468" i="1"/>
  <c r="AT995" i="1"/>
  <c r="AT533" i="1"/>
  <c r="AT469" i="1"/>
  <c r="AT680" i="1"/>
  <c r="AT650" i="1"/>
  <c r="AT578" i="1"/>
  <c r="AT963" i="1"/>
  <c r="AT719" i="1"/>
  <c r="AT1471" i="1"/>
  <c r="AT1011" i="1"/>
  <c r="AT1472" i="1"/>
  <c r="AT1015" i="1"/>
  <c r="AT1473" i="1"/>
  <c r="AT1474" i="1"/>
  <c r="AT1528" i="1"/>
  <c r="AT1475" i="1"/>
  <c r="AT1476" i="1"/>
  <c r="AT1477" i="1"/>
  <c r="AT1478" i="1"/>
  <c r="AT457" i="1"/>
  <c r="AT1016" i="1"/>
  <c r="AT1515" i="1"/>
  <c r="AT1020" i="1"/>
  <c r="AT1479" i="1"/>
  <c r="AT1480" i="1"/>
  <c r="AT1481" i="1"/>
  <c r="AT1482" i="1"/>
  <c r="AT1483" i="1"/>
  <c r="AT1484" i="1"/>
  <c r="AT1485" i="1"/>
  <c r="AT790" i="1"/>
  <c r="AT1022" i="1"/>
  <c r="AT922" i="1"/>
  <c r="AT1038" i="1"/>
  <c r="AT657" i="1"/>
  <c r="AT924" i="1"/>
  <c r="AT1081" i="1"/>
  <c r="AT559" i="1"/>
  <c r="AT1446" i="1"/>
  <c r="AT1439" i="1"/>
  <c r="AT1468" i="1"/>
  <c r="AT791" i="1"/>
  <c r="AT1046" i="1"/>
  <c r="AT923" i="1"/>
  <c r="AT1047" i="1"/>
  <c r="AT658" i="1"/>
  <c r="AT925" i="1"/>
  <c r="AT1082" i="1"/>
  <c r="AT560" i="1"/>
  <c r="AT1447" i="1"/>
  <c r="AT1440" i="1"/>
  <c r="AT1469" i="1"/>
  <c r="AT805" i="1"/>
  <c r="AT1048" i="1"/>
  <c r="AT1486" i="1"/>
  <c r="AT1051" i="1"/>
  <c r="AT1470" i="1"/>
  <c r="AT1487" i="1"/>
  <c r="AT1529" i="1"/>
  <c r="AT1488" i="1"/>
  <c r="AT1510" i="1"/>
  <c r="AT1152" i="1"/>
  <c r="AT1511" i="1"/>
  <c r="AT339" i="1"/>
  <c r="AT1059" i="1"/>
  <c r="AT1534" i="1"/>
  <c r="AT1063" i="1"/>
  <c r="AT1489" i="1"/>
  <c r="AT1490" i="1"/>
  <c r="AT1231" i="1"/>
  <c r="AT1272" i="1"/>
  <c r="AT1512" i="1"/>
  <c r="AT1491" i="1"/>
  <c r="AT1233" i="1"/>
  <c r="AT340" i="1"/>
  <c r="AT1065" i="1"/>
  <c r="AT499" i="1"/>
  <c r="AT1067" i="1"/>
  <c r="AT476" i="1"/>
  <c r="AT847" i="1"/>
  <c r="AT699" i="1"/>
  <c r="AT702" i="1"/>
  <c r="AT887" i="1"/>
  <c r="AT1133" i="1"/>
  <c r="AT885" i="1"/>
  <c r="AT341" i="1"/>
  <c r="AT1074" i="1"/>
  <c r="AT500" i="1"/>
  <c r="AT1075" i="1"/>
  <c r="AT478" i="1"/>
  <c r="AT849" i="1"/>
  <c r="AT700" i="1"/>
  <c r="AT703" i="1"/>
  <c r="AT888" i="1"/>
  <c r="AT1134" i="1"/>
  <c r="AT886" i="1"/>
  <c r="AU1776" i="1"/>
  <c r="AS1776" i="1" s="1"/>
  <c r="AU705" i="1"/>
  <c r="AS705" i="1" s="1"/>
  <c r="AU2127" i="1"/>
  <c r="AS2127" i="1" s="1"/>
  <c r="AV2127" i="1" s="1"/>
  <c r="AU722" i="1"/>
  <c r="AS722" i="1" s="1"/>
  <c r="AV722" i="1" s="1"/>
  <c r="AU2152" i="1"/>
  <c r="AS2152" i="1" s="1"/>
  <c r="AV2152" i="1" s="1"/>
  <c r="AU2130" i="1"/>
  <c r="AS2130" i="1" s="1"/>
  <c r="AV2130" i="1" s="1"/>
  <c r="AU1939" i="1"/>
  <c r="AS1939" i="1" s="1"/>
  <c r="AV1939" i="1" s="1"/>
  <c r="AU1957" i="1"/>
  <c r="AS1957" i="1" s="1"/>
  <c r="AV1957" i="1" s="1"/>
  <c r="AU2037" i="1"/>
  <c r="AS2037" i="1" s="1"/>
  <c r="AV2037" i="1" s="1"/>
  <c r="AU2002" i="1"/>
  <c r="AS2002" i="1" s="1"/>
  <c r="AV2002" i="1" s="1"/>
  <c r="AU2117" i="1"/>
  <c r="AS2117" i="1" s="1"/>
  <c r="AV2117" i="1" s="1"/>
  <c r="AU1166" i="1"/>
  <c r="AS1166" i="1" s="1"/>
  <c r="AV1166" i="1" s="1"/>
  <c r="AU723" i="1"/>
  <c r="AS723" i="1" s="1"/>
  <c r="AV723" i="1" s="1"/>
  <c r="AU2187" i="1"/>
  <c r="AS2187" i="1" s="1"/>
  <c r="AV2187" i="1" s="1"/>
  <c r="AU724" i="1"/>
  <c r="AS724" i="1" s="1"/>
  <c r="AV724" i="1" s="1"/>
  <c r="AU2181" i="1"/>
  <c r="AS2181" i="1" s="1"/>
  <c r="AV2181" i="1" s="1"/>
  <c r="AU2057" i="1"/>
  <c r="AS2057" i="1" s="1"/>
  <c r="AV2057" i="1" s="1"/>
  <c r="AU1932" i="1"/>
  <c r="AS1932" i="1" s="1"/>
  <c r="AV1932" i="1" s="1"/>
  <c r="AU2003" i="1"/>
  <c r="AS2003" i="1" s="1"/>
  <c r="AV2003" i="1" s="1"/>
  <c r="AU2188" i="1"/>
  <c r="AS2188" i="1" s="1"/>
  <c r="AV2188" i="1" s="1"/>
  <c r="AU2189" i="1"/>
  <c r="AS2189" i="1" s="1"/>
  <c r="AV2189" i="1" s="1"/>
  <c r="AU2137" i="1"/>
  <c r="AS2137" i="1" s="1"/>
  <c r="AV2137" i="1" s="1"/>
  <c r="AU1834" i="1"/>
  <c r="AS1834" i="1" s="1"/>
  <c r="AV1834" i="1" s="1"/>
  <c r="AU728" i="1"/>
  <c r="AS728" i="1" s="1"/>
  <c r="AV728" i="1" s="1"/>
  <c r="AU1263" i="1"/>
  <c r="AS1263" i="1" s="1"/>
  <c r="AV1263" i="1" s="1"/>
  <c r="AU732" i="1"/>
  <c r="AS732" i="1" s="1"/>
  <c r="AV732" i="1" s="1"/>
  <c r="AU1588" i="1"/>
  <c r="AS1588" i="1" s="1"/>
  <c r="AV1588" i="1" s="1"/>
  <c r="AU1076" i="1"/>
  <c r="AS1076" i="1" s="1"/>
  <c r="AV1076" i="1" s="1"/>
  <c r="AU1227" i="1"/>
  <c r="AS1227" i="1" s="1"/>
  <c r="AV1227" i="1" s="1"/>
  <c r="AU1802" i="1"/>
  <c r="AS1802" i="1" s="1"/>
  <c r="AU1739" i="1"/>
  <c r="AS1739" i="1" s="1"/>
  <c r="AV1739" i="1" s="1"/>
  <c r="AU1860" i="1"/>
  <c r="AS1860" i="1" s="1"/>
  <c r="AV1860" i="1" s="1"/>
  <c r="AU1373" i="1"/>
  <c r="AS1373" i="1" s="1"/>
  <c r="AV1373" i="1" s="1"/>
  <c r="AU1835" i="1"/>
  <c r="AS1835" i="1" s="1"/>
  <c r="AV1835" i="1" s="1"/>
  <c r="AU735" i="1"/>
  <c r="AS735" i="1" s="1"/>
  <c r="AV735" i="1" s="1"/>
  <c r="AU1185" i="1"/>
  <c r="AS1185" i="1" s="1"/>
  <c r="AV1185" i="1" s="1"/>
  <c r="AU736" i="1"/>
  <c r="AS736" i="1" s="1"/>
  <c r="AV736" i="1" s="1"/>
  <c r="AU1623" i="1"/>
  <c r="AS1623" i="1" s="1"/>
  <c r="AV1623" i="1" s="1"/>
  <c r="AU1077" i="1"/>
  <c r="AS1077" i="1" s="1"/>
  <c r="AV1077" i="1" s="1"/>
  <c r="AU1228" i="1"/>
  <c r="AS1228" i="1" s="1"/>
  <c r="AV1228" i="1" s="1"/>
  <c r="AU1804" i="1"/>
  <c r="AS1804" i="1" s="1"/>
  <c r="AV1804" i="1" s="1"/>
  <c r="AU1740" i="1"/>
  <c r="AS1740" i="1" s="1"/>
  <c r="AV1740" i="1" s="1"/>
  <c r="AU1861" i="1"/>
  <c r="AS1861" i="1" s="1"/>
  <c r="AV1861" i="1" s="1"/>
  <c r="AU1374" i="1"/>
  <c r="AS1374" i="1" s="1"/>
  <c r="AV1374" i="1" s="1"/>
  <c r="AU1229" i="1"/>
  <c r="AS1229" i="1" s="1"/>
  <c r="AV1229" i="1" s="1"/>
  <c r="AU740" i="1"/>
  <c r="AS740" i="1" s="1"/>
  <c r="AV740" i="1" s="1"/>
  <c r="AU1886" i="1"/>
  <c r="AS1886" i="1" s="1"/>
  <c r="AV1886" i="1" s="1"/>
  <c r="AU741" i="1"/>
  <c r="AS741" i="1" s="1"/>
  <c r="AV741" i="1" s="1"/>
  <c r="AU1967" i="1"/>
  <c r="AS1967" i="1" s="1"/>
  <c r="AV1967" i="1" s="1"/>
  <c r="AU1993" i="1"/>
  <c r="AS1993" i="1" s="1"/>
  <c r="AV1993" i="1" s="1"/>
  <c r="AU1814" i="1"/>
  <c r="AS1814" i="1" s="1"/>
  <c r="AV1814" i="1" s="1"/>
  <c r="AU1896" i="1"/>
  <c r="AS1896" i="1" s="1"/>
  <c r="AV1896" i="1" s="1"/>
  <c r="AU1951" i="1"/>
  <c r="AS1951" i="1" s="1"/>
  <c r="AV1951" i="1" s="1"/>
  <c r="AU1877" i="1"/>
  <c r="AS1877" i="1" s="1"/>
  <c r="AV1877" i="1" s="1"/>
  <c r="AU2029" i="1"/>
  <c r="AS2029" i="1" s="1"/>
  <c r="AV2029" i="1" s="1"/>
  <c r="AU768" i="1"/>
  <c r="AS768" i="1" s="1"/>
  <c r="AV768" i="1" s="1"/>
  <c r="AU745" i="1"/>
  <c r="AS745" i="1" s="1"/>
  <c r="AV745" i="1" s="1"/>
  <c r="AU1921" i="1"/>
  <c r="AS1921" i="1" s="1"/>
  <c r="AV1921" i="1" s="1"/>
  <c r="AU748" i="1"/>
  <c r="AS748" i="1" s="1"/>
  <c r="AV748" i="1" s="1"/>
  <c r="AU1990" i="1"/>
  <c r="AS1990" i="1" s="1"/>
  <c r="AV1990" i="1" s="1"/>
  <c r="AU1848" i="1"/>
  <c r="AS1848" i="1" s="1"/>
  <c r="AV1848" i="1" s="1"/>
  <c r="AU1904" i="1"/>
  <c r="AS1904" i="1" s="1"/>
  <c r="AV1904" i="1" s="1"/>
  <c r="AU2030" i="1"/>
  <c r="AS2030" i="1" s="1"/>
  <c r="AV2030" i="1" s="1"/>
  <c r="AU2128" i="1"/>
  <c r="AS2128" i="1" s="1"/>
  <c r="AV2128" i="1" s="1"/>
  <c r="AU2155" i="1"/>
  <c r="AS2155" i="1" s="1"/>
  <c r="AV2155" i="1" s="1"/>
  <c r="AU1950" i="1"/>
  <c r="AS1950" i="1" s="1"/>
  <c r="AV1950" i="1" s="1"/>
  <c r="AU769" i="1"/>
  <c r="AS769" i="1" s="1"/>
  <c r="AV769" i="1" s="1"/>
  <c r="AU752" i="1"/>
  <c r="AS752" i="1" s="1"/>
  <c r="AV752" i="1" s="1"/>
  <c r="AU1589" i="1"/>
  <c r="AS1589" i="1" s="1"/>
  <c r="AV1589" i="1" s="1"/>
  <c r="AU757" i="1"/>
  <c r="AS757" i="1" s="1"/>
  <c r="AV757" i="1" s="1"/>
  <c r="AU1457" i="1"/>
  <c r="AS1457" i="1" s="1"/>
  <c r="AV1457" i="1" s="1"/>
  <c r="AU1186" i="1"/>
  <c r="AS1186" i="1" s="1"/>
  <c r="AV1186" i="1" s="1"/>
  <c r="AU1264" i="1"/>
  <c r="AS1264" i="1" s="1"/>
  <c r="AV1264" i="1" s="1"/>
  <c r="AU1573" i="1"/>
  <c r="AS1573" i="1" s="1"/>
  <c r="AV1573" i="1" s="1"/>
  <c r="AU1732" i="1"/>
  <c r="AS1732" i="1" s="1"/>
  <c r="AV1732" i="1" s="1"/>
  <c r="AU1733" i="1"/>
  <c r="AS1733" i="1" s="1"/>
  <c r="AV1733" i="1" s="1"/>
  <c r="AU1525" i="1"/>
  <c r="AS1525" i="1" s="1"/>
  <c r="AV1525" i="1" s="1"/>
  <c r="AU770" i="1"/>
  <c r="AS770" i="1" s="1"/>
  <c r="AV770" i="1" s="1"/>
  <c r="AU774" i="1"/>
  <c r="AS774" i="1" s="1"/>
  <c r="AV774" i="1" s="1"/>
  <c r="AU1590" i="1"/>
  <c r="AS1590" i="1" s="1"/>
  <c r="AV1590" i="1" s="1"/>
  <c r="AU777" i="1"/>
  <c r="AS777" i="1" s="1"/>
  <c r="AV777" i="1" s="1"/>
  <c r="AU1434" i="1"/>
  <c r="AS1434" i="1" s="1"/>
  <c r="AV1434" i="1" s="1"/>
  <c r="AU1187" i="1"/>
  <c r="AS1187" i="1" s="1"/>
  <c r="AU1265" i="1"/>
  <c r="AS1265" i="1" s="1"/>
  <c r="AV1265" i="1" s="1"/>
  <c r="AU1574" i="1"/>
  <c r="AS1574" i="1" s="1"/>
  <c r="AV1574" i="1" s="1"/>
  <c r="AU1734" i="1"/>
  <c r="AS1734" i="1" s="1"/>
  <c r="AV1734" i="1" s="1"/>
  <c r="AU1735" i="1"/>
  <c r="AS1735" i="1" s="1"/>
  <c r="AV1735" i="1" s="1"/>
  <c r="AU1526" i="1"/>
  <c r="AS1526" i="1" s="1"/>
  <c r="AV1526" i="1" s="1"/>
  <c r="AU546" i="1"/>
  <c r="AS546" i="1" s="1"/>
  <c r="AV546" i="1" s="1"/>
  <c r="AU789" i="1"/>
  <c r="AS789" i="1" s="1"/>
  <c r="AV789" i="1" s="1"/>
  <c r="AU1576" i="1"/>
  <c r="AS1576" i="1" s="1"/>
  <c r="AV1576" i="1" s="1"/>
  <c r="AU807" i="1"/>
  <c r="AS807" i="1" s="1"/>
  <c r="AV807" i="1" s="1"/>
  <c r="AU1445" i="1"/>
  <c r="AS1445" i="1" s="1"/>
  <c r="AV1445" i="1" s="1"/>
  <c r="AU1554" i="1"/>
  <c r="AS1554" i="1" s="1"/>
  <c r="AV1554" i="1" s="1"/>
  <c r="AU1577" i="1"/>
  <c r="AS1577" i="1" s="1"/>
  <c r="AV1577" i="1" s="1"/>
  <c r="AU1579" i="1"/>
  <c r="AS1579" i="1" s="1"/>
  <c r="AV1579" i="1" s="1"/>
  <c r="AU1598" i="1"/>
  <c r="AS1598" i="1" s="1"/>
  <c r="AV1598" i="1" s="1"/>
  <c r="AU1232" i="1"/>
  <c r="AS1232" i="1" s="1"/>
  <c r="AV1232" i="1" s="1"/>
  <c r="AU1662" i="1"/>
  <c r="AS1662" i="1" s="1"/>
  <c r="AV1662" i="1" s="1"/>
  <c r="AU269" i="1"/>
  <c r="AS269" i="1" s="1"/>
  <c r="AV269" i="1" s="1"/>
  <c r="AU814" i="1"/>
  <c r="AS814" i="1" s="1"/>
  <c r="AV814" i="1" s="1"/>
  <c r="AU1670" i="1"/>
  <c r="AS1670" i="1" s="1"/>
  <c r="AV1670" i="1" s="1"/>
  <c r="AU816" i="1"/>
  <c r="AS816" i="1" s="1"/>
  <c r="AV816" i="1" s="1"/>
  <c r="AU1674" i="1"/>
  <c r="AS1674" i="1" s="1"/>
  <c r="AV1674" i="1" s="1"/>
  <c r="AU1527" i="1"/>
  <c r="AS1527" i="1" s="1"/>
  <c r="AV1527" i="1" s="1"/>
  <c r="AU1151" i="1"/>
  <c r="AS1151" i="1" s="1"/>
  <c r="AV1151" i="1" s="1"/>
  <c r="AU1659" i="1"/>
  <c r="AS1659" i="1" s="1"/>
  <c r="AV1659" i="1" s="1"/>
  <c r="AU1642" i="1"/>
  <c r="AS1642" i="1" s="1"/>
  <c r="AV1642" i="1" s="1"/>
  <c r="AU1671" i="1"/>
  <c r="AS1671" i="1" s="1"/>
  <c r="AV1671" i="1" s="1"/>
  <c r="AU1672" i="1"/>
  <c r="AS1672" i="1" s="1"/>
  <c r="AV1672" i="1" s="1"/>
  <c r="AU385" i="1"/>
  <c r="AS385" i="1" s="1"/>
  <c r="AV385" i="1" s="1"/>
  <c r="AU843" i="1"/>
  <c r="AS843" i="1" s="1"/>
  <c r="AV843" i="1" s="1"/>
  <c r="AU403" i="1"/>
  <c r="AS403" i="1" s="1"/>
  <c r="AV403" i="1" s="1"/>
  <c r="AU851" i="1"/>
  <c r="AS851" i="1" s="1"/>
  <c r="AV851" i="1" s="1"/>
  <c r="AU606" i="1"/>
  <c r="AS606" i="1" s="1"/>
  <c r="AV606" i="1" s="1"/>
  <c r="AU401" i="1"/>
  <c r="AS401" i="1" s="1"/>
  <c r="AV401" i="1" s="1"/>
  <c r="AU755" i="1"/>
  <c r="AS755" i="1" s="1"/>
  <c r="AV755" i="1" s="1"/>
  <c r="AU541" i="1"/>
  <c r="AS541" i="1" s="1"/>
  <c r="AV541" i="1" s="1"/>
  <c r="AU771" i="1"/>
  <c r="AS771" i="1" s="1"/>
  <c r="AV771" i="1" s="1"/>
  <c r="AU1039" i="1"/>
  <c r="AS1039" i="1" s="1"/>
  <c r="AV1039" i="1" s="1"/>
  <c r="AU832" i="1"/>
  <c r="AS832" i="1" s="1"/>
  <c r="AV832" i="1" s="1"/>
  <c r="AU386" i="1"/>
  <c r="AS386" i="1" s="1"/>
  <c r="AV386" i="1" s="1"/>
  <c r="AU863" i="1"/>
  <c r="AS863" i="1" s="1"/>
  <c r="AV863" i="1" s="1"/>
  <c r="AU404" i="1"/>
  <c r="AS404" i="1" s="1"/>
  <c r="AV404" i="1" s="1"/>
  <c r="AU866" i="1"/>
  <c r="AS866" i="1" s="1"/>
  <c r="AV866" i="1" s="1"/>
  <c r="AU607" i="1"/>
  <c r="AS607" i="1" s="1"/>
  <c r="AV607" i="1" s="1"/>
  <c r="AU402" i="1"/>
  <c r="AS402" i="1" s="1"/>
  <c r="AV402" i="1" s="1"/>
  <c r="AU756" i="1"/>
  <c r="AS756" i="1" s="1"/>
  <c r="AV756" i="1" s="1"/>
  <c r="AU542" i="1"/>
  <c r="AS542" i="1" s="1"/>
  <c r="AV542" i="1" s="1"/>
  <c r="AU780" i="1"/>
  <c r="AS780" i="1" s="1"/>
  <c r="AV780" i="1" s="1"/>
  <c r="AU1040" i="1"/>
  <c r="AS1040" i="1" s="1"/>
  <c r="AV1040" i="1" s="1"/>
  <c r="AU833" i="1"/>
  <c r="AS833" i="1" s="1"/>
  <c r="AV833" i="1" s="1"/>
  <c r="AU311" i="1"/>
  <c r="AS311" i="1" s="1"/>
  <c r="AV311" i="1" s="1"/>
  <c r="AU873" i="1"/>
  <c r="AS873" i="1" s="1"/>
  <c r="AV873" i="1" s="1"/>
  <c r="AU1435" i="1"/>
  <c r="AS1435" i="1" s="1"/>
  <c r="AV1435" i="1" s="1"/>
  <c r="AU874" i="1"/>
  <c r="AS874" i="1" s="1"/>
  <c r="AV874" i="1" s="1"/>
  <c r="AU1212" i="1"/>
  <c r="AS1212" i="1" s="1"/>
  <c r="AV1212" i="1" s="1"/>
  <c r="AU584" i="1"/>
  <c r="AS584" i="1" s="1"/>
  <c r="AV584" i="1" s="1"/>
  <c r="AU1190" i="1"/>
  <c r="AS1190" i="1" s="1"/>
  <c r="AV1190" i="1" s="1"/>
  <c r="AU1234" i="1"/>
  <c r="AS1234" i="1" s="1"/>
  <c r="AV1234" i="1" s="1"/>
  <c r="AU993" i="1"/>
  <c r="AS993" i="1" s="1"/>
  <c r="AV993" i="1" s="1"/>
  <c r="AU1167" i="1"/>
  <c r="AS1167" i="1" s="1"/>
  <c r="AU1551" i="1"/>
  <c r="AS1551" i="1" s="1"/>
  <c r="AV1551" i="1" s="1"/>
  <c r="AU254" i="1"/>
  <c r="AS254" i="1" s="1"/>
  <c r="AV254" i="1" s="1"/>
  <c r="AU876" i="1"/>
  <c r="AS876" i="1" s="1"/>
  <c r="AV876" i="1" s="1"/>
  <c r="AU1148" i="1"/>
  <c r="AS1148" i="1" s="1"/>
  <c r="AV1148" i="1" s="1"/>
  <c r="AU880" i="1"/>
  <c r="AS880" i="1" s="1"/>
  <c r="AV880" i="1" s="1"/>
  <c r="AU1416" i="1"/>
  <c r="AS1416" i="1" s="1"/>
  <c r="AV1416" i="1" s="1"/>
  <c r="AU698" i="1"/>
  <c r="AS698" i="1" s="1"/>
  <c r="AV698" i="1" s="1"/>
  <c r="AU1017" i="1"/>
  <c r="AS1017" i="1" s="1"/>
  <c r="AV1017" i="1" s="1"/>
  <c r="AU1593" i="1"/>
  <c r="AS1593" i="1" s="1"/>
  <c r="AV1593" i="1" s="1"/>
  <c r="AU1583" i="1"/>
  <c r="AS1583" i="1" s="1"/>
  <c r="AV1583" i="1" s="1"/>
  <c r="AU1594" i="1"/>
  <c r="AS1594" i="1" s="1"/>
  <c r="AV1594" i="1" s="1"/>
  <c r="AU1543" i="1"/>
  <c r="AS1543" i="1" s="1"/>
  <c r="AV1543" i="1" s="1"/>
  <c r="AU255" i="1"/>
  <c r="AS255" i="1" s="1"/>
  <c r="AV255" i="1" s="1"/>
  <c r="AU881" i="1"/>
  <c r="AS881" i="1" s="1"/>
  <c r="AV881" i="1" s="1"/>
  <c r="AU291" i="1"/>
  <c r="AS291" i="1" s="1"/>
  <c r="AV291" i="1" s="1"/>
  <c r="AU884" i="1"/>
  <c r="AS884" i="1" s="1"/>
  <c r="AV884" i="1" s="1"/>
  <c r="AU330" i="1"/>
  <c r="AS330" i="1" s="1"/>
  <c r="AV330" i="1" s="1"/>
  <c r="AU337" i="1"/>
  <c r="AS337" i="1" s="1"/>
  <c r="AV337" i="1" s="1"/>
  <c r="AU410" i="1"/>
  <c r="AS410" i="1" s="1"/>
  <c r="AV410" i="1" s="1"/>
  <c r="AU232" i="1"/>
  <c r="AS232" i="1" s="1"/>
  <c r="AV232" i="1" s="1"/>
  <c r="AU449" i="1"/>
  <c r="AS449" i="1" s="1"/>
  <c r="AV449" i="1" s="1"/>
  <c r="AU803" i="1"/>
  <c r="AS803" i="1" s="1"/>
  <c r="AV803" i="1" s="1"/>
  <c r="AU424" i="1"/>
  <c r="AS424" i="1" s="1"/>
  <c r="AV424" i="1" s="1"/>
  <c r="AU256" i="1"/>
  <c r="AS256" i="1" s="1"/>
  <c r="AV256" i="1" s="1"/>
  <c r="AU895" i="1"/>
  <c r="AS895" i="1" s="1"/>
  <c r="AV895" i="1" s="1"/>
  <c r="AU293" i="1"/>
  <c r="AS293" i="1" s="1"/>
  <c r="AV293" i="1" s="1"/>
  <c r="AU908" i="1"/>
  <c r="AS908" i="1" s="1"/>
  <c r="AV908" i="1" s="1"/>
  <c r="AU331" i="1"/>
  <c r="AS331" i="1" s="1"/>
  <c r="AV331" i="1" s="1"/>
  <c r="AU338" i="1"/>
  <c r="AS338" i="1" s="1"/>
  <c r="AV338" i="1" s="1"/>
  <c r="AU411" i="1"/>
  <c r="AS411" i="1" s="1"/>
  <c r="AV411" i="1" s="1"/>
  <c r="AU233" i="1"/>
  <c r="AS233" i="1" s="1"/>
  <c r="AV233" i="1" s="1"/>
  <c r="AU450" i="1"/>
  <c r="AS450" i="1" s="1"/>
  <c r="AV450" i="1" s="1"/>
  <c r="AU804" i="1"/>
  <c r="AS804" i="1" s="1"/>
  <c r="AV804" i="1" s="1"/>
  <c r="AU425" i="1"/>
  <c r="AS425" i="1" s="1"/>
  <c r="AV425" i="1" s="1"/>
  <c r="AU1375" i="1"/>
  <c r="AS1375" i="1" s="1"/>
  <c r="AV1375" i="1" s="1"/>
  <c r="AU909" i="1"/>
  <c r="AS909" i="1" s="1"/>
  <c r="AV909" i="1" s="1"/>
  <c r="AU1376" i="1"/>
  <c r="AS1376" i="1" s="1"/>
  <c r="AV1376" i="1" s="1"/>
  <c r="AU917" i="1"/>
  <c r="AS917" i="1" s="1"/>
  <c r="AV917" i="1" s="1"/>
  <c r="AU1377" i="1"/>
  <c r="AS1377" i="1" s="1"/>
  <c r="AV1377" i="1" s="1"/>
  <c r="AU1378" i="1"/>
  <c r="AS1378" i="1" s="1"/>
  <c r="AV1378" i="1" s="1"/>
  <c r="AU1379" i="1"/>
  <c r="AS1379" i="1" s="1"/>
  <c r="AV1379" i="1" s="1"/>
  <c r="AU1380" i="1"/>
  <c r="AS1380" i="1" s="1"/>
  <c r="AV1380" i="1" s="1"/>
  <c r="AU1188" i="1"/>
  <c r="AS1188" i="1" s="1"/>
  <c r="AV1188" i="1" s="1"/>
  <c r="AU1381" i="1"/>
  <c r="AS1381" i="1" s="1"/>
  <c r="AV1381" i="1" s="1"/>
  <c r="AU1382" i="1"/>
  <c r="AS1382" i="1" s="1"/>
  <c r="AV1382" i="1" s="1"/>
  <c r="AU418" i="1"/>
  <c r="AS418" i="1" s="1"/>
  <c r="AV418" i="1" s="1"/>
  <c r="AU918" i="1"/>
  <c r="AS918" i="1" s="1"/>
  <c r="AV918" i="1" s="1"/>
  <c r="AU1266" i="1"/>
  <c r="AS1266" i="1" s="1"/>
  <c r="AV1266" i="1" s="1"/>
  <c r="AU921" i="1"/>
  <c r="AS921" i="1" s="1"/>
  <c r="AV921" i="1" s="1"/>
  <c r="AU1383" i="1"/>
  <c r="AS1383" i="1" s="1"/>
  <c r="AV1383" i="1" s="1"/>
  <c r="AU1384" i="1"/>
  <c r="AS1384" i="1" s="1"/>
  <c r="AV1384" i="1" s="1"/>
  <c r="AU1385" i="1"/>
  <c r="AS1385" i="1" s="1"/>
  <c r="AV1385" i="1" s="1"/>
  <c r="AU1386" i="1"/>
  <c r="AS1386" i="1" s="1"/>
  <c r="AV1386" i="1" s="1"/>
  <c r="AU1387" i="1"/>
  <c r="AS1387" i="1" s="1"/>
  <c r="AV1387" i="1" s="1"/>
  <c r="AU1388" i="1"/>
  <c r="AS1388" i="1" s="1"/>
  <c r="AV1388" i="1" s="1"/>
  <c r="AU1389" i="1"/>
  <c r="AS1389" i="1" s="1"/>
  <c r="AV1389" i="1" s="1"/>
  <c r="AU959" i="1"/>
  <c r="AS959" i="1" s="1"/>
  <c r="AV959" i="1" s="1"/>
  <c r="AU928" i="1"/>
  <c r="AS928" i="1" s="1"/>
  <c r="AV928" i="1" s="1"/>
  <c r="AU980" i="1"/>
  <c r="AS980" i="1" s="1"/>
  <c r="AV980" i="1" s="1"/>
  <c r="AU933" i="1"/>
  <c r="AS933" i="1" s="1"/>
  <c r="AV933" i="1" s="1"/>
  <c r="AU844" i="1"/>
  <c r="AS844" i="1" s="1"/>
  <c r="AV844" i="1" s="1"/>
  <c r="AU898" i="1"/>
  <c r="AS898" i="1" s="1"/>
  <c r="AV898" i="1" s="1"/>
  <c r="AU882" i="1"/>
  <c r="AS882" i="1" s="1"/>
  <c r="AV882" i="1" s="1"/>
  <c r="AU1008" i="1"/>
  <c r="AS1008" i="1" s="1"/>
  <c r="AV1008" i="1" s="1"/>
  <c r="AU1267" i="1"/>
  <c r="AS1267" i="1" s="1"/>
  <c r="AV1267" i="1" s="1"/>
  <c r="AU573" i="1"/>
  <c r="AS573" i="1" s="1"/>
  <c r="AV573" i="1" s="1"/>
  <c r="AU899" i="1"/>
  <c r="AS899" i="1" s="1"/>
  <c r="AV899" i="1" s="1"/>
  <c r="AU900" i="1"/>
  <c r="AS900" i="1" s="1"/>
  <c r="AV900" i="1" s="1"/>
  <c r="AU939" i="1"/>
  <c r="AS939" i="1" s="1"/>
  <c r="AV939" i="1" s="1"/>
  <c r="AU981" i="1"/>
  <c r="AS981" i="1" s="1"/>
  <c r="AV981" i="1" s="1"/>
  <c r="AU943" i="1"/>
  <c r="AS943" i="1" s="1"/>
  <c r="AV943" i="1" s="1"/>
  <c r="AU845" i="1"/>
  <c r="AS845" i="1" s="1"/>
  <c r="AV845" i="1" s="1"/>
  <c r="AU901" i="1"/>
  <c r="AS901" i="1" s="1"/>
  <c r="AV901" i="1" s="1"/>
  <c r="AU883" i="1"/>
  <c r="AS883" i="1" s="1"/>
  <c r="AV883" i="1" s="1"/>
  <c r="AU1009" i="1"/>
  <c r="AS1009" i="1" s="1"/>
  <c r="AV1009" i="1" s="1"/>
  <c r="AU1268" i="1"/>
  <c r="AS1268" i="1" s="1"/>
  <c r="AV1268" i="1" s="1"/>
  <c r="AU574" i="1"/>
  <c r="AS574" i="1" s="1"/>
  <c r="AV574" i="1" s="1"/>
  <c r="AU902" i="1"/>
  <c r="AS902" i="1" s="1"/>
  <c r="AV902" i="1" s="1"/>
  <c r="AU575" i="1"/>
  <c r="AS575" i="1" s="1"/>
  <c r="AV575" i="1" s="1"/>
  <c r="AU944" i="1"/>
  <c r="AS944" i="1" s="1"/>
  <c r="AV944" i="1" s="1"/>
  <c r="AU1390" i="1"/>
  <c r="AS1390" i="1" s="1"/>
  <c r="AV1390" i="1" s="1"/>
  <c r="AU958" i="1"/>
  <c r="AS958" i="1" s="1"/>
  <c r="AV958" i="1" s="1"/>
  <c r="AU1391" i="1"/>
  <c r="AS1391" i="1" s="1"/>
  <c r="AV1391" i="1" s="1"/>
  <c r="AU1392" i="1"/>
  <c r="AS1392" i="1" s="1"/>
  <c r="AV1392" i="1" s="1"/>
  <c r="AU1393" i="1"/>
  <c r="AS1393" i="1" s="1"/>
  <c r="AV1393" i="1" s="1"/>
  <c r="AU1394" i="1"/>
  <c r="AS1394" i="1" s="1"/>
  <c r="AV1394" i="1" s="1"/>
  <c r="AU1168" i="1"/>
  <c r="AS1168" i="1" s="1"/>
  <c r="AV1168" i="1" s="1"/>
  <c r="AU1395" i="1"/>
  <c r="AS1395" i="1" s="1"/>
  <c r="AV1395" i="1" s="1"/>
  <c r="AU1396" i="1"/>
  <c r="AS1396" i="1" s="1"/>
  <c r="AV1396" i="1" s="1"/>
  <c r="AU419" i="1"/>
  <c r="AS419" i="1" s="1"/>
  <c r="AV419" i="1" s="1"/>
  <c r="AU965" i="1"/>
  <c r="AS965" i="1" s="1"/>
  <c r="AV965" i="1" s="1"/>
  <c r="AU1230" i="1"/>
  <c r="AS1230" i="1" s="1"/>
  <c r="AV1230" i="1" s="1"/>
  <c r="AU982" i="1"/>
  <c r="AS982" i="1" s="1"/>
  <c r="AV982" i="1" s="1"/>
  <c r="AU1399" i="1"/>
  <c r="AS1399" i="1" s="1"/>
  <c r="AV1399" i="1" s="1"/>
  <c r="AU1400" i="1"/>
  <c r="AS1400" i="1" s="1"/>
  <c r="AV1400" i="1" s="1"/>
  <c r="AU1049" i="1"/>
  <c r="AS1049" i="1" s="1"/>
  <c r="AV1049" i="1" s="1"/>
  <c r="AU1401" i="1"/>
  <c r="AS1401" i="1" s="1"/>
  <c r="AV1401" i="1" s="1"/>
  <c r="AU1402" i="1"/>
  <c r="AS1402" i="1" s="1"/>
  <c r="AV1402" i="1" s="1"/>
  <c r="AU1403" i="1"/>
  <c r="AS1403" i="1" s="1"/>
  <c r="AV1403" i="1" s="1"/>
  <c r="AU1269" i="1"/>
  <c r="AS1269" i="1" s="1"/>
  <c r="AV1269" i="1" s="1"/>
  <c r="AU420" i="1"/>
  <c r="AS420" i="1" s="1"/>
  <c r="AV420" i="1" s="1"/>
  <c r="AU983" i="1"/>
  <c r="AS983" i="1" s="1"/>
  <c r="AU466" i="1"/>
  <c r="AS466" i="1" s="1"/>
  <c r="AV466" i="1" s="1"/>
  <c r="AU986" i="1"/>
  <c r="AS986" i="1" s="1"/>
  <c r="AV986" i="1" s="1"/>
  <c r="AU532" i="1"/>
  <c r="AS532" i="1" s="1"/>
  <c r="AV532" i="1" s="1"/>
  <c r="AU467" i="1"/>
  <c r="AS467" i="1" s="1"/>
  <c r="AU679" i="1"/>
  <c r="AS679" i="1" s="1"/>
  <c r="AV679" i="1" s="1"/>
  <c r="AU648" i="1"/>
  <c r="AS648" i="1" s="1"/>
  <c r="AV648" i="1" s="1"/>
  <c r="AU577" i="1"/>
  <c r="AS577" i="1" s="1"/>
  <c r="AV577" i="1" s="1"/>
  <c r="AU960" i="1"/>
  <c r="AS960" i="1" s="1"/>
  <c r="AV960" i="1" s="1"/>
  <c r="AU718" i="1"/>
  <c r="AS718" i="1" s="1"/>
  <c r="AV718" i="1" s="1"/>
  <c r="AU421" i="1"/>
  <c r="AS421" i="1" s="1"/>
  <c r="AV421" i="1" s="1"/>
  <c r="AU991" i="1"/>
  <c r="AS991" i="1" s="1"/>
  <c r="AV991" i="1" s="1"/>
  <c r="AU468" i="1"/>
  <c r="AS468" i="1" s="1"/>
  <c r="AV468" i="1" s="1"/>
  <c r="AU995" i="1"/>
  <c r="AS995" i="1" s="1"/>
  <c r="AV995" i="1" s="1"/>
  <c r="AU533" i="1"/>
  <c r="AS533" i="1" s="1"/>
  <c r="AV533" i="1" s="1"/>
  <c r="AU469" i="1"/>
  <c r="AS469" i="1" s="1"/>
  <c r="AV469" i="1" s="1"/>
  <c r="AU680" i="1"/>
  <c r="AS680" i="1" s="1"/>
  <c r="AV680" i="1" s="1"/>
  <c r="AU650" i="1"/>
  <c r="AS650" i="1" s="1"/>
  <c r="AV650" i="1" s="1"/>
  <c r="AU578" i="1"/>
  <c r="AS578" i="1" s="1"/>
  <c r="AV578" i="1" s="1"/>
  <c r="AU963" i="1"/>
  <c r="AS963" i="1" s="1"/>
  <c r="AV963" i="1" s="1"/>
  <c r="AU719" i="1"/>
  <c r="AS719" i="1" s="1"/>
  <c r="AV719" i="1" s="1"/>
  <c r="AU1471" i="1"/>
  <c r="AS1471" i="1" s="1"/>
  <c r="AV1471" i="1" s="1"/>
  <c r="AU1011" i="1"/>
  <c r="AS1011" i="1" s="1"/>
  <c r="AV1011" i="1" s="1"/>
  <c r="AU1472" i="1"/>
  <c r="AS1472" i="1" s="1"/>
  <c r="AV1472" i="1" s="1"/>
  <c r="AU1015" i="1"/>
  <c r="AS1015" i="1" s="1"/>
  <c r="AV1015" i="1" s="1"/>
  <c r="AU1473" i="1"/>
  <c r="AS1473" i="1" s="1"/>
  <c r="AV1473" i="1" s="1"/>
  <c r="AU1474" i="1"/>
  <c r="AS1474" i="1" s="1"/>
  <c r="AV1474" i="1" s="1"/>
  <c r="AU1528" i="1"/>
  <c r="AS1528" i="1" s="1"/>
  <c r="AV1528" i="1" s="1"/>
  <c r="AU1475" i="1"/>
  <c r="AS1475" i="1" s="1"/>
  <c r="AV1475" i="1" s="1"/>
  <c r="AU1476" i="1"/>
  <c r="AS1476" i="1" s="1"/>
  <c r="AV1476" i="1" s="1"/>
  <c r="AU1477" i="1"/>
  <c r="AS1477" i="1" s="1"/>
  <c r="AV1477" i="1" s="1"/>
  <c r="AU1478" i="1"/>
  <c r="AS1478" i="1" s="1"/>
  <c r="AV1478" i="1" s="1"/>
  <c r="AU457" i="1"/>
  <c r="AS457" i="1" s="1"/>
  <c r="AV457" i="1" s="1"/>
  <c r="AU1016" i="1"/>
  <c r="AS1016" i="1" s="1"/>
  <c r="AV1016" i="1" s="1"/>
  <c r="AU1515" i="1"/>
  <c r="AS1515" i="1" s="1"/>
  <c r="AV1515" i="1" s="1"/>
  <c r="AU1020" i="1"/>
  <c r="AS1020" i="1" s="1"/>
  <c r="AV1020" i="1" s="1"/>
  <c r="AU1479" i="1"/>
  <c r="AS1479" i="1" s="1"/>
  <c r="AV1479" i="1" s="1"/>
  <c r="AU1480" i="1"/>
  <c r="AS1480" i="1" s="1"/>
  <c r="AV1480" i="1" s="1"/>
  <c r="AU1481" i="1"/>
  <c r="AS1481" i="1" s="1"/>
  <c r="AV1481" i="1" s="1"/>
  <c r="AU1482" i="1"/>
  <c r="AS1482" i="1" s="1"/>
  <c r="AV1482" i="1" s="1"/>
  <c r="AU1483" i="1"/>
  <c r="AS1483" i="1" s="1"/>
  <c r="AV1483" i="1" s="1"/>
  <c r="AU1484" i="1"/>
  <c r="AS1484" i="1" s="1"/>
  <c r="AV1484" i="1" s="1"/>
  <c r="AU1485" i="1"/>
  <c r="AS1485" i="1" s="1"/>
  <c r="AV1485" i="1" s="1"/>
  <c r="AU790" i="1"/>
  <c r="AS790" i="1" s="1"/>
  <c r="AV790" i="1" s="1"/>
  <c r="AU1022" i="1"/>
  <c r="AS1022" i="1" s="1"/>
  <c r="AV1022" i="1" s="1"/>
  <c r="AU922" i="1"/>
  <c r="AS922" i="1" s="1"/>
  <c r="AV922" i="1" s="1"/>
  <c r="AU1038" i="1"/>
  <c r="AS1038" i="1" s="1"/>
  <c r="AV1038" i="1" s="1"/>
  <c r="AU657" i="1"/>
  <c r="AS657" i="1" s="1"/>
  <c r="AV657" i="1" s="1"/>
  <c r="AU924" i="1"/>
  <c r="AS924" i="1" s="1"/>
  <c r="AV924" i="1" s="1"/>
  <c r="AU1081" i="1"/>
  <c r="AS1081" i="1" s="1"/>
  <c r="AV1081" i="1" s="1"/>
  <c r="AU559" i="1"/>
  <c r="AS559" i="1" s="1"/>
  <c r="AV559" i="1" s="1"/>
  <c r="AU1446" i="1"/>
  <c r="AS1446" i="1" s="1"/>
  <c r="AV1446" i="1" s="1"/>
  <c r="AU1439" i="1"/>
  <c r="AS1439" i="1" s="1"/>
  <c r="AV1439" i="1" s="1"/>
  <c r="AU1468" i="1"/>
  <c r="AS1468" i="1" s="1"/>
  <c r="AV1468" i="1" s="1"/>
  <c r="AU791" i="1"/>
  <c r="AS791" i="1" s="1"/>
  <c r="AV791" i="1" s="1"/>
  <c r="AU1046" i="1"/>
  <c r="AS1046" i="1" s="1"/>
  <c r="AV1046" i="1" s="1"/>
  <c r="AU923" i="1"/>
  <c r="AS923" i="1" s="1"/>
  <c r="AV923" i="1" s="1"/>
  <c r="AU1047" i="1"/>
  <c r="AS1047" i="1" s="1"/>
  <c r="AV1047" i="1" s="1"/>
  <c r="AU658" i="1"/>
  <c r="AS658" i="1" s="1"/>
  <c r="AV658" i="1" s="1"/>
  <c r="AU925" i="1"/>
  <c r="AS925" i="1" s="1"/>
  <c r="AV925" i="1" s="1"/>
  <c r="AU1082" i="1"/>
  <c r="AS1082" i="1" s="1"/>
  <c r="AV1082" i="1" s="1"/>
  <c r="AU560" i="1"/>
  <c r="AS560" i="1" s="1"/>
  <c r="AV560" i="1" s="1"/>
  <c r="AU1447" i="1"/>
  <c r="AS1447" i="1" s="1"/>
  <c r="AV1447" i="1" s="1"/>
  <c r="AU1440" i="1"/>
  <c r="AS1440" i="1" s="1"/>
  <c r="AV1440" i="1" s="1"/>
  <c r="AU1469" i="1"/>
  <c r="AS1469" i="1" s="1"/>
  <c r="AV1469" i="1" s="1"/>
  <c r="AU805" i="1"/>
  <c r="AS805" i="1" s="1"/>
  <c r="AV805" i="1" s="1"/>
  <c r="AU1048" i="1"/>
  <c r="AS1048" i="1" s="1"/>
  <c r="AV1048" i="1" s="1"/>
  <c r="AU1486" i="1"/>
  <c r="AS1486" i="1" s="1"/>
  <c r="AV1486" i="1" s="1"/>
  <c r="AU1051" i="1"/>
  <c r="AS1051" i="1" s="1"/>
  <c r="AV1051" i="1" s="1"/>
  <c r="AU1470" i="1"/>
  <c r="AS1470" i="1" s="1"/>
  <c r="AV1470" i="1" s="1"/>
  <c r="AU1487" i="1"/>
  <c r="AS1487" i="1" s="1"/>
  <c r="AV1487" i="1" s="1"/>
  <c r="AU1529" i="1"/>
  <c r="AS1529" i="1" s="1"/>
  <c r="AV1529" i="1" s="1"/>
  <c r="AU1488" i="1"/>
  <c r="AS1488" i="1" s="1"/>
  <c r="AV1488" i="1" s="1"/>
  <c r="AU1510" i="1"/>
  <c r="AS1510" i="1" s="1"/>
  <c r="AV1510" i="1" s="1"/>
  <c r="AU1152" i="1"/>
  <c r="AS1152" i="1" s="1"/>
  <c r="AV1152" i="1" s="1"/>
  <c r="AU1511" i="1"/>
  <c r="AS1511" i="1" s="1"/>
  <c r="AV1511" i="1" s="1"/>
  <c r="AU339" i="1"/>
  <c r="AS339" i="1" s="1"/>
  <c r="AV339" i="1" s="1"/>
  <c r="AU1059" i="1"/>
  <c r="AS1059" i="1" s="1"/>
  <c r="AV1059" i="1" s="1"/>
  <c r="AU1534" i="1"/>
  <c r="AS1534" i="1" s="1"/>
  <c r="AV1534" i="1" s="1"/>
  <c r="AU1063" i="1"/>
  <c r="AS1063" i="1" s="1"/>
  <c r="AV1063" i="1" s="1"/>
  <c r="AU1489" i="1"/>
  <c r="AS1489" i="1" s="1"/>
  <c r="AV1489" i="1" s="1"/>
  <c r="AU1490" i="1"/>
  <c r="AS1490" i="1" s="1"/>
  <c r="AV1490" i="1" s="1"/>
  <c r="AU1231" i="1"/>
  <c r="AS1231" i="1" s="1"/>
  <c r="AV1231" i="1" s="1"/>
  <c r="AU1272" i="1"/>
  <c r="AS1272" i="1" s="1"/>
  <c r="AV1272" i="1" s="1"/>
  <c r="AU1512" i="1"/>
  <c r="AS1512" i="1" s="1"/>
  <c r="AV1512" i="1" s="1"/>
  <c r="AU1491" i="1"/>
  <c r="AS1491" i="1" s="1"/>
  <c r="AV1491" i="1" s="1"/>
  <c r="AU1233" i="1"/>
  <c r="AS1233" i="1" s="1"/>
  <c r="AV1233" i="1" s="1"/>
  <c r="AU340" i="1"/>
  <c r="AS340" i="1" s="1"/>
  <c r="AV340" i="1" s="1"/>
  <c r="AU1065" i="1"/>
  <c r="AS1065" i="1" s="1"/>
  <c r="AV1065" i="1" s="1"/>
  <c r="AU499" i="1"/>
  <c r="AS499" i="1" s="1"/>
  <c r="AV499" i="1" s="1"/>
  <c r="AU1067" i="1"/>
  <c r="AS1067" i="1" s="1"/>
  <c r="AV1067" i="1" s="1"/>
  <c r="AU476" i="1"/>
  <c r="AS476" i="1" s="1"/>
  <c r="AV476" i="1" s="1"/>
  <c r="AU847" i="1"/>
  <c r="AS847" i="1" s="1"/>
  <c r="AV847" i="1" s="1"/>
  <c r="AU699" i="1"/>
  <c r="AS699" i="1" s="1"/>
  <c r="AV699" i="1" s="1"/>
  <c r="AU702" i="1"/>
  <c r="AS702" i="1" s="1"/>
  <c r="AV702" i="1" s="1"/>
  <c r="AU887" i="1"/>
  <c r="AS887" i="1" s="1"/>
  <c r="AV887" i="1" s="1"/>
  <c r="AU1133" i="1"/>
  <c r="AS1133" i="1" s="1"/>
  <c r="AV1133" i="1" s="1"/>
  <c r="AU885" i="1"/>
  <c r="AS885" i="1" s="1"/>
  <c r="AV885" i="1" s="1"/>
  <c r="AU341" i="1"/>
  <c r="AS341" i="1" s="1"/>
  <c r="AV341" i="1" s="1"/>
  <c r="AU1074" i="1"/>
  <c r="AS1074" i="1" s="1"/>
  <c r="AV1074" i="1" s="1"/>
  <c r="AU500" i="1"/>
  <c r="AS500" i="1" s="1"/>
  <c r="AV500" i="1" s="1"/>
  <c r="AU1075" i="1"/>
  <c r="AS1075" i="1" s="1"/>
  <c r="AV1075" i="1" s="1"/>
  <c r="AU478" i="1"/>
  <c r="AS478" i="1" s="1"/>
  <c r="AV478" i="1" s="1"/>
  <c r="AU849" i="1"/>
  <c r="AS849" i="1" s="1"/>
  <c r="AV849" i="1" s="1"/>
  <c r="AU700" i="1"/>
  <c r="AS700" i="1" s="1"/>
  <c r="AV700" i="1" s="1"/>
  <c r="AU703" i="1"/>
  <c r="AS703" i="1" s="1"/>
  <c r="AV703" i="1" s="1"/>
  <c r="AU888" i="1"/>
  <c r="AS888" i="1" s="1"/>
  <c r="AV888" i="1" s="1"/>
  <c r="AU1134" i="1"/>
  <c r="AS1134" i="1" s="1"/>
  <c r="AV1134" i="1" s="1"/>
  <c r="AU886" i="1"/>
  <c r="AS886" i="1" s="1"/>
  <c r="AV886" i="1" s="1"/>
  <c r="AV1776" i="1"/>
  <c r="AV705" i="1"/>
  <c r="AR1008" i="1" l="1"/>
  <c r="AR1389" i="1"/>
  <c r="AR331" i="1"/>
  <c r="AR232" i="1"/>
  <c r="AR1148" i="1"/>
  <c r="AR1267" i="1"/>
  <c r="AR921" i="1"/>
  <c r="AR804" i="1"/>
  <c r="AR882" i="1"/>
  <c r="AR1388" i="1"/>
  <c r="AR908" i="1"/>
  <c r="AR410" i="1"/>
  <c r="AR899" i="1"/>
  <c r="AR980" i="1"/>
  <c r="AR1384" i="1"/>
  <c r="AR918" i="1"/>
  <c r="AR1377" i="1"/>
  <c r="AR233" i="1"/>
  <c r="AR424" i="1"/>
  <c r="AR1594" i="1"/>
  <c r="AR901" i="1"/>
  <c r="AR939" i="1"/>
  <c r="AR844" i="1"/>
  <c r="AR959" i="1"/>
  <c r="AR1386" i="1"/>
  <c r="AR1382" i="1"/>
  <c r="AR1379" i="1"/>
  <c r="AR1376" i="1"/>
  <c r="AR338" i="1"/>
  <c r="AR895" i="1"/>
  <c r="AR449" i="1"/>
  <c r="AR255" i="1"/>
  <c r="AR1593" i="1"/>
  <c r="AR880" i="1"/>
  <c r="AR981" i="1"/>
  <c r="AR573" i="1"/>
  <c r="AR898" i="1"/>
  <c r="AR928" i="1"/>
  <c r="AR1387" i="1"/>
  <c r="AR1383" i="1"/>
  <c r="AR418" i="1"/>
  <c r="AR1380" i="1"/>
  <c r="AR917" i="1"/>
  <c r="AR425" i="1"/>
  <c r="AR411" i="1"/>
  <c r="AR293" i="1"/>
  <c r="AR803" i="1"/>
  <c r="AR337" i="1"/>
  <c r="AR881" i="1"/>
  <c r="AR1583" i="1"/>
  <c r="AR1416" i="1"/>
  <c r="AR876" i="1"/>
  <c r="AV1187" i="1"/>
  <c r="AV467" i="1"/>
  <c r="AV1167" i="1"/>
  <c r="AN1067" i="1"/>
  <c r="AO1067" i="1" s="1"/>
  <c r="AN770" i="1"/>
  <c r="AO770" i="1" s="1"/>
  <c r="AV1802" i="1"/>
  <c r="AN648" i="1"/>
  <c r="AO648" i="1" s="1"/>
  <c r="AN658" i="1"/>
  <c r="AO658" i="1" s="1"/>
  <c r="AN1268" i="1"/>
  <c r="AO1268" i="1" s="1"/>
  <c r="AN740" i="1"/>
  <c r="AO740" i="1" s="1"/>
  <c r="AN657" i="1"/>
  <c r="AO657" i="1" s="1"/>
  <c r="AN449" i="1"/>
  <c r="AO449" i="1" s="1"/>
  <c r="AN1063" i="1"/>
  <c r="AO1063" i="1" s="1"/>
  <c r="AN939" i="1"/>
  <c r="AO939" i="1" s="1"/>
  <c r="AN1659" i="1"/>
  <c r="AO1659" i="1" s="1"/>
  <c r="AN769" i="1"/>
  <c r="AO769" i="1" s="1"/>
  <c r="AN735" i="1"/>
  <c r="AO735" i="1" s="1"/>
  <c r="AN887" i="1"/>
  <c r="AO887" i="1" s="1"/>
  <c r="AN1529" i="1"/>
  <c r="AO1529" i="1" s="1"/>
  <c r="AN1046" i="1"/>
  <c r="AO1046" i="1" s="1"/>
  <c r="AN1478" i="1"/>
  <c r="AO1478" i="1" s="1"/>
  <c r="AN469" i="1"/>
  <c r="AO469" i="1" s="1"/>
  <c r="AN577" i="1"/>
  <c r="AO577" i="1" s="1"/>
  <c r="AN982" i="1"/>
  <c r="AO982" i="1" s="1"/>
  <c r="AN1393" i="1"/>
  <c r="AO1393" i="1" s="1"/>
  <c r="AN1386" i="1"/>
  <c r="AO1386" i="1" s="1"/>
  <c r="AN1382" i="1"/>
  <c r="AO1382" i="1" s="1"/>
  <c r="AN338" i="1"/>
  <c r="AO338" i="1" s="1"/>
  <c r="AN880" i="1"/>
  <c r="AO880" i="1" s="1"/>
  <c r="AN1040" i="1"/>
  <c r="AO1040" i="1" s="1"/>
  <c r="AN863" i="1"/>
  <c r="AO863" i="1" s="1"/>
  <c r="AN1662" i="1"/>
  <c r="AO1662" i="1" s="1"/>
  <c r="AN1187" i="1"/>
  <c r="AO1187" i="1" s="1"/>
  <c r="AN748" i="1"/>
  <c r="AO748" i="1" s="1"/>
  <c r="AN1861" i="1"/>
  <c r="AO1861" i="1" s="1"/>
  <c r="AN2003" i="1"/>
  <c r="AO2003" i="1" s="1"/>
  <c r="AN2127" i="1"/>
  <c r="AO2127" i="1" s="1"/>
  <c r="AN478" i="1"/>
  <c r="AO478" i="1" s="1"/>
  <c r="AN1487" i="1"/>
  <c r="AO1487" i="1" s="1"/>
  <c r="AN1481" i="1"/>
  <c r="AO1481" i="1" s="1"/>
  <c r="AN1474" i="1"/>
  <c r="AO1474" i="1" s="1"/>
  <c r="AN1049" i="1"/>
  <c r="AO1049" i="1" s="1"/>
  <c r="AN1008" i="1"/>
  <c r="AO1008" i="1" s="1"/>
  <c r="AN1381" i="1"/>
  <c r="AO1381" i="1" s="1"/>
  <c r="AN450" i="1"/>
  <c r="AO450" i="1" s="1"/>
  <c r="AN1543" i="1"/>
  <c r="AO1543" i="1" s="1"/>
  <c r="AN1167" i="1"/>
  <c r="AO1167" i="1" s="1"/>
  <c r="AN386" i="1"/>
  <c r="AO386" i="1" s="1"/>
  <c r="AN1672" i="1"/>
  <c r="AO1672" i="1" s="1"/>
  <c r="AN789" i="1"/>
  <c r="AO789" i="1" s="1"/>
  <c r="AN1921" i="1"/>
  <c r="AO1921" i="1" s="1"/>
  <c r="AN732" i="1"/>
  <c r="AO732" i="1" s="1"/>
  <c r="AN2187" i="1"/>
  <c r="AO2187" i="1" s="1"/>
  <c r="AM849" i="1"/>
  <c r="AO849" i="1" s="1"/>
  <c r="AN340" i="1"/>
  <c r="AO340" i="1" s="1"/>
  <c r="AN1440" i="1"/>
  <c r="AO1440" i="1" s="1"/>
  <c r="AN1482" i="1"/>
  <c r="AO1482" i="1" s="1"/>
  <c r="AN1472" i="1"/>
  <c r="AO1472" i="1" s="1"/>
  <c r="AN420" i="1"/>
  <c r="AO420" i="1" s="1"/>
  <c r="AN574" i="1"/>
  <c r="AO574" i="1" s="1"/>
  <c r="AN844" i="1"/>
  <c r="AO844" i="1" s="1"/>
  <c r="AN1376" i="1"/>
  <c r="AO1376" i="1" s="1"/>
  <c r="AN255" i="1"/>
  <c r="AO255" i="1" s="1"/>
  <c r="AN1190" i="1"/>
  <c r="AO1190" i="1" s="1"/>
  <c r="AN606" i="1"/>
  <c r="AO606" i="1" s="1"/>
  <c r="AN1576" i="1"/>
  <c r="AO1576" i="1" s="1"/>
  <c r="AN1732" i="1"/>
  <c r="AO1732" i="1" s="1"/>
  <c r="AN1814" i="1"/>
  <c r="AO1814" i="1" s="1"/>
  <c r="AN1588" i="1"/>
  <c r="AO1588" i="1" s="1"/>
  <c r="AN2117" i="1"/>
  <c r="AO2117" i="1" s="1"/>
  <c r="AM1446" i="1"/>
  <c r="AO1446" i="1" s="1"/>
  <c r="AN888" i="1"/>
  <c r="AO888" i="1" s="1"/>
  <c r="AN341" i="1"/>
  <c r="AO341" i="1" s="1"/>
  <c r="AN702" i="1"/>
  <c r="AO702" i="1" s="1"/>
  <c r="AN1233" i="1"/>
  <c r="AO1233" i="1" s="1"/>
  <c r="AN1231" i="1"/>
  <c r="AO1231" i="1" s="1"/>
  <c r="AN1534" i="1"/>
  <c r="AO1534" i="1" s="1"/>
  <c r="AN1152" i="1"/>
  <c r="AO1152" i="1" s="1"/>
  <c r="AN1048" i="1"/>
  <c r="AO1048" i="1" s="1"/>
  <c r="AN1447" i="1"/>
  <c r="AO1447" i="1" s="1"/>
  <c r="AN791" i="1"/>
  <c r="AO791" i="1" s="1"/>
  <c r="AN559" i="1"/>
  <c r="AO559" i="1" s="1"/>
  <c r="AN1038" i="1"/>
  <c r="AO1038" i="1" s="1"/>
  <c r="AN1485" i="1"/>
  <c r="AO1485" i="1" s="1"/>
  <c r="AN1515" i="1"/>
  <c r="AO1515" i="1" s="1"/>
  <c r="AN1477" i="1"/>
  <c r="AO1477" i="1" s="1"/>
  <c r="AN1011" i="1"/>
  <c r="AO1011" i="1" s="1"/>
  <c r="AN578" i="1"/>
  <c r="AO578" i="1" s="1"/>
  <c r="AN533" i="1"/>
  <c r="AO533" i="1" s="1"/>
  <c r="AN421" i="1"/>
  <c r="AO421" i="1" s="1"/>
  <c r="AN986" i="1"/>
  <c r="AO986" i="1" s="1"/>
  <c r="AN1269" i="1"/>
  <c r="AO1269" i="1" s="1"/>
  <c r="AN1230" i="1"/>
  <c r="AO1230" i="1" s="1"/>
  <c r="AN1395" i="1"/>
  <c r="AO1395" i="1" s="1"/>
  <c r="AN1392" i="1"/>
  <c r="AO1392" i="1" s="1"/>
  <c r="AN944" i="1"/>
  <c r="AO944" i="1" s="1"/>
  <c r="AN845" i="1"/>
  <c r="AO845" i="1" s="1"/>
  <c r="AN900" i="1"/>
  <c r="AO900" i="1" s="1"/>
  <c r="AN933" i="1"/>
  <c r="AO933" i="1" s="1"/>
  <c r="AN1389" i="1"/>
  <c r="AO1389" i="1" s="1"/>
  <c r="AN1385" i="1"/>
  <c r="AO1385" i="1" s="1"/>
  <c r="AN1266" i="1"/>
  <c r="AO1266" i="1" s="1"/>
  <c r="AN1378" i="1"/>
  <c r="AO1378" i="1" s="1"/>
  <c r="AN909" i="1"/>
  <c r="AO909" i="1" s="1"/>
  <c r="AN331" i="1"/>
  <c r="AO331" i="1" s="1"/>
  <c r="AN256" i="1"/>
  <c r="AO256" i="1" s="1"/>
  <c r="AN232" i="1"/>
  <c r="AO232" i="1" s="1"/>
  <c r="AN884" i="1"/>
  <c r="AO884" i="1" s="1"/>
  <c r="AN1017" i="1"/>
  <c r="AO1017" i="1" s="1"/>
  <c r="AN1148" i="1"/>
  <c r="AO1148" i="1" s="1"/>
  <c r="AN584" i="1"/>
  <c r="AO584" i="1" s="1"/>
  <c r="AN873" i="1"/>
  <c r="AO873" i="1" s="1"/>
  <c r="AN780" i="1"/>
  <c r="AO780" i="1" s="1"/>
  <c r="AN607" i="1"/>
  <c r="AO607" i="1" s="1"/>
  <c r="AN541" i="1"/>
  <c r="AO541" i="1" s="1"/>
  <c r="AN851" i="1"/>
  <c r="AO851" i="1" s="1"/>
  <c r="AN1151" i="1"/>
  <c r="AO1151" i="1" s="1"/>
  <c r="AN1670" i="1"/>
  <c r="AO1670" i="1" s="1"/>
  <c r="AN1232" i="1"/>
  <c r="AO1232" i="1" s="1"/>
  <c r="AN1554" i="1"/>
  <c r="AO1554" i="1" s="1"/>
  <c r="AN1734" i="1"/>
  <c r="AO1734" i="1" s="1"/>
  <c r="AN1434" i="1"/>
  <c r="AO1434" i="1" s="1"/>
  <c r="AN1573" i="1"/>
  <c r="AO1573" i="1" s="1"/>
  <c r="AN757" i="1"/>
  <c r="AO757" i="1" s="1"/>
  <c r="AN1950" i="1"/>
  <c r="AO1950" i="1" s="1"/>
  <c r="AN1904" i="1"/>
  <c r="AO1904" i="1" s="1"/>
  <c r="AN1877" i="1"/>
  <c r="AO1877" i="1" s="1"/>
  <c r="AN1993" i="1"/>
  <c r="AO1993" i="1" s="1"/>
  <c r="AN1740" i="1"/>
  <c r="AO1740" i="1" s="1"/>
  <c r="AN1623" i="1"/>
  <c r="AO1623" i="1" s="1"/>
  <c r="AN1835" i="1"/>
  <c r="AO1835" i="1" s="1"/>
  <c r="AN1802" i="1"/>
  <c r="AO1802" i="1" s="1"/>
  <c r="AN2137" i="1"/>
  <c r="AO2137" i="1" s="1"/>
  <c r="AN1932" i="1"/>
  <c r="AO1932" i="1" s="1"/>
  <c r="AN2002" i="1"/>
  <c r="AO2002" i="1" s="1"/>
  <c r="AN2130" i="1"/>
  <c r="AO2130" i="1" s="1"/>
  <c r="AN705" i="1"/>
  <c r="AO705" i="1" s="1"/>
  <c r="AN1380" i="1"/>
  <c r="AO1380" i="1" s="1"/>
  <c r="AN425" i="1"/>
  <c r="AO425" i="1" s="1"/>
  <c r="AN1065" i="1"/>
  <c r="AO1065" i="1" s="1"/>
  <c r="AN1051" i="1"/>
  <c r="AO1051" i="1" s="1"/>
  <c r="AN1082" i="1"/>
  <c r="AO1082" i="1" s="1"/>
  <c r="AN467" i="1"/>
  <c r="AO467" i="1" s="1"/>
  <c r="AN1402" i="1"/>
  <c r="AO1402" i="1" s="1"/>
  <c r="AN898" i="1"/>
  <c r="AO898" i="1" s="1"/>
  <c r="AN1234" i="1"/>
  <c r="AO1234" i="1" s="1"/>
  <c r="AN1039" i="1"/>
  <c r="AO1039" i="1" s="1"/>
  <c r="AN843" i="1"/>
  <c r="AO843" i="1" s="1"/>
  <c r="AN1733" i="1"/>
  <c r="AO1733" i="1" s="1"/>
  <c r="AN768" i="1"/>
  <c r="AO768" i="1" s="1"/>
  <c r="AN741" i="1"/>
  <c r="AO741" i="1" s="1"/>
  <c r="AO1166" i="1"/>
  <c r="AN500" i="1"/>
  <c r="AO500" i="1" s="1"/>
  <c r="AN1512" i="1"/>
  <c r="AO1512" i="1" s="1"/>
  <c r="AN1488" i="1"/>
  <c r="AO1488" i="1" s="1"/>
  <c r="AN923" i="1"/>
  <c r="AO923" i="1" s="1"/>
  <c r="AN1479" i="1"/>
  <c r="AO1479" i="1" s="1"/>
  <c r="AN419" i="1"/>
  <c r="AO419" i="1" s="1"/>
  <c r="AN883" i="1"/>
  <c r="AO883" i="1" s="1"/>
  <c r="AN928" i="1"/>
  <c r="AO928" i="1" s="1"/>
  <c r="AN418" i="1"/>
  <c r="AO418" i="1" s="1"/>
  <c r="AN881" i="1"/>
  <c r="AO881" i="1" s="1"/>
  <c r="AN1674" i="1"/>
  <c r="AO1674" i="1" s="1"/>
  <c r="AN1526" i="1"/>
  <c r="AO1526" i="1" s="1"/>
  <c r="AN1186" i="1"/>
  <c r="AO1186" i="1" s="1"/>
  <c r="AN1990" i="1"/>
  <c r="AO1990" i="1" s="1"/>
  <c r="AN1374" i="1"/>
  <c r="AO1374" i="1" s="1"/>
  <c r="AN1860" i="1"/>
  <c r="AO1860" i="1" s="1"/>
  <c r="AN2181" i="1"/>
  <c r="AO2181" i="1" s="1"/>
  <c r="AF886" i="1"/>
  <c r="O886" i="1" s="1"/>
  <c r="F886" i="1" s="1"/>
  <c r="AF500" i="1"/>
  <c r="O500" i="1" s="1"/>
  <c r="F500" i="1" s="1"/>
  <c r="AF1065" i="1"/>
  <c r="O1065" i="1" s="1"/>
  <c r="F1065" i="1" s="1"/>
  <c r="AF1488" i="1"/>
  <c r="O1488" i="1" s="1"/>
  <c r="F1488" i="1" s="1"/>
  <c r="AF1082" i="1"/>
  <c r="O1082" i="1" s="1"/>
  <c r="F1082" i="1" s="1"/>
  <c r="AF924" i="1"/>
  <c r="O924" i="1" s="1"/>
  <c r="F924" i="1" s="1"/>
  <c r="AF1479" i="1"/>
  <c r="O1479" i="1" s="1"/>
  <c r="F1479" i="1" s="1"/>
  <c r="AF719" i="1"/>
  <c r="O719" i="1" s="1"/>
  <c r="F719" i="1" s="1"/>
  <c r="AF467" i="1"/>
  <c r="O467" i="1" s="1"/>
  <c r="F467" i="1" s="1"/>
  <c r="AF1399" i="1"/>
  <c r="O1399" i="1" s="1"/>
  <c r="F1399" i="1" s="1"/>
  <c r="AF958" i="1"/>
  <c r="O958" i="1" s="1"/>
  <c r="F958" i="1" s="1"/>
  <c r="AF981" i="1"/>
  <c r="O981" i="1" s="1"/>
  <c r="F981" i="1" s="1"/>
  <c r="AF928" i="1"/>
  <c r="O928" i="1" s="1"/>
  <c r="F928" i="1" s="1"/>
  <c r="AF418" i="1"/>
  <c r="O418" i="1" s="1"/>
  <c r="F418" i="1" s="1"/>
  <c r="AF425" i="1"/>
  <c r="O425" i="1" s="1"/>
  <c r="F425" i="1" s="1"/>
  <c r="AF803" i="1"/>
  <c r="O803" i="1" s="1"/>
  <c r="F803" i="1" s="1"/>
  <c r="AF1583" i="1"/>
  <c r="O1583" i="1" s="1"/>
  <c r="F1583" i="1" s="1"/>
  <c r="AF1234" i="1"/>
  <c r="O1234" i="1" s="1"/>
  <c r="F1234" i="1" s="1"/>
  <c r="AF833" i="1"/>
  <c r="O833" i="1" s="1"/>
  <c r="F833" i="1" s="1"/>
  <c r="AF1039" i="1"/>
  <c r="O1039" i="1" s="1"/>
  <c r="F1039" i="1" s="1"/>
  <c r="AF1642" i="1"/>
  <c r="O1642" i="1" s="1"/>
  <c r="F1642" i="1" s="1"/>
  <c r="AF1579" i="1"/>
  <c r="O1579" i="1" s="1"/>
  <c r="F1579" i="1" s="1"/>
  <c r="AF1265" i="1"/>
  <c r="O1265" i="1" s="1"/>
  <c r="F1265" i="1" s="1"/>
  <c r="AF1186" i="1"/>
  <c r="O1186" i="1" s="1"/>
  <c r="F1186" i="1" s="1"/>
  <c r="AF768" i="1"/>
  <c r="O768" i="1" s="1"/>
  <c r="F768" i="1" s="1"/>
  <c r="AF1228" i="1"/>
  <c r="O1228" i="1" s="1"/>
  <c r="F1228" i="1" s="1"/>
  <c r="AF1076" i="1"/>
  <c r="O1076" i="1" s="1"/>
  <c r="F1076" i="1" s="1"/>
  <c r="AF2181" i="1"/>
  <c r="O2181" i="1" s="1"/>
  <c r="F2181" i="1" s="1"/>
  <c r="AF722" i="1"/>
  <c r="O722" i="1" s="1"/>
  <c r="F722" i="1" s="1"/>
  <c r="AF1134" i="1"/>
  <c r="O1134" i="1" s="1"/>
  <c r="F1134" i="1" s="1"/>
  <c r="AF849" i="1"/>
  <c r="O849" i="1" s="1"/>
  <c r="F849" i="1" s="1"/>
  <c r="AF1074" i="1"/>
  <c r="O1074" i="1" s="1"/>
  <c r="F1074" i="1" s="1"/>
  <c r="AF887" i="1"/>
  <c r="O887" i="1" s="1"/>
  <c r="F887" i="1" s="1"/>
  <c r="AF476" i="1"/>
  <c r="O476" i="1" s="1"/>
  <c r="F476" i="1" s="1"/>
  <c r="AF340" i="1"/>
  <c r="O340" i="1" s="1"/>
  <c r="F340" i="1" s="1"/>
  <c r="AF1272" i="1"/>
  <c r="O1272" i="1" s="1"/>
  <c r="F1272" i="1" s="1"/>
  <c r="AF1063" i="1"/>
  <c r="O1063" i="1" s="1"/>
  <c r="F1063" i="1" s="1"/>
  <c r="AF1511" i="1"/>
  <c r="O1511" i="1" s="1"/>
  <c r="F1511" i="1" s="1"/>
  <c r="AF1529" i="1"/>
  <c r="O1529" i="1" s="1"/>
  <c r="F1529" i="1" s="1"/>
  <c r="AF1486" i="1"/>
  <c r="O1486" i="1" s="1"/>
  <c r="F1486" i="1" s="1"/>
  <c r="AF1440" i="1"/>
  <c r="O1440" i="1" s="1"/>
  <c r="F1440" i="1" s="1"/>
  <c r="AF925" i="1"/>
  <c r="O925" i="1" s="1"/>
  <c r="F925" i="1" s="1"/>
  <c r="AF1046" i="1"/>
  <c r="O1046" i="1" s="1"/>
  <c r="F1046" i="1" s="1"/>
  <c r="AF1446" i="1"/>
  <c r="O1446" i="1" s="1"/>
  <c r="F1446" i="1" s="1"/>
  <c r="AF657" i="1"/>
  <c r="O657" i="1" s="1"/>
  <c r="F657" i="1" s="1"/>
  <c r="AF790" i="1"/>
  <c r="O790" i="1" s="1"/>
  <c r="F790" i="1" s="1"/>
  <c r="AF1482" i="1"/>
  <c r="O1482" i="1" s="1"/>
  <c r="F1482" i="1" s="1"/>
  <c r="AF1020" i="1"/>
  <c r="O1020" i="1" s="1"/>
  <c r="F1020" i="1" s="1"/>
  <c r="AF1478" i="1"/>
  <c r="O1478" i="1" s="1"/>
  <c r="F1478" i="1" s="1"/>
  <c r="AF1528" i="1"/>
  <c r="O1528" i="1" s="1"/>
  <c r="F1528" i="1" s="1"/>
  <c r="AF1472" i="1"/>
  <c r="O1472" i="1" s="1"/>
  <c r="F1472" i="1" s="1"/>
  <c r="AF963" i="1"/>
  <c r="O963" i="1" s="1"/>
  <c r="F963" i="1" s="1"/>
  <c r="AF469" i="1"/>
  <c r="O469" i="1" s="1"/>
  <c r="F469" i="1" s="1"/>
  <c r="AF991" i="1"/>
  <c r="O991" i="1" s="1"/>
  <c r="F991" i="1" s="1"/>
  <c r="AF577" i="1"/>
  <c r="O577" i="1" s="1"/>
  <c r="F577" i="1" s="1"/>
  <c r="AF532" i="1"/>
  <c r="O532" i="1" s="1"/>
  <c r="F532" i="1" s="1"/>
  <c r="AF420" i="1"/>
  <c r="O420" i="1" s="1"/>
  <c r="F420" i="1" s="1"/>
  <c r="AF1401" i="1"/>
  <c r="O1401" i="1" s="1"/>
  <c r="F1401" i="1" s="1"/>
  <c r="AF982" i="1"/>
  <c r="O982" i="1" s="1"/>
  <c r="F982" i="1" s="1"/>
  <c r="AF1396" i="1"/>
  <c r="O1396" i="1" s="1"/>
  <c r="F1396" i="1" s="1"/>
  <c r="AF1393" i="1"/>
  <c r="O1393" i="1" s="1"/>
  <c r="F1393" i="1" s="1"/>
  <c r="AF1390" i="1"/>
  <c r="O1390" i="1" s="1"/>
  <c r="F1390" i="1" s="1"/>
  <c r="AF574" i="1"/>
  <c r="O574" i="1" s="1"/>
  <c r="F574" i="1" s="1"/>
  <c r="AF901" i="1"/>
  <c r="O901" i="1" s="1"/>
  <c r="F901" i="1" s="1"/>
  <c r="AF939" i="1"/>
  <c r="O939" i="1" s="1"/>
  <c r="F939" i="1" s="1"/>
  <c r="AF1267" i="1"/>
  <c r="O1267" i="1" s="1"/>
  <c r="F1267" i="1" s="1"/>
  <c r="AF844" i="1"/>
  <c r="O844" i="1" s="1"/>
  <c r="F844" i="1" s="1"/>
  <c r="AF959" i="1"/>
  <c r="O959" i="1" s="1"/>
  <c r="F959" i="1" s="1"/>
  <c r="AF1386" i="1"/>
  <c r="O1386" i="1" s="1"/>
  <c r="F1386" i="1" s="1"/>
  <c r="AF921" i="1"/>
  <c r="O921" i="1" s="1"/>
  <c r="F921" i="1" s="1"/>
  <c r="AF1382" i="1"/>
  <c r="O1382" i="1" s="1"/>
  <c r="F1382" i="1" s="1"/>
  <c r="AF1379" i="1"/>
  <c r="O1379" i="1" s="1"/>
  <c r="F1379" i="1" s="1"/>
  <c r="AF1376" i="1"/>
  <c r="O1376" i="1" s="1"/>
  <c r="F1376" i="1" s="1"/>
  <c r="AF804" i="1"/>
  <c r="O804" i="1" s="1"/>
  <c r="F804" i="1" s="1"/>
  <c r="AF338" i="1"/>
  <c r="O338" i="1" s="1"/>
  <c r="F338" i="1" s="1"/>
  <c r="AF895" i="1"/>
  <c r="O895" i="1" s="1"/>
  <c r="F895" i="1" s="1"/>
  <c r="AF449" i="1"/>
  <c r="O449" i="1" s="1"/>
  <c r="F449" i="1" s="1"/>
  <c r="AF330" i="1"/>
  <c r="O330" i="1" s="1"/>
  <c r="F330" i="1" s="1"/>
  <c r="AF255" i="1"/>
  <c r="O255" i="1" s="1"/>
  <c r="F255" i="1" s="1"/>
  <c r="AF1593" i="1"/>
  <c r="O1593" i="1" s="1"/>
  <c r="F1593" i="1" s="1"/>
  <c r="AF880" i="1"/>
  <c r="O880" i="1" s="1"/>
  <c r="F880" i="1" s="1"/>
  <c r="AF1551" i="1"/>
  <c r="O1551" i="1" s="1"/>
  <c r="F1551" i="1" s="1"/>
  <c r="AF1190" i="1"/>
  <c r="O1190" i="1" s="1"/>
  <c r="F1190" i="1" s="1"/>
  <c r="AF1435" i="1"/>
  <c r="O1435" i="1" s="1"/>
  <c r="F1435" i="1" s="1"/>
  <c r="AF1040" i="1"/>
  <c r="O1040" i="1" s="1"/>
  <c r="F1040" i="1" s="1"/>
  <c r="AF402" i="1"/>
  <c r="O402" i="1" s="1"/>
  <c r="F402" i="1" s="1"/>
  <c r="AF863" i="1"/>
  <c r="O863" i="1" s="1"/>
  <c r="F863" i="1" s="1"/>
  <c r="AF771" i="1"/>
  <c r="O771" i="1" s="1"/>
  <c r="F771" i="1" s="1"/>
  <c r="AF606" i="1"/>
  <c r="O606" i="1" s="1"/>
  <c r="F606" i="1" s="1"/>
  <c r="AF385" i="1"/>
  <c r="O385" i="1" s="1"/>
  <c r="F385" i="1" s="1"/>
  <c r="AF1659" i="1"/>
  <c r="O1659" i="1" s="1"/>
  <c r="F1659" i="1" s="1"/>
  <c r="AF816" i="1"/>
  <c r="O816" i="1" s="1"/>
  <c r="F816" i="1" s="1"/>
  <c r="AF1662" i="1"/>
  <c r="O1662" i="1" s="1"/>
  <c r="F1662" i="1" s="1"/>
  <c r="AF1577" i="1"/>
  <c r="O1577" i="1" s="1"/>
  <c r="F1577" i="1" s="1"/>
  <c r="AF1576" i="1"/>
  <c r="O1576" i="1" s="1"/>
  <c r="F1576" i="1" s="1"/>
  <c r="AF1735" i="1"/>
  <c r="O1735" i="1" s="1"/>
  <c r="F1735" i="1" s="1"/>
  <c r="AF1187" i="1"/>
  <c r="O1187" i="1" s="1"/>
  <c r="F1187" i="1" s="1"/>
  <c r="AF774" i="1"/>
  <c r="O774" i="1" s="1"/>
  <c r="F774" i="1" s="1"/>
  <c r="AF1732" i="1"/>
  <c r="O1732" i="1" s="1"/>
  <c r="F1732" i="1" s="1"/>
  <c r="AF1457" i="1"/>
  <c r="O1457" i="1" s="1"/>
  <c r="F1457" i="1" s="1"/>
  <c r="AF769" i="1"/>
  <c r="O769" i="1" s="1"/>
  <c r="F769" i="1" s="1"/>
  <c r="AF2030" i="1"/>
  <c r="O2030" i="1" s="1"/>
  <c r="F2030" i="1" s="1"/>
  <c r="AF748" i="1"/>
  <c r="O748" i="1" s="1"/>
  <c r="F748" i="1" s="1"/>
  <c r="AF2029" i="1"/>
  <c r="O2029" i="1" s="1"/>
  <c r="F2029" i="1" s="1"/>
  <c r="AF1814" i="1"/>
  <c r="O1814" i="1" s="1"/>
  <c r="F1814" i="1" s="1"/>
  <c r="AF1886" i="1"/>
  <c r="O1886" i="1" s="1"/>
  <c r="F1886" i="1" s="1"/>
  <c r="AF1861" i="1"/>
  <c r="O1861" i="1" s="1"/>
  <c r="F1861" i="1" s="1"/>
  <c r="AF1077" i="1"/>
  <c r="O1077" i="1" s="1"/>
  <c r="F1077" i="1" s="1"/>
  <c r="AF735" i="1"/>
  <c r="O735" i="1" s="1"/>
  <c r="F735" i="1" s="1"/>
  <c r="AF1739" i="1"/>
  <c r="O1739" i="1" s="1"/>
  <c r="F1739" i="1" s="1"/>
  <c r="AF1588" i="1"/>
  <c r="O1588" i="1" s="1"/>
  <c r="F1588" i="1" s="1"/>
  <c r="AF1834" i="1"/>
  <c r="O1834" i="1" s="1"/>
  <c r="F1834" i="1" s="1"/>
  <c r="AF2003" i="1"/>
  <c r="O2003" i="1" s="1"/>
  <c r="F2003" i="1" s="1"/>
  <c r="AF724" i="1"/>
  <c r="O724" i="1" s="1"/>
  <c r="F724" i="1" s="1"/>
  <c r="AF2117" i="1"/>
  <c r="O2117" i="1" s="1"/>
  <c r="F2117" i="1" s="1"/>
  <c r="AF1939" i="1"/>
  <c r="O1939" i="1" s="1"/>
  <c r="F1939" i="1" s="1"/>
  <c r="AF2127" i="1"/>
  <c r="O2127" i="1" s="1"/>
  <c r="F2127" i="1" s="1"/>
  <c r="AN886" i="1"/>
  <c r="AO886" i="1" s="1"/>
  <c r="AN847" i="1"/>
  <c r="AO847" i="1" s="1"/>
  <c r="AN339" i="1"/>
  <c r="AO339" i="1" s="1"/>
  <c r="AN1022" i="1"/>
  <c r="AO1022" i="1" s="1"/>
  <c r="AN1475" i="1"/>
  <c r="AO1475" i="1" s="1"/>
  <c r="AN468" i="1"/>
  <c r="AO468" i="1" s="1"/>
  <c r="AN902" i="1"/>
  <c r="AO902" i="1" s="1"/>
  <c r="AN293" i="1"/>
  <c r="AO293" i="1" s="1"/>
  <c r="AN1583" i="1"/>
  <c r="AO1583" i="1" s="1"/>
  <c r="AN874" i="1"/>
  <c r="AO874" i="1" s="1"/>
  <c r="AN404" i="1"/>
  <c r="AO404" i="1" s="1"/>
  <c r="AN1642" i="1"/>
  <c r="AO1642" i="1" s="1"/>
  <c r="AN1579" i="1"/>
  <c r="AO1579" i="1" s="1"/>
  <c r="AN1590" i="1"/>
  <c r="AO1590" i="1" s="1"/>
  <c r="AN1228" i="1"/>
  <c r="AO1228" i="1" s="1"/>
  <c r="AN1076" i="1"/>
  <c r="AO1076" i="1" s="1"/>
  <c r="AN1957" i="1"/>
  <c r="AO1957" i="1" s="1"/>
  <c r="AF700" i="1"/>
  <c r="O700" i="1" s="1"/>
  <c r="F700" i="1" s="1"/>
  <c r="AF847" i="1"/>
  <c r="O847" i="1" s="1"/>
  <c r="F847" i="1" s="1"/>
  <c r="AF1489" i="1"/>
  <c r="O1489" i="1" s="1"/>
  <c r="F1489" i="1" s="1"/>
  <c r="AF1469" i="1"/>
  <c r="O1469" i="1" s="1"/>
  <c r="F1469" i="1" s="1"/>
  <c r="AF1439" i="1"/>
  <c r="O1439" i="1" s="1"/>
  <c r="F1439" i="1" s="1"/>
  <c r="AF1483" i="1"/>
  <c r="O1483" i="1" s="1"/>
  <c r="F1483" i="1" s="1"/>
  <c r="AF1475" i="1"/>
  <c r="O1475" i="1" s="1"/>
  <c r="F1475" i="1" s="1"/>
  <c r="AF1015" i="1"/>
  <c r="O1015" i="1" s="1"/>
  <c r="F1015" i="1" s="1"/>
  <c r="AF468" i="1"/>
  <c r="O468" i="1" s="1"/>
  <c r="F468" i="1" s="1"/>
  <c r="AF983" i="1"/>
  <c r="O983" i="1" s="1"/>
  <c r="F983" i="1" s="1"/>
  <c r="AF419" i="1"/>
  <c r="O419" i="1" s="1"/>
  <c r="F419" i="1" s="1"/>
  <c r="AF902" i="1"/>
  <c r="O902" i="1" s="1"/>
  <c r="F902" i="1" s="1"/>
  <c r="AF573" i="1"/>
  <c r="O573" i="1" s="1"/>
  <c r="F573" i="1" s="1"/>
  <c r="AF1387" i="1"/>
  <c r="O1387" i="1" s="1"/>
  <c r="F1387" i="1" s="1"/>
  <c r="AF1380" i="1"/>
  <c r="O1380" i="1" s="1"/>
  <c r="F1380" i="1" s="1"/>
  <c r="AF411" i="1"/>
  <c r="O411" i="1" s="1"/>
  <c r="F411" i="1" s="1"/>
  <c r="AF337" i="1"/>
  <c r="O337" i="1" s="1"/>
  <c r="F337" i="1" s="1"/>
  <c r="AF1416" i="1"/>
  <c r="O1416" i="1" s="1"/>
  <c r="F1416" i="1" s="1"/>
  <c r="AF874" i="1"/>
  <c r="O874" i="1" s="1"/>
  <c r="F874" i="1" s="1"/>
  <c r="AF404" i="1"/>
  <c r="O404" i="1" s="1"/>
  <c r="F404" i="1" s="1"/>
  <c r="AF843" i="1"/>
  <c r="O843" i="1" s="1"/>
  <c r="F843" i="1" s="1"/>
  <c r="AF269" i="1"/>
  <c r="O269" i="1" s="1"/>
  <c r="F269" i="1" s="1"/>
  <c r="AF1526" i="1"/>
  <c r="O1526" i="1" s="1"/>
  <c r="F1526" i="1" s="1"/>
  <c r="AF1733" i="1"/>
  <c r="O1733" i="1" s="1"/>
  <c r="F1733" i="1" s="1"/>
  <c r="AF2128" i="1"/>
  <c r="O2128" i="1" s="1"/>
  <c r="F2128" i="1" s="1"/>
  <c r="AF1896" i="1"/>
  <c r="O1896" i="1" s="1"/>
  <c r="F1896" i="1" s="1"/>
  <c r="AF1374" i="1"/>
  <c r="O1374" i="1" s="1"/>
  <c r="F1374" i="1" s="1"/>
  <c r="AF1185" i="1"/>
  <c r="O1185" i="1" s="1"/>
  <c r="F1185" i="1" s="1"/>
  <c r="AF728" i="1"/>
  <c r="O728" i="1" s="1"/>
  <c r="F728" i="1" s="1"/>
  <c r="AF1166" i="1"/>
  <c r="O1166" i="1" s="1"/>
  <c r="F1166" i="1" s="1"/>
  <c r="AF888" i="1"/>
  <c r="O888" i="1" s="1"/>
  <c r="F888" i="1" s="1"/>
  <c r="AF478" i="1"/>
  <c r="O478" i="1" s="1"/>
  <c r="F478" i="1" s="1"/>
  <c r="AF341" i="1"/>
  <c r="O341" i="1" s="1"/>
  <c r="F341" i="1" s="1"/>
  <c r="AF702" i="1"/>
  <c r="O702" i="1" s="1"/>
  <c r="F702" i="1" s="1"/>
  <c r="AF1067" i="1"/>
  <c r="O1067" i="1" s="1"/>
  <c r="F1067" i="1" s="1"/>
  <c r="AF1233" i="1"/>
  <c r="O1233" i="1" s="1"/>
  <c r="F1233" i="1" s="1"/>
  <c r="AF1231" i="1"/>
  <c r="O1231" i="1" s="1"/>
  <c r="F1231" i="1" s="1"/>
  <c r="AF1534" i="1"/>
  <c r="O1534" i="1" s="1"/>
  <c r="F1534" i="1" s="1"/>
  <c r="AF1152" i="1"/>
  <c r="O1152" i="1" s="1"/>
  <c r="F1152" i="1" s="1"/>
  <c r="AF1487" i="1"/>
  <c r="O1487" i="1" s="1"/>
  <c r="F1487" i="1" s="1"/>
  <c r="AF1048" i="1"/>
  <c r="O1048" i="1" s="1"/>
  <c r="F1048" i="1" s="1"/>
  <c r="AF1447" i="1"/>
  <c r="O1447" i="1" s="1"/>
  <c r="F1447" i="1" s="1"/>
  <c r="AF658" i="1"/>
  <c r="O658" i="1" s="1"/>
  <c r="F658" i="1" s="1"/>
  <c r="AF791" i="1"/>
  <c r="O791" i="1" s="1"/>
  <c r="F791" i="1" s="1"/>
  <c r="AF559" i="1"/>
  <c r="O559" i="1" s="1"/>
  <c r="F559" i="1" s="1"/>
  <c r="AF1038" i="1"/>
  <c r="O1038" i="1" s="1"/>
  <c r="F1038" i="1" s="1"/>
  <c r="AF1485" i="1"/>
  <c r="O1485" i="1" s="1"/>
  <c r="F1485" i="1" s="1"/>
  <c r="AF1481" i="1"/>
  <c r="O1481" i="1" s="1"/>
  <c r="F1481" i="1" s="1"/>
  <c r="AF1515" i="1"/>
  <c r="O1515" i="1" s="1"/>
  <c r="F1515" i="1" s="1"/>
  <c r="AF1477" i="1"/>
  <c r="O1477" i="1" s="1"/>
  <c r="F1477" i="1" s="1"/>
  <c r="AF1474" i="1"/>
  <c r="O1474" i="1" s="1"/>
  <c r="F1474" i="1" s="1"/>
  <c r="AF1011" i="1"/>
  <c r="O1011" i="1" s="1"/>
  <c r="F1011" i="1" s="1"/>
  <c r="AF578" i="1"/>
  <c r="O578" i="1" s="1"/>
  <c r="F578" i="1" s="1"/>
  <c r="AF533" i="1"/>
  <c r="O533" i="1" s="1"/>
  <c r="F533" i="1" s="1"/>
  <c r="AF421" i="1"/>
  <c r="O421" i="1" s="1"/>
  <c r="F421" i="1" s="1"/>
  <c r="AF648" i="1"/>
  <c r="O648" i="1" s="1"/>
  <c r="F648" i="1" s="1"/>
  <c r="AF986" i="1"/>
  <c r="O986" i="1" s="1"/>
  <c r="F986" i="1" s="1"/>
  <c r="AF1269" i="1"/>
  <c r="O1269" i="1" s="1"/>
  <c r="F1269" i="1" s="1"/>
  <c r="AF1049" i="1"/>
  <c r="O1049" i="1" s="1"/>
  <c r="F1049" i="1" s="1"/>
  <c r="AF1230" i="1"/>
  <c r="O1230" i="1" s="1"/>
  <c r="F1230" i="1" s="1"/>
  <c r="AF1395" i="1"/>
  <c r="O1395" i="1" s="1"/>
  <c r="F1395" i="1" s="1"/>
  <c r="AF1392" i="1"/>
  <c r="O1392" i="1" s="1"/>
  <c r="F1392" i="1" s="1"/>
  <c r="AF944" i="1"/>
  <c r="O944" i="1" s="1"/>
  <c r="F944" i="1" s="1"/>
  <c r="AF1268" i="1"/>
  <c r="O1268" i="1" s="1"/>
  <c r="F1268" i="1" s="1"/>
  <c r="AF845" i="1"/>
  <c r="O845" i="1" s="1"/>
  <c r="F845" i="1" s="1"/>
  <c r="AF900" i="1"/>
  <c r="O900" i="1" s="1"/>
  <c r="F900" i="1" s="1"/>
  <c r="AF1008" i="1"/>
  <c r="O1008" i="1" s="1"/>
  <c r="F1008" i="1" s="1"/>
  <c r="AF933" i="1"/>
  <c r="O933" i="1" s="1"/>
  <c r="F933" i="1" s="1"/>
  <c r="AF1389" i="1"/>
  <c r="O1389" i="1" s="1"/>
  <c r="F1389" i="1" s="1"/>
  <c r="AF1385" i="1"/>
  <c r="O1385" i="1" s="1"/>
  <c r="F1385" i="1" s="1"/>
  <c r="AF1266" i="1"/>
  <c r="O1266" i="1" s="1"/>
  <c r="F1266" i="1" s="1"/>
  <c r="AF1381" i="1"/>
  <c r="O1381" i="1" s="1"/>
  <c r="F1381" i="1" s="1"/>
  <c r="AF1378" i="1"/>
  <c r="O1378" i="1" s="1"/>
  <c r="F1378" i="1" s="1"/>
  <c r="AF909" i="1"/>
  <c r="O909" i="1" s="1"/>
  <c r="F909" i="1" s="1"/>
  <c r="AF450" i="1"/>
  <c r="O450" i="1" s="1"/>
  <c r="F450" i="1" s="1"/>
  <c r="AF331" i="1"/>
  <c r="O331" i="1" s="1"/>
  <c r="F331" i="1" s="1"/>
  <c r="AF256" i="1"/>
  <c r="O256" i="1" s="1"/>
  <c r="F256" i="1" s="1"/>
  <c r="AF232" i="1"/>
  <c r="O232" i="1" s="1"/>
  <c r="F232" i="1" s="1"/>
  <c r="AF884" i="1"/>
  <c r="O884" i="1" s="1"/>
  <c r="F884" i="1" s="1"/>
  <c r="AF1543" i="1"/>
  <c r="O1543" i="1" s="1"/>
  <c r="F1543" i="1" s="1"/>
  <c r="AF1017" i="1"/>
  <c r="O1017" i="1" s="1"/>
  <c r="F1017" i="1" s="1"/>
  <c r="AF1148" i="1"/>
  <c r="O1148" i="1" s="1"/>
  <c r="F1148" i="1" s="1"/>
  <c r="AF1167" i="1"/>
  <c r="O1167" i="1" s="1"/>
  <c r="F1167" i="1" s="1"/>
  <c r="AF584" i="1"/>
  <c r="O584" i="1" s="1"/>
  <c r="F584" i="1" s="1"/>
  <c r="AF873" i="1"/>
  <c r="O873" i="1" s="1"/>
  <c r="F873" i="1" s="1"/>
  <c r="AF780" i="1"/>
  <c r="O780" i="1" s="1"/>
  <c r="F780" i="1" s="1"/>
  <c r="AF607" i="1"/>
  <c r="O607" i="1" s="1"/>
  <c r="F607" i="1" s="1"/>
  <c r="AF386" i="1"/>
  <c r="O386" i="1" s="1"/>
  <c r="F386" i="1" s="1"/>
  <c r="AF541" i="1"/>
  <c r="O541" i="1" s="1"/>
  <c r="F541" i="1" s="1"/>
  <c r="AF851" i="1"/>
  <c r="O851" i="1" s="1"/>
  <c r="F851" i="1" s="1"/>
  <c r="AF1672" i="1"/>
  <c r="O1672" i="1" s="1"/>
  <c r="F1672" i="1" s="1"/>
  <c r="AF1151" i="1"/>
  <c r="O1151" i="1" s="1"/>
  <c r="F1151" i="1" s="1"/>
  <c r="AF1670" i="1"/>
  <c r="O1670" i="1" s="1"/>
  <c r="F1670" i="1" s="1"/>
  <c r="AF1232" i="1"/>
  <c r="O1232" i="1" s="1"/>
  <c r="F1232" i="1" s="1"/>
  <c r="AF1554" i="1"/>
  <c r="O1554" i="1" s="1"/>
  <c r="F1554" i="1" s="1"/>
  <c r="AF789" i="1"/>
  <c r="O789" i="1" s="1"/>
  <c r="F789" i="1" s="1"/>
  <c r="AF1734" i="1"/>
  <c r="O1734" i="1" s="1"/>
  <c r="F1734" i="1" s="1"/>
  <c r="AF1434" i="1"/>
  <c r="O1434" i="1" s="1"/>
  <c r="F1434" i="1" s="1"/>
  <c r="AF770" i="1"/>
  <c r="O770" i="1" s="1"/>
  <c r="F770" i="1" s="1"/>
  <c r="AF1573" i="1"/>
  <c r="O1573" i="1" s="1"/>
  <c r="F1573" i="1" s="1"/>
  <c r="AF757" i="1"/>
  <c r="O757" i="1" s="1"/>
  <c r="F757" i="1" s="1"/>
  <c r="AF1950" i="1"/>
  <c r="O1950" i="1" s="1"/>
  <c r="F1950" i="1" s="1"/>
  <c r="AF1904" i="1"/>
  <c r="O1904" i="1" s="1"/>
  <c r="F1904" i="1" s="1"/>
  <c r="AF1921" i="1"/>
  <c r="O1921" i="1" s="1"/>
  <c r="F1921" i="1" s="1"/>
  <c r="AF1877" i="1"/>
  <c r="O1877" i="1" s="1"/>
  <c r="F1877" i="1" s="1"/>
  <c r="AF1993" i="1"/>
  <c r="O1993" i="1" s="1"/>
  <c r="F1993" i="1" s="1"/>
  <c r="AF740" i="1"/>
  <c r="O740" i="1" s="1"/>
  <c r="F740" i="1" s="1"/>
  <c r="AF1740" i="1"/>
  <c r="O1740" i="1" s="1"/>
  <c r="F1740" i="1" s="1"/>
  <c r="AF1623" i="1"/>
  <c r="O1623" i="1" s="1"/>
  <c r="F1623" i="1" s="1"/>
  <c r="AF1835" i="1"/>
  <c r="O1835" i="1" s="1"/>
  <c r="F1835" i="1" s="1"/>
  <c r="AF1802" i="1"/>
  <c r="O1802" i="1" s="1"/>
  <c r="F1802" i="1" s="1"/>
  <c r="AF732" i="1"/>
  <c r="O732" i="1" s="1"/>
  <c r="F732" i="1" s="1"/>
  <c r="AF2137" i="1"/>
  <c r="O2137" i="1" s="1"/>
  <c r="F2137" i="1" s="1"/>
  <c r="AF1932" i="1"/>
  <c r="O1932" i="1" s="1"/>
  <c r="F1932" i="1" s="1"/>
  <c r="AF2187" i="1"/>
  <c r="O2187" i="1" s="1"/>
  <c r="F2187" i="1" s="1"/>
  <c r="AF2002" i="1"/>
  <c r="O2002" i="1" s="1"/>
  <c r="F2002" i="1" s="1"/>
  <c r="AF2130" i="1"/>
  <c r="O2130" i="1" s="1"/>
  <c r="F2130" i="1" s="1"/>
  <c r="AF705" i="1"/>
  <c r="O705" i="1" s="1"/>
  <c r="F705" i="1" s="1"/>
  <c r="AN700" i="1"/>
  <c r="AO700" i="1" s="1"/>
  <c r="AN1439" i="1"/>
  <c r="AO1439" i="1" s="1"/>
  <c r="AN1483" i="1"/>
  <c r="AO1483" i="1" s="1"/>
  <c r="AN719" i="1"/>
  <c r="AO719" i="1" s="1"/>
  <c r="AN960" i="1"/>
  <c r="AO960" i="1" s="1"/>
  <c r="AN1399" i="1"/>
  <c r="AO1399" i="1" s="1"/>
  <c r="AN958" i="1"/>
  <c r="AO958" i="1" s="1"/>
  <c r="AN573" i="1"/>
  <c r="AO573" i="1" s="1"/>
  <c r="AN1383" i="1"/>
  <c r="AO1383" i="1" s="1"/>
  <c r="AN411" i="1"/>
  <c r="AO411" i="1" s="1"/>
  <c r="AN337" i="1"/>
  <c r="AO337" i="1" s="1"/>
  <c r="AN254" i="1"/>
  <c r="AO254" i="1" s="1"/>
  <c r="AN756" i="1"/>
  <c r="AO756" i="1" s="1"/>
  <c r="AN807" i="1"/>
  <c r="AO807" i="1" s="1"/>
  <c r="AN2128" i="1"/>
  <c r="AO2128" i="1" s="1"/>
  <c r="AN728" i="1"/>
  <c r="AO728" i="1" s="1"/>
  <c r="AF1133" i="1"/>
  <c r="O1133" i="1" s="1"/>
  <c r="F1133" i="1" s="1"/>
  <c r="AF1512" i="1"/>
  <c r="O1512" i="1" s="1"/>
  <c r="F1512" i="1" s="1"/>
  <c r="AF339" i="1"/>
  <c r="O339" i="1" s="1"/>
  <c r="F339" i="1" s="1"/>
  <c r="AF1051" i="1"/>
  <c r="O1051" i="1" s="1"/>
  <c r="F1051" i="1" s="1"/>
  <c r="AF923" i="1"/>
  <c r="O923" i="1" s="1"/>
  <c r="F923" i="1" s="1"/>
  <c r="AF1022" i="1"/>
  <c r="O1022" i="1" s="1"/>
  <c r="F1022" i="1" s="1"/>
  <c r="AF457" i="1"/>
  <c r="O457" i="1" s="1"/>
  <c r="F457" i="1" s="1"/>
  <c r="AF680" i="1"/>
  <c r="O680" i="1" s="1"/>
  <c r="F680" i="1" s="1"/>
  <c r="AF960" i="1"/>
  <c r="O960" i="1" s="1"/>
  <c r="F960" i="1" s="1"/>
  <c r="AF1402" i="1"/>
  <c r="O1402" i="1" s="1"/>
  <c r="F1402" i="1" s="1"/>
  <c r="AF1394" i="1"/>
  <c r="O1394" i="1" s="1"/>
  <c r="F1394" i="1" s="1"/>
  <c r="AF883" i="1"/>
  <c r="O883" i="1" s="1"/>
  <c r="F883" i="1" s="1"/>
  <c r="AF898" i="1"/>
  <c r="O898" i="1" s="1"/>
  <c r="F898" i="1" s="1"/>
  <c r="AF1383" i="1"/>
  <c r="O1383" i="1" s="1"/>
  <c r="F1383" i="1" s="1"/>
  <c r="AF917" i="1"/>
  <c r="O917" i="1" s="1"/>
  <c r="F917" i="1" s="1"/>
  <c r="AF293" i="1"/>
  <c r="O293" i="1" s="1"/>
  <c r="F293" i="1" s="1"/>
  <c r="AF881" i="1"/>
  <c r="O881" i="1" s="1"/>
  <c r="F881" i="1" s="1"/>
  <c r="AF254" i="1"/>
  <c r="O254" i="1" s="1"/>
  <c r="F254" i="1" s="1"/>
  <c r="AF756" i="1"/>
  <c r="O756" i="1" s="1"/>
  <c r="F756" i="1" s="1"/>
  <c r="AF401" i="1"/>
  <c r="O401" i="1" s="1"/>
  <c r="F401" i="1" s="1"/>
  <c r="AF1674" i="1"/>
  <c r="O1674" i="1" s="1"/>
  <c r="F1674" i="1" s="1"/>
  <c r="AF807" i="1"/>
  <c r="O807" i="1" s="1"/>
  <c r="F807" i="1" s="1"/>
  <c r="AF1590" i="1"/>
  <c r="O1590" i="1" s="1"/>
  <c r="F1590" i="1" s="1"/>
  <c r="AF752" i="1"/>
  <c r="O752" i="1" s="1"/>
  <c r="F752" i="1" s="1"/>
  <c r="AF1990" i="1"/>
  <c r="O1990" i="1" s="1"/>
  <c r="F1990" i="1" s="1"/>
  <c r="AF741" i="1"/>
  <c r="O741" i="1" s="1"/>
  <c r="F741" i="1" s="1"/>
  <c r="AF1860" i="1"/>
  <c r="O1860" i="1" s="1"/>
  <c r="F1860" i="1" s="1"/>
  <c r="AF2188" i="1"/>
  <c r="O2188" i="1" s="1"/>
  <c r="F2188" i="1" s="1"/>
  <c r="AF1957" i="1"/>
  <c r="O1957" i="1" s="1"/>
  <c r="F1957" i="1" s="1"/>
  <c r="AM924" i="1"/>
  <c r="AO924" i="1" s="1"/>
  <c r="AF703" i="1"/>
  <c r="O703" i="1" s="1"/>
  <c r="F703" i="1" s="1"/>
  <c r="AF1075" i="1"/>
  <c r="O1075" i="1" s="1"/>
  <c r="F1075" i="1" s="1"/>
  <c r="AF885" i="1"/>
  <c r="O885" i="1" s="1"/>
  <c r="F885" i="1" s="1"/>
  <c r="AF699" i="1"/>
  <c r="O699" i="1" s="1"/>
  <c r="F699" i="1" s="1"/>
  <c r="AF499" i="1"/>
  <c r="O499" i="1" s="1"/>
  <c r="F499" i="1" s="1"/>
  <c r="AF1491" i="1"/>
  <c r="O1491" i="1" s="1"/>
  <c r="F1491" i="1" s="1"/>
  <c r="AF1490" i="1"/>
  <c r="O1490" i="1" s="1"/>
  <c r="F1490" i="1" s="1"/>
  <c r="AF1059" i="1"/>
  <c r="O1059" i="1" s="1"/>
  <c r="F1059" i="1" s="1"/>
  <c r="AF1510" i="1"/>
  <c r="O1510" i="1" s="1"/>
  <c r="F1510" i="1" s="1"/>
  <c r="AF1470" i="1"/>
  <c r="O1470" i="1" s="1"/>
  <c r="F1470" i="1" s="1"/>
  <c r="AF805" i="1"/>
  <c r="O805" i="1" s="1"/>
  <c r="F805" i="1" s="1"/>
  <c r="AF560" i="1"/>
  <c r="O560" i="1" s="1"/>
  <c r="F560" i="1" s="1"/>
  <c r="AF1047" i="1"/>
  <c r="O1047" i="1" s="1"/>
  <c r="F1047" i="1" s="1"/>
  <c r="AF1468" i="1"/>
  <c r="O1468" i="1" s="1"/>
  <c r="F1468" i="1" s="1"/>
  <c r="AF1081" i="1"/>
  <c r="O1081" i="1" s="1"/>
  <c r="F1081" i="1" s="1"/>
  <c r="AF922" i="1"/>
  <c r="O922" i="1" s="1"/>
  <c r="F922" i="1" s="1"/>
  <c r="AF1484" i="1"/>
  <c r="O1484" i="1" s="1"/>
  <c r="F1484" i="1" s="1"/>
  <c r="AF1480" i="1"/>
  <c r="O1480" i="1" s="1"/>
  <c r="F1480" i="1" s="1"/>
  <c r="AF1016" i="1"/>
  <c r="O1016" i="1" s="1"/>
  <c r="F1016" i="1" s="1"/>
  <c r="AF1476" i="1"/>
  <c r="O1476" i="1" s="1"/>
  <c r="F1476" i="1" s="1"/>
  <c r="AF1473" i="1"/>
  <c r="O1473" i="1" s="1"/>
  <c r="F1473" i="1" s="1"/>
  <c r="AF1471" i="1"/>
  <c r="O1471" i="1" s="1"/>
  <c r="F1471" i="1" s="1"/>
  <c r="AF650" i="1"/>
  <c r="O650" i="1" s="1"/>
  <c r="F650" i="1" s="1"/>
  <c r="AF995" i="1"/>
  <c r="O995" i="1" s="1"/>
  <c r="F995" i="1" s="1"/>
  <c r="AF718" i="1"/>
  <c r="O718" i="1" s="1"/>
  <c r="F718" i="1" s="1"/>
  <c r="AF679" i="1"/>
  <c r="O679" i="1" s="1"/>
  <c r="F679" i="1" s="1"/>
  <c r="AF466" i="1"/>
  <c r="O466" i="1" s="1"/>
  <c r="F466" i="1" s="1"/>
  <c r="AF1403" i="1"/>
  <c r="O1403" i="1" s="1"/>
  <c r="F1403" i="1" s="1"/>
  <c r="AF1400" i="1"/>
  <c r="O1400" i="1" s="1"/>
  <c r="F1400" i="1" s="1"/>
  <c r="AF965" i="1"/>
  <c r="O965" i="1" s="1"/>
  <c r="F965" i="1" s="1"/>
  <c r="AF1168" i="1"/>
  <c r="O1168" i="1" s="1"/>
  <c r="F1168" i="1" s="1"/>
  <c r="AF1391" i="1"/>
  <c r="O1391" i="1" s="1"/>
  <c r="F1391" i="1" s="1"/>
  <c r="AF575" i="1"/>
  <c r="O575" i="1" s="1"/>
  <c r="F575" i="1" s="1"/>
  <c r="AF1009" i="1"/>
  <c r="O1009" i="1" s="1"/>
  <c r="F1009" i="1" s="1"/>
  <c r="AF943" i="1"/>
  <c r="O943" i="1" s="1"/>
  <c r="F943" i="1" s="1"/>
  <c r="AF899" i="1"/>
  <c r="O899" i="1" s="1"/>
  <c r="F899" i="1" s="1"/>
  <c r="AF882" i="1"/>
  <c r="O882" i="1" s="1"/>
  <c r="F882" i="1" s="1"/>
  <c r="AF980" i="1"/>
  <c r="O980" i="1" s="1"/>
  <c r="F980" i="1" s="1"/>
  <c r="AF1388" i="1"/>
  <c r="O1388" i="1" s="1"/>
  <c r="F1388" i="1" s="1"/>
  <c r="AF1384" i="1"/>
  <c r="O1384" i="1" s="1"/>
  <c r="F1384" i="1" s="1"/>
  <c r="AF918" i="1"/>
  <c r="O918" i="1" s="1"/>
  <c r="F918" i="1" s="1"/>
  <c r="AF1188" i="1"/>
  <c r="O1188" i="1" s="1"/>
  <c r="F1188" i="1" s="1"/>
  <c r="AF1377" i="1"/>
  <c r="O1377" i="1" s="1"/>
  <c r="F1377" i="1" s="1"/>
  <c r="AF1375" i="1"/>
  <c r="O1375" i="1" s="1"/>
  <c r="F1375" i="1" s="1"/>
  <c r="AF233" i="1"/>
  <c r="O233" i="1" s="1"/>
  <c r="F233" i="1" s="1"/>
  <c r="AF908" i="1"/>
  <c r="O908" i="1" s="1"/>
  <c r="F908" i="1" s="1"/>
  <c r="AF424" i="1"/>
  <c r="O424" i="1" s="1"/>
  <c r="F424" i="1" s="1"/>
  <c r="AF410" i="1"/>
  <c r="O410" i="1" s="1"/>
  <c r="F410" i="1" s="1"/>
  <c r="AF291" i="1"/>
  <c r="O291" i="1" s="1"/>
  <c r="F291" i="1" s="1"/>
  <c r="AF1594" i="1"/>
  <c r="O1594" i="1" s="1"/>
  <c r="F1594" i="1" s="1"/>
  <c r="AF698" i="1"/>
  <c r="O698" i="1" s="1"/>
  <c r="F698" i="1" s="1"/>
  <c r="AF876" i="1"/>
  <c r="O876" i="1" s="1"/>
  <c r="F876" i="1" s="1"/>
  <c r="AF993" i="1"/>
  <c r="O993" i="1" s="1"/>
  <c r="F993" i="1" s="1"/>
  <c r="AF1212" i="1"/>
  <c r="O1212" i="1" s="1"/>
  <c r="F1212" i="1" s="1"/>
  <c r="AF311" i="1"/>
  <c r="O311" i="1" s="1"/>
  <c r="F311" i="1" s="1"/>
  <c r="AF542" i="1"/>
  <c r="O542" i="1" s="1"/>
  <c r="F542" i="1" s="1"/>
  <c r="AF866" i="1"/>
  <c r="O866" i="1" s="1"/>
  <c r="F866" i="1" s="1"/>
  <c r="AF832" i="1"/>
  <c r="O832" i="1" s="1"/>
  <c r="F832" i="1" s="1"/>
  <c r="AF755" i="1"/>
  <c r="O755" i="1" s="1"/>
  <c r="F755" i="1" s="1"/>
  <c r="AF403" i="1"/>
  <c r="O403" i="1" s="1"/>
  <c r="F403" i="1" s="1"/>
  <c r="AF1671" i="1"/>
  <c r="O1671" i="1" s="1"/>
  <c r="F1671" i="1" s="1"/>
  <c r="AF1527" i="1"/>
  <c r="O1527" i="1" s="1"/>
  <c r="F1527" i="1" s="1"/>
  <c r="AF814" i="1"/>
  <c r="O814" i="1" s="1"/>
  <c r="F814" i="1" s="1"/>
  <c r="AF1598" i="1"/>
  <c r="O1598" i="1" s="1"/>
  <c r="F1598" i="1" s="1"/>
  <c r="AF1445" i="1"/>
  <c r="O1445" i="1" s="1"/>
  <c r="F1445" i="1" s="1"/>
  <c r="AF546" i="1"/>
  <c r="O546" i="1" s="1"/>
  <c r="F546" i="1" s="1"/>
  <c r="AF1574" i="1"/>
  <c r="O1574" i="1" s="1"/>
  <c r="F1574" i="1" s="1"/>
  <c r="AF777" i="1"/>
  <c r="O777" i="1" s="1"/>
  <c r="F777" i="1" s="1"/>
  <c r="AF1525" i="1"/>
  <c r="O1525" i="1" s="1"/>
  <c r="F1525" i="1" s="1"/>
  <c r="AF1264" i="1"/>
  <c r="O1264" i="1" s="1"/>
  <c r="F1264" i="1" s="1"/>
  <c r="AF1589" i="1"/>
  <c r="O1589" i="1" s="1"/>
  <c r="F1589" i="1" s="1"/>
  <c r="AF2155" i="1"/>
  <c r="O2155" i="1" s="1"/>
  <c r="F2155" i="1" s="1"/>
  <c r="AF1848" i="1"/>
  <c r="O1848" i="1" s="1"/>
  <c r="F1848" i="1" s="1"/>
  <c r="AF745" i="1"/>
  <c r="O745" i="1" s="1"/>
  <c r="F745" i="1" s="1"/>
  <c r="AF1951" i="1"/>
  <c r="O1951" i="1" s="1"/>
  <c r="F1951" i="1" s="1"/>
  <c r="AF1967" i="1"/>
  <c r="O1967" i="1" s="1"/>
  <c r="F1967" i="1" s="1"/>
  <c r="AF1229" i="1"/>
  <c r="O1229" i="1" s="1"/>
  <c r="F1229" i="1" s="1"/>
  <c r="AF1804" i="1"/>
  <c r="O1804" i="1" s="1"/>
  <c r="F1804" i="1" s="1"/>
  <c r="AF736" i="1"/>
  <c r="O736" i="1" s="1"/>
  <c r="F736" i="1" s="1"/>
  <c r="AF1373" i="1"/>
  <c r="O1373" i="1" s="1"/>
  <c r="F1373" i="1" s="1"/>
  <c r="AF1227" i="1"/>
  <c r="O1227" i="1" s="1"/>
  <c r="F1227" i="1" s="1"/>
  <c r="AF1263" i="1"/>
  <c r="O1263" i="1" s="1"/>
  <c r="F1263" i="1" s="1"/>
  <c r="AF2189" i="1"/>
  <c r="O2189" i="1" s="1"/>
  <c r="F2189" i="1" s="1"/>
  <c r="AF2057" i="1"/>
  <c r="O2057" i="1" s="1"/>
  <c r="F2057" i="1" s="1"/>
  <c r="AF723" i="1"/>
  <c r="O723" i="1" s="1"/>
  <c r="F723" i="1" s="1"/>
  <c r="AF2037" i="1"/>
  <c r="O2037" i="1" s="1"/>
  <c r="F2037" i="1" s="1"/>
  <c r="AF2152" i="1"/>
  <c r="O2152" i="1" s="1"/>
  <c r="F2152" i="1" s="1"/>
  <c r="AF1776" i="1"/>
  <c r="O1776" i="1" s="1"/>
  <c r="F1776" i="1" s="1"/>
  <c r="AN722" i="1"/>
  <c r="AO722" i="1" s="1"/>
  <c r="AM457" i="1"/>
  <c r="AO457" i="1" s="1"/>
  <c r="AO1020" i="1"/>
  <c r="AO1396" i="1"/>
  <c r="AO1593" i="1"/>
  <c r="AO1435" i="1"/>
  <c r="AN1134" i="1"/>
  <c r="AO1134" i="1" s="1"/>
  <c r="AN476" i="1"/>
  <c r="AO476" i="1" s="1"/>
  <c r="AN1511" i="1"/>
  <c r="AO1511" i="1" s="1"/>
  <c r="AN925" i="1"/>
  <c r="AO925" i="1" s="1"/>
  <c r="AN790" i="1"/>
  <c r="AO790" i="1" s="1"/>
  <c r="AN1528" i="1"/>
  <c r="AO1528" i="1" s="1"/>
  <c r="AN991" i="1"/>
  <c r="AO991" i="1" s="1"/>
  <c r="AN1401" i="1"/>
  <c r="AO1401" i="1" s="1"/>
  <c r="AN1390" i="1"/>
  <c r="AO1390" i="1" s="1"/>
  <c r="AN1267" i="1"/>
  <c r="AO1267" i="1" s="1"/>
  <c r="AN921" i="1"/>
  <c r="AO921" i="1" s="1"/>
  <c r="AN804" i="1"/>
  <c r="AO804" i="1" s="1"/>
  <c r="AN330" i="1"/>
  <c r="AO330" i="1" s="1"/>
  <c r="AN1551" i="1"/>
  <c r="AO1551" i="1" s="1"/>
  <c r="AN402" i="1"/>
  <c r="AO402" i="1" s="1"/>
  <c r="AN385" i="1"/>
  <c r="AO385" i="1" s="1"/>
  <c r="AN1577" i="1"/>
  <c r="AO1577" i="1" s="1"/>
  <c r="AN774" i="1"/>
  <c r="AO774" i="1" s="1"/>
  <c r="AN2030" i="1"/>
  <c r="AO2030" i="1" s="1"/>
  <c r="AN1886" i="1"/>
  <c r="AO1886" i="1" s="1"/>
  <c r="AN1739" i="1"/>
  <c r="AO1739" i="1" s="1"/>
  <c r="AN724" i="1"/>
  <c r="AO724" i="1" s="1"/>
  <c r="AN703" i="1"/>
  <c r="AO703" i="1" s="1"/>
  <c r="AN1075" i="1"/>
  <c r="AO1075" i="1" s="1"/>
  <c r="AN885" i="1"/>
  <c r="AO885" i="1" s="1"/>
  <c r="AN699" i="1"/>
  <c r="AO699" i="1" s="1"/>
  <c r="AN499" i="1"/>
  <c r="AO499" i="1" s="1"/>
  <c r="AN1491" i="1"/>
  <c r="AO1491" i="1" s="1"/>
  <c r="AN1490" i="1"/>
  <c r="AO1490" i="1" s="1"/>
  <c r="AN1059" i="1"/>
  <c r="AO1059" i="1" s="1"/>
  <c r="AN1510" i="1"/>
  <c r="AO1510" i="1" s="1"/>
  <c r="AN1470" i="1"/>
  <c r="AO1470" i="1" s="1"/>
  <c r="AN805" i="1"/>
  <c r="AO805" i="1" s="1"/>
  <c r="AN560" i="1"/>
  <c r="AO560" i="1" s="1"/>
  <c r="AN1047" i="1"/>
  <c r="AO1047" i="1" s="1"/>
  <c r="AN1468" i="1"/>
  <c r="AO1468" i="1" s="1"/>
  <c r="AN1081" i="1"/>
  <c r="AO1081" i="1" s="1"/>
  <c r="AN922" i="1"/>
  <c r="AO922" i="1" s="1"/>
  <c r="AN1484" i="1"/>
  <c r="AO1484" i="1" s="1"/>
  <c r="AN1480" i="1"/>
  <c r="AO1480" i="1" s="1"/>
  <c r="AN1016" i="1"/>
  <c r="AO1016" i="1" s="1"/>
  <c r="AN1074" i="1"/>
  <c r="AO1074" i="1" s="1"/>
  <c r="AN1272" i="1"/>
  <c r="AO1272" i="1" s="1"/>
  <c r="AN1486" i="1"/>
  <c r="AO1486" i="1" s="1"/>
  <c r="AN1133" i="1"/>
  <c r="AO1133" i="1" s="1"/>
  <c r="AN1489" i="1"/>
  <c r="AO1489" i="1" s="1"/>
  <c r="AN1469" i="1"/>
  <c r="AO1469" i="1" s="1"/>
  <c r="AN650" i="1"/>
  <c r="AO650" i="1" s="1"/>
  <c r="AN1403" i="1"/>
  <c r="AO1403" i="1" s="1"/>
  <c r="AN1391" i="1"/>
  <c r="AO1391" i="1" s="1"/>
  <c r="AN899" i="1"/>
  <c r="AO899" i="1" s="1"/>
  <c r="AN918" i="1"/>
  <c r="AO918" i="1" s="1"/>
  <c r="AN233" i="1"/>
  <c r="AO233" i="1" s="1"/>
  <c r="AN291" i="1"/>
  <c r="AO291" i="1" s="1"/>
  <c r="AN993" i="1"/>
  <c r="AO993" i="1" s="1"/>
  <c r="AN866" i="1"/>
  <c r="AO866" i="1" s="1"/>
  <c r="AN1671" i="1"/>
  <c r="AO1671" i="1" s="1"/>
  <c r="AN1574" i="1"/>
  <c r="AO1574" i="1" s="1"/>
  <c r="AN1589" i="1"/>
  <c r="AO1589" i="1" s="1"/>
  <c r="AN1951" i="1"/>
  <c r="AO1951" i="1" s="1"/>
  <c r="AN736" i="1"/>
  <c r="AO736" i="1" s="1"/>
  <c r="AN1263" i="1"/>
  <c r="AO1263" i="1" s="1"/>
  <c r="AN2057" i="1"/>
  <c r="AO2057" i="1" s="1"/>
  <c r="AN2037" i="1"/>
  <c r="AO2037" i="1" s="1"/>
  <c r="AN1776" i="1"/>
  <c r="AO1776" i="1" s="1"/>
  <c r="AN1476" i="1"/>
  <c r="AO1476" i="1" s="1"/>
  <c r="AN718" i="1"/>
  <c r="AO718" i="1" s="1"/>
  <c r="AN1400" i="1"/>
  <c r="AO1400" i="1" s="1"/>
  <c r="AN575" i="1"/>
  <c r="AO575" i="1" s="1"/>
  <c r="AN882" i="1"/>
  <c r="AO882" i="1" s="1"/>
  <c r="AN1384" i="1"/>
  <c r="AO1384" i="1" s="1"/>
  <c r="AN1375" i="1"/>
  <c r="AO1375" i="1" s="1"/>
  <c r="AN410" i="1"/>
  <c r="AO410" i="1" s="1"/>
  <c r="AN876" i="1"/>
  <c r="AO876" i="1" s="1"/>
  <c r="AN542" i="1"/>
  <c r="AO542" i="1" s="1"/>
  <c r="AN403" i="1"/>
  <c r="AO403" i="1" s="1"/>
  <c r="AN1598" i="1"/>
  <c r="AO1598" i="1" s="1"/>
  <c r="AN1445" i="1"/>
  <c r="AO1445" i="1" s="1"/>
  <c r="AN1264" i="1"/>
  <c r="AO1264" i="1" s="1"/>
  <c r="AN745" i="1"/>
  <c r="AO745" i="1" s="1"/>
  <c r="AN1229" i="1"/>
  <c r="AO1229" i="1" s="1"/>
  <c r="AN1227" i="1"/>
  <c r="AO1227" i="1" s="1"/>
  <c r="AN723" i="1"/>
  <c r="AO723" i="1" s="1"/>
  <c r="AN1473" i="1"/>
  <c r="AO1473" i="1" s="1"/>
  <c r="AN995" i="1"/>
  <c r="AO995" i="1" s="1"/>
  <c r="AN466" i="1"/>
  <c r="AO466" i="1" s="1"/>
  <c r="AN1168" i="1"/>
  <c r="AO1168" i="1" s="1"/>
  <c r="AN1009" i="1"/>
  <c r="AO1009" i="1" s="1"/>
  <c r="AN980" i="1"/>
  <c r="AO980" i="1" s="1"/>
  <c r="AN1188" i="1"/>
  <c r="AO1188" i="1" s="1"/>
  <c r="AN424" i="1"/>
  <c r="AO424" i="1" s="1"/>
  <c r="AN698" i="1"/>
  <c r="AO698" i="1" s="1"/>
  <c r="AN311" i="1"/>
  <c r="AO311" i="1" s="1"/>
  <c r="AN755" i="1"/>
  <c r="AO755" i="1" s="1"/>
  <c r="AN814" i="1"/>
  <c r="AO814" i="1" s="1"/>
  <c r="AN546" i="1"/>
  <c r="AO546" i="1" s="1"/>
  <c r="AN1525" i="1"/>
  <c r="AO1525" i="1" s="1"/>
  <c r="AN1848" i="1"/>
  <c r="AO1848" i="1" s="1"/>
  <c r="AN1967" i="1"/>
  <c r="AO1967" i="1" s="1"/>
  <c r="AN1373" i="1"/>
  <c r="AO1373" i="1" s="1"/>
  <c r="AN2189" i="1"/>
  <c r="AO2189" i="1" s="1"/>
  <c r="AN2152" i="1"/>
  <c r="AO2152" i="1" s="1"/>
  <c r="AN1471" i="1"/>
  <c r="AO1471" i="1" s="1"/>
  <c r="AN679" i="1"/>
  <c r="AO679" i="1" s="1"/>
  <c r="AN965" i="1"/>
  <c r="AO965" i="1" s="1"/>
  <c r="AN943" i="1"/>
  <c r="AO943" i="1" s="1"/>
  <c r="AN1388" i="1"/>
  <c r="AO1388" i="1" s="1"/>
  <c r="AN1377" i="1"/>
  <c r="AO1377" i="1" s="1"/>
  <c r="AN908" i="1"/>
  <c r="AO908" i="1" s="1"/>
  <c r="AN1594" i="1"/>
  <c r="AO1594" i="1" s="1"/>
  <c r="AN1212" i="1"/>
  <c r="AO1212" i="1" s="1"/>
  <c r="AN832" i="1"/>
  <c r="AO832" i="1" s="1"/>
  <c r="AN1527" i="1"/>
  <c r="AO1527" i="1" s="1"/>
  <c r="AN777" i="1"/>
  <c r="AO777" i="1" s="1"/>
  <c r="AN2155" i="1"/>
  <c r="AO2155" i="1" s="1"/>
  <c r="AN1804" i="1"/>
  <c r="AO1804" i="1" s="1"/>
  <c r="AO1457" i="1"/>
  <c r="AV983" i="1"/>
  <c r="AR1475" i="1"/>
  <c r="AR1439" i="1"/>
  <c r="AR500" i="1"/>
  <c r="AR847" i="1"/>
  <c r="AR1065" i="1"/>
  <c r="AR1483" i="1"/>
  <c r="AR886" i="1"/>
  <c r="AR1512" i="1"/>
  <c r="AR1488" i="1"/>
  <c r="AR1051" i="1"/>
  <c r="AR1082" i="1"/>
  <c r="AR923" i="1"/>
  <c r="AR1022" i="1"/>
  <c r="AR719" i="1"/>
  <c r="AR960" i="1"/>
  <c r="AR467" i="1"/>
  <c r="AR1402" i="1"/>
  <c r="AR1399" i="1"/>
  <c r="AR958" i="1"/>
  <c r="AR1074" i="1"/>
  <c r="AR887" i="1"/>
  <c r="AR1272" i="1"/>
  <c r="AR1478" i="1"/>
  <c r="AR963" i="1"/>
  <c r="AR702" i="1"/>
  <c r="AR1534" i="1"/>
  <c r="AR1447" i="1"/>
  <c r="AR1038" i="1"/>
  <c r="AR1477" i="1"/>
  <c r="AR533" i="1"/>
  <c r="AR1269" i="1"/>
  <c r="AR1392" i="1"/>
  <c r="AR888" i="1"/>
  <c r="AR478" i="1"/>
  <c r="AR341" i="1"/>
  <c r="AR1067" i="1"/>
  <c r="AR1233" i="1"/>
  <c r="AR1231" i="1"/>
  <c r="AR1152" i="1"/>
  <c r="AR1487" i="1"/>
  <c r="AR1048" i="1"/>
  <c r="AR658" i="1"/>
  <c r="AR791" i="1"/>
  <c r="AR559" i="1"/>
  <c r="AR1485" i="1"/>
  <c r="AR1481" i="1"/>
  <c r="AR1515" i="1"/>
  <c r="AR1474" i="1"/>
  <c r="AR1011" i="1"/>
  <c r="AR578" i="1"/>
  <c r="AR421" i="1"/>
  <c r="AR648" i="1"/>
  <c r="AR986" i="1"/>
  <c r="AR1049" i="1"/>
  <c r="AR1230" i="1"/>
  <c r="AR1395" i="1"/>
  <c r="AR944" i="1"/>
  <c r="AR1268" i="1"/>
  <c r="AR703" i="1"/>
  <c r="AR1075" i="1"/>
  <c r="AR885" i="1"/>
  <c r="AR699" i="1"/>
  <c r="AR499" i="1"/>
  <c r="AR1491" i="1"/>
  <c r="AR1490" i="1"/>
  <c r="AR1059" i="1"/>
  <c r="AR1510" i="1"/>
  <c r="AR1470" i="1"/>
  <c r="AR805" i="1"/>
  <c r="AR560" i="1"/>
  <c r="AR1047" i="1"/>
  <c r="AR1468" i="1"/>
  <c r="AR1081" i="1"/>
  <c r="AR922" i="1"/>
  <c r="AR1484" i="1"/>
  <c r="AR1480" i="1"/>
  <c r="AR1016" i="1"/>
  <c r="AR1476" i="1"/>
  <c r="AR1473" i="1"/>
  <c r="AR1471" i="1"/>
  <c r="AR650" i="1"/>
  <c r="AR995" i="1"/>
  <c r="AR718" i="1"/>
  <c r="AR679" i="1"/>
  <c r="AR466" i="1"/>
  <c r="AR1403" i="1"/>
  <c r="AR1400" i="1"/>
  <c r="AR965" i="1"/>
  <c r="AR1168" i="1"/>
  <c r="AR1391" i="1"/>
  <c r="AR575" i="1"/>
  <c r="AR1009" i="1"/>
  <c r="AR883" i="1"/>
  <c r="AO816" i="1"/>
  <c r="AO963" i="1"/>
  <c r="AO532" i="1"/>
  <c r="AO901" i="1"/>
  <c r="AO959" i="1"/>
  <c r="AO1379" i="1"/>
  <c r="AO895" i="1"/>
  <c r="AO771" i="1"/>
  <c r="AO1735" i="1"/>
  <c r="AO2029" i="1"/>
  <c r="AO1077" i="1"/>
  <c r="AO1015" i="1"/>
  <c r="AO680" i="1"/>
  <c r="AO983" i="1"/>
  <c r="AO1394" i="1"/>
  <c r="AO981" i="1"/>
  <c r="AO1387" i="1"/>
  <c r="AO917" i="1"/>
  <c r="AO803" i="1"/>
  <c r="AO1416" i="1"/>
  <c r="AO833" i="1"/>
  <c r="AO401" i="1"/>
  <c r="AO269" i="1"/>
  <c r="AO1265" i="1"/>
  <c r="AO752" i="1"/>
  <c r="AO1896" i="1"/>
  <c r="AO1185" i="1"/>
  <c r="L717" i="1"/>
  <c r="L1165" i="1"/>
  <c r="L916" i="1"/>
  <c r="W916" i="1"/>
  <c r="W1165" i="1"/>
  <c r="W717" i="1"/>
  <c r="Z916" i="1"/>
  <c r="Z1165" i="1"/>
  <c r="Z717" i="1"/>
  <c r="AG916" i="1"/>
  <c r="AG1165" i="1"/>
  <c r="AG717" i="1"/>
  <c r="AH916" i="1"/>
  <c r="AH1165" i="1"/>
  <c r="AH717" i="1"/>
  <c r="AI916" i="1"/>
  <c r="AI1165" i="1"/>
  <c r="AI717" i="1"/>
  <c r="AJ916" i="1"/>
  <c r="AJ1165" i="1"/>
  <c r="AJ717" i="1"/>
  <c r="AK916" i="1"/>
  <c r="AK1165" i="1"/>
  <c r="AK717" i="1"/>
  <c r="AP916" i="1"/>
  <c r="AP1165" i="1"/>
  <c r="AP717" i="1"/>
  <c r="AQ916" i="1"/>
  <c r="AQ1165" i="1"/>
  <c r="AQ717" i="1"/>
  <c r="AT916" i="1"/>
  <c r="AT1165" i="1"/>
  <c r="AT717" i="1"/>
  <c r="AU916" i="1"/>
  <c r="AS916" i="1" s="1"/>
  <c r="AU1165" i="1"/>
  <c r="AS1165" i="1" s="1"/>
  <c r="AU717" i="1"/>
  <c r="AS717" i="1" s="1"/>
  <c r="AL1165" i="1" l="1"/>
  <c r="AM1165" i="1" s="1"/>
  <c r="AV1165" i="1"/>
  <c r="AV916" i="1"/>
  <c r="AL717" i="1"/>
  <c r="AM717" i="1" s="1"/>
  <c r="AL916" i="1"/>
  <c r="AM916" i="1" s="1"/>
  <c r="AV717" i="1"/>
  <c r="AF916" i="1"/>
  <c r="O916" i="1" s="1"/>
  <c r="F916" i="1" s="1"/>
  <c r="AF717" i="1"/>
  <c r="O717" i="1" s="1"/>
  <c r="F717" i="1" s="1"/>
  <c r="AF1165" i="1"/>
  <c r="O1165" i="1" s="1"/>
  <c r="F1165" i="1" s="1"/>
  <c r="AN1165" i="1"/>
  <c r="AO1165" i="1" s="1"/>
  <c r="AR1165" i="1"/>
  <c r="AR916" i="1"/>
  <c r="AR717" i="1"/>
  <c r="L1997" i="1"/>
  <c r="L1756" i="1"/>
  <c r="L1702" i="1"/>
  <c r="L1763" i="1"/>
  <c r="L1757" i="1"/>
  <c r="L704" i="1"/>
  <c r="L1762" i="1"/>
  <c r="L701" i="1"/>
  <c r="L1996" i="1"/>
  <c r="L2121" i="1"/>
  <c r="L1567" i="1"/>
  <c r="L1566" i="1"/>
  <c r="L1398" i="1"/>
  <c r="L1568" i="1"/>
  <c r="L693" i="1"/>
  <c r="L1397" i="1"/>
  <c r="L690" i="1"/>
  <c r="L2165" i="1"/>
  <c r="L1523" i="1"/>
  <c r="L1995" i="1"/>
  <c r="L2073" i="1"/>
  <c r="L1564" i="1"/>
  <c r="L1650" i="1"/>
  <c r="L2072" i="1"/>
  <c r="L2031" i="1"/>
  <c r="L2009" i="1"/>
  <c r="AN717" i="1" l="1"/>
  <c r="AO717" i="1" s="1"/>
  <c r="AN916" i="1"/>
  <c r="AO916" i="1" s="1"/>
  <c r="W2165" i="1"/>
  <c r="W690" i="1"/>
  <c r="W1397" i="1"/>
  <c r="W693" i="1"/>
  <c r="W1568" i="1"/>
  <c r="W1398" i="1"/>
  <c r="W1566" i="1"/>
  <c r="W1567" i="1"/>
  <c r="W2121" i="1"/>
  <c r="W1996" i="1"/>
  <c r="W701" i="1"/>
  <c r="W1762" i="1"/>
  <c r="W704" i="1"/>
  <c r="W1757" i="1"/>
  <c r="W1763" i="1"/>
  <c r="W1702" i="1"/>
  <c r="W1756" i="1"/>
  <c r="W1997" i="1"/>
  <c r="Z2165" i="1"/>
  <c r="Z690" i="1"/>
  <c r="Z1397" i="1"/>
  <c r="Z693" i="1"/>
  <c r="Z1568" i="1"/>
  <c r="Z1398" i="1"/>
  <c r="Z1566" i="1"/>
  <c r="Z1567" i="1"/>
  <c r="Z2121" i="1"/>
  <c r="Z1996" i="1"/>
  <c r="Z701" i="1"/>
  <c r="Z1762" i="1"/>
  <c r="Z704" i="1"/>
  <c r="Z1757" i="1"/>
  <c r="Z1763" i="1"/>
  <c r="Z1702" i="1"/>
  <c r="Z1756" i="1"/>
  <c r="Z1997" i="1"/>
  <c r="AG2165" i="1"/>
  <c r="AG690" i="1"/>
  <c r="AG1397" i="1"/>
  <c r="AG693" i="1"/>
  <c r="AG1568" i="1"/>
  <c r="AG1398" i="1"/>
  <c r="AG1566" i="1"/>
  <c r="AG1567" i="1"/>
  <c r="AG2121" i="1"/>
  <c r="AG1996" i="1"/>
  <c r="AG701" i="1"/>
  <c r="AG1762" i="1"/>
  <c r="AG704" i="1"/>
  <c r="AG1757" i="1"/>
  <c r="AG1763" i="1"/>
  <c r="AG1702" i="1"/>
  <c r="AG1756" i="1"/>
  <c r="AG1997" i="1"/>
  <c r="AH2165" i="1"/>
  <c r="AH690" i="1"/>
  <c r="AH1397" i="1"/>
  <c r="AH693" i="1"/>
  <c r="AH1568" i="1"/>
  <c r="AH1398" i="1"/>
  <c r="AH1566" i="1"/>
  <c r="AH1567" i="1"/>
  <c r="AH2121" i="1"/>
  <c r="AH1996" i="1"/>
  <c r="AH701" i="1"/>
  <c r="AH1762" i="1"/>
  <c r="AH704" i="1"/>
  <c r="AH1757" i="1"/>
  <c r="AH1763" i="1"/>
  <c r="AH1702" i="1"/>
  <c r="AH1756" i="1"/>
  <c r="AH1997" i="1"/>
  <c r="AI2165" i="1"/>
  <c r="AI690" i="1"/>
  <c r="AI1397" i="1"/>
  <c r="AI693" i="1"/>
  <c r="AI1568" i="1"/>
  <c r="AL1568" i="1" s="1"/>
  <c r="AM1568" i="1" s="1"/>
  <c r="AI1398" i="1"/>
  <c r="AI1566" i="1"/>
  <c r="AI1567" i="1"/>
  <c r="AI2121" i="1"/>
  <c r="AI1996" i="1"/>
  <c r="AI701" i="1"/>
  <c r="AI1762" i="1"/>
  <c r="AI704" i="1"/>
  <c r="AI1757" i="1"/>
  <c r="AI1763" i="1"/>
  <c r="AI1702" i="1"/>
  <c r="AI1756" i="1"/>
  <c r="AI1997" i="1"/>
  <c r="AJ2165" i="1"/>
  <c r="AJ690" i="1"/>
  <c r="AJ1397" i="1"/>
  <c r="AJ693" i="1"/>
  <c r="AJ1568" i="1"/>
  <c r="AJ1398" i="1"/>
  <c r="AJ1566" i="1"/>
  <c r="AJ1567" i="1"/>
  <c r="AJ2121" i="1"/>
  <c r="AJ1996" i="1"/>
  <c r="AJ701" i="1"/>
  <c r="AJ1762" i="1"/>
  <c r="AJ704" i="1"/>
  <c r="AJ1757" i="1"/>
  <c r="AJ1763" i="1"/>
  <c r="AJ1702" i="1"/>
  <c r="AJ1756" i="1"/>
  <c r="AJ1997" i="1"/>
  <c r="AK2165" i="1"/>
  <c r="AK690" i="1"/>
  <c r="AK1397" i="1"/>
  <c r="AK693" i="1"/>
  <c r="AK1568" i="1"/>
  <c r="AK1398" i="1"/>
  <c r="AK1566" i="1"/>
  <c r="AK1567" i="1"/>
  <c r="AK2121" i="1"/>
  <c r="AK1996" i="1"/>
  <c r="AK701" i="1"/>
  <c r="AK1762" i="1"/>
  <c r="AK704" i="1"/>
  <c r="AK1757" i="1"/>
  <c r="AK1763" i="1"/>
  <c r="AK1702" i="1"/>
  <c r="AK1756" i="1"/>
  <c r="AK1997" i="1"/>
  <c r="AL2165" i="1"/>
  <c r="AM2165" i="1" s="1"/>
  <c r="AL690" i="1"/>
  <c r="AM690" i="1" s="1"/>
  <c r="AP2165" i="1"/>
  <c r="AP690" i="1"/>
  <c r="AP1397" i="1"/>
  <c r="AP693" i="1"/>
  <c r="AP1568" i="1"/>
  <c r="AP1398" i="1"/>
  <c r="AP1566" i="1"/>
  <c r="AP1567" i="1"/>
  <c r="AP2121" i="1"/>
  <c r="AP1996" i="1"/>
  <c r="AP701" i="1"/>
  <c r="AP1762" i="1"/>
  <c r="AP704" i="1"/>
  <c r="AP1757" i="1"/>
  <c r="AP1763" i="1"/>
  <c r="AP1702" i="1"/>
  <c r="AP1756" i="1"/>
  <c r="AP1997" i="1"/>
  <c r="AQ2165" i="1"/>
  <c r="AQ690" i="1"/>
  <c r="AQ1397" i="1"/>
  <c r="AQ693" i="1"/>
  <c r="AQ1568" i="1"/>
  <c r="AQ1398" i="1"/>
  <c r="AQ1566" i="1"/>
  <c r="AQ1567" i="1"/>
  <c r="AQ2121" i="1"/>
  <c r="AQ1996" i="1"/>
  <c r="AQ701" i="1"/>
  <c r="AQ1762" i="1"/>
  <c r="AQ704" i="1"/>
  <c r="AR704" i="1" s="1"/>
  <c r="AQ1757" i="1"/>
  <c r="AQ1763" i="1"/>
  <c r="AQ1702" i="1"/>
  <c r="AQ1756" i="1"/>
  <c r="AQ1997" i="1"/>
  <c r="AT2165" i="1"/>
  <c r="AT690" i="1"/>
  <c r="AT1397" i="1"/>
  <c r="AT693" i="1"/>
  <c r="AT1568" i="1"/>
  <c r="AT1398" i="1"/>
  <c r="AT1566" i="1"/>
  <c r="AT1567" i="1"/>
  <c r="AT2121" i="1"/>
  <c r="AT1996" i="1"/>
  <c r="AT701" i="1"/>
  <c r="AT1762" i="1"/>
  <c r="AT704" i="1"/>
  <c r="AT1757" i="1"/>
  <c r="AT1763" i="1"/>
  <c r="AT1702" i="1"/>
  <c r="AT1756" i="1"/>
  <c r="AT1997" i="1"/>
  <c r="AU2165" i="1"/>
  <c r="AS2165" i="1" s="1"/>
  <c r="AU690" i="1"/>
  <c r="AS690" i="1" s="1"/>
  <c r="AV690" i="1" s="1"/>
  <c r="AU1397" i="1"/>
  <c r="AS1397" i="1" s="1"/>
  <c r="AV1397" i="1" s="1"/>
  <c r="AU693" i="1"/>
  <c r="AS693" i="1" s="1"/>
  <c r="AU1568" i="1"/>
  <c r="AS1568" i="1" s="1"/>
  <c r="AV1568" i="1" s="1"/>
  <c r="AU1398" i="1"/>
  <c r="AS1398" i="1" s="1"/>
  <c r="AU1566" i="1"/>
  <c r="AS1566" i="1" s="1"/>
  <c r="AU1567" i="1"/>
  <c r="AS1567" i="1" s="1"/>
  <c r="AU2121" i="1"/>
  <c r="AS2121" i="1" s="1"/>
  <c r="AU1996" i="1"/>
  <c r="AS1996" i="1" s="1"/>
  <c r="AV1996" i="1" s="1"/>
  <c r="AU701" i="1"/>
  <c r="AS701" i="1" s="1"/>
  <c r="AU1762" i="1"/>
  <c r="AS1762" i="1" s="1"/>
  <c r="AU704" i="1"/>
  <c r="AS704" i="1" s="1"/>
  <c r="AU1757" i="1"/>
  <c r="AS1757" i="1" s="1"/>
  <c r="AU1763" i="1"/>
  <c r="AS1763" i="1" s="1"/>
  <c r="AU1702" i="1"/>
  <c r="AS1702" i="1" s="1"/>
  <c r="AU1756" i="1"/>
  <c r="AS1756" i="1" s="1"/>
  <c r="AV1756" i="1" s="1"/>
  <c r="AU1997" i="1"/>
  <c r="AS1997" i="1" s="1"/>
  <c r="AV1997" i="1" s="1"/>
  <c r="AV1762" i="1" l="1"/>
  <c r="AR693" i="1"/>
  <c r="AL1398" i="1"/>
  <c r="AM1398" i="1" s="1"/>
  <c r="AR2165" i="1"/>
  <c r="AL693" i="1"/>
  <c r="AM693" i="1" s="1"/>
  <c r="AL1397" i="1"/>
  <c r="AM1397" i="1" s="1"/>
  <c r="AV1398" i="1"/>
  <c r="AV701" i="1"/>
  <c r="AV693" i="1"/>
  <c r="AR1397" i="1"/>
  <c r="AV2121" i="1"/>
  <c r="AL1763" i="1"/>
  <c r="AM1763" i="1" s="1"/>
  <c r="AL1567" i="1"/>
  <c r="AN1567" i="1" s="1"/>
  <c r="AV1763" i="1"/>
  <c r="AV1567" i="1"/>
  <c r="AL1566" i="1"/>
  <c r="AM1566" i="1" s="1"/>
  <c r="AR690" i="1"/>
  <c r="AV2165" i="1"/>
  <c r="AR1762" i="1"/>
  <c r="AV704" i="1"/>
  <c r="AR1398" i="1"/>
  <c r="AV1702" i="1"/>
  <c r="AF1756" i="1"/>
  <c r="O1756" i="1" s="1"/>
  <c r="F1756" i="1" s="1"/>
  <c r="AF704" i="1"/>
  <c r="O704" i="1" s="1"/>
  <c r="F704" i="1" s="1"/>
  <c r="AF1398" i="1"/>
  <c r="O1398" i="1" s="1"/>
  <c r="F1398" i="1" s="1"/>
  <c r="AF690" i="1"/>
  <c r="O690" i="1" s="1"/>
  <c r="F690" i="1" s="1"/>
  <c r="AF1702" i="1"/>
  <c r="O1702" i="1" s="1"/>
  <c r="F1702" i="1" s="1"/>
  <c r="AF1762" i="1"/>
  <c r="O1762" i="1" s="1"/>
  <c r="F1762" i="1" s="1"/>
  <c r="AF2121" i="1"/>
  <c r="O2121" i="1" s="1"/>
  <c r="F2121" i="1" s="1"/>
  <c r="AF1568" i="1"/>
  <c r="O1568" i="1" s="1"/>
  <c r="F1568" i="1" s="1"/>
  <c r="AF2165" i="1"/>
  <c r="O2165" i="1" s="1"/>
  <c r="F2165" i="1" s="1"/>
  <c r="AF1763" i="1"/>
  <c r="O1763" i="1" s="1"/>
  <c r="F1763" i="1" s="1"/>
  <c r="AF701" i="1"/>
  <c r="O701" i="1" s="1"/>
  <c r="F701" i="1" s="1"/>
  <c r="AF1567" i="1"/>
  <c r="O1567" i="1" s="1"/>
  <c r="F1567" i="1" s="1"/>
  <c r="AF693" i="1"/>
  <c r="O693" i="1" s="1"/>
  <c r="F693" i="1" s="1"/>
  <c r="AF1997" i="1"/>
  <c r="O1997" i="1" s="1"/>
  <c r="F1997" i="1" s="1"/>
  <c r="AF1757" i="1"/>
  <c r="O1757" i="1" s="1"/>
  <c r="F1757" i="1" s="1"/>
  <c r="AF1996" i="1"/>
  <c r="O1996" i="1" s="1"/>
  <c r="F1996" i="1" s="1"/>
  <c r="AF1566" i="1"/>
  <c r="O1566" i="1" s="1"/>
  <c r="F1566" i="1" s="1"/>
  <c r="AF1397" i="1"/>
  <c r="O1397" i="1" s="1"/>
  <c r="F1397" i="1" s="1"/>
  <c r="AL1757" i="1"/>
  <c r="AN1757" i="1" s="1"/>
  <c r="AR701" i="1"/>
  <c r="AL1996" i="1"/>
  <c r="AM1996" i="1" s="1"/>
  <c r="AR1997" i="1"/>
  <c r="AR1996" i="1"/>
  <c r="AL1997" i="1"/>
  <c r="AN1997" i="1" s="1"/>
  <c r="AL1756" i="1"/>
  <c r="AM1756" i="1" s="1"/>
  <c r="AR1763" i="1"/>
  <c r="AR1567" i="1"/>
  <c r="AL1702" i="1"/>
  <c r="AM1702" i="1" s="1"/>
  <c r="AL1762" i="1"/>
  <c r="AM1762" i="1" s="1"/>
  <c r="AL2121" i="1"/>
  <c r="AM2121" i="1" s="1"/>
  <c r="AN1568" i="1"/>
  <c r="AO1568" i="1" s="1"/>
  <c r="AN2165" i="1"/>
  <c r="AO2165" i="1" s="1"/>
  <c r="AN690" i="1"/>
  <c r="AO690" i="1" s="1"/>
  <c r="AR1757" i="1"/>
  <c r="AR1566" i="1"/>
  <c r="AL704" i="1"/>
  <c r="AM704" i="1" s="1"/>
  <c r="AR2121" i="1"/>
  <c r="AR1702" i="1"/>
  <c r="AR1756" i="1"/>
  <c r="AL701" i="1"/>
  <c r="AM701" i="1" s="1"/>
  <c r="AV1757" i="1"/>
  <c r="AV1566" i="1"/>
  <c r="AR1568" i="1"/>
  <c r="W2009" i="1"/>
  <c r="W2031" i="1"/>
  <c r="W2072" i="1"/>
  <c r="W1650" i="1"/>
  <c r="W1564" i="1"/>
  <c r="W2073" i="1"/>
  <c r="W1995" i="1"/>
  <c r="W1523" i="1"/>
  <c r="Z2009" i="1"/>
  <c r="Z2031" i="1"/>
  <c r="Z2072" i="1"/>
  <c r="Z1650" i="1"/>
  <c r="Z1564" i="1"/>
  <c r="Z2073" i="1"/>
  <c r="Z1995" i="1"/>
  <c r="Z1523" i="1"/>
  <c r="AG2009" i="1"/>
  <c r="AG2031" i="1"/>
  <c r="AG2072" i="1"/>
  <c r="AG1650" i="1"/>
  <c r="AG1564" i="1"/>
  <c r="AG2073" i="1"/>
  <c r="AG1995" i="1"/>
  <c r="AG1523" i="1"/>
  <c r="AH2009" i="1"/>
  <c r="AH2031" i="1"/>
  <c r="AH2072" i="1"/>
  <c r="AH1650" i="1"/>
  <c r="AH1564" i="1"/>
  <c r="AH2073" i="1"/>
  <c r="AH1995" i="1"/>
  <c r="AH1523" i="1"/>
  <c r="AI2009" i="1"/>
  <c r="AI2031" i="1"/>
  <c r="AI2072" i="1"/>
  <c r="AI1650" i="1"/>
  <c r="AI1564" i="1"/>
  <c r="AI2073" i="1"/>
  <c r="AI1995" i="1"/>
  <c r="AI1523" i="1"/>
  <c r="AJ2009" i="1"/>
  <c r="AJ2031" i="1"/>
  <c r="AJ2072" i="1"/>
  <c r="AJ1650" i="1"/>
  <c r="AJ1564" i="1"/>
  <c r="AJ2073" i="1"/>
  <c r="AJ1995" i="1"/>
  <c r="AJ1523" i="1"/>
  <c r="AK2009" i="1"/>
  <c r="AK2031" i="1"/>
  <c r="AK2072" i="1"/>
  <c r="AK1650" i="1"/>
  <c r="AK1564" i="1"/>
  <c r="AK2073" i="1"/>
  <c r="AK1995" i="1"/>
  <c r="AK1523" i="1"/>
  <c r="AP2009" i="1"/>
  <c r="AP2031" i="1"/>
  <c r="AP2072" i="1"/>
  <c r="AP1650" i="1"/>
  <c r="AP1564" i="1"/>
  <c r="AP2073" i="1"/>
  <c r="AP1995" i="1"/>
  <c r="AP1523" i="1"/>
  <c r="AQ2009" i="1"/>
  <c r="AQ2031" i="1"/>
  <c r="AQ2072" i="1"/>
  <c r="AQ1650" i="1"/>
  <c r="AQ1564" i="1"/>
  <c r="AQ2073" i="1"/>
  <c r="AQ1995" i="1"/>
  <c r="AQ1523" i="1"/>
  <c r="AT2009" i="1"/>
  <c r="AT2031" i="1"/>
  <c r="AT2072" i="1"/>
  <c r="AT1650" i="1"/>
  <c r="AT1564" i="1"/>
  <c r="AT2073" i="1"/>
  <c r="AT1995" i="1"/>
  <c r="AT1523" i="1"/>
  <c r="AU2009" i="1"/>
  <c r="AS2009" i="1" s="1"/>
  <c r="AU2031" i="1"/>
  <c r="AS2031" i="1" s="1"/>
  <c r="AU2072" i="1"/>
  <c r="AS2072" i="1" s="1"/>
  <c r="AU1650" i="1"/>
  <c r="AS1650" i="1" s="1"/>
  <c r="AU1564" i="1"/>
  <c r="AS1564" i="1" s="1"/>
  <c r="AU2073" i="1"/>
  <c r="AS2073" i="1" s="1"/>
  <c r="AU1995" i="1"/>
  <c r="AS1995" i="1" s="1"/>
  <c r="AU1523" i="1"/>
  <c r="AS1523" i="1" s="1"/>
  <c r="L1725" i="1"/>
  <c r="L1701" i="1"/>
  <c r="L2133" i="1"/>
  <c r="L2164" i="1"/>
  <c r="L1963" i="1"/>
  <c r="L1920" i="1"/>
  <c r="L2071" i="1"/>
  <c r="L773" i="1"/>
  <c r="L772" i="1"/>
  <c r="L1522" i="1"/>
  <c r="L1994" i="1"/>
  <c r="L2106" i="1"/>
  <c r="L2042" i="1"/>
  <c r="L2041" i="1"/>
  <c r="L1954" i="1"/>
  <c r="L1970" i="1"/>
  <c r="L1700" i="1"/>
  <c r="L1699" i="1"/>
  <c r="L1680" i="1"/>
  <c r="L1679" i="1"/>
  <c r="L2070" i="1"/>
  <c r="L2069" i="1"/>
  <c r="L2120" i="1"/>
  <c r="L2068" i="1"/>
  <c r="L2067" i="1"/>
  <c r="L2119" i="1"/>
  <c r="L1698" i="1"/>
  <c r="L1724" i="1"/>
  <c r="L2132" i="1"/>
  <c r="L2163" i="1"/>
  <c r="L1962" i="1"/>
  <c r="L1933" i="1"/>
  <c r="L2066" i="1"/>
  <c r="L1649" i="1"/>
  <c r="L1648" i="1"/>
  <c r="L1678" i="1"/>
  <c r="L2179" i="1"/>
  <c r="L2105" i="1"/>
  <c r="L2011" i="1"/>
  <c r="L2010" i="1"/>
  <c r="L2058" i="1"/>
  <c r="L2049" i="1"/>
  <c r="L2141" i="1"/>
  <c r="L2140" i="1"/>
  <c r="L2008" i="1"/>
  <c r="L2048" i="1"/>
  <c r="L2065" i="1"/>
  <c r="L2064" i="1"/>
  <c r="L2063" i="1"/>
  <c r="L2062" i="1"/>
  <c r="L2061" i="1"/>
  <c r="L2060" i="1"/>
  <c r="L2059" i="1"/>
  <c r="W2059" i="1"/>
  <c r="W2060" i="1"/>
  <c r="W2061" i="1"/>
  <c r="W2062" i="1"/>
  <c r="W2063" i="1"/>
  <c r="W2064" i="1"/>
  <c r="W2065" i="1"/>
  <c r="W2048" i="1"/>
  <c r="W2008" i="1"/>
  <c r="W2140" i="1"/>
  <c r="W2141" i="1"/>
  <c r="W2049" i="1"/>
  <c r="W2058" i="1"/>
  <c r="W2010" i="1"/>
  <c r="W2011" i="1"/>
  <c r="W2105" i="1"/>
  <c r="W2179" i="1"/>
  <c r="W1678" i="1"/>
  <c r="W1648" i="1"/>
  <c r="W1649" i="1"/>
  <c r="W2066" i="1"/>
  <c r="W1933" i="1"/>
  <c r="W1962" i="1"/>
  <c r="W2163" i="1"/>
  <c r="W2132" i="1"/>
  <c r="W1724" i="1"/>
  <c r="W1698" i="1"/>
  <c r="W2119" i="1"/>
  <c r="W2067" i="1"/>
  <c r="W2068" i="1"/>
  <c r="W2120" i="1"/>
  <c r="W2069" i="1"/>
  <c r="W2070" i="1"/>
  <c r="W1679" i="1"/>
  <c r="W1680" i="1"/>
  <c r="W1699" i="1"/>
  <c r="W1700" i="1"/>
  <c r="W1970" i="1"/>
  <c r="W1954" i="1"/>
  <c r="W2041" i="1"/>
  <c r="W2042" i="1"/>
  <c r="W2106" i="1"/>
  <c r="W1994" i="1"/>
  <c r="W1522" i="1"/>
  <c r="W772" i="1"/>
  <c r="W773" i="1"/>
  <c r="W2071" i="1"/>
  <c r="W1920" i="1"/>
  <c r="W1963" i="1"/>
  <c r="W2164" i="1"/>
  <c r="W2133" i="1"/>
  <c r="W1701" i="1"/>
  <c r="W1725" i="1"/>
  <c r="Z2059" i="1"/>
  <c r="Z2060" i="1"/>
  <c r="Z2061" i="1"/>
  <c r="Z2062" i="1"/>
  <c r="Z2063" i="1"/>
  <c r="Z2064" i="1"/>
  <c r="Z2065" i="1"/>
  <c r="Z2048" i="1"/>
  <c r="Z2008" i="1"/>
  <c r="Z2140" i="1"/>
  <c r="Z2141" i="1"/>
  <c r="Z2049" i="1"/>
  <c r="Z2058" i="1"/>
  <c r="Z2010" i="1"/>
  <c r="Z2011" i="1"/>
  <c r="Z2105" i="1"/>
  <c r="Z2179" i="1"/>
  <c r="Z1678" i="1"/>
  <c r="Z1648" i="1"/>
  <c r="Z1649" i="1"/>
  <c r="Z2066" i="1"/>
  <c r="Z1933" i="1"/>
  <c r="Z1962" i="1"/>
  <c r="Z2163" i="1"/>
  <c r="Z2132" i="1"/>
  <c r="Z1724" i="1"/>
  <c r="Z1698" i="1"/>
  <c r="Z2119" i="1"/>
  <c r="Z2067" i="1"/>
  <c r="Z2068" i="1"/>
  <c r="Z2120" i="1"/>
  <c r="Z2069" i="1"/>
  <c r="Z2070" i="1"/>
  <c r="Z1679" i="1"/>
  <c r="Z1680" i="1"/>
  <c r="Z1699" i="1"/>
  <c r="Z1700" i="1"/>
  <c r="Z1970" i="1"/>
  <c r="Z1954" i="1"/>
  <c r="Z2041" i="1"/>
  <c r="Z2042" i="1"/>
  <c r="Z2106" i="1"/>
  <c r="Z1994" i="1"/>
  <c r="Z1522" i="1"/>
  <c r="Z772" i="1"/>
  <c r="Z773" i="1"/>
  <c r="Z2071" i="1"/>
  <c r="Z1920" i="1"/>
  <c r="Z1963" i="1"/>
  <c r="Z2164" i="1"/>
  <c r="Z2133" i="1"/>
  <c r="Z1701" i="1"/>
  <c r="Z1725" i="1"/>
  <c r="AG2059" i="1"/>
  <c r="AG2060" i="1"/>
  <c r="AG2061" i="1"/>
  <c r="AG2062" i="1"/>
  <c r="AG2063" i="1"/>
  <c r="AG2064" i="1"/>
  <c r="AG2065" i="1"/>
  <c r="AG2048" i="1"/>
  <c r="AG2008" i="1"/>
  <c r="AG2140" i="1"/>
  <c r="AG2141" i="1"/>
  <c r="AG2049" i="1"/>
  <c r="AG2058" i="1"/>
  <c r="AG2010" i="1"/>
  <c r="AG2011" i="1"/>
  <c r="AG2105" i="1"/>
  <c r="AG2179" i="1"/>
  <c r="AG1678" i="1"/>
  <c r="AG1648" i="1"/>
  <c r="AG1649" i="1"/>
  <c r="AG2066" i="1"/>
  <c r="AG1933" i="1"/>
  <c r="AG1962" i="1"/>
  <c r="AG2163" i="1"/>
  <c r="AG2132" i="1"/>
  <c r="AG1724" i="1"/>
  <c r="AG1698" i="1"/>
  <c r="AG2119" i="1"/>
  <c r="AG2067" i="1"/>
  <c r="AG2068" i="1"/>
  <c r="AG2120" i="1"/>
  <c r="AG2069" i="1"/>
  <c r="AG2070" i="1"/>
  <c r="AG1679" i="1"/>
  <c r="AG1680" i="1"/>
  <c r="AG1699" i="1"/>
  <c r="AG1700" i="1"/>
  <c r="AG1970" i="1"/>
  <c r="AG1954" i="1"/>
  <c r="AG2041" i="1"/>
  <c r="AG2042" i="1"/>
  <c r="AG2106" i="1"/>
  <c r="AG1994" i="1"/>
  <c r="AG1522" i="1"/>
  <c r="AG772" i="1"/>
  <c r="AG773" i="1"/>
  <c r="AG2071" i="1"/>
  <c r="AG1920" i="1"/>
  <c r="AG1963" i="1"/>
  <c r="AG2164" i="1"/>
  <c r="AG2133" i="1"/>
  <c r="AG1701" i="1"/>
  <c r="AG1725" i="1"/>
  <c r="AH2059" i="1"/>
  <c r="AH2060" i="1"/>
  <c r="AH2061" i="1"/>
  <c r="AH2062" i="1"/>
  <c r="AH2063" i="1"/>
  <c r="AH2064" i="1"/>
  <c r="AH2065" i="1"/>
  <c r="AH2048" i="1"/>
  <c r="AH2008" i="1"/>
  <c r="AH2140" i="1"/>
  <c r="AH2141" i="1"/>
  <c r="AH2049" i="1"/>
  <c r="AH2058" i="1"/>
  <c r="AH2010" i="1"/>
  <c r="AH2011" i="1"/>
  <c r="AH2105" i="1"/>
  <c r="AH2179" i="1"/>
  <c r="AH1678" i="1"/>
  <c r="AH1648" i="1"/>
  <c r="AH1649" i="1"/>
  <c r="AH2066" i="1"/>
  <c r="AH1933" i="1"/>
  <c r="AH1962" i="1"/>
  <c r="AH2163" i="1"/>
  <c r="AH2132" i="1"/>
  <c r="AH1724" i="1"/>
  <c r="AH1698" i="1"/>
  <c r="AH2119" i="1"/>
  <c r="AH2067" i="1"/>
  <c r="AH2068" i="1"/>
  <c r="AH2120" i="1"/>
  <c r="AH2069" i="1"/>
  <c r="AH2070" i="1"/>
  <c r="AH1679" i="1"/>
  <c r="AH1680" i="1"/>
  <c r="AH1699" i="1"/>
  <c r="AH1700" i="1"/>
  <c r="AH1970" i="1"/>
  <c r="AH1954" i="1"/>
  <c r="AH2041" i="1"/>
  <c r="AH2042" i="1"/>
  <c r="AH2106" i="1"/>
  <c r="AH1994" i="1"/>
  <c r="AH1522" i="1"/>
  <c r="AH772" i="1"/>
  <c r="AH773" i="1"/>
  <c r="AH2071" i="1"/>
  <c r="AH1920" i="1"/>
  <c r="AH1963" i="1"/>
  <c r="AH2164" i="1"/>
  <c r="AH2133" i="1"/>
  <c r="AH1701" i="1"/>
  <c r="AH1725" i="1"/>
  <c r="AI2059" i="1"/>
  <c r="AI2060" i="1"/>
  <c r="AI2061" i="1"/>
  <c r="AI2062" i="1"/>
  <c r="AI2063" i="1"/>
  <c r="AI2064" i="1"/>
  <c r="AI2065" i="1"/>
  <c r="AI2048" i="1"/>
  <c r="AI2008" i="1"/>
  <c r="AI2140" i="1"/>
  <c r="AI2141" i="1"/>
  <c r="AI2049" i="1"/>
  <c r="AI2058" i="1"/>
  <c r="AI2010" i="1"/>
  <c r="AI2011" i="1"/>
  <c r="AI2105" i="1"/>
  <c r="AI2179" i="1"/>
  <c r="AI1678" i="1"/>
  <c r="AI1648" i="1"/>
  <c r="AI1649" i="1"/>
  <c r="AI2066" i="1"/>
  <c r="AI1933" i="1"/>
  <c r="AI1962" i="1"/>
  <c r="AI2163" i="1"/>
  <c r="AI2132" i="1"/>
  <c r="AI1724" i="1"/>
  <c r="AI1698" i="1"/>
  <c r="AI2119" i="1"/>
  <c r="AI2067" i="1"/>
  <c r="AI2068" i="1"/>
  <c r="AI2120" i="1"/>
  <c r="AI2069" i="1"/>
  <c r="AI2070" i="1"/>
  <c r="AI1679" i="1"/>
  <c r="AI1680" i="1"/>
  <c r="AI1699" i="1"/>
  <c r="AI1700" i="1"/>
  <c r="AI1970" i="1"/>
  <c r="AI1954" i="1"/>
  <c r="AI2041" i="1"/>
  <c r="AI2042" i="1"/>
  <c r="AI2106" i="1"/>
  <c r="AI1994" i="1"/>
  <c r="AI1522" i="1"/>
  <c r="AI772" i="1"/>
  <c r="AI773" i="1"/>
  <c r="AI2071" i="1"/>
  <c r="AI1920" i="1"/>
  <c r="AI1963" i="1"/>
  <c r="AI2164" i="1"/>
  <c r="AI2133" i="1"/>
  <c r="AI1701" i="1"/>
  <c r="AI1725" i="1"/>
  <c r="AJ2059" i="1"/>
  <c r="AJ2060" i="1"/>
  <c r="AJ2061" i="1"/>
  <c r="AJ2062" i="1"/>
  <c r="AJ2063" i="1"/>
  <c r="AJ2064" i="1"/>
  <c r="AJ2065" i="1"/>
  <c r="AJ2048" i="1"/>
  <c r="AJ2008" i="1"/>
  <c r="AJ2140" i="1"/>
  <c r="AJ2141" i="1"/>
  <c r="AJ2049" i="1"/>
  <c r="AJ2058" i="1"/>
  <c r="AJ2010" i="1"/>
  <c r="AJ2011" i="1"/>
  <c r="AJ2105" i="1"/>
  <c r="AJ2179" i="1"/>
  <c r="AJ1678" i="1"/>
  <c r="AJ1648" i="1"/>
  <c r="AJ1649" i="1"/>
  <c r="AJ2066" i="1"/>
  <c r="AJ1933" i="1"/>
  <c r="AJ1962" i="1"/>
  <c r="AJ2163" i="1"/>
  <c r="AJ2132" i="1"/>
  <c r="AJ1724" i="1"/>
  <c r="AJ1698" i="1"/>
  <c r="AJ2119" i="1"/>
  <c r="AJ2067" i="1"/>
  <c r="AJ2068" i="1"/>
  <c r="AJ2120" i="1"/>
  <c r="AJ2069" i="1"/>
  <c r="AJ2070" i="1"/>
  <c r="AJ1679" i="1"/>
  <c r="AJ1680" i="1"/>
  <c r="AJ1699" i="1"/>
  <c r="AJ1700" i="1"/>
  <c r="AJ1970" i="1"/>
  <c r="AJ1954" i="1"/>
  <c r="AJ2041" i="1"/>
  <c r="AJ2042" i="1"/>
  <c r="AJ2106" i="1"/>
  <c r="AJ1994" i="1"/>
  <c r="AJ1522" i="1"/>
  <c r="AJ772" i="1"/>
  <c r="AJ773" i="1"/>
  <c r="AJ2071" i="1"/>
  <c r="AJ1920" i="1"/>
  <c r="AJ1963" i="1"/>
  <c r="AJ2164" i="1"/>
  <c r="AJ2133" i="1"/>
  <c r="AJ1701" i="1"/>
  <c r="AJ1725" i="1"/>
  <c r="AK2059" i="1"/>
  <c r="AK2060" i="1"/>
  <c r="AK2061" i="1"/>
  <c r="AK2062" i="1"/>
  <c r="AK2063" i="1"/>
  <c r="AK2064" i="1"/>
  <c r="AK2065" i="1"/>
  <c r="AK2048" i="1"/>
  <c r="AK2008" i="1"/>
  <c r="AK2140" i="1"/>
  <c r="AK2141" i="1"/>
  <c r="AK2049" i="1"/>
  <c r="AK2058" i="1"/>
  <c r="AK2010" i="1"/>
  <c r="AK2011" i="1"/>
  <c r="AK2105" i="1"/>
  <c r="AK2179" i="1"/>
  <c r="AK1678" i="1"/>
  <c r="AK1648" i="1"/>
  <c r="AK1649" i="1"/>
  <c r="AK2066" i="1"/>
  <c r="AK1933" i="1"/>
  <c r="AK1962" i="1"/>
  <c r="AK2163" i="1"/>
  <c r="AK2132" i="1"/>
  <c r="AK1724" i="1"/>
  <c r="AK1698" i="1"/>
  <c r="AK2119" i="1"/>
  <c r="AK2067" i="1"/>
  <c r="AK2068" i="1"/>
  <c r="AK2120" i="1"/>
  <c r="AK2069" i="1"/>
  <c r="AK2070" i="1"/>
  <c r="AK1679" i="1"/>
  <c r="AK1680" i="1"/>
  <c r="AK1699" i="1"/>
  <c r="AK1700" i="1"/>
  <c r="AK1970" i="1"/>
  <c r="AK1954" i="1"/>
  <c r="AK2041" i="1"/>
  <c r="AK2042" i="1"/>
  <c r="AK2106" i="1"/>
  <c r="AK1994" i="1"/>
  <c r="AK1522" i="1"/>
  <c r="AK772" i="1"/>
  <c r="AK773" i="1"/>
  <c r="AK2071" i="1"/>
  <c r="AK1920" i="1"/>
  <c r="AK1963" i="1"/>
  <c r="AK2164" i="1"/>
  <c r="AK2133" i="1"/>
  <c r="AK1701" i="1"/>
  <c r="AK1725" i="1"/>
  <c r="AP2059" i="1"/>
  <c r="AP2060" i="1"/>
  <c r="AP2061" i="1"/>
  <c r="AP2062" i="1"/>
  <c r="AP2063" i="1"/>
  <c r="AP2064" i="1"/>
  <c r="AP2065" i="1"/>
  <c r="AP2048" i="1"/>
  <c r="AP2008" i="1"/>
  <c r="AP2140" i="1"/>
  <c r="AP2141" i="1"/>
  <c r="AP2049" i="1"/>
  <c r="AP2058" i="1"/>
  <c r="AP2010" i="1"/>
  <c r="AP2011" i="1"/>
  <c r="AP2105" i="1"/>
  <c r="AP2179" i="1"/>
  <c r="AP1678" i="1"/>
  <c r="AP1648" i="1"/>
  <c r="AP1649" i="1"/>
  <c r="AP2066" i="1"/>
  <c r="AP1933" i="1"/>
  <c r="AP1962" i="1"/>
  <c r="AP2163" i="1"/>
  <c r="AP2132" i="1"/>
  <c r="AP1724" i="1"/>
  <c r="AP1698" i="1"/>
  <c r="AP2119" i="1"/>
  <c r="AP2067" i="1"/>
  <c r="AP2068" i="1"/>
  <c r="AP2120" i="1"/>
  <c r="AP2069" i="1"/>
  <c r="AP2070" i="1"/>
  <c r="AP1679" i="1"/>
  <c r="AP1680" i="1"/>
  <c r="AP1699" i="1"/>
  <c r="AP1700" i="1"/>
  <c r="AP1970" i="1"/>
  <c r="AP1954" i="1"/>
  <c r="AP2041" i="1"/>
  <c r="AP2042" i="1"/>
  <c r="AP2106" i="1"/>
  <c r="AP1994" i="1"/>
  <c r="AP1522" i="1"/>
  <c r="AP772" i="1"/>
  <c r="AP773" i="1"/>
  <c r="AP2071" i="1"/>
  <c r="AP1920" i="1"/>
  <c r="AP1963" i="1"/>
  <c r="AP2164" i="1"/>
  <c r="AP2133" i="1"/>
  <c r="AP1701" i="1"/>
  <c r="AP1725" i="1"/>
  <c r="AQ2059" i="1"/>
  <c r="AQ2060" i="1"/>
  <c r="AQ2061" i="1"/>
  <c r="AQ2062" i="1"/>
  <c r="AQ2063" i="1"/>
  <c r="AQ2064" i="1"/>
  <c r="AQ2065" i="1"/>
  <c r="AQ2048" i="1"/>
  <c r="AQ2008" i="1"/>
  <c r="AQ2140" i="1"/>
  <c r="AQ2141" i="1"/>
  <c r="AQ2049" i="1"/>
  <c r="AQ2058" i="1"/>
  <c r="AQ2010" i="1"/>
  <c r="AQ2011" i="1"/>
  <c r="AQ2105" i="1"/>
  <c r="AQ2179" i="1"/>
  <c r="AQ1678" i="1"/>
  <c r="AQ1648" i="1"/>
  <c r="AQ1649" i="1"/>
  <c r="AQ2066" i="1"/>
  <c r="AQ1933" i="1"/>
  <c r="AQ1962" i="1"/>
  <c r="AQ2163" i="1"/>
  <c r="AQ2132" i="1"/>
  <c r="AQ1724" i="1"/>
  <c r="AQ1698" i="1"/>
  <c r="AQ2119" i="1"/>
  <c r="AQ2067" i="1"/>
  <c r="AQ2068" i="1"/>
  <c r="AQ2120" i="1"/>
  <c r="AQ2069" i="1"/>
  <c r="AQ2070" i="1"/>
  <c r="AQ1679" i="1"/>
  <c r="AQ1680" i="1"/>
  <c r="AQ1699" i="1"/>
  <c r="AQ1700" i="1"/>
  <c r="AQ1970" i="1"/>
  <c r="AQ1954" i="1"/>
  <c r="AQ2041" i="1"/>
  <c r="AQ2042" i="1"/>
  <c r="AQ2106" i="1"/>
  <c r="AQ1994" i="1"/>
  <c r="AQ1522" i="1"/>
  <c r="AQ772" i="1"/>
  <c r="AQ773" i="1"/>
  <c r="AQ2071" i="1"/>
  <c r="AQ1920" i="1"/>
  <c r="AQ1963" i="1"/>
  <c r="AQ2164" i="1"/>
  <c r="AQ2133" i="1"/>
  <c r="AQ1701" i="1"/>
  <c r="AQ1725" i="1"/>
  <c r="AS1698" i="1"/>
  <c r="AV1698" i="1" s="1"/>
  <c r="AT2059" i="1"/>
  <c r="AT2060" i="1"/>
  <c r="AT2061" i="1"/>
  <c r="AT2062" i="1"/>
  <c r="AT2063" i="1"/>
  <c r="AT2064" i="1"/>
  <c r="AT2065" i="1"/>
  <c r="AT2048" i="1"/>
  <c r="AT2008" i="1"/>
  <c r="AT2140" i="1"/>
  <c r="AT2141" i="1"/>
  <c r="AT2049" i="1"/>
  <c r="AT2058" i="1"/>
  <c r="AT2010" i="1"/>
  <c r="AT2011" i="1"/>
  <c r="AT2105" i="1"/>
  <c r="AT2179" i="1"/>
  <c r="AT1678" i="1"/>
  <c r="AT1648" i="1"/>
  <c r="AT1649" i="1"/>
  <c r="AT2066" i="1"/>
  <c r="AT1933" i="1"/>
  <c r="AT1962" i="1"/>
  <c r="AT2163" i="1"/>
  <c r="AT2132" i="1"/>
  <c r="AT1724" i="1"/>
  <c r="AT1698" i="1"/>
  <c r="AT2119" i="1"/>
  <c r="AT2067" i="1"/>
  <c r="AT2068" i="1"/>
  <c r="AT2120" i="1"/>
  <c r="AT2069" i="1"/>
  <c r="AT2070" i="1"/>
  <c r="AT1679" i="1"/>
  <c r="AT1680" i="1"/>
  <c r="AT1699" i="1"/>
  <c r="AT1700" i="1"/>
  <c r="AT1970" i="1"/>
  <c r="AT1954" i="1"/>
  <c r="AT2041" i="1"/>
  <c r="AT2042" i="1"/>
  <c r="AT2106" i="1"/>
  <c r="AT1994" i="1"/>
  <c r="AT1522" i="1"/>
  <c r="AT772" i="1"/>
  <c r="AT773" i="1"/>
  <c r="AT2071" i="1"/>
  <c r="AT1920" i="1"/>
  <c r="AT1963" i="1"/>
  <c r="AT2164" i="1"/>
  <c r="AT2133" i="1"/>
  <c r="AT1701" i="1"/>
  <c r="AT1725" i="1"/>
  <c r="AU2059" i="1"/>
  <c r="AS2059" i="1" s="1"/>
  <c r="AU2060" i="1"/>
  <c r="AS2060" i="1" s="1"/>
  <c r="AU2061" i="1"/>
  <c r="AS2061" i="1" s="1"/>
  <c r="AU2062" i="1"/>
  <c r="AS2062" i="1" s="1"/>
  <c r="AU2063" i="1"/>
  <c r="AS2063" i="1" s="1"/>
  <c r="AU2064" i="1"/>
  <c r="AS2064" i="1" s="1"/>
  <c r="AU2065" i="1"/>
  <c r="AS2065" i="1" s="1"/>
  <c r="AU2048" i="1"/>
  <c r="AS2048" i="1" s="1"/>
  <c r="AU2008" i="1"/>
  <c r="AS2008" i="1" s="1"/>
  <c r="AU2140" i="1"/>
  <c r="AS2140" i="1" s="1"/>
  <c r="AU2141" i="1"/>
  <c r="AS2141" i="1" s="1"/>
  <c r="AU2049" i="1"/>
  <c r="AS2049" i="1" s="1"/>
  <c r="AU2058" i="1"/>
  <c r="AS2058" i="1" s="1"/>
  <c r="AU2010" i="1"/>
  <c r="AS2010" i="1" s="1"/>
  <c r="AU2011" i="1"/>
  <c r="AS2011" i="1" s="1"/>
  <c r="AU2105" i="1"/>
  <c r="AS2105" i="1" s="1"/>
  <c r="AU2179" i="1"/>
  <c r="AS2179" i="1" s="1"/>
  <c r="AU1678" i="1"/>
  <c r="AS1678" i="1" s="1"/>
  <c r="AV1678" i="1" s="1"/>
  <c r="AU1648" i="1"/>
  <c r="AS1648" i="1" s="1"/>
  <c r="AU1649" i="1"/>
  <c r="AS1649" i="1" s="1"/>
  <c r="AU2066" i="1"/>
  <c r="AS2066" i="1" s="1"/>
  <c r="AU1933" i="1"/>
  <c r="AS1933" i="1" s="1"/>
  <c r="AU1962" i="1"/>
  <c r="AS1962" i="1" s="1"/>
  <c r="AU2163" i="1"/>
  <c r="AS2163" i="1" s="1"/>
  <c r="AU2132" i="1"/>
  <c r="AS2132" i="1" s="1"/>
  <c r="AU1724" i="1"/>
  <c r="AS1724" i="1" s="1"/>
  <c r="AU1698" i="1"/>
  <c r="AU2119" i="1"/>
  <c r="AS2119" i="1" s="1"/>
  <c r="AU2067" i="1"/>
  <c r="AS2067" i="1" s="1"/>
  <c r="AU2068" i="1"/>
  <c r="AS2068" i="1" s="1"/>
  <c r="AU2120" i="1"/>
  <c r="AS2120" i="1" s="1"/>
  <c r="AU2069" i="1"/>
  <c r="AS2069" i="1" s="1"/>
  <c r="AU2070" i="1"/>
  <c r="AS2070" i="1" s="1"/>
  <c r="AU1679" i="1"/>
  <c r="AS1679" i="1" s="1"/>
  <c r="AU1680" i="1"/>
  <c r="AS1680" i="1" s="1"/>
  <c r="AU1699" i="1"/>
  <c r="AS1699" i="1" s="1"/>
  <c r="AU1700" i="1"/>
  <c r="AS1700" i="1" s="1"/>
  <c r="AV1700" i="1" s="1"/>
  <c r="AU1970" i="1"/>
  <c r="AS1970" i="1" s="1"/>
  <c r="AU1954" i="1"/>
  <c r="AS1954" i="1" s="1"/>
  <c r="AU2041" i="1"/>
  <c r="AS2041" i="1" s="1"/>
  <c r="AU2042" i="1"/>
  <c r="AS2042" i="1" s="1"/>
  <c r="AU2106" i="1"/>
  <c r="AS2106" i="1" s="1"/>
  <c r="AU1994" i="1"/>
  <c r="AS1994" i="1" s="1"/>
  <c r="AU1522" i="1"/>
  <c r="AS1522" i="1" s="1"/>
  <c r="AU772" i="1"/>
  <c r="AS772" i="1" s="1"/>
  <c r="AU773" i="1"/>
  <c r="AS773" i="1" s="1"/>
  <c r="AU2071" i="1"/>
  <c r="AS2071" i="1" s="1"/>
  <c r="AU1920" i="1"/>
  <c r="AS1920" i="1" s="1"/>
  <c r="AU1963" i="1"/>
  <c r="AS1963" i="1" s="1"/>
  <c r="AU2164" i="1"/>
  <c r="AS2164" i="1" s="1"/>
  <c r="AU2133" i="1"/>
  <c r="AS2133" i="1" s="1"/>
  <c r="AU1701" i="1"/>
  <c r="AS1701" i="1" s="1"/>
  <c r="AU1725" i="1"/>
  <c r="AS1725" i="1" s="1"/>
  <c r="AV1725" i="1" s="1"/>
  <c r="AN1398" i="1" l="1"/>
  <c r="AO1398" i="1" s="1"/>
  <c r="AN1763" i="1"/>
  <c r="AN693" i="1"/>
  <c r="AO693" i="1" s="1"/>
  <c r="AN1566" i="1"/>
  <c r="AO1566" i="1" s="1"/>
  <c r="AN1397" i="1"/>
  <c r="AO1397" i="1" s="1"/>
  <c r="AM1567" i="1"/>
  <c r="AO1567" i="1" s="1"/>
  <c r="AV1522" i="1"/>
  <c r="AV2141" i="1"/>
  <c r="AF1725" i="1"/>
  <c r="O1725" i="1" s="1"/>
  <c r="F1725" i="1" s="1"/>
  <c r="AF2164" i="1"/>
  <c r="O2164" i="1" s="1"/>
  <c r="F2164" i="1" s="1"/>
  <c r="AF773" i="1"/>
  <c r="O773" i="1" s="1"/>
  <c r="F773" i="1" s="1"/>
  <c r="AF1970" i="1"/>
  <c r="O1970" i="1" s="1"/>
  <c r="F1970" i="1" s="1"/>
  <c r="AF1680" i="1"/>
  <c r="O1680" i="1" s="1"/>
  <c r="F1680" i="1" s="1"/>
  <c r="AF2120" i="1"/>
  <c r="O2120" i="1" s="1"/>
  <c r="F2120" i="1" s="1"/>
  <c r="AF1698" i="1"/>
  <c r="O1698" i="1" s="1"/>
  <c r="F1698" i="1" s="1"/>
  <c r="AF2163" i="1"/>
  <c r="O2163" i="1" s="1"/>
  <c r="F2163" i="1" s="1"/>
  <c r="AF1649" i="1"/>
  <c r="O1649" i="1" s="1"/>
  <c r="F1649" i="1" s="1"/>
  <c r="AF2049" i="1"/>
  <c r="O2049" i="1" s="1"/>
  <c r="F2049" i="1" s="1"/>
  <c r="AF2008" i="1"/>
  <c r="O2008" i="1" s="1"/>
  <c r="F2008" i="1" s="1"/>
  <c r="AF2063" i="1"/>
  <c r="O2063" i="1" s="1"/>
  <c r="F2063" i="1" s="1"/>
  <c r="AF2059" i="1"/>
  <c r="O2059" i="1" s="1"/>
  <c r="F2059" i="1" s="1"/>
  <c r="AF1701" i="1"/>
  <c r="O1701" i="1" s="1"/>
  <c r="F1701" i="1" s="1"/>
  <c r="AF1963" i="1"/>
  <c r="O1963" i="1" s="1"/>
  <c r="F1963" i="1" s="1"/>
  <c r="AF772" i="1"/>
  <c r="O772" i="1" s="1"/>
  <c r="F772" i="1" s="1"/>
  <c r="AF2042" i="1"/>
  <c r="O2042" i="1" s="1"/>
  <c r="F2042" i="1" s="1"/>
  <c r="AF1679" i="1"/>
  <c r="O1679" i="1" s="1"/>
  <c r="F1679" i="1" s="1"/>
  <c r="AF2068" i="1"/>
  <c r="O2068" i="1" s="1"/>
  <c r="F2068" i="1" s="1"/>
  <c r="AF1724" i="1"/>
  <c r="O1724" i="1" s="1"/>
  <c r="F1724" i="1" s="1"/>
  <c r="AF1962" i="1"/>
  <c r="O1962" i="1" s="1"/>
  <c r="F1962" i="1" s="1"/>
  <c r="AF1648" i="1"/>
  <c r="O1648" i="1" s="1"/>
  <c r="F1648" i="1" s="1"/>
  <c r="AF2011" i="1"/>
  <c r="O2011" i="1" s="1"/>
  <c r="F2011" i="1" s="1"/>
  <c r="AF2048" i="1"/>
  <c r="O2048" i="1" s="1"/>
  <c r="F2048" i="1" s="1"/>
  <c r="AF2062" i="1"/>
  <c r="O2062" i="1" s="1"/>
  <c r="F2062" i="1" s="1"/>
  <c r="AF1564" i="1"/>
  <c r="O1564" i="1" s="1"/>
  <c r="F1564" i="1" s="1"/>
  <c r="AF2031" i="1"/>
  <c r="O2031" i="1" s="1"/>
  <c r="F2031" i="1" s="1"/>
  <c r="AF1920" i="1"/>
  <c r="O1920" i="1" s="1"/>
  <c r="F1920" i="1" s="1"/>
  <c r="AF1522" i="1"/>
  <c r="O1522" i="1" s="1"/>
  <c r="F1522" i="1" s="1"/>
  <c r="AF2106" i="1"/>
  <c r="O2106" i="1" s="1"/>
  <c r="F2106" i="1" s="1"/>
  <c r="AF2041" i="1"/>
  <c r="O2041" i="1" s="1"/>
  <c r="F2041" i="1" s="1"/>
  <c r="AF1700" i="1"/>
  <c r="O1700" i="1" s="1"/>
  <c r="F1700" i="1" s="1"/>
  <c r="AF2070" i="1"/>
  <c r="O2070" i="1" s="1"/>
  <c r="F2070" i="1" s="1"/>
  <c r="AF2067" i="1"/>
  <c r="O2067" i="1" s="1"/>
  <c r="F2067" i="1" s="1"/>
  <c r="AF1933" i="1"/>
  <c r="O1933" i="1" s="1"/>
  <c r="F1933" i="1" s="1"/>
  <c r="AF1678" i="1"/>
  <c r="O1678" i="1" s="1"/>
  <c r="F1678" i="1" s="1"/>
  <c r="AF2105" i="1"/>
  <c r="O2105" i="1" s="1"/>
  <c r="F2105" i="1" s="1"/>
  <c r="AF2010" i="1"/>
  <c r="O2010" i="1" s="1"/>
  <c r="F2010" i="1" s="1"/>
  <c r="AF2141" i="1"/>
  <c r="O2141" i="1" s="1"/>
  <c r="F2141" i="1" s="1"/>
  <c r="AF2065" i="1"/>
  <c r="O2065" i="1" s="1"/>
  <c r="F2065" i="1" s="1"/>
  <c r="AF2061" i="1"/>
  <c r="O2061" i="1" s="1"/>
  <c r="F2061" i="1" s="1"/>
  <c r="AF1523" i="1"/>
  <c r="O1523" i="1" s="1"/>
  <c r="F1523" i="1" s="1"/>
  <c r="AF2073" i="1"/>
  <c r="O2073" i="1" s="1"/>
  <c r="F2073" i="1" s="1"/>
  <c r="AF1650" i="1"/>
  <c r="O1650" i="1" s="1"/>
  <c r="F1650" i="1" s="1"/>
  <c r="AF2072" i="1"/>
  <c r="O2072" i="1" s="1"/>
  <c r="F2072" i="1" s="1"/>
  <c r="AF2009" i="1"/>
  <c r="O2009" i="1" s="1"/>
  <c r="F2009" i="1" s="1"/>
  <c r="AF2133" i="1"/>
  <c r="O2133" i="1" s="1"/>
  <c r="F2133" i="1" s="1"/>
  <c r="AF2071" i="1"/>
  <c r="O2071" i="1" s="1"/>
  <c r="F2071" i="1" s="1"/>
  <c r="AF1994" i="1"/>
  <c r="O1994" i="1" s="1"/>
  <c r="F1994" i="1" s="1"/>
  <c r="AF1954" i="1"/>
  <c r="O1954" i="1" s="1"/>
  <c r="F1954" i="1" s="1"/>
  <c r="AF1699" i="1"/>
  <c r="O1699" i="1" s="1"/>
  <c r="F1699" i="1" s="1"/>
  <c r="AF2069" i="1"/>
  <c r="O2069" i="1" s="1"/>
  <c r="F2069" i="1" s="1"/>
  <c r="AF2119" i="1"/>
  <c r="O2119" i="1" s="1"/>
  <c r="F2119" i="1" s="1"/>
  <c r="AF2132" i="1"/>
  <c r="O2132" i="1" s="1"/>
  <c r="F2132" i="1" s="1"/>
  <c r="AF2066" i="1"/>
  <c r="O2066" i="1" s="1"/>
  <c r="F2066" i="1" s="1"/>
  <c r="AF2179" i="1"/>
  <c r="O2179" i="1" s="1"/>
  <c r="F2179" i="1" s="1"/>
  <c r="AF2058" i="1"/>
  <c r="O2058" i="1" s="1"/>
  <c r="F2058" i="1" s="1"/>
  <c r="AF2140" i="1"/>
  <c r="O2140" i="1" s="1"/>
  <c r="F2140" i="1" s="1"/>
  <c r="AF2064" i="1"/>
  <c r="O2064" i="1" s="1"/>
  <c r="F2064" i="1" s="1"/>
  <c r="AF2060" i="1"/>
  <c r="O2060" i="1" s="1"/>
  <c r="F2060" i="1" s="1"/>
  <c r="AF1995" i="1"/>
  <c r="O1995" i="1" s="1"/>
  <c r="F1995" i="1" s="1"/>
  <c r="AV773" i="1"/>
  <c r="AV1970" i="1"/>
  <c r="AV1680" i="1"/>
  <c r="AN1996" i="1"/>
  <c r="AO1996" i="1" s="1"/>
  <c r="AM1757" i="1"/>
  <c r="AO1757" i="1" s="1"/>
  <c r="AN2121" i="1"/>
  <c r="AO2121" i="1" s="1"/>
  <c r="AV1523" i="1"/>
  <c r="AV1650" i="1"/>
  <c r="AV2072" i="1"/>
  <c r="AM1997" i="1"/>
  <c r="AO1997" i="1" s="1"/>
  <c r="AN1762" i="1"/>
  <c r="AO1762" i="1" s="1"/>
  <c r="AR1970" i="1"/>
  <c r="AR2120" i="1"/>
  <c r="AR2163" i="1"/>
  <c r="AR2049" i="1"/>
  <c r="AR2063" i="1"/>
  <c r="AR2059" i="1"/>
  <c r="AL1699" i="1"/>
  <c r="AM1699" i="1" s="1"/>
  <c r="AL2179" i="1"/>
  <c r="AM2179" i="1" s="1"/>
  <c r="AN1756" i="1"/>
  <c r="AO1756" i="1" s="1"/>
  <c r="AL1680" i="1"/>
  <c r="AM1680" i="1" s="1"/>
  <c r="AN704" i="1"/>
  <c r="AO704" i="1" s="1"/>
  <c r="AL1564" i="1"/>
  <c r="AM1564" i="1" s="1"/>
  <c r="AN1702" i="1"/>
  <c r="AO1702" i="1" s="1"/>
  <c r="AL2008" i="1"/>
  <c r="AM2008" i="1" s="1"/>
  <c r="AL2031" i="1"/>
  <c r="AM2031" i="1" s="1"/>
  <c r="AV1701" i="1"/>
  <c r="AV772" i="1"/>
  <c r="AV1679" i="1"/>
  <c r="AV1648" i="1"/>
  <c r="AV2048" i="1"/>
  <c r="AR1963" i="1"/>
  <c r="AR2068" i="1"/>
  <c r="AR2011" i="1"/>
  <c r="AL2140" i="1"/>
  <c r="AM2140" i="1" s="1"/>
  <c r="AV1564" i="1"/>
  <c r="AV2031" i="1"/>
  <c r="AR2073" i="1"/>
  <c r="AN701" i="1"/>
  <c r="AO701" i="1" s="1"/>
  <c r="AO1763" i="1"/>
  <c r="AV2133" i="1"/>
  <c r="AV2071" i="1"/>
  <c r="AV1954" i="1"/>
  <c r="AV2069" i="1"/>
  <c r="AV2119" i="1"/>
  <c r="AV2132" i="1"/>
  <c r="AV2066" i="1"/>
  <c r="AV2058" i="1"/>
  <c r="AV2064" i="1"/>
  <c r="AV2060" i="1"/>
  <c r="AR2071" i="1"/>
  <c r="AR1954" i="1"/>
  <c r="AR2119" i="1"/>
  <c r="AR2066" i="1"/>
  <c r="AR2058" i="1"/>
  <c r="AR2060" i="1"/>
  <c r="AL1522" i="1"/>
  <c r="AM1522" i="1" s="1"/>
  <c r="AL1700" i="1"/>
  <c r="AM1700" i="1" s="1"/>
  <c r="AL1678" i="1"/>
  <c r="AM1678" i="1" s="1"/>
  <c r="AL2141" i="1"/>
  <c r="AM2141" i="1" s="1"/>
  <c r="AR2041" i="1"/>
  <c r="AR1933" i="1"/>
  <c r="AR2061" i="1"/>
  <c r="AL2048" i="1"/>
  <c r="AM2048" i="1" s="1"/>
  <c r="AR2031" i="1"/>
  <c r="AL1995" i="1"/>
  <c r="AM1995" i="1" s="1"/>
  <c r="AV1724" i="1"/>
  <c r="AR1920" i="1"/>
  <c r="AR2067" i="1"/>
  <c r="AR2010" i="1"/>
  <c r="AV2073" i="1"/>
  <c r="AV2009" i="1"/>
  <c r="AL1679" i="1"/>
  <c r="AM1679" i="1" s="1"/>
  <c r="AR1564" i="1"/>
  <c r="AR2042" i="1"/>
  <c r="AR1962" i="1"/>
  <c r="AR2062" i="1"/>
  <c r="AL1994" i="1"/>
  <c r="AM1994" i="1" s="1"/>
  <c r="AV1649" i="1"/>
  <c r="AV2059" i="1"/>
  <c r="AR1523" i="1"/>
  <c r="AR2009" i="1"/>
  <c r="AL2073" i="1"/>
  <c r="AM2073" i="1" s="1"/>
  <c r="AR1995" i="1"/>
  <c r="AL1650" i="1"/>
  <c r="AM1650" i="1" s="1"/>
  <c r="AL2072" i="1"/>
  <c r="AM2072" i="1" s="1"/>
  <c r="AV1963" i="1"/>
  <c r="AV2042" i="1"/>
  <c r="AV2068" i="1"/>
  <c r="AV1962" i="1"/>
  <c r="AR1679" i="1"/>
  <c r="AR2048" i="1"/>
  <c r="AR1650" i="1"/>
  <c r="AR2072" i="1"/>
  <c r="AR1725" i="1"/>
  <c r="AR1698" i="1"/>
  <c r="AV2049" i="1"/>
  <c r="AL1701" i="1"/>
  <c r="AM1701" i="1" s="1"/>
  <c r="AL1963" i="1"/>
  <c r="AM1963" i="1" s="1"/>
  <c r="AL772" i="1"/>
  <c r="AN772" i="1" s="1"/>
  <c r="AL2042" i="1"/>
  <c r="AM2042" i="1" s="1"/>
  <c r="AL2068" i="1"/>
  <c r="AM2068" i="1" s="1"/>
  <c r="AL1724" i="1"/>
  <c r="AM1724" i="1" s="1"/>
  <c r="AL1962" i="1"/>
  <c r="AM1962" i="1" s="1"/>
  <c r="AL1648" i="1"/>
  <c r="AM1648" i="1" s="1"/>
  <c r="AL2011" i="1"/>
  <c r="AM2011" i="1" s="1"/>
  <c r="AL2062" i="1"/>
  <c r="AM2062" i="1" s="1"/>
  <c r="AL2164" i="1"/>
  <c r="AM2164" i="1" s="1"/>
  <c r="AL2120" i="1"/>
  <c r="AM2120" i="1" s="1"/>
  <c r="AL2163" i="1"/>
  <c r="AM2163" i="1" s="1"/>
  <c r="AL2063" i="1"/>
  <c r="AM2063" i="1" s="1"/>
  <c r="AR1994" i="1"/>
  <c r="AR1699" i="1"/>
  <c r="AR2179" i="1"/>
  <c r="AV1995" i="1"/>
  <c r="AL1523" i="1"/>
  <c r="AN1523" i="1" s="1"/>
  <c r="AL2009" i="1"/>
  <c r="AN2009" i="1" s="1"/>
  <c r="AL2106" i="1"/>
  <c r="AM2106" i="1" s="1"/>
  <c r="AL2070" i="1"/>
  <c r="AM2070" i="1" s="1"/>
  <c r="AL2065" i="1"/>
  <c r="AM2065" i="1" s="1"/>
  <c r="AV2011" i="1"/>
  <c r="AV2062" i="1"/>
  <c r="AR2106" i="1"/>
  <c r="AR2070" i="1"/>
  <c r="AR2105" i="1"/>
  <c r="AR2065" i="1"/>
  <c r="AR2164" i="1"/>
  <c r="AV1994" i="1"/>
  <c r="AV1699" i="1"/>
  <c r="AV2179" i="1"/>
  <c r="AV2140" i="1"/>
  <c r="AR773" i="1"/>
  <c r="AR1649" i="1"/>
  <c r="AV2106" i="1"/>
  <c r="AV2070" i="1"/>
  <c r="AV2105" i="1"/>
  <c r="AV2065" i="1"/>
  <c r="AR2140" i="1"/>
  <c r="AV1920" i="1"/>
  <c r="AV2041" i="1"/>
  <c r="AV2067" i="1"/>
  <c r="AV1933" i="1"/>
  <c r="AV2010" i="1"/>
  <c r="AV2061" i="1"/>
  <c r="AL2133" i="1"/>
  <c r="AM2133" i="1" s="1"/>
  <c r="AL2069" i="1"/>
  <c r="AM2069" i="1" s="1"/>
  <c r="AL2132" i="1"/>
  <c r="AM2132" i="1" s="1"/>
  <c r="AL2064" i="1"/>
  <c r="AM2064" i="1" s="1"/>
  <c r="AR1522" i="1"/>
  <c r="AR1700" i="1"/>
  <c r="AR1678" i="1"/>
  <c r="AR2141" i="1"/>
  <c r="AR1701" i="1"/>
  <c r="AR772" i="1"/>
  <c r="AR1724" i="1"/>
  <c r="AR1648" i="1"/>
  <c r="AL2071" i="1"/>
  <c r="AN2071" i="1" s="1"/>
  <c r="AL1954" i="1"/>
  <c r="AM1954" i="1" s="1"/>
  <c r="AL2119" i="1"/>
  <c r="AN2119" i="1" s="1"/>
  <c r="AL2066" i="1"/>
  <c r="AN2066" i="1" s="1"/>
  <c r="AL2058" i="1"/>
  <c r="AN2058" i="1" s="1"/>
  <c r="AL2060" i="1"/>
  <c r="AM2060" i="1" s="1"/>
  <c r="AR1680" i="1"/>
  <c r="AR2008" i="1"/>
  <c r="AV2008" i="1"/>
  <c r="AR2133" i="1"/>
  <c r="AR2069" i="1"/>
  <c r="AR2132" i="1"/>
  <c r="AR2064" i="1"/>
  <c r="AL2105" i="1"/>
  <c r="AM2105" i="1" s="1"/>
  <c r="AV2164" i="1"/>
  <c r="AV2120" i="1"/>
  <c r="AV2163" i="1"/>
  <c r="AV2063" i="1"/>
  <c r="AL1920" i="1"/>
  <c r="AM1920" i="1" s="1"/>
  <c r="AL2041" i="1"/>
  <c r="AM2041" i="1" s="1"/>
  <c r="AL2067" i="1"/>
  <c r="AM2067" i="1" s="1"/>
  <c r="AL1933" i="1"/>
  <c r="AM1933" i="1" s="1"/>
  <c r="AL2010" i="1"/>
  <c r="AM2010" i="1" s="1"/>
  <c r="AL2061" i="1"/>
  <c r="AM2061" i="1" s="1"/>
  <c r="AL1725" i="1"/>
  <c r="AM1725" i="1" s="1"/>
  <c r="AL773" i="1"/>
  <c r="AM773" i="1" s="1"/>
  <c r="AL1970" i="1"/>
  <c r="AM1970" i="1" s="1"/>
  <c r="AL1698" i="1"/>
  <c r="AM1698" i="1" s="1"/>
  <c r="AL1649" i="1"/>
  <c r="AM1649" i="1" s="1"/>
  <c r="AL2049" i="1"/>
  <c r="AM2049" i="1" s="1"/>
  <c r="AL2059" i="1"/>
  <c r="AM2059" i="1" s="1"/>
  <c r="Z1976" i="1"/>
  <c r="Z1977" i="1"/>
  <c r="Z1978" i="1"/>
  <c r="Z1979" i="1"/>
  <c r="Z1980" i="1"/>
  <c r="Z1981" i="1"/>
  <c r="Z1982" i="1"/>
  <c r="Z1983" i="1"/>
  <c r="Z1984" i="1"/>
  <c r="Z1986" i="1"/>
  <c r="Z2017" i="1"/>
  <c r="Z240" i="1"/>
  <c r="Z1987" i="1"/>
  <c r="Z1627" i="1"/>
  <c r="Z2192" i="1"/>
  <c r="Z2193" i="1"/>
  <c r="Z2194" i="1"/>
  <c r="Z2195" i="1"/>
  <c r="Z2196" i="1"/>
  <c r="Z2197" i="1"/>
  <c r="Z2198" i="1"/>
  <c r="Z2199" i="1"/>
  <c r="Z2200" i="1"/>
  <c r="Z2202" i="1"/>
  <c r="Z2201" i="1"/>
  <c r="Z266" i="1"/>
  <c r="Z211" i="1"/>
  <c r="Z220" i="1"/>
  <c r="Z412" i="1"/>
  <c r="Z245" i="1"/>
  <c r="Z204" i="1"/>
  <c r="Z273" i="1"/>
  <c r="Z432" i="1"/>
  <c r="Z207" i="1"/>
  <c r="Z202" i="1"/>
  <c r="Z208" i="1"/>
  <c r="Z795" i="1"/>
  <c r="Z840" i="1"/>
  <c r="Z1042" i="1"/>
  <c r="Z707" i="1"/>
  <c r="Z725" i="1"/>
  <c r="Z659" i="1"/>
  <c r="Z1596" i="1"/>
  <c r="Z1597" i="1"/>
  <c r="Z786" i="1"/>
  <c r="Z853" i="1"/>
  <c r="Z2018" i="1"/>
  <c r="Z892" i="1"/>
  <c r="Z971" i="1"/>
  <c r="Z614" i="1"/>
  <c r="Z764" i="1"/>
  <c r="Z1645" i="1"/>
  <c r="Z891" i="1"/>
  <c r="Z1103" i="1"/>
  <c r="Z970" i="1"/>
  <c r="Z1305" i="1"/>
  <c r="Z1425" i="1"/>
  <c r="Z1342" i="1"/>
  <c r="Z1349" i="1"/>
  <c r="Z1424" i="1"/>
  <c r="Z1324" i="1"/>
  <c r="Z1070" i="1"/>
  <c r="Z1069" i="1"/>
  <c r="Z1608" i="1"/>
  <c r="Z992" i="1"/>
  <c r="Z753" i="1"/>
  <c r="Z788" i="1"/>
  <c r="Z819" i="1"/>
  <c r="Z430" i="1"/>
  <c r="Z1427" i="1"/>
  <c r="Z766" i="1"/>
  <c r="Z1343" i="1"/>
  <c r="Z1326" i="1"/>
  <c r="Z571" i="1"/>
  <c r="Z1350" i="1"/>
  <c r="Z570" i="1"/>
  <c r="Z837" i="1"/>
  <c r="Z2019" i="1"/>
  <c r="Z382" i="1"/>
  <c r="Z1610" i="1"/>
  <c r="Z1444" i="1"/>
  <c r="Z243" i="1"/>
  <c r="Z761" i="1"/>
  <c r="Z817" i="1"/>
  <c r="Z820" i="1"/>
  <c r="Z829" i="1"/>
  <c r="Z1315" i="1"/>
  <c r="Z1426" i="1"/>
  <c r="Z1225" i="1"/>
  <c r="Z1226" i="1"/>
  <c r="Z525" i="1"/>
  <c r="Z526" i="1"/>
  <c r="Z897" i="1"/>
  <c r="Z955" i="1"/>
  <c r="Z954" i="1"/>
  <c r="Z1325" i="1"/>
  <c r="Z798" i="1"/>
  <c r="Z1609" i="1"/>
  <c r="Z842" i="1"/>
  <c r="Z428" i="1"/>
  <c r="Z429" i="1"/>
  <c r="Z714" i="1"/>
  <c r="Z743" i="1"/>
  <c r="Z859" i="1"/>
  <c r="Z1336" i="1"/>
  <c r="Z1307" i="1"/>
  <c r="Z1327" i="1"/>
  <c r="Z1316" i="1"/>
  <c r="Z1638" i="1"/>
  <c r="Z1331" i="1"/>
  <c r="Z827" i="1"/>
  <c r="Z1221" i="1"/>
  <c r="Z1251" i="1"/>
  <c r="Z1718" i="1"/>
  <c r="Z1346" i="1"/>
  <c r="Z493" i="1"/>
  <c r="Z295" i="1"/>
  <c r="Z296" i="1"/>
  <c r="Z1330" i="1"/>
  <c r="Z1334" i="1"/>
  <c r="Z715" i="1"/>
  <c r="Z716" i="1"/>
  <c r="Z1310" i="1"/>
  <c r="Z1321" i="1"/>
  <c r="Z1639" i="1"/>
  <c r="Z678" i="1"/>
  <c r="Z1068" i="1"/>
  <c r="Z1116" i="1"/>
  <c r="Z528" i="1"/>
  <c r="Z1340" i="1"/>
  <c r="Z1347" i="1"/>
  <c r="Z787" i="1"/>
  <c r="Z628" i="1"/>
  <c r="Z1023" i="1"/>
  <c r="Z569" i="1"/>
  <c r="Z1322" i="1"/>
  <c r="Z1606" i="1"/>
  <c r="Z397" i="1"/>
  <c r="Z677" i="1"/>
  <c r="Z1341" i="1"/>
  <c r="Z1431" i="1"/>
  <c r="Z713" i="1"/>
  <c r="Z1348" i="1"/>
  <c r="Z936" i="1"/>
  <c r="Z938" i="1"/>
  <c r="Z1626" i="1"/>
  <c r="Z1140" i="1"/>
  <c r="Z977" i="1"/>
  <c r="Z978" i="1"/>
  <c r="Z1323" i="1"/>
  <c r="Z1607" i="1"/>
  <c r="Z747" i="1"/>
  <c r="Z879" i="1"/>
  <c r="Z818" i="1"/>
  <c r="Z878" i="1"/>
  <c r="Z877" i="1"/>
  <c r="Z1415" i="1"/>
  <c r="Z314" i="1"/>
  <c r="Z316" i="1"/>
  <c r="Z860" i="1"/>
  <c r="Z1337" i="1"/>
  <c r="Z1723" i="1"/>
  <c r="Z1791" i="1"/>
  <c r="Z1328" i="1"/>
  <c r="Z1311" i="1"/>
  <c r="Z1636" i="1"/>
  <c r="Z1317" i="1"/>
  <c r="Z1332" i="1"/>
  <c r="Z828" i="1"/>
  <c r="Z1220" i="1"/>
  <c r="Z1250" i="1"/>
  <c r="Z626" i="1"/>
  <c r="Z1766" i="1"/>
  <c r="Z643" i="1"/>
  <c r="Z1329" i="1"/>
  <c r="Z1706" i="1"/>
  <c r="Z1717" i="1"/>
  <c r="Z1333" i="1"/>
  <c r="Z1314" i="1"/>
  <c r="Z1318" i="1"/>
  <c r="Z1603" i="1"/>
  <c r="Z746" i="1"/>
  <c r="Z305" i="1"/>
  <c r="Z1115" i="1"/>
  <c r="Z645" i="1"/>
  <c r="Z763" i="1"/>
  <c r="Z1223" i="1"/>
  <c r="Z1339" i="1"/>
  <c r="Z1345" i="1"/>
  <c r="Z527" i="1"/>
  <c r="Z627" i="1"/>
  <c r="Z568" i="1"/>
  <c r="Z1024" i="1"/>
  <c r="Z1320" i="1"/>
  <c r="Z1605" i="1"/>
  <c r="Z306" i="1"/>
  <c r="Z676" i="1"/>
  <c r="Z742" i="1"/>
  <c r="Z1338" i="1"/>
  <c r="Z1344" i="1"/>
  <c r="Z767" i="1"/>
  <c r="Z937" i="1"/>
  <c r="Z976" i="1"/>
  <c r="Z1025" i="1"/>
  <c r="Z1001" i="1"/>
  <c r="Z1319" i="1"/>
  <c r="Z666" i="1"/>
  <c r="Z395" i="1"/>
  <c r="Z1604" i="1"/>
  <c r="Z940" i="1"/>
  <c r="Z1959" i="1"/>
  <c r="Z1881" i="1"/>
  <c r="Z1875" i="1"/>
  <c r="Z2129" i="1"/>
  <c r="Z1943" i="1"/>
  <c r="Z1942" i="1"/>
  <c r="Z1940" i="1"/>
  <c r="Z2186" i="1"/>
  <c r="Z2150" i="1"/>
  <c r="Z1813" i="1"/>
  <c r="Z1817" i="1"/>
  <c r="Z1858" i="1"/>
  <c r="Z1882" i="1"/>
  <c r="Z1857" i="1"/>
  <c r="Z1894" i="1"/>
  <c r="Z1876" i="1"/>
  <c r="Z1841" i="1"/>
  <c r="Z1934" i="1"/>
  <c r="Z1893" i="1"/>
  <c r="Z2047" i="1"/>
  <c r="Z1746" i="1"/>
  <c r="Z1775" i="1"/>
  <c r="Z1770" i="1"/>
  <c r="Z1903" i="1"/>
  <c r="Z947" i="1"/>
  <c r="Z1883" i="1"/>
  <c r="Z1895" i="1"/>
  <c r="Z1907" i="1"/>
  <c r="Z1887" i="1"/>
  <c r="Z1892" i="1"/>
  <c r="Z1908" i="1"/>
  <c r="Z1899" i="1"/>
  <c r="Z1947" i="1"/>
  <c r="Z2156" i="1"/>
  <c r="Z2182" i="1"/>
  <c r="Z1117" i="1"/>
  <c r="Z1258" i="1"/>
  <c r="Z1254" i="1"/>
  <c r="Z1252" i="1"/>
  <c r="Z1800" i="1"/>
  <c r="Z1821" i="1"/>
  <c r="Z1779" i="1"/>
  <c r="Z1968" i="1"/>
  <c r="Z1936" i="1"/>
  <c r="Z2015" i="1"/>
  <c r="Z1989" i="1"/>
  <c r="Z1371" i="1"/>
  <c r="Z2214" i="1"/>
  <c r="Z1199" i="1"/>
  <c r="Z1518" i="1"/>
  <c r="Z1811" i="1"/>
  <c r="Z1840" i="1"/>
  <c r="Z1688" i="1"/>
  <c r="Z1690" i="1"/>
  <c r="Z2124" i="1"/>
  <c r="Z2126" i="1"/>
  <c r="Z1928" i="1"/>
  <c r="Z2005" i="1"/>
  <c r="Z2170" i="1"/>
  <c r="Z2217" i="1"/>
  <c r="Z1129" i="1"/>
  <c r="Z2205" i="1"/>
  <c r="Z2160" i="1"/>
  <c r="Z2166" i="1"/>
  <c r="Z1428" i="1"/>
  <c r="Z1453" i="1"/>
  <c r="Z1745" i="1"/>
  <c r="Z1765" i="1"/>
  <c r="Z1781" i="1"/>
  <c r="Z1870" i="1"/>
  <c r="Z1890" i="1"/>
  <c r="Z1935" i="1"/>
  <c r="Z2180" i="1"/>
  <c r="Z1455" i="1"/>
  <c r="Z2161" i="1"/>
  <c r="Z2167" i="1"/>
  <c r="Z1257" i="1"/>
  <c r="Z1559" i="1"/>
  <c r="Z1561" i="1"/>
  <c r="Z1429" i="1"/>
  <c r="Z1871" i="1"/>
  <c r="Z1891" i="1"/>
  <c r="Z2014" i="1"/>
  <c r="Z1972" i="1"/>
  <c r="Z2190" i="1"/>
  <c r="Z2206" i="1"/>
  <c r="Z1033" i="1"/>
  <c r="Z1256" i="1"/>
  <c r="Z1259" i="1"/>
  <c r="Z1255" i="1"/>
  <c r="Z1253" i="1"/>
  <c r="Z1792" i="1"/>
  <c r="Z1822" i="1"/>
  <c r="Z1794" i="1"/>
  <c r="Z2036" i="1"/>
  <c r="Z1969" i="1"/>
  <c r="Z1937" i="1"/>
  <c r="Z2016" i="1"/>
  <c r="Z2215" i="1"/>
  <c r="Z1372" i="1"/>
  <c r="Z1096" i="1"/>
  <c r="Z1197" i="1"/>
  <c r="Z1687" i="1"/>
  <c r="Z1689" i="1"/>
  <c r="Z1833" i="1"/>
  <c r="Z1796" i="1"/>
  <c r="Z1839" i="1"/>
  <c r="Z2123" i="1"/>
  <c r="Z2125" i="1"/>
  <c r="Z2004" i="1"/>
  <c r="Z2153" i="1"/>
  <c r="Z2216" i="1"/>
  <c r="Z1205" i="1"/>
  <c r="Z2159" i="1"/>
  <c r="Z1452" i="1"/>
  <c r="Z2162" i="1"/>
  <c r="Z1788" i="1"/>
  <c r="Z1198" i="1"/>
  <c r="Z1869" i="1"/>
  <c r="Z1889" i="1"/>
  <c r="Z1722" i="1"/>
  <c r="Z1744" i="1"/>
  <c r="Z1924" i="1"/>
  <c r="Z2183" i="1"/>
  <c r="Z2204" i="1"/>
  <c r="Z1030" i="1"/>
  <c r="Z2157" i="1"/>
  <c r="Z2158" i="1"/>
  <c r="Z1097" i="1"/>
  <c r="Z1558" i="1"/>
  <c r="Z1560" i="1"/>
  <c r="Z1454" i="1"/>
  <c r="Z1868" i="1"/>
  <c r="Z1888" i="1"/>
  <c r="Z1988" i="1"/>
  <c r="Z1973" i="1"/>
  <c r="Z2191" i="1"/>
  <c r="Z2203" i="1"/>
  <c r="Z1128" i="1"/>
  <c r="Z1356" i="1"/>
  <c r="Z1362" i="1"/>
  <c r="Z1306" i="1"/>
  <c r="Z1300" i="1"/>
  <c r="Z1045" i="1"/>
  <c r="Z711" i="1"/>
  <c r="Z1616" i="1"/>
  <c r="Z509" i="1"/>
  <c r="Z444" i="1"/>
  <c r="Z361" i="1"/>
  <c r="Z1358" i="1"/>
  <c r="Z1302" i="1"/>
  <c r="Z226" i="1"/>
  <c r="Z1363" i="1"/>
  <c r="Z215" i="1"/>
  <c r="Z1618" i="1"/>
  <c r="Z667" i="1"/>
  <c r="Z443" i="1"/>
  <c r="Z368" i="1"/>
  <c r="Z372" i="1"/>
  <c r="Z979" i="1"/>
  <c r="Z1357" i="1"/>
  <c r="Z298" i="1"/>
  <c r="Z366" i="1"/>
  <c r="Z392" i="1"/>
  <c r="Z365" i="1"/>
  <c r="Z894" i="1"/>
  <c r="Z1301" i="1"/>
  <c r="Z1617" i="1"/>
  <c r="Z617" i="1"/>
  <c r="Z811" i="1"/>
  <c r="Z489" i="1"/>
  <c r="Z710" i="1"/>
  <c r="Z712" i="1"/>
  <c r="Z862" i="1"/>
  <c r="Z800" i="1"/>
  <c r="Z813" i="1"/>
  <c r="Z1351" i="1"/>
  <c r="Z966" i="1"/>
  <c r="Z1303" i="1"/>
  <c r="Z1308" i="1"/>
  <c r="Z552" i="1"/>
  <c r="Z673" i="1"/>
  <c r="Z737" i="1"/>
  <c r="Z762" i="1"/>
  <c r="Z625" i="1"/>
  <c r="Z596" i="1"/>
  <c r="Z1113" i="1"/>
  <c r="Z1114" i="1"/>
  <c r="Z1708" i="1"/>
  <c r="Z1704" i="1"/>
  <c r="Z856" i="1"/>
  <c r="Z1298" i="1"/>
  <c r="Z1640" i="1"/>
  <c r="Z598" i="1"/>
  <c r="Z523" i="1"/>
  <c r="Z459" i="1"/>
  <c r="Z262" i="1"/>
  <c r="Z321" i="1"/>
  <c r="Z461" i="1"/>
  <c r="Z248" i="1"/>
  <c r="Z1354" i="1"/>
  <c r="Z480" i="1"/>
  <c r="Z1360" i="1"/>
  <c r="Z1299" i="1"/>
  <c r="Z1614" i="1"/>
  <c r="Z464" i="1"/>
  <c r="Z594" i="1"/>
  <c r="Z597" i="1"/>
  <c r="Z565" i="1"/>
  <c r="Z566" i="1"/>
  <c r="Z391" i="1"/>
  <c r="Z393" i="1"/>
  <c r="Z441" i="1"/>
  <c r="Z1355" i="1"/>
  <c r="Z1361" i="1"/>
  <c r="Z1143" i="1"/>
  <c r="Z1615" i="1"/>
  <c r="Z465" i="1"/>
  <c r="Z354" i="1"/>
  <c r="Z381" i="1"/>
  <c r="Z609" i="1"/>
  <c r="Z107" i="1"/>
  <c r="Z110" i="1"/>
  <c r="Z379" i="1"/>
  <c r="Z595" i="1"/>
  <c r="Z640" i="1"/>
  <c r="Z373" i="1"/>
  <c r="Z390" i="1"/>
  <c r="Z334" i="1"/>
  <c r="Z416" i="1"/>
  <c r="Z671" i="1"/>
  <c r="Z624" i="1"/>
  <c r="Z642" i="1"/>
  <c r="Z674" i="1"/>
  <c r="Z672" i="1"/>
  <c r="Z1026" i="1"/>
  <c r="Z1027" i="1"/>
  <c r="Z1707" i="1"/>
  <c r="Z1709" i="1"/>
  <c r="Z1693" i="1"/>
  <c r="Z675" i="1"/>
  <c r="Z1196" i="1"/>
  <c r="Z1611" i="1"/>
  <c r="Z572" i="1"/>
  <c r="Z260" i="1"/>
  <c r="Z2020" i="1"/>
  <c r="Z224" i="1"/>
  <c r="Z548" i="1"/>
  <c r="Z593" i="1"/>
  <c r="Z320" i="1"/>
  <c r="Z249" i="1"/>
  <c r="Z367" i="1"/>
  <c r="Z247" i="1"/>
  <c r="Z488" i="1"/>
  <c r="Z540" i="1"/>
  <c r="Z739" i="1"/>
  <c r="Z440" i="1"/>
  <c r="Z438" i="1"/>
  <c r="Z377" i="1"/>
  <c r="Z313" i="1"/>
  <c r="Z482" i="1"/>
  <c r="Z1353" i="1"/>
  <c r="Z1359" i="1"/>
  <c r="Z1297" i="1"/>
  <c r="Z1613" i="1"/>
  <c r="Z446" i="1"/>
  <c r="Z364" i="1"/>
  <c r="Z125" i="1"/>
  <c r="Z360" i="1"/>
  <c r="Z343" i="1"/>
  <c r="Z1641" i="1"/>
  <c r="Z389" i="1"/>
  <c r="Z108" i="1"/>
  <c r="Z380" i="1"/>
  <c r="Z406" i="1"/>
  <c r="Z610" i="1"/>
  <c r="Z602" i="1"/>
  <c r="Z417" i="1"/>
  <c r="Z378" i="1"/>
  <c r="Z646" i="1"/>
  <c r="Z681" i="1"/>
  <c r="Z1917" i="1"/>
  <c r="Z1726" i="1"/>
  <c r="Z660" i="1"/>
  <c r="Z1801" i="1"/>
  <c r="Z1911" i="1"/>
  <c r="Z353" i="1"/>
  <c r="Z2021" i="1"/>
  <c r="Z687" i="1"/>
  <c r="Z686" i="1"/>
  <c r="Z1409" i="1"/>
  <c r="Z436" i="1"/>
  <c r="Z357" i="1"/>
  <c r="Z492" i="1"/>
  <c r="Z582" i="1"/>
  <c r="Z623" i="1"/>
  <c r="Z473" i="1"/>
  <c r="Z2022" i="1"/>
  <c r="Z218" i="1"/>
  <c r="Z1810" i="1"/>
  <c r="Z1809" i="1"/>
  <c r="Z1922" i="1"/>
  <c r="Z655" i="1"/>
  <c r="Z2007" i="1"/>
  <c r="Z727" i="1"/>
  <c r="Z2154" i="1"/>
  <c r="Z1716" i="1"/>
  <c r="Z1696" i="1"/>
  <c r="Z1730" i="1"/>
  <c r="Z1793" i="1"/>
  <c r="Z1832" i="1"/>
  <c r="Z1105" i="1"/>
  <c r="Z1874" i="1"/>
  <c r="Z1289" i="1"/>
  <c r="Z1727" i="1"/>
  <c r="Z1585" i="1"/>
  <c r="Z408" i="1"/>
  <c r="Z1864" i="1"/>
  <c r="Z1856" i="1"/>
  <c r="Z2052" i="1"/>
  <c r="Z1768" i="1"/>
  <c r="Z1714" i="1"/>
  <c r="Z1760" i="1"/>
  <c r="Z998" i="1"/>
  <c r="Z1759" i="1"/>
  <c r="Z1743" i="1"/>
  <c r="Z1797" i="1"/>
  <c r="Z1769" i="1"/>
  <c r="Z1831" i="1"/>
  <c r="Z1826" i="1"/>
  <c r="Z1872" i="1"/>
  <c r="Z1806" i="1"/>
  <c r="Z2131" i="1"/>
  <c r="Z1914" i="1"/>
  <c r="Z2185" i="1"/>
  <c r="Z1715" i="1"/>
  <c r="Z1090" i="1"/>
  <c r="Z872" i="1"/>
  <c r="Z857" i="1"/>
  <c r="Z858" i="1"/>
  <c r="Z1694" i="1"/>
  <c r="Z975" i="1"/>
  <c r="Z587" i="1"/>
  <c r="Z1944" i="1"/>
  <c r="Z1214" i="1"/>
  <c r="Z1652" i="1"/>
  <c r="Z1247" i="1"/>
  <c r="Z1772" i="1"/>
  <c r="Z1850" i="1"/>
  <c r="Z603" i="1"/>
  <c r="Z1974" i="1"/>
  <c r="Z1508" i="1"/>
  <c r="Z865" i="1"/>
  <c r="Z2243" i="1"/>
  <c r="Z2244" i="1"/>
  <c r="Z554" i="1"/>
  <c r="Z664" i="1"/>
  <c r="Z1174" i="1"/>
  <c r="Z1798" i="1"/>
  <c r="Z1218" i="1"/>
  <c r="Z1915" i="1"/>
  <c r="Z1916" i="1"/>
  <c r="Z1556" i="1"/>
  <c r="Z1685" i="1"/>
  <c r="Z1764" i="1"/>
  <c r="Z1820" i="1"/>
  <c r="Z1633" i="1"/>
  <c r="Z1635" i="1"/>
  <c r="Z2169" i="1"/>
  <c r="Z2208" i="1"/>
  <c r="Z2210" i="1"/>
  <c r="Z1182" i="1"/>
  <c r="Z697" i="1"/>
  <c r="Z288" i="1"/>
  <c r="Z2023" i="1"/>
  <c r="Z236" i="1"/>
  <c r="Z494" i="1"/>
  <c r="Z612" i="1"/>
  <c r="Z613" i="1"/>
  <c r="Z138" i="1"/>
  <c r="Z141" i="1"/>
  <c r="Z190" i="1"/>
  <c r="Z238" i="1"/>
  <c r="Z2219" i="1"/>
  <c r="Z2221" i="1"/>
  <c r="Z2046" i="1"/>
  <c r="Z2044" i="1"/>
  <c r="Z1646" i="1"/>
  <c r="Z1157" i="1"/>
  <c r="Z1217" i="1"/>
  <c r="Z1111" i="1"/>
  <c r="Z159" i="1"/>
  <c r="Z1557" i="1"/>
  <c r="Z147" i="1"/>
  <c r="Z335" i="1"/>
  <c r="Z1854" i="1"/>
  <c r="Z1878" i="1"/>
  <c r="Z1919" i="1"/>
  <c r="Z2006" i="1"/>
  <c r="Z169" i="1"/>
  <c r="Z1184" i="1"/>
  <c r="Z2114" i="1"/>
  <c r="Z2116" i="1"/>
  <c r="Z638" i="1"/>
  <c r="Z1195" i="1"/>
  <c r="Z1422" i="1"/>
  <c r="Z637" i="1"/>
  <c r="Z1421" i="1"/>
  <c r="Z242" i="1"/>
  <c r="Z205" i="1"/>
  <c r="Z561" i="1"/>
  <c r="Z1248" i="1"/>
  <c r="Z530" i="1"/>
  <c r="Z529" i="1"/>
  <c r="Z550" i="1"/>
  <c r="Z555" i="1"/>
  <c r="Z2024" i="1"/>
  <c r="Z1423" i="1"/>
  <c r="Z1855" i="1"/>
  <c r="Z1837" i="1"/>
  <c r="Z223" i="1"/>
  <c r="Z1823" i="1"/>
  <c r="Z1956" i="1"/>
  <c r="Z2151" i="1"/>
  <c r="Z2212" i="1"/>
  <c r="Z1146" i="1"/>
  <c r="Z292" i="1"/>
  <c r="Z315" i="1"/>
  <c r="Z1192" i="1"/>
  <c r="Z1767" i="1"/>
  <c r="Z487" i="1"/>
  <c r="Z1728" i="1"/>
  <c r="Z274" i="1"/>
  <c r="Z261" i="1"/>
  <c r="Z303" i="1"/>
  <c r="Z175" i="1"/>
  <c r="Z214" i="1"/>
  <c r="Z336" i="1"/>
  <c r="Z616" i="1"/>
  <c r="Z631" i="1"/>
  <c r="Z689" i="1"/>
  <c r="Z750" i="1"/>
  <c r="Z435" i="1"/>
  <c r="Z498" i="1"/>
  <c r="Z516" i="1"/>
  <c r="Z289" i="1"/>
  <c r="Z502" i="1"/>
  <c r="Z439" i="1"/>
  <c r="Z299" i="1"/>
  <c r="Z376" i="1"/>
  <c r="Z515" i="1"/>
  <c r="Z318" i="1"/>
  <c r="Z135" i="1"/>
  <c r="Z329" i="1"/>
  <c r="Z663" i="1"/>
  <c r="Z1173" i="1"/>
  <c r="Z497" i="1"/>
  <c r="Z1547" i="1"/>
  <c r="Z1451" i="1"/>
  <c r="Z358" i="1"/>
  <c r="Z1634" i="1"/>
  <c r="Z1747" i="1"/>
  <c r="Z375" i="1"/>
  <c r="Z342" i="1"/>
  <c r="Z1991" i="1"/>
  <c r="Z1992" i="1"/>
  <c r="Z1420" i="1"/>
  <c r="Z1586" i="1"/>
  <c r="Z1686" i="1"/>
  <c r="Z1819" i="1"/>
  <c r="Z1873" i="1"/>
  <c r="Z2168" i="1"/>
  <c r="Z2207" i="1"/>
  <c r="Z2209" i="1"/>
  <c r="Z1790" i="1"/>
  <c r="Z850" i="1"/>
  <c r="Z1179" i="1"/>
  <c r="Z1216" i="1"/>
  <c r="Z2045" i="1"/>
  <c r="Z2056" i="1"/>
  <c r="Z1647" i="1"/>
  <c r="Z1139" i="1"/>
  <c r="Z1156" i="1"/>
  <c r="Z1637" i="1"/>
  <c r="Z1853" i="1"/>
  <c r="Z1879" i="1"/>
  <c r="Z1923" i="1"/>
  <c r="Z1592" i="1"/>
  <c r="Z2028" i="1"/>
  <c r="Z1712" i="1"/>
  <c r="Z319" i="1"/>
  <c r="Z1807" i="1"/>
  <c r="Z2218" i="1"/>
  <c r="Z2220" i="1"/>
  <c r="Z309" i="1"/>
  <c r="Z1655" i="1"/>
  <c r="Z307" i="1"/>
  <c r="Z322" i="1"/>
  <c r="Z271" i="1"/>
  <c r="Z352" i="1"/>
  <c r="Z744" i="1"/>
  <c r="Z280" i="1"/>
  <c r="Z317" i="1"/>
  <c r="Z2025" i="1"/>
  <c r="Z222" i="1"/>
  <c r="Z792" i="1"/>
  <c r="Z1789" i="1"/>
  <c r="Z294" i="1"/>
  <c r="Z691" i="1"/>
  <c r="Z692" i="1"/>
  <c r="Z290" i="1"/>
  <c r="Z45" i="1"/>
  <c r="Z227" i="1"/>
  <c r="Z177" i="1"/>
  <c r="Z1408" i="1"/>
  <c r="Z456" i="1"/>
  <c r="Z453" i="1"/>
  <c r="Z1661" i="1"/>
  <c r="Z545" i="1"/>
  <c r="Z300" i="1"/>
  <c r="Z517" i="1"/>
  <c r="Z136" i="1"/>
  <c r="Z1778" i="1"/>
  <c r="Z409" i="1"/>
  <c r="Z333" i="1"/>
  <c r="Z363" i="1"/>
  <c r="Z665" i="1"/>
  <c r="Z1204" i="1"/>
  <c r="Z1433" i="1"/>
  <c r="Z618" i="1"/>
  <c r="Z490" i="1"/>
  <c r="Z644" i="1"/>
  <c r="Z1091" i="1"/>
  <c r="Z304" i="1"/>
  <c r="Z348" i="1"/>
  <c r="Z1587" i="1"/>
  <c r="Z263" i="1"/>
  <c r="Z301" i="1"/>
  <c r="Z634" i="1"/>
  <c r="Z661" i="1"/>
  <c r="Z513" i="1"/>
  <c r="Z1367" i="1"/>
  <c r="Z1029" i="1"/>
  <c r="Z349" i="1"/>
  <c r="Z1370" i="1"/>
  <c r="Z276" i="1"/>
  <c r="Z1542" i="1"/>
  <c r="Z251" i="1"/>
  <c r="Z302" i="1"/>
  <c r="Z231" i="1"/>
  <c r="Z514" i="1"/>
  <c r="Z914" i="1"/>
  <c r="Z327" i="1"/>
  <c r="Z265" i="1"/>
  <c r="Z250" i="1"/>
  <c r="Z225" i="1"/>
  <c r="Z275" i="1"/>
  <c r="Z799" i="1"/>
  <c r="Z1432" i="1"/>
  <c r="Z1028" i="1"/>
  <c r="Z1654" i="1"/>
  <c r="Z621" i="1"/>
  <c r="Z619" i="1"/>
  <c r="Z969" i="1"/>
  <c r="Z350" i="1"/>
  <c r="Z396" i="1"/>
  <c r="Z415" i="1"/>
  <c r="Z277" i="1"/>
  <c r="Z283" i="1"/>
  <c r="Z551" i="1"/>
  <c r="Z875" i="1"/>
  <c r="Z815" i="1"/>
  <c r="Z278" i="1"/>
  <c r="Z433" i="1"/>
  <c r="Z709" i="1"/>
  <c r="Z622" i="1"/>
  <c r="Z641" i="1"/>
  <c r="Z462" i="1"/>
  <c r="Z511" i="1"/>
  <c r="Z326" i="1"/>
  <c r="Z347" i="1"/>
  <c r="Z1540" i="1"/>
  <c r="Z1521" i="1"/>
  <c r="Z797" i="1"/>
  <c r="Z387" i="1"/>
  <c r="Z581" i="1"/>
  <c r="Z1541" i="1"/>
  <c r="Z447" i="1"/>
  <c r="Z230" i="1"/>
  <c r="Z1550" i="1"/>
  <c r="Z264" i="1"/>
  <c r="Z413" i="1"/>
  <c r="Z508" i="1"/>
  <c r="Z371" i="1"/>
  <c r="Z1799" i="1"/>
  <c r="Z1000" i="1"/>
  <c r="Z210" i="1"/>
  <c r="Z1365" i="1"/>
  <c r="Z359" i="1"/>
  <c r="Z1369" i="1"/>
  <c r="Z1621" i="1"/>
  <c r="Z534" i="1"/>
  <c r="Z471" i="1"/>
  <c r="Z531" i="1"/>
  <c r="Z328" i="1"/>
  <c r="Z592" i="1"/>
  <c r="Z589" i="1"/>
  <c r="Z567" i="1"/>
  <c r="Z543" i="1"/>
  <c r="Z324" i="1"/>
  <c r="Z285" i="1"/>
  <c r="Z442" i="1"/>
  <c r="Z591" i="1"/>
  <c r="Z549" i="1"/>
  <c r="Z2026" i="1"/>
  <c r="Z219" i="1"/>
  <c r="Z512" i="1"/>
  <c r="Z287" i="1"/>
  <c r="Z576" i="1"/>
  <c r="Z369" i="1"/>
  <c r="Z431" i="1"/>
  <c r="Z1366" i="1"/>
  <c r="Z1262" i="1"/>
  <c r="Z1622" i="1"/>
  <c r="Z398" i="1"/>
  <c r="Z426" i="1"/>
  <c r="Z485" i="1"/>
  <c r="Z130" i="1"/>
  <c r="Z620" i="1"/>
  <c r="Z653" i="1"/>
  <c r="Z133" i="1"/>
  <c r="Z611" i="1"/>
  <c r="Z647" i="1"/>
  <c r="Z460" i="1"/>
  <c r="Z501" i="1"/>
  <c r="Z472" i="1"/>
  <c r="Z654" i="1"/>
  <c r="Z682" i="1"/>
  <c r="Z388" i="1"/>
  <c r="Z414" i="1"/>
  <c r="Z510" i="1"/>
  <c r="Z394" i="1"/>
  <c r="Z325" i="1"/>
  <c r="Z586" i="1"/>
  <c r="Z346" i="1"/>
  <c r="Z1104" i="1"/>
  <c r="Z896" i="1"/>
  <c r="Z1539" i="1"/>
  <c r="Z1520" i="1"/>
  <c r="Z579" i="1"/>
  <c r="Z139" i="1"/>
  <c r="Z1619" i="1"/>
  <c r="Z143" i="1"/>
  <c r="Z524" i="1"/>
  <c r="Z491" i="1"/>
  <c r="Z246" i="1"/>
  <c r="Z831" i="1"/>
  <c r="Z486" i="1"/>
  <c r="Z286" i="1"/>
  <c r="Z284" i="1"/>
  <c r="Z323" i="1"/>
  <c r="Z370" i="1"/>
  <c r="Z1368" i="1"/>
  <c r="Z1364" i="1"/>
  <c r="Z1144" i="1"/>
  <c r="Z1549" i="1"/>
  <c r="Z170" i="1"/>
  <c r="Z221" i="1"/>
  <c r="Z1466" i="1"/>
  <c r="Z495" i="1"/>
  <c r="Z445" i="1"/>
  <c r="Z132" i="1"/>
  <c r="Z239" i="1"/>
  <c r="Z200" i="1"/>
  <c r="Z134" i="1"/>
  <c r="Z506" i="1"/>
  <c r="Z463" i="1"/>
  <c r="Z484" i="1"/>
  <c r="Z1553" i="1"/>
  <c r="Z1044" i="1"/>
  <c r="Z1224" i="1"/>
  <c r="Z615" i="1"/>
  <c r="Z633" i="1"/>
  <c r="Z649" i="1"/>
  <c r="Z685" i="1"/>
  <c r="Z1154" i="1"/>
  <c r="Z1812" i="1"/>
  <c r="Z1600" i="1"/>
  <c r="Z1430" i="1"/>
  <c r="Z1748" i="1"/>
  <c r="Z1668" i="1"/>
  <c r="Z1548" i="1"/>
  <c r="Z1808" i="1"/>
  <c r="Z1902" i="1"/>
  <c r="Z1998" i="1"/>
  <c r="Z1163" i="1"/>
  <c r="Z1335" i="1"/>
  <c r="Z973" i="1"/>
  <c r="Z1202" i="1"/>
  <c r="Z1562" i="1"/>
  <c r="Z1519" i="1"/>
  <c r="Z1118" i="1"/>
  <c r="Z821" i="1"/>
  <c r="Z1829" i="1"/>
  <c r="Z1830" i="1"/>
  <c r="Z1958" i="1"/>
  <c r="Z1175" i="1"/>
  <c r="Z1203" i="1"/>
  <c r="Z1456" i="1"/>
  <c r="Z1002" i="1"/>
  <c r="Z1003" i="1"/>
  <c r="Z1691" i="1"/>
  <c r="Z1141" i="1"/>
  <c r="Z1667" i="1"/>
  <c r="Z1771" i="1"/>
  <c r="Z1761" i="1"/>
  <c r="Z1145" i="1"/>
  <c r="Z150" i="1"/>
  <c r="Z1780" i="1"/>
  <c r="Z1200" i="1"/>
  <c r="Z1966" i="1"/>
  <c r="Z808" i="1"/>
  <c r="Z810" i="1"/>
  <c r="Z809" i="1"/>
  <c r="Z1062" i="1"/>
  <c r="Z1064" i="1"/>
  <c r="Z1153" i="1"/>
  <c r="Z1926" i="1"/>
  <c r="Z1004" i="1"/>
  <c r="Z1931" i="1"/>
  <c r="Z927" i="1"/>
  <c r="Z926" i="1"/>
  <c r="Z999" i="1"/>
  <c r="Z801" i="1"/>
  <c r="Z2237" i="1"/>
  <c r="Z953" i="1"/>
  <c r="Z160" i="1"/>
  <c r="Z1171" i="1"/>
  <c r="Z996" i="1"/>
  <c r="Z1774" i="1"/>
  <c r="Z1824" i="1"/>
  <c r="Z912" i="1"/>
  <c r="Z1632" i="1"/>
  <c r="Z1630" i="1"/>
  <c r="Z1019" i="1"/>
  <c r="Z1176" i="1"/>
  <c r="Z1666" i="1"/>
  <c r="Z1643" i="1"/>
  <c r="Z2038" i="1"/>
  <c r="Z2240" i="1"/>
  <c r="Z956" i="1"/>
  <c r="Z2223" i="1"/>
  <c r="Z1136" i="1"/>
  <c r="Z1172" i="1"/>
  <c r="Z1086" i="1"/>
  <c r="Z1863" i="1"/>
  <c r="Z1867" i="1"/>
  <c r="Z1043" i="1"/>
  <c r="Z974" i="1"/>
  <c r="Z1546" i="1"/>
  <c r="Z1246" i="1"/>
  <c r="Z1742" i="1"/>
  <c r="Z1953" i="1"/>
  <c r="Z1524" i="1"/>
  <c r="Z794" i="1"/>
  <c r="Z868" i="1"/>
  <c r="Z1929" i="1"/>
  <c r="Z1930" i="1"/>
  <c r="Z934" i="1"/>
  <c r="Z1137" i="1"/>
  <c r="Z1087" i="1"/>
  <c r="Z1295" i="1"/>
  <c r="Z1066" i="1"/>
  <c r="Z1705" i="1"/>
  <c r="Z1900" i="1"/>
  <c r="Z2246" i="1"/>
  <c r="Z1147" i="1"/>
  <c r="Z71" i="1"/>
  <c r="Z100" i="1"/>
  <c r="Z52" i="1"/>
  <c r="Z178" i="1"/>
  <c r="Z235" i="1"/>
  <c r="Z95" i="1"/>
  <c r="Z46" i="1"/>
  <c r="Z83" i="1"/>
  <c r="Z252" i="1"/>
  <c r="Z97" i="1"/>
  <c r="Z55" i="1"/>
  <c r="Z635" i="1"/>
  <c r="Z102" i="1"/>
  <c r="Z668" i="1"/>
  <c r="Z1018" i="1"/>
  <c r="Z911" i="1"/>
  <c r="Z932" i="1"/>
  <c r="Z929" i="1"/>
  <c r="Z1773" i="1"/>
  <c r="Z1865" i="1"/>
  <c r="Z1703" i="1"/>
  <c r="Z1631" i="1"/>
  <c r="Z1665" i="1"/>
  <c r="Z1836" i="1"/>
  <c r="Z1949" i="1"/>
  <c r="Z2239" i="1"/>
  <c r="Z915" i="1"/>
  <c r="Z1450" i="1"/>
  <c r="Z1866" i="1"/>
  <c r="Z1862" i="1"/>
  <c r="Z935" i="1"/>
  <c r="Z1005" i="1"/>
  <c r="Z1545" i="1"/>
  <c r="Z1245" i="1"/>
  <c r="Z1193" i="1"/>
  <c r="Z1818" i="1"/>
  <c r="Z952" i="1"/>
  <c r="Z1938" i="1"/>
  <c r="Z2222" i="1"/>
  <c r="Z1034" i="1"/>
  <c r="Z53" i="1"/>
  <c r="Z96" i="1"/>
  <c r="Z2027" i="1"/>
  <c r="Z98" i="1"/>
  <c r="Z47" i="1"/>
  <c r="Z69" i="1"/>
  <c r="Z101" i="1"/>
  <c r="Z81" i="1"/>
  <c r="Z1467" i="1"/>
  <c r="Z518" i="1"/>
  <c r="Z187" i="1"/>
  <c r="Z237" i="1"/>
  <c r="Z94" i="1"/>
  <c r="Z639" i="1"/>
  <c r="Z1711" i="1"/>
  <c r="Z103" i="1"/>
  <c r="Z670" i="1"/>
  <c r="Z765" i="1"/>
  <c r="Z708" i="1"/>
  <c r="Z1036" i="1"/>
  <c r="Z930" i="1"/>
  <c r="Z1925" i="1"/>
  <c r="Z855" i="1"/>
  <c r="Z1805" i="1"/>
  <c r="Z870" i="1"/>
  <c r="Z869" i="1"/>
  <c r="Z1109" i="1"/>
  <c r="Z1816" i="1"/>
  <c r="Z1777" i="1"/>
  <c r="Z835" i="1"/>
  <c r="Z1012" i="1"/>
  <c r="Z890" i="1"/>
  <c r="Z984" i="1"/>
  <c r="Z910" i="1"/>
  <c r="Z812" i="1"/>
  <c r="Z783" i="1"/>
  <c r="Z951" i="1"/>
  <c r="Z1737" i="1"/>
  <c r="Z841" i="1"/>
  <c r="Z931" i="1"/>
  <c r="Z1664" i="1"/>
  <c r="Z972" i="1"/>
  <c r="Z1901" i="1"/>
  <c r="Z738" i="1"/>
  <c r="Z1021" i="1"/>
  <c r="Z784" i="1"/>
  <c r="Z1918" i="1"/>
  <c r="Z1061" i="1"/>
  <c r="Z893" i="1"/>
  <c r="Z913" i="1"/>
  <c r="Z1644" i="1"/>
  <c r="Z1663" i="1"/>
  <c r="Z796" i="1"/>
  <c r="Z785" i="1"/>
  <c r="Z871" i="1"/>
  <c r="Z949" i="1"/>
  <c r="Z1738" i="1"/>
  <c r="Z1736" i="1"/>
  <c r="Z997" i="1"/>
  <c r="Z1108" i="1"/>
  <c r="Z1695" i="1"/>
  <c r="Z950" i="1"/>
  <c r="Z1909" i="1"/>
  <c r="AN2179" i="1" l="1"/>
  <c r="AO2179" i="1" s="1"/>
  <c r="AN1700" i="1"/>
  <c r="AO1700" i="1" s="1"/>
  <c r="AN1680" i="1"/>
  <c r="AO1680" i="1" s="1"/>
  <c r="AN2008" i="1"/>
  <c r="AO2008" i="1" s="1"/>
  <c r="AN2163" i="1"/>
  <c r="AO2163" i="1" s="1"/>
  <c r="AN1679" i="1"/>
  <c r="AO1679" i="1" s="1"/>
  <c r="AN1995" i="1"/>
  <c r="AO1995" i="1" s="1"/>
  <c r="AN2048" i="1"/>
  <c r="AO2048" i="1" s="1"/>
  <c r="AN1701" i="1"/>
  <c r="AO1701" i="1" s="1"/>
  <c r="AN1678" i="1"/>
  <c r="AO1678" i="1" s="1"/>
  <c r="AN1648" i="1"/>
  <c r="AO1648" i="1" s="1"/>
  <c r="AN2073" i="1"/>
  <c r="AO2073" i="1" s="1"/>
  <c r="AN1564" i="1"/>
  <c r="AO1564" i="1" s="1"/>
  <c r="AN2164" i="1"/>
  <c r="AO2164" i="1" s="1"/>
  <c r="AN2063" i="1"/>
  <c r="AO2063" i="1" s="1"/>
  <c r="AM772" i="1"/>
  <c r="AO772" i="1" s="1"/>
  <c r="AN2140" i="1"/>
  <c r="AO2140" i="1" s="1"/>
  <c r="AN1699" i="1"/>
  <c r="AO1699" i="1" s="1"/>
  <c r="AN2120" i="1"/>
  <c r="AO2120" i="1" s="1"/>
  <c r="AN1650" i="1"/>
  <c r="AO1650" i="1" s="1"/>
  <c r="AN2133" i="1"/>
  <c r="AO2133" i="1" s="1"/>
  <c r="AN2031" i="1"/>
  <c r="AO2031" i="1" s="1"/>
  <c r="AN1963" i="1"/>
  <c r="AO1963" i="1" s="1"/>
  <c r="AN2064" i="1"/>
  <c r="AO2064" i="1" s="1"/>
  <c r="AN2141" i="1"/>
  <c r="AO2141" i="1" s="1"/>
  <c r="AN1522" i="1"/>
  <c r="AO1522" i="1" s="1"/>
  <c r="AN1994" i="1"/>
  <c r="AO1994" i="1" s="1"/>
  <c r="AN2042" i="1"/>
  <c r="AO2042" i="1" s="1"/>
  <c r="AN2070" i="1"/>
  <c r="AO2070" i="1" s="1"/>
  <c r="AN2011" i="1"/>
  <c r="AO2011" i="1" s="1"/>
  <c r="AN2068" i="1"/>
  <c r="AO2068" i="1" s="1"/>
  <c r="AN2132" i="1"/>
  <c r="AO2132" i="1" s="1"/>
  <c r="AN2106" i="1"/>
  <c r="AO2106" i="1" s="1"/>
  <c r="AM1523" i="1"/>
  <c r="AO1523" i="1" s="1"/>
  <c r="AN1954" i="1"/>
  <c r="AO1954" i="1" s="1"/>
  <c r="AM2071" i="1"/>
  <c r="AO2071" i="1" s="1"/>
  <c r="AN2062" i="1"/>
  <c r="AO2062" i="1" s="1"/>
  <c r="AN2072" i="1"/>
  <c r="AO2072" i="1" s="1"/>
  <c r="AN2061" i="1"/>
  <c r="AO2061" i="1" s="1"/>
  <c r="AN1724" i="1"/>
  <c r="AO1724" i="1" s="1"/>
  <c r="AN1962" i="1"/>
  <c r="AO1962" i="1" s="1"/>
  <c r="AM2009" i="1"/>
  <c r="AO2009" i="1" s="1"/>
  <c r="AM2066" i="1"/>
  <c r="AO2066" i="1" s="1"/>
  <c r="AM2058" i="1"/>
  <c r="AO2058" i="1" s="1"/>
  <c r="AN2065" i="1"/>
  <c r="AO2065" i="1" s="1"/>
  <c r="AN1920" i="1"/>
  <c r="AO1920" i="1" s="1"/>
  <c r="AN2060" i="1"/>
  <c r="AO2060" i="1" s="1"/>
  <c r="AM2119" i="1"/>
  <c r="AO2119" i="1" s="1"/>
  <c r="AN2105" i="1"/>
  <c r="AO2105" i="1" s="1"/>
  <c r="AN2069" i="1"/>
  <c r="AO2069" i="1" s="1"/>
  <c r="AN1725" i="1"/>
  <c r="AO1725" i="1" s="1"/>
  <c r="AN2067" i="1"/>
  <c r="AO2067" i="1" s="1"/>
  <c r="AN2049" i="1"/>
  <c r="AO2049" i="1" s="1"/>
  <c r="AN1698" i="1"/>
  <c r="AO1698" i="1" s="1"/>
  <c r="AN2010" i="1"/>
  <c r="AO2010" i="1" s="1"/>
  <c r="AN1649" i="1"/>
  <c r="AO1649" i="1" s="1"/>
  <c r="AN1933" i="1"/>
  <c r="AO1933" i="1" s="1"/>
  <c r="AN1970" i="1"/>
  <c r="AO1970" i="1" s="1"/>
  <c r="AN2059" i="1"/>
  <c r="AO2059" i="1" s="1"/>
  <c r="AN773" i="1"/>
  <c r="AO773" i="1" s="1"/>
  <c r="AN2041" i="1"/>
  <c r="AO2041" i="1" s="1"/>
  <c r="W1042" i="1"/>
  <c r="W220" i="1"/>
  <c r="W685" i="1"/>
  <c r="W681" i="1"/>
  <c r="W940" i="1"/>
  <c r="W670" i="1"/>
  <c r="W665" i="1"/>
  <c r="W1128" i="1"/>
  <c r="W970" i="1"/>
  <c r="W208" i="1"/>
  <c r="W221" i="1"/>
  <c r="W446" i="1"/>
  <c r="W306" i="1"/>
  <c r="W1034" i="1"/>
  <c r="W1655" i="1"/>
  <c r="W1030" i="1"/>
  <c r="W891" i="1"/>
  <c r="W202" i="1"/>
  <c r="W491" i="1"/>
  <c r="W572" i="1"/>
  <c r="W746" i="1"/>
  <c r="W915" i="1"/>
  <c r="W1179" i="1"/>
  <c r="W1205" i="1"/>
  <c r="W764" i="1"/>
  <c r="W207" i="1"/>
  <c r="W682" i="1"/>
  <c r="W671" i="1"/>
  <c r="W828" i="1"/>
  <c r="W668" i="1"/>
  <c r="W663" i="1"/>
  <c r="W1372" i="1"/>
  <c r="W614" i="1"/>
  <c r="W432" i="1"/>
  <c r="W398" i="1"/>
  <c r="W465" i="1"/>
  <c r="W747" i="1"/>
  <c r="W1147" i="1"/>
  <c r="W1146" i="1"/>
  <c r="W1033" i="1"/>
  <c r="W971" i="1"/>
  <c r="W273" i="1"/>
  <c r="W328" i="1"/>
  <c r="W464" i="1"/>
  <c r="W397" i="1"/>
  <c r="W1524" i="1"/>
  <c r="W1184" i="1"/>
  <c r="W1455" i="1"/>
  <c r="W892" i="1"/>
  <c r="W204" i="1"/>
  <c r="W447" i="1"/>
  <c r="W598" i="1"/>
  <c r="W678" i="1"/>
  <c r="W956" i="1"/>
  <c r="W1182" i="1"/>
  <c r="W1129" i="1"/>
  <c r="W786" i="1"/>
  <c r="W245" i="1"/>
  <c r="W278" i="1"/>
  <c r="W552" i="1"/>
  <c r="W827" i="1"/>
  <c r="W801" i="1"/>
  <c r="W865" i="1"/>
  <c r="W1371" i="1"/>
  <c r="W707" i="1"/>
  <c r="W412" i="1"/>
  <c r="W231" i="1"/>
  <c r="W372" i="1"/>
  <c r="W829" i="1"/>
  <c r="W1456" i="1"/>
  <c r="W1760" i="1"/>
  <c r="W1770" i="1"/>
  <c r="L685" i="1"/>
  <c r="L681" i="1"/>
  <c r="L940" i="1"/>
  <c r="L670" i="1"/>
  <c r="L665" i="1"/>
  <c r="L1128" i="1"/>
  <c r="L221" i="1"/>
  <c r="L446" i="1"/>
  <c r="L306" i="1"/>
  <c r="L1034" i="1"/>
  <c r="L1655" i="1"/>
  <c r="L1030" i="1"/>
  <c r="L491" i="1"/>
  <c r="L572" i="1"/>
  <c r="L746" i="1"/>
  <c r="L915" i="1"/>
  <c r="L1179" i="1"/>
  <c r="L1205" i="1"/>
  <c r="L682" i="1"/>
  <c r="L671" i="1"/>
  <c r="L828" i="1"/>
  <c r="L668" i="1"/>
  <c r="L663" i="1"/>
  <c r="L1372" i="1"/>
  <c r="L398" i="1"/>
  <c r="L465" i="1"/>
  <c r="L747" i="1"/>
  <c r="L1147" i="1"/>
  <c r="L1146" i="1"/>
  <c r="L1033" i="1"/>
  <c r="L328" i="1"/>
  <c r="L464" i="1"/>
  <c r="L397" i="1"/>
  <c r="L1524" i="1"/>
  <c r="L1184" i="1"/>
  <c r="L1455" i="1"/>
  <c r="L447" i="1"/>
  <c r="L598" i="1"/>
  <c r="L678" i="1"/>
  <c r="L956" i="1"/>
  <c r="L1182" i="1"/>
  <c r="L1129" i="1"/>
  <c r="L278" i="1"/>
  <c r="L552" i="1"/>
  <c r="L827" i="1"/>
  <c r="L801" i="1"/>
  <c r="L865" i="1"/>
  <c r="L1371" i="1"/>
  <c r="L231" i="1"/>
  <c r="L372" i="1"/>
  <c r="L829" i="1"/>
  <c r="L1456" i="1"/>
  <c r="L1760" i="1"/>
  <c r="L1770" i="1"/>
  <c r="AT1371" i="1"/>
  <c r="AU1372" i="1"/>
  <c r="AS1372" i="1" s="1"/>
  <c r="AT1030" i="1"/>
  <c r="AT1455" i="1"/>
  <c r="AT1770" i="1"/>
  <c r="AT665" i="1"/>
  <c r="AT1182" i="1"/>
  <c r="AT1760" i="1"/>
  <c r="AT670" i="1"/>
  <c r="AT1147" i="1"/>
  <c r="AT940" i="1"/>
  <c r="AT397" i="1"/>
  <c r="AT671" i="1"/>
  <c r="AT598" i="1"/>
  <c r="AT682" i="1"/>
  <c r="AT221" i="1"/>
  <c r="AT231" i="1"/>
  <c r="AG1371" i="1"/>
  <c r="AF1371" i="1" s="1"/>
  <c r="AG1372" i="1"/>
  <c r="AF1372" i="1" s="1"/>
  <c r="AG1205" i="1"/>
  <c r="AF1205" i="1" s="1"/>
  <c r="AG1128" i="1"/>
  <c r="AF1128" i="1" s="1"/>
  <c r="AG1030" i="1"/>
  <c r="AF1030" i="1" s="1"/>
  <c r="AG1129" i="1"/>
  <c r="AF1129" i="1" s="1"/>
  <c r="AG1455" i="1"/>
  <c r="AF1455" i="1" s="1"/>
  <c r="AG1033" i="1"/>
  <c r="AF1033" i="1" s="1"/>
  <c r="AG1770" i="1"/>
  <c r="AF1770" i="1" s="1"/>
  <c r="AG865" i="1"/>
  <c r="AF865" i="1" s="1"/>
  <c r="AG663" i="1"/>
  <c r="AF663" i="1" s="1"/>
  <c r="AG1179" i="1"/>
  <c r="AF1179" i="1" s="1"/>
  <c r="AG665" i="1"/>
  <c r="AF665" i="1" s="1"/>
  <c r="AG1655" i="1"/>
  <c r="AF1655" i="1" s="1"/>
  <c r="AG1182" i="1"/>
  <c r="AF1182" i="1" s="1"/>
  <c r="AG1184" i="1"/>
  <c r="AF1184" i="1" s="1"/>
  <c r="AG1146" i="1"/>
  <c r="AF1146" i="1" s="1"/>
  <c r="AG1760" i="1"/>
  <c r="AF1760" i="1" s="1"/>
  <c r="AG801" i="1"/>
  <c r="AF801" i="1" s="1"/>
  <c r="AG668" i="1"/>
  <c r="AF668" i="1" s="1"/>
  <c r="AG915" i="1"/>
  <c r="AF915" i="1" s="1"/>
  <c r="AG670" i="1"/>
  <c r="AF670" i="1" s="1"/>
  <c r="AG1034" i="1"/>
  <c r="AF1034" i="1" s="1"/>
  <c r="AG956" i="1"/>
  <c r="AF956" i="1" s="1"/>
  <c r="AG1524" i="1"/>
  <c r="AF1524" i="1" s="1"/>
  <c r="AG1147" i="1"/>
  <c r="AF1147" i="1" s="1"/>
  <c r="AG1456" i="1"/>
  <c r="AF1456" i="1" s="1"/>
  <c r="AG827" i="1"/>
  <c r="AF827" i="1" s="1"/>
  <c r="AG828" i="1"/>
  <c r="AF828" i="1" s="1"/>
  <c r="AG746" i="1"/>
  <c r="AF746" i="1" s="1"/>
  <c r="AG940" i="1"/>
  <c r="AF940" i="1" s="1"/>
  <c r="AG306" i="1"/>
  <c r="AF306" i="1" s="1"/>
  <c r="AG678" i="1"/>
  <c r="AF678" i="1" s="1"/>
  <c r="AG397" i="1"/>
  <c r="AF397" i="1" s="1"/>
  <c r="AG747" i="1"/>
  <c r="AF747" i="1" s="1"/>
  <c r="AG829" i="1"/>
  <c r="AF829" i="1" s="1"/>
  <c r="AG552" i="1"/>
  <c r="AF552" i="1" s="1"/>
  <c r="AG671" i="1"/>
  <c r="AF671" i="1" s="1"/>
  <c r="AG572" i="1"/>
  <c r="AF572" i="1" s="1"/>
  <c r="AG681" i="1"/>
  <c r="AF681" i="1" s="1"/>
  <c r="AG446" i="1"/>
  <c r="AF446" i="1" s="1"/>
  <c r="AG598" i="1"/>
  <c r="AF598" i="1" s="1"/>
  <c r="AG464" i="1"/>
  <c r="AF464" i="1" s="1"/>
  <c r="AG465" i="1"/>
  <c r="AF465" i="1" s="1"/>
  <c r="AG372" i="1"/>
  <c r="AF372" i="1" s="1"/>
  <c r="AG278" i="1"/>
  <c r="AF278" i="1" s="1"/>
  <c r="AG682" i="1"/>
  <c r="AF682" i="1" s="1"/>
  <c r="AG491" i="1"/>
  <c r="AF491" i="1" s="1"/>
  <c r="AG685" i="1"/>
  <c r="AF685" i="1" s="1"/>
  <c r="AG221" i="1"/>
  <c r="AF221" i="1" s="1"/>
  <c r="AG447" i="1"/>
  <c r="AF447" i="1" s="1"/>
  <c r="AG328" i="1"/>
  <c r="AF328" i="1" s="1"/>
  <c r="AG398" i="1"/>
  <c r="AF398" i="1" s="1"/>
  <c r="AG231" i="1"/>
  <c r="AF231" i="1" s="1"/>
  <c r="AH1371" i="1"/>
  <c r="AH1372" i="1"/>
  <c r="AH1205" i="1"/>
  <c r="AH1128" i="1"/>
  <c r="AH1030" i="1"/>
  <c r="AH1129" i="1"/>
  <c r="AH1455" i="1"/>
  <c r="AH1033" i="1"/>
  <c r="AH1770" i="1"/>
  <c r="AH865" i="1"/>
  <c r="AH663" i="1"/>
  <c r="AH1179" i="1"/>
  <c r="AH665" i="1"/>
  <c r="AH1655" i="1"/>
  <c r="AH1182" i="1"/>
  <c r="AH1184" i="1"/>
  <c r="AH1146" i="1"/>
  <c r="AH1760" i="1"/>
  <c r="AH801" i="1"/>
  <c r="AH668" i="1"/>
  <c r="AH915" i="1"/>
  <c r="AH670" i="1"/>
  <c r="AH1034" i="1"/>
  <c r="AH956" i="1"/>
  <c r="AH1524" i="1"/>
  <c r="AH1147" i="1"/>
  <c r="AH1456" i="1"/>
  <c r="AH827" i="1"/>
  <c r="AH828" i="1"/>
  <c r="AH746" i="1"/>
  <c r="AH940" i="1"/>
  <c r="AH306" i="1"/>
  <c r="AH678" i="1"/>
  <c r="AH397" i="1"/>
  <c r="AH747" i="1"/>
  <c r="AH829" i="1"/>
  <c r="AH552" i="1"/>
  <c r="AH671" i="1"/>
  <c r="AH572" i="1"/>
  <c r="AH681" i="1"/>
  <c r="AH446" i="1"/>
  <c r="AH598" i="1"/>
  <c r="AH464" i="1"/>
  <c r="AH465" i="1"/>
  <c r="AH372" i="1"/>
  <c r="AH278" i="1"/>
  <c r="AH682" i="1"/>
  <c r="AH491" i="1"/>
  <c r="AH685" i="1"/>
  <c r="AH221" i="1"/>
  <c r="AH447" i="1"/>
  <c r="AH328" i="1"/>
  <c r="AH398" i="1"/>
  <c r="AH231" i="1"/>
  <c r="AI1371" i="1"/>
  <c r="AI1372" i="1"/>
  <c r="AI1205" i="1"/>
  <c r="AI1128" i="1"/>
  <c r="AI1030" i="1"/>
  <c r="AI1129" i="1"/>
  <c r="AI1455" i="1"/>
  <c r="AI1033" i="1"/>
  <c r="AI1770" i="1"/>
  <c r="AI865" i="1"/>
  <c r="AI663" i="1"/>
  <c r="AI1179" i="1"/>
  <c r="AI665" i="1"/>
  <c r="AI1655" i="1"/>
  <c r="AI1182" i="1"/>
  <c r="AI1184" i="1"/>
  <c r="AI1146" i="1"/>
  <c r="AI1760" i="1"/>
  <c r="AI801" i="1"/>
  <c r="AI668" i="1"/>
  <c r="AI915" i="1"/>
  <c r="AI670" i="1"/>
  <c r="AI1034" i="1"/>
  <c r="AI956" i="1"/>
  <c r="AI1524" i="1"/>
  <c r="AI1147" i="1"/>
  <c r="AI1456" i="1"/>
  <c r="AI827" i="1"/>
  <c r="AI828" i="1"/>
  <c r="AI746" i="1"/>
  <c r="AI940" i="1"/>
  <c r="AI306" i="1"/>
  <c r="AI678" i="1"/>
  <c r="AI397" i="1"/>
  <c r="AI747" i="1"/>
  <c r="AI829" i="1"/>
  <c r="AI552" i="1"/>
  <c r="AI671" i="1"/>
  <c r="AI572" i="1"/>
  <c r="AI681" i="1"/>
  <c r="AI446" i="1"/>
  <c r="AI598" i="1"/>
  <c r="AI464" i="1"/>
  <c r="AI465" i="1"/>
  <c r="AI372" i="1"/>
  <c r="AI278" i="1"/>
  <c r="AI682" i="1"/>
  <c r="AI491" i="1"/>
  <c r="AI685" i="1"/>
  <c r="AI221" i="1"/>
  <c r="AI447" i="1"/>
  <c r="AI328" i="1"/>
  <c r="AI398" i="1"/>
  <c r="AI231" i="1"/>
  <c r="AJ1371" i="1"/>
  <c r="AJ1372" i="1"/>
  <c r="AJ1205" i="1"/>
  <c r="AJ1128" i="1"/>
  <c r="AJ1030" i="1"/>
  <c r="AJ1129" i="1"/>
  <c r="AJ1455" i="1"/>
  <c r="AJ1033" i="1"/>
  <c r="AJ1770" i="1"/>
  <c r="AJ865" i="1"/>
  <c r="AJ663" i="1"/>
  <c r="AJ1179" i="1"/>
  <c r="AJ665" i="1"/>
  <c r="AJ1655" i="1"/>
  <c r="AJ1182" i="1"/>
  <c r="AJ1184" i="1"/>
  <c r="AJ1146" i="1"/>
  <c r="AJ1760" i="1"/>
  <c r="AJ801" i="1"/>
  <c r="AJ668" i="1"/>
  <c r="AJ915" i="1"/>
  <c r="AJ670" i="1"/>
  <c r="AJ1034" i="1"/>
  <c r="AJ956" i="1"/>
  <c r="AJ1524" i="1"/>
  <c r="AJ1147" i="1"/>
  <c r="AJ1456" i="1"/>
  <c r="AJ827" i="1"/>
  <c r="AJ828" i="1"/>
  <c r="AJ746" i="1"/>
  <c r="AJ940" i="1"/>
  <c r="AJ306" i="1"/>
  <c r="AJ678" i="1"/>
  <c r="AJ397" i="1"/>
  <c r="AJ747" i="1"/>
  <c r="AJ829" i="1"/>
  <c r="AJ552" i="1"/>
  <c r="AJ671" i="1"/>
  <c r="AJ572" i="1"/>
  <c r="AJ681" i="1"/>
  <c r="AJ446" i="1"/>
  <c r="AJ598" i="1"/>
  <c r="AJ464" i="1"/>
  <c r="AJ465" i="1"/>
  <c r="AJ372" i="1"/>
  <c r="AJ278" i="1"/>
  <c r="AJ682" i="1"/>
  <c r="AJ491" i="1"/>
  <c r="AJ685" i="1"/>
  <c r="AJ221" i="1"/>
  <c r="AJ447" i="1"/>
  <c r="AJ328" i="1"/>
  <c r="AJ398" i="1"/>
  <c r="AJ231" i="1"/>
  <c r="AK1371" i="1"/>
  <c r="AK1372" i="1"/>
  <c r="AK1205" i="1"/>
  <c r="AK1128" i="1"/>
  <c r="AK1030" i="1"/>
  <c r="AK1129" i="1"/>
  <c r="AK1455" i="1"/>
  <c r="AK1033" i="1"/>
  <c r="AK1770" i="1"/>
  <c r="AK865" i="1"/>
  <c r="AK663" i="1"/>
  <c r="AK1179" i="1"/>
  <c r="AK665" i="1"/>
  <c r="AK1655" i="1"/>
  <c r="AK1182" i="1"/>
  <c r="AK1184" i="1"/>
  <c r="AK1146" i="1"/>
  <c r="AK1760" i="1"/>
  <c r="AK801" i="1"/>
  <c r="AK668" i="1"/>
  <c r="AK915" i="1"/>
  <c r="AK670" i="1"/>
  <c r="AK1034" i="1"/>
  <c r="AK956" i="1"/>
  <c r="AK1524" i="1"/>
  <c r="AK1147" i="1"/>
  <c r="AK1456" i="1"/>
  <c r="AK827" i="1"/>
  <c r="AK828" i="1"/>
  <c r="AK746" i="1"/>
  <c r="AK940" i="1"/>
  <c r="AK306" i="1"/>
  <c r="AK678" i="1"/>
  <c r="AK397" i="1"/>
  <c r="AK747" i="1"/>
  <c r="AK829" i="1"/>
  <c r="AK552" i="1"/>
  <c r="AK671" i="1"/>
  <c r="AK572" i="1"/>
  <c r="AK681" i="1"/>
  <c r="AK446" i="1"/>
  <c r="AK598" i="1"/>
  <c r="AK464" i="1"/>
  <c r="AK465" i="1"/>
  <c r="AK372" i="1"/>
  <c r="AK278" i="1"/>
  <c r="AK682" i="1"/>
  <c r="AK491" i="1"/>
  <c r="AK685" i="1"/>
  <c r="AK221" i="1"/>
  <c r="AK447" i="1"/>
  <c r="AK328" i="1"/>
  <c r="AK398" i="1"/>
  <c r="AK231" i="1"/>
  <c r="AP1371" i="1"/>
  <c r="AP1372" i="1"/>
  <c r="AP1205" i="1"/>
  <c r="AP1128" i="1"/>
  <c r="AP1030" i="1"/>
  <c r="AP1129" i="1"/>
  <c r="AP1455" i="1"/>
  <c r="AP1033" i="1"/>
  <c r="AP1770" i="1"/>
  <c r="AP865" i="1"/>
  <c r="AP663" i="1"/>
  <c r="AP1179" i="1"/>
  <c r="AP665" i="1"/>
  <c r="AP1655" i="1"/>
  <c r="AP1182" i="1"/>
  <c r="AP1184" i="1"/>
  <c r="AP1146" i="1"/>
  <c r="AP1760" i="1"/>
  <c r="AP801" i="1"/>
  <c r="AP668" i="1"/>
  <c r="AP915" i="1"/>
  <c r="AP670" i="1"/>
  <c r="AP1034" i="1"/>
  <c r="AP956" i="1"/>
  <c r="AP1524" i="1"/>
  <c r="AP1147" i="1"/>
  <c r="AP1456" i="1"/>
  <c r="AP827" i="1"/>
  <c r="AP828" i="1"/>
  <c r="AP746" i="1"/>
  <c r="AP940" i="1"/>
  <c r="AP306" i="1"/>
  <c r="AP678" i="1"/>
  <c r="AP397" i="1"/>
  <c r="AP747" i="1"/>
  <c r="AP829" i="1"/>
  <c r="AP552" i="1"/>
  <c r="AP671" i="1"/>
  <c r="AP572" i="1"/>
  <c r="AP681" i="1"/>
  <c r="AP446" i="1"/>
  <c r="AP598" i="1"/>
  <c r="AP464" i="1"/>
  <c r="AP465" i="1"/>
  <c r="AP372" i="1"/>
  <c r="AP278" i="1"/>
  <c r="AP682" i="1"/>
  <c r="AP491" i="1"/>
  <c r="AP685" i="1"/>
  <c r="AP221" i="1"/>
  <c r="AP447" i="1"/>
  <c r="AP328" i="1"/>
  <c r="AP398" i="1"/>
  <c r="AP231" i="1"/>
  <c r="AQ1371" i="1"/>
  <c r="AQ1372" i="1"/>
  <c r="AQ1205" i="1"/>
  <c r="AQ1128" i="1"/>
  <c r="AQ1030" i="1"/>
  <c r="AQ1129" i="1"/>
  <c r="AQ1455" i="1"/>
  <c r="AQ1033" i="1"/>
  <c r="AQ1770" i="1"/>
  <c r="AQ865" i="1"/>
  <c r="AQ663" i="1"/>
  <c r="AQ1179" i="1"/>
  <c r="AQ665" i="1"/>
  <c r="AQ1655" i="1"/>
  <c r="AQ1182" i="1"/>
  <c r="AQ1184" i="1"/>
  <c r="AQ1146" i="1"/>
  <c r="AQ1760" i="1"/>
  <c r="AQ801" i="1"/>
  <c r="AQ668" i="1"/>
  <c r="AQ915" i="1"/>
  <c r="AQ670" i="1"/>
  <c r="AQ1034" i="1"/>
  <c r="AQ956" i="1"/>
  <c r="AQ1524" i="1"/>
  <c r="AQ1147" i="1"/>
  <c r="AQ1456" i="1"/>
  <c r="AQ827" i="1"/>
  <c r="AQ828" i="1"/>
  <c r="AQ746" i="1"/>
  <c r="AQ940" i="1"/>
  <c r="AQ306" i="1"/>
  <c r="AQ678" i="1"/>
  <c r="AQ397" i="1"/>
  <c r="AQ747" i="1"/>
  <c r="AQ829" i="1"/>
  <c r="AQ552" i="1"/>
  <c r="AQ671" i="1"/>
  <c r="AQ572" i="1"/>
  <c r="AQ681" i="1"/>
  <c r="AQ446" i="1"/>
  <c r="AQ598" i="1"/>
  <c r="AQ464" i="1"/>
  <c r="AQ465" i="1"/>
  <c r="AQ372" i="1"/>
  <c r="AQ278" i="1"/>
  <c r="AQ682" i="1"/>
  <c r="AQ491" i="1"/>
  <c r="AQ685" i="1"/>
  <c r="AQ221" i="1"/>
  <c r="AQ447" i="1"/>
  <c r="AQ328" i="1"/>
  <c r="AQ398" i="1"/>
  <c r="AQ231" i="1"/>
  <c r="AT1205" i="1"/>
  <c r="AT1128" i="1"/>
  <c r="AT1033" i="1"/>
  <c r="AT663" i="1"/>
  <c r="AT1179" i="1"/>
  <c r="AT1184" i="1"/>
  <c r="AT1146" i="1"/>
  <c r="AT801" i="1"/>
  <c r="AT668" i="1"/>
  <c r="AT915" i="1"/>
  <c r="AT1034" i="1"/>
  <c r="AT956" i="1"/>
  <c r="AT1524" i="1"/>
  <c r="AT1456" i="1"/>
  <c r="AT827" i="1"/>
  <c r="AT828" i="1"/>
  <c r="AT306" i="1"/>
  <c r="AT678" i="1"/>
  <c r="AT747" i="1"/>
  <c r="AT829" i="1"/>
  <c r="AT552" i="1"/>
  <c r="AT572" i="1"/>
  <c r="AT681" i="1"/>
  <c r="AT446" i="1"/>
  <c r="AT464" i="1"/>
  <c r="AT465" i="1"/>
  <c r="AT372" i="1"/>
  <c r="AT491" i="1"/>
  <c r="AT685" i="1"/>
  <c r="AT447" i="1"/>
  <c r="AT328" i="1"/>
  <c r="AT398" i="1"/>
  <c r="AU1371" i="1"/>
  <c r="AS1371" i="1" s="1"/>
  <c r="AU1205" i="1"/>
  <c r="AS1205" i="1" s="1"/>
  <c r="AU1128" i="1"/>
  <c r="AS1128" i="1" s="1"/>
  <c r="AU1030" i="1"/>
  <c r="AS1030" i="1" s="1"/>
  <c r="AU1455" i="1"/>
  <c r="AS1455" i="1" s="1"/>
  <c r="AU1033" i="1"/>
  <c r="AS1033" i="1" s="1"/>
  <c r="AU1770" i="1"/>
  <c r="AU663" i="1"/>
  <c r="AS663" i="1" s="1"/>
  <c r="AU1179" i="1"/>
  <c r="AS1179" i="1" s="1"/>
  <c r="AU665" i="1"/>
  <c r="AS665" i="1" s="1"/>
  <c r="AU1184" i="1"/>
  <c r="AS1184" i="1" s="1"/>
  <c r="AU1146" i="1"/>
  <c r="AS1146" i="1" s="1"/>
  <c r="AU801" i="1"/>
  <c r="AS801" i="1" s="1"/>
  <c r="AU668" i="1"/>
  <c r="AS668" i="1" s="1"/>
  <c r="AU915" i="1"/>
  <c r="AS915" i="1" s="1"/>
  <c r="AU1034" i="1"/>
  <c r="AS1034" i="1" s="1"/>
  <c r="AU956" i="1"/>
  <c r="AS956" i="1" s="1"/>
  <c r="AU1524" i="1"/>
  <c r="AU1456" i="1"/>
  <c r="AS1456" i="1" s="1"/>
  <c r="AU827" i="1"/>
  <c r="AS827" i="1" s="1"/>
  <c r="AU828" i="1"/>
  <c r="AS828" i="1" s="1"/>
  <c r="AU306" i="1"/>
  <c r="AS306" i="1" s="1"/>
  <c r="AU678" i="1"/>
  <c r="AS678" i="1" s="1"/>
  <c r="AU747" i="1"/>
  <c r="AS747" i="1" s="1"/>
  <c r="AU829" i="1"/>
  <c r="AS829" i="1" s="1"/>
  <c r="AU552" i="1"/>
  <c r="AS552" i="1" s="1"/>
  <c r="AU572" i="1"/>
  <c r="AS572" i="1" s="1"/>
  <c r="AU681" i="1"/>
  <c r="AS681" i="1" s="1"/>
  <c r="AU446" i="1"/>
  <c r="AU464" i="1"/>
  <c r="AS464" i="1" s="1"/>
  <c r="AU465" i="1"/>
  <c r="AS465" i="1" s="1"/>
  <c r="AU372" i="1"/>
  <c r="AS372" i="1" s="1"/>
  <c r="AU491" i="1"/>
  <c r="AS491" i="1" s="1"/>
  <c r="AU685" i="1"/>
  <c r="AS685" i="1" s="1"/>
  <c r="AU447" i="1"/>
  <c r="AS447" i="1" s="1"/>
  <c r="AU328" i="1"/>
  <c r="AS328" i="1" s="1"/>
  <c r="AU398" i="1"/>
  <c r="AS398" i="1" s="1"/>
  <c r="O231" i="1" l="1"/>
  <c r="F231" i="1" s="1"/>
  <c r="O221" i="1"/>
  <c r="F221" i="1" s="1"/>
  <c r="O278" i="1"/>
  <c r="F278" i="1" s="1"/>
  <c r="O598" i="1"/>
  <c r="F598" i="1" s="1"/>
  <c r="O671" i="1"/>
  <c r="F671" i="1" s="1"/>
  <c r="O397" i="1"/>
  <c r="F397" i="1" s="1"/>
  <c r="O746" i="1"/>
  <c r="F746" i="1" s="1"/>
  <c r="O1147" i="1"/>
  <c r="F1147" i="1" s="1"/>
  <c r="O670" i="1"/>
  <c r="F670" i="1" s="1"/>
  <c r="O1760" i="1"/>
  <c r="F1760" i="1" s="1"/>
  <c r="O1655" i="1"/>
  <c r="F1655" i="1" s="1"/>
  <c r="O865" i="1"/>
  <c r="F865" i="1" s="1"/>
  <c r="O1129" i="1"/>
  <c r="F1129" i="1" s="1"/>
  <c r="O1372" i="1"/>
  <c r="F1372" i="1" s="1"/>
  <c r="O398" i="1"/>
  <c r="F398" i="1" s="1"/>
  <c r="O685" i="1"/>
  <c r="F685" i="1" s="1"/>
  <c r="O372" i="1"/>
  <c r="F372" i="1" s="1"/>
  <c r="O446" i="1"/>
  <c r="F446" i="1" s="1"/>
  <c r="O552" i="1"/>
  <c r="F552" i="1" s="1"/>
  <c r="O678" i="1"/>
  <c r="F678" i="1" s="1"/>
  <c r="O828" i="1"/>
  <c r="F828" i="1" s="1"/>
  <c r="O1524" i="1"/>
  <c r="F1524" i="1" s="1"/>
  <c r="O915" i="1"/>
  <c r="F915" i="1" s="1"/>
  <c r="O1146" i="1"/>
  <c r="F1146" i="1" s="1"/>
  <c r="O665" i="1"/>
  <c r="F665" i="1" s="1"/>
  <c r="O1770" i="1"/>
  <c r="F1770" i="1" s="1"/>
  <c r="O1030" i="1"/>
  <c r="F1030" i="1" s="1"/>
  <c r="O1371" i="1"/>
  <c r="F1371" i="1" s="1"/>
  <c r="O328" i="1"/>
  <c r="F328" i="1" s="1"/>
  <c r="O491" i="1"/>
  <c r="F491" i="1" s="1"/>
  <c r="O465" i="1"/>
  <c r="F465" i="1" s="1"/>
  <c r="O681" i="1"/>
  <c r="F681" i="1" s="1"/>
  <c r="O829" i="1"/>
  <c r="F829" i="1" s="1"/>
  <c r="O306" i="1"/>
  <c r="F306" i="1" s="1"/>
  <c r="O827" i="1"/>
  <c r="F827" i="1" s="1"/>
  <c r="O956" i="1"/>
  <c r="F956" i="1" s="1"/>
  <c r="O668" i="1"/>
  <c r="F668" i="1" s="1"/>
  <c r="O1184" i="1"/>
  <c r="F1184" i="1" s="1"/>
  <c r="O1179" i="1"/>
  <c r="F1179" i="1" s="1"/>
  <c r="O1033" i="1"/>
  <c r="F1033" i="1" s="1"/>
  <c r="O1128" i="1"/>
  <c r="F1128" i="1" s="1"/>
  <c r="O447" i="1"/>
  <c r="F447" i="1" s="1"/>
  <c r="O682" i="1"/>
  <c r="F682" i="1" s="1"/>
  <c r="O464" i="1"/>
  <c r="F464" i="1" s="1"/>
  <c r="O572" i="1"/>
  <c r="F572" i="1" s="1"/>
  <c r="O747" i="1"/>
  <c r="F747" i="1" s="1"/>
  <c r="O940" i="1"/>
  <c r="F940" i="1" s="1"/>
  <c r="O1456" i="1"/>
  <c r="F1456" i="1" s="1"/>
  <c r="O1034" i="1"/>
  <c r="F1034" i="1" s="1"/>
  <c r="O801" i="1"/>
  <c r="F801" i="1" s="1"/>
  <c r="O1182" i="1"/>
  <c r="F1182" i="1" s="1"/>
  <c r="O663" i="1"/>
  <c r="F663" i="1" s="1"/>
  <c r="O1455" i="1"/>
  <c r="F1455" i="1" s="1"/>
  <c r="O1205" i="1"/>
  <c r="F1205" i="1" s="1"/>
  <c r="AV685" i="1"/>
  <c r="AV1030" i="1"/>
  <c r="AR1205" i="1"/>
  <c r="AL398" i="1"/>
  <c r="AM398" i="1" s="1"/>
  <c r="AL685" i="1"/>
  <c r="AN685" i="1" s="1"/>
  <c r="AL372" i="1"/>
  <c r="AM372" i="1" s="1"/>
  <c r="AL446" i="1"/>
  <c r="AM446" i="1" s="1"/>
  <c r="AL552" i="1"/>
  <c r="AM552" i="1" s="1"/>
  <c r="AL678" i="1"/>
  <c r="AN678" i="1" s="1"/>
  <c r="AL828" i="1"/>
  <c r="AN828" i="1" s="1"/>
  <c r="AL1524" i="1"/>
  <c r="AM1524" i="1" s="1"/>
  <c r="AL915" i="1"/>
  <c r="AM915" i="1" s="1"/>
  <c r="AL1146" i="1"/>
  <c r="AN1146" i="1" s="1"/>
  <c r="AL665" i="1"/>
  <c r="AN665" i="1" s="1"/>
  <c r="AL1770" i="1"/>
  <c r="AM1770" i="1" s="1"/>
  <c r="AL1030" i="1"/>
  <c r="AM1030" i="1" s="1"/>
  <c r="AL1371" i="1"/>
  <c r="AN1371" i="1" s="1"/>
  <c r="AL491" i="1"/>
  <c r="AM491" i="1" s="1"/>
  <c r="AL306" i="1"/>
  <c r="AM306" i="1" s="1"/>
  <c r="AL1184" i="1"/>
  <c r="AM1184" i="1" s="1"/>
  <c r="AV1371" i="1"/>
  <c r="AV665" i="1"/>
  <c r="AR447" i="1"/>
  <c r="AR682" i="1"/>
  <c r="AR464" i="1"/>
  <c r="AR572" i="1"/>
  <c r="AR747" i="1"/>
  <c r="AR940" i="1"/>
  <c r="AR1456" i="1"/>
  <c r="AR1034" i="1"/>
  <c r="AR801" i="1"/>
  <c r="AR1182" i="1"/>
  <c r="AR663" i="1"/>
  <c r="AR1455" i="1"/>
  <c r="AV447" i="1"/>
  <c r="AV465" i="1"/>
  <c r="AV572" i="1"/>
  <c r="AV678" i="1"/>
  <c r="AV1456" i="1"/>
  <c r="AV915" i="1"/>
  <c r="AV1184" i="1"/>
  <c r="AL231" i="1"/>
  <c r="AM231" i="1" s="1"/>
  <c r="AL671" i="1"/>
  <c r="AM671" i="1" s="1"/>
  <c r="AL670" i="1"/>
  <c r="AM670" i="1" s="1"/>
  <c r="AL1129" i="1"/>
  <c r="AM1129" i="1" s="1"/>
  <c r="AR1655" i="1"/>
  <c r="AV328" i="1"/>
  <c r="AV372" i="1"/>
  <c r="AV681" i="1"/>
  <c r="AV747" i="1"/>
  <c r="AV827" i="1"/>
  <c r="AV1034" i="1"/>
  <c r="AV1146" i="1"/>
  <c r="AT1372" i="1"/>
  <c r="AV1372" i="1" s="1"/>
  <c r="AR491" i="1"/>
  <c r="AR465" i="1"/>
  <c r="AR681" i="1"/>
  <c r="AR306" i="1"/>
  <c r="AR827" i="1"/>
  <c r="AR956" i="1"/>
  <c r="AR1184" i="1"/>
  <c r="AR1179" i="1"/>
  <c r="AR1033" i="1"/>
  <c r="AR231" i="1"/>
  <c r="AR221" i="1"/>
  <c r="AR278" i="1"/>
  <c r="AR598" i="1"/>
  <c r="AR671" i="1"/>
  <c r="AR397" i="1"/>
  <c r="AR746" i="1"/>
  <c r="AR1147" i="1"/>
  <c r="AR670" i="1"/>
  <c r="AV828" i="1"/>
  <c r="AV956" i="1"/>
  <c r="AV464" i="1"/>
  <c r="AV552" i="1"/>
  <c r="AV306" i="1"/>
  <c r="AV668" i="1"/>
  <c r="AL278" i="1"/>
  <c r="AN278" i="1" s="1"/>
  <c r="AL598" i="1"/>
  <c r="AM598" i="1" s="1"/>
  <c r="AL746" i="1"/>
  <c r="AM746" i="1" s="1"/>
  <c r="AL1147" i="1"/>
  <c r="AN1147" i="1" s="1"/>
  <c r="AL1655" i="1"/>
  <c r="AM1655" i="1" s="1"/>
  <c r="AL865" i="1"/>
  <c r="AN865" i="1" s="1"/>
  <c r="AL1033" i="1"/>
  <c r="AM1033" i="1" s="1"/>
  <c r="AL1128" i="1"/>
  <c r="AM1128" i="1" s="1"/>
  <c r="AV398" i="1"/>
  <c r="AV491" i="1"/>
  <c r="AV829" i="1"/>
  <c r="AV801" i="1"/>
  <c r="AR1760" i="1"/>
  <c r="AL572" i="1"/>
  <c r="AM572" i="1" s="1"/>
  <c r="AL940" i="1"/>
  <c r="AM940" i="1" s="1"/>
  <c r="AL1034" i="1"/>
  <c r="AM1034" i="1" s="1"/>
  <c r="AL663" i="1"/>
  <c r="AM663" i="1" s="1"/>
  <c r="AL1455" i="1"/>
  <c r="AM1455" i="1" s="1"/>
  <c r="AV1455" i="1"/>
  <c r="AL447" i="1"/>
  <c r="AM447" i="1" s="1"/>
  <c r="AL464" i="1"/>
  <c r="AM464" i="1" s="1"/>
  <c r="AL1456" i="1"/>
  <c r="AM1456" i="1" s="1"/>
  <c r="AV1033" i="1"/>
  <c r="AL747" i="1"/>
  <c r="AM747" i="1" s="1"/>
  <c r="AU682" i="1"/>
  <c r="AS682" i="1" s="1"/>
  <c r="AV682" i="1" s="1"/>
  <c r="AU940" i="1"/>
  <c r="AS940" i="1" s="1"/>
  <c r="AV940" i="1" s="1"/>
  <c r="AU1182" i="1"/>
  <c r="AS1182" i="1" s="1"/>
  <c r="AV1182" i="1" s="1"/>
  <c r="AV1128" i="1"/>
  <c r="AL682" i="1"/>
  <c r="AM682" i="1" s="1"/>
  <c r="AL801" i="1"/>
  <c r="AM801" i="1" s="1"/>
  <c r="AL1205" i="1"/>
  <c r="AM1205" i="1" s="1"/>
  <c r="AV663" i="1"/>
  <c r="AV1205" i="1"/>
  <c r="AV1179" i="1"/>
  <c r="AL1182" i="1"/>
  <c r="AM1182" i="1" s="1"/>
  <c r="AR328" i="1"/>
  <c r="AR829" i="1"/>
  <c r="AR668" i="1"/>
  <c r="AR1128" i="1"/>
  <c r="AL221" i="1"/>
  <c r="AN221" i="1" s="1"/>
  <c r="AL397" i="1"/>
  <c r="AN397" i="1" s="1"/>
  <c r="AL1760" i="1"/>
  <c r="AM1760" i="1" s="1"/>
  <c r="AL1372" i="1"/>
  <c r="AN1372" i="1" s="1"/>
  <c r="AR398" i="1"/>
  <c r="AR685" i="1"/>
  <c r="AR372" i="1"/>
  <c r="AR446" i="1"/>
  <c r="AR552" i="1"/>
  <c r="AR678" i="1"/>
  <c r="AR828" i="1"/>
  <c r="AR1524" i="1"/>
  <c r="AR915" i="1"/>
  <c r="AR1146" i="1"/>
  <c r="AR665" i="1"/>
  <c r="AR1770" i="1"/>
  <c r="AR1030" i="1"/>
  <c r="AR1371" i="1"/>
  <c r="AS446" i="1"/>
  <c r="AV446" i="1" s="1"/>
  <c r="AS1524" i="1"/>
  <c r="AV1524" i="1" s="1"/>
  <c r="AR865" i="1"/>
  <c r="AR1129" i="1"/>
  <c r="AR1372" i="1"/>
  <c r="AL328" i="1"/>
  <c r="AM328" i="1" s="1"/>
  <c r="AL465" i="1"/>
  <c r="AM465" i="1" s="1"/>
  <c r="AL681" i="1"/>
  <c r="AM681" i="1" s="1"/>
  <c r="AL829" i="1"/>
  <c r="AN829" i="1" s="1"/>
  <c r="AL827" i="1"/>
  <c r="AM827" i="1" s="1"/>
  <c r="AL956" i="1"/>
  <c r="AM956" i="1" s="1"/>
  <c r="AL668" i="1"/>
  <c r="AM668" i="1" s="1"/>
  <c r="AL1179" i="1"/>
  <c r="AM1179" i="1" s="1"/>
  <c r="AU221" i="1"/>
  <c r="AS221" i="1" s="1"/>
  <c r="AV221" i="1" s="1"/>
  <c r="AU671" i="1"/>
  <c r="AS671" i="1" s="1"/>
  <c r="AV671" i="1" s="1"/>
  <c r="AU1147" i="1"/>
  <c r="AS1147" i="1" s="1"/>
  <c r="AV1147" i="1" s="1"/>
  <c r="AU1655" i="1"/>
  <c r="AS1655" i="1" s="1"/>
  <c r="AU231" i="1"/>
  <c r="AS231" i="1" s="1"/>
  <c r="AV231" i="1" s="1"/>
  <c r="AU278" i="1"/>
  <c r="AS278" i="1" s="1"/>
  <c r="AU397" i="1"/>
  <c r="AS397" i="1" s="1"/>
  <c r="AV397" i="1" s="1"/>
  <c r="AU670" i="1"/>
  <c r="AS670" i="1" s="1"/>
  <c r="AV670" i="1" s="1"/>
  <c r="AU1129" i="1"/>
  <c r="AS1129" i="1" s="1"/>
  <c r="AT1129" i="1"/>
  <c r="AT865" i="1"/>
  <c r="AU598" i="1"/>
  <c r="AS598" i="1" s="1"/>
  <c r="AV598" i="1" s="1"/>
  <c r="AU746" i="1"/>
  <c r="AS746" i="1" s="1"/>
  <c r="AU1760" i="1"/>
  <c r="AS1760" i="1" s="1"/>
  <c r="AV1760" i="1" s="1"/>
  <c r="AU865" i="1"/>
  <c r="AS865" i="1" s="1"/>
  <c r="AT278" i="1"/>
  <c r="AT746" i="1"/>
  <c r="AT1655" i="1"/>
  <c r="AS1770" i="1"/>
  <c r="AV1770" i="1" s="1"/>
  <c r="W246" i="1"/>
  <c r="W295" i="1"/>
  <c r="W296" i="1"/>
  <c r="W236" i="1"/>
  <c r="W218" i="1"/>
  <c r="W428" i="1"/>
  <c r="W429" i="1"/>
  <c r="W433" i="1"/>
  <c r="W223" i="1"/>
  <c r="W436" i="1"/>
  <c r="W224" i="1"/>
  <c r="W973" i="1"/>
  <c r="W219" i="1"/>
  <c r="W1061" i="1"/>
  <c r="W997" i="1"/>
  <c r="W890" i="1"/>
  <c r="W841" i="1"/>
  <c r="W435" i="1"/>
  <c r="W440" i="1"/>
  <c r="W242" i="1"/>
  <c r="W1976" i="1"/>
  <c r="W243" i="1"/>
  <c r="W486" i="1"/>
  <c r="W2017" i="1"/>
  <c r="W738" i="1"/>
  <c r="W1021" i="1"/>
  <c r="W812" i="1"/>
  <c r="W1730" i="1"/>
  <c r="W514" i="1"/>
  <c r="W893" i="1"/>
  <c r="W2192" i="1"/>
  <c r="W2240" i="1"/>
  <c r="W855" i="1"/>
  <c r="W230" i="1"/>
  <c r="W438" i="1"/>
  <c r="W765" i="1"/>
  <c r="W931" i="1"/>
  <c r="W808" i="1"/>
  <c r="W810" i="1"/>
  <c r="W809" i="1"/>
  <c r="W548" i="1"/>
  <c r="W222" i="1"/>
  <c r="W139" i="1"/>
  <c r="W388" i="1"/>
  <c r="W495" i="1"/>
  <c r="W324" i="1"/>
  <c r="W593" i="1"/>
  <c r="W205" i="1"/>
  <c r="W616" i="1"/>
  <c r="W426" i="1"/>
  <c r="W621" i="1"/>
  <c r="W619" i="1"/>
  <c r="W617" i="1"/>
  <c r="W631" i="1"/>
  <c r="W143" i="1"/>
  <c r="W638" i="1"/>
  <c r="W485" i="1"/>
  <c r="W445" i="1"/>
  <c r="W71" i="1"/>
  <c r="W1018" i="1"/>
  <c r="W264" i="1"/>
  <c r="W100" i="1"/>
  <c r="W285" i="1"/>
  <c r="W637" i="1"/>
  <c r="W1108" i="1"/>
  <c r="W414" i="1"/>
  <c r="W240" i="1"/>
  <c r="W130" i="1"/>
  <c r="W653" i="1"/>
  <c r="W654" i="1"/>
  <c r="W266" i="1"/>
  <c r="W52" i="1"/>
  <c r="W911" i="1"/>
  <c r="W413" i="1"/>
  <c r="W442" i="1"/>
  <c r="W784" i="1"/>
  <c r="W1695" i="1"/>
  <c r="W1136" i="1"/>
  <c r="W794" i="1"/>
  <c r="W510" i="1"/>
  <c r="W673" i="1"/>
  <c r="W1901" i="1"/>
  <c r="W687" i="1"/>
  <c r="W686" i="1"/>
  <c r="W439" i="1"/>
  <c r="W1661" i="1"/>
  <c r="W708" i="1"/>
  <c r="W394" i="1"/>
  <c r="W132" i="1"/>
  <c r="W508" i="1"/>
  <c r="W178" i="1"/>
  <c r="W53" i="1"/>
  <c r="W1172" i="1"/>
  <c r="W2246" i="1"/>
  <c r="W235" i="1"/>
  <c r="W2239" i="1"/>
  <c r="W103" i="1"/>
  <c r="W1777" i="1"/>
  <c r="W549" i="1"/>
  <c r="W709" i="1"/>
  <c r="W1663" i="1"/>
  <c r="W913" i="1"/>
  <c r="W102" i="1"/>
  <c r="W868" i="1"/>
  <c r="W382" i="1"/>
  <c r="W288" i="1"/>
  <c r="W1909" i="1"/>
  <c r="W95" i="1"/>
  <c r="W737" i="1"/>
  <c r="W1816" i="1"/>
  <c r="W796" i="1"/>
  <c r="W309" i="1"/>
  <c r="W1736" i="1"/>
  <c r="W1216" i="1"/>
  <c r="W1918" i="1"/>
  <c r="W133" i="1"/>
  <c r="W1062" i="1"/>
  <c r="W1064" i="1"/>
  <c r="W2222" i="1"/>
  <c r="W2223" i="1"/>
  <c r="W953" i="1"/>
  <c r="W996" i="1"/>
  <c r="W46" i="1"/>
  <c r="W932" i="1"/>
  <c r="W744" i="1"/>
  <c r="W96" i="1"/>
  <c r="W353" i="1"/>
  <c r="W319" i="1"/>
  <c r="W1858" i="1"/>
  <c r="W785" i="1"/>
  <c r="W534" i="1"/>
  <c r="W792" i="1"/>
  <c r="W135" i="1"/>
  <c r="W929" i="1"/>
  <c r="W98" i="1"/>
  <c r="W371" i="1"/>
  <c r="W1664" i="1"/>
  <c r="W329" i="1"/>
  <c r="W795" i="1"/>
  <c r="W531" i="1"/>
  <c r="W647" i="1"/>
  <c r="W134" i="1"/>
  <c r="W1929" i="1"/>
  <c r="W1930" i="1"/>
  <c r="W47" i="1"/>
  <c r="W1086" i="1"/>
  <c r="W335" i="1"/>
  <c r="W336" i="1"/>
  <c r="W83" i="1"/>
  <c r="W1863" i="1"/>
  <c r="W325" i="1"/>
  <c r="W1867" i="1"/>
  <c r="W951" i="1"/>
  <c r="W1773" i="1"/>
  <c r="W934" i="1"/>
  <c r="W1043" i="1"/>
  <c r="W506" i="1"/>
  <c r="W1137" i="1"/>
  <c r="W2237" i="1"/>
  <c r="W2219" i="1"/>
  <c r="W1926" i="1"/>
  <c r="W460" i="1"/>
  <c r="W1450" i="1"/>
  <c r="W1925" i="1"/>
  <c r="W811" i="1"/>
  <c r="W835" i="1"/>
  <c r="W359" i="1"/>
  <c r="W2212" i="1"/>
  <c r="W69" i="1"/>
  <c r="W1087" i="1"/>
  <c r="W1295" i="1"/>
  <c r="W2221" i="1"/>
  <c r="W346" i="1"/>
  <c r="W1774" i="1"/>
  <c r="W1066" i="1"/>
  <c r="W354" i="1"/>
  <c r="W1959" i="1"/>
  <c r="W361" i="1"/>
  <c r="W381" i="1"/>
  <c r="W1305" i="1"/>
  <c r="W1425" i="1"/>
  <c r="W430" i="1"/>
  <c r="W620" i="1"/>
  <c r="W101" i="1"/>
  <c r="W1824" i="1"/>
  <c r="W2243" i="1"/>
  <c r="W2244" i="1"/>
  <c r="W395" i="1"/>
  <c r="W2207" i="1"/>
  <c r="W2208" i="1"/>
  <c r="W2209" i="1"/>
  <c r="W2210" i="1"/>
  <c r="W842" i="1"/>
  <c r="W1865" i="1"/>
  <c r="W2218" i="1"/>
  <c r="W974" i="1"/>
  <c r="W2220" i="1"/>
  <c r="W611" i="1"/>
  <c r="W1705" i="1"/>
  <c r="W661" i="1"/>
  <c r="W136" i="1"/>
  <c r="W1090" i="1"/>
  <c r="W333" i="1"/>
  <c r="W81" i="1"/>
  <c r="W2046" i="1"/>
  <c r="W1866" i="1"/>
  <c r="W97" i="1"/>
  <c r="W972" i="1"/>
  <c r="W2044" i="1"/>
  <c r="W624" i="1"/>
  <c r="W364" i="1"/>
  <c r="W870" i="1"/>
  <c r="W869" i="1"/>
  <c r="W2114" i="1"/>
  <c r="W2116" i="1"/>
  <c r="W872" i="1"/>
  <c r="W187" i="1"/>
  <c r="W501" i="1"/>
  <c r="W523" i="1"/>
  <c r="W642" i="1"/>
  <c r="W237" i="1"/>
  <c r="W950" i="1"/>
  <c r="W2215" i="1"/>
  <c r="W1862" i="1"/>
  <c r="W2216" i="1"/>
  <c r="W1646" i="1"/>
  <c r="W55" i="1"/>
  <c r="W307" i="1"/>
  <c r="W512" i="1"/>
  <c r="W1173" i="1"/>
  <c r="W322" i="1"/>
  <c r="W1547" i="1"/>
  <c r="W287" i="1"/>
  <c r="W292" i="1"/>
  <c r="W459" i="1"/>
  <c r="W2206" i="1"/>
  <c r="W125" i="1"/>
  <c r="W1004" i="1"/>
  <c r="W315" i="1"/>
  <c r="W1931" i="1"/>
  <c r="W674" i="1"/>
  <c r="W1451" i="1"/>
  <c r="W1174" i="1"/>
  <c r="W1218" i="1"/>
  <c r="W107" i="1"/>
  <c r="W271" i="1"/>
  <c r="W857" i="1"/>
  <c r="W858" i="1"/>
  <c r="W871" i="1"/>
  <c r="W369" i="1"/>
  <c r="W286" i="1"/>
  <c r="W935" i="1"/>
  <c r="W912" i="1"/>
  <c r="W2214" i="1"/>
  <c r="W389" i="1"/>
  <c r="W2045" i="1"/>
  <c r="W1157" i="1"/>
  <c r="W280" i="1"/>
  <c r="W1195" i="1"/>
  <c r="W274" i="1"/>
  <c r="W1703" i="1"/>
  <c r="W108" i="1"/>
  <c r="W1737" i="1"/>
  <c r="W594" i="1"/>
  <c r="W2205" i="1"/>
  <c r="W1422" i="1"/>
  <c r="W1546" i="1"/>
  <c r="W110" i="1"/>
  <c r="W1644" i="1"/>
  <c r="W2056" i="1"/>
  <c r="W261" i="1"/>
  <c r="W2203" i="1"/>
  <c r="W284" i="1"/>
  <c r="W2159" i="1"/>
  <c r="W2217" i="1"/>
  <c r="W518" i="1"/>
  <c r="W914" i="1"/>
  <c r="W672" i="1"/>
  <c r="W317" i="1"/>
  <c r="W597" i="1"/>
  <c r="W1634" i="1"/>
  <c r="W1246" i="1"/>
  <c r="W565" i="1"/>
  <c r="W463" i="1"/>
  <c r="W1421" i="1"/>
  <c r="W930" i="1"/>
  <c r="W635" i="1"/>
  <c r="W879" i="1"/>
  <c r="W927" i="1"/>
  <c r="W926" i="1"/>
  <c r="W947" i="1"/>
  <c r="W949" i="1"/>
  <c r="W1000" i="1"/>
  <c r="W966" i="1"/>
  <c r="W472" i="1"/>
  <c r="W484" i="1"/>
  <c r="W818" i="1"/>
  <c r="W1631" i="1"/>
  <c r="W1665" i="1"/>
  <c r="W379" i="1"/>
  <c r="W566" i="1"/>
  <c r="W303" i="1"/>
  <c r="W1217" i="1"/>
  <c r="W1256" i="1"/>
  <c r="W2161" i="1"/>
  <c r="W975" i="1"/>
  <c r="W94" i="1"/>
  <c r="W2167" i="1"/>
  <c r="W1005" i="1"/>
  <c r="W1259" i="1"/>
  <c r="W1111" i="1"/>
  <c r="W431" i="1"/>
  <c r="W294" i="1"/>
  <c r="W175" i="1"/>
  <c r="W2157" i="1"/>
  <c r="W214" i="1"/>
  <c r="W1881" i="1"/>
  <c r="W2158" i="1"/>
  <c r="W1109" i="1"/>
  <c r="W999" i="1"/>
  <c r="W1632" i="1"/>
  <c r="W391" i="1"/>
  <c r="W1630" i="1"/>
  <c r="W1012" i="1"/>
  <c r="W1991" i="1"/>
  <c r="W1992" i="1"/>
  <c r="W462" i="1"/>
  <c r="W1002" i="1"/>
  <c r="W878" i="1"/>
  <c r="W1019" i="1"/>
  <c r="W1915" i="1"/>
  <c r="W1916" i="1"/>
  <c r="W352" i="1"/>
  <c r="W471" i="1"/>
  <c r="W408" i="1"/>
  <c r="W1026" i="1"/>
  <c r="W1003" i="1"/>
  <c r="W511" i="1"/>
  <c r="W1027" i="1"/>
  <c r="W393" i="1"/>
  <c r="W320" i="1"/>
  <c r="W1647" i="1"/>
  <c r="W1452" i="1"/>
  <c r="W1255" i="1"/>
  <c r="W877" i="1"/>
  <c r="W138" i="1"/>
  <c r="W2160" i="1"/>
  <c r="W415" i="1"/>
  <c r="W2166" i="1"/>
  <c r="W277" i="1"/>
  <c r="W283" i="1"/>
  <c r="W1545" i="1"/>
  <c r="W2204" i="1"/>
  <c r="W1666" i="1"/>
  <c r="W1117" i="1"/>
  <c r="W141" i="1"/>
  <c r="W545" i="1"/>
  <c r="W377" i="1"/>
  <c r="W1258" i="1"/>
  <c r="W380" i="1"/>
  <c r="W305" i="1"/>
  <c r="W1245" i="1"/>
  <c r="W1248" i="1"/>
  <c r="W323" i="1"/>
  <c r="W1944" i="1"/>
  <c r="W1253" i="1"/>
  <c r="W1202" i="1"/>
  <c r="W1424" i="1"/>
  <c r="W1738" i="1"/>
  <c r="W210" i="1"/>
  <c r="W1691" i="1"/>
  <c r="W592" i="1"/>
  <c r="W376" i="1"/>
  <c r="W409" i="1"/>
  <c r="W313" i="1"/>
  <c r="W587" i="1"/>
  <c r="W190" i="1"/>
  <c r="W358" i="1"/>
  <c r="W363" i="1"/>
  <c r="W360" i="1"/>
  <c r="W603" i="1"/>
  <c r="W375" i="1"/>
  <c r="W343" i="1"/>
  <c r="W554" i="1"/>
  <c r="W238" i="1"/>
  <c r="W342" i="1"/>
  <c r="W488" i="1"/>
  <c r="W350" i="1"/>
  <c r="W1875" i="1"/>
  <c r="W1141" i="1"/>
  <c r="W837" i="1"/>
  <c r="W1427" i="1"/>
  <c r="W1667" i="1"/>
  <c r="W561" i="1"/>
  <c r="W260" i="1"/>
  <c r="W896" i="1"/>
  <c r="W1199" i="1"/>
  <c r="W1115" i="1"/>
  <c r="W1789" i="1"/>
  <c r="W406" i="1"/>
  <c r="W2162" i="1"/>
  <c r="W262" i="1"/>
  <c r="W249" i="1"/>
  <c r="W489" i="1"/>
  <c r="W1793" i="1"/>
  <c r="W1214" i="1"/>
  <c r="W1247" i="1"/>
  <c r="W1771" i="1"/>
  <c r="W1420" i="1"/>
  <c r="W326" i="1"/>
  <c r="W321" i="1"/>
  <c r="W710" i="1"/>
  <c r="W712" i="1"/>
  <c r="W347" i="1"/>
  <c r="W589" i="1"/>
  <c r="W1761" i="1"/>
  <c r="W1518" i="1"/>
  <c r="W1882" i="1"/>
  <c r="W2129" i="1"/>
  <c r="W551" i="1"/>
  <c r="W609" i="1"/>
  <c r="W396" i="1"/>
  <c r="W513" i="1"/>
  <c r="W1324" i="1"/>
  <c r="W456" i="1"/>
  <c r="W766" i="1"/>
  <c r="W1562" i="1"/>
  <c r="W170" i="1"/>
  <c r="W1556" i="1"/>
  <c r="W831" i="1"/>
  <c r="W1139" i="1"/>
  <c r="W1145" i="1"/>
  <c r="W1832" i="1"/>
  <c r="W1096" i="1"/>
  <c r="W453" i="1"/>
  <c r="W1197" i="1"/>
  <c r="W1685" i="1"/>
  <c r="W1772" i="1"/>
  <c r="W367" i="1"/>
  <c r="W461" i="1"/>
  <c r="W1586" i="1"/>
  <c r="W625" i="1"/>
  <c r="W1857" i="1"/>
  <c r="W875" i="1"/>
  <c r="W1097" i="1"/>
  <c r="W1943" i="1"/>
  <c r="W252" i="1"/>
  <c r="W1686" i="1"/>
  <c r="W1780" i="1"/>
  <c r="W1778" i="1"/>
  <c r="W1156" i="1"/>
  <c r="W596" i="1"/>
  <c r="W1428" i="1"/>
  <c r="W248" i="1"/>
  <c r="W640" i="1"/>
  <c r="W1220" i="1"/>
  <c r="W1742" i="1"/>
  <c r="W441" i="1"/>
  <c r="W1070" i="1"/>
  <c r="W1519" i="1"/>
  <c r="W1250" i="1"/>
  <c r="W639" i="1"/>
  <c r="W1453" i="1"/>
  <c r="W1942" i="1"/>
  <c r="W1029" i="1"/>
  <c r="W622" i="1"/>
  <c r="W540" i="1"/>
  <c r="W664" i="1"/>
  <c r="W1069" i="1"/>
  <c r="W1103" i="1"/>
  <c r="W487" i="1"/>
  <c r="W581" i="1"/>
  <c r="W697" i="1"/>
  <c r="W1940" i="1"/>
  <c r="W1645" i="1"/>
  <c r="W159" i="1"/>
  <c r="W689" i="1"/>
  <c r="W290" i="1"/>
  <c r="W1342" i="1"/>
  <c r="W1874" i="1"/>
  <c r="W1193" i="1"/>
  <c r="W1557" i="1"/>
  <c r="W1423" i="1"/>
  <c r="W45" i="1"/>
  <c r="W289" i="1"/>
  <c r="W676" i="1"/>
  <c r="W742" i="1"/>
  <c r="W1637" i="1"/>
  <c r="W1764" i="1"/>
  <c r="W327" i="1"/>
  <c r="W1200" i="1"/>
  <c r="W1687" i="1"/>
  <c r="W1643" i="1"/>
  <c r="W1221" i="1"/>
  <c r="W1223" i="1"/>
  <c r="W762" i="1"/>
  <c r="W1068" i="1"/>
  <c r="W299" i="1"/>
  <c r="W1254" i="1"/>
  <c r="W1252" i="1"/>
  <c r="W1689" i="1"/>
  <c r="W1251" i="1"/>
  <c r="W1894" i="1"/>
  <c r="W1745" i="1"/>
  <c r="W660" i="1"/>
  <c r="W1792" i="1"/>
  <c r="W1315" i="1"/>
  <c r="W498" i="1"/>
  <c r="W357" i="1"/>
  <c r="W265" i="1"/>
  <c r="W250" i="1"/>
  <c r="W691" i="1"/>
  <c r="W1257" i="1"/>
  <c r="W1759" i="1"/>
  <c r="W692" i="1"/>
  <c r="W473" i="1"/>
  <c r="W1143" i="1"/>
  <c r="W492" i="1"/>
  <c r="W1627" i="1"/>
  <c r="W516" i="1"/>
  <c r="W1743" i="1"/>
  <c r="W567" i="1"/>
  <c r="W530" i="1"/>
  <c r="W1349" i="1"/>
  <c r="W1302" i="1"/>
  <c r="W502" i="1"/>
  <c r="W1408" i="1"/>
  <c r="W529" i="1"/>
  <c r="W1641" i="1"/>
  <c r="W677" i="1"/>
  <c r="W1326" i="1"/>
  <c r="W714" i="1"/>
  <c r="W743" i="1"/>
  <c r="W373" i="1"/>
  <c r="W1592" i="1"/>
  <c r="W815" i="1"/>
  <c r="W2186" i="1"/>
  <c r="W1818" i="1"/>
  <c r="W497" i="1"/>
  <c r="W1118" i="1"/>
  <c r="W1558" i="1"/>
  <c r="W390" i="1"/>
  <c r="W1426" i="1"/>
  <c r="W626" i="1"/>
  <c r="W1560" i="1"/>
  <c r="W713" i="1"/>
  <c r="W349" i="1"/>
  <c r="W1797" i="1"/>
  <c r="W1788" i="1"/>
  <c r="W480" i="1"/>
  <c r="W550" i="1"/>
  <c r="W555" i="1"/>
  <c r="W750" i="1"/>
  <c r="W800" i="1"/>
  <c r="W1747" i="1"/>
  <c r="W643" i="1"/>
  <c r="W813" i="1"/>
  <c r="W1559" i="1"/>
  <c r="W1561" i="1"/>
  <c r="W2150" i="1"/>
  <c r="W1608" i="1"/>
  <c r="W1769" i="1"/>
  <c r="W1831" i="1"/>
  <c r="W225" i="1"/>
  <c r="W634" i="1"/>
  <c r="W543" i="1"/>
  <c r="W275" i="1"/>
  <c r="W1727" i="1"/>
  <c r="W1466" i="1"/>
  <c r="W334" i="1"/>
  <c r="W314" i="1"/>
  <c r="W147" i="1"/>
  <c r="W316" i="1"/>
  <c r="W494" i="1"/>
  <c r="W1836" i="1"/>
  <c r="W1790" i="1"/>
  <c r="W416" i="1"/>
  <c r="W1850" i="1"/>
  <c r="W591" i="1"/>
  <c r="W1813" i="1"/>
  <c r="W576" i="1"/>
  <c r="W860" i="1"/>
  <c r="W1800" i="1"/>
  <c r="W739" i="1"/>
  <c r="W1454" i="1"/>
  <c r="W1820" i="1"/>
  <c r="W1429" i="1"/>
  <c r="W1116" i="1"/>
  <c r="W1198" i="1"/>
  <c r="W952" i="1"/>
  <c r="W615" i="1"/>
  <c r="W1876" i="1"/>
  <c r="W1329" i="1"/>
  <c r="W1113" i="1"/>
  <c r="W1114" i="1"/>
  <c r="W226" i="1"/>
  <c r="W1853" i="1"/>
  <c r="W1765" i="1"/>
  <c r="W586" i="1"/>
  <c r="W571" i="1"/>
  <c r="W1826" i="1"/>
  <c r="W247" i="1"/>
  <c r="W1366" i="1"/>
  <c r="W633" i="1"/>
  <c r="W821" i="1"/>
  <c r="W783" i="1"/>
  <c r="W1821" i="1"/>
  <c r="W1333" i="1"/>
  <c r="W1811" i="1"/>
  <c r="W1585" i="1"/>
  <c r="W370" i="1"/>
  <c r="W1903" i="1"/>
  <c r="W1883" i="1"/>
  <c r="W1872" i="1"/>
  <c r="W1553" i="1"/>
  <c r="W788" i="1"/>
  <c r="W239" i="1"/>
  <c r="W655" i="1"/>
  <c r="W1262" i="1"/>
  <c r="W200" i="1"/>
  <c r="W727" i="1"/>
  <c r="W276" i="1"/>
  <c r="W1854" i="1"/>
  <c r="W1879" i="1"/>
  <c r="W1855" i="1"/>
  <c r="W1837" i="1"/>
  <c r="W936" i="1"/>
  <c r="W938" i="1"/>
  <c r="W1841" i="1"/>
  <c r="W1900" i="1"/>
  <c r="W417" i="1"/>
  <c r="W1869" i="1"/>
  <c r="W1044" i="1"/>
  <c r="W969" i="1"/>
  <c r="W1365" i="1"/>
  <c r="W1895" i="1"/>
  <c r="W1817" i="1"/>
  <c r="W215" i="1"/>
  <c r="W515" i="1"/>
  <c r="W1819" i="1"/>
  <c r="W227" i="1"/>
  <c r="W1369" i="1"/>
  <c r="W177" i="1"/>
  <c r="W1878" i="1"/>
  <c r="W1140" i="1"/>
  <c r="W819" i="1"/>
  <c r="W570" i="1"/>
  <c r="W767" i="1"/>
  <c r="W595" i="1"/>
  <c r="W937" i="1"/>
  <c r="W1917" i="1"/>
  <c r="W1977" i="1"/>
  <c r="W582" i="1"/>
  <c r="W977" i="1"/>
  <c r="W850" i="1"/>
  <c r="W623" i="1"/>
  <c r="W976" i="1"/>
  <c r="W2193" i="1"/>
  <c r="W1823" i="1"/>
  <c r="W1829" i="1"/>
  <c r="W1864" i="1"/>
  <c r="W1840" i="1"/>
  <c r="W1833" i="1"/>
  <c r="W1934" i="1"/>
  <c r="W1779" i="1"/>
  <c r="W641" i="1"/>
  <c r="W1539" i="1"/>
  <c r="W1367" i="1"/>
  <c r="W610" i="1"/>
  <c r="W1303" i="1"/>
  <c r="W992" i="1"/>
  <c r="W1444" i="1"/>
  <c r="W493" i="1"/>
  <c r="W169" i="1"/>
  <c r="W528" i="1"/>
  <c r="W1889" i="1"/>
  <c r="W602" i="1"/>
  <c r="W482" i="1"/>
  <c r="W612" i="1"/>
  <c r="W613" i="1"/>
  <c r="W666" i="1"/>
  <c r="W667" i="1"/>
  <c r="W1907" i="1"/>
  <c r="W1224" i="1"/>
  <c r="W1520" i="1"/>
  <c r="W1154" i="1"/>
  <c r="W298" i="1"/>
  <c r="W1887" i="1"/>
  <c r="W1892" i="1"/>
  <c r="W1358" i="1"/>
  <c r="W1693" i="1"/>
  <c r="W649" i="1"/>
  <c r="W1633" i="1"/>
  <c r="W1635" i="1"/>
  <c r="W1306" i="1"/>
  <c r="W1796" i="1"/>
  <c r="W1153" i="1"/>
  <c r="W1171" i="1"/>
  <c r="W150" i="1"/>
  <c r="W1105" i="1"/>
  <c r="W1688" i="1"/>
  <c r="W1781" i="1"/>
  <c r="W1176" i="1"/>
  <c r="W160" i="1"/>
  <c r="W1822" i="1"/>
  <c r="W787" i="1"/>
  <c r="W725" i="1"/>
  <c r="W1690" i="1"/>
  <c r="W675" i="1"/>
  <c r="W628" i="1"/>
  <c r="W1023" i="1"/>
  <c r="W1722" i="1"/>
  <c r="W761" i="1"/>
  <c r="W1328" i="1"/>
  <c r="W1873" i="1"/>
  <c r="W1953" i="1"/>
  <c r="W1726" i="1"/>
  <c r="W300" i="1"/>
  <c r="W1355" i="1"/>
  <c r="W659" i="1"/>
  <c r="W1343" i="1"/>
  <c r="W1311" i="1"/>
  <c r="W1361" i="1"/>
  <c r="W798" i="1"/>
  <c r="W1949" i="1"/>
  <c r="W1801" i="1"/>
  <c r="W1839" i="1"/>
  <c r="W378" i="1"/>
  <c r="W569" i="1"/>
  <c r="W366" i="1"/>
  <c r="W318" i="1"/>
  <c r="W1707" i="1"/>
  <c r="W1025" i="1"/>
  <c r="W1830" i="1"/>
  <c r="W1709" i="1"/>
  <c r="W797" i="1"/>
  <c r="W1289" i="1"/>
  <c r="W1619" i="1"/>
  <c r="W1330" i="1"/>
  <c r="W1299" i="1"/>
  <c r="W1956" i="1"/>
  <c r="W1911" i="1"/>
  <c r="W1334" i="1"/>
  <c r="W1923" i="1"/>
  <c r="W387" i="1"/>
  <c r="W1144" i="1"/>
  <c r="W715" i="1"/>
  <c r="W716" i="1"/>
  <c r="W978" i="1"/>
  <c r="W1908" i="1"/>
  <c r="W1974" i="1"/>
  <c r="W1744" i="1"/>
  <c r="W1870" i="1"/>
  <c r="W1001" i="1"/>
  <c r="W1431" i="1"/>
  <c r="W1868" i="1"/>
  <c r="W1871" i="1"/>
  <c r="W1890" i="1"/>
  <c r="W998" i="1"/>
  <c r="W984" i="1"/>
  <c r="W1300" i="1"/>
  <c r="W1924" i="1"/>
  <c r="W910" i="1"/>
  <c r="W1810" i="1"/>
  <c r="W1045" i="1"/>
  <c r="W1626" i="1"/>
  <c r="W1891" i="1"/>
  <c r="W1715" i="1"/>
  <c r="W392" i="1"/>
  <c r="W1809" i="1"/>
  <c r="W1622" i="1"/>
  <c r="W1888" i="1"/>
  <c r="W1192" i="1"/>
  <c r="W527" i="1"/>
  <c r="W1694" i="1"/>
  <c r="W1856" i="1"/>
  <c r="W1550" i="1"/>
  <c r="W365" i="1"/>
  <c r="W1467" i="1"/>
  <c r="W2018" i="1"/>
  <c r="W1893" i="1"/>
  <c r="W1794" i="1"/>
  <c r="W711" i="1"/>
  <c r="W1415" i="1"/>
  <c r="W1922" i="1"/>
  <c r="W1409" i="1"/>
  <c r="W1919" i="1"/>
  <c r="W1322" i="1"/>
  <c r="W1028" i="1"/>
  <c r="W2123" i="1"/>
  <c r="W2125" i="1"/>
  <c r="W1652" i="1"/>
  <c r="W1354" i="1"/>
  <c r="W856" i="1"/>
  <c r="W1596" i="1"/>
  <c r="W862" i="1"/>
  <c r="W1338" i="1"/>
  <c r="W1341" i="1"/>
  <c r="W1723" i="1"/>
  <c r="W1344" i="1"/>
  <c r="W627" i="1"/>
  <c r="W1360" i="1"/>
  <c r="W568" i="1"/>
  <c r="W1370" i="1"/>
  <c r="W1966" i="1"/>
  <c r="W1636" i="1"/>
  <c r="W2124" i="1"/>
  <c r="W1706" i="1"/>
  <c r="W2126" i="1"/>
  <c r="W1968" i="1"/>
  <c r="W1348" i="1"/>
  <c r="W1024" i="1"/>
  <c r="W1935" i="1"/>
  <c r="W1717" i="1"/>
  <c r="W1196" i="1"/>
  <c r="W1363" i="1"/>
  <c r="W2028" i="1"/>
  <c r="W1036" i="1"/>
  <c r="W1308" i="1"/>
  <c r="W1307" i="1"/>
  <c r="W2036" i="1"/>
  <c r="W1938" i="1"/>
  <c r="W1317" i="1"/>
  <c r="W894" i="1"/>
  <c r="W1337" i="1"/>
  <c r="W1936" i="1"/>
  <c r="W1327" i="1"/>
  <c r="W1351" i="1"/>
  <c r="W1332" i="1"/>
  <c r="W525" i="1"/>
  <c r="W526" i="1"/>
  <c r="W1767" i="1"/>
  <c r="W1350" i="1"/>
  <c r="W1314" i="1"/>
  <c r="W1104" i="1"/>
  <c r="W1540" i="1"/>
  <c r="W1356" i="1"/>
  <c r="W1806" i="1"/>
  <c r="W2015" i="1"/>
  <c r="W1508" i="1"/>
  <c r="W1323" i="1"/>
  <c r="W2007" i="1"/>
  <c r="W1521" i="1"/>
  <c r="W1969" i="1"/>
  <c r="W1711" i="1"/>
  <c r="W753" i="1"/>
  <c r="W799" i="1"/>
  <c r="W211" i="1"/>
  <c r="W1319" i="1"/>
  <c r="W1791" i="1"/>
  <c r="W2014" i="1"/>
  <c r="W1432" i="1"/>
  <c r="W840" i="1"/>
  <c r="W1928" i="1"/>
  <c r="W2004" i="1"/>
  <c r="W897" i="1"/>
  <c r="W859" i="1"/>
  <c r="W1937" i="1"/>
  <c r="W1310" i="1"/>
  <c r="W955" i="1"/>
  <c r="W1362" i="1"/>
  <c r="W1597" i="1"/>
  <c r="W954" i="1"/>
  <c r="W2016" i="1"/>
  <c r="W2154" i="1"/>
  <c r="W1611" i="1"/>
  <c r="W1766" i="1"/>
  <c r="W2131" i="1"/>
  <c r="W1318" i="1"/>
  <c r="W1336" i="1"/>
  <c r="W1616" i="1"/>
  <c r="W1988" i="1"/>
  <c r="W1716" i="1"/>
  <c r="W509" i="1"/>
  <c r="W1368" i="1"/>
  <c r="W1603" i="1"/>
  <c r="W1728" i="1"/>
  <c r="W645" i="1"/>
  <c r="W1712" i="1"/>
  <c r="W1364" i="1"/>
  <c r="W2006" i="1"/>
  <c r="W1972" i="1"/>
  <c r="W1696" i="1"/>
  <c r="W979" i="1"/>
  <c r="W763" i="1"/>
  <c r="W1708" i="1"/>
  <c r="W2168" i="1"/>
  <c r="W2005" i="1"/>
  <c r="W1973" i="1"/>
  <c r="W444" i="1"/>
  <c r="W1298" i="1"/>
  <c r="W1989" i="1"/>
  <c r="W1704" i="1"/>
  <c r="W2153" i="1"/>
  <c r="W1812" i="1"/>
  <c r="W1958" i="1"/>
  <c r="W618" i="1"/>
  <c r="W1621" i="1"/>
  <c r="W2151" i="1"/>
  <c r="W1340" i="1"/>
  <c r="W1542" i="1"/>
  <c r="W1615" i="1"/>
  <c r="W2038" i="1"/>
  <c r="W517" i="1"/>
  <c r="W1607" i="1"/>
  <c r="W646" i="1"/>
  <c r="W1549" i="1"/>
  <c r="W1798" i="1"/>
  <c r="W2052" i="1"/>
  <c r="W1899" i="1"/>
  <c r="W1347" i="1"/>
  <c r="W490" i="1"/>
  <c r="W1600" i="1"/>
  <c r="W1718" i="1"/>
  <c r="W579" i="1"/>
  <c r="W644" i="1"/>
  <c r="W1316" i="1"/>
  <c r="W1357" i="1"/>
  <c r="W1914" i="1"/>
  <c r="W2047" i="1"/>
  <c r="W1618" i="1"/>
  <c r="W1301" i="1"/>
  <c r="W524" i="1"/>
  <c r="W1610" i="1"/>
  <c r="W1947" i="1"/>
  <c r="W1353" i="1"/>
  <c r="W1359" i="1"/>
  <c r="W1175" i="1"/>
  <c r="W251" i="1"/>
  <c r="W1297" i="1"/>
  <c r="W1768" i="1"/>
  <c r="W1430" i="1"/>
  <c r="W1614" i="1"/>
  <c r="W2180" i="1"/>
  <c r="W1746" i="1"/>
  <c r="W1225" i="1"/>
  <c r="W1226" i="1"/>
  <c r="W1606" i="1"/>
  <c r="W443" i="1"/>
  <c r="W2190" i="1"/>
  <c r="W2191" i="1"/>
  <c r="W1604" i="1"/>
  <c r="W1541" i="1"/>
  <c r="W1320" i="1"/>
  <c r="W1638" i="1"/>
  <c r="W1331" i="1"/>
  <c r="W1748" i="1"/>
  <c r="W1339" i="1"/>
  <c r="W1345" i="1"/>
  <c r="W817" i="1"/>
  <c r="W1203" i="1"/>
  <c r="W1714" i="1"/>
  <c r="W302" i="1"/>
  <c r="W1091" i="1"/>
  <c r="W1668" i="1"/>
  <c r="W2156" i="1"/>
  <c r="W304" i="1"/>
  <c r="W1548" i="1"/>
  <c r="W348" i="1"/>
  <c r="W1654" i="1"/>
  <c r="W1808" i="1"/>
  <c r="W1204" i="1"/>
  <c r="W1321" i="1"/>
  <c r="W1325" i="1"/>
  <c r="W1640" i="1"/>
  <c r="W1639" i="1"/>
  <c r="W1902" i="1"/>
  <c r="W2185" i="1"/>
  <c r="W2183" i="1"/>
  <c r="W1799" i="1"/>
  <c r="W2182" i="1"/>
  <c r="W1613" i="1"/>
  <c r="W853" i="1"/>
  <c r="W2169" i="1"/>
  <c r="W1805" i="1"/>
  <c r="W2170" i="1"/>
  <c r="W1346" i="1"/>
  <c r="W1775" i="1"/>
  <c r="W1433" i="1"/>
  <c r="W1998" i="1"/>
  <c r="W1587" i="1"/>
  <c r="W1163" i="1"/>
  <c r="W1617" i="1"/>
  <c r="W1807" i="1"/>
  <c r="W368" i="1"/>
  <c r="W1609" i="1"/>
  <c r="W1605" i="1"/>
  <c r="W1979" i="1"/>
  <c r="W1983" i="1"/>
  <c r="W1980" i="1"/>
  <c r="W1982" i="1"/>
  <c r="W1987" i="1"/>
  <c r="W1986" i="1"/>
  <c r="W1984" i="1"/>
  <c r="W263" i="1"/>
  <c r="W1978" i="1"/>
  <c r="W2019" i="1"/>
  <c r="W2023" i="1"/>
  <c r="W2020" i="1"/>
  <c r="W1981" i="1"/>
  <c r="W2024" i="1"/>
  <c r="W2022" i="1"/>
  <c r="W2026" i="1"/>
  <c r="W2021" i="1"/>
  <c r="W2025" i="1"/>
  <c r="W1335" i="1"/>
  <c r="W2027" i="1"/>
  <c r="W2195" i="1"/>
  <c r="W2199" i="1"/>
  <c r="W2196" i="1"/>
  <c r="W2200" i="1"/>
  <c r="W2198" i="1"/>
  <c r="W2201" i="1"/>
  <c r="W2197" i="1"/>
  <c r="W2202" i="1"/>
  <c r="W301" i="1"/>
  <c r="W2194" i="1"/>
  <c r="W820" i="1"/>
  <c r="AN1770" i="1" l="1"/>
  <c r="AO1770" i="1" s="1"/>
  <c r="AN446" i="1"/>
  <c r="AO446" i="1" s="1"/>
  <c r="AN231" i="1"/>
  <c r="AO231" i="1" s="1"/>
  <c r="AM678" i="1"/>
  <c r="AO678" i="1" s="1"/>
  <c r="AN552" i="1"/>
  <c r="AO552" i="1" s="1"/>
  <c r="AM685" i="1"/>
  <c r="AO685" i="1" s="1"/>
  <c r="AM1371" i="1"/>
  <c r="AO1371" i="1" s="1"/>
  <c r="AN915" i="1"/>
  <c r="AO915" i="1" s="1"/>
  <c r="AN398" i="1"/>
  <c r="AO398" i="1" s="1"/>
  <c r="AN1524" i="1"/>
  <c r="AO1524" i="1" s="1"/>
  <c r="AN306" i="1"/>
  <c r="AO306" i="1" s="1"/>
  <c r="AN1033" i="1"/>
  <c r="AO1033" i="1" s="1"/>
  <c r="AM1146" i="1"/>
  <c r="AO1146" i="1" s="1"/>
  <c r="AN1184" i="1"/>
  <c r="AO1184" i="1" s="1"/>
  <c r="AM665" i="1"/>
  <c r="AO665" i="1" s="1"/>
  <c r="AN372" i="1"/>
  <c r="AO372" i="1" s="1"/>
  <c r="AM828" i="1"/>
  <c r="AO828" i="1" s="1"/>
  <c r="AN491" i="1"/>
  <c r="AO491" i="1" s="1"/>
  <c r="AN1030" i="1"/>
  <c r="AO1030" i="1" s="1"/>
  <c r="AM278" i="1"/>
  <c r="AO278" i="1" s="1"/>
  <c r="AN1128" i="1"/>
  <c r="AO1128" i="1" s="1"/>
  <c r="AM397" i="1"/>
  <c r="AO397" i="1" s="1"/>
  <c r="AN671" i="1"/>
  <c r="AO671" i="1" s="1"/>
  <c r="AN827" i="1"/>
  <c r="AO827" i="1" s="1"/>
  <c r="AN465" i="1"/>
  <c r="AO465" i="1" s="1"/>
  <c r="AM1372" i="1"/>
  <c r="AO1372" i="1" s="1"/>
  <c r="AN1655" i="1"/>
  <c r="AO1655" i="1" s="1"/>
  <c r="AM865" i="1"/>
  <c r="AO865" i="1" s="1"/>
  <c r="AN670" i="1"/>
  <c r="AO670" i="1" s="1"/>
  <c r="AN1129" i="1"/>
  <c r="AO1129" i="1" s="1"/>
  <c r="AN598" i="1"/>
  <c r="AO598" i="1" s="1"/>
  <c r="AN1179" i="1"/>
  <c r="AO1179" i="1" s="1"/>
  <c r="AM221" i="1"/>
  <c r="AO221" i="1" s="1"/>
  <c r="AM1147" i="1"/>
  <c r="AO1147" i="1" s="1"/>
  <c r="AN1760" i="1"/>
  <c r="AO1760" i="1" s="1"/>
  <c r="AN746" i="1"/>
  <c r="AO746" i="1" s="1"/>
  <c r="AN940" i="1"/>
  <c r="AO940" i="1" s="1"/>
  <c r="AN464" i="1"/>
  <c r="AO464" i="1" s="1"/>
  <c r="AN447" i="1"/>
  <c r="AO447" i="1" s="1"/>
  <c r="AN1455" i="1"/>
  <c r="AO1455" i="1" s="1"/>
  <c r="AV865" i="1"/>
  <c r="AM829" i="1"/>
  <c r="AO829" i="1" s="1"/>
  <c r="AN1205" i="1"/>
  <c r="AO1205" i="1" s="1"/>
  <c r="AN682" i="1"/>
  <c r="AO682" i="1" s="1"/>
  <c r="AN1034" i="1"/>
  <c r="AO1034" i="1" s="1"/>
  <c r="AV1655" i="1"/>
  <c r="AN668" i="1"/>
  <c r="AO668" i="1" s="1"/>
  <c r="AN663" i="1"/>
  <c r="AO663" i="1" s="1"/>
  <c r="AN572" i="1"/>
  <c r="AO572" i="1" s="1"/>
  <c r="AN1182" i="1"/>
  <c r="AO1182" i="1" s="1"/>
  <c r="AN328" i="1"/>
  <c r="AO328" i="1" s="1"/>
  <c r="AN801" i="1"/>
  <c r="AO801" i="1" s="1"/>
  <c r="AN1456" i="1"/>
  <c r="AO1456" i="1" s="1"/>
  <c r="AV746" i="1"/>
  <c r="AV278" i="1"/>
  <c r="AN747" i="1"/>
  <c r="AO747" i="1" s="1"/>
  <c r="AN681" i="1"/>
  <c r="AO681" i="1" s="1"/>
  <c r="AN956" i="1"/>
  <c r="AO956" i="1" s="1"/>
  <c r="AV1129" i="1"/>
  <c r="AG202" i="1"/>
  <c r="AF202" i="1" s="1"/>
  <c r="AG204" i="1"/>
  <c r="AF204" i="1" s="1"/>
  <c r="AG207" i="1"/>
  <c r="AF207" i="1" s="1"/>
  <c r="AG208" i="1"/>
  <c r="AF208" i="1" s="1"/>
  <c r="AG870" i="1"/>
  <c r="AF870" i="1" s="1"/>
  <c r="AG211" i="1"/>
  <c r="AF211" i="1" s="1"/>
  <c r="AG1061" i="1"/>
  <c r="AF1061" i="1" s="1"/>
  <c r="AG218" i="1"/>
  <c r="AF218" i="1" s="1"/>
  <c r="AG219" i="1"/>
  <c r="AF219" i="1" s="1"/>
  <c r="AG220" i="1"/>
  <c r="AF220" i="1" s="1"/>
  <c r="AG222" i="1"/>
  <c r="AF222" i="1" s="1"/>
  <c r="AG223" i="1"/>
  <c r="AF223" i="1" s="1"/>
  <c r="AG224" i="1"/>
  <c r="AF224" i="1" s="1"/>
  <c r="AG869" i="1"/>
  <c r="AF869" i="1" s="1"/>
  <c r="AG893" i="1"/>
  <c r="AF893" i="1" s="1"/>
  <c r="AG812" i="1"/>
  <c r="AF812" i="1" s="1"/>
  <c r="AG236" i="1"/>
  <c r="AF236" i="1" s="1"/>
  <c r="AG240" i="1"/>
  <c r="AF240" i="1" s="1"/>
  <c r="AG890" i="1"/>
  <c r="AF890" i="1" s="1"/>
  <c r="AG243" i="1"/>
  <c r="AF243" i="1" s="1"/>
  <c r="AG949" i="1"/>
  <c r="AF949" i="1" s="1"/>
  <c r="AG785" i="1"/>
  <c r="AF785" i="1" s="1"/>
  <c r="AG1019" i="1"/>
  <c r="AF1019" i="1" s="1"/>
  <c r="AG1018" i="1"/>
  <c r="AF1018" i="1" s="1"/>
  <c r="AG1021" i="1"/>
  <c r="AF1021" i="1" s="1"/>
  <c r="AG738" i="1"/>
  <c r="AF738" i="1" s="1"/>
  <c r="AG245" i="1"/>
  <c r="AF245" i="1" s="1"/>
  <c r="AG71" i="1"/>
  <c r="AF71" i="1" s="1"/>
  <c r="AG100" i="1"/>
  <c r="AF100" i="1" s="1"/>
  <c r="AG1005" i="1"/>
  <c r="AF1005" i="1" s="1"/>
  <c r="AG911" i="1"/>
  <c r="AF911" i="1" s="1"/>
  <c r="AG912" i="1"/>
  <c r="AF912" i="1" s="1"/>
  <c r="AG2239" i="1"/>
  <c r="AF2239" i="1" s="1"/>
  <c r="AG266" i="1"/>
  <c r="AF266" i="1" s="1"/>
  <c r="AG2240" i="1"/>
  <c r="AF2240" i="1" s="1"/>
  <c r="AG855" i="1"/>
  <c r="AF855" i="1" s="1"/>
  <c r="AG931" i="1"/>
  <c r="AF931" i="1" s="1"/>
  <c r="AG913" i="1"/>
  <c r="AF913" i="1" s="1"/>
  <c r="AG273" i="1"/>
  <c r="AF273" i="1" s="1"/>
  <c r="AG997" i="1"/>
  <c r="AF997" i="1" s="1"/>
  <c r="AG841" i="1"/>
  <c r="AF841" i="1" s="1"/>
  <c r="AG708" i="1"/>
  <c r="AF708" i="1" s="1"/>
  <c r="AG765" i="1"/>
  <c r="AF765" i="1" s="1"/>
  <c r="AG930" i="1"/>
  <c r="AF930" i="1" s="1"/>
  <c r="AG808" i="1"/>
  <c r="AF808" i="1" s="1"/>
  <c r="AG810" i="1"/>
  <c r="AF810" i="1" s="1"/>
  <c r="AG809" i="1"/>
  <c r="AF809" i="1" s="1"/>
  <c r="AG1172" i="1"/>
  <c r="AF1172" i="1" s="1"/>
  <c r="AG1136" i="1"/>
  <c r="AF1136" i="1" s="1"/>
  <c r="AG1663" i="1"/>
  <c r="AF1663" i="1" s="1"/>
  <c r="AG1777" i="1"/>
  <c r="AF1777" i="1" s="1"/>
  <c r="AG1901" i="1"/>
  <c r="AF1901" i="1" s="1"/>
  <c r="AG1193" i="1"/>
  <c r="AF1193" i="1" s="1"/>
  <c r="AG932" i="1"/>
  <c r="AF932" i="1" s="1"/>
  <c r="AG929" i="1"/>
  <c r="AF929" i="1" s="1"/>
  <c r="AG102" i="1"/>
  <c r="AF102" i="1" s="1"/>
  <c r="AG1816" i="1"/>
  <c r="AF1816" i="1" s="1"/>
  <c r="AG796" i="1"/>
  <c r="AF796" i="1" s="1"/>
  <c r="AG309" i="1"/>
  <c r="AF309" i="1" s="1"/>
  <c r="AG52" i="1"/>
  <c r="AF52" i="1" s="1"/>
  <c r="AG1736" i="1"/>
  <c r="AF1736" i="1" s="1"/>
  <c r="AG951" i="1"/>
  <c r="AF951" i="1" s="1"/>
  <c r="AG178" i="1"/>
  <c r="AF178" i="1" s="1"/>
  <c r="AG235" i="1"/>
  <c r="AF235" i="1" s="1"/>
  <c r="AG1062" i="1"/>
  <c r="AF1062" i="1" s="1"/>
  <c r="AG1064" i="1"/>
  <c r="AF1064" i="1" s="1"/>
  <c r="AG784" i="1"/>
  <c r="AF784" i="1" s="1"/>
  <c r="AG2222" i="1"/>
  <c r="AF2222" i="1" s="1"/>
  <c r="AG2223" i="1"/>
  <c r="AF2223" i="1" s="1"/>
  <c r="AG953" i="1"/>
  <c r="AF953" i="1" s="1"/>
  <c r="AG996" i="1"/>
  <c r="AF996" i="1" s="1"/>
  <c r="AG952" i="1"/>
  <c r="AF952" i="1" s="1"/>
  <c r="AG1863" i="1"/>
  <c r="AF1863" i="1" s="1"/>
  <c r="AG103" i="1"/>
  <c r="AF103" i="1" s="1"/>
  <c r="AG2246" i="1"/>
  <c r="AF2246" i="1" s="1"/>
  <c r="AG1909" i="1"/>
  <c r="AF1909" i="1" s="1"/>
  <c r="AG335" i="1"/>
  <c r="AF335" i="1" s="1"/>
  <c r="AG336" i="1"/>
  <c r="AF336" i="1" s="1"/>
  <c r="AG1866" i="1"/>
  <c r="AF1866" i="1" s="1"/>
  <c r="AG1867" i="1"/>
  <c r="AF1867" i="1" s="1"/>
  <c r="AG2237" i="1"/>
  <c r="AF2237" i="1" s="1"/>
  <c r="AG1086" i="1"/>
  <c r="AF1086" i="1" s="1"/>
  <c r="AG1202" i="1"/>
  <c r="AF1202" i="1" s="1"/>
  <c r="AG1926" i="1"/>
  <c r="AF1926" i="1" s="1"/>
  <c r="AG1862" i="1"/>
  <c r="AF1862" i="1" s="1"/>
  <c r="AG1918" i="1"/>
  <c r="AF1918" i="1" s="1"/>
  <c r="AG1450" i="1"/>
  <c r="AF1450" i="1" s="1"/>
  <c r="AG1925" i="1"/>
  <c r="AF1925" i="1" s="1"/>
  <c r="AG794" i="1"/>
  <c r="AF794" i="1" s="1"/>
  <c r="AG927" i="1"/>
  <c r="AF927" i="1" s="1"/>
  <c r="AG359" i="1"/>
  <c r="AF359" i="1" s="1"/>
  <c r="AG926" i="1"/>
  <c r="AF926" i="1" s="1"/>
  <c r="AG96" i="1"/>
  <c r="AF96" i="1" s="1"/>
  <c r="AG98" i="1"/>
  <c r="AF98" i="1" s="1"/>
  <c r="AG1929" i="1"/>
  <c r="AF1929" i="1" s="1"/>
  <c r="AG1930" i="1"/>
  <c r="AF1930" i="1" s="1"/>
  <c r="AG1043" i="1"/>
  <c r="AF1043" i="1" s="1"/>
  <c r="AG1108" i="1"/>
  <c r="AF1108" i="1" s="1"/>
  <c r="AG1203" i="1"/>
  <c r="AF1203" i="1" s="1"/>
  <c r="AG1773" i="1"/>
  <c r="AF1773" i="1" s="1"/>
  <c r="AG1774" i="1"/>
  <c r="AF1774" i="1" s="1"/>
  <c r="AG53" i="1"/>
  <c r="AF53" i="1" s="1"/>
  <c r="AG1600" i="1"/>
  <c r="AF1600" i="1" s="1"/>
  <c r="AG135" i="1"/>
  <c r="AF135" i="1" s="1"/>
  <c r="AG329" i="1"/>
  <c r="AF329" i="1" s="1"/>
  <c r="AG382" i="1"/>
  <c r="AF382" i="1" s="1"/>
  <c r="AG1175" i="1"/>
  <c r="AF1175" i="1" s="1"/>
  <c r="AG95" i="1"/>
  <c r="AF95" i="1" s="1"/>
  <c r="AG1430" i="1"/>
  <c r="AF1430" i="1" s="1"/>
  <c r="AG1163" i="1"/>
  <c r="AF1163" i="1" s="1"/>
  <c r="AG1335" i="1"/>
  <c r="AF1335" i="1" s="1"/>
  <c r="AG1118" i="1"/>
  <c r="AF1118" i="1" s="1"/>
  <c r="AG1824" i="1"/>
  <c r="AF1824" i="1" s="1"/>
  <c r="AG46" i="1"/>
  <c r="AF46" i="1" s="1"/>
  <c r="AG2243" i="1"/>
  <c r="AF2243" i="1" s="1"/>
  <c r="AG2244" i="1"/>
  <c r="AF2244" i="1" s="1"/>
  <c r="AG395" i="1"/>
  <c r="AF395" i="1" s="1"/>
  <c r="AG2207" i="1"/>
  <c r="AF2207" i="1" s="1"/>
  <c r="AG2208" i="1"/>
  <c r="AF2208" i="1" s="1"/>
  <c r="AG2209" i="1"/>
  <c r="AF2209" i="1" s="1"/>
  <c r="AG2210" i="1"/>
  <c r="AF2210" i="1" s="1"/>
  <c r="AG868" i="1"/>
  <c r="AF868" i="1" s="1"/>
  <c r="AG412" i="1"/>
  <c r="AF412" i="1" s="1"/>
  <c r="AG973" i="1"/>
  <c r="AF973" i="1" s="1"/>
  <c r="AG1865" i="1"/>
  <c r="AF1865" i="1" s="1"/>
  <c r="AG2218" i="1"/>
  <c r="AF2218" i="1" s="1"/>
  <c r="AG2219" i="1"/>
  <c r="AF2219" i="1" s="1"/>
  <c r="AG2220" i="1"/>
  <c r="AF2220" i="1" s="1"/>
  <c r="AG2221" i="1"/>
  <c r="AF2221" i="1" s="1"/>
  <c r="AG47" i="1"/>
  <c r="AF47" i="1" s="1"/>
  <c r="AG432" i="1"/>
  <c r="AF432" i="1" s="1"/>
  <c r="AG1137" i="1"/>
  <c r="AF1137" i="1" s="1"/>
  <c r="AG821" i="1"/>
  <c r="AF821" i="1" s="1"/>
  <c r="AG101" i="1"/>
  <c r="AF101" i="1" s="1"/>
  <c r="AG1090" i="1"/>
  <c r="AF1090" i="1" s="1"/>
  <c r="AG81" i="1"/>
  <c r="AF81" i="1" s="1"/>
  <c r="AG1087" i="1"/>
  <c r="AF1087" i="1" s="1"/>
  <c r="AG1695" i="1"/>
  <c r="AF1695" i="1" s="1"/>
  <c r="AG1004" i="1"/>
  <c r="AF1004" i="1" s="1"/>
  <c r="AG97" i="1"/>
  <c r="AF97" i="1" s="1"/>
  <c r="AG1931" i="1"/>
  <c r="AF1931" i="1" s="1"/>
  <c r="AG1173" i="1"/>
  <c r="AF1173" i="1" s="1"/>
  <c r="AG1547" i="1"/>
  <c r="AF1547" i="1" s="1"/>
  <c r="AG972" i="1"/>
  <c r="AF972" i="1" s="1"/>
  <c r="AG292" i="1"/>
  <c r="AF292" i="1" s="1"/>
  <c r="AG315" i="1"/>
  <c r="AF315" i="1" s="1"/>
  <c r="AG1664" i="1"/>
  <c r="AF1664" i="1" s="1"/>
  <c r="AG1174" i="1"/>
  <c r="AF1174" i="1" s="1"/>
  <c r="AG1218" i="1"/>
  <c r="AF1218" i="1" s="1"/>
  <c r="AG83" i="1"/>
  <c r="AF83" i="1" s="1"/>
  <c r="AG1562" i="1"/>
  <c r="AF1562" i="1" s="1"/>
  <c r="AG950" i="1"/>
  <c r="AF950" i="1" s="1"/>
  <c r="AG69" i="1"/>
  <c r="AF69" i="1" s="1"/>
  <c r="AG857" i="1"/>
  <c r="AF857" i="1" s="1"/>
  <c r="AG858" i="1"/>
  <c r="AF858" i="1" s="1"/>
  <c r="AG1295" i="1"/>
  <c r="AF1295" i="1" s="1"/>
  <c r="AG871" i="1"/>
  <c r="AF871" i="1" s="1"/>
  <c r="AG136" i="1"/>
  <c r="AF136" i="1" s="1"/>
  <c r="AG2212" i="1"/>
  <c r="AF2212" i="1" s="1"/>
  <c r="AG333" i="1"/>
  <c r="AF333" i="1" s="1"/>
  <c r="AG934" i="1"/>
  <c r="AF934" i="1" s="1"/>
  <c r="AG2045" i="1"/>
  <c r="AF2045" i="1" s="1"/>
  <c r="AG2046" i="1"/>
  <c r="AF2046" i="1" s="1"/>
  <c r="AG935" i="1"/>
  <c r="AF935" i="1" s="1"/>
  <c r="AG1066" i="1"/>
  <c r="AF1066" i="1" s="1"/>
  <c r="AG187" i="1"/>
  <c r="AF187" i="1" s="1"/>
  <c r="AG1156" i="1"/>
  <c r="AF1156" i="1" s="1"/>
  <c r="AG975" i="1"/>
  <c r="AF975" i="1" s="1"/>
  <c r="AG2214" i="1"/>
  <c r="AF2214" i="1" s="1"/>
  <c r="AG2215" i="1"/>
  <c r="AF2215" i="1" s="1"/>
  <c r="AG2216" i="1"/>
  <c r="AF2216" i="1" s="1"/>
  <c r="AG2217" i="1"/>
  <c r="AF2217" i="1" s="1"/>
  <c r="AG2044" i="1"/>
  <c r="AF2044" i="1" s="1"/>
  <c r="AG2056" i="1"/>
  <c r="AF2056" i="1" s="1"/>
  <c r="AG1451" i="1"/>
  <c r="AF1451" i="1" s="1"/>
  <c r="AG518" i="1"/>
  <c r="AF518" i="1" s="1"/>
  <c r="AG1200" i="1"/>
  <c r="AF1200" i="1" s="1"/>
  <c r="AG1668" i="1"/>
  <c r="AF1668" i="1" s="1"/>
  <c r="AG274" i="1"/>
  <c r="AF274" i="1" s="1"/>
  <c r="AG872" i="1"/>
  <c r="AF872" i="1" s="1"/>
  <c r="AG1633" i="1"/>
  <c r="AF1633" i="1" s="1"/>
  <c r="AG974" i="1"/>
  <c r="AF974" i="1" s="1"/>
  <c r="AG307" i="1"/>
  <c r="AF307" i="1" s="1"/>
  <c r="AG2114" i="1"/>
  <c r="AF2114" i="1" s="1"/>
  <c r="AG322" i="1"/>
  <c r="AF322" i="1" s="1"/>
  <c r="AG2116" i="1"/>
  <c r="AF2116" i="1" s="1"/>
  <c r="AG1635" i="1"/>
  <c r="AF1635" i="1" s="1"/>
  <c r="AG1634" i="1"/>
  <c r="AF1634" i="1" s="1"/>
  <c r="AG55" i="1"/>
  <c r="AF55" i="1" s="1"/>
  <c r="AG1548" i="1"/>
  <c r="AF1548" i="1" s="1"/>
  <c r="AG237" i="1"/>
  <c r="AF237" i="1" s="1"/>
  <c r="AG261" i="1"/>
  <c r="AF261" i="1" s="1"/>
  <c r="AG1109" i="1"/>
  <c r="AF1109" i="1" s="1"/>
  <c r="AG1139" i="1"/>
  <c r="AF1139" i="1" s="1"/>
  <c r="AG1646" i="1"/>
  <c r="AF1646" i="1" s="1"/>
  <c r="AG999" i="1"/>
  <c r="AF999" i="1" s="1"/>
  <c r="AG1632" i="1"/>
  <c r="AF1632" i="1" s="1"/>
  <c r="AG1195" i="1"/>
  <c r="AF1195" i="1" s="1"/>
  <c r="AG1630" i="1"/>
  <c r="AF1630" i="1" s="1"/>
  <c r="AG1157" i="1"/>
  <c r="AF1157" i="1" s="1"/>
  <c r="AG1631" i="1"/>
  <c r="AF1631" i="1" s="1"/>
  <c r="AG271" i="1"/>
  <c r="AF271" i="1" s="1"/>
  <c r="AG1665" i="1"/>
  <c r="AF1665" i="1" s="1"/>
  <c r="AG317" i="1"/>
  <c r="AF317" i="1" s="1"/>
  <c r="AG510" i="1"/>
  <c r="AF510" i="1" s="1"/>
  <c r="AG462" i="1"/>
  <c r="AF462" i="1" s="1"/>
  <c r="AG1002" i="1"/>
  <c r="AF1002" i="1" s="1"/>
  <c r="AG426" i="1"/>
  <c r="AF426" i="1" s="1"/>
  <c r="AG485" i="1"/>
  <c r="AF485" i="1" s="1"/>
  <c r="AG388" i="1"/>
  <c r="AF388" i="1" s="1"/>
  <c r="AG1145" i="1"/>
  <c r="AF1145" i="1" s="1"/>
  <c r="AG1915" i="1"/>
  <c r="AF1915" i="1" s="1"/>
  <c r="AG1916" i="1"/>
  <c r="AF1916" i="1" s="1"/>
  <c r="AG1991" i="1"/>
  <c r="AF1991" i="1" s="1"/>
  <c r="AG1992" i="1"/>
  <c r="AF1992" i="1" s="1"/>
  <c r="AG1003" i="1"/>
  <c r="AF1003" i="1" s="1"/>
  <c r="AG414" i="1"/>
  <c r="AF414" i="1" s="1"/>
  <c r="AG511" i="1"/>
  <c r="AF511" i="1" s="1"/>
  <c r="AG394" i="1"/>
  <c r="AF394" i="1" s="1"/>
  <c r="AG280" i="1"/>
  <c r="AF280" i="1" s="1"/>
  <c r="AG508" i="1"/>
  <c r="AF508" i="1" s="1"/>
  <c r="AG433" i="1"/>
  <c r="AF433" i="1" s="1"/>
  <c r="AG1703" i="1"/>
  <c r="AF1703" i="1" s="1"/>
  <c r="AG230" i="1"/>
  <c r="AF230" i="1" s="1"/>
  <c r="AG323" i="1"/>
  <c r="AF323" i="1" s="1"/>
  <c r="AG1647" i="1"/>
  <c r="AF1647" i="1" s="1"/>
  <c r="AG614" i="1"/>
  <c r="AF614" i="1" s="1"/>
  <c r="AG709" i="1"/>
  <c r="AF709" i="1" s="1"/>
  <c r="AG486" i="1"/>
  <c r="AF486" i="1" s="1"/>
  <c r="AG246" i="1"/>
  <c r="AF246" i="1" s="1"/>
  <c r="AG264" i="1"/>
  <c r="AF264" i="1" s="1"/>
  <c r="AG415" i="1"/>
  <c r="AF415" i="1" s="1"/>
  <c r="AG370" i="1"/>
  <c r="AF370" i="1" s="1"/>
  <c r="AG277" i="1"/>
  <c r="AF277" i="1" s="1"/>
  <c r="AG283" i="1"/>
  <c r="AF283" i="1" s="1"/>
  <c r="AG1545" i="1"/>
  <c r="AF1545" i="1" s="1"/>
  <c r="AG1546" i="1"/>
  <c r="AF1546" i="1" s="1"/>
  <c r="AG1705" i="1"/>
  <c r="AF1705" i="1" s="1"/>
  <c r="AG2203" i="1"/>
  <c r="AF2203" i="1" s="1"/>
  <c r="AG2204" i="1"/>
  <c r="AF2204" i="1" s="1"/>
  <c r="AG2205" i="1"/>
  <c r="AF2205" i="1" s="1"/>
  <c r="AG2206" i="1"/>
  <c r="AF2206" i="1" s="1"/>
  <c r="AG1644" i="1"/>
  <c r="AF1644" i="1" s="1"/>
  <c r="AG1666" i="1"/>
  <c r="AF1666" i="1" s="1"/>
  <c r="AG1117" i="1"/>
  <c r="AF1117" i="1" s="1"/>
  <c r="AG1256" i="1"/>
  <c r="AF1256" i="1" s="1"/>
  <c r="AG1259" i="1"/>
  <c r="AF1259" i="1" s="1"/>
  <c r="AG1258" i="1"/>
  <c r="AF1258" i="1" s="1"/>
  <c r="AG413" i="1"/>
  <c r="AF413" i="1" s="1"/>
  <c r="AG1111" i="1"/>
  <c r="AF1111" i="1" s="1"/>
  <c r="AG1245" i="1"/>
  <c r="AF1245" i="1" s="1"/>
  <c r="AG1246" i="1"/>
  <c r="AF1246" i="1" s="1"/>
  <c r="AG285" i="1"/>
  <c r="AF285" i="1" s="1"/>
  <c r="AG324" i="1"/>
  <c r="AF324" i="1" s="1"/>
  <c r="AG1737" i="1"/>
  <c r="AF1737" i="1" s="1"/>
  <c r="AG495" i="1"/>
  <c r="AF495" i="1" s="1"/>
  <c r="AG1217" i="1"/>
  <c r="AF1217" i="1" s="1"/>
  <c r="AG130" i="1"/>
  <c r="AF130" i="1" s="1"/>
  <c r="AG1944" i="1"/>
  <c r="AF1944" i="1" s="1"/>
  <c r="AG303" i="1"/>
  <c r="AF303" i="1" s="1"/>
  <c r="AG1519" i="1"/>
  <c r="AF1519" i="1" s="1"/>
  <c r="AG445" i="1"/>
  <c r="AF445" i="1" s="1"/>
  <c r="AG294" i="1"/>
  <c r="AF294" i="1" s="1"/>
  <c r="AG263" i="1"/>
  <c r="AF263" i="1" s="1"/>
  <c r="AG1738" i="1"/>
  <c r="AF1738" i="1" s="1"/>
  <c r="AG301" i="1"/>
  <c r="AF301" i="1" s="1"/>
  <c r="AG635" i="1"/>
  <c r="AF635" i="1" s="1"/>
  <c r="AG1216" i="1"/>
  <c r="AF1216" i="1" s="1"/>
  <c r="AG621" i="1"/>
  <c r="AF621" i="1" s="1"/>
  <c r="AG619" i="1"/>
  <c r="AF619" i="1" s="1"/>
  <c r="AG1691" i="1"/>
  <c r="AF1691" i="1" s="1"/>
  <c r="AG592" i="1"/>
  <c r="AF592" i="1" s="1"/>
  <c r="AG350" i="1"/>
  <c r="AF350" i="1" s="1"/>
  <c r="AG1422" i="1"/>
  <c r="AF1422" i="1" s="1"/>
  <c r="AG1141" i="1"/>
  <c r="AF1141" i="1" s="1"/>
  <c r="AG661" i="1"/>
  <c r="AF661" i="1" s="1"/>
  <c r="AG442" i="1"/>
  <c r="AF442" i="1" s="1"/>
  <c r="AG490" i="1"/>
  <c r="AF490" i="1" s="1"/>
  <c r="AG1714" i="1"/>
  <c r="AF1714" i="1" s="1"/>
  <c r="AG205" i="1"/>
  <c r="AF205" i="1" s="1"/>
  <c r="AG242" i="1"/>
  <c r="AF242" i="1" s="1"/>
  <c r="AG1667" i="1"/>
  <c r="AF1667" i="1" s="1"/>
  <c r="AG561" i="1"/>
  <c r="AF561" i="1" s="1"/>
  <c r="AG251" i="1"/>
  <c r="AF251" i="1" s="1"/>
  <c r="AG132" i="1"/>
  <c r="AF132" i="1" s="1"/>
  <c r="AG260" i="1"/>
  <c r="AF260" i="1" s="1"/>
  <c r="AG1096" i="1"/>
  <c r="AF1096" i="1" s="1"/>
  <c r="AG1197" i="1"/>
  <c r="AF1197" i="1" s="1"/>
  <c r="AG707" i="1"/>
  <c r="AF707" i="1" s="1"/>
  <c r="AG1199" i="1"/>
  <c r="AF1199" i="1" s="1"/>
  <c r="AG644" i="1"/>
  <c r="AF644" i="1" s="1"/>
  <c r="AG549" i="1"/>
  <c r="AF549" i="1" s="1"/>
  <c r="AG133" i="1"/>
  <c r="AF133" i="1" s="1"/>
  <c r="AG1696" i="1"/>
  <c r="AF1696" i="1" s="1"/>
  <c r="AG1789" i="1"/>
  <c r="AF1789" i="1" s="1"/>
  <c r="AG1248" i="1"/>
  <c r="AF1248" i="1" s="1"/>
  <c r="AG2157" i="1"/>
  <c r="AF2157" i="1" s="1"/>
  <c r="AG2158" i="1"/>
  <c r="AF2158" i="1" s="1"/>
  <c r="AG2159" i="1"/>
  <c r="AF2159" i="1" s="1"/>
  <c r="AG2160" i="1"/>
  <c r="AF2160" i="1" s="1"/>
  <c r="AG2161" i="1"/>
  <c r="AF2161" i="1" s="1"/>
  <c r="AG2162" i="1"/>
  <c r="AF2162" i="1" s="1"/>
  <c r="AG2166" i="1"/>
  <c r="AF2166" i="1" s="1"/>
  <c r="AG2167" i="1"/>
  <c r="AF2167" i="1" s="1"/>
  <c r="AG489" i="1"/>
  <c r="AF489" i="1" s="1"/>
  <c r="AG1768" i="1"/>
  <c r="AF1768" i="1" s="1"/>
  <c r="AG1421" i="1"/>
  <c r="AF1421" i="1" s="1"/>
  <c r="AG1214" i="1"/>
  <c r="AF1214" i="1" s="1"/>
  <c r="AG175" i="1"/>
  <c r="AF175" i="1" s="1"/>
  <c r="AG1247" i="1"/>
  <c r="AF1247" i="1" s="1"/>
  <c r="AG1771" i="1"/>
  <c r="AF1771" i="1" s="1"/>
  <c r="AG647" i="1"/>
  <c r="AF647" i="1" s="1"/>
  <c r="AG325" i="1"/>
  <c r="AF325" i="1" s="1"/>
  <c r="AG326" i="1"/>
  <c r="AF326" i="1" s="1"/>
  <c r="AG764" i="1"/>
  <c r="AF764" i="1" s="1"/>
  <c r="AG214" i="1"/>
  <c r="AF214" i="1" s="1"/>
  <c r="AG134" i="1"/>
  <c r="AF134" i="1" s="1"/>
  <c r="AG710" i="1"/>
  <c r="AF710" i="1" s="1"/>
  <c r="AG712" i="1"/>
  <c r="AF712" i="1" s="1"/>
  <c r="AG354" i="1"/>
  <c r="AF354" i="1" s="1"/>
  <c r="AG786" i="1"/>
  <c r="AF786" i="1" s="1"/>
  <c r="AG381" i="1"/>
  <c r="AF381" i="1" s="1"/>
  <c r="AG346" i="1"/>
  <c r="AF346" i="1" s="1"/>
  <c r="AG347" i="1"/>
  <c r="AF347" i="1" s="1"/>
  <c r="AG371" i="1"/>
  <c r="AF371" i="1" s="1"/>
  <c r="AG589" i="1"/>
  <c r="AF589" i="1" s="1"/>
  <c r="AG1761" i="1"/>
  <c r="AF1761" i="1" s="1"/>
  <c r="AG1518" i="1"/>
  <c r="AF1518" i="1" s="1"/>
  <c r="AG302" i="1"/>
  <c r="AF302" i="1" s="1"/>
  <c r="AG795" i="1"/>
  <c r="AF795" i="1" s="1"/>
  <c r="AG551" i="1"/>
  <c r="AF551" i="1" s="1"/>
  <c r="AG620" i="1"/>
  <c r="AF620" i="1" s="1"/>
  <c r="AG611" i="1"/>
  <c r="AF611" i="1" s="1"/>
  <c r="AG396" i="1"/>
  <c r="AF396" i="1" s="1"/>
  <c r="AG349" i="1"/>
  <c r="AF349" i="1" s="1"/>
  <c r="AG1716" i="1"/>
  <c r="AF1716" i="1" s="1"/>
  <c r="AG456" i="1"/>
  <c r="AF456" i="1" s="1"/>
  <c r="AG1830" i="1"/>
  <c r="AF1830" i="1" s="1"/>
  <c r="AG1829" i="1"/>
  <c r="AF1829" i="1" s="1"/>
  <c r="AG286" i="1"/>
  <c r="AF286" i="1" s="1"/>
  <c r="AG1423" i="1"/>
  <c r="AF1423" i="1" s="1"/>
  <c r="AG170" i="1"/>
  <c r="AF170" i="1" s="1"/>
  <c r="AG1556" i="1"/>
  <c r="AF1556" i="1" s="1"/>
  <c r="AG1097" i="1"/>
  <c r="AF1097" i="1" s="1"/>
  <c r="AG831" i="1"/>
  <c r="AF831" i="1" s="1"/>
  <c r="AG1257" i="1"/>
  <c r="AF1257" i="1" s="1"/>
  <c r="AG1255" i="1"/>
  <c r="AF1255" i="1" s="1"/>
  <c r="AG1254" i="1"/>
  <c r="AF1254" i="1" s="1"/>
  <c r="AG840" i="1"/>
  <c r="AF840" i="1" s="1"/>
  <c r="AG1252" i="1"/>
  <c r="AF1252" i="1" s="1"/>
  <c r="AG1253" i="1"/>
  <c r="AF1253" i="1" s="1"/>
  <c r="AG1727" i="1"/>
  <c r="AF1727" i="1" s="1"/>
  <c r="AG1420" i="1"/>
  <c r="AF1420" i="1" s="1"/>
  <c r="AG453" i="1"/>
  <c r="AF453" i="1" s="1"/>
  <c r="AG1586" i="1"/>
  <c r="AF1586" i="1" s="1"/>
  <c r="AG1686" i="1"/>
  <c r="AF1686" i="1" s="1"/>
  <c r="AG1685" i="1"/>
  <c r="AF1685" i="1" s="1"/>
  <c r="AG513" i="1"/>
  <c r="AF513" i="1" s="1"/>
  <c r="AG1772" i="1"/>
  <c r="AF1772" i="1" s="1"/>
  <c r="AG1428" i="1"/>
  <c r="AF1428" i="1" s="1"/>
  <c r="AG1198" i="1"/>
  <c r="AF1198" i="1" s="1"/>
  <c r="AG290" i="1"/>
  <c r="AF290" i="1" s="1"/>
  <c r="AG45" i="1"/>
  <c r="AF45" i="1" s="1"/>
  <c r="AG94" i="1"/>
  <c r="AF94" i="1" s="1"/>
  <c r="AG624" i="1"/>
  <c r="AF624" i="1" s="1"/>
  <c r="AG625" i="1"/>
  <c r="AF625" i="1" s="1"/>
  <c r="AG1585" i="1"/>
  <c r="AF1585" i="1" s="1"/>
  <c r="AG875" i="1"/>
  <c r="AF875" i="1" s="1"/>
  <c r="AG617" i="1"/>
  <c r="AF617" i="1" s="1"/>
  <c r="AG1748" i="1"/>
  <c r="AF1748" i="1" s="1"/>
  <c r="AG288" i="1"/>
  <c r="AF288" i="1" s="1"/>
  <c r="AG252" i="1"/>
  <c r="AF252" i="1" s="1"/>
  <c r="AG642" i="1"/>
  <c r="AF642" i="1" s="1"/>
  <c r="AG891" i="1"/>
  <c r="AF891" i="1" s="1"/>
  <c r="AG892" i="1"/>
  <c r="AF892" i="1" s="1"/>
  <c r="AG501" i="1"/>
  <c r="AF501" i="1" s="1"/>
  <c r="AG299" i="1"/>
  <c r="AF299" i="1" s="1"/>
  <c r="AG1780" i="1"/>
  <c r="AF1780" i="1" s="1"/>
  <c r="AG1778" i="1"/>
  <c r="AF1778" i="1" s="1"/>
  <c r="AG514" i="1"/>
  <c r="AF514" i="1" s="1"/>
  <c r="AG593" i="1"/>
  <c r="AF593" i="1" s="1"/>
  <c r="AG435" i="1"/>
  <c r="AF435" i="1" s="1"/>
  <c r="AG596" i="1"/>
  <c r="AF596" i="1" s="1"/>
  <c r="AG1557" i="1"/>
  <c r="AF1557" i="1" s="1"/>
  <c r="AG1687" i="1"/>
  <c r="AF1687" i="1" s="1"/>
  <c r="AG1688" i="1"/>
  <c r="AF1688" i="1" s="1"/>
  <c r="AG1689" i="1"/>
  <c r="AF1689" i="1" s="1"/>
  <c r="AG1690" i="1"/>
  <c r="AF1690" i="1" s="1"/>
  <c r="AG1429" i="1"/>
  <c r="AF1429" i="1" s="1"/>
  <c r="AG1452" i="1"/>
  <c r="AF1452" i="1" s="1"/>
  <c r="AG1453" i="1"/>
  <c r="AF1453" i="1" s="1"/>
  <c r="AG1454" i="1"/>
  <c r="AF1454" i="1" s="1"/>
  <c r="AG460" i="1"/>
  <c r="AF460" i="1" s="1"/>
  <c r="AG506" i="1"/>
  <c r="AF506" i="1" s="1"/>
  <c r="AG674" i="1"/>
  <c r="AF674" i="1" s="1"/>
  <c r="AG304" i="1"/>
  <c r="AF304" i="1" s="1"/>
  <c r="AG364" i="1"/>
  <c r="AF364" i="1" s="1"/>
  <c r="AG1637" i="1"/>
  <c r="AF1637" i="1" s="1"/>
  <c r="AG1764" i="1"/>
  <c r="AF1764" i="1" s="1"/>
  <c r="AG107" i="1"/>
  <c r="AF107" i="1" s="1"/>
  <c r="AG327" i="1"/>
  <c r="AF327" i="1" s="1"/>
  <c r="AG737" i="1"/>
  <c r="AF737" i="1" s="1"/>
  <c r="AG672" i="1"/>
  <c r="AF672" i="1" s="1"/>
  <c r="AG673" i="1"/>
  <c r="AF673" i="1" s="1"/>
  <c r="AG348" i="1"/>
  <c r="AF348" i="1" s="1"/>
  <c r="AG1643" i="1"/>
  <c r="AF1643" i="1" s="1"/>
  <c r="AG1742" i="1"/>
  <c r="AF1742" i="1" s="1"/>
  <c r="AG1726" i="1"/>
  <c r="AF1726" i="1" s="1"/>
  <c r="AG110" i="1"/>
  <c r="AF110" i="1" s="1"/>
  <c r="AG319" i="1"/>
  <c r="AF319" i="1" s="1"/>
  <c r="AG762" i="1"/>
  <c r="AF762" i="1" s="1"/>
  <c r="AG631" i="1"/>
  <c r="AF631" i="1" s="1"/>
  <c r="AG295" i="1"/>
  <c r="AF295" i="1" s="1"/>
  <c r="AG296" i="1"/>
  <c r="AF296" i="1" s="1"/>
  <c r="AG970" i="1"/>
  <c r="AF970" i="1" s="1"/>
  <c r="AG971" i="1"/>
  <c r="AF971" i="1" s="1"/>
  <c r="AG523" i="1"/>
  <c r="AF523" i="1" s="1"/>
  <c r="AG352" i="1"/>
  <c r="AF352" i="1" s="1"/>
  <c r="AG353" i="1"/>
  <c r="AF353" i="1" s="1"/>
  <c r="AG616" i="1"/>
  <c r="AF616" i="1" s="1"/>
  <c r="AG638" i="1"/>
  <c r="AF638" i="1" s="1"/>
  <c r="AG637" i="1"/>
  <c r="AF637" i="1" s="1"/>
  <c r="AG439" i="1"/>
  <c r="AF439" i="1" s="1"/>
  <c r="AG440" i="1"/>
  <c r="AF440" i="1" s="1"/>
  <c r="AG438" i="1"/>
  <c r="AF438" i="1" s="1"/>
  <c r="AG548" i="1"/>
  <c r="AF548" i="1" s="1"/>
  <c r="AG1730" i="1"/>
  <c r="AF1730" i="1" s="1"/>
  <c r="AG459" i="1"/>
  <c r="AF459" i="1" s="1"/>
  <c r="AG811" i="1"/>
  <c r="AF811" i="1" s="1"/>
  <c r="AG1832" i="1"/>
  <c r="AF1832" i="1" s="1"/>
  <c r="AG660" i="1"/>
  <c r="AF660" i="1" s="1"/>
  <c r="AG1801" i="1"/>
  <c r="AF1801" i="1" s="1"/>
  <c r="AG125" i="1"/>
  <c r="AF125" i="1" s="1"/>
  <c r="AG1558" i="1"/>
  <c r="AF1558" i="1" s="1"/>
  <c r="AG1559" i="1"/>
  <c r="AF1559" i="1" s="1"/>
  <c r="AG1560" i="1"/>
  <c r="AF1560" i="1" s="1"/>
  <c r="AG1561" i="1"/>
  <c r="AF1561" i="1" s="1"/>
  <c r="AG1722" i="1"/>
  <c r="AF1722" i="1" s="1"/>
  <c r="AG498" i="1"/>
  <c r="AF498" i="1" s="1"/>
  <c r="AG357" i="1"/>
  <c r="AF357" i="1" s="1"/>
  <c r="AG1661" i="1"/>
  <c r="AF1661" i="1" s="1"/>
  <c r="AG138" i="1"/>
  <c r="AF138" i="1" s="1"/>
  <c r="AG141" i="1"/>
  <c r="AF141" i="1" s="1"/>
  <c r="AG265" i="1"/>
  <c r="AF265" i="1" s="1"/>
  <c r="AG250" i="1"/>
  <c r="AF250" i="1" s="1"/>
  <c r="AG409" i="1"/>
  <c r="AF409" i="1" s="1"/>
  <c r="AG108" i="1"/>
  <c r="AF108" i="1" s="1"/>
  <c r="AG1759" i="1"/>
  <c r="AF1759" i="1" s="1"/>
  <c r="AG471" i="1"/>
  <c r="AF471" i="1" s="1"/>
  <c r="AG473" i="1"/>
  <c r="AF473" i="1" s="1"/>
  <c r="AG1793" i="1"/>
  <c r="AF1793" i="1" s="1"/>
  <c r="AG492" i="1"/>
  <c r="AF492" i="1" s="1"/>
  <c r="AG1042" i="1"/>
  <c r="AF1042" i="1" s="1"/>
  <c r="AG1812" i="1"/>
  <c r="AF1812" i="1" s="1"/>
  <c r="AG516" i="1"/>
  <c r="AF516" i="1" s="1"/>
  <c r="AG284" i="1"/>
  <c r="AF284" i="1" s="1"/>
  <c r="AG389" i="1"/>
  <c r="AF389" i="1" s="1"/>
  <c r="AG1743" i="1"/>
  <c r="AF1743" i="1" s="1"/>
  <c r="AG567" i="1"/>
  <c r="AF567" i="1" s="1"/>
  <c r="AG530" i="1"/>
  <c r="AF530" i="1" s="1"/>
  <c r="AG1809" i="1"/>
  <c r="AF1809" i="1" s="1"/>
  <c r="AG1810" i="1"/>
  <c r="AF1810" i="1" s="1"/>
  <c r="AG1746" i="1"/>
  <c r="AF1746" i="1" s="1"/>
  <c r="AG502" i="1"/>
  <c r="AF502" i="1" s="1"/>
  <c r="AG363" i="1"/>
  <c r="AF363" i="1" s="1"/>
  <c r="AG529" i="1"/>
  <c r="AF529" i="1" s="1"/>
  <c r="AG376" i="1"/>
  <c r="AF376" i="1" s="1"/>
  <c r="AG377" i="1"/>
  <c r="AF377" i="1" s="1"/>
  <c r="AG287" i="1"/>
  <c r="AF287" i="1" s="1"/>
  <c r="AG744" i="1"/>
  <c r="AF744" i="1" s="1"/>
  <c r="AG714" i="1"/>
  <c r="AF714" i="1" s="1"/>
  <c r="AG743" i="1"/>
  <c r="AF743" i="1" s="1"/>
  <c r="AG818" i="1"/>
  <c r="AF818" i="1" s="1"/>
  <c r="AG358" i="1"/>
  <c r="AF358" i="1" s="1"/>
  <c r="AG1806" i="1"/>
  <c r="AF1806" i="1" s="1"/>
  <c r="AG313" i="1"/>
  <c r="AF313" i="1" s="1"/>
  <c r="AG815" i="1"/>
  <c r="AF815" i="1" s="1"/>
  <c r="AG509" i="1"/>
  <c r="AF509" i="1" s="1"/>
  <c r="AG1818" i="1"/>
  <c r="AF1818" i="1" s="1"/>
  <c r="AG497" i="1"/>
  <c r="AF497" i="1" s="1"/>
  <c r="AG1775" i="1"/>
  <c r="AF1775" i="1" s="1"/>
  <c r="AG914" i="1"/>
  <c r="AF914" i="1" s="1"/>
  <c r="AG360" i="1"/>
  <c r="AF360" i="1" s="1"/>
  <c r="AG879" i="1"/>
  <c r="AF879" i="1" s="1"/>
  <c r="AG763" i="1"/>
  <c r="AF763" i="1" s="1"/>
  <c r="AG639" i="1"/>
  <c r="AF639" i="1" s="1"/>
  <c r="AG472" i="1"/>
  <c r="AF472" i="1" s="1"/>
  <c r="AG565" i="1"/>
  <c r="AF565" i="1" s="1"/>
  <c r="AG1797" i="1"/>
  <c r="AF1797" i="1" s="1"/>
  <c r="AG512" i="1"/>
  <c r="AF512" i="1" s="1"/>
  <c r="AG1788" i="1"/>
  <c r="AF1788" i="1" s="1"/>
  <c r="AG1781" i="1"/>
  <c r="AF1781" i="1" s="1"/>
  <c r="AG550" i="1"/>
  <c r="AF550" i="1" s="1"/>
  <c r="AG555" i="1"/>
  <c r="AF555" i="1" s="1"/>
  <c r="AG375" i="1"/>
  <c r="AF375" i="1" s="1"/>
  <c r="AG594" i="1"/>
  <c r="AF594" i="1" s="1"/>
  <c r="AG800" i="1"/>
  <c r="AF800" i="1" s="1"/>
  <c r="AG1747" i="1"/>
  <c r="AF1747" i="1" s="1"/>
  <c r="AG1836" i="1"/>
  <c r="AF1836" i="1" s="1"/>
  <c r="AG813" i="1"/>
  <c r="AF813" i="1" s="1"/>
  <c r="AG379" i="1"/>
  <c r="AF379" i="1" s="1"/>
  <c r="AG1744" i="1"/>
  <c r="AF1744" i="1" s="1"/>
  <c r="AG1745" i="1"/>
  <c r="AF1745" i="1" s="1"/>
  <c r="AG597" i="1"/>
  <c r="AF597" i="1" s="1"/>
  <c r="AG1813" i="1"/>
  <c r="AF1813" i="1" s="1"/>
  <c r="AG1817" i="1"/>
  <c r="AF1817" i="1" s="1"/>
  <c r="AG1769" i="1"/>
  <c r="AF1769" i="1" s="1"/>
  <c r="AG1831" i="1"/>
  <c r="AF1831" i="1" s="1"/>
  <c r="AG408" i="1"/>
  <c r="AF408" i="1" s="1"/>
  <c r="AG1765" i="1"/>
  <c r="AF1765" i="1" s="1"/>
  <c r="AG484" i="1"/>
  <c r="AF484" i="1" s="1"/>
  <c r="AG369" i="1"/>
  <c r="AF369" i="1" s="1"/>
  <c r="AG225" i="1"/>
  <c r="AF225" i="1" s="1"/>
  <c r="AG634" i="1"/>
  <c r="AF634" i="1" s="1"/>
  <c r="AG543" i="1"/>
  <c r="AF543" i="1" s="1"/>
  <c r="AG275" i="1"/>
  <c r="AF275" i="1" s="1"/>
  <c r="AG210" i="1"/>
  <c r="AF210" i="1" s="1"/>
  <c r="AG276" i="1"/>
  <c r="AF276" i="1" s="1"/>
  <c r="AG534" i="1"/>
  <c r="AF534" i="1" s="1"/>
  <c r="AG515" i="1"/>
  <c r="AF515" i="1" s="1"/>
  <c r="AG314" i="1"/>
  <c r="AF314" i="1" s="1"/>
  <c r="AG190" i="1"/>
  <c r="AF190" i="1" s="1"/>
  <c r="AG316" i="1"/>
  <c r="AF316" i="1" s="1"/>
  <c r="AG238" i="1"/>
  <c r="AF238" i="1" s="1"/>
  <c r="AG1833" i="1"/>
  <c r="AF1833" i="1" s="1"/>
  <c r="AG1790" i="1"/>
  <c r="AF1790" i="1" s="1"/>
  <c r="AG1850" i="1"/>
  <c r="AF1850" i="1" s="1"/>
  <c r="AG289" i="1"/>
  <c r="AF289" i="1" s="1"/>
  <c r="AG591" i="1"/>
  <c r="AF591" i="1" s="1"/>
  <c r="AG645" i="1"/>
  <c r="AF645" i="1" s="1"/>
  <c r="AG792" i="1"/>
  <c r="AF792" i="1" s="1"/>
  <c r="AG531" i="1"/>
  <c r="AF531" i="1" s="1"/>
  <c r="AG576" i="1"/>
  <c r="AF576" i="1" s="1"/>
  <c r="AG1792" i="1"/>
  <c r="AF1792" i="1" s="1"/>
  <c r="AG1800" i="1"/>
  <c r="AF1800" i="1" s="1"/>
  <c r="AG342" i="1"/>
  <c r="AF342" i="1" s="1"/>
  <c r="AG343" i="1"/>
  <c r="AF343" i="1" s="1"/>
  <c r="AG463" i="1"/>
  <c r="AF463" i="1" s="1"/>
  <c r="AG1819" i="1"/>
  <c r="AF1819" i="1" s="1"/>
  <c r="AG1820" i="1"/>
  <c r="AF1820" i="1" s="1"/>
  <c r="AG566" i="1"/>
  <c r="AF566" i="1" s="1"/>
  <c r="AG249" i="1"/>
  <c r="AF249" i="1" s="1"/>
  <c r="AG262" i="1"/>
  <c r="AF262" i="1" s="1"/>
  <c r="AG321" i="1"/>
  <c r="AF321" i="1" s="1"/>
  <c r="AG320" i="1"/>
  <c r="AF320" i="1" s="1"/>
  <c r="AG367" i="1"/>
  <c r="AF367" i="1" s="1"/>
  <c r="AG436" i="1"/>
  <c r="AF436" i="1" s="1"/>
  <c r="AG227" i="1"/>
  <c r="AF227" i="1" s="1"/>
  <c r="AG1855" i="1"/>
  <c r="AF1855" i="1" s="1"/>
  <c r="AG1876" i="1"/>
  <c r="AF1876" i="1" s="1"/>
  <c r="AG1026" i="1"/>
  <c r="AF1026" i="1" s="1"/>
  <c r="AG1027" i="1"/>
  <c r="AF1027" i="1" s="1"/>
  <c r="AG1113" i="1"/>
  <c r="AF1113" i="1" s="1"/>
  <c r="AG1114" i="1"/>
  <c r="AF1114" i="1" s="1"/>
  <c r="AG545" i="1"/>
  <c r="AF545" i="1" s="1"/>
  <c r="AG1853" i="1"/>
  <c r="AF1853" i="1" s="1"/>
  <c r="AG1854" i="1"/>
  <c r="AF1854" i="1" s="1"/>
  <c r="AG586" i="1"/>
  <c r="AF586" i="1" s="1"/>
  <c r="AG444" i="1"/>
  <c r="AF444" i="1" s="1"/>
  <c r="AG1856" i="1"/>
  <c r="AF1856" i="1" s="1"/>
  <c r="AG1826" i="1"/>
  <c r="AF1826" i="1" s="1"/>
  <c r="AG248" i="1"/>
  <c r="AF248" i="1" s="1"/>
  <c r="AG247" i="1"/>
  <c r="AF247" i="1" s="1"/>
  <c r="AG1837" i="1"/>
  <c r="AF1837" i="1" s="1"/>
  <c r="AG177" i="1"/>
  <c r="AF177" i="1" s="1"/>
  <c r="AG1858" i="1"/>
  <c r="AF1858" i="1" s="1"/>
  <c r="AG783" i="1"/>
  <c r="AF783" i="1" s="1"/>
  <c r="AG1821" i="1"/>
  <c r="AF1821" i="1" s="1"/>
  <c r="AG1822" i="1"/>
  <c r="AF1822" i="1" s="1"/>
  <c r="AG1796" i="1"/>
  <c r="AF1796" i="1" s="1"/>
  <c r="AG1811" i="1"/>
  <c r="AF1811" i="1" s="1"/>
  <c r="AG1864" i="1"/>
  <c r="AF1864" i="1" s="1"/>
  <c r="AG461" i="1"/>
  <c r="AF461" i="1" s="1"/>
  <c r="AG1903" i="1"/>
  <c r="AF1903" i="1" s="1"/>
  <c r="AG1883" i="1"/>
  <c r="AF1883" i="1" s="1"/>
  <c r="AG798" i="1"/>
  <c r="AF798" i="1" s="1"/>
  <c r="AG1872" i="1"/>
  <c r="AF1872" i="1" s="1"/>
  <c r="AG761" i="1"/>
  <c r="AF761" i="1" s="1"/>
  <c r="AG1808" i="1"/>
  <c r="AF1808" i="1" s="1"/>
  <c r="AG239" i="1"/>
  <c r="AF239" i="1" s="1"/>
  <c r="AG587" i="1"/>
  <c r="AF587" i="1" s="1"/>
  <c r="AG1900" i="1"/>
  <c r="AF1900" i="1" s="1"/>
  <c r="AG143" i="1"/>
  <c r="AF143" i="1" s="1"/>
  <c r="AG200" i="1"/>
  <c r="AF200" i="1" s="1"/>
  <c r="AG603" i="1"/>
  <c r="AF603" i="1" s="1"/>
  <c r="AG878" i="1"/>
  <c r="AF878" i="1" s="1"/>
  <c r="AG842" i="1"/>
  <c r="AF842" i="1" s="1"/>
  <c r="AG877" i="1"/>
  <c r="AF877" i="1" s="1"/>
  <c r="AG1878" i="1"/>
  <c r="AF1878" i="1" s="1"/>
  <c r="AG1879" i="1"/>
  <c r="AF1879" i="1" s="1"/>
  <c r="AG428" i="1"/>
  <c r="AF428" i="1" s="1"/>
  <c r="AG429" i="1"/>
  <c r="AF429" i="1" s="1"/>
  <c r="AG380" i="1"/>
  <c r="AF380" i="1" s="1"/>
  <c r="AG391" i="1"/>
  <c r="AF391" i="1" s="1"/>
  <c r="AG393" i="1"/>
  <c r="AF393" i="1" s="1"/>
  <c r="AG1857" i="1"/>
  <c r="AF1857" i="1" s="1"/>
  <c r="AG226" i="1"/>
  <c r="AF226" i="1" s="1"/>
  <c r="AG431" i="1"/>
  <c r="AF431" i="1" s="1"/>
  <c r="AG1868" i="1"/>
  <c r="AF1868" i="1" s="1"/>
  <c r="AG1869" i="1"/>
  <c r="AF1869" i="1" s="1"/>
  <c r="AG1870" i="1"/>
  <c r="AF1870" i="1" s="1"/>
  <c r="AG1871" i="1"/>
  <c r="AF1871" i="1" s="1"/>
  <c r="AG1044" i="1"/>
  <c r="AF1044" i="1" s="1"/>
  <c r="AG1794" i="1"/>
  <c r="AF1794" i="1" s="1"/>
  <c r="AG969" i="1"/>
  <c r="AF969" i="1" s="1"/>
  <c r="AG1881" i="1"/>
  <c r="AF1881" i="1" s="1"/>
  <c r="AG1895" i="1"/>
  <c r="AF1895" i="1" s="1"/>
  <c r="AG1882" i="1"/>
  <c r="AF1882" i="1" s="1"/>
  <c r="AG581" i="1"/>
  <c r="AF581" i="1" s="1"/>
  <c r="AG582" i="1"/>
  <c r="AF582" i="1" s="1"/>
  <c r="AG1000" i="1"/>
  <c r="AF1000" i="1" s="1"/>
  <c r="AG1875" i="1"/>
  <c r="AF1875" i="1" s="1"/>
  <c r="AG487" i="1"/>
  <c r="AF487" i="1" s="1"/>
  <c r="AG488" i="1"/>
  <c r="AF488" i="1" s="1"/>
  <c r="AG850" i="1"/>
  <c r="AF850" i="1" s="1"/>
  <c r="AG622" i="1"/>
  <c r="AF622" i="1" s="1"/>
  <c r="AG623" i="1"/>
  <c r="AF623" i="1" s="1"/>
  <c r="AG406" i="1"/>
  <c r="AF406" i="1" s="1"/>
  <c r="AG368" i="1"/>
  <c r="AF368" i="1" s="1"/>
  <c r="AG1823" i="1"/>
  <c r="AF1823" i="1" s="1"/>
  <c r="AG441" i="1"/>
  <c r="AF441" i="1" s="1"/>
  <c r="AG1841" i="1"/>
  <c r="AF1841" i="1" s="1"/>
  <c r="AG215" i="1"/>
  <c r="AF215" i="1" s="1"/>
  <c r="AG540" i="1"/>
  <c r="AF540" i="1" s="1"/>
  <c r="AG1840" i="1"/>
  <c r="AF1840" i="1" s="1"/>
  <c r="AG1839" i="1"/>
  <c r="AF1839" i="1" s="1"/>
  <c r="AG443" i="1"/>
  <c r="AF443" i="1" s="1"/>
  <c r="AG1779" i="1"/>
  <c r="AF1779" i="1" s="1"/>
  <c r="AG641" i="1"/>
  <c r="AF641" i="1" s="1"/>
  <c r="AG626" i="1"/>
  <c r="AF626" i="1" s="1"/>
  <c r="AG643" i="1"/>
  <c r="AF643" i="1" s="1"/>
  <c r="AG1914" i="1"/>
  <c r="AF1914" i="1" s="1"/>
  <c r="AG361" i="1"/>
  <c r="AF361" i="1" s="1"/>
  <c r="AG1029" i="1"/>
  <c r="AF1029" i="1" s="1"/>
  <c r="AG725" i="1"/>
  <c r="AF725" i="1" s="1"/>
  <c r="AG139" i="1"/>
  <c r="AF139" i="1" s="1"/>
  <c r="AG1303" i="1"/>
  <c r="AF1303" i="1" s="1"/>
  <c r="AG837" i="1"/>
  <c r="AF837" i="1" s="1"/>
  <c r="AG554" i="1"/>
  <c r="AF554" i="1" s="1"/>
  <c r="AG1874" i="1"/>
  <c r="AF1874" i="1" s="1"/>
  <c r="AG493" i="1"/>
  <c r="AF493" i="1" s="1"/>
  <c r="AG494" i="1"/>
  <c r="AF494" i="1" s="1"/>
  <c r="AG659" i="1"/>
  <c r="AF659" i="1" s="1"/>
  <c r="AG1890" i="1"/>
  <c r="AF1890" i="1" s="1"/>
  <c r="AG1891" i="1"/>
  <c r="AF1891" i="1" s="1"/>
  <c r="AG1889" i="1"/>
  <c r="AF1889" i="1" s="1"/>
  <c r="AG1888" i="1"/>
  <c r="AF1888" i="1" s="1"/>
  <c r="AG417" i="1"/>
  <c r="AF417" i="1" s="1"/>
  <c r="AG482" i="1"/>
  <c r="AF482" i="1" s="1"/>
  <c r="AG480" i="1"/>
  <c r="AF480" i="1" s="1"/>
  <c r="AG169" i="1"/>
  <c r="AF169" i="1" s="1"/>
  <c r="AG159" i="1"/>
  <c r="AF159" i="1" s="1"/>
  <c r="AG147" i="1"/>
  <c r="AF147" i="1" s="1"/>
  <c r="AG896" i="1"/>
  <c r="AF896" i="1" s="1"/>
  <c r="AG666" i="1"/>
  <c r="AF666" i="1" s="1"/>
  <c r="AG667" i="1"/>
  <c r="AF667" i="1" s="1"/>
  <c r="AG1907" i="1"/>
  <c r="AF1907" i="1" s="1"/>
  <c r="AG1224" i="1"/>
  <c r="AF1224" i="1" s="1"/>
  <c r="AG1154" i="1"/>
  <c r="AF1154" i="1" s="1"/>
  <c r="AG298" i="1"/>
  <c r="AF298" i="1" s="1"/>
  <c r="AG1887" i="1"/>
  <c r="AF1887" i="1" s="1"/>
  <c r="AG1892" i="1"/>
  <c r="AF1892" i="1" s="1"/>
  <c r="AG1893" i="1"/>
  <c r="AF1893" i="1" s="1"/>
  <c r="AG1693" i="1"/>
  <c r="AF1693" i="1" s="1"/>
  <c r="AG653" i="1"/>
  <c r="AF653" i="1" s="1"/>
  <c r="AG618" i="1"/>
  <c r="AF618" i="1" s="1"/>
  <c r="AG753" i="1"/>
  <c r="AF753" i="1" s="1"/>
  <c r="AG612" i="1"/>
  <c r="AF612" i="1" s="1"/>
  <c r="AG613" i="1"/>
  <c r="AF613" i="1" s="1"/>
  <c r="AG1091" i="1"/>
  <c r="AF1091" i="1" s="1"/>
  <c r="AG676" i="1"/>
  <c r="AF676" i="1" s="1"/>
  <c r="AG677" i="1"/>
  <c r="AF677" i="1" s="1"/>
  <c r="AG713" i="1"/>
  <c r="AF713" i="1" s="1"/>
  <c r="AG742" i="1"/>
  <c r="AF742" i="1" s="1"/>
  <c r="AG1153" i="1"/>
  <c r="AF1153" i="1" s="1"/>
  <c r="AG1171" i="1"/>
  <c r="AF1171" i="1" s="1"/>
  <c r="AG150" i="1"/>
  <c r="AF150" i="1" s="1"/>
  <c r="AG664" i="1"/>
  <c r="AF664" i="1" s="1"/>
  <c r="AG697" i="1"/>
  <c r="AF697" i="1" s="1"/>
  <c r="AG1220" i="1"/>
  <c r="AF1220" i="1" s="1"/>
  <c r="AG1221" i="1"/>
  <c r="AF1221" i="1" s="1"/>
  <c r="AG1250" i="1"/>
  <c r="AF1250" i="1" s="1"/>
  <c r="AG1251" i="1"/>
  <c r="AF1251" i="1" s="1"/>
  <c r="AG947" i="1"/>
  <c r="AF947" i="1" s="1"/>
  <c r="AG1953" i="1"/>
  <c r="AF1953" i="1" s="1"/>
  <c r="AG1176" i="1"/>
  <c r="AF1176" i="1" s="1"/>
  <c r="AG160" i="1"/>
  <c r="AF160" i="1" s="1"/>
  <c r="AG689" i="1"/>
  <c r="AF689" i="1" s="1"/>
  <c r="AG366" i="1"/>
  <c r="AF366" i="1" s="1"/>
  <c r="AG1873" i="1"/>
  <c r="AF1873" i="1" s="1"/>
  <c r="AG797" i="1"/>
  <c r="AF797" i="1" s="1"/>
  <c r="AG1894" i="1"/>
  <c r="AF1894" i="1" s="1"/>
  <c r="AG1289" i="1"/>
  <c r="AF1289" i="1" s="1"/>
  <c r="AG1329" i="1"/>
  <c r="AF1329" i="1" s="1"/>
  <c r="AG1330" i="1"/>
  <c r="AF1330" i="1" s="1"/>
  <c r="AG1333" i="1"/>
  <c r="AF1333" i="1" s="1"/>
  <c r="AG1334" i="1"/>
  <c r="AF1334" i="1" s="1"/>
  <c r="AG1923" i="1"/>
  <c r="AF1923" i="1" s="1"/>
  <c r="AG387" i="1"/>
  <c r="AF387" i="1" s="1"/>
  <c r="AG1144" i="1"/>
  <c r="AF1144" i="1" s="1"/>
  <c r="AG715" i="1"/>
  <c r="AF715" i="1" s="1"/>
  <c r="AG716" i="1"/>
  <c r="AF716" i="1" s="1"/>
  <c r="AG655" i="1"/>
  <c r="AF655" i="1" s="1"/>
  <c r="AG654" i="1"/>
  <c r="AF654" i="1" s="1"/>
  <c r="AG1908" i="1"/>
  <c r="AF1908" i="1" s="1"/>
  <c r="AG1974" i="1"/>
  <c r="AF1974" i="1" s="1"/>
  <c r="AG318" i="1"/>
  <c r="AF318" i="1" s="1"/>
  <c r="AG691" i="1"/>
  <c r="AF691" i="1" s="1"/>
  <c r="AG692" i="1"/>
  <c r="AF692" i="1" s="1"/>
  <c r="AG687" i="1"/>
  <c r="AF687" i="1" s="1"/>
  <c r="AG686" i="1"/>
  <c r="AF686" i="1" s="1"/>
  <c r="AG966" i="1"/>
  <c r="AF966" i="1" s="1"/>
  <c r="AG1919" i="1"/>
  <c r="AF1919" i="1" s="1"/>
  <c r="AG998" i="1"/>
  <c r="AF998" i="1" s="1"/>
  <c r="AG835" i="1"/>
  <c r="AF835" i="1" s="1"/>
  <c r="AG984" i="1"/>
  <c r="AF984" i="1" s="1"/>
  <c r="AG727" i="1"/>
  <c r="AF727" i="1" s="1"/>
  <c r="AG1911" i="1"/>
  <c r="AF1911" i="1" s="1"/>
  <c r="AG1924" i="1"/>
  <c r="AF1924" i="1" s="1"/>
  <c r="AG910" i="1"/>
  <c r="AF910" i="1" s="1"/>
  <c r="AG711" i="1"/>
  <c r="AF711" i="1" s="1"/>
  <c r="AG1917" i="1"/>
  <c r="AF1917" i="1" s="1"/>
  <c r="AG750" i="1"/>
  <c r="AF750" i="1" s="1"/>
  <c r="AG1899" i="1"/>
  <c r="AF1899" i="1" s="1"/>
  <c r="AG1956" i="1"/>
  <c r="AF1956" i="1" s="1"/>
  <c r="AG1715" i="1"/>
  <c r="AF1715" i="1" s="1"/>
  <c r="AG392" i="1"/>
  <c r="AF392" i="1" s="1"/>
  <c r="AG1415" i="1"/>
  <c r="AF1415" i="1" s="1"/>
  <c r="AG767" i="1"/>
  <c r="AF767" i="1" s="1"/>
  <c r="AG936" i="1"/>
  <c r="AF936" i="1" s="1"/>
  <c r="AG937" i="1"/>
  <c r="AF937" i="1" s="1"/>
  <c r="AG938" i="1"/>
  <c r="AF938" i="1" s="1"/>
  <c r="AG1192" i="1"/>
  <c r="AF1192" i="1" s="1"/>
  <c r="AG527" i="1"/>
  <c r="AF527" i="1" s="1"/>
  <c r="AG528" i="1"/>
  <c r="AF528" i="1" s="1"/>
  <c r="AG1694" i="1"/>
  <c r="AF1694" i="1" s="1"/>
  <c r="AG1223" i="1"/>
  <c r="AF1223" i="1" s="1"/>
  <c r="AG739" i="1"/>
  <c r="AF739" i="1" s="1"/>
  <c r="AG1550" i="1"/>
  <c r="AF1550" i="1" s="1"/>
  <c r="AG365" i="1"/>
  <c r="AF365" i="1" s="1"/>
  <c r="AG1467" i="1"/>
  <c r="AF1467" i="1" s="1"/>
  <c r="AG992" i="1"/>
  <c r="AF992" i="1" s="1"/>
  <c r="AG430" i="1"/>
  <c r="AF430" i="1" s="1"/>
  <c r="AG390" i="1"/>
  <c r="AF390" i="1" s="1"/>
  <c r="AG788" i="1"/>
  <c r="AF788" i="1" s="1"/>
  <c r="AG819" i="1"/>
  <c r="AF819" i="1" s="1"/>
  <c r="AG1902" i="1"/>
  <c r="AF1902" i="1" s="1"/>
  <c r="AG300" i="1"/>
  <c r="AF300" i="1" s="1"/>
  <c r="AG1408" i="1"/>
  <c r="AF1408" i="1" s="1"/>
  <c r="AG1409" i="1"/>
  <c r="AF1409" i="1" s="1"/>
  <c r="AG1553" i="1"/>
  <c r="AF1553" i="1" s="1"/>
  <c r="AG1012" i="1"/>
  <c r="AF1012" i="1" s="1"/>
  <c r="AG1935" i="1"/>
  <c r="AF1935" i="1" s="1"/>
  <c r="AG1028" i="1"/>
  <c r="AF1028" i="1" s="1"/>
  <c r="AG675" i="1"/>
  <c r="AF675" i="1" s="1"/>
  <c r="AG1652" i="1"/>
  <c r="AF1652" i="1" s="1"/>
  <c r="AG787" i="1"/>
  <c r="AF787" i="1" s="1"/>
  <c r="AG856" i="1"/>
  <c r="AF856" i="1" s="1"/>
  <c r="AG1641" i="1"/>
  <c r="AF1641" i="1" s="1"/>
  <c r="AG1431" i="1"/>
  <c r="AF1431" i="1" s="1"/>
  <c r="AG862" i="1"/>
  <c r="AF862" i="1" s="1"/>
  <c r="AG609" i="1"/>
  <c r="AF609" i="1" s="1"/>
  <c r="AG977" i="1"/>
  <c r="AF977" i="1" s="1"/>
  <c r="AG976" i="1"/>
  <c r="AF976" i="1" s="1"/>
  <c r="AG978" i="1"/>
  <c r="AF978" i="1" s="1"/>
  <c r="AG1001" i="1"/>
  <c r="AF1001" i="1" s="1"/>
  <c r="AG627" i="1"/>
  <c r="AF627" i="1" s="1"/>
  <c r="AG628" i="1"/>
  <c r="AF628" i="1" s="1"/>
  <c r="AG568" i="1"/>
  <c r="AF568" i="1" s="1"/>
  <c r="AG569" i="1"/>
  <c r="AF569" i="1" s="1"/>
  <c r="AG1466" i="1"/>
  <c r="AF1466" i="1" s="1"/>
  <c r="AG1934" i="1"/>
  <c r="AF1934" i="1" s="1"/>
  <c r="AG1966" i="1"/>
  <c r="AF1966" i="1" s="1"/>
  <c r="AG853" i="1"/>
  <c r="AF853" i="1" s="1"/>
  <c r="AG1592" i="1"/>
  <c r="AF1592" i="1" s="1"/>
  <c r="AG334" i="1"/>
  <c r="AF334" i="1" s="1"/>
  <c r="AG416" i="1"/>
  <c r="AF416" i="1" s="1"/>
  <c r="AG2123" i="1"/>
  <c r="AF2123" i="1" s="1"/>
  <c r="AG2124" i="1"/>
  <c r="AF2124" i="1" s="1"/>
  <c r="AG2125" i="1"/>
  <c r="AF2125" i="1" s="1"/>
  <c r="AG2126" i="1"/>
  <c r="AF2126" i="1" s="1"/>
  <c r="AG1968" i="1"/>
  <c r="AF1968" i="1" s="1"/>
  <c r="AG1969" i="1"/>
  <c r="AF1969" i="1" s="1"/>
  <c r="AG571" i="1"/>
  <c r="AF571" i="1" s="1"/>
  <c r="AG1140" i="1"/>
  <c r="AF1140" i="1" s="1"/>
  <c r="AG1025" i="1"/>
  <c r="AF1025" i="1" s="1"/>
  <c r="AG1024" i="1"/>
  <c r="AF1024" i="1" s="1"/>
  <c r="AG1023" i="1"/>
  <c r="AF1023" i="1" s="1"/>
  <c r="AG305" i="1"/>
  <c r="AF305" i="1" s="1"/>
  <c r="AG1103" i="1"/>
  <c r="AF1103" i="1" s="1"/>
  <c r="AG1045" i="1"/>
  <c r="AF1045" i="1" s="1"/>
  <c r="AG2028" i="1"/>
  <c r="AF2028" i="1" s="1"/>
  <c r="AG1036" i="1"/>
  <c r="AF1036" i="1" s="1"/>
  <c r="AG1308" i="1"/>
  <c r="AF1308" i="1" s="1"/>
  <c r="AG1307" i="1"/>
  <c r="AF1307" i="1" s="1"/>
  <c r="AG1311" i="1"/>
  <c r="AF1311" i="1" s="1"/>
  <c r="AG570" i="1"/>
  <c r="AF570" i="1" s="1"/>
  <c r="AG1938" i="1"/>
  <c r="AF1938" i="1" s="1"/>
  <c r="AG894" i="1"/>
  <c r="AF894" i="1" s="1"/>
  <c r="AG1936" i="1"/>
  <c r="AF1936" i="1" s="1"/>
  <c r="AG1937" i="1"/>
  <c r="AF1937" i="1" s="1"/>
  <c r="AG1327" i="1"/>
  <c r="AF1327" i="1" s="1"/>
  <c r="AG1328" i="1"/>
  <c r="AF1328" i="1" s="1"/>
  <c r="AG1351" i="1"/>
  <c r="AF1351" i="1" s="1"/>
  <c r="AG595" i="1"/>
  <c r="AF595" i="1" s="1"/>
  <c r="AG525" i="1"/>
  <c r="AF525" i="1" s="1"/>
  <c r="AG526" i="1"/>
  <c r="AF526" i="1" s="1"/>
  <c r="AG1767" i="1"/>
  <c r="AF1767" i="1" s="1"/>
  <c r="AG1958" i="1"/>
  <c r="AF1958" i="1" s="1"/>
  <c r="AG1949" i="1"/>
  <c r="AF1949" i="1" s="1"/>
  <c r="AG1104" i="1"/>
  <c r="AF1104" i="1" s="1"/>
  <c r="AG1105" i="1"/>
  <c r="AF1105" i="1" s="1"/>
  <c r="AG1540" i="1"/>
  <c r="AF1540" i="1" s="1"/>
  <c r="AG1068" i="1"/>
  <c r="AF1068" i="1" s="1"/>
  <c r="AG1115" i="1"/>
  <c r="AF1115" i="1" s="1"/>
  <c r="AG2015" i="1"/>
  <c r="AF2015" i="1" s="1"/>
  <c r="AG2016" i="1"/>
  <c r="AF2016" i="1" s="1"/>
  <c r="AG1539" i="1"/>
  <c r="AF1539" i="1" s="1"/>
  <c r="AG1626" i="1"/>
  <c r="AF1626" i="1" s="1"/>
  <c r="AG1508" i="1"/>
  <c r="AF1508" i="1" s="1"/>
  <c r="AG1942" i="1"/>
  <c r="AF1942" i="1" s="1"/>
  <c r="AG1943" i="1"/>
  <c r="AF1943" i="1" s="1"/>
  <c r="AG1143" i="1"/>
  <c r="AF1143" i="1" s="1"/>
  <c r="AG1922" i="1"/>
  <c r="AF1922" i="1" s="1"/>
  <c r="AG1520" i="1"/>
  <c r="AF1520" i="1" s="1"/>
  <c r="AG1521" i="1"/>
  <c r="AF1521" i="1" s="1"/>
  <c r="AG1366" i="1"/>
  <c r="AF1366" i="1" s="1"/>
  <c r="AG640" i="1"/>
  <c r="AF640" i="1" s="1"/>
  <c r="AG1711" i="1"/>
  <c r="AF1711" i="1" s="1"/>
  <c r="AG1645" i="1"/>
  <c r="AF1645" i="1" s="1"/>
  <c r="AG799" i="1"/>
  <c r="AF799" i="1" s="1"/>
  <c r="AG1116" i="1"/>
  <c r="AF1116" i="1" s="1"/>
  <c r="AG1947" i="1"/>
  <c r="AF1947" i="1" s="1"/>
  <c r="AG615" i="1"/>
  <c r="AF615" i="1" s="1"/>
  <c r="AG633" i="1"/>
  <c r="AF633" i="1" s="1"/>
  <c r="AG1444" i="1"/>
  <c r="AF1444" i="1" s="1"/>
  <c r="AG1262" i="1"/>
  <c r="AF1262" i="1" s="1"/>
  <c r="AG1432" i="1"/>
  <c r="AF1432" i="1" s="1"/>
  <c r="AG817" i="1"/>
  <c r="AF817" i="1" s="1"/>
  <c r="AG820" i="1"/>
  <c r="AF820" i="1" s="1"/>
  <c r="AG1998" i="1"/>
  <c r="AF1998" i="1" s="1"/>
  <c r="AG1302" i="1"/>
  <c r="AF1302" i="1" s="1"/>
  <c r="AG1928" i="1"/>
  <c r="AF1928" i="1" s="1"/>
  <c r="AG2006" i="1"/>
  <c r="AF2006" i="1" s="1"/>
  <c r="AG373" i="1"/>
  <c r="AF373" i="1" s="1"/>
  <c r="AG897" i="1"/>
  <c r="AF897" i="1" s="1"/>
  <c r="AG859" i="1"/>
  <c r="AF859" i="1" s="1"/>
  <c r="AG860" i="1"/>
  <c r="AF860" i="1" s="1"/>
  <c r="AG1310" i="1"/>
  <c r="AF1310" i="1" s="1"/>
  <c r="AG955" i="1"/>
  <c r="AF955" i="1" s="1"/>
  <c r="AG766" i="1"/>
  <c r="AF766" i="1" s="1"/>
  <c r="AG1959" i="1"/>
  <c r="AF1959" i="1" s="1"/>
  <c r="AG954" i="1"/>
  <c r="AF954" i="1" s="1"/>
  <c r="AG1069" i="1"/>
  <c r="AF1069" i="1" s="1"/>
  <c r="AG1070" i="1"/>
  <c r="AF1070" i="1" s="1"/>
  <c r="AG1314" i="1"/>
  <c r="AF1314" i="1" s="1"/>
  <c r="AG2131" i="1"/>
  <c r="AF2131" i="1" s="1"/>
  <c r="AG1336" i="1"/>
  <c r="AF1336" i="1" s="1"/>
  <c r="AG1337" i="1"/>
  <c r="AF1337" i="1" s="1"/>
  <c r="AG1204" i="1"/>
  <c r="AF1204" i="1" s="1"/>
  <c r="AG649" i="1"/>
  <c r="AF649" i="1" s="1"/>
  <c r="AG1940" i="1"/>
  <c r="AF1940" i="1" s="1"/>
  <c r="AG1368" i="1"/>
  <c r="AF1368" i="1" s="1"/>
  <c r="AG1728" i="1"/>
  <c r="AF1728" i="1" s="1"/>
  <c r="AG1433" i="1"/>
  <c r="AF1433" i="1" s="1"/>
  <c r="AG1712" i="1"/>
  <c r="AF1712" i="1" s="1"/>
  <c r="AG2036" i="1"/>
  <c r="AF2036" i="1" s="1"/>
  <c r="AG1636" i="1"/>
  <c r="AF1636" i="1" s="1"/>
  <c r="AG1364" i="1"/>
  <c r="AF1364" i="1" s="1"/>
  <c r="AG1367" i="1"/>
  <c r="AF1367" i="1" s="1"/>
  <c r="AG1365" i="1"/>
  <c r="AF1365" i="1" s="1"/>
  <c r="AG1369" i="1"/>
  <c r="AF1369" i="1" s="1"/>
  <c r="AG1973" i="1"/>
  <c r="AF1973" i="1" s="1"/>
  <c r="AG1972" i="1"/>
  <c r="AF1972" i="1" s="1"/>
  <c r="AG1427" i="1"/>
  <c r="AF1427" i="1" s="1"/>
  <c r="AG2014" i="1"/>
  <c r="AF2014" i="1" s="1"/>
  <c r="AG1622" i="1"/>
  <c r="AF1622" i="1" s="1"/>
  <c r="AG1370" i="1"/>
  <c r="AF1370" i="1" s="1"/>
  <c r="AG979" i="1"/>
  <c r="AF979" i="1" s="1"/>
  <c r="AG1723" i="1"/>
  <c r="AF1723" i="1" s="1"/>
  <c r="AG1542" i="1"/>
  <c r="AF1542" i="1" s="1"/>
  <c r="AG1707" i="1"/>
  <c r="AF1707" i="1" s="1"/>
  <c r="AG1708" i="1"/>
  <c r="AF1708" i="1" s="1"/>
  <c r="AG1317" i="1"/>
  <c r="AF1317" i="1" s="1"/>
  <c r="AG2004" i="1"/>
  <c r="AF2004" i="1" s="1"/>
  <c r="AG2005" i="1"/>
  <c r="AF2005" i="1" s="1"/>
  <c r="AG1619" i="1"/>
  <c r="AF1619" i="1" s="1"/>
  <c r="AG610" i="1"/>
  <c r="AF610" i="1" s="1"/>
  <c r="AG1306" i="1"/>
  <c r="AF1306" i="1" s="1"/>
  <c r="AG1298" i="1"/>
  <c r="AF1298" i="1" s="1"/>
  <c r="AG1989" i="1"/>
  <c r="AF1989" i="1" s="1"/>
  <c r="AG1704" i="1"/>
  <c r="AF1704" i="1" s="1"/>
  <c r="AG1709" i="1"/>
  <c r="AF1709" i="1" s="1"/>
  <c r="AG1988" i="1"/>
  <c r="AF1988" i="1" s="1"/>
  <c r="AG2007" i="1"/>
  <c r="AF2007" i="1" s="1"/>
  <c r="AG1425" i="1"/>
  <c r="AF1425" i="1" s="1"/>
  <c r="AG2038" i="1"/>
  <c r="AF2038" i="1" s="1"/>
  <c r="AG602" i="1"/>
  <c r="AF602" i="1" s="1"/>
  <c r="AG1355" i="1"/>
  <c r="AF1355" i="1" s="1"/>
  <c r="AG1361" i="1"/>
  <c r="AF1361" i="1" s="1"/>
  <c r="AG1549" i="1"/>
  <c r="AF1549" i="1" s="1"/>
  <c r="AG1798" i="1"/>
  <c r="AF1798" i="1" s="1"/>
  <c r="AG1424" i="1"/>
  <c r="AF1424" i="1" s="1"/>
  <c r="AG1196" i="1"/>
  <c r="AF1196" i="1" s="1"/>
  <c r="AG1299" i="1"/>
  <c r="AF1299" i="1" s="1"/>
  <c r="AG1587" i="1"/>
  <c r="AF1587" i="1" s="1"/>
  <c r="AG1706" i="1"/>
  <c r="AF1706" i="1" s="1"/>
  <c r="AG1717" i="1"/>
  <c r="AF1717" i="1" s="1"/>
  <c r="AG1718" i="1"/>
  <c r="AF1718" i="1" s="1"/>
  <c r="AG579" i="1"/>
  <c r="AF579" i="1" s="1"/>
  <c r="AG1300" i="1"/>
  <c r="AF1300" i="1" s="1"/>
  <c r="AG1316" i="1"/>
  <c r="AF1316" i="1" s="1"/>
  <c r="AG1357" i="1"/>
  <c r="AF1357" i="1" s="1"/>
  <c r="AG1426" i="1"/>
  <c r="AF1426" i="1" s="1"/>
  <c r="AG1326" i="1"/>
  <c r="AF1326" i="1" s="1"/>
  <c r="AG1301" i="1"/>
  <c r="AF1301" i="1" s="1"/>
  <c r="AG524" i="1"/>
  <c r="AF524" i="1" s="1"/>
  <c r="AG1322" i="1"/>
  <c r="AF1322" i="1" s="1"/>
  <c r="AG2052" i="1"/>
  <c r="AF2052" i="1" s="1"/>
  <c r="AG378" i="1"/>
  <c r="AF378" i="1" s="1"/>
  <c r="AG1315" i="1"/>
  <c r="AF1315" i="1" s="1"/>
  <c r="AG1353" i="1"/>
  <c r="AF1353" i="1" s="1"/>
  <c r="AG1354" i="1"/>
  <c r="AF1354" i="1" s="1"/>
  <c r="AG1359" i="1"/>
  <c r="AF1359" i="1" s="1"/>
  <c r="AG1360" i="1"/>
  <c r="AF1360" i="1" s="1"/>
  <c r="AG1358" i="1"/>
  <c r="AF1358" i="1" s="1"/>
  <c r="AG1363" i="1"/>
  <c r="AF1363" i="1" s="1"/>
  <c r="AG1297" i="1"/>
  <c r="AF1297" i="1" s="1"/>
  <c r="AG2047" i="1"/>
  <c r="AF2047" i="1" s="1"/>
  <c r="AG2154" i="1"/>
  <c r="AF2154" i="1" s="1"/>
  <c r="AG1225" i="1"/>
  <c r="AF1225" i="1" s="1"/>
  <c r="AG1226" i="1"/>
  <c r="AF1226" i="1" s="1"/>
  <c r="AG1338" i="1"/>
  <c r="AF1338" i="1" s="1"/>
  <c r="AG1341" i="1"/>
  <c r="AF1341" i="1" s="1"/>
  <c r="AG1344" i="1"/>
  <c r="AF1344" i="1" s="1"/>
  <c r="AG1348" i="1"/>
  <c r="AF1348" i="1" s="1"/>
  <c r="AG1541" i="1"/>
  <c r="AF1541" i="1" s="1"/>
  <c r="AG1320" i="1"/>
  <c r="AF1320" i="1" s="1"/>
  <c r="AG1638" i="1"/>
  <c r="AF1638" i="1" s="1"/>
  <c r="AG1331" i="1"/>
  <c r="AF1331" i="1" s="1"/>
  <c r="AG1332" i="1"/>
  <c r="AF1332" i="1" s="1"/>
  <c r="AG2151" i="1"/>
  <c r="AF2151" i="1" s="1"/>
  <c r="AG2129" i="1"/>
  <c r="AF2129" i="1" s="1"/>
  <c r="AG1339" i="1"/>
  <c r="AF1339" i="1" s="1"/>
  <c r="AG1340" i="1"/>
  <c r="AF1340" i="1" s="1"/>
  <c r="AG1345" i="1"/>
  <c r="AF1345" i="1" s="1"/>
  <c r="AG1347" i="1"/>
  <c r="AF1347" i="1" s="1"/>
  <c r="AG1343" i="1"/>
  <c r="AF1343" i="1" s="1"/>
  <c r="AG1350" i="1"/>
  <c r="AF1350" i="1" s="1"/>
  <c r="AG2150" i="1"/>
  <c r="AF2150" i="1" s="1"/>
  <c r="AG1766" i="1"/>
  <c r="AF1766" i="1" s="1"/>
  <c r="AG517" i="1"/>
  <c r="AF517" i="1" s="1"/>
  <c r="AG2156" i="1"/>
  <c r="AF2156" i="1" s="1"/>
  <c r="AG1616" i="1"/>
  <c r="AF1616" i="1" s="1"/>
  <c r="AG1324" i="1"/>
  <c r="AF1324" i="1" s="1"/>
  <c r="AG1791" i="1"/>
  <c r="AF1791" i="1" s="1"/>
  <c r="AG1621" i="1"/>
  <c r="AF1621" i="1" s="1"/>
  <c r="AG1319" i="1"/>
  <c r="AF1319" i="1" s="1"/>
  <c r="AG1654" i="1"/>
  <c r="AF1654" i="1" s="1"/>
  <c r="AG1356" i="1"/>
  <c r="AF1356" i="1" s="1"/>
  <c r="AG1608" i="1"/>
  <c r="AF1608" i="1" s="1"/>
  <c r="AG2180" i="1"/>
  <c r="AF2180" i="1" s="1"/>
  <c r="AG1321" i="1"/>
  <c r="AF1321" i="1" s="1"/>
  <c r="AG1362" i="1"/>
  <c r="AF1362" i="1" s="1"/>
  <c r="AG1323" i="1"/>
  <c r="AF1323" i="1" s="1"/>
  <c r="AG1325" i="1"/>
  <c r="AF1325" i="1" s="1"/>
  <c r="AG1611" i="1"/>
  <c r="AF1611" i="1" s="1"/>
  <c r="AG1640" i="1"/>
  <c r="AF1640" i="1" s="1"/>
  <c r="AG1639" i="1"/>
  <c r="AF1639" i="1" s="1"/>
  <c r="AG1597" i="1"/>
  <c r="AF1597" i="1" s="1"/>
  <c r="AG1596" i="1"/>
  <c r="AF1596" i="1" s="1"/>
  <c r="AG2153" i="1"/>
  <c r="AF2153" i="1" s="1"/>
  <c r="AG1318" i="1"/>
  <c r="AF1318" i="1" s="1"/>
  <c r="AG1305" i="1"/>
  <c r="AF1305" i="1" s="1"/>
  <c r="AG2185" i="1"/>
  <c r="AF2185" i="1" s="1"/>
  <c r="AG1603" i="1"/>
  <c r="AF1603" i="1" s="1"/>
  <c r="AG2183" i="1"/>
  <c r="AF2183" i="1" s="1"/>
  <c r="AG1799" i="1"/>
  <c r="AF1799" i="1" s="1"/>
  <c r="AG2190" i="1"/>
  <c r="AF2190" i="1" s="1"/>
  <c r="AG2182" i="1"/>
  <c r="AF2182" i="1" s="1"/>
  <c r="AG2168" i="1"/>
  <c r="AF2168" i="1" s="1"/>
  <c r="AG1613" i="1"/>
  <c r="AF1613" i="1" s="1"/>
  <c r="AG1627" i="1"/>
  <c r="AF1627" i="1" s="1"/>
  <c r="AG2169" i="1"/>
  <c r="AF2169" i="1" s="1"/>
  <c r="AG1805" i="1"/>
  <c r="AF1805" i="1" s="1"/>
  <c r="AG1615" i="1"/>
  <c r="AF1615" i="1" s="1"/>
  <c r="AG2170" i="1"/>
  <c r="AF2170" i="1" s="1"/>
  <c r="AG1607" i="1"/>
  <c r="AF1607" i="1" s="1"/>
  <c r="AG1614" i="1"/>
  <c r="AF1614" i="1" s="1"/>
  <c r="AG646" i="1"/>
  <c r="AF646" i="1" s="1"/>
  <c r="AG2191" i="1"/>
  <c r="AF2191" i="1" s="1"/>
  <c r="AG1346" i="1"/>
  <c r="AF1346" i="1" s="1"/>
  <c r="AG1618" i="1"/>
  <c r="AF1618" i="1" s="1"/>
  <c r="AG1606" i="1"/>
  <c r="AF1606" i="1" s="1"/>
  <c r="AG1342" i="1"/>
  <c r="AF1342" i="1" s="1"/>
  <c r="AG1349" i="1"/>
  <c r="AF1349" i="1" s="1"/>
  <c r="AG2186" i="1"/>
  <c r="AF2186" i="1" s="1"/>
  <c r="AG1617" i="1"/>
  <c r="AF1617" i="1" s="1"/>
  <c r="AG1604" i="1"/>
  <c r="AF1604" i="1" s="1"/>
  <c r="AG1807" i="1"/>
  <c r="AF1807" i="1" s="1"/>
  <c r="AG1610" i="1"/>
  <c r="AF1610" i="1" s="1"/>
  <c r="AG1609" i="1"/>
  <c r="AF1609" i="1" s="1"/>
  <c r="AG1605" i="1"/>
  <c r="AF1605" i="1" s="1"/>
  <c r="AG1979" i="1"/>
  <c r="AF1979" i="1" s="1"/>
  <c r="AG1983" i="1"/>
  <c r="AF1983" i="1" s="1"/>
  <c r="AG1980" i="1"/>
  <c r="AF1980" i="1" s="1"/>
  <c r="AG1984" i="1"/>
  <c r="AF1984" i="1" s="1"/>
  <c r="AG1982" i="1"/>
  <c r="AF1982" i="1" s="1"/>
  <c r="AG1987" i="1"/>
  <c r="AF1987" i="1" s="1"/>
  <c r="AG1981" i="1"/>
  <c r="AF1981" i="1" s="1"/>
  <c r="AG1986" i="1"/>
  <c r="AF1986" i="1" s="1"/>
  <c r="AG1976" i="1"/>
  <c r="AF1976" i="1" s="1"/>
  <c r="AG1978" i="1"/>
  <c r="AF1978" i="1" s="1"/>
  <c r="AG1977" i="1"/>
  <c r="AF1977" i="1" s="1"/>
  <c r="AG2019" i="1"/>
  <c r="AF2019" i="1" s="1"/>
  <c r="AG2023" i="1"/>
  <c r="AF2023" i="1" s="1"/>
  <c r="AG2020" i="1"/>
  <c r="AF2020" i="1" s="1"/>
  <c r="AG2024" i="1"/>
  <c r="AF2024" i="1" s="1"/>
  <c r="AG2022" i="1"/>
  <c r="AF2022" i="1" s="1"/>
  <c r="AG2026" i="1"/>
  <c r="AF2026" i="1" s="1"/>
  <c r="AG2021" i="1"/>
  <c r="AF2021" i="1" s="1"/>
  <c r="AG2025" i="1"/>
  <c r="AF2025" i="1" s="1"/>
  <c r="AG2017" i="1"/>
  <c r="AF2017" i="1" s="1"/>
  <c r="AG2027" i="1"/>
  <c r="AF2027" i="1" s="1"/>
  <c r="AG2018" i="1"/>
  <c r="AF2018" i="1" s="1"/>
  <c r="AG2195" i="1"/>
  <c r="AF2195" i="1" s="1"/>
  <c r="AG2199" i="1"/>
  <c r="AF2199" i="1" s="1"/>
  <c r="AG2196" i="1"/>
  <c r="AF2196" i="1" s="1"/>
  <c r="AG2200" i="1"/>
  <c r="AF2200" i="1" s="1"/>
  <c r="AG2198" i="1"/>
  <c r="AF2198" i="1" s="1"/>
  <c r="AG2201" i="1"/>
  <c r="AF2201" i="1" s="1"/>
  <c r="AG2197" i="1"/>
  <c r="AF2197" i="1" s="1"/>
  <c r="AG2202" i="1"/>
  <c r="AF2202" i="1" s="1"/>
  <c r="AG2192" i="1"/>
  <c r="AF2192" i="1" s="1"/>
  <c r="AG2194" i="1"/>
  <c r="AF2194" i="1" s="1"/>
  <c r="AG2193" i="1"/>
  <c r="AF2193" i="1" s="1"/>
  <c r="L1638" i="1" l="1"/>
  <c r="L551" i="1"/>
  <c r="L800" i="1"/>
  <c r="L1636" i="1"/>
  <c r="L647" i="1"/>
  <c r="L640" i="1"/>
  <c r="L1604" i="1"/>
  <c r="L649" i="1"/>
  <c r="L646" i="1"/>
  <c r="L1603" i="1"/>
  <c r="L1619" i="1"/>
  <c r="L1611" i="1"/>
  <c r="L1605" i="1"/>
  <c r="L1549" i="1"/>
  <c r="L1613" i="1"/>
  <c r="L1607" i="1"/>
  <c r="L1622" i="1"/>
  <c r="L1615" i="1"/>
  <c r="L1639" i="1"/>
  <c r="L1541" i="1"/>
  <c r="L1640" i="1"/>
  <c r="L1606" i="1"/>
  <c r="L1621" i="1"/>
  <c r="L1614" i="1"/>
  <c r="L1609" i="1"/>
  <c r="L1654" i="1"/>
  <c r="L1617" i="1"/>
  <c r="L1608" i="1"/>
  <c r="L1587" i="1"/>
  <c r="L1616" i="1"/>
  <c r="L1610" i="1"/>
  <c r="L1542" i="1"/>
  <c r="L1618" i="1"/>
  <c r="L639" i="1"/>
  <c r="L517" i="1"/>
  <c r="L2191" i="1"/>
  <c r="L1938" i="1"/>
  <c r="L2028" i="1"/>
  <c r="L2183" i="1"/>
  <c r="L1949" i="1"/>
  <c r="L2168" i="1"/>
  <c r="L2153" i="1"/>
  <c r="L635" i="1"/>
  <c r="L515" i="1"/>
  <c r="L1794" i="1"/>
  <c r="L1900" i="1"/>
  <c r="L2151" i="1"/>
  <c r="L2190" i="1"/>
  <c r="L1953" i="1"/>
  <c r="L2006" i="1"/>
  <c r="L2180" i="1"/>
  <c r="L2038" i="1"/>
  <c r="L2169" i="1"/>
  <c r="L2170" i="1"/>
  <c r="L1004" i="1"/>
  <c r="L1772" i="1"/>
  <c r="L1989" i="1"/>
  <c r="L1966" i="1"/>
  <c r="L2185" i="1"/>
  <c r="L2182" i="1"/>
  <c r="L1958" i="1"/>
  <c r="L2052" i="1"/>
  <c r="L2047" i="1"/>
  <c r="L1998" i="1"/>
  <c r="L2154" i="1"/>
  <c r="L2150" i="1"/>
  <c r="L1370" i="1"/>
  <c r="L799" i="1"/>
  <c r="L1433" i="1"/>
  <c r="L1262" i="1"/>
  <c r="L1369" i="1"/>
  <c r="L1540" i="1"/>
  <c r="L1368" i="1"/>
  <c r="L633" i="1"/>
  <c r="L1539" i="1"/>
  <c r="L620" i="1"/>
  <c r="L396" i="1"/>
  <c r="L1367" i="1"/>
  <c r="L1432" i="1"/>
  <c r="L1204" i="1"/>
  <c r="L1366" i="1"/>
  <c r="L1365" i="1"/>
  <c r="L1521" i="1"/>
  <c r="L1364" i="1"/>
  <c r="L615" i="1"/>
  <c r="L1520" i="1"/>
  <c r="L611" i="1"/>
  <c r="L350" i="1"/>
  <c r="L1363" i="1"/>
  <c r="L979" i="1"/>
  <c r="L1362" i="1"/>
  <c r="L1361" i="1"/>
  <c r="L1360" i="1"/>
  <c r="L1704" i="1"/>
  <c r="L1359" i="1"/>
  <c r="L610" i="1"/>
  <c r="L1709" i="1"/>
  <c r="L609" i="1"/>
  <c r="L862" i="1"/>
  <c r="L1358" i="1"/>
  <c r="L1357" i="1"/>
  <c r="L1356" i="1"/>
  <c r="L1355" i="1"/>
  <c r="L1354" i="1"/>
  <c r="L1708" i="1"/>
  <c r="L1353" i="1"/>
  <c r="L602" i="1"/>
  <c r="L1707" i="1"/>
  <c r="L595" i="1"/>
  <c r="L1351" i="1"/>
  <c r="L1350" i="1"/>
  <c r="L1226" i="1"/>
  <c r="L1349" i="1"/>
  <c r="L1348" i="1"/>
  <c r="L1347" i="1"/>
  <c r="L1346" i="1"/>
  <c r="L1345" i="1"/>
  <c r="L1344" i="1"/>
  <c r="L1706" i="1"/>
  <c r="L860" i="1"/>
  <c r="L859" i="1"/>
  <c r="L1343" i="1"/>
  <c r="L1225" i="1"/>
  <c r="L1342" i="1"/>
  <c r="L1341" i="1"/>
  <c r="L1340" i="1"/>
  <c r="L1718" i="1"/>
  <c r="L1339" i="1"/>
  <c r="L1338" i="1"/>
  <c r="L1717" i="1"/>
  <c r="L1337" i="1"/>
  <c r="L1336" i="1"/>
  <c r="L1694" i="1"/>
  <c r="L1224" i="1"/>
  <c r="L1626" i="1"/>
  <c r="L1789" i="1"/>
  <c r="L592" i="1"/>
  <c r="L1747" i="1"/>
  <c r="L1823" i="1"/>
  <c r="L660" i="1"/>
  <c r="L1171" i="1"/>
  <c r="L763" i="1"/>
  <c r="L456" i="1"/>
  <c r="L591" i="1"/>
  <c r="L498" i="1"/>
  <c r="L550" i="1"/>
  <c r="L1289" i="1"/>
  <c r="L1154" i="1"/>
  <c r="L1415" i="1"/>
  <c r="L1778" i="1"/>
  <c r="L589" i="1"/>
  <c r="L1790" i="1"/>
  <c r="L1767" i="1"/>
  <c r="L998" i="1"/>
  <c r="L1044" i="1"/>
  <c r="L1444" i="1"/>
  <c r="L641" i="1"/>
  <c r="L586" i="1"/>
  <c r="L850" i="1"/>
  <c r="L1728" i="1"/>
  <c r="L1508" i="1"/>
  <c r="L1711" i="1"/>
  <c r="L1431" i="1"/>
  <c r="L1550" i="1"/>
  <c r="L579" i="1"/>
  <c r="L1712" i="1"/>
  <c r="L561" i="1"/>
  <c r="L762" i="1"/>
  <c r="L1153" i="1"/>
  <c r="L645" i="1"/>
  <c r="L453" i="1"/>
  <c r="L576" i="1"/>
  <c r="L516" i="1"/>
  <c r="L555" i="1"/>
  <c r="L1652" i="1"/>
  <c r="L1467" i="1"/>
  <c r="L1791" i="1"/>
  <c r="L969" i="1"/>
  <c r="L567" i="1"/>
  <c r="L502" i="1"/>
  <c r="L530" i="1"/>
  <c r="L1715" i="1"/>
  <c r="L1176" i="1"/>
  <c r="L1723" i="1"/>
  <c r="L634" i="1"/>
  <c r="L543" i="1"/>
  <c r="L497" i="1"/>
  <c r="L529" i="1"/>
  <c r="L947" i="1"/>
  <c r="L1553" i="1"/>
  <c r="L761" i="1"/>
  <c r="L792" i="1"/>
  <c r="L534" i="1"/>
  <c r="L616" i="1"/>
  <c r="L638" i="1"/>
  <c r="L966" i="1"/>
  <c r="L1466" i="1"/>
  <c r="L798" i="1"/>
  <c r="L744" i="1"/>
  <c r="L531" i="1"/>
  <c r="L631" i="1"/>
  <c r="L637" i="1"/>
  <c r="L395" i="1"/>
  <c r="L831" i="1"/>
  <c r="L382" i="1"/>
  <c r="L309" i="1"/>
  <c r="L359" i="1"/>
  <c r="L336" i="1"/>
  <c r="L335" i="1"/>
  <c r="L1798" i="1"/>
  <c r="L1805" i="1"/>
  <c r="L1766" i="1"/>
  <c r="L1799" i="1"/>
  <c r="L524" i="1"/>
  <c r="L1807" i="1"/>
  <c r="L1192" i="1"/>
  <c r="L2202" i="1"/>
  <c r="L2197" i="1"/>
  <c r="L2193" i="1"/>
  <c r="L2201" i="1"/>
  <c r="L2198" i="1"/>
  <c r="L2194" i="1"/>
  <c r="L2200" i="1"/>
  <c r="L2196" i="1"/>
  <c r="L2192" i="1"/>
  <c r="L2199" i="1"/>
  <c r="L2195" i="1"/>
  <c r="L2025" i="1"/>
  <c r="L2021" i="1"/>
  <c r="L2018" i="1"/>
  <c r="L2026" i="1"/>
  <c r="L2022" i="1"/>
  <c r="L2027" i="1"/>
  <c r="L2024" i="1"/>
  <c r="L2020" i="1"/>
  <c r="L2017" i="1"/>
  <c r="L2023" i="1"/>
  <c r="L2019" i="1"/>
  <c r="L1986" i="1"/>
  <c r="L1981" i="1"/>
  <c r="L1977" i="1"/>
  <c r="L1987" i="1"/>
  <c r="L1982" i="1"/>
  <c r="L1978" i="1"/>
  <c r="L1984" i="1"/>
  <c r="L1980" i="1"/>
  <c r="L1976" i="1"/>
  <c r="L1983" i="1"/>
  <c r="L1979" i="1"/>
  <c r="L753" i="1"/>
  <c r="L1118" i="1"/>
  <c r="L1003" i="1"/>
  <c r="L1668" i="1"/>
  <c r="L1203" i="1"/>
  <c r="L1691" i="1"/>
  <c r="L1335" i="1"/>
  <c r="L821" i="1"/>
  <c r="L1002" i="1"/>
  <c r="L1548" i="1"/>
  <c r="L1519" i="1"/>
  <c r="L1780" i="1"/>
  <c r="L1748" i="1"/>
  <c r="L1175" i="1"/>
  <c r="L1667" i="1"/>
  <c r="L1163" i="1"/>
  <c r="L973" i="1"/>
  <c r="L1141" i="1"/>
  <c r="L1812" i="1"/>
  <c r="L1202" i="1"/>
  <c r="L1200" i="1"/>
  <c r="L1600" i="1"/>
  <c r="L1562" i="1"/>
  <c r="L1145" i="1"/>
  <c r="L1430" i="1"/>
  <c r="L1876" i="1"/>
  <c r="L1883" i="1"/>
  <c r="L1943" i="1"/>
  <c r="L2167" i="1"/>
  <c r="L2166" i="1"/>
  <c r="L2126" i="1"/>
  <c r="L2162" i="1"/>
  <c r="L2125" i="1"/>
  <c r="L2016" i="1"/>
  <c r="L2015" i="1"/>
  <c r="L1775" i="1"/>
  <c r="L1908" i="1"/>
  <c r="L1817" i="1"/>
  <c r="L1429" i="1"/>
  <c r="L1428" i="1"/>
  <c r="L1199" i="1"/>
  <c r="L1198" i="1"/>
  <c r="L1454" i="1"/>
  <c r="L1197" i="1"/>
  <c r="L1259" i="1"/>
  <c r="L1258" i="1"/>
  <c r="L1841" i="1"/>
  <c r="L1903" i="1"/>
  <c r="L1942" i="1"/>
  <c r="L2161" i="1"/>
  <c r="L2160" i="1"/>
  <c r="L2124" i="1"/>
  <c r="L2159" i="1"/>
  <c r="L2158" i="1"/>
  <c r="L2123" i="1"/>
  <c r="L1969" i="1"/>
  <c r="L1968" i="1"/>
  <c r="L1894" i="1"/>
  <c r="L2156" i="1"/>
  <c r="L2129" i="1"/>
  <c r="L2014" i="1"/>
  <c r="L1935" i="1"/>
  <c r="L1928" i="1"/>
  <c r="L1924" i="1"/>
  <c r="L1988" i="1"/>
  <c r="L1833" i="1"/>
  <c r="L2036" i="1"/>
  <c r="L1779" i="1"/>
  <c r="L1746" i="1"/>
  <c r="L1907" i="1"/>
  <c r="L1813" i="1"/>
  <c r="L1257" i="1"/>
  <c r="L1453" i="1"/>
  <c r="L1518" i="1"/>
  <c r="L1452" i="1"/>
  <c r="L1097" i="1"/>
  <c r="L1096" i="1"/>
  <c r="L1256" i="1"/>
  <c r="L1117" i="1"/>
  <c r="L1858" i="1"/>
  <c r="L1895" i="1"/>
  <c r="L1959" i="1"/>
  <c r="L1972" i="1"/>
  <c r="L1781" i="1"/>
  <c r="L2005" i="1"/>
  <c r="L1788" i="1"/>
  <c r="L1973" i="1"/>
  <c r="L2004" i="1"/>
  <c r="L1937" i="1"/>
  <c r="L1936" i="1"/>
  <c r="L1882" i="1"/>
  <c r="L1899" i="1"/>
  <c r="L1881" i="1"/>
  <c r="L1561" i="1"/>
  <c r="L1745" i="1"/>
  <c r="L1690" i="1"/>
  <c r="L1722" i="1"/>
  <c r="L1560" i="1"/>
  <c r="L1689" i="1"/>
  <c r="L1255" i="1"/>
  <c r="L1254" i="1"/>
  <c r="L1857" i="1"/>
  <c r="L1947" i="1"/>
  <c r="L1875" i="1"/>
  <c r="L1559" i="1"/>
  <c r="L1765" i="1"/>
  <c r="L1688" i="1"/>
  <c r="L1744" i="1"/>
  <c r="L1558" i="1"/>
  <c r="L1687" i="1"/>
  <c r="L1253" i="1"/>
  <c r="L1252" i="1"/>
  <c r="L361" i="1"/>
  <c r="L225" i="1"/>
  <c r="L618" i="1"/>
  <c r="L661" i="1"/>
  <c r="L514" i="1"/>
  <c r="L490" i="1"/>
  <c r="L513" i="1"/>
  <c r="L914" i="1"/>
  <c r="L644" i="1"/>
  <c r="L211" i="1"/>
  <c r="L220" i="1"/>
  <c r="L266" i="1"/>
  <c r="L430" i="1"/>
  <c r="L954" i="1"/>
  <c r="L1305" i="1"/>
  <c r="L1140" i="1"/>
  <c r="L1023" i="1"/>
  <c r="L1310" i="1"/>
  <c r="L1024" i="1"/>
  <c r="L1025" i="1"/>
  <c r="L1314" i="1"/>
  <c r="L1311" i="1"/>
  <c r="L1307" i="1"/>
  <c r="L571" i="1"/>
  <c r="L955" i="1"/>
  <c r="L1070" i="1"/>
  <c r="L978" i="1"/>
  <c r="L528" i="1"/>
  <c r="L1334" i="1"/>
  <c r="L527" i="1"/>
  <c r="L1001" i="1"/>
  <c r="L1333" i="1"/>
  <c r="L1332" i="1"/>
  <c r="L1331" i="1"/>
  <c r="L820" i="1"/>
  <c r="L526" i="1"/>
  <c r="L819" i="1"/>
  <c r="L938" i="1"/>
  <c r="L628" i="1"/>
  <c r="L716" i="1"/>
  <c r="L627" i="1"/>
  <c r="L937" i="1"/>
  <c r="L626" i="1"/>
  <c r="L818" i="1"/>
  <c r="L743" i="1"/>
  <c r="L570" i="1"/>
  <c r="L897" i="1"/>
  <c r="L1069" i="1"/>
  <c r="L977" i="1"/>
  <c r="L569" i="1"/>
  <c r="L1330" i="1"/>
  <c r="L568" i="1"/>
  <c r="L976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817" i="1"/>
  <c r="L525" i="1"/>
  <c r="L788" i="1"/>
  <c r="L936" i="1"/>
  <c r="L787" i="1"/>
  <c r="L715" i="1"/>
  <c r="L305" i="1"/>
  <c r="L767" i="1"/>
  <c r="L643" i="1"/>
  <c r="L879" i="1"/>
  <c r="L714" i="1"/>
  <c r="L1427" i="1"/>
  <c r="L1426" i="1"/>
  <c r="L1425" i="1"/>
  <c r="L677" i="1"/>
  <c r="L1068" i="1"/>
  <c r="L1251" i="1"/>
  <c r="L1223" i="1"/>
  <c r="L676" i="1"/>
  <c r="L1250" i="1"/>
  <c r="L878" i="1"/>
  <c r="L766" i="1"/>
  <c r="L1315" i="1"/>
  <c r="L1424" i="1"/>
  <c r="L713" i="1"/>
  <c r="L1116" i="1"/>
  <c r="L1221" i="1"/>
  <c r="L1115" i="1"/>
  <c r="L742" i="1"/>
  <c r="L1220" i="1"/>
  <c r="L877" i="1"/>
  <c r="L842" i="1"/>
  <c r="L431" i="1"/>
  <c r="L387" i="1"/>
  <c r="L349" i="1"/>
  <c r="L327" i="1"/>
  <c r="L304" i="1"/>
  <c r="L287" i="1"/>
  <c r="L371" i="1"/>
  <c r="L326" i="1"/>
  <c r="L286" i="1"/>
  <c r="L506" i="1"/>
  <c r="L325" i="1"/>
  <c r="L501" i="1"/>
  <c r="L875" i="1"/>
  <c r="L302" i="1"/>
  <c r="L265" i="1"/>
  <c r="L301" i="1"/>
  <c r="L285" i="1"/>
  <c r="L264" i="1"/>
  <c r="L462" i="1"/>
  <c r="L370" i="1"/>
  <c r="L495" i="1"/>
  <c r="L394" i="1"/>
  <c r="L485" i="1"/>
  <c r="L277" i="1"/>
  <c r="L276" i="1"/>
  <c r="L275" i="1"/>
  <c r="L348" i="1"/>
  <c r="L369" i="1"/>
  <c r="L210" i="1"/>
  <c r="L347" i="1"/>
  <c r="L284" i="1"/>
  <c r="L484" i="1"/>
  <c r="L346" i="1"/>
  <c r="L472" i="1"/>
  <c r="L815" i="1"/>
  <c r="L1029" i="1"/>
  <c r="L1028" i="1"/>
  <c r="L1091" i="1"/>
  <c r="L512" i="1"/>
  <c r="L1000" i="1"/>
  <c r="L797" i="1"/>
  <c r="L1144" i="1"/>
  <c r="L463" i="1"/>
  <c r="L896" i="1"/>
  <c r="L460" i="1"/>
  <c r="L415" i="1"/>
  <c r="L251" i="1"/>
  <c r="L250" i="1"/>
  <c r="L263" i="1"/>
  <c r="L324" i="1"/>
  <c r="L230" i="1"/>
  <c r="L511" i="1"/>
  <c r="L323" i="1"/>
  <c r="L445" i="1"/>
  <c r="L510" i="1"/>
  <c r="L426" i="1"/>
  <c r="L283" i="1"/>
  <c r="L894" i="1"/>
  <c r="L1306" i="1"/>
  <c r="L441" i="1"/>
  <c r="L480" i="1"/>
  <c r="L856" i="1"/>
  <c r="L482" i="1"/>
  <c r="L417" i="1"/>
  <c r="L675" i="1"/>
  <c r="L416" i="1"/>
  <c r="L1308" i="1"/>
  <c r="L226" i="1"/>
  <c r="L298" i="1"/>
  <c r="L1045" i="1"/>
  <c r="L393" i="1"/>
  <c r="L262" i="1"/>
  <c r="L1114" i="1"/>
  <c r="L249" i="1"/>
  <c r="L406" i="1"/>
  <c r="L1027" i="1"/>
  <c r="L390" i="1"/>
  <c r="L1303" i="1"/>
  <c r="L368" i="1"/>
  <c r="L392" i="1"/>
  <c r="L444" i="1"/>
  <c r="L566" i="1"/>
  <c r="L321" i="1"/>
  <c r="L625" i="1"/>
  <c r="L367" i="1"/>
  <c r="L389" i="1"/>
  <c r="L642" i="1"/>
  <c r="L381" i="1"/>
  <c r="L712" i="1"/>
  <c r="L215" i="1"/>
  <c r="L366" i="1"/>
  <c r="L711" i="1"/>
  <c r="L391" i="1"/>
  <c r="L248" i="1"/>
  <c r="L1113" i="1"/>
  <c r="L247" i="1"/>
  <c r="L380" i="1"/>
  <c r="L1026" i="1"/>
  <c r="L379" i="1"/>
  <c r="L813" i="1"/>
  <c r="L1302" i="1"/>
  <c r="L1301" i="1"/>
  <c r="L1300" i="1"/>
  <c r="L1143" i="1"/>
  <c r="L1299" i="1"/>
  <c r="L1298" i="1"/>
  <c r="L1297" i="1"/>
  <c r="L378" i="1"/>
  <c r="L1196" i="1"/>
  <c r="L373" i="1"/>
  <c r="L489" i="1"/>
  <c r="L443" i="1"/>
  <c r="L365" i="1"/>
  <c r="L509" i="1"/>
  <c r="L597" i="1"/>
  <c r="L461" i="1"/>
  <c r="L596" i="1"/>
  <c r="L320" i="1"/>
  <c r="L364" i="1"/>
  <c r="L624" i="1"/>
  <c r="L354" i="1"/>
  <c r="L710" i="1"/>
  <c r="L334" i="1"/>
  <c r="L2221" i="1"/>
  <c r="L2210" i="1"/>
  <c r="L2220" i="1"/>
  <c r="L333" i="1"/>
  <c r="L2209" i="1"/>
  <c r="L329" i="1"/>
  <c r="L2244" i="1"/>
  <c r="L1727" i="1"/>
  <c r="L1797" i="1"/>
  <c r="L1810" i="1"/>
  <c r="L2116" i="1"/>
  <c r="L2046" i="1"/>
  <c r="L1916" i="1"/>
  <c r="L2045" i="1"/>
  <c r="L322" i="1"/>
  <c r="L1992" i="1"/>
  <c r="L318" i="1"/>
  <c r="L1974" i="1"/>
  <c r="L1714" i="1"/>
  <c r="L1769" i="1"/>
  <c r="L1696" i="1"/>
  <c r="L1195" i="1"/>
  <c r="L1111" i="1"/>
  <c r="L1218" i="1"/>
  <c r="L1647" i="1"/>
  <c r="L317" i="1"/>
  <c r="L1547" i="1"/>
  <c r="L315" i="1"/>
  <c r="L858" i="1"/>
  <c r="L1585" i="1"/>
  <c r="L1759" i="1"/>
  <c r="L1809" i="1"/>
  <c r="L2114" i="1"/>
  <c r="L2044" i="1"/>
  <c r="L1915" i="1"/>
  <c r="L2056" i="1"/>
  <c r="L307" i="1"/>
  <c r="L1991" i="1"/>
  <c r="L303" i="1"/>
  <c r="L1944" i="1"/>
  <c r="L1874" i="1"/>
  <c r="L2131" i="1"/>
  <c r="L1911" i="1"/>
  <c r="L1956" i="1"/>
  <c r="L1919" i="1"/>
  <c r="L1764" i="1"/>
  <c r="L1923" i="1"/>
  <c r="L300" i="1"/>
  <c r="L1873" i="1"/>
  <c r="L299" i="1"/>
  <c r="L1090" i="1"/>
  <c r="L1768" i="1"/>
  <c r="L1743" i="1"/>
  <c r="L1716" i="1"/>
  <c r="L1248" i="1"/>
  <c r="L1217" i="1"/>
  <c r="L1174" i="1"/>
  <c r="L1216" i="1"/>
  <c r="L294" i="1"/>
  <c r="L1173" i="1"/>
  <c r="L292" i="1"/>
  <c r="L857" i="1"/>
  <c r="L1730" i="1"/>
  <c r="L1831" i="1"/>
  <c r="L1917" i="1"/>
  <c r="L1423" i="1"/>
  <c r="L1557" i="1"/>
  <c r="L1685" i="1"/>
  <c r="L1637" i="1"/>
  <c r="L290" i="1"/>
  <c r="L1686" i="1"/>
  <c r="L289" i="1"/>
  <c r="L1850" i="1"/>
  <c r="L1793" i="1"/>
  <c r="L1806" i="1"/>
  <c r="L1726" i="1"/>
  <c r="L1422" i="1"/>
  <c r="L1646" i="1"/>
  <c r="L1635" i="1"/>
  <c r="L1156" i="1"/>
  <c r="L280" i="1"/>
  <c r="L1634" i="1"/>
  <c r="L274" i="1"/>
  <c r="L975" i="1"/>
  <c r="L1832" i="1"/>
  <c r="L1914" i="1"/>
  <c r="L1801" i="1"/>
  <c r="L1421" i="1"/>
  <c r="L1157" i="1"/>
  <c r="L1633" i="1"/>
  <c r="L1139" i="1"/>
  <c r="L271" i="1"/>
  <c r="L1451" i="1"/>
  <c r="L261" i="1"/>
  <c r="L872" i="1"/>
  <c r="L840" i="1"/>
  <c r="L1042" i="1"/>
  <c r="L795" i="1"/>
  <c r="L971" i="1"/>
  <c r="L892" i="1"/>
  <c r="L786" i="1"/>
  <c r="L891" i="1"/>
  <c r="L970" i="1"/>
  <c r="L764" i="1"/>
  <c r="L707" i="1"/>
  <c r="L1645" i="1"/>
  <c r="L1036" i="1"/>
  <c r="L1627" i="1"/>
  <c r="L1105" i="1"/>
  <c r="L1409" i="1"/>
  <c r="L488" i="1"/>
  <c r="L1408" i="1"/>
  <c r="L1104" i="1"/>
  <c r="L487" i="1"/>
  <c r="L494" i="1"/>
  <c r="L493" i="1"/>
  <c r="L837" i="1"/>
  <c r="L783" i="1"/>
  <c r="L853" i="1"/>
  <c r="L288" i="1"/>
  <c r="L473" i="1"/>
  <c r="L353" i="1"/>
  <c r="L471" i="1"/>
  <c r="L252" i="1"/>
  <c r="L352" i="1"/>
  <c r="L242" i="1"/>
  <c r="L260" i="1"/>
  <c r="L1103" i="1"/>
  <c r="L910" i="1"/>
  <c r="L1597" i="1"/>
  <c r="L587" i="1"/>
  <c r="L623" i="1"/>
  <c r="L377" i="1"/>
  <c r="L622" i="1"/>
  <c r="L239" i="1"/>
  <c r="L376" i="1"/>
  <c r="L238" i="1"/>
  <c r="L316" i="1"/>
  <c r="L1893" i="1"/>
  <c r="L1892" i="1"/>
  <c r="L2186" i="1"/>
  <c r="L1871" i="1"/>
  <c r="L1870" i="1"/>
  <c r="L1811" i="1"/>
  <c r="L1869" i="1"/>
  <c r="L1868" i="1"/>
  <c r="L1796" i="1"/>
  <c r="L1792" i="1"/>
  <c r="L1800" i="1"/>
  <c r="L1830" i="1"/>
  <c r="L1761" i="1"/>
  <c r="L1902" i="1"/>
  <c r="L1066" i="1"/>
  <c r="L1546" i="1"/>
  <c r="L1632" i="1"/>
  <c r="L1545" i="1"/>
  <c r="L237" i="1"/>
  <c r="L1665" i="1"/>
  <c r="L235" i="1"/>
  <c r="L1064" i="1"/>
  <c r="L1856" i="1"/>
  <c r="L1872" i="1"/>
  <c r="L2007" i="1"/>
  <c r="L1855" i="1"/>
  <c r="L1854" i="1"/>
  <c r="L1556" i="1"/>
  <c r="L1853" i="1"/>
  <c r="L227" i="1"/>
  <c r="L1420" i="1"/>
  <c r="L214" i="1"/>
  <c r="L1247" i="1"/>
  <c r="L319" i="1"/>
  <c r="L205" i="1"/>
  <c r="L992" i="1"/>
  <c r="L984" i="1"/>
  <c r="L1596" i="1"/>
  <c r="L603" i="1"/>
  <c r="L582" i="1"/>
  <c r="L343" i="1"/>
  <c r="L581" i="1"/>
  <c r="L200" i="1"/>
  <c r="L342" i="1"/>
  <c r="L1934" i="1"/>
  <c r="L190" i="1"/>
  <c r="L314" i="1"/>
  <c r="L1940" i="1"/>
  <c r="L1888" i="1"/>
  <c r="L1889" i="1"/>
  <c r="L1891" i="1"/>
  <c r="L1890" i="1"/>
  <c r="L1887" i="1"/>
  <c r="L1839" i="1"/>
  <c r="L1840" i="1"/>
  <c r="L1822" i="1"/>
  <c r="L1821" i="1"/>
  <c r="L1808" i="1"/>
  <c r="L1829" i="1"/>
  <c r="L1246" i="1"/>
  <c r="L1771" i="1"/>
  <c r="L1295" i="1"/>
  <c r="L1245" i="1"/>
  <c r="L1631" i="1"/>
  <c r="L1630" i="1"/>
  <c r="L187" i="1"/>
  <c r="L178" i="1"/>
  <c r="L1922" i="1"/>
  <c r="L1864" i="1"/>
  <c r="L1879" i="1"/>
  <c r="L1878" i="1"/>
  <c r="L177" i="1"/>
  <c r="L1837" i="1"/>
  <c r="L1826" i="1"/>
  <c r="L1820" i="1"/>
  <c r="L1062" i="1"/>
  <c r="L1819" i="1"/>
  <c r="L175" i="1"/>
  <c r="L1214" i="1"/>
  <c r="L1012" i="1"/>
  <c r="L725" i="1"/>
  <c r="L835" i="1"/>
  <c r="L659" i="1"/>
  <c r="L518" i="1"/>
  <c r="L240" i="1"/>
  <c r="L1641" i="1"/>
  <c r="L1661" i="1"/>
  <c r="L170" i="1"/>
  <c r="L1592" i="1"/>
  <c r="L169" i="1"/>
  <c r="L1693" i="1"/>
  <c r="L664" i="1"/>
  <c r="L357" i="1"/>
  <c r="L360" i="1"/>
  <c r="L409" i="1"/>
  <c r="L160" i="1"/>
  <c r="L358" i="1"/>
  <c r="L159" i="1"/>
  <c r="L667" i="1"/>
  <c r="L697" i="1"/>
  <c r="L492" i="1"/>
  <c r="L313" i="1"/>
  <c r="L363" i="1"/>
  <c r="L150" i="1"/>
  <c r="L375" i="1"/>
  <c r="L147" i="1"/>
  <c r="L666" i="1"/>
  <c r="L408" i="1"/>
  <c r="L440" i="1"/>
  <c r="L143" i="1"/>
  <c r="L439" i="1"/>
  <c r="L141" i="1"/>
  <c r="L296" i="1"/>
  <c r="L554" i="1"/>
  <c r="L436" i="1"/>
  <c r="L438" i="1"/>
  <c r="L545" i="1"/>
  <c r="L139" i="1"/>
  <c r="L435" i="1"/>
  <c r="L138" i="1"/>
  <c r="L295" i="1"/>
  <c r="L727" i="1"/>
  <c r="L687" i="1"/>
  <c r="L739" i="1"/>
  <c r="L692" i="1"/>
  <c r="L653" i="1"/>
  <c r="L689" i="1"/>
  <c r="L613" i="1"/>
  <c r="L429" i="1"/>
  <c r="L655" i="1"/>
  <c r="L686" i="1"/>
  <c r="L540" i="1"/>
  <c r="L691" i="1"/>
  <c r="L654" i="1"/>
  <c r="L750" i="1"/>
  <c r="L612" i="1"/>
  <c r="L428" i="1"/>
  <c r="L218" i="1"/>
  <c r="L224" i="1"/>
  <c r="L222" i="1"/>
  <c r="L219" i="1"/>
  <c r="L223" i="1"/>
  <c r="L236" i="1"/>
  <c r="L243" i="1"/>
  <c r="L2212" i="1"/>
  <c r="L2219" i="1"/>
  <c r="L2208" i="1"/>
  <c r="L2218" i="1"/>
  <c r="L136" i="1"/>
  <c r="L2207" i="1"/>
  <c r="L135" i="1"/>
  <c r="L2243" i="1"/>
  <c r="L549" i="1"/>
  <c r="L508" i="1"/>
  <c r="L433" i="1"/>
  <c r="L246" i="1"/>
  <c r="L134" i="1"/>
  <c r="L414" i="1"/>
  <c r="L133" i="1"/>
  <c r="L621" i="1"/>
  <c r="L442" i="1"/>
  <c r="L413" i="1"/>
  <c r="L709" i="1"/>
  <c r="L486" i="1"/>
  <c r="L132" i="1"/>
  <c r="L388" i="1"/>
  <c r="L130" i="1"/>
  <c r="L619" i="1"/>
  <c r="L841" i="1"/>
  <c r="L812" i="1"/>
  <c r="L870" i="1"/>
  <c r="L785" i="1"/>
  <c r="L997" i="1"/>
  <c r="L893" i="1"/>
  <c r="L738" i="1"/>
  <c r="L708" i="1"/>
  <c r="L2206" i="1"/>
  <c r="L2205" i="1"/>
  <c r="L2217" i="1"/>
  <c r="L2204" i="1"/>
  <c r="L2203" i="1"/>
  <c r="L2216" i="1"/>
  <c r="L2215" i="1"/>
  <c r="L2214" i="1"/>
  <c r="L2157" i="1"/>
  <c r="L565" i="1"/>
  <c r="L459" i="1"/>
  <c r="L737" i="1"/>
  <c r="L548" i="1"/>
  <c r="L125" i="1"/>
  <c r="L674" i="1"/>
  <c r="L110" i="1"/>
  <c r="L811" i="1"/>
  <c r="L594" i="1"/>
  <c r="L523" i="1"/>
  <c r="L673" i="1"/>
  <c r="L593" i="1"/>
  <c r="L108" i="1"/>
  <c r="L672" i="1"/>
  <c r="L107" i="1"/>
  <c r="L617" i="1"/>
  <c r="L273" i="1"/>
  <c r="L204" i="1"/>
  <c r="L245" i="1"/>
  <c r="L202" i="1"/>
  <c r="L208" i="1"/>
  <c r="L207" i="1"/>
  <c r="L432" i="1"/>
  <c r="L412" i="1"/>
  <c r="L2246" i="1"/>
  <c r="L2223" i="1"/>
  <c r="L2240" i="1"/>
  <c r="L2222" i="1"/>
  <c r="L103" i="1"/>
  <c r="L2239" i="1"/>
  <c r="L102" i="1"/>
  <c r="L2237" i="1"/>
  <c r="L1087" i="1"/>
  <c r="L1043" i="1"/>
  <c r="L953" i="1"/>
  <c r="L952" i="1"/>
  <c r="L101" i="1"/>
  <c r="L932" i="1"/>
  <c r="L100" i="1"/>
  <c r="L810" i="1"/>
  <c r="L1930" i="1"/>
  <c r="L1867" i="1"/>
  <c r="L1774" i="1"/>
  <c r="L1866" i="1"/>
  <c r="L98" i="1"/>
  <c r="L1773" i="1"/>
  <c r="L97" i="1"/>
  <c r="L1931" i="1"/>
  <c r="L1929" i="1"/>
  <c r="L1863" i="1"/>
  <c r="L1824" i="1"/>
  <c r="L1862" i="1"/>
  <c r="L96" i="1"/>
  <c r="L1865" i="1"/>
  <c r="L95" i="1"/>
  <c r="L1926" i="1"/>
  <c r="L1664" i="1"/>
  <c r="L1738" i="1"/>
  <c r="L1737" i="1"/>
  <c r="L1109" i="1"/>
  <c r="L1644" i="1"/>
  <c r="L1695" i="1"/>
  <c r="L784" i="1"/>
  <c r="L765" i="1"/>
  <c r="L871" i="1"/>
  <c r="L1901" i="1"/>
  <c r="L1777" i="1"/>
  <c r="L1816" i="1"/>
  <c r="L1736" i="1"/>
  <c r="L1909" i="1"/>
  <c r="L1663" i="1"/>
  <c r="L1918" i="1"/>
  <c r="L1925" i="1"/>
  <c r="L972" i="1"/>
  <c r="L951" i="1"/>
  <c r="L855" i="1"/>
  <c r="L796" i="1"/>
  <c r="L950" i="1"/>
  <c r="L913" i="1"/>
  <c r="L1021" i="1"/>
  <c r="L931" i="1"/>
  <c r="L890" i="1"/>
  <c r="L869" i="1"/>
  <c r="L949" i="1"/>
  <c r="L1108" i="1"/>
  <c r="L1061" i="1"/>
  <c r="L930" i="1"/>
  <c r="L1705" i="1"/>
  <c r="L1742" i="1"/>
  <c r="L1643" i="1"/>
  <c r="L1818" i="1"/>
  <c r="L94" i="1"/>
  <c r="L1836" i="1"/>
  <c r="L83" i="1"/>
  <c r="L809" i="1"/>
  <c r="L1137" i="1"/>
  <c r="L1086" i="1"/>
  <c r="L996" i="1"/>
  <c r="L1450" i="1"/>
  <c r="L81" i="1"/>
  <c r="L929" i="1"/>
  <c r="L71" i="1"/>
  <c r="L808" i="1"/>
  <c r="L934" i="1"/>
  <c r="L974" i="1"/>
  <c r="L1666" i="1"/>
  <c r="L935" i="1"/>
  <c r="L69" i="1"/>
  <c r="L1703" i="1"/>
  <c r="L55" i="1"/>
  <c r="L999" i="1"/>
  <c r="L794" i="1"/>
  <c r="L1136" i="1"/>
  <c r="L1019" i="1"/>
  <c r="L1005" i="1"/>
  <c r="L53" i="1"/>
  <c r="L1018" i="1"/>
  <c r="L52" i="1"/>
  <c r="L927" i="1"/>
  <c r="L868" i="1"/>
  <c r="L1172" i="1"/>
  <c r="L912" i="1"/>
  <c r="L1193" i="1"/>
  <c r="L47" i="1"/>
  <c r="L911" i="1"/>
  <c r="L46" i="1"/>
  <c r="L926" i="1"/>
  <c r="L45" i="1"/>
  <c r="L1586" i="1"/>
  <c r="L614" i="1"/>
  <c r="O1618" i="1" l="1"/>
  <c r="F1618" i="1" s="1"/>
  <c r="O1542" i="1"/>
  <c r="F1542" i="1" s="1"/>
  <c r="O1610" i="1"/>
  <c r="F1610" i="1" s="1"/>
  <c r="O1616" i="1"/>
  <c r="F1616" i="1" s="1"/>
  <c r="O1587" i="1"/>
  <c r="F1587" i="1" s="1"/>
  <c r="O1608" i="1"/>
  <c r="F1608" i="1" s="1"/>
  <c r="O1617" i="1"/>
  <c r="F1617" i="1" s="1"/>
  <c r="O1654" i="1"/>
  <c r="F1654" i="1" s="1"/>
  <c r="O1609" i="1"/>
  <c r="F1609" i="1" s="1"/>
  <c r="O1614" i="1"/>
  <c r="F1614" i="1" s="1"/>
  <c r="O1621" i="1"/>
  <c r="F1621" i="1" s="1"/>
  <c r="O1606" i="1"/>
  <c r="F1606" i="1" s="1"/>
  <c r="O1640" i="1"/>
  <c r="F1640" i="1" s="1"/>
  <c r="O1541" i="1"/>
  <c r="F1541" i="1" s="1"/>
  <c r="O1639" i="1"/>
  <c r="F1639" i="1" s="1"/>
  <c r="O1615" i="1"/>
  <c r="F1615" i="1" s="1"/>
  <c r="O1622" i="1"/>
  <c r="F1622" i="1" s="1"/>
  <c r="O1607" i="1"/>
  <c r="F1607" i="1" s="1"/>
  <c r="O1613" i="1"/>
  <c r="F1613" i="1" s="1"/>
  <c r="O1549" i="1"/>
  <c r="F1549" i="1" s="1"/>
  <c r="O1605" i="1"/>
  <c r="F1605" i="1" s="1"/>
  <c r="O1611" i="1"/>
  <c r="F1611" i="1" s="1"/>
  <c r="O1619" i="1"/>
  <c r="F1619" i="1" s="1"/>
  <c r="O1603" i="1"/>
  <c r="F1603" i="1" s="1"/>
  <c r="O646" i="1"/>
  <c r="F646" i="1" s="1"/>
  <c r="O649" i="1"/>
  <c r="F649" i="1" s="1"/>
  <c r="O1604" i="1"/>
  <c r="F1604" i="1" s="1"/>
  <c r="O640" i="1"/>
  <c r="F640" i="1" s="1"/>
  <c r="O647" i="1"/>
  <c r="F647" i="1" s="1"/>
  <c r="O800" i="1"/>
  <c r="F800" i="1" s="1"/>
  <c r="O551" i="1"/>
  <c r="F551" i="1" s="1"/>
  <c r="O1638" i="1"/>
  <c r="F1638" i="1" s="1"/>
  <c r="AH1618" i="1"/>
  <c r="AH1542" i="1"/>
  <c r="AH1610" i="1"/>
  <c r="AH1616" i="1"/>
  <c r="AH1587" i="1"/>
  <c r="AH1608" i="1"/>
  <c r="AH1617" i="1"/>
  <c r="AH1654" i="1"/>
  <c r="AH1609" i="1"/>
  <c r="AH1614" i="1"/>
  <c r="AH1621" i="1"/>
  <c r="AH1606" i="1"/>
  <c r="AH1640" i="1"/>
  <c r="AH1541" i="1"/>
  <c r="AH1639" i="1"/>
  <c r="AH1615" i="1"/>
  <c r="AH1622" i="1"/>
  <c r="AH1607" i="1"/>
  <c r="AH1613" i="1"/>
  <c r="AH1549" i="1"/>
  <c r="AH1605" i="1"/>
  <c r="AH1611" i="1"/>
  <c r="AH1619" i="1"/>
  <c r="AH1603" i="1"/>
  <c r="AH646" i="1"/>
  <c r="AH649" i="1"/>
  <c r="AH1604" i="1"/>
  <c r="AH640" i="1"/>
  <c r="AH647" i="1"/>
  <c r="AH800" i="1"/>
  <c r="AH551" i="1"/>
  <c r="AH1638" i="1"/>
  <c r="AI1618" i="1"/>
  <c r="AI1542" i="1"/>
  <c r="AI1610" i="1"/>
  <c r="AI1616" i="1"/>
  <c r="AI1587" i="1"/>
  <c r="AI1608" i="1"/>
  <c r="AI1617" i="1"/>
  <c r="AI1654" i="1"/>
  <c r="AI1609" i="1"/>
  <c r="AI1614" i="1"/>
  <c r="AI1621" i="1"/>
  <c r="AI1606" i="1"/>
  <c r="AI1640" i="1"/>
  <c r="AI1541" i="1"/>
  <c r="AI1639" i="1"/>
  <c r="AI1615" i="1"/>
  <c r="AI1622" i="1"/>
  <c r="AI1607" i="1"/>
  <c r="AI1613" i="1"/>
  <c r="AI1549" i="1"/>
  <c r="AI1605" i="1"/>
  <c r="AI1611" i="1"/>
  <c r="AI1619" i="1"/>
  <c r="AI1603" i="1"/>
  <c r="AI646" i="1"/>
  <c r="AI649" i="1"/>
  <c r="AI1604" i="1"/>
  <c r="AI640" i="1"/>
  <c r="AI647" i="1"/>
  <c r="AI800" i="1"/>
  <c r="AI551" i="1"/>
  <c r="AI1638" i="1"/>
  <c r="AJ1618" i="1"/>
  <c r="AJ1542" i="1"/>
  <c r="AJ1610" i="1"/>
  <c r="AJ1616" i="1"/>
  <c r="AJ1587" i="1"/>
  <c r="AJ1608" i="1"/>
  <c r="AJ1617" i="1"/>
  <c r="AJ1654" i="1"/>
  <c r="AJ1609" i="1"/>
  <c r="AJ1614" i="1"/>
  <c r="AJ1621" i="1"/>
  <c r="AJ1606" i="1"/>
  <c r="AJ1640" i="1"/>
  <c r="AJ1541" i="1"/>
  <c r="AJ1639" i="1"/>
  <c r="AJ1615" i="1"/>
  <c r="AJ1622" i="1"/>
  <c r="AJ1607" i="1"/>
  <c r="AJ1613" i="1"/>
  <c r="AJ1549" i="1"/>
  <c r="AJ1605" i="1"/>
  <c r="AJ1611" i="1"/>
  <c r="AJ1619" i="1"/>
  <c r="AJ1603" i="1"/>
  <c r="AJ646" i="1"/>
  <c r="AJ649" i="1"/>
  <c r="AJ1604" i="1"/>
  <c r="AJ640" i="1"/>
  <c r="AJ647" i="1"/>
  <c r="AJ800" i="1"/>
  <c r="AJ551" i="1"/>
  <c r="AJ1638" i="1"/>
  <c r="AK1618" i="1"/>
  <c r="AK1542" i="1"/>
  <c r="AK1610" i="1"/>
  <c r="AK1616" i="1"/>
  <c r="AK1587" i="1"/>
  <c r="AK1608" i="1"/>
  <c r="AK1617" i="1"/>
  <c r="AK1654" i="1"/>
  <c r="AK1609" i="1"/>
  <c r="AK1614" i="1"/>
  <c r="AK1621" i="1"/>
  <c r="AK1606" i="1"/>
  <c r="AK1640" i="1"/>
  <c r="AK1541" i="1"/>
  <c r="AK1639" i="1"/>
  <c r="AK1615" i="1"/>
  <c r="AK1622" i="1"/>
  <c r="AK1607" i="1"/>
  <c r="AK1613" i="1"/>
  <c r="AK1549" i="1"/>
  <c r="AK1605" i="1"/>
  <c r="AK1611" i="1"/>
  <c r="AK1619" i="1"/>
  <c r="AK1603" i="1"/>
  <c r="AK646" i="1"/>
  <c r="AK649" i="1"/>
  <c r="AK1604" i="1"/>
  <c r="AK640" i="1"/>
  <c r="AK647" i="1"/>
  <c r="AK800" i="1"/>
  <c r="AK551" i="1"/>
  <c r="AK1638" i="1"/>
  <c r="AP1618" i="1"/>
  <c r="AP1542" i="1"/>
  <c r="AP1610" i="1"/>
  <c r="AP1616" i="1"/>
  <c r="AP1587" i="1"/>
  <c r="AP1608" i="1"/>
  <c r="AP1617" i="1"/>
  <c r="AP1654" i="1"/>
  <c r="AP1609" i="1"/>
  <c r="AP1614" i="1"/>
  <c r="AP1621" i="1"/>
  <c r="AP1606" i="1"/>
  <c r="AP1640" i="1"/>
  <c r="AP1541" i="1"/>
  <c r="AP1639" i="1"/>
  <c r="AP1615" i="1"/>
  <c r="AP1622" i="1"/>
  <c r="AP1607" i="1"/>
  <c r="AP1613" i="1"/>
  <c r="AP1549" i="1"/>
  <c r="AP1605" i="1"/>
  <c r="AP1611" i="1"/>
  <c r="AP1619" i="1"/>
  <c r="AP1603" i="1"/>
  <c r="AP646" i="1"/>
  <c r="AP649" i="1"/>
  <c r="AP1604" i="1"/>
  <c r="AP640" i="1"/>
  <c r="AP647" i="1"/>
  <c r="AP800" i="1"/>
  <c r="AP551" i="1"/>
  <c r="AP1638" i="1"/>
  <c r="AQ1618" i="1"/>
  <c r="AQ1542" i="1"/>
  <c r="AQ1610" i="1"/>
  <c r="AQ1616" i="1"/>
  <c r="AQ1587" i="1"/>
  <c r="AQ1608" i="1"/>
  <c r="AQ1617" i="1"/>
  <c r="AQ1654" i="1"/>
  <c r="AQ1609" i="1"/>
  <c r="AQ1614" i="1"/>
  <c r="AQ1621" i="1"/>
  <c r="AQ1606" i="1"/>
  <c r="AQ1640" i="1"/>
  <c r="AQ1541" i="1"/>
  <c r="AQ1639" i="1"/>
  <c r="AQ1615" i="1"/>
  <c r="AQ1622" i="1"/>
  <c r="AQ1607" i="1"/>
  <c r="AQ1613" i="1"/>
  <c r="AQ1549" i="1"/>
  <c r="AQ1605" i="1"/>
  <c r="AQ1611" i="1"/>
  <c r="AQ1619" i="1"/>
  <c r="AQ1603" i="1"/>
  <c r="AQ646" i="1"/>
  <c r="AQ649" i="1"/>
  <c r="AQ1604" i="1"/>
  <c r="AQ640" i="1"/>
  <c r="AQ647" i="1"/>
  <c r="AQ800" i="1"/>
  <c r="AQ551" i="1"/>
  <c r="AQ1638" i="1"/>
  <c r="AT1618" i="1"/>
  <c r="AT1542" i="1"/>
  <c r="AT1610" i="1"/>
  <c r="AT1616" i="1"/>
  <c r="AT1587" i="1"/>
  <c r="AT1608" i="1"/>
  <c r="AT1617" i="1"/>
  <c r="AT1654" i="1"/>
  <c r="AT1609" i="1"/>
  <c r="AT1614" i="1"/>
  <c r="AT1621" i="1"/>
  <c r="AT1606" i="1"/>
  <c r="AT1640" i="1"/>
  <c r="AT1541" i="1"/>
  <c r="AT1639" i="1"/>
  <c r="AT1615" i="1"/>
  <c r="AT1622" i="1"/>
  <c r="AT1607" i="1"/>
  <c r="AT1613" i="1"/>
  <c r="AT1549" i="1"/>
  <c r="AT1605" i="1"/>
  <c r="AT1611" i="1"/>
  <c r="AT1619" i="1"/>
  <c r="AT1603" i="1"/>
  <c r="AT646" i="1"/>
  <c r="AT649" i="1"/>
  <c r="AT1604" i="1"/>
  <c r="AT640" i="1"/>
  <c r="AT647" i="1"/>
  <c r="AT800" i="1"/>
  <c r="AT551" i="1"/>
  <c r="AT1638" i="1"/>
  <c r="AU1618" i="1"/>
  <c r="AS1618" i="1" s="1"/>
  <c r="AU1542" i="1"/>
  <c r="AS1542" i="1" s="1"/>
  <c r="AU1610" i="1"/>
  <c r="AS1610" i="1" s="1"/>
  <c r="AU1616" i="1"/>
  <c r="AS1616" i="1" s="1"/>
  <c r="AU1587" i="1"/>
  <c r="AS1587" i="1" s="1"/>
  <c r="AV1587" i="1" s="1"/>
  <c r="AU1608" i="1"/>
  <c r="AS1608" i="1" s="1"/>
  <c r="AV1608" i="1" s="1"/>
  <c r="AU1617" i="1"/>
  <c r="AS1617" i="1" s="1"/>
  <c r="AU1654" i="1"/>
  <c r="AS1654" i="1" s="1"/>
  <c r="AU1609" i="1"/>
  <c r="AS1609" i="1" s="1"/>
  <c r="AU1614" i="1"/>
  <c r="AS1614" i="1" s="1"/>
  <c r="AU1621" i="1"/>
  <c r="AS1621" i="1" s="1"/>
  <c r="AU1606" i="1"/>
  <c r="AS1606" i="1" s="1"/>
  <c r="AU1640" i="1"/>
  <c r="AS1640" i="1" s="1"/>
  <c r="AU1541" i="1"/>
  <c r="AS1541" i="1" s="1"/>
  <c r="AU1639" i="1"/>
  <c r="AS1639" i="1" s="1"/>
  <c r="AU1615" i="1"/>
  <c r="AS1615" i="1" s="1"/>
  <c r="AU1622" i="1"/>
  <c r="AS1622" i="1" s="1"/>
  <c r="AV1622" i="1" s="1"/>
  <c r="AU1607" i="1"/>
  <c r="AS1607" i="1" s="1"/>
  <c r="AV1607" i="1" s="1"/>
  <c r="AU1613" i="1"/>
  <c r="AS1613" i="1" s="1"/>
  <c r="AU1549" i="1"/>
  <c r="AS1549" i="1" s="1"/>
  <c r="AU1605" i="1"/>
  <c r="AS1605" i="1" s="1"/>
  <c r="AU1611" i="1"/>
  <c r="AS1611" i="1" s="1"/>
  <c r="AU1619" i="1"/>
  <c r="AS1619" i="1" s="1"/>
  <c r="AU1603" i="1"/>
  <c r="AS1603" i="1" s="1"/>
  <c r="AU646" i="1"/>
  <c r="AS646" i="1" s="1"/>
  <c r="AU649" i="1"/>
  <c r="AS649" i="1" s="1"/>
  <c r="AU1604" i="1"/>
  <c r="AS1604" i="1" s="1"/>
  <c r="AU640" i="1"/>
  <c r="AS640" i="1" s="1"/>
  <c r="AU647" i="1"/>
  <c r="AS647" i="1" s="1"/>
  <c r="AV647" i="1" s="1"/>
  <c r="AU800" i="1"/>
  <c r="AS800" i="1" s="1"/>
  <c r="AV800" i="1" s="1"/>
  <c r="AU551" i="1"/>
  <c r="AS551" i="1" s="1"/>
  <c r="AU1638" i="1"/>
  <c r="AS1638" i="1" s="1"/>
  <c r="O2150" i="1"/>
  <c r="F2150" i="1" s="1"/>
  <c r="O2154" i="1"/>
  <c r="F2154" i="1" s="1"/>
  <c r="O2047" i="1"/>
  <c r="F2047" i="1" s="1"/>
  <c r="O2052" i="1"/>
  <c r="F2052" i="1" s="1"/>
  <c r="O2185" i="1"/>
  <c r="F2185" i="1" s="1"/>
  <c r="O1004" i="1"/>
  <c r="F1004" i="1" s="1"/>
  <c r="O2038" i="1"/>
  <c r="F2038" i="1" s="1"/>
  <c r="O2180" i="1"/>
  <c r="F2180" i="1" s="1"/>
  <c r="O1953" i="1"/>
  <c r="F1953" i="1" s="1"/>
  <c r="O2190" i="1"/>
  <c r="F2190" i="1" s="1"/>
  <c r="O1900" i="1"/>
  <c r="F1900" i="1" s="1"/>
  <c r="O635" i="1"/>
  <c r="F635" i="1" s="1"/>
  <c r="O2153" i="1"/>
  <c r="F2153" i="1" s="1"/>
  <c r="O1949" i="1"/>
  <c r="F1949" i="1" s="1"/>
  <c r="O2183" i="1"/>
  <c r="F2183" i="1" s="1"/>
  <c r="O1938" i="1"/>
  <c r="F1938" i="1" s="1"/>
  <c r="O2191" i="1"/>
  <c r="F2191" i="1" s="1"/>
  <c r="O639" i="1"/>
  <c r="F639" i="1" s="1"/>
  <c r="AH2150" i="1"/>
  <c r="AH2154" i="1"/>
  <c r="AH2047" i="1"/>
  <c r="AH2052" i="1"/>
  <c r="AH2185" i="1"/>
  <c r="AH1004" i="1"/>
  <c r="AH2038" i="1"/>
  <c r="AH2180" i="1"/>
  <c r="AH1953" i="1"/>
  <c r="AH2190" i="1"/>
  <c r="AH1900" i="1"/>
  <c r="AH635" i="1"/>
  <c r="AH2153" i="1"/>
  <c r="AH1949" i="1"/>
  <c r="AH2183" i="1"/>
  <c r="AH1938" i="1"/>
  <c r="AH2191" i="1"/>
  <c r="AH639" i="1"/>
  <c r="AI2150" i="1"/>
  <c r="AI2154" i="1"/>
  <c r="AI2047" i="1"/>
  <c r="AI2052" i="1"/>
  <c r="AI2185" i="1"/>
  <c r="AI1004" i="1"/>
  <c r="AI2038" i="1"/>
  <c r="AI2180" i="1"/>
  <c r="AI1953" i="1"/>
  <c r="AI2190" i="1"/>
  <c r="AI1900" i="1"/>
  <c r="AI635" i="1"/>
  <c r="AI2153" i="1"/>
  <c r="AI1949" i="1"/>
  <c r="AI2183" i="1"/>
  <c r="AI1938" i="1"/>
  <c r="AI2191" i="1"/>
  <c r="AI639" i="1"/>
  <c r="AJ2150" i="1"/>
  <c r="AJ2154" i="1"/>
  <c r="AJ2047" i="1"/>
  <c r="AJ2052" i="1"/>
  <c r="AJ2185" i="1"/>
  <c r="AJ1004" i="1"/>
  <c r="AJ2038" i="1"/>
  <c r="AJ2180" i="1"/>
  <c r="AJ1953" i="1"/>
  <c r="AJ2190" i="1"/>
  <c r="AJ1900" i="1"/>
  <c r="AJ635" i="1"/>
  <c r="AJ2153" i="1"/>
  <c r="AJ1949" i="1"/>
  <c r="AJ2183" i="1"/>
  <c r="AJ1938" i="1"/>
  <c r="AJ2191" i="1"/>
  <c r="AJ639" i="1"/>
  <c r="AK2150" i="1"/>
  <c r="AK2154" i="1"/>
  <c r="AK2047" i="1"/>
  <c r="AK2052" i="1"/>
  <c r="AK2185" i="1"/>
  <c r="AK1004" i="1"/>
  <c r="AK2038" i="1"/>
  <c r="AK2180" i="1"/>
  <c r="AK1953" i="1"/>
  <c r="AK2190" i="1"/>
  <c r="AK1900" i="1"/>
  <c r="AK635" i="1"/>
  <c r="AK2153" i="1"/>
  <c r="AK1949" i="1"/>
  <c r="AK2183" i="1"/>
  <c r="AK1938" i="1"/>
  <c r="AK2191" i="1"/>
  <c r="AK639" i="1"/>
  <c r="AP2150" i="1"/>
  <c r="AP2154" i="1"/>
  <c r="AP2047" i="1"/>
  <c r="AP2052" i="1"/>
  <c r="AP2185" i="1"/>
  <c r="AP1004" i="1"/>
  <c r="AP2038" i="1"/>
  <c r="AP2180" i="1"/>
  <c r="AP1953" i="1"/>
  <c r="AP2190" i="1"/>
  <c r="AP1900" i="1"/>
  <c r="AP635" i="1"/>
  <c r="AP2153" i="1"/>
  <c r="AP1949" i="1"/>
  <c r="AP2183" i="1"/>
  <c r="AP1938" i="1"/>
  <c r="AP2191" i="1"/>
  <c r="AP639" i="1"/>
  <c r="AQ2150" i="1"/>
  <c r="AQ2154" i="1"/>
  <c r="AQ2047" i="1"/>
  <c r="AQ2052" i="1"/>
  <c r="AQ2185" i="1"/>
  <c r="AQ1004" i="1"/>
  <c r="AQ2038" i="1"/>
  <c r="AQ2180" i="1"/>
  <c r="AQ1953" i="1"/>
  <c r="AQ2190" i="1"/>
  <c r="AQ1900" i="1"/>
  <c r="AQ635" i="1"/>
  <c r="AQ2153" i="1"/>
  <c r="AQ1949" i="1"/>
  <c r="AQ2183" i="1"/>
  <c r="AQ1938" i="1"/>
  <c r="AQ2191" i="1"/>
  <c r="AQ639" i="1"/>
  <c r="AT2150" i="1"/>
  <c r="AT2154" i="1"/>
  <c r="AT2047" i="1"/>
  <c r="AT2052" i="1"/>
  <c r="AT2185" i="1"/>
  <c r="AT1004" i="1"/>
  <c r="AT2038" i="1"/>
  <c r="AT2180" i="1"/>
  <c r="AT1953" i="1"/>
  <c r="AT2190" i="1"/>
  <c r="AT1900" i="1"/>
  <c r="AT635" i="1"/>
  <c r="AT2153" i="1"/>
  <c r="AT1949" i="1"/>
  <c r="AT2183" i="1"/>
  <c r="AT1938" i="1"/>
  <c r="AT2191" i="1"/>
  <c r="AT639" i="1"/>
  <c r="AU2150" i="1"/>
  <c r="AS2150" i="1" s="1"/>
  <c r="AU2154" i="1"/>
  <c r="AS2154" i="1" s="1"/>
  <c r="AU2047" i="1"/>
  <c r="AS2047" i="1" s="1"/>
  <c r="AU2052" i="1"/>
  <c r="AS2052" i="1" s="1"/>
  <c r="AU2185" i="1"/>
  <c r="AS2185" i="1" s="1"/>
  <c r="AU1004" i="1"/>
  <c r="AS1004" i="1" s="1"/>
  <c r="AU2038" i="1"/>
  <c r="AS2038" i="1" s="1"/>
  <c r="AU2180" i="1"/>
  <c r="AS2180" i="1" s="1"/>
  <c r="AU1953" i="1"/>
  <c r="AS1953" i="1" s="1"/>
  <c r="AU2190" i="1"/>
  <c r="AS2190" i="1" s="1"/>
  <c r="AU1900" i="1"/>
  <c r="AS1900" i="1" s="1"/>
  <c r="AU635" i="1"/>
  <c r="AS635" i="1" s="1"/>
  <c r="AU2153" i="1"/>
  <c r="AS2153" i="1" s="1"/>
  <c r="AU1949" i="1"/>
  <c r="AS1949" i="1" s="1"/>
  <c r="AU2183" i="1"/>
  <c r="AS2183" i="1" s="1"/>
  <c r="AU1938" i="1"/>
  <c r="AS1938" i="1" s="1"/>
  <c r="AU2191" i="1"/>
  <c r="AS2191" i="1" s="1"/>
  <c r="AU639" i="1"/>
  <c r="AS639" i="1" s="1"/>
  <c r="O1798" i="1"/>
  <c r="F1798" i="1" s="1"/>
  <c r="AH1798" i="1"/>
  <c r="AI1798" i="1"/>
  <c r="AJ1798" i="1"/>
  <c r="AK1798" i="1"/>
  <c r="AP1798" i="1"/>
  <c r="AQ1798" i="1"/>
  <c r="AT1798" i="1"/>
  <c r="AU1798" i="1"/>
  <c r="AS1798" i="1" s="1"/>
  <c r="O335" i="1"/>
  <c r="F335" i="1" s="1"/>
  <c r="AH335" i="1"/>
  <c r="AI335" i="1"/>
  <c r="AJ335" i="1"/>
  <c r="AK335" i="1"/>
  <c r="AP335" i="1"/>
  <c r="AQ335" i="1"/>
  <c r="AT335" i="1"/>
  <c r="AU335" i="1"/>
  <c r="AS335" i="1" s="1"/>
  <c r="O336" i="1"/>
  <c r="F336" i="1" s="1"/>
  <c r="AH336" i="1"/>
  <c r="AI336" i="1"/>
  <c r="AJ336" i="1"/>
  <c r="AK336" i="1"/>
  <c r="AP336" i="1"/>
  <c r="AQ336" i="1"/>
  <c r="AT336" i="1"/>
  <c r="AU336" i="1"/>
  <c r="AS336" i="1" s="1"/>
  <c r="O359" i="1"/>
  <c r="F359" i="1" s="1"/>
  <c r="AH359" i="1"/>
  <c r="AI359" i="1"/>
  <c r="AJ359" i="1"/>
  <c r="AK359" i="1"/>
  <c r="AP359" i="1"/>
  <c r="AQ359" i="1"/>
  <c r="AT359" i="1"/>
  <c r="AU359" i="1"/>
  <c r="AS359" i="1" s="1"/>
  <c r="O309" i="1"/>
  <c r="F309" i="1" s="1"/>
  <c r="AH309" i="1"/>
  <c r="AI309" i="1"/>
  <c r="AJ309" i="1"/>
  <c r="AK309" i="1"/>
  <c r="AP309" i="1"/>
  <c r="AQ309" i="1"/>
  <c r="AT309" i="1"/>
  <c r="AU309" i="1"/>
  <c r="AS309" i="1" s="1"/>
  <c r="O382" i="1"/>
  <c r="F382" i="1" s="1"/>
  <c r="AH382" i="1"/>
  <c r="AI382" i="1"/>
  <c r="AJ382" i="1"/>
  <c r="AK382" i="1"/>
  <c r="AP382" i="1"/>
  <c r="AQ382" i="1"/>
  <c r="AT382" i="1"/>
  <c r="AU382" i="1"/>
  <c r="AS382" i="1" s="1"/>
  <c r="O831" i="1"/>
  <c r="F831" i="1" s="1"/>
  <c r="AH831" i="1"/>
  <c r="AI831" i="1"/>
  <c r="AJ831" i="1"/>
  <c r="AK831" i="1"/>
  <c r="AP831" i="1"/>
  <c r="AQ831" i="1"/>
  <c r="AT831" i="1"/>
  <c r="AU831" i="1"/>
  <c r="AS831" i="1" s="1"/>
  <c r="O395" i="1"/>
  <c r="F395" i="1" s="1"/>
  <c r="AH395" i="1"/>
  <c r="AI395" i="1"/>
  <c r="AJ395" i="1"/>
  <c r="AK395" i="1"/>
  <c r="AP395" i="1"/>
  <c r="AQ395" i="1"/>
  <c r="AT395" i="1"/>
  <c r="AU395" i="1"/>
  <c r="AS395" i="1" s="1"/>
  <c r="O637" i="1"/>
  <c r="F637" i="1" s="1"/>
  <c r="AH637" i="1"/>
  <c r="AI637" i="1"/>
  <c r="AJ637" i="1"/>
  <c r="AK637" i="1"/>
  <c r="AP637" i="1"/>
  <c r="AQ637" i="1"/>
  <c r="AT637" i="1"/>
  <c r="AU637" i="1"/>
  <c r="AS637" i="1" s="1"/>
  <c r="O631" i="1"/>
  <c r="F631" i="1" s="1"/>
  <c r="AH631" i="1"/>
  <c r="AI631" i="1"/>
  <c r="AJ631" i="1"/>
  <c r="AK631" i="1"/>
  <c r="AP631" i="1"/>
  <c r="AQ631" i="1"/>
  <c r="AT631" i="1"/>
  <c r="AU631" i="1"/>
  <c r="AS631" i="1" s="1"/>
  <c r="O531" i="1"/>
  <c r="F531" i="1" s="1"/>
  <c r="AH531" i="1"/>
  <c r="AI531" i="1"/>
  <c r="AJ531" i="1"/>
  <c r="AK531" i="1"/>
  <c r="AP531" i="1"/>
  <c r="AQ531" i="1"/>
  <c r="AT531" i="1"/>
  <c r="AU531" i="1"/>
  <c r="AS531" i="1" s="1"/>
  <c r="O744" i="1"/>
  <c r="F744" i="1" s="1"/>
  <c r="AH744" i="1"/>
  <c r="AI744" i="1"/>
  <c r="AJ744" i="1"/>
  <c r="AK744" i="1"/>
  <c r="AP744" i="1"/>
  <c r="AQ744" i="1"/>
  <c r="AT744" i="1"/>
  <c r="AU744" i="1"/>
  <c r="AS744" i="1" s="1"/>
  <c r="O798" i="1"/>
  <c r="F798" i="1" s="1"/>
  <c r="AH798" i="1"/>
  <c r="AI798" i="1"/>
  <c r="AJ798" i="1"/>
  <c r="AK798" i="1"/>
  <c r="AP798" i="1"/>
  <c r="AQ798" i="1"/>
  <c r="AT798" i="1"/>
  <c r="AU798" i="1"/>
  <c r="AS798" i="1" s="1"/>
  <c r="O1466" i="1"/>
  <c r="F1466" i="1" s="1"/>
  <c r="AH1466" i="1"/>
  <c r="AI1466" i="1"/>
  <c r="AJ1466" i="1"/>
  <c r="AK1466" i="1"/>
  <c r="AP1466" i="1"/>
  <c r="AQ1466" i="1"/>
  <c r="AT1466" i="1"/>
  <c r="AU1466" i="1"/>
  <c r="AS1466" i="1" s="1"/>
  <c r="O966" i="1"/>
  <c r="F966" i="1" s="1"/>
  <c r="AH966" i="1"/>
  <c r="AI966" i="1"/>
  <c r="AJ966" i="1"/>
  <c r="AK966" i="1"/>
  <c r="AP966" i="1"/>
  <c r="AQ966" i="1"/>
  <c r="AT966" i="1"/>
  <c r="AU966" i="1"/>
  <c r="AS966" i="1" s="1"/>
  <c r="O638" i="1"/>
  <c r="F638" i="1" s="1"/>
  <c r="AH638" i="1"/>
  <c r="AI638" i="1"/>
  <c r="AJ638" i="1"/>
  <c r="AK638" i="1"/>
  <c r="AP638" i="1"/>
  <c r="AQ638" i="1"/>
  <c r="AT638" i="1"/>
  <c r="AU638" i="1"/>
  <c r="AS638" i="1" s="1"/>
  <c r="O616" i="1"/>
  <c r="F616" i="1" s="1"/>
  <c r="AH616" i="1"/>
  <c r="AI616" i="1"/>
  <c r="AJ616" i="1"/>
  <c r="AK616" i="1"/>
  <c r="AP616" i="1"/>
  <c r="AQ616" i="1"/>
  <c r="AT616" i="1"/>
  <c r="AU616" i="1"/>
  <c r="AS616" i="1" s="1"/>
  <c r="O534" i="1"/>
  <c r="F534" i="1" s="1"/>
  <c r="AH534" i="1"/>
  <c r="AI534" i="1"/>
  <c r="AJ534" i="1"/>
  <c r="AK534" i="1"/>
  <c r="AP534" i="1"/>
  <c r="AQ534" i="1"/>
  <c r="AT534" i="1"/>
  <c r="AU534" i="1"/>
  <c r="AS534" i="1" s="1"/>
  <c r="O792" i="1"/>
  <c r="F792" i="1" s="1"/>
  <c r="AH792" i="1"/>
  <c r="AI792" i="1"/>
  <c r="AJ792" i="1"/>
  <c r="AK792" i="1"/>
  <c r="AP792" i="1"/>
  <c r="AQ792" i="1"/>
  <c r="AT792" i="1"/>
  <c r="AU792" i="1"/>
  <c r="AS792" i="1" s="1"/>
  <c r="O761" i="1"/>
  <c r="F761" i="1" s="1"/>
  <c r="AH761" i="1"/>
  <c r="AI761" i="1"/>
  <c r="AJ761" i="1"/>
  <c r="AK761" i="1"/>
  <c r="AP761" i="1"/>
  <c r="AQ761" i="1"/>
  <c r="AT761" i="1"/>
  <c r="AU761" i="1"/>
  <c r="AS761" i="1" s="1"/>
  <c r="O1553" i="1"/>
  <c r="F1553" i="1" s="1"/>
  <c r="AH1553" i="1"/>
  <c r="AI1553" i="1"/>
  <c r="AJ1553" i="1"/>
  <c r="AK1553" i="1"/>
  <c r="AP1553" i="1"/>
  <c r="AQ1553" i="1"/>
  <c r="AT1553" i="1"/>
  <c r="AU1553" i="1"/>
  <c r="AS1553" i="1" s="1"/>
  <c r="O947" i="1"/>
  <c r="F947" i="1" s="1"/>
  <c r="AH947" i="1"/>
  <c r="AI947" i="1"/>
  <c r="AJ947" i="1"/>
  <c r="AK947" i="1"/>
  <c r="AP947" i="1"/>
  <c r="AQ947" i="1"/>
  <c r="AT947" i="1"/>
  <c r="AU947" i="1"/>
  <c r="AS947" i="1" s="1"/>
  <c r="O529" i="1"/>
  <c r="F529" i="1" s="1"/>
  <c r="AH529" i="1"/>
  <c r="AI529" i="1"/>
  <c r="AJ529" i="1"/>
  <c r="AK529" i="1"/>
  <c r="AP529" i="1"/>
  <c r="AQ529" i="1"/>
  <c r="AT529" i="1"/>
  <c r="AU529" i="1"/>
  <c r="AS529" i="1" s="1"/>
  <c r="O497" i="1"/>
  <c r="F497" i="1" s="1"/>
  <c r="AH497" i="1"/>
  <c r="AI497" i="1"/>
  <c r="AJ497" i="1"/>
  <c r="AK497" i="1"/>
  <c r="AP497" i="1"/>
  <c r="AQ497" i="1"/>
  <c r="AT497" i="1"/>
  <c r="AU497" i="1"/>
  <c r="AS497" i="1" s="1"/>
  <c r="O543" i="1"/>
  <c r="F543" i="1" s="1"/>
  <c r="AH543" i="1"/>
  <c r="AI543" i="1"/>
  <c r="AJ543" i="1"/>
  <c r="AK543" i="1"/>
  <c r="AP543" i="1"/>
  <c r="AQ543" i="1"/>
  <c r="AT543" i="1"/>
  <c r="AU543" i="1"/>
  <c r="AS543" i="1" s="1"/>
  <c r="O634" i="1"/>
  <c r="F634" i="1" s="1"/>
  <c r="AH634" i="1"/>
  <c r="AI634" i="1"/>
  <c r="AJ634" i="1"/>
  <c r="AK634" i="1"/>
  <c r="AP634" i="1"/>
  <c r="AQ634" i="1"/>
  <c r="AT634" i="1"/>
  <c r="AU634" i="1"/>
  <c r="AS634" i="1" s="1"/>
  <c r="O1723" i="1"/>
  <c r="F1723" i="1" s="1"/>
  <c r="AH1723" i="1"/>
  <c r="AI1723" i="1"/>
  <c r="AJ1723" i="1"/>
  <c r="AK1723" i="1"/>
  <c r="AP1723" i="1"/>
  <c r="AQ1723" i="1"/>
  <c r="AT1723" i="1"/>
  <c r="AU1723" i="1"/>
  <c r="AS1723" i="1" s="1"/>
  <c r="O1176" i="1"/>
  <c r="F1176" i="1" s="1"/>
  <c r="AH1176" i="1"/>
  <c r="AI1176" i="1"/>
  <c r="AJ1176" i="1"/>
  <c r="AK1176" i="1"/>
  <c r="AP1176" i="1"/>
  <c r="AQ1176" i="1"/>
  <c r="AT1176" i="1"/>
  <c r="AU1176" i="1"/>
  <c r="AS1176" i="1" s="1"/>
  <c r="O1715" i="1"/>
  <c r="F1715" i="1" s="1"/>
  <c r="AH1715" i="1"/>
  <c r="AI1715" i="1"/>
  <c r="AJ1715" i="1"/>
  <c r="AK1715" i="1"/>
  <c r="AP1715" i="1"/>
  <c r="AQ1715" i="1"/>
  <c r="AT1715" i="1"/>
  <c r="AU1715" i="1"/>
  <c r="AS1715" i="1" s="1"/>
  <c r="O530" i="1"/>
  <c r="F530" i="1" s="1"/>
  <c r="AH530" i="1"/>
  <c r="AI530" i="1"/>
  <c r="AJ530" i="1"/>
  <c r="AK530" i="1"/>
  <c r="AP530" i="1"/>
  <c r="AQ530" i="1"/>
  <c r="AT530" i="1"/>
  <c r="AU530" i="1"/>
  <c r="AS530" i="1" s="1"/>
  <c r="O502" i="1"/>
  <c r="F502" i="1" s="1"/>
  <c r="AH502" i="1"/>
  <c r="AI502" i="1"/>
  <c r="AJ502" i="1"/>
  <c r="AK502" i="1"/>
  <c r="AP502" i="1"/>
  <c r="AQ502" i="1"/>
  <c r="AT502" i="1"/>
  <c r="AU502" i="1"/>
  <c r="AS502" i="1" s="1"/>
  <c r="O567" i="1"/>
  <c r="F567" i="1" s="1"/>
  <c r="AH567" i="1"/>
  <c r="AI567" i="1"/>
  <c r="AJ567" i="1"/>
  <c r="AK567" i="1"/>
  <c r="AP567" i="1"/>
  <c r="AQ567" i="1"/>
  <c r="AT567" i="1"/>
  <c r="AU567" i="1"/>
  <c r="AS567" i="1" s="1"/>
  <c r="O969" i="1"/>
  <c r="F969" i="1" s="1"/>
  <c r="AH969" i="1"/>
  <c r="AI969" i="1"/>
  <c r="AJ969" i="1"/>
  <c r="AK969" i="1"/>
  <c r="AP969" i="1"/>
  <c r="AQ969" i="1"/>
  <c r="AT969" i="1"/>
  <c r="AU969" i="1"/>
  <c r="AS969" i="1" s="1"/>
  <c r="O1791" i="1"/>
  <c r="F1791" i="1" s="1"/>
  <c r="AH1791" i="1"/>
  <c r="AI1791" i="1"/>
  <c r="AJ1791" i="1"/>
  <c r="AK1791" i="1"/>
  <c r="AP1791" i="1"/>
  <c r="AQ1791" i="1"/>
  <c r="AT1791" i="1"/>
  <c r="AU1791" i="1"/>
  <c r="AS1791" i="1" s="1"/>
  <c r="O1467" i="1"/>
  <c r="F1467" i="1" s="1"/>
  <c r="AH1467" i="1"/>
  <c r="AI1467" i="1"/>
  <c r="AJ1467" i="1"/>
  <c r="AK1467" i="1"/>
  <c r="AP1467" i="1"/>
  <c r="AQ1467" i="1"/>
  <c r="AT1467" i="1"/>
  <c r="AU1467" i="1"/>
  <c r="AS1467" i="1" s="1"/>
  <c r="O1652" i="1"/>
  <c r="F1652" i="1" s="1"/>
  <c r="AH1652" i="1"/>
  <c r="AI1652" i="1"/>
  <c r="AJ1652" i="1"/>
  <c r="AK1652" i="1"/>
  <c r="AP1652" i="1"/>
  <c r="AQ1652" i="1"/>
  <c r="AT1652" i="1"/>
  <c r="AU1652" i="1"/>
  <c r="AS1652" i="1" s="1"/>
  <c r="O555" i="1"/>
  <c r="F555" i="1" s="1"/>
  <c r="AH555" i="1"/>
  <c r="AI555" i="1"/>
  <c r="AJ555" i="1"/>
  <c r="AK555" i="1"/>
  <c r="AP555" i="1"/>
  <c r="AQ555" i="1"/>
  <c r="AT555" i="1"/>
  <c r="AU555" i="1"/>
  <c r="AS555" i="1" s="1"/>
  <c r="O516" i="1"/>
  <c r="F516" i="1" s="1"/>
  <c r="AH516" i="1"/>
  <c r="AI516" i="1"/>
  <c r="AJ516" i="1"/>
  <c r="AK516" i="1"/>
  <c r="AP516" i="1"/>
  <c r="AQ516" i="1"/>
  <c r="AT516" i="1"/>
  <c r="AU516" i="1"/>
  <c r="AS516" i="1" s="1"/>
  <c r="O576" i="1"/>
  <c r="F576" i="1" s="1"/>
  <c r="AH576" i="1"/>
  <c r="AI576" i="1"/>
  <c r="AJ576" i="1"/>
  <c r="AK576" i="1"/>
  <c r="AP576" i="1"/>
  <c r="AQ576" i="1"/>
  <c r="AT576" i="1"/>
  <c r="AU576" i="1"/>
  <c r="AS576" i="1" s="1"/>
  <c r="O453" i="1"/>
  <c r="F453" i="1" s="1"/>
  <c r="AH453" i="1"/>
  <c r="AI453" i="1"/>
  <c r="AJ453" i="1"/>
  <c r="AK453" i="1"/>
  <c r="AP453" i="1"/>
  <c r="AQ453" i="1"/>
  <c r="AT453" i="1"/>
  <c r="AU453" i="1"/>
  <c r="AS453" i="1" s="1"/>
  <c r="O645" i="1"/>
  <c r="F645" i="1" s="1"/>
  <c r="AH645" i="1"/>
  <c r="AI645" i="1"/>
  <c r="AJ645" i="1"/>
  <c r="AK645" i="1"/>
  <c r="AP645" i="1"/>
  <c r="AQ645" i="1"/>
  <c r="AT645" i="1"/>
  <c r="AU645" i="1"/>
  <c r="AS645" i="1" s="1"/>
  <c r="O1153" i="1"/>
  <c r="F1153" i="1" s="1"/>
  <c r="AH1153" i="1"/>
  <c r="AI1153" i="1"/>
  <c r="AJ1153" i="1"/>
  <c r="AK1153" i="1"/>
  <c r="AP1153" i="1"/>
  <c r="AQ1153" i="1"/>
  <c r="AT1153" i="1"/>
  <c r="AU1153" i="1"/>
  <c r="AS1153" i="1" s="1"/>
  <c r="O762" i="1"/>
  <c r="F762" i="1" s="1"/>
  <c r="AH762" i="1"/>
  <c r="AI762" i="1"/>
  <c r="AJ762" i="1"/>
  <c r="AK762" i="1"/>
  <c r="AP762" i="1"/>
  <c r="AQ762" i="1"/>
  <c r="AT762" i="1"/>
  <c r="AU762" i="1"/>
  <c r="AS762" i="1" s="1"/>
  <c r="O561" i="1"/>
  <c r="F561" i="1" s="1"/>
  <c r="AH561" i="1"/>
  <c r="AI561" i="1"/>
  <c r="AJ561" i="1"/>
  <c r="AK561" i="1"/>
  <c r="AP561" i="1"/>
  <c r="AQ561" i="1"/>
  <c r="AT561" i="1"/>
  <c r="AU561" i="1"/>
  <c r="AS561" i="1" s="1"/>
  <c r="O1712" i="1"/>
  <c r="F1712" i="1" s="1"/>
  <c r="AH1712" i="1"/>
  <c r="AI1712" i="1"/>
  <c r="AJ1712" i="1"/>
  <c r="AK1712" i="1"/>
  <c r="AP1712" i="1"/>
  <c r="AQ1712" i="1"/>
  <c r="AT1712" i="1"/>
  <c r="AU1712" i="1"/>
  <c r="AS1712" i="1" s="1"/>
  <c r="O579" i="1"/>
  <c r="F579" i="1" s="1"/>
  <c r="AH579" i="1"/>
  <c r="AI579" i="1"/>
  <c r="AJ579" i="1"/>
  <c r="AK579" i="1"/>
  <c r="AP579" i="1"/>
  <c r="AQ579" i="1"/>
  <c r="AT579" i="1"/>
  <c r="AU579" i="1"/>
  <c r="AS579" i="1" s="1"/>
  <c r="O1550" i="1"/>
  <c r="F1550" i="1" s="1"/>
  <c r="AH1550" i="1"/>
  <c r="AI1550" i="1"/>
  <c r="AJ1550" i="1"/>
  <c r="AK1550" i="1"/>
  <c r="AP1550" i="1"/>
  <c r="AQ1550" i="1"/>
  <c r="AT1550" i="1"/>
  <c r="AU1550" i="1"/>
  <c r="AS1550" i="1" s="1"/>
  <c r="O1431" i="1"/>
  <c r="F1431" i="1" s="1"/>
  <c r="AH1431" i="1"/>
  <c r="AI1431" i="1"/>
  <c r="AJ1431" i="1"/>
  <c r="AK1431" i="1"/>
  <c r="AP1431" i="1"/>
  <c r="AQ1431" i="1"/>
  <c r="AT1431" i="1"/>
  <c r="AU1431" i="1"/>
  <c r="AS1431" i="1" s="1"/>
  <c r="O1711" i="1"/>
  <c r="F1711" i="1" s="1"/>
  <c r="AH1711" i="1"/>
  <c r="AI1711" i="1"/>
  <c r="AJ1711" i="1"/>
  <c r="AK1711" i="1"/>
  <c r="AP1711" i="1"/>
  <c r="AQ1711" i="1"/>
  <c r="AT1711" i="1"/>
  <c r="AU1711" i="1"/>
  <c r="AS1711" i="1" s="1"/>
  <c r="O1508" i="1"/>
  <c r="F1508" i="1" s="1"/>
  <c r="AH1508" i="1"/>
  <c r="AI1508" i="1"/>
  <c r="AJ1508" i="1"/>
  <c r="AK1508" i="1"/>
  <c r="AP1508" i="1"/>
  <c r="AQ1508" i="1"/>
  <c r="AT1508" i="1"/>
  <c r="AU1508" i="1"/>
  <c r="AS1508" i="1" s="1"/>
  <c r="O1728" i="1"/>
  <c r="F1728" i="1" s="1"/>
  <c r="AH1728" i="1"/>
  <c r="AI1728" i="1"/>
  <c r="AJ1728" i="1"/>
  <c r="AK1728" i="1"/>
  <c r="AP1728" i="1"/>
  <c r="AQ1728" i="1"/>
  <c r="AT1728" i="1"/>
  <c r="AU1728" i="1"/>
  <c r="AS1728" i="1" s="1"/>
  <c r="O850" i="1"/>
  <c r="F850" i="1" s="1"/>
  <c r="AH850" i="1"/>
  <c r="AI850" i="1"/>
  <c r="AJ850" i="1"/>
  <c r="AK850" i="1"/>
  <c r="AP850" i="1"/>
  <c r="AQ850" i="1"/>
  <c r="AT850" i="1"/>
  <c r="AU850" i="1"/>
  <c r="AS850" i="1" s="1"/>
  <c r="O586" i="1"/>
  <c r="F586" i="1" s="1"/>
  <c r="AH586" i="1"/>
  <c r="AI586" i="1"/>
  <c r="AJ586" i="1"/>
  <c r="AK586" i="1"/>
  <c r="AP586" i="1"/>
  <c r="AQ586" i="1"/>
  <c r="AT586" i="1"/>
  <c r="AU586" i="1"/>
  <c r="AS586" i="1" s="1"/>
  <c r="O641" i="1"/>
  <c r="F641" i="1" s="1"/>
  <c r="AH641" i="1"/>
  <c r="AI641" i="1"/>
  <c r="AJ641" i="1"/>
  <c r="AK641" i="1"/>
  <c r="AP641" i="1"/>
  <c r="AQ641" i="1"/>
  <c r="AT641" i="1"/>
  <c r="AU641" i="1"/>
  <c r="AS641" i="1" s="1"/>
  <c r="O1444" i="1"/>
  <c r="F1444" i="1" s="1"/>
  <c r="AH1444" i="1"/>
  <c r="AI1444" i="1"/>
  <c r="AJ1444" i="1"/>
  <c r="AK1444" i="1"/>
  <c r="AP1444" i="1"/>
  <c r="AQ1444" i="1"/>
  <c r="AT1444" i="1"/>
  <c r="AU1444" i="1"/>
  <c r="AS1444" i="1" s="1"/>
  <c r="O1044" i="1"/>
  <c r="F1044" i="1" s="1"/>
  <c r="AH1044" i="1"/>
  <c r="AI1044" i="1"/>
  <c r="AJ1044" i="1"/>
  <c r="AK1044" i="1"/>
  <c r="AP1044" i="1"/>
  <c r="AQ1044" i="1"/>
  <c r="AT1044" i="1"/>
  <c r="AU1044" i="1"/>
  <c r="AS1044" i="1" s="1"/>
  <c r="O998" i="1"/>
  <c r="F998" i="1" s="1"/>
  <c r="AH998" i="1"/>
  <c r="AI998" i="1"/>
  <c r="AJ998" i="1"/>
  <c r="AK998" i="1"/>
  <c r="AP998" i="1"/>
  <c r="AQ998" i="1"/>
  <c r="AT998" i="1"/>
  <c r="AU998" i="1"/>
  <c r="AS998" i="1" s="1"/>
  <c r="O1767" i="1"/>
  <c r="F1767" i="1" s="1"/>
  <c r="AH1767" i="1"/>
  <c r="AI1767" i="1"/>
  <c r="AJ1767" i="1"/>
  <c r="AK1767" i="1"/>
  <c r="AP1767" i="1"/>
  <c r="AQ1767" i="1"/>
  <c r="AT1767" i="1"/>
  <c r="AU1767" i="1"/>
  <c r="AS1767" i="1" s="1"/>
  <c r="O1790" i="1"/>
  <c r="F1790" i="1" s="1"/>
  <c r="AH1790" i="1"/>
  <c r="AI1790" i="1"/>
  <c r="AJ1790" i="1"/>
  <c r="AK1790" i="1"/>
  <c r="AP1790" i="1"/>
  <c r="AQ1790" i="1"/>
  <c r="AT1790" i="1"/>
  <c r="AU1790" i="1"/>
  <c r="AS1790" i="1" s="1"/>
  <c r="O589" i="1"/>
  <c r="F589" i="1" s="1"/>
  <c r="AH589" i="1"/>
  <c r="AI589" i="1"/>
  <c r="AJ589" i="1"/>
  <c r="AK589" i="1"/>
  <c r="AP589" i="1"/>
  <c r="AQ589" i="1"/>
  <c r="AT589" i="1"/>
  <c r="AU589" i="1"/>
  <c r="AS589" i="1" s="1"/>
  <c r="O1778" i="1"/>
  <c r="F1778" i="1" s="1"/>
  <c r="AH1778" i="1"/>
  <c r="AI1778" i="1"/>
  <c r="AJ1778" i="1"/>
  <c r="AK1778" i="1"/>
  <c r="AP1778" i="1"/>
  <c r="AQ1778" i="1"/>
  <c r="AT1778" i="1"/>
  <c r="AU1778" i="1"/>
  <c r="AS1778" i="1" s="1"/>
  <c r="O1415" i="1"/>
  <c r="F1415" i="1" s="1"/>
  <c r="AH1415" i="1"/>
  <c r="AI1415" i="1"/>
  <c r="AJ1415" i="1"/>
  <c r="AK1415" i="1"/>
  <c r="AP1415" i="1"/>
  <c r="AQ1415" i="1"/>
  <c r="AT1415" i="1"/>
  <c r="AU1415" i="1"/>
  <c r="AS1415" i="1" s="1"/>
  <c r="O1154" i="1"/>
  <c r="F1154" i="1" s="1"/>
  <c r="AH1154" i="1"/>
  <c r="AI1154" i="1"/>
  <c r="AJ1154" i="1"/>
  <c r="AK1154" i="1"/>
  <c r="AP1154" i="1"/>
  <c r="AQ1154" i="1"/>
  <c r="AT1154" i="1"/>
  <c r="AU1154" i="1"/>
  <c r="AS1154" i="1" s="1"/>
  <c r="O1289" i="1"/>
  <c r="F1289" i="1" s="1"/>
  <c r="AH1289" i="1"/>
  <c r="AI1289" i="1"/>
  <c r="AJ1289" i="1"/>
  <c r="AK1289" i="1"/>
  <c r="AP1289" i="1"/>
  <c r="AQ1289" i="1"/>
  <c r="AT1289" i="1"/>
  <c r="AU1289" i="1"/>
  <c r="AS1289" i="1" s="1"/>
  <c r="O550" i="1"/>
  <c r="F550" i="1" s="1"/>
  <c r="AH550" i="1"/>
  <c r="AI550" i="1"/>
  <c r="AJ550" i="1"/>
  <c r="AK550" i="1"/>
  <c r="AP550" i="1"/>
  <c r="AQ550" i="1"/>
  <c r="AT550" i="1"/>
  <c r="AU550" i="1"/>
  <c r="AS550" i="1" s="1"/>
  <c r="O498" i="1"/>
  <c r="F498" i="1" s="1"/>
  <c r="AH498" i="1"/>
  <c r="AI498" i="1"/>
  <c r="AJ498" i="1"/>
  <c r="AK498" i="1"/>
  <c r="AP498" i="1"/>
  <c r="AQ498" i="1"/>
  <c r="AT498" i="1"/>
  <c r="AU498" i="1"/>
  <c r="AS498" i="1" s="1"/>
  <c r="O591" i="1"/>
  <c r="F591" i="1" s="1"/>
  <c r="AH591" i="1"/>
  <c r="AI591" i="1"/>
  <c r="AJ591" i="1"/>
  <c r="AK591" i="1"/>
  <c r="AP591" i="1"/>
  <c r="AQ591" i="1"/>
  <c r="AT591" i="1"/>
  <c r="AU591" i="1"/>
  <c r="AS591" i="1" s="1"/>
  <c r="O456" i="1"/>
  <c r="F456" i="1" s="1"/>
  <c r="AH456" i="1"/>
  <c r="AI456" i="1"/>
  <c r="AJ456" i="1"/>
  <c r="AK456" i="1"/>
  <c r="AP456" i="1"/>
  <c r="AQ456" i="1"/>
  <c r="AT456" i="1"/>
  <c r="AU456" i="1"/>
  <c r="AS456" i="1" s="1"/>
  <c r="O763" i="1"/>
  <c r="F763" i="1" s="1"/>
  <c r="AH763" i="1"/>
  <c r="AI763" i="1"/>
  <c r="AJ763" i="1"/>
  <c r="AK763" i="1"/>
  <c r="AP763" i="1"/>
  <c r="AQ763" i="1"/>
  <c r="AT763" i="1"/>
  <c r="AU763" i="1"/>
  <c r="AS763" i="1" s="1"/>
  <c r="O1171" i="1"/>
  <c r="F1171" i="1" s="1"/>
  <c r="AH1171" i="1"/>
  <c r="AI1171" i="1"/>
  <c r="AJ1171" i="1"/>
  <c r="AK1171" i="1"/>
  <c r="AP1171" i="1"/>
  <c r="AQ1171" i="1"/>
  <c r="AT1171" i="1"/>
  <c r="AU1171" i="1"/>
  <c r="AS1171" i="1" s="1"/>
  <c r="O660" i="1"/>
  <c r="F660" i="1" s="1"/>
  <c r="AH660" i="1"/>
  <c r="AI660" i="1"/>
  <c r="AJ660" i="1"/>
  <c r="AK660" i="1"/>
  <c r="AP660" i="1"/>
  <c r="AQ660" i="1"/>
  <c r="AT660" i="1"/>
  <c r="AU660" i="1"/>
  <c r="AS660" i="1" s="1"/>
  <c r="O1823" i="1"/>
  <c r="F1823" i="1" s="1"/>
  <c r="AH1823" i="1"/>
  <c r="AI1823" i="1"/>
  <c r="AJ1823" i="1"/>
  <c r="AK1823" i="1"/>
  <c r="AP1823" i="1"/>
  <c r="AQ1823" i="1"/>
  <c r="AT1823" i="1"/>
  <c r="AU1823" i="1"/>
  <c r="AS1823" i="1" s="1"/>
  <c r="O1747" i="1"/>
  <c r="F1747" i="1" s="1"/>
  <c r="AH1747" i="1"/>
  <c r="AI1747" i="1"/>
  <c r="AJ1747" i="1"/>
  <c r="AK1747" i="1"/>
  <c r="AP1747" i="1"/>
  <c r="AQ1747" i="1"/>
  <c r="AT1747" i="1"/>
  <c r="AU1747" i="1"/>
  <c r="AS1747" i="1" s="1"/>
  <c r="O592" i="1"/>
  <c r="F592" i="1" s="1"/>
  <c r="AH592" i="1"/>
  <c r="AI592" i="1"/>
  <c r="AJ592" i="1"/>
  <c r="AK592" i="1"/>
  <c r="AP592" i="1"/>
  <c r="AQ592" i="1"/>
  <c r="AT592" i="1"/>
  <c r="AU592" i="1"/>
  <c r="AS592" i="1" s="1"/>
  <c r="O1789" i="1"/>
  <c r="F1789" i="1" s="1"/>
  <c r="AH1789" i="1"/>
  <c r="AI1789" i="1"/>
  <c r="AJ1789" i="1"/>
  <c r="AK1789" i="1"/>
  <c r="AP1789" i="1"/>
  <c r="AQ1789" i="1"/>
  <c r="AT1789" i="1"/>
  <c r="AU1789" i="1"/>
  <c r="AS1789" i="1" s="1"/>
  <c r="O1626" i="1"/>
  <c r="F1626" i="1" s="1"/>
  <c r="AH1626" i="1"/>
  <c r="AI1626" i="1"/>
  <c r="AJ1626" i="1"/>
  <c r="AK1626" i="1"/>
  <c r="AP1626" i="1"/>
  <c r="AQ1626" i="1"/>
  <c r="AT1626" i="1"/>
  <c r="AU1626" i="1"/>
  <c r="AS1626" i="1" s="1"/>
  <c r="O1224" i="1"/>
  <c r="F1224" i="1" s="1"/>
  <c r="AH1224" i="1"/>
  <c r="AI1224" i="1"/>
  <c r="AJ1224" i="1"/>
  <c r="AK1224" i="1"/>
  <c r="AP1224" i="1"/>
  <c r="AQ1224" i="1"/>
  <c r="AT1224" i="1"/>
  <c r="AU1224" i="1"/>
  <c r="AS1224" i="1" s="1"/>
  <c r="O1694" i="1"/>
  <c r="F1694" i="1" s="1"/>
  <c r="AH1694" i="1"/>
  <c r="AI1694" i="1"/>
  <c r="AJ1694" i="1"/>
  <c r="AK1694" i="1"/>
  <c r="AP1694" i="1"/>
  <c r="AQ1694" i="1"/>
  <c r="AT1694" i="1"/>
  <c r="AU1694" i="1"/>
  <c r="AS1694" i="1" s="1"/>
  <c r="O1336" i="1"/>
  <c r="F1336" i="1" s="1"/>
  <c r="AH1336" i="1"/>
  <c r="AI1336" i="1"/>
  <c r="AJ1336" i="1"/>
  <c r="AK1336" i="1"/>
  <c r="AP1336" i="1"/>
  <c r="AQ1336" i="1"/>
  <c r="AT1336" i="1"/>
  <c r="AU1336" i="1"/>
  <c r="AS1336" i="1" s="1"/>
  <c r="O1337" i="1"/>
  <c r="F1337" i="1" s="1"/>
  <c r="AH1337" i="1"/>
  <c r="AI1337" i="1"/>
  <c r="AJ1337" i="1"/>
  <c r="AK1337" i="1"/>
  <c r="AP1337" i="1"/>
  <c r="AQ1337" i="1"/>
  <c r="AT1337" i="1"/>
  <c r="AU1337" i="1"/>
  <c r="AS1337" i="1" s="1"/>
  <c r="O1717" i="1"/>
  <c r="F1717" i="1" s="1"/>
  <c r="AH1717" i="1"/>
  <c r="AI1717" i="1"/>
  <c r="AJ1717" i="1"/>
  <c r="AK1717" i="1"/>
  <c r="AP1717" i="1"/>
  <c r="AQ1717" i="1"/>
  <c r="AT1717" i="1"/>
  <c r="AU1717" i="1"/>
  <c r="AS1717" i="1" s="1"/>
  <c r="O1338" i="1"/>
  <c r="F1338" i="1" s="1"/>
  <c r="AH1338" i="1"/>
  <c r="AI1338" i="1"/>
  <c r="AJ1338" i="1"/>
  <c r="AK1338" i="1"/>
  <c r="AP1338" i="1"/>
  <c r="AQ1338" i="1"/>
  <c r="AT1338" i="1"/>
  <c r="AU1338" i="1"/>
  <c r="AS1338" i="1" s="1"/>
  <c r="O1339" i="1"/>
  <c r="F1339" i="1" s="1"/>
  <c r="AH1339" i="1"/>
  <c r="AI1339" i="1"/>
  <c r="AJ1339" i="1"/>
  <c r="AK1339" i="1"/>
  <c r="AP1339" i="1"/>
  <c r="AQ1339" i="1"/>
  <c r="AT1339" i="1"/>
  <c r="AU1339" i="1"/>
  <c r="AS1339" i="1" s="1"/>
  <c r="O1718" i="1"/>
  <c r="F1718" i="1" s="1"/>
  <c r="AH1718" i="1"/>
  <c r="AI1718" i="1"/>
  <c r="AJ1718" i="1"/>
  <c r="AK1718" i="1"/>
  <c r="AP1718" i="1"/>
  <c r="AQ1718" i="1"/>
  <c r="AT1718" i="1"/>
  <c r="AU1718" i="1"/>
  <c r="AS1718" i="1" s="1"/>
  <c r="O1340" i="1"/>
  <c r="F1340" i="1" s="1"/>
  <c r="AH1340" i="1"/>
  <c r="AI1340" i="1"/>
  <c r="AJ1340" i="1"/>
  <c r="AK1340" i="1"/>
  <c r="AP1340" i="1"/>
  <c r="AQ1340" i="1"/>
  <c r="AT1340" i="1"/>
  <c r="AU1340" i="1"/>
  <c r="AS1340" i="1" s="1"/>
  <c r="O1341" i="1"/>
  <c r="F1341" i="1" s="1"/>
  <c r="AH1341" i="1"/>
  <c r="AI1341" i="1"/>
  <c r="AJ1341" i="1"/>
  <c r="AK1341" i="1"/>
  <c r="AP1341" i="1"/>
  <c r="AQ1341" i="1"/>
  <c r="AT1341" i="1"/>
  <c r="AU1341" i="1"/>
  <c r="AS1341" i="1" s="1"/>
  <c r="O1342" i="1"/>
  <c r="F1342" i="1" s="1"/>
  <c r="AH1342" i="1"/>
  <c r="AI1342" i="1"/>
  <c r="AJ1342" i="1"/>
  <c r="AK1342" i="1"/>
  <c r="AP1342" i="1"/>
  <c r="AQ1342" i="1"/>
  <c r="AT1342" i="1"/>
  <c r="AU1342" i="1"/>
  <c r="AS1342" i="1" s="1"/>
  <c r="O1225" i="1"/>
  <c r="F1225" i="1" s="1"/>
  <c r="AH1225" i="1"/>
  <c r="AI1225" i="1"/>
  <c r="AJ1225" i="1"/>
  <c r="AK1225" i="1"/>
  <c r="AP1225" i="1"/>
  <c r="AQ1225" i="1"/>
  <c r="AT1225" i="1"/>
  <c r="AU1225" i="1"/>
  <c r="AS1225" i="1" s="1"/>
  <c r="O1343" i="1"/>
  <c r="F1343" i="1" s="1"/>
  <c r="AH1343" i="1"/>
  <c r="AI1343" i="1"/>
  <c r="AJ1343" i="1"/>
  <c r="AK1343" i="1"/>
  <c r="AP1343" i="1"/>
  <c r="AQ1343" i="1"/>
  <c r="AT1343" i="1"/>
  <c r="AU1343" i="1"/>
  <c r="AS1343" i="1" s="1"/>
  <c r="O859" i="1"/>
  <c r="F859" i="1" s="1"/>
  <c r="AH859" i="1"/>
  <c r="AI859" i="1"/>
  <c r="AJ859" i="1"/>
  <c r="AK859" i="1"/>
  <c r="AP859" i="1"/>
  <c r="AQ859" i="1"/>
  <c r="AT859" i="1"/>
  <c r="AU859" i="1"/>
  <c r="AS859" i="1" s="1"/>
  <c r="O860" i="1"/>
  <c r="F860" i="1" s="1"/>
  <c r="AH860" i="1"/>
  <c r="AI860" i="1"/>
  <c r="AJ860" i="1"/>
  <c r="AK860" i="1"/>
  <c r="AP860" i="1"/>
  <c r="AQ860" i="1"/>
  <c r="AT860" i="1"/>
  <c r="AU860" i="1"/>
  <c r="AS860" i="1" s="1"/>
  <c r="O1706" i="1"/>
  <c r="F1706" i="1" s="1"/>
  <c r="AH1706" i="1"/>
  <c r="AI1706" i="1"/>
  <c r="AJ1706" i="1"/>
  <c r="AK1706" i="1"/>
  <c r="AP1706" i="1"/>
  <c r="AQ1706" i="1"/>
  <c r="AT1706" i="1"/>
  <c r="AU1706" i="1"/>
  <c r="AS1706" i="1" s="1"/>
  <c r="O1344" i="1"/>
  <c r="F1344" i="1" s="1"/>
  <c r="AH1344" i="1"/>
  <c r="AI1344" i="1"/>
  <c r="AJ1344" i="1"/>
  <c r="AK1344" i="1"/>
  <c r="AP1344" i="1"/>
  <c r="AQ1344" i="1"/>
  <c r="AT1344" i="1"/>
  <c r="AU1344" i="1"/>
  <c r="AS1344" i="1" s="1"/>
  <c r="O1345" i="1"/>
  <c r="F1345" i="1" s="1"/>
  <c r="AH1345" i="1"/>
  <c r="AI1345" i="1"/>
  <c r="AJ1345" i="1"/>
  <c r="AK1345" i="1"/>
  <c r="AP1345" i="1"/>
  <c r="AQ1345" i="1"/>
  <c r="AT1345" i="1"/>
  <c r="AU1345" i="1"/>
  <c r="AS1345" i="1" s="1"/>
  <c r="O1346" i="1"/>
  <c r="F1346" i="1" s="1"/>
  <c r="AH1346" i="1"/>
  <c r="AI1346" i="1"/>
  <c r="AJ1346" i="1"/>
  <c r="AK1346" i="1"/>
  <c r="AP1346" i="1"/>
  <c r="AQ1346" i="1"/>
  <c r="AT1346" i="1"/>
  <c r="AU1346" i="1"/>
  <c r="AS1346" i="1" s="1"/>
  <c r="O1347" i="1"/>
  <c r="F1347" i="1" s="1"/>
  <c r="AH1347" i="1"/>
  <c r="AI1347" i="1"/>
  <c r="AJ1347" i="1"/>
  <c r="AK1347" i="1"/>
  <c r="AP1347" i="1"/>
  <c r="AQ1347" i="1"/>
  <c r="AT1347" i="1"/>
  <c r="AU1347" i="1"/>
  <c r="AS1347" i="1" s="1"/>
  <c r="O1348" i="1"/>
  <c r="F1348" i="1" s="1"/>
  <c r="AH1348" i="1"/>
  <c r="AI1348" i="1"/>
  <c r="AJ1348" i="1"/>
  <c r="AK1348" i="1"/>
  <c r="AP1348" i="1"/>
  <c r="AQ1348" i="1"/>
  <c r="AT1348" i="1"/>
  <c r="AU1348" i="1"/>
  <c r="AS1348" i="1" s="1"/>
  <c r="O1349" i="1"/>
  <c r="F1349" i="1" s="1"/>
  <c r="AH1349" i="1"/>
  <c r="AI1349" i="1"/>
  <c r="AJ1349" i="1"/>
  <c r="AK1349" i="1"/>
  <c r="AP1349" i="1"/>
  <c r="AQ1349" i="1"/>
  <c r="AT1349" i="1"/>
  <c r="AU1349" i="1"/>
  <c r="AS1349" i="1" s="1"/>
  <c r="O1226" i="1"/>
  <c r="F1226" i="1" s="1"/>
  <c r="AH1226" i="1"/>
  <c r="AI1226" i="1"/>
  <c r="AJ1226" i="1"/>
  <c r="AK1226" i="1"/>
  <c r="AP1226" i="1"/>
  <c r="AQ1226" i="1"/>
  <c r="AT1226" i="1"/>
  <c r="AU1226" i="1"/>
  <c r="AS1226" i="1" s="1"/>
  <c r="O1350" i="1"/>
  <c r="F1350" i="1" s="1"/>
  <c r="AH1350" i="1"/>
  <c r="AI1350" i="1"/>
  <c r="AJ1350" i="1"/>
  <c r="AK1350" i="1"/>
  <c r="AP1350" i="1"/>
  <c r="AQ1350" i="1"/>
  <c r="AT1350" i="1"/>
  <c r="AU1350" i="1"/>
  <c r="AS1350" i="1" s="1"/>
  <c r="O1351" i="1"/>
  <c r="F1351" i="1" s="1"/>
  <c r="AH1351" i="1"/>
  <c r="AI1351" i="1"/>
  <c r="AJ1351" i="1"/>
  <c r="AK1351" i="1"/>
  <c r="AP1351" i="1"/>
  <c r="AQ1351" i="1"/>
  <c r="AT1351" i="1"/>
  <c r="AU1351" i="1"/>
  <c r="AS1351" i="1" s="1"/>
  <c r="O595" i="1"/>
  <c r="F595" i="1" s="1"/>
  <c r="AH595" i="1"/>
  <c r="AI595" i="1"/>
  <c r="AJ595" i="1"/>
  <c r="AK595" i="1"/>
  <c r="AP595" i="1"/>
  <c r="AQ595" i="1"/>
  <c r="AT595" i="1"/>
  <c r="AU595" i="1"/>
  <c r="AS595" i="1" s="1"/>
  <c r="O1707" i="1"/>
  <c r="F1707" i="1" s="1"/>
  <c r="AH1707" i="1"/>
  <c r="AI1707" i="1"/>
  <c r="AJ1707" i="1"/>
  <c r="AK1707" i="1"/>
  <c r="AP1707" i="1"/>
  <c r="AQ1707" i="1"/>
  <c r="AT1707" i="1"/>
  <c r="AU1707" i="1"/>
  <c r="AS1707" i="1" s="1"/>
  <c r="O602" i="1"/>
  <c r="F602" i="1" s="1"/>
  <c r="AH602" i="1"/>
  <c r="AI602" i="1"/>
  <c r="AJ602" i="1"/>
  <c r="AK602" i="1"/>
  <c r="AP602" i="1"/>
  <c r="AQ602" i="1"/>
  <c r="AT602" i="1"/>
  <c r="AU602" i="1"/>
  <c r="AS602" i="1" s="1"/>
  <c r="O1353" i="1"/>
  <c r="F1353" i="1" s="1"/>
  <c r="AH1353" i="1"/>
  <c r="AI1353" i="1"/>
  <c r="AJ1353" i="1"/>
  <c r="AK1353" i="1"/>
  <c r="AP1353" i="1"/>
  <c r="AQ1353" i="1"/>
  <c r="AT1353" i="1"/>
  <c r="AU1353" i="1"/>
  <c r="AS1353" i="1" s="1"/>
  <c r="O1708" i="1"/>
  <c r="F1708" i="1" s="1"/>
  <c r="AH1708" i="1"/>
  <c r="AI1708" i="1"/>
  <c r="AJ1708" i="1"/>
  <c r="AK1708" i="1"/>
  <c r="AP1708" i="1"/>
  <c r="AQ1708" i="1"/>
  <c r="AT1708" i="1"/>
  <c r="AU1708" i="1"/>
  <c r="AS1708" i="1" s="1"/>
  <c r="O1354" i="1"/>
  <c r="F1354" i="1" s="1"/>
  <c r="AH1354" i="1"/>
  <c r="AI1354" i="1"/>
  <c r="AJ1354" i="1"/>
  <c r="AK1354" i="1"/>
  <c r="AP1354" i="1"/>
  <c r="AQ1354" i="1"/>
  <c r="AT1354" i="1"/>
  <c r="AU1354" i="1"/>
  <c r="AS1354" i="1" s="1"/>
  <c r="O1355" i="1"/>
  <c r="F1355" i="1" s="1"/>
  <c r="AH1355" i="1"/>
  <c r="AI1355" i="1"/>
  <c r="AJ1355" i="1"/>
  <c r="AK1355" i="1"/>
  <c r="AP1355" i="1"/>
  <c r="AQ1355" i="1"/>
  <c r="AT1355" i="1"/>
  <c r="AU1355" i="1"/>
  <c r="AS1355" i="1" s="1"/>
  <c r="O1356" i="1"/>
  <c r="F1356" i="1" s="1"/>
  <c r="AH1356" i="1"/>
  <c r="AI1356" i="1"/>
  <c r="AJ1356" i="1"/>
  <c r="AK1356" i="1"/>
  <c r="AP1356" i="1"/>
  <c r="AQ1356" i="1"/>
  <c r="AT1356" i="1"/>
  <c r="AU1356" i="1"/>
  <c r="AS1356" i="1" s="1"/>
  <c r="O1357" i="1"/>
  <c r="F1357" i="1" s="1"/>
  <c r="AH1357" i="1"/>
  <c r="AI1357" i="1"/>
  <c r="AJ1357" i="1"/>
  <c r="AK1357" i="1"/>
  <c r="AP1357" i="1"/>
  <c r="AQ1357" i="1"/>
  <c r="AT1357" i="1"/>
  <c r="AU1357" i="1"/>
  <c r="AS1357" i="1" s="1"/>
  <c r="O1358" i="1"/>
  <c r="F1358" i="1" s="1"/>
  <c r="AH1358" i="1"/>
  <c r="AI1358" i="1"/>
  <c r="AJ1358" i="1"/>
  <c r="AK1358" i="1"/>
  <c r="AP1358" i="1"/>
  <c r="AQ1358" i="1"/>
  <c r="AT1358" i="1"/>
  <c r="AU1358" i="1"/>
  <c r="AS1358" i="1" s="1"/>
  <c r="O862" i="1"/>
  <c r="F862" i="1" s="1"/>
  <c r="AH862" i="1"/>
  <c r="AI862" i="1"/>
  <c r="AJ862" i="1"/>
  <c r="AK862" i="1"/>
  <c r="AP862" i="1"/>
  <c r="AQ862" i="1"/>
  <c r="AT862" i="1"/>
  <c r="AU862" i="1"/>
  <c r="AS862" i="1" s="1"/>
  <c r="O609" i="1"/>
  <c r="F609" i="1" s="1"/>
  <c r="AH609" i="1"/>
  <c r="AI609" i="1"/>
  <c r="AJ609" i="1"/>
  <c r="AK609" i="1"/>
  <c r="AP609" i="1"/>
  <c r="AQ609" i="1"/>
  <c r="AT609" i="1"/>
  <c r="AU609" i="1"/>
  <c r="AS609" i="1" s="1"/>
  <c r="O1709" i="1"/>
  <c r="F1709" i="1" s="1"/>
  <c r="AH1709" i="1"/>
  <c r="AI1709" i="1"/>
  <c r="AJ1709" i="1"/>
  <c r="AK1709" i="1"/>
  <c r="AP1709" i="1"/>
  <c r="AQ1709" i="1"/>
  <c r="AT1709" i="1"/>
  <c r="AU1709" i="1"/>
  <c r="AS1709" i="1" s="1"/>
  <c r="O610" i="1"/>
  <c r="F610" i="1" s="1"/>
  <c r="AH610" i="1"/>
  <c r="AI610" i="1"/>
  <c r="AJ610" i="1"/>
  <c r="AK610" i="1"/>
  <c r="AP610" i="1"/>
  <c r="AQ610" i="1"/>
  <c r="AT610" i="1"/>
  <c r="AU610" i="1"/>
  <c r="AS610" i="1" s="1"/>
  <c r="O1359" i="1"/>
  <c r="F1359" i="1" s="1"/>
  <c r="AH1359" i="1"/>
  <c r="AI1359" i="1"/>
  <c r="AJ1359" i="1"/>
  <c r="AK1359" i="1"/>
  <c r="AP1359" i="1"/>
  <c r="AQ1359" i="1"/>
  <c r="AT1359" i="1"/>
  <c r="AU1359" i="1"/>
  <c r="AS1359" i="1" s="1"/>
  <c r="O1704" i="1"/>
  <c r="F1704" i="1" s="1"/>
  <c r="AH1704" i="1"/>
  <c r="AI1704" i="1"/>
  <c r="AJ1704" i="1"/>
  <c r="AK1704" i="1"/>
  <c r="AP1704" i="1"/>
  <c r="AQ1704" i="1"/>
  <c r="AT1704" i="1"/>
  <c r="AU1704" i="1"/>
  <c r="AS1704" i="1" s="1"/>
  <c r="O1360" i="1"/>
  <c r="F1360" i="1" s="1"/>
  <c r="AH1360" i="1"/>
  <c r="AI1360" i="1"/>
  <c r="AJ1360" i="1"/>
  <c r="AK1360" i="1"/>
  <c r="AP1360" i="1"/>
  <c r="AQ1360" i="1"/>
  <c r="AT1360" i="1"/>
  <c r="AU1360" i="1"/>
  <c r="AS1360" i="1" s="1"/>
  <c r="O1361" i="1"/>
  <c r="F1361" i="1" s="1"/>
  <c r="AH1361" i="1"/>
  <c r="AI1361" i="1"/>
  <c r="AJ1361" i="1"/>
  <c r="AK1361" i="1"/>
  <c r="AP1361" i="1"/>
  <c r="AQ1361" i="1"/>
  <c r="AT1361" i="1"/>
  <c r="AU1361" i="1"/>
  <c r="AS1361" i="1" s="1"/>
  <c r="O1362" i="1"/>
  <c r="F1362" i="1" s="1"/>
  <c r="AH1362" i="1"/>
  <c r="AI1362" i="1"/>
  <c r="AJ1362" i="1"/>
  <c r="AK1362" i="1"/>
  <c r="AP1362" i="1"/>
  <c r="AQ1362" i="1"/>
  <c r="AT1362" i="1"/>
  <c r="AU1362" i="1"/>
  <c r="AS1362" i="1" s="1"/>
  <c r="O979" i="1"/>
  <c r="F979" i="1" s="1"/>
  <c r="AH979" i="1"/>
  <c r="AI979" i="1"/>
  <c r="AJ979" i="1"/>
  <c r="AK979" i="1"/>
  <c r="AP979" i="1"/>
  <c r="AQ979" i="1"/>
  <c r="AT979" i="1"/>
  <c r="AU979" i="1"/>
  <c r="AS979" i="1" s="1"/>
  <c r="O1363" i="1"/>
  <c r="F1363" i="1" s="1"/>
  <c r="AH1363" i="1"/>
  <c r="AI1363" i="1"/>
  <c r="AJ1363" i="1"/>
  <c r="AK1363" i="1"/>
  <c r="AP1363" i="1"/>
  <c r="AQ1363" i="1"/>
  <c r="AT1363" i="1"/>
  <c r="AU1363" i="1"/>
  <c r="AS1363" i="1" s="1"/>
  <c r="O350" i="1"/>
  <c r="F350" i="1" s="1"/>
  <c r="AH350" i="1"/>
  <c r="AI350" i="1"/>
  <c r="AJ350" i="1"/>
  <c r="AK350" i="1"/>
  <c r="AP350" i="1"/>
  <c r="AQ350" i="1"/>
  <c r="AT350" i="1"/>
  <c r="AU350" i="1"/>
  <c r="AS350" i="1" s="1"/>
  <c r="O611" i="1"/>
  <c r="F611" i="1" s="1"/>
  <c r="AH611" i="1"/>
  <c r="AI611" i="1"/>
  <c r="AJ611" i="1"/>
  <c r="AK611" i="1"/>
  <c r="AP611" i="1"/>
  <c r="AQ611" i="1"/>
  <c r="AT611" i="1"/>
  <c r="AU611" i="1"/>
  <c r="AS611" i="1" s="1"/>
  <c r="O1520" i="1"/>
  <c r="F1520" i="1" s="1"/>
  <c r="AH1520" i="1"/>
  <c r="AI1520" i="1"/>
  <c r="AJ1520" i="1"/>
  <c r="AK1520" i="1"/>
  <c r="AP1520" i="1"/>
  <c r="AQ1520" i="1"/>
  <c r="AT1520" i="1"/>
  <c r="AU1520" i="1"/>
  <c r="AS1520" i="1" s="1"/>
  <c r="O615" i="1"/>
  <c r="F615" i="1" s="1"/>
  <c r="AH615" i="1"/>
  <c r="AI615" i="1"/>
  <c r="AJ615" i="1"/>
  <c r="AK615" i="1"/>
  <c r="AP615" i="1"/>
  <c r="AQ615" i="1"/>
  <c r="AT615" i="1"/>
  <c r="AU615" i="1"/>
  <c r="AS615" i="1" s="1"/>
  <c r="O1364" i="1"/>
  <c r="F1364" i="1" s="1"/>
  <c r="AH1364" i="1"/>
  <c r="AI1364" i="1"/>
  <c r="AJ1364" i="1"/>
  <c r="AK1364" i="1"/>
  <c r="AP1364" i="1"/>
  <c r="AQ1364" i="1"/>
  <c r="AT1364" i="1"/>
  <c r="AU1364" i="1"/>
  <c r="AS1364" i="1" s="1"/>
  <c r="O1521" i="1"/>
  <c r="F1521" i="1" s="1"/>
  <c r="AH1521" i="1"/>
  <c r="AI1521" i="1"/>
  <c r="AJ1521" i="1"/>
  <c r="AK1521" i="1"/>
  <c r="AP1521" i="1"/>
  <c r="AQ1521" i="1"/>
  <c r="AT1521" i="1"/>
  <c r="AU1521" i="1"/>
  <c r="AS1521" i="1" s="1"/>
  <c r="O1365" i="1"/>
  <c r="F1365" i="1" s="1"/>
  <c r="AH1365" i="1"/>
  <c r="AI1365" i="1"/>
  <c r="AJ1365" i="1"/>
  <c r="AK1365" i="1"/>
  <c r="AP1365" i="1"/>
  <c r="AQ1365" i="1"/>
  <c r="AT1365" i="1"/>
  <c r="AU1365" i="1"/>
  <c r="AS1365" i="1" s="1"/>
  <c r="O1366" i="1"/>
  <c r="F1366" i="1" s="1"/>
  <c r="AH1366" i="1"/>
  <c r="AI1366" i="1"/>
  <c r="AJ1366" i="1"/>
  <c r="AK1366" i="1"/>
  <c r="AP1366" i="1"/>
  <c r="AQ1366" i="1"/>
  <c r="AT1366" i="1"/>
  <c r="AU1366" i="1"/>
  <c r="AS1366" i="1" s="1"/>
  <c r="O1204" i="1"/>
  <c r="F1204" i="1" s="1"/>
  <c r="AH1204" i="1"/>
  <c r="AI1204" i="1"/>
  <c r="AJ1204" i="1"/>
  <c r="AK1204" i="1"/>
  <c r="AP1204" i="1"/>
  <c r="AQ1204" i="1"/>
  <c r="AT1204" i="1"/>
  <c r="AU1204" i="1"/>
  <c r="AS1204" i="1" s="1"/>
  <c r="O1432" i="1"/>
  <c r="F1432" i="1" s="1"/>
  <c r="AH1432" i="1"/>
  <c r="AI1432" i="1"/>
  <c r="AJ1432" i="1"/>
  <c r="AK1432" i="1"/>
  <c r="AP1432" i="1"/>
  <c r="AQ1432" i="1"/>
  <c r="AT1432" i="1"/>
  <c r="AU1432" i="1"/>
  <c r="AS1432" i="1" s="1"/>
  <c r="O1367" i="1"/>
  <c r="F1367" i="1" s="1"/>
  <c r="AH1367" i="1"/>
  <c r="AI1367" i="1"/>
  <c r="AJ1367" i="1"/>
  <c r="AK1367" i="1"/>
  <c r="AP1367" i="1"/>
  <c r="AQ1367" i="1"/>
  <c r="AT1367" i="1"/>
  <c r="AU1367" i="1"/>
  <c r="AS1367" i="1" s="1"/>
  <c r="O396" i="1"/>
  <c r="F396" i="1" s="1"/>
  <c r="AH396" i="1"/>
  <c r="AI396" i="1"/>
  <c r="AJ396" i="1"/>
  <c r="AK396" i="1"/>
  <c r="AP396" i="1"/>
  <c r="AQ396" i="1"/>
  <c r="AT396" i="1"/>
  <c r="AU396" i="1"/>
  <c r="AS396" i="1" s="1"/>
  <c r="O620" i="1"/>
  <c r="F620" i="1" s="1"/>
  <c r="AH620" i="1"/>
  <c r="AI620" i="1"/>
  <c r="AJ620" i="1"/>
  <c r="AK620" i="1"/>
  <c r="AP620" i="1"/>
  <c r="AQ620" i="1"/>
  <c r="AT620" i="1"/>
  <c r="AU620" i="1"/>
  <c r="AS620" i="1" s="1"/>
  <c r="O1539" i="1"/>
  <c r="F1539" i="1" s="1"/>
  <c r="AH1539" i="1"/>
  <c r="AI1539" i="1"/>
  <c r="AJ1539" i="1"/>
  <c r="AK1539" i="1"/>
  <c r="AP1539" i="1"/>
  <c r="AQ1539" i="1"/>
  <c r="AT1539" i="1"/>
  <c r="AU1539" i="1"/>
  <c r="AS1539" i="1" s="1"/>
  <c r="O633" i="1"/>
  <c r="F633" i="1" s="1"/>
  <c r="AH633" i="1"/>
  <c r="AI633" i="1"/>
  <c r="AJ633" i="1"/>
  <c r="AK633" i="1"/>
  <c r="AP633" i="1"/>
  <c r="AQ633" i="1"/>
  <c r="AT633" i="1"/>
  <c r="AU633" i="1"/>
  <c r="AS633" i="1" s="1"/>
  <c r="O1368" i="1"/>
  <c r="F1368" i="1" s="1"/>
  <c r="AH1368" i="1"/>
  <c r="AI1368" i="1"/>
  <c r="AJ1368" i="1"/>
  <c r="AK1368" i="1"/>
  <c r="AP1368" i="1"/>
  <c r="AQ1368" i="1"/>
  <c r="AT1368" i="1"/>
  <c r="AU1368" i="1"/>
  <c r="AS1368" i="1" s="1"/>
  <c r="O1540" i="1"/>
  <c r="F1540" i="1" s="1"/>
  <c r="AH1540" i="1"/>
  <c r="AI1540" i="1"/>
  <c r="AJ1540" i="1"/>
  <c r="AK1540" i="1"/>
  <c r="AP1540" i="1"/>
  <c r="AQ1540" i="1"/>
  <c r="AT1540" i="1"/>
  <c r="AU1540" i="1"/>
  <c r="AS1540" i="1" s="1"/>
  <c r="O1369" i="1"/>
  <c r="F1369" i="1" s="1"/>
  <c r="AH1369" i="1"/>
  <c r="AI1369" i="1"/>
  <c r="AJ1369" i="1"/>
  <c r="AK1369" i="1"/>
  <c r="AP1369" i="1"/>
  <c r="AQ1369" i="1"/>
  <c r="AT1369" i="1"/>
  <c r="AU1369" i="1"/>
  <c r="AS1369" i="1" s="1"/>
  <c r="O1262" i="1"/>
  <c r="F1262" i="1" s="1"/>
  <c r="AH1262" i="1"/>
  <c r="AI1262" i="1"/>
  <c r="AJ1262" i="1"/>
  <c r="AK1262" i="1"/>
  <c r="AP1262" i="1"/>
  <c r="AQ1262" i="1"/>
  <c r="AT1262" i="1"/>
  <c r="AU1262" i="1"/>
  <c r="AS1262" i="1" s="1"/>
  <c r="O1433" i="1"/>
  <c r="F1433" i="1" s="1"/>
  <c r="AH1433" i="1"/>
  <c r="AI1433" i="1"/>
  <c r="AJ1433" i="1"/>
  <c r="AK1433" i="1"/>
  <c r="AP1433" i="1"/>
  <c r="AQ1433" i="1"/>
  <c r="AT1433" i="1"/>
  <c r="AU1433" i="1"/>
  <c r="AS1433" i="1" s="1"/>
  <c r="O799" i="1"/>
  <c r="F799" i="1" s="1"/>
  <c r="AH799" i="1"/>
  <c r="AI799" i="1"/>
  <c r="AJ799" i="1"/>
  <c r="AK799" i="1"/>
  <c r="AP799" i="1"/>
  <c r="AQ799" i="1"/>
  <c r="AT799" i="1"/>
  <c r="AU799" i="1"/>
  <c r="AS799" i="1" s="1"/>
  <c r="O1370" i="1"/>
  <c r="F1370" i="1" s="1"/>
  <c r="AH1370" i="1"/>
  <c r="AI1370" i="1"/>
  <c r="AJ1370" i="1"/>
  <c r="AK1370" i="1"/>
  <c r="AP1370" i="1"/>
  <c r="AQ1370" i="1"/>
  <c r="AT1370" i="1"/>
  <c r="AU1370" i="1"/>
  <c r="AS1370" i="1" s="1"/>
  <c r="O1192" i="1"/>
  <c r="F1192" i="1" s="1"/>
  <c r="O1807" i="1"/>
  <c r="F1807" i="1" s="1"/>
  <c r="O524" i="1"/>
  <c r="F524" i="1" s="1"/>
  <c r="O1799" i="1"/>
  <c r="F1799" i="1" s="1"/>
  <c r="O1766" i="1"/>
  <c r="F1766" i="1" s="1"/>
  <c r="O1805" i="1"/>
  <c r="F1805" i="1" s="1"/>
  <c r="AH1192" i="1"/>
  <c r="AH1807" i="1"/>
  <c r="AH524" i="1"/>
  <c r="AH1799" i="1"/>
  <c r="AH1766" i="1"/>
  <c r="AH1805" i="1"/>
  <c r="AI1192" i="1"/>
  <c r="AI1807" i="1"/>
  <c r="AI524" i="1"/>
  <c r="AI1799" i="1"/>
  <c r="AI1766" i="1"/>
  <c r="AI1805" i="1"/>
  <c r="AJ1192" i="1"/>
  <c r="AJ1807" i="1"/>
  <c r="AJ524" i="1"/>
  <c r="AJ1799" i="1"/>
  <c r="AJ1766" i="1"/>
  <c r="AJ1805" i="1"/>
  <c r="AK1192" i="1"/>
  <c r="AK1807" i="1"/>
  <c r="AK524" i="1"/>
  <c r="AK1799" i="1"/>
  <c r="AK1766" i="1"/>
  <c r="AK1805" i="1"/>
  <c r="AP1192" i="1"/>
  <c r="AP1807" i="1"/>
  <c r="AP524" i="1"/>
  <c r="AP1799" i="1"/>
  <c r="AP1766" i="1"/>
  <c r="AP1805" i="1"/>
  <c r="AQ1192" i="1"/>
  <c r="AQ1807" i="1"/>
  <c r="AQ524" i="1"/>
  <c r="AQ1799" i="1"/>
  <c r="AQ1766" i="1"/>
  <c r="AQ1805" i="1"/>
  <c r="AT1192" i="1"/>
  <c r="AT1807" i="1"/>
  <c r="AT524" i="1"/>
  <c r="AT1799" i="1"/>
  <c r="AT1766" i="1"/>
  <c r="AT1805" i="1"/>
  <c r="AU1192" i="1"/>
  <c r="AS1192" i="1" s="1"/>
  <c r="AU1807" i="1"/>
  <c r="AS1807" i="1" s="1"/>
  <c r="AU524" i="1"/>
  <c r="AS524" i="1" s="1"/>
  <c r="AU1799" i="1"/>
  <c r="AS1799" i="1" s="1"/>
  <c r="AU1766" i="1"/>
  <c r="AS1766" i="1" s="1"/>
  <c r="AU1805" i="1"/>
  <c r="AS1805" i="1" s="1"/>
  <c r="AV551" i="1" l="1"/>
  <c r="AV529" i="1"/>
  <c r="AL1553" i="1"/>
  <c r="AM1553" i="1" s="1"/>
  <c r="AL616" i="1"/>
  <c r="AM616" i="1" s="1"/>
  <c r="AV966" i="1"/>
  <c r="AV1613" i="1"/>
  <c r="AL551" i="1"/>
  <c r="AM551" i="1" s="1"/>
  <c r="AL1613" i="1"/>
  <c r="AM1613" i="1" s="1"/>
  <c r="AL1617" i="1"/>
  <c r="AM1617" i="1" s="1"/>
  <c r="AL1638" i="1"/>
  <c r="AN1638" i="1" s="1"/>
  <c r="AL1549" i="1"/>
  <c r="AN1549" i="1" s="1"/>
  <c r="AL1654" i="1"/>
  <c r="AN1654" i="1" s="1"/>
  <c r="AL640" i="1"/>
  <c r="AM640" i="1" s="1"/>
  <c r="AL1615" i="1"/>
  <c r="AN1615" i="1" s="1"/>
  <c r="AL1616" i="1"/>
  <c r="AM1616" i="1" s="1"/>
  <c r="AR800" i="1"/>
  <c r="AR1608" i="1"/>
  <c r="AR1605" i="1"/>
  <c r="AR1609" i="1"/>
  <c r="AV640" i="1"/>
  <c r="AV1615" i="1"/>
  <c r="AV1616" i="1"/>
  <c r="AR1640" i="1"/>
  <c r="AL1603" i="1"/>
  <c r="AM1603" i="1" s="1"/>
  <c r="AL1606" i="1"/>
  <c r="AM1606" i="1" s="1"/>
  <c r="AL1611" i="1"/>
  <c r="AM1611" i="1" s="1"/>
  <c r="AL646" i="1"/>
  <c r="AM646" i="1" s="1"/>
  <c r="AL1640" i="1"/>
  <c r="AM1640" i="1" s="1"/>
  <c r="AL1618" i="1"/>
  <c r="AM1618" i="1" s="1"/>
  <c r="AV1604" i="1"/>
  <c r="AV1639" i="1"/>
  <c r="AV1610" i="1"/>
  <c r="AV649" i="1"/>
  <c r="AV1541" i="1"/>
  <c r="AV1542" i="1"/>
  <c r="AR551" i="1"/>
  <c r="AR1613" i="1"/>
  <c r="AR1617" i="1"/>
  <c r="AL1605" i="1"/>
  <c r="AM1605" i="1" s="1"/>
  <c r="AL1609" i="1"/>
  <c r="AM1609" i="1" s="1"/>
  <c r="AL1619" i="1"/>
  <c r="AM1619" i="1" s="1"/>
  <c r="AL647" i="1"/>
  <c r="AN647" i="1" s="1"/>
  <c r="AL1622" i="1"/>
  <c r="AN1622" i="1" s="1"/>
  <c r="AL1587" i="1"/>
  <c r="AM1587" i="1" s="1"/>
  <c r="AL1607" i="1"/>
  <c r="AN1607" i="1" s="1"/>
  <c r="AR646" i="1"/>
  <c r="AR1618" i="1"/>
  <c r="AV1605" i="1"/>
  <c r="AV1609" i="1"/>
  <c r="AR1604" i="1"/>
  <c r="AR1639" i="1"/>
  <c r="AR1610" i="1"/>
  <c r="AL1621" i="1"/>
  <c r="AM1621" i="1" s="1"/>
  <c r="AL1614" i="1"/>
  <c r="AM1614" i="1" s="1"/>
  <c r="AR1603" i="1"/>
  <c r="AR1606" i="1"/>
  <c r="AL1604" i="1"/>
  <c r="AN1604" i="1" s="1"/>
  <c r="AL1639" i="1"/>
  <c r="AM1639" i="1" s="1"/>
  <c r="AL1610" i="1"/>
  <c r="AM1610" i="1" s="1"/>
  <c r="AR649" i="1"/>
  <c r="AR1541" i="1"/>
  <c r="AV646" i="1"/>
  <c r="AV1640" i="1"/>
  <c r="AR1607" i="1"/>
  <c r="AR647" i="1"/>
  <c r="AR1622" i="1"/>
  <c r="AR1587" i="1"/>
  <c r="AV1638" i="1"/>
  <c r="AV1549" i="1"/>
  <c r="AV1654" i="1"/>
  <c r="AR1638" i="1"/>
  <c r="AR1549" i="1"/>
  <c r="AR1654" i="1"/>
  <c r="AL800" i="1"/>
  <c r="AN800" i="1" s="1"/>
  <c r="AL1608" i="1"/>
  <c r="AN1608" i="1" s="1"/>
  <c r="AL649" i="1"/>
  <c r="AM649" i="1" s="1"/>
  <c r="AL1541" i="1"/>
  <c r="AM1541" i="1" s="1"/>
  <c r="AL1542" i="1"/>
  <c r="AN1542" i="1" s="1"/>
  <c r="AL1364" i="1"/>
  <c r="AM1364" i="1" s="1"/>
  <c r="AL1361" i="1"/>
  <c r="AM1361" i="1" s="1"/>
  <c r="AR640" i="1"/>
  <c r="AR1615" i="1"/>
  <c r="AR1616" i="1"/>
  <c r="AR1619" i="1"/>
  <c r="AR1621" i="1"/>
  <c r="AR1542" i="1"/>
  <c r="AR1611" i="1"/>
  <c r="AR1614" i="1"/>
  <c r="AV1618" i="1"/>
  <c r="AV1603" i="1"/>
  <c r="AV1606" i="1"/>
  <c r="AV1619" i="1"/>
  <c r="AV1621" i="1"/>
  <c r="AV1611" i="1"/>
  <c r="AV1614" i="1"/>
  <c r="AV1617" i="1"/>
  <c r="AL2150" i="1"/>
  <c r="AM2150" i="1" s="1"/>
  <c r="AR2150" i="1"/>
  <c r="AL1004" i="1"/>
  <c r="AM1004" i="1" s="1"/>
  <c r="AL1949" i="1"/>
  <c r="AM1949" i="1" s="1"/>
  <c r="AL2183" i="1"/>
  <c r="AM2183" i="1" s="1"/>
  <c r="AL1900" i="1"/>
  <c r="AN1900" i="1" s="1"/>
  <c r="AL2038" i="1"/>
  <c r="AN2038" i="1" s="1"/>
  <c r="AL2191" i="1"/>
  <c r="AM2191" i="1" s="1"/>
  <c r="AR1004" i="1"/>
  <c r="AL2047" i="1"/>
  <c r="AM2047" i="1" s="1"/>
  <c r="AR1949" i="1"/>
  <c r="AL1953" i="1"/>
  <c r="AM1953" i="1" s="1"/>
  <c r="AV2191" i="1"/>
  <c r="AV2153" i="1"/>
  <c r="AV1953" i="1"/>
  <c r="AV2185" i="1"/>
  <c r="AV2150" i="1"/>
  <c r="AR2183" i="1"/>
  <c r="AR1900" i="1"/>
  <c r="AR2038" i="1"/>
  <c r="AR2047" i="1"/>
  <c r="AR2191" i="1"/>
  <c r="AV2183" i="1"/>
  <c r="AV1900" i="1"/>
  <c r="AV2038" i="1"/>
  <c r="AV2047" i="1"/>
  <c r="AR2153" i="1"/>
  <c r="AR1953" i="1"/>
  <c r="AR2185" i="1"/>
  <c r="AR639" i="1"/>
  <c r="AR2190" i="1"/>
  <c r="AR2154" i="1"/>
  <c r="AL2153" i="1"/>
  <c r="AM2153" i="1" s="1"/>
  <c r="AL2185" i="1"/>
  <c r="AM2185" i="1" s="1"/>
  <c r="AV1938" i="1"/>
  <c r="AV635" i="1"/>
  <c r="AV2180" i="1"/>
  <c r="AV2052" i="1"/>
  <c r="AL639" i="1"/>
  <c r="AM639" i="1" s="1"/>
  <c r="AL2190" i="1"/>
  <c r="AM2190" i="1" s="1"/>
  <c r="AL2154" i="1"/>
  <c r="AM2154" i="1" s="1"/>
  <c r="AV639" i="1"/>
  <c r="AV1949" i="1"/>
  <c r="AV2190" i="1"/>
  <c r="AV1004" i="1"/>
  <c r="AV2154" i="1"/>
  <c r="AR1938" i="1"/>
  <c r="AR635" i="1"/>
  <c r="AR2180" i="1"/>
  <c r="AR2052" i="1"/>
  <c r="AL1938" i="1"/>
  <c r="AN1938" i="1" s="1"/>
  <c r="AL635" i="1"/>
  <c r="AM635" i="1" s="1"/>
  <c r="AL2180" i="1"/>
  <c r="AN2180" i="1" s="1"/>
  <c r="AL2052" i="1"/>
  <c r="AM2052" i="1" s="1"/>
  <c r="AL1798" i="1"/>
  <c r="AM1798" i="1" s="1"/>
  <c r="AL1520" i="1"/>
  <c r="AM1520" i="1" s="1"/>
  <c r="AL502" i="1"/>
  <c r="AM502" i="1" s="1"/>
  <c r="AL966" i="1"/>
  <c r="AM966" i="1" s="1"/>
  <c r="AR831" i="1"/>
  <c r="AR530" i="1"/>
  <c r="AR1466" i="1"/>
  <c r="AL309" i="1"/>
  <c r="AM309" i="1" s="1"/>
  <c r="AR335" i="1"/>
  <c r="AV1798" i="1"/>
  <c r="AR1798" i="1"/>
  <c r="AL336" i="1"/>
  <c r="AM336" i="1" s="1"/>
  <c r="AL335" i="1"/>
  <c r="AN335" i="1" s="1"/>
  <c r="AL1433" i="1"/>
  <c r="AM1433" i="1" s="1"/>
  <c r="AL1366" i="1"/>
  <c r="AM1366" i="1" s="1"/>
  <c r="AL1370" i="1"/>
  <c r="AM1370" i="1" s="1"/>
  <c r="AV1433" i="1"/>
  <c r="AL1369" i="1"/>
  <c r="AM1369" i="1" s="1"/>
  <c r="AV1366" i="1"/>
  <c r="AV615" i="1"/>
  <c r="AV595" i="1"/>
  <c r="AV1349" i="1"/>
  <c r="AV1345" i="1"/>
  <c r="AL1706" i="1"/>
  <c r="AM1706" i="1" s="1"/>
  <c r="AV859" i="1"/>
  <c r="AL1717" i="1"/>
  <c r="AM1717" i="1" s="1"/>
  <c r="AV660" i="1"/>
  <c r="AL1767" i="1"/>
  <c r="AM1767" i="1" s="1"/>
  <c r="AR1176" i="1"/>
  <c r="AL1723" i="1"/>
  <c r="AM1723" i="1" s="1"/>
  <c r="AR543" i="1"/>
  <c r="AV531" i="1"/>
  <c r="AL1336" i="1"/>
  <c r="AM1336" i="1" s="1"/>
  <c r="AL1289" i="1"/>
  <c r="AM1289" i="1" s="1"/>
  <c r="AL1431" i="1"/>
  <c r="AM1431" i="1" s="1"/>
  <c r="AV516" i="1"/>
  <c r="AV1791" i="1"/>
  <c r="AV1723" i="1"/>
  <c r="AR744" i="1"/>
  <c r="AL531" i="1"/>
  <c r="AM531" i="1" s="1"/>
  <c r="AR637" i="1"/>
  <c r="AR1362" i="1"/>
  <c r="AR1341" i="1"/>
  <c r="AR1337" i="1"/>
  <c r="AR641" i="1"/>
  <c r="AR850" i="1"/>
  <c r="AR1715" i="1"/>
  <c r="AR634" i="1"/>
  <c r="AR497" i="1"/>
  <c r="AR798" i="1"/>
  <c r="AR631" i="1"/>
  <c r="AR1262" i="1"/>
  <c r="AV1361" i="1"/>
  <c r="AV1347" i="1"/>
  <c r="AL1345" i="1"/>
  <c r="AM1345" i="1" s="1"/>
  <c r="AV1706" i="1"/>
  <c r="AV1340" i="1"/>
  <c r="AL1339" i="1"/>
  <c r="AM1339" i="1" s="1"/>
  <c r="AV1717" i="1"/>
  <c r="AV1336" i="1"/>
  <c r="AL1444" i="1"/>
  <c r="AM1444" i="1" s="1"/>
  <c r="AV641" i="1"/>
  <c r="AR586" i="1"/>
  <c r="AV1728" i="1"/>
  <c r="AR576" i="1"/>
  <c r="AV1652" i="1"/>
  <c r="AR1467" i="1"/>
  <c r="AV567" i="1"/>
  <c r="AV335" i="1"/>
  <c r="AL799" i="1"/>
  <c r="AM799" i="1" s="1"/>
  <c r="AL1540" i="1"/>
  <c r="AM1540" i="1" s="1"/>
  <c r="AV1789" i="1"/>
  <c r="AL1747" i="1"/>
  <c r="AM1747" i="1" s="1"/>
  <c r="AR660" i="1"/>
  <c r="AV550" i="1"/>
  <c r="AL1790" i="1"/>
  <c r="AM1790" i="1" s="1"/>
  <c r="AR1728" i="1"/>
  <c r="AV1431" i="1"/>
  <c r="AV1550" i="1"/>
  <c r="AV561" i="1"/>
  <c r="AL762" i="1"/>
  <c r="AM762" i="1" s="1"/>
  <c r="AR645" i="1"/>
  <c r="AV576" i="1"/>
  <c r="AR309" i="1"/>
  <c r="AV1540" i="1"/>
  <c r="AR1368" i="1"/>
  <c r="AL1360" i="1"/>
  <c r="AM1360" i="1" s="1"/>
  <c r="AL1709" i="1"/>
  <c r="AM1709" i="1" s="1"/>
  <c r="AL1789" i="1"/>
  <c r="AM1789" i="1" s="1"/>
  <c r="AR1823" i="1"/>
  <c r="AL1778" i="1"/>
  <c r="AM1778" i="1" s="1"/>
  <c r="AL998" i="1"/>
  <c r="AM998" i="1" s="1"/>
  <c r="AR1711" i="1"/>
  <c r="AL561" i="1"/>
  <c r="AM561" i="1" s="1"/>
  <c r="AV762" i="1"/>
  <c r="AR1153" i="1"/>
  <c r="AR453" i="1"/>
  <c r="AR1192" i="1"/>
  <c r="AL1766" i="1"/>
  <c r="AM1766" i="1" s="1"/>
  <c r="AL1192" i="1"/>
  <c r="AM1192" i="1" s="1"/>
  <c r="AL524" i="1"/>
  <c r="AM524" i="1" s="1"/>
  <c r="AV1358" i="1"/>
  <c r="AL1805" i="1"/>
  <c r="AM1805" i="1" s="1"/>
  <c r="AV1370" i="1"/>
  <c r="AR799" i="1"/>
  <c r="AR620" i="1"/>
  <c r="AR396" i="1"/>
  <c r="AL396" i="1"/>
  <c r="AM396" i="1" s="1"/>
  <c r="AL1521" i="1"/>
  <c r="AM1521" i="1" s="1"/>
  <c r="AR615" i="1"/>
  <c r="AR1704" i="1"/>
  <c r="AR1354" i="1"/>
  <c r="AL1354" i="1"/>
  <c r="AN1354" i="1" s="1"/>
  <c r="AR602" i="1"/>
  <c r="AV1341" i="1"/>
  <c r="AR1718" i="1"/>
  <c r="AV1338" i="1"/>
  <c r="AR1224" i="1"/>
  <c r="AL1626" i="1"/>
  <c r="AM1626" i="1" s="1"/>
  <c r="AR1171" i="1"/>
  <c r="AL763" i="1"/>
  <c r="AM763" i="1" s="1"/>
  <c r="AL1154" i="1"/>
  <c r="AM1154" i="1" s="1"/>
  <c r="AV1415" i="1"/>
  <c r="AL589" i="1"/>
  <c r="AM589" i="1" s="1"/>
  <c r="AV1790" i="1"/>
  <c r="AL1728" i="1"/>
  <c r="AM1728" i="1" s="1"/>
  <c r="AR579" i="1"/>
  <c r="AL579" i="1"/>
  <c r="AM579" i="1" s="1"/>
  <c r="AV947" i="1"/>
  <c r="AV534" i="1"/>
  <c r="AV309" i="1"/>
  <c r="AR1539" i="1"/>
  <c r="AL1539" i="1"/>
  <c r="AM1539" i="1" s="1"/>
  <c r="AL1432" i="1"/>
  <c r="AM1432" i="1" s="1"/>
  <c r="AR1366" i="1"/>
  <c r="AL1365" i="1"/>
  <c r="AM1365" i="1" s="1"/>
  <c r="AV1521" i="1"/>
  <c r="AL611" i="1"/>
  <c r="AM611" i="1" s="1"/>
  <c r="AV1704" i="1"/>
  <c r="AR610" i="1"/>
  <c r="AV1357" i="1"/>
  <c r="AR1708" i="1"/>
  <c r="AR1353" i="1"/>
  <c r="AL1353" i="1"/>
  <c r="AM1353" i="1" s="1"/>
  <c r="AV1707" i="1"/>
  <c r="AV1346" i="1"/>
  <c r="AL1338" i="1"/>
  <c r="AM1338" i="1" s="1"/>
  <c r="AR1694" i="1"/>
  <c r="AL660" i="1"/>
  <c r="AM660" i="1" s="1"/>
  <c r="AR456" i="1"/>
  <c r="AL591" i="1"/>
  <c r="AM591" i="1" s="1"/>
  <c r="AR550" i="1"/>
  <c r="AL1044" i="1"/>
  <c r="AM1044" i="1" s="1"/>
  <c r="AL850" i="1"/>
  <c r="AM850" i="1" s="1"/>
  <c r="AL1711" i="1"/>
  <c r="AM1711" i="1" s="1"/>
  <c r="AV579" i="1"/>
  <c r="AL1712" i="1"/>
  <c r="AM1712" i="1" s="1"/>
  <c r="AL555" i="1"/>
  <c r="AM555" i="1" s="1"/>
  <c r="AL969" i="1"/>
  <c r="AM969" i="1" s="1"/>
  <c r="AR529" i="1"/>
  <c r="AV761" i="1"/>
  <c r="AR792" i="1"/>
  <c r="AV638" i="1"/>
  <c r="AR1766" i="1"/>
  <c r="AV1262" i="1"/>
  <c r="AV1364" i="1"/>
  <c r="AR350" i="1"/>
  <c r="AL1363" i="1"/>
  <c r="AM1363" i="1" s="1"/>
  <c r="AV979" i="1"/>
  <c r="AV1444" i="1"/>
  <c r="AV1539" i="1"/>
  <c r="AV1367" i="1"/>
  <c r="AR1432" i="1"/>
  <c r="AR1521" i="1"/>
  <c r="AR524" i="1"/>
  <c r="AR1204" i="1"/>
  <c r="AR1359" i="1"/>
  <c r="AV1709" i="1"/>
  <c r="AL1708" i="1"/>
  <c r="AM1708" i="1" s="1"/>
  <c r="AV602" i="1"/>
  <c r="AV1351" i="1"/>
  <c r="AR1350" i="1"/>
  <c r="AR1226" i="1"/>
  <c r="AL1226" i="1"/>
  <c r="AN1226" i="1" s="1"/>
  <c r="AV1348" i="1"/>
  <c r="AL1347" i="1"/>
  <c r="AM1347" i="1" s="1"/>
  <c r="AR1344" i="1"/>
  <c r="AL1344" i="1"/>
  <c r="AN1344" i="1" s="1"/>
  <c r="AR859" i="1"/>
  <c r="AR1343" i="1"/>
  <c r="AL1343" i="1"/>
  <c r="AM1343" i="1" s="1"/>
  <c r="AR1339" i="1"/>
  <c r="AL1224" i="1"/>
  <c r="AM1224" i="1" s="1"/>
  <c r="AR1789" i="1"/>
  <c r="AL1171" i="1"/>
  <c r="AM1171" i="1" s="1"/>
  <c r="AV498" i="1"/>
  <c r="AL1415" i="1"/>
  <c r="AM1415" i="1" s="1"/>
  <c r="AR1790" i="1"/>
  <c r="AR1767" i="1"/>
  <c r="AV998" i="1"/>
  <c r="AR1444" i="1"/>
  <c r="AL586" i="1"/>
  <c r="AM586" i="1" s="1"/>
  <c r="AV850" i="1"/>
  <c r="AL1508" i="1"/>
  <c r="AM1508" i="1" s="1"/>
  <c r="AV1711" i="1"/>
  <c r="AL1550" i="1"/>
  <c r="AM1550" i="1" s="1"/>
  <c r="AR561" i="1"/>
  <c r="AV1153" i="1"/>
  <c r="AL645" i="1"/>
  <c r="AM645" i="1" s="1"/>
  <c r="AV453" i="1"/>
  <c r="AL576" i="1"/>
  <c r="AM576" i="1" s="1"/>
  <c r="AR555" i="1"/>
  <c r="AV1467" i="1"/>
  <c r="AR1791" i="1"/>
  <c r="AR567" i="1"/>
  <c r="AV502" i="1"/>
  <c r="AV530" i="1"/>
  <c r="AL1715" i="1"/>
  <c r="AM1715" i="1" s="1"/>
  <c r="AV1176" i="1"/>
  <c r="AR1723" i="1"/>
  <c r="AR947" i="1"/>
  <c r="AR761" i="1"/>
  <c r="AL792" i="1"/>
  <c r="AM792" i="1" s="1"/>
  <c r="AR616" i="1"/>
  <c r="AR966" i="1"/>
  <c r="AV631" i="1"/>
  <c r="AL637" i="1"/>
  <c r="AM637" i="1" s="1"/>
  <c r="AV395" i="1"/>
  <c r="AL831" i="1"/>
  <c r="AM831" i="1" s="1"/>
  <c r="AR382" i="1"/>
  <c r="AL382" i="1"/>
  <c r="AM382" i="1" s="1"/>
  <c r="AV799" i="1"/>
  <c r="AL1262" i="1"/>
  <c r="AN1262" i="1" s="1"/>
  <c r="AR1369" i="1"/>
  <c r="AL1368" i="1"/>
  <c r="AM1368" i="1" s="1"/>
  <c r="AV396" i="1"/>
  <c r="AR1367" i="1"/>
  <c r="AL1367" i="1"/>
  <c r="AM1367" i="1" s="1"/>
  <c r="AV1204" i="1"/>
  <c r="AR1365" i="1"/>
  <c r="AL615" i="1"/>
  <c r="AM615" i="1" s="1"/>
  <c r="AV1363" i="1"/>
  <c r="AR979" i="1"/>
  <c r="AR1361" i="1"/>
  <c r="AV610" i="1"/>
  <c r="AL862" i="1"/>
  <c r="AM862" i="1" s="1"/>
  <c r="AV1355" i="1"/>
  <c r="AR595" i="1"/>
  <c r="AR1351" i="1"/>
  <c r="AL1351" i="1"/>
  <c r="AN1351" i="1" s="1"/>
  <c r="AR1349" i="1"/>
  <c r="AV1343" i="1"/>
  <c r="AL1225" i="1"/>
  <c r="AM1225" i="1" s="1"/>
  <c r="AL1341" i="1"/>
  <c r="AM1341" i="1" s="1"/>
  <c r="AR1338" i="1"/>
  <c r="AL1337" i="1"/>
  <c r="AM1337" i="1" s="1"/>
  <c r="AR763" i="1"/>
  <c r="AL498" i="1"/>
  <c r="AM498" i="1" s="1"/>
  <c r="AL550" i="1"/>
  <c r="AM550" i="1" s="1"/>
  <c r="AR589" i="1"/>
  <c r="AR1044" i="1"/>
  <c r="AL641" i="1"/>
  <c r="AM641" i="1" s="1"/>
  <c r="AR1712" i="1"/>
  <c r="AR762" i="1"/>
  <c r="AR516" i="1"/>
  <c r="AR1652" i="1"/>
  <c r="AL1467" i="1"/>
  <c r="AM1467" i="1" s="1"/>
  <c r="AR969" i="1"/>
  <c r="AR502" i="1"/>
  <c r="AV634" i="1"/>
  <c r="AL543" i="1"/>
  <c r="AM543" i="1" s="1"/>
  <c r="AV497" i="1"/>
  <c r="AL529" i="1"/>
  <c r="AM529" i="1" s="1"/>
  <c r="AR1553" i="1"/>
  <c r="AV792" i="1"/>
  <c r="AR534" i="1"/>
  <c r="AR638" i="1"/>
  <c r="AV1466" i="1"/>
  <c r="AL798" i="1"/>
  <c r="AM798" i="1" s="1"/>
  <c r="AV744" i="1"/>
  <c r="AR531" i="1"/>
  <c r="AL395" i="1"/>
  <c r="AM395" i="1" s="1"/>
  <c r="AV831" i="1"/>
  <c r="AV1192" i="1"/>
  <c r="AR1805" i="1"/>
  <c r="AR1807" i="1"/>
  <c r="AR1799" i="1"/>
  <c r="AV1766" i="1"/>
  <c r="AV1799" i="1"/>
  <c r="AL1807" i="1"/>
  <c r="AM1807" i="1" s="1"/>
  <c r="AV1368" i="1"/>
  <c r="AL633" i="1"/>
  <c r="AM633" i="1" s="1"/>
  <c r="AL620" i="1"/>
  <c r="AM620" i="1" s="1"/>
  <c r="AV1369" i="1"/>
  <c r="AV1432" i="1"/>
  <c r="AR1364" i="1"/>
  <c r="AR611" i="1"/>
  <c r="AL1362" i="1"/>
  <c r="AM1362" i="1" s="1"/>
  <c r="AR609" i="1"/>
  <c r="AL609" i="1"/>
  <c r="AN609" i="1" s="1"/>
  <c r="AR1358" i="1"/>
  <c r="AL1358" i="1"/>
  <c r="AN1358" i="1" s="1"/>
  <c r="AR1356" i="1"/>
  <c r="AL1356" i="1"/>
  <c r="AN1356" i="1" s="1"/>
  <c r="AV1354" i="1"/>
  <c r="AV1708" i="1"/>
  <c r="AL1350" i="1"/>
  <c r="AM1350" i="1" s="1"/>
  <c r="AR1348" i="1"/>
  <c r="AL1348" i="1"/>
  <c r="AM1348" i="1" s="1"/>
  <c r="AV1344" i="1"/>
  <c r="AR1706" i="1"/>
  <c r="AR860" i="1"/>
  <c r="AL860" i="1"/>
  <c r="AM860" i="1" s="1"/>
  <c r="AV1225" i="1"/>
  <c r="AR1342" i="1"/>
  <c r="AL1342" i="1"/>
  <c r="AM1342" i="1" s="1"/>
  <c r="AR1717" i="1"/>
  <c r="AV592" i="1"/>
  <c r="AL1823" i="1"/>
  <c r="AM1823" i="1" s="1"/>
  <c r="AV591" i="1"/>
  <c r="AR498" i="1"/>
  <c r="AR1778" i="1"/>
  <c r="AR1508" i="1"/>
  <c r="AL1153" i="1"/>
  <c r="AV645" i="1"/>
  <c r="AL1791" i="1"/>
  <c r="AV969" i="1"/>
  <c r="AL634" i="1"/>
  <c r="AV543" i="1"/>
  <c r="AL534" i="1"/>
  <c r="AV616" i="1"/>
  <c r="AL631" i="1"/>
  <c r="AV637" i="1"/>
  <c r="AV1520" i="1"/>
  <c r="AV350" i="1"/>
  <c r="AL979" i="1"/>
  <c r="AM979" i="1" s="1"/>
  <c r="AV1362" i="1"/>
  <c r="AL1359" i="1"/>
  <c r="AM1359" i="1" s="1"/>
  <c r="AV609" i="1"/>
  <c r="AR862" i="1"/>
  <c r="AV1353" i="1"/>
  <c r="AL602" i="1"/>
  <c r="AM602" i="1" s="1"/>
  <c r="AL595" i="1"/>
  <c r="AM595" i="1" s="1"/>
  <c r="AV1350" i="1"/>
  <c r="AR1345" i="1"/>
  <c r="AL1718" i="1"/>
  <c r="AM1718" i="1" s="1"/>
  <c r="AR1336" i="1"/>
  <c r="AL1694" i="1"/>
  <c r="AM1694" i="1" s="1"/>
  <c r="AR1415" i="1"/>
  <c r="AR998" i="1"/>
  <c r="AV1044" i="1"/>
  <c r="AR1550" i="1"/>
  <c r="AL516" i="1"/>
  <c r="AV555" i="1"/>
  <c r="AL530" i="1"/>
  <c r="AV1715" i="1"/>
  <c r="AL947" i="1"/>
  <c r="AV1553" i="1"/>
  <c r="AL1466" i="1"/>
  <c r="AV798" i="1"/>
  <c r="AV382" i="1"/>
  <c r="AV359" i="1"/>
  <c r="AV336" i="1"/>
  <c r="AR1370" i="1"/>
  <c r="AR1433" i="1"/>
  <c r="AR1540" i="1"/>
  <c r="AV633" i="1"/>
  <c r="AV620" i="1"/>
  <c r="AL1204" i="1"/>
  <c r="AM1204" i="1" s="1"/>
  <c r="AV1365" i="1"/>
  <c r="AR1520" i="1"/>
  <c r="AV611" i="1"/>
  <c r="AL350" i="1"/>
  <c r="AM350" i="1" s="1"/>
  <c r="AL1704" i="1"/>
  <c r="AM1704" i="1" s="1"/>
  <c r="AV1359" i="1"/>
  <c r="AL610" i="1"/>
  <c r="AM610" i="1" s="1"/>
  <c r="AV862" i="1"/>
  <c r="AR1357" i="1"/>
  <c r="AL1357" i="1"/>
  <c r="AM1357" i="1" s="1"/>
  <c r="AV1356" i="1"/>
  <c r="AR1355" i="1"/>
  <c r="AL1355" i="1"/>
  <c r="AM1355" i="1" s="1"/>
  <c r="AR1707" i="1"/>
  <c r="AL1707" i="1"/>
  <c r="AN1707" i="1" s="1"/>
  <c r="AV1226" i="1"/>
  <c r="AL1349" i="1"/>
  <c r="AM1349" i="1" s="1"/>
  <c r="AR1347" i="1"/>
  <c r="AR1346" i="1"/>
  <c r="AL1346" i="1"/>
  <c r="AN1346" i="1" s="1"/>
  <c r="AV860" i="1"/>
  <c r="AL859" i="1"/>
  <c r="AM859" i="1" s="1"/>
  <c r="AR1225" i="1"/>
  <c r="AV1342" i="1"/>
  <c r="AR1340" i="1"/>
  <c r="AL1340" i="1"/>
  <c r="AM1340" i="1" s="1"/>
  <c r="AR1626" i="1"/>
  <c r="AV1289" i="1"/>
  <c r="AV1154" i="1"/>
  <c r="AV1778" i="1"/>
  <c r="AV586" i="1"/>
  <c r="AR1431" i="1"/>
  <c r="AR395" i="1"/>
  <c r="AR592" i="1"/>
  <c r="AL592" i="1"/>
  <c r="AR1747" i="1"/>
  <c r="AV1171" i="1"/>
  <c r="AL456" i="1"/>
  <c r="AM456" i="1" s="1"/>
  <c r="AR591" i="1"/>
  <c r="AR1289" i="1"/>
  <c r="AR1154" i="1"/>
  <c r="AV1767" i="1"/>
  <c r="AV1508" i="1"/>
  <c r="AV1712" i="1"/>
  <c r="AL453" i="1"/>
  <c r="AN453" i="1" s="1"/>
  <c r="AL1652" i="1"/>
  <c r="AN1652" i="1" s="1"/>
  <c r="AL567" i="1"/>
  <c r="AN567" i="1" s="1"/>
  <c r="AL1176" i="1"/>
  <c r="AN1176" i="1" s="1"/>
  <c r="AL497" i="1"/>
  <c r="AN497" i="1" s="1"/>
  <c r="AL761" i="1"/>
  <c r="AN761" i="1" s="1"/>
  <c r="AL638" i="1"/>
  <c r="AM638" i="1" s="1"/>
  <c r="AL744" i="1"/>
  <c r="AN744" i="1" s="1"/>
  <c r="AR359" i="1"/>
  <c r="AL359" i="1"/>
  <c r="AM359" i="1" s="1"/>
  <c r="AR336" i="1"/>
  <c r="AV524" i="1"/>
  <c r="AL1799" i="1"/>
  <c r="AM1799" i="1" s="1"/>
  <c r="AR633" i="1"/>
  <c r="AR1360" i="1"/>
  <c r="AR1363" i="1"/>
  <c r="AV1360" i="1"/>
  <c r="AR1709" i="1"/>
  <c r="AV1694" i="1"/>
  <c r="AV1626" i="1"/>
  <c r="AV1823" i="1"/>
  <c r="AV456" i="1"/>
  <c r="AV1337" i="1"/>
  <c r="AV1718" i="1"/>
  <c r="AV1339" i="1"/>
  <c r="AV1224" i="1"/>
  <c r="AV1747" i="1"/>
  <c r="AV763" i="1"/>
  <c r="AV589" i="1"/>
  <c r="AV1805" i="1"/>
  <c r="AV1807" i="1"/>
  <c r="AU1305" i="1"/>
  <c r="AS1305" i="1" s="1"/>
  <c r="AU1959" i="1"/>
  <c r="AS1959" i="1" s="1"/>
  <c r="AU430" i="1"/>
  <c r="AS430" i="1" s="1"/>
  <c r="AU1858" i="1"/>
  <c r="AS1858" i="1" s="1"/>
  <c r="AU954" i="1"/>
  <c r="AS954" i="1" s="1"/>
  <c r="AU1895" i="1"/>
  <c r="AS1895" i="1" s="1"/>
  <c r="AU1307" i="1"/>
  <c r="AS1307" i="1" s="1"/>
  <c r="AU1936" i="1"/>
  <c r="AS1936" i="1" s="1"/>
  <c r="AU1310" i="1"/>
  <c r="AS1310" i="1" s="1"/>
  <c r="AU2005" i="1"/>
  <c r="AS2005" i="1" s="1"/>
  <c r="AU1023" i="1"/>
  <c r="AS1023" i="1" s="1"/>
  <c r="AU1781" i="1"/>
  <c r="AS1781" i="1" s="1"/>
  <c r="AU1140" i="1"/>
  <c r="AS1140" i="1" s="1"/>
  <c r="AU1972" i="1"/>
  <c r="AS1972" i="1" s="1"/>
  <c r="AU1311" i="1"/>
  <c r="AS1311" i="1" s="1"/>
  <c r="AU1937" i="1"/>
  <c r="AS1937" i="1" s="1"/>
  <c r="AU1314" i="1"/>
  <c r="AS1314" i="1" s="1"/>
  <c r="AU2004" i="1"/>
  <c r="AS2004" i="1" s="1"/>
  <c r="AU1024" i="1"/>
  <c r="AS1024" i="1" s="1"/>
  <c r="AU1788" i="1"/>
  <c r="AS1788" i="1" s="1"/>
  <c r="AU1025" i="1"/>
  <c r="AS1025" i="1" s="1"/>
  <c r="AU1973" i="1"/>
  <c r="AS1973" i="1" s="1"/>
  <c r="AU1425" i="1"/>
  <c r="AS1425" i="1" s="1"/>
  <c r="AU1881" i="1"/>
  <c r="AS1881" i="1" s="1"/>
  <c r="AU1427" i="1"/>
  <c r="AS1427" i="1" s="1"/>
  <c r="AU1882" i="1"/>
  <c r="AS1882" i="1" s="1"/>
  <c r="AU1426" i="1"/>
  <c r="AS1426" i="1" s="1"/>
  <c r="AU1899" i="1"/>
  <c r="AS1899" i="1" s="1"/>
  <c r="AU1254" i="1"/>
  <c r="AS1254" i="1" s="1"/>
  <c r="AU429" i="1"/>
  <c r="AS429" i="1" s="1"/>
  <c r="AU1251" i="1"/>
  <c r="AS1251" i="1" s="1"/>
  <c r="AU1690" i="1"/>
  <c r="AS1690" i="1" s="1"/>
  <c r="AU739" i="1"/>
  <c r="AS739" i="1" s="1"/>
  <c r="AU1068" i="1"/>
  <c r="AS1068" i="1" s="1"/>
  <c r="AU1745" i="1"/>
  <c r="AS1745" i="1" s="1"/>
  <c r="AU687" i="1"/>
  <c r="AS687" i="1" s="1"/>
  <c r="AU677" i="1"/>
  <c r="AS677" i="1" s="1"/>
  <c r="AU1561" i="1"/>
  <c r="AS1561" i="1" s="1"/>
  <c r="AU727" i="1"/>
  <c r="AS727" i="1" s="1"/>
  <c r="AU878" i="1"/>
  <c r="AS878" i="1" s="1"/>
  <c r="AU1255" i="1"/>
  <c r="AS1255" i="1" s="1"/>
  <c r="AU613" i="1"/>
  <c r="AS613" i="1" s="1"/>
  <c r="AU1250" i="1"/>
  <c r="AS1250" i="1" s="1"/>
  <c r="AU1689" i="1"/>
  <c r="AS1689" i="1" s="1"/>
  <c r="AU689" i="1"/>
  <c r="AS689" i="1" s="1"/>
  <c r="AU1223" i="1"/>
  <c r="AS1223" i="1" s="1"/>
  <c r="AU1722" i="1"/>
  <c r="AS1722" i="1" s="1"/>
  <c r="AU692" i="1"/>
  <c r="AS692" i="1" s="1"/>
  <c r="AU676" i="1"/>
  <c r="AS676" i="1" s="1"/>
  <c r="AU1560" i="1"/>
  <c r="AS1560" i="1" s="1"/>
  <c r="AU653" i="1"/>
  <c r="AS653" i="1" s="1"/>
  <c r="AU1424" i="1"/>
  <c r="AS1424" i="1" s="1"/>
  <c r="AU1875" i="1"/>
  <c r="AS1875" i="1" s="1"/>
  <c r="AU766" i="1"/>
  <c r="AS766" i="1" s="1"/>
  <c r="AU1857" i="1"/>
  <c r="AS1857" i="1" s="1"/>
  <c r="AU1315" i="1"/>
  <c r="AS1315" i="1" s="1"/>
  <c r="AU1947" i="1"/>
  <c r="AS1947" i="1" s="1"/>
  <c r="AU842" i="1"/>
  <c r="AS842" i="1" s="1"/>
  <c r="AU1252" i="1"/>
  <c r="AS1252" i="1" s="1"/>
  <c r="AU428" i="1"/>
  <c r="AS428" i="1" s="1"/>
  <c r="AU1221" i="1"/>
  <c r="AS1221" i="1" s="1"/>
  <c r="AU1688" i="1"/>
  <c r="AS1688" i="1" s="1"/>
  <c r="AU540" i="1"/>
  <c r="AS540" i="1" s="1"/>
  <c r="AU1116" i="1"/>
  <c r="AS1116" i="1" s="1"/>
  <c r="AU1765" i="1"/>
  <c r="AS1765" i="1" s="1"/>
  <c r="AU686" i="1"/>
  <c r="AS686" i="1" s="1"/>
  <c r="AU713" i="1"/>
  <c r="AS713" i="1" s="1"/>
  <c r="AU1559" i="1"/>
  <c r="AS1559" i="1" s="1"/>
  <c r="AU655" i="1"/>
  <c r="AS655" i="1" s="1"/>
  <c r="AU877" i="1"/>
  <c r="AS877" i="1" s="1"/>
  <c r="AU1253" i="1"/>
  <c r="AS1253" i="1" s="1"/>
  <c r="AU612" i="1"/>
  <c r="AS612" i="1" s="1"/>
  <c r="AU1220" i="1"/>
  <c r="AS1220" i="1" s="1"/>
  <c r="AU1687" i="1"/>
  <c r="AS1687" i="1" s="1"/>
  <c r="AU750" i="1"/>
  <c r="AS750" i="1" s="1"/>
  <c r="AU1115" i="1"/>
  <c r="AS1115" i="1" s="1"/>
  <c r="AU1744" i="1"/>
  <c r="AS1744" i="1" s="1"/>
  <c r="AU691" i="1"/>
  <c r="AS691" i="1" s="1"/>
  <c r="AU742" i="1"/>
  <c r="AS742" i="1" s="1"/>
  <c r="AU1558" i="1"/>
  <c r="AS1558" i="1" s="1"/>
  <c r="AU654" i="1"/>
  <c r="AS654" i="1" s="1"/>
  <c r="AU1324" i="1"/>
  <c r="AS1324" i="1" s="1"/>
  <c r="AU2129" i="1"/>
  <c r="AS2129" i="1" s="1"/>
  <c r="AU1326" i="1"/>
  <c r="AS1326" i="1" s="1"/>
  <c r="AU1894" i="1"/>
  <c r="AS1894" i="1" s="1"/>
  <c r="AU1325" i="1"/>
  <c r="AS1325" i="1" s="1"/>
  <c r="AU2156" i="1"/>
  <c r="AS2156" i="1" s="1"/>
  <c r="AU1316" i="1"/>
  <c r="AS1316" i="1" s="1"/>
  <c r="AU1779" i="1"/>
  <c r="AS1779" i="1" s="1"/>
  <c r="AU1321" i="1"/>
  <c r="AS1321" i="1" s="1"/>
  <c r="AU1928" i="1"/>
  <c r="AS1928" i="1" s="1"/>
  <c r="AU1322" i="1"/>
  <c r="AS1322" i="1" s="1"/>
  <c r="AU1935" i="1"/>
  <c r="AS1935" i="1" s="1"/>
  <c r="AU1323" i="1"/>
  <c r="AS1323" i="1" s="1"/>
  <c r="AU2014" i="1"/>
  <c r="AS2014" i="1" s="1"/>
  <c r="AU1317" i="1"/>
  <c r="AS1317" i="1" s="1"/>
  <c r="AU2036" i="1"/>
  <c r="AS2036" i="1" s="1"/>
  <c r="AU1318" i="1"/>
  <c r="AS1318" i="1" s="1"/>
  <c r="AU1833" i="1"/>
  <c r="AS1833" i="1" s="1"/>
  <c r="AU1320" i="1"/>
  <c r="AS1320" i="1" s="1"/>
  <c r="AU1924" i="1"/>
  <c r="AS1924" i="1" s="1"/>
  <c r="AU1319" i="1"/>
  <c r="AS1319" i="1" s="1"/>
  <c r="AU1988" i="1"/>
  <c r="AS1988" i="1" s="1"/>
  <c r="AU1070" i="1"/>
  <c r="AS1070" i="1" s="1"/>
  <c r="AU1943" i="1"/>
  <c r="AS1943" i="1" s="1"/>
  <c r="AU571" i="1"/>
  <c r="AS571" i="1" s="1"/>
  <c r="AU1876" i="1"/>
  <c r="AS1876" i="1" s="1"/>
  <c r="AU955" i="1"/>
  <c r="AS955" i="1" s="1"/>
  <c r="AU1883" i="1"/>
  <c r="AS1883" i="1" s="1"/>
  <c r="AU1331" i="1"/>
  <c r="AS1331" i="1" s="1"/>
  <c r="AU2015" i="1"/>
  <c r="AS2015" i="1" s="1"/>
  <c r="AU1334" i="1"/>
  <c r="AS1334" i="1" s="1"/>
  <c r="AU2126" i="1"/>
  <c r="AS2126" i="1" s="1"/>
  <c r="AU528" i="1"/>
  <c r="AS528" i="1" s="1"/>
  <c r="AU2166" i="1"/>
  <c r="AS2166" i="1" s="1"/>
  <c r="AU978" i="1"/>
  <c r="AS978" i="1" s="1"/>
  <c r="AU2167" i="1"/>
  <c r="AS2167" i="1" s="1"/>
  <c r="AU1332" i="1"/>
  <c r="AS1332" i="1" s="1"/>
  <c r="AU2016" i="1"/>
  <c r="AS2016" i="1" s="1"/>
  <c r="AU1333" i="1"/>
  <c r="AS1333" i="1" s="1"/>
  <c r="AU2125" i="1"/>
  <c r="AS2125" i="1" s="1"/>
  <c r="AU527" i="1"/>
  <c r="AS527" i="1" s="1"/>
  <c r="AU2162" i="1"/>
  <c r="AS2162" i="1" s="1"/>
  <c r="AU1001" i="1"/>
  <c r="AS1001" i="1" s="1"/>
  <c r="AU2157" i="1"/>
  <c r="AS2157" i="1" s="1"/>
  <c r="AU1069" i="1"/>
  <c r="AS1069" i="1" s="1"/>
  <c r="AU1942" i="1"/>
  <c r="AS1942" i="1" s="1"/>
  <c r="AU570" i="1"/>
  <c r="AS570" i="1" s="1"/>
  <c r="AU1841" i="1"/>
  <c r="AS1841" i="1" s="1"/>
  <c r="AU897" i="1"/>
  <c r="AS897" i="1" s="1"/>
  <c r="AU1903" i="1"/>
  <c r="AS1903" i="1" s="1"/>
  <c r="AU1327" i="1"/>
  <c r="AS1327" i="1" s="1"/>
  <c r="AU1968" i="1"/>
  <c r="AS1968" i="1" s="1"/>
  <c r="AU1330" i="1"/>
  <c r="AS1330" i="1" s="1"/>
  <c r="AU2124" i="1"/>
  <c r="AS2124" i="1" s="1"/>
  <c r="AU569" i="1"/>
  <c r="AS569" i="1" s="1"/>
  <c r="AU2160" i="1"/>
  <c r="AS2160" i="1" s="1"/>
  <c r="AU977" i="1"/>
  <c r="AS977" i="1" s="1"/>
  <c r="AU2161" i="1"/>
  <c r="AS2161" i="1" s="1"/>
  <c r="AU1328" i="1"/>
  <c r="AS1328" i="1" s="1"/>
  <c r="AU1969" i="1"/>
  <c r="AS1969" i="1" s="1"/>
  <c r="AU1329" i="1"/>
  <c r="AS1329" i="1" s="1"/>
  <c r="AU2123" i="1"/>
  <c r="AS2123" i="1" s="1"/>
  <c r="AU568" i="1"/>
  <c r="AS568" i="1" s="1"/>
  <c r="AU2159" i="1"/>
  <c r="AS2159" i="1" s="1"/>
  <c r="AU976" i="1"/>
  <c r="AS976" i="1" s="1"/>
  <c r="AU2158" i="1"/>
  <c r="AS2158" i="1" s="1"/>
  <c r="AU1940" i="1"/>
  <c r="AS1940" i="1" s="1"/>
  <c r="AU1934" i="1"/>
  <c r="AS1934" i="1" s="1"/>
  <c r="AU1887" i="1"/>
  <c r="AS1887" i="1" s="1"/>
  <c r="AU1821" i="1"/>
  <c r="AS1821" i="1" s="1"/>
  <c r="AU1840" i="1"/>
  <c r="AS1840" i="1" s="1"/>
  <c r="AU1890" i="1"/>
  <c r="AS1890" i="1" s="1"/>
  <c r="AU1891" i="1"/>
  <c r="AS1891" i="1" s="1"/>
  <c r="AU1822" i="1"/>
  <c r="AS1822" i="1" s="1"/>
  <c r="AU1839" i="1"/>
  <c r="AS1839" i="1" s="1"/>
  <c r="AU1889" i="1"/>
  <c r="AS1889" i="1" s="1"/>
  <c r="AU1888" i="1"/>
  <c r="AS1888" i="1" s="1"/>
  <c r="AU2186" i="1"/>
  <c r="AS2186" i="1" s="1"/>
  <c r="AU1627" i="1"/>
  <c r="AS1627" i="1" s="1"/>
  <c r="AU1893" i="1"/>
  <c r="AS1893" i="1" s="1"/>
  <c r="AU1645" i="1"/>
  <c r="AS1645" i="1" s="1"/>
  <c r="AU1892" i="1"/>
  <c r="AS1892" i="1" s="1"/>
  <c r="AU1036" i="1"/>
  <c r="AS1036" i="1" s="1"/>
  <c r="AU1800" i="1"/>
  <c r="AS1800" i="1" s="1"/>
  <c r="AU493" i="1"/>
  <c r="AS493" i="1" s="1"/>
  <c r="AU1811" i="1"/>
  <c r="AS1811" i="1" s="1"/>
  <c r="AU488" i="1"/>
  <c r="AS488" i="1" s="1"/>
  <c r="AU1870" i="1"/>
  <c r="AS1870" i="1" s="1"/>
  <c r="AU1409" i="1"/>
  <c r="AS1409" i="1" s="1"/>
  <c r="AU1871" i="1"/>
  <c r="AS1871" i="1" s="1"/>
  <c r="AU1105" i="1"/>
  <c r="AS1105" i="1" s="1"/>
  <c r="AU1792" i="1"/>
  <c r="AS1792" i="1" s="1"/>
  <c r="AU494" i="1"/>
  <c r="AS494" i="1" s="1"/>
  <c r="AU1796" i="1"/>
  <c r="AS1796" i="1" s="1"/>
  <c r="AU487" i="1"/>
  <c r="AS487" i="1" s="1"/>
  <c r="AU1869" i="1"/>
  <c r="AS1869" i="1" s="1"/>
  <c r="AU1408" i="1"/>
  <c r="AS1408" i="1" s="1"/>
  <c r="AU1868" i="1"/>
  <c r="AS1868" i="1" s="1"/>
  <c r="AU1104" i="1"/>
  <c r="AS1104" i="1" s="1"/>
  <c r="AU788" i="1"/>
  <c r="AS788" i="1" s="1"/>
  <c r="AU1813" i="1"/>
  <c r="AS1813" i="1" s="1"/>
  <c r="AU817" i="1"/>
  <c r="AS817" i="1" s="1"/>
  <c r="AU1746" i="1"/>
  <c r="AS1746" i="1" s="1"/>
  <c r="AU525" i="1"/>
  <c r="AS525" i="1" s="1"/>
  <c r="AU1907" i="1"/>
  <c r="AS1907" i="1" s="1"/>
  <c r="AU714" i="1"/>
  <c r="AS714" i="1" s="1"/>
  <c r="AU1117" i="1"/>
  <c r="AS1117" i="1" s="1"/>
  <c r="AU715" i="1"/>
  <c r="AS715" i="1" s="1"/>
  <c r="AU1518" i="1"/>
  <c r="AS1518" i="1" s="1"/>
  <c r="AU787" i="1"/>
  <c r="AS787" i="1" s="1"/>
  <c r="AU1453" i="1"/>
  <c r="AS1453" i="1" s="1"/>
  <c r="AU936" i="1"/>
  <c r="AS936" i="1" s="1"/>
  <c r="AU1257" i="1"/>
  <c r="AS1257" i="1" s="1"/>
  <c r="AU879" i="1"/>
  <c r="AS879" i="1" s="1"/>
  <c r="AU1256" i="1"/>
  <c r="AS1256" i="1" s="1"/>
  <c r="AU643" i="1"/>
  <c r="AS643" i="1" s="1"/>
  <c r="AU1096" i="1"/>
  <c r="AS1096" i="1" s="1"/>
  <c r="AU305" i="1"/>
  <c r="AS305" i="1" s="1"/>
  <c r="AU1452" i="1"/>
  <c r="AS1452" i="1" s="1"/>
  <c r="AU767" i="1"/>
  <c r="AS767" i="1" s="1"/>
  <c r="AU1097" i="1"/>
  <c r="AS1097" i="1" s="1"/>
  <c r="AU819" i="1"/>
  <c r="AS819" i="1" s="1"/>
  <c r="AU1817" i="1"/>
  <c r="AS1817" i="1" s="1"/>
  <c r="AU820" i="1"/>
  <c r="AS820" i="1" s="1"/>
  <c r="AU1775" i="1"/>
  <c r="AS1775" i="1" s="1"/>
  <c r="AU526" i="1"/>
  <c r="AS526" i="1" s="1"/>
  <c r="AU1908" i="1"/>
  <c r="AS1908" i="1" s="1"/>
  <c r="AU743" i="1"/>
  <c r="AS743" i="1" s="1"/>
  <c r="AU1258" i="1"/>
  <c r="AS1258" i="1" s="1"/>
  <c r="AU716" i="1"/>
  <c r="AS716" i="1" s="1"/>
  <c r="AU1199" i="1"/>
  <c r="AS1199" i="1" s="1"/>
  <c r="AU628" i="1"/>
  <c r="AS628" i="1" s="1"/>
  <c r="AU1428" i="1"/>
  <c r="AS1428" i="1" s="1"/>
  <c r="AU938" i="1"/>
  <c r="AS938" i="1" s="1"/>
  <c r="AU1429" i="1"/>
  <c r="AS1429" i="1" s="1"/>
  <c r="AU818" i="1"/>
  <c r="AS818" i="1" s="1"/>
  <c r="AU1259" i="1"/>
  <c r="AS1259" i="1" s="1"/>
  <c r="AU626" i="1"/>
  <c r="AS626" i="1" s="1"/>
  <c r="AU1197" i="1"/>
  <c r="AS1197" i="1" s="1"/>
  <c r="AU627" i="1"/>
  <c r="AS627" i="1" s="1"/>
  <c r="AU1198" i="1"/>
  <c r="AS1198" i="1" s="1"/>
  <c r="AU937" i="1"/>
  <c r="AS937" i="1" s="1"/>
  <c r="AU1454" i="1"/>
  <c r="AS1454" i="1" s="1"/>
  <c r="AU2214" i="1"/>
  <c r="AS2214" i="1" s="1"/>
  <c r="AU2217" i="1"/>
  <c r="AS2217" i="1" s="1"/>
  <c r="AU2205" i="1"/>
  <c r="AS2205" i="1" s="1"/>
  <c r="AU2206" i="1"/>
  <c r="AS2206" i="1" s="1"/>
  <c r="AU2215" i="1"/>
  <c r="AS2215" i="1" s="1"/>
  <c r="AU2216" i="1"/>
  <c r="AS2216" i="1" s="1"/>
  <c r="AU2204" i="1"/>
  <c r="AS2204" i="1" s="1"/>
  <c r="AU2203" i="1"/>
  <c r="AS2203" i="1" s="1"/>
  <c r="AU1308" i="1"/>
  <c r="AS1308" i="1" s="1"/>
  <c r="AU361" i="1"/>
  <c r="AS361" i="1" s="1"/>
  <c r="AU334" i="1"/>
  <c r="AS334" i="1" s="1"/>
  <c r="AU416" i="1"/>
  <c r="AS416" i="1" s="1"/>
  <c r="AU675" i="1"/>
  <c r="AS675" i="1" s="1"/>
  <c r="AU480" i="1"/>
  <c r="AS480" i="1" s="1"/>
  <c r="AU482" i="1"/>
  <c r="AS482" i="1" s="1"/>
  <c r="AU417" i="1"/>
  <c r="AS417" i="1" s="1"/>
  <c r="AU1306" i="1"/>
  <c r="AS1306" i="1" s="1"/>
  <c r="AU1917" i="1"/>
  <c r="AS1917" i="1" s="1"/>
  <c r="AU1730" i="1"/>
  <c r="AS1730" i="1" s="1"/>
  <c r="AU894" i="1"/>
  <c r="AS894" i="1" s="1"/>
  <c r="AU1831" i="1"/>
  <c r="AS1831" i="1" s="1"/>
  <c r="AU1850" i="1"/>
  <c r="AS1850" i="1" s="1"/>
  <c r="AU856" i="1"/>
  <c r="AS856" i="1" s="1"/>
  <c r="AU1685" i="1"/>
  <c r="AS1685" i="1" s="1"/>
  <c r="AU1557" i="1"/>
  <c r="AS1557" i="1" s="1"/>
  <c r="AU441" i="1"/>
  <c r="AS441" i="1" s="1"/>
  <c r="AU1423" i="1"/>
  <c r="AS1423" i="1" s="1"/>
  <c r="AU289" i="1"/>
  <c r="AS289" i="1" s="1"/>
  <c r="AU1586" i="1"/>
  <c r="AS1586" i="1" s="1"/>
  <c r="AU1686" i="1"/>
  <c r="AS1686" i="1" s="1"/>
  <c r="AU1637" i="1"/>
  <c r="AS1637" i="1" s="1"/>
  <c r="AU45" i="1"/>
  <c r="AS45" i="1" s="1"/>
  <c r="AU290" i="1"/>
  <c r="AS290" i="1" s="1"/>
  <c r="AU1726" i="1"/>
  <c r="AS1726" i="1" s="1"/>
  <c r="AU725" i="1"/>
  <c r="AS725" i="1" s="1"/>
  <c r="AU1793" i="1"/>
  <c r="AS1793" i="1" s="1"/>
  <c r="AU1806" i="1"/>
  <c r="AS1806" i="1" s="1"/>
  <c r="AU1012" i="1"/>
  <c r="AS1012" i="1" s="1"/>
  <c r="AU617" i="1"/>
  <c r="AS617" i="1" s="1"/>
  <c r="AU975" i="1"/>
  <c r="AS975" i="1" s="1"/>
  <c r="AU296" i="1"/>
  <c r="AS296" i="1" s="1"/>
  <c r="AU673" i="1"/>
  <c r="AS673" i="1" s="1"/>
  <c r="AU1635" i="1"/>
  <c r="AS1635" i="1" s="1"/>
  <c r="AU440" i="1"/>
  <c r="AS440" i="1" s="1"/>
  <c r="AU523" i="1"/>
  <c r="AS523" i="1" s="1"/>
  <c r="AU1646" i="1"/>
  <c r="AS1646" i="1" s="1"/>
  <c r="AU594" i="1"/>
  <c r="AS594" i="1" s="1"/>
  <c r="AU1422" i="1"/>
  <c r="AS1422" i="1" s="1"/>
  <c r="AU408" i="1"/>
  <c r="AS408" i="1" s="1"/>
  <c r="AU107" i="1"/>
  <c r="AS107" i="1" s="1"/>
  <c r="AU274" i="1"/>
  <c r="AS274" i="1" s="1"/>
  <c r="AU141" i="1"/>
  <c r="AS141" i="1" s="1"/>
  <c r="AU672" i="1"/>
  <c r="AS672" i="1" s="1"/>
  <c r="AU1634" i="1"/>
  <c r="AS1634" i="1" s="1"/>
  <c r="AU439" i="1"/>
  <c r="AS439" i="1" s="1"/>
  <c r="AU593" i="1"/>
  <c r="AS593" i="1" s="1"/>
  <c r="AU1156" i="1"/>
  <c r="AS1156" i="1" s="1"/>
  <c r="AU108" i="1"/>
  <c r="AS108" i="1" s="1"/>
  <c r="AU280" i="1"/>
  <c r="AS280" i="1" s="1"/>
  <c r="AU143" i="1"/>
  <c r="AS143" i="1" s="1"/>
  <c r="AU1801" i="1"/>
  <c r="AS1801" i="1" s="1"/>
  <c r="AU659" i="1"/>
  <c r="AS659" i="1" s="1"/>
  <c r="AU1832" i="1"/>
  <c r="AS1832" i="1" s="1"/>
  <c r="AU753" i="1"/>
  <c r="AS753" i="1" s="1"/>
  <c r="AU1914" i="1"/>
  <c r="AS1914" i="1" s="1"/>
  <c r="AU835" i="1"/>
  <c r="AS835" i="1" s="1"/>
  <c r="AU811" i="1"/>
  <c r="AS811" i="1" s="1"/>
  <c r="AU872" i="1"/>
  <c r="AS872" i="1" s="1"/>
  <c r="AU295" i="1"/>
  <c r="AS295" i="1" s="1"/>
  <c r="AU737" i="1"/>
  <c r="AS737" i="1" s="1"/>
  <c r="AU1633" i="1"/>
  <c r="AS1633" i="1" s="1"/>
  <c r="AU438" i="1"/>
  <c r="AS438" i="1" s="1"/>
  <c r="AU459" i="1"/>
  <c r="AS459" i="1" s="1"/>
  <c r="AU1157" i="1"/>
  <c r="AS1157" i="1" s="1"/>
  <c r="AU436" i="1"/>
  <c r="AS436" i="1" s="1"/>
  <c r="AU565" i="1"/>
  <c r="AS565" i="1" s="1"/>
  <c r="AU1421" i="1"/>
  <c r="AS1421" i="1" s="1"/>
  <c r="AU554" i="1"/>
  <c r="AS554" i="1" s="1"/>
  <c r="AU110" i="1"/>
  <c r="AS110" i="1" s="1"/>
  <c r="AU261" i="1"/>
  <c r="AS261" i="1" s="1"/>
  <c r="AU138" i="1"/>
  <c r="AS138" i="1" s="1"/>
  <c r="AU674" i="1"/>
  <c r="AS674" i="1" s="1"/>
  <c r="AU1451" i="1"/>
  <c r="AS1451" i="1" s="1"/>
  <c r="AU435" i="1"/>
  <c r="AS435" i="1" s="1"/>
  <c r="AU548" i="1"/>
  <c r="AS548" i="1" s="1"/>
  <c r="AU1139" i="1"/>
  <c r="AS1139" i="1" s="1"/>
  <c r="AU545" i="1"/>
  <c r="AS545" i="1" s="1"/>
  <c r="AU125" i="1"/>
  <c r="AS125" i="1" s="1"/>
  <c r="AU271" i="1"/>
  <c r="AS271" i="1" s="1"/>
  <c r="AU139" i="1"/>
  <c r="AS139" i="1" s="1"/>
  <c r="AU1300" i="1"/>
  <c r="AS1300" i="1" s="1"/>
  <c r="AU1911" i="1"/>
  <c r="AS1911" i="1" s="1"/>
  <c r="AU1302" i="1"/>
  <c r="AS1302" i="1" s="1"/>
  <c r="AU1874" i="1"/>
  <c r="AS1874" i="1" s="1"/>
  <c r="AU1301" i="1"/>
  <c r="AS1301" i="1" s="1"/>
  <c r="AU2131" i="1"/>
  <c r="AS2131" i="1" s="1"/>
  <c r="AU489" i="1"/>
  <c r="AS489" i="1" s="1"/>
  <c r="AU1090" i="1"/>
  <c r="AS1090" i="1" s="1"/>
  <c r="AU1298" i="1"/>
  <c r="AS1298" i="1" s="1"/>
  <c r="AU1764" i="1"/>
  <c r="AS1764" i="1" s="1"/>
  <c r="AU1299" i="1"/>
  <c r="AS1299" i="1" s="1"/>
  <c r="AU1919" i="1"/>
  <c r="AS1919" i="1" s="1"/>
  <c r="AU1143" i="1"/>
  <c r="AS1143" i="1" s="1"/>
  <c r="AU1956" i="1"/>
  <c r="AS1956" i="1" s="1"/>
  <c r="AU373" i="1"/>
  <c r="AS373" i="1" s="1"/>
  <c r="AU299" i="1"/>
  <c r="AS299" i="1" s="1"/>
  <c r="AU1196" i="1"/>
  <c r="AS1196" i="1" s="1"/>
  <c r="AU1873" i="1"/>
  <c r="AS1873" i="1" s="1"/>
  <c r="AU1297" i="1"/>
  <c r="AS1297" i="1" s="1"/>
  <c r="AU1923" i="1"/>
  <c r="AS1923" i="1" s="1"/>
  <c r="AU378" i="1"/>
  <c r="AS378" i="1" s="1"/>
  <c r="AU300" i="1"/>
  <c r="AS300" i="1" s="1"/>
  <c r="AU1045" i="1"/>
  <c r="AS1045" i="1" s="1"/>
  <c r="AU1810" i="1"/>
  <c r="AS1810" i="1" s="1"/>
  <c r="AU226" i="1"/>
  <c r="AS226" i="1" s="1"/>
  <c r="AU1727" i="1"/>
  <c r="AS1727" i="1" s="1"/>
  <c r="AU298" i="1"/>
  <c r="AS298" i="1" s="1"/>
  <c r="AU1797" i="1"/>
  <c r="AS1797" i="1" s="1"/>
  <c r="AU1303" i="1"/>
  <c r="AS1303" i="1" s="1"/>
  <c r="AU1974" i="1"/>
  <c r="AS1974" i="1" s="1"/>
  <c r="AU1693" i="1"/>
  <c r="AS1693" i="1" s="1"/>
  <c r="AU1114" i="1"/>
  <c r="AS1114" i="1" s="1"/>
  <c r="AU1916" i="1"/>
  <c r="AS1916" i="1" s="1"/>
  <c r="AU1641" i="1"/>
  <c r="AS1641" i="1" s="1"/>
  <c r="AU262" i="1"/>
  <c r="AS262" i="1" s="1"/>
  <c r="AU2046" i="1"/>
  <c r="AS2046" i="1" s="1"/>
  <c r="AU393" i="1"/>
  <c r="AS393" i="1" s="1"/>
  <c r="AU2116" i="1"/>
  <c r="AS2116" i="1" s="1"/>
  <c r="AU390" i="1"/>
  <c r="AS390" i="1" s="1"/>
  <c r="AU318" i="1"/>
  <c r="AS318" i="1" s="1"/>
  <c r="AU169" i="1"/>
  <c r="AS169" i="1" s="1"/>
  <c r="AU1027" i="1"/>
  <c r="AS1027" i="1" s="1"/>
  <c r="AU1992" i="1"/>
  <c r="AS1992" i="1" s="1"/>
  <c r="AU1592" i="1"/>
  <c r="AS1592" i="1" s="1"/>
  <c r="AU249" i="1"/>
  <c r="AS249" i="1" s="1"/>
  <c r="AU2045" i="1"/>
  <c r="AS2045" i="1" s="1"/>
  <c r="AU1661" i="1"/>
  <c r="AS1661" i="1" s="1"/>
  <c r="AU406" i="1"/>
  <c r="AS406" i="1" s="1"/>
  <c r="AU322" i="1"/>
  <c r="AS322" i="1" s="1"/>
  <c r="AU170" i="1"/>
  <c r="AS170" i="1" s="1"/>
  <c r="AU711" i="1"/>
  <c r="AS711" i="1" s="1"/>
  <c r="AU1809" i="1"/>
  <c r="AS1809" i="1" s="1"/>
  <c r="AU215" i="1"/>
  <c r="AS215" i="1" s="1"/>
  <c r="AU1585" i="1"/>
  <c r="AS1585" i="1" s="1"/>
  <c r="AU366" i="1"/>
  <c r="AS366" i="1" s="1"/>
  <c r="AU1759" i="1"/>
  <c r="AS1759" i="1" s="1"/>
  <c r="AU813" i="1"/>
  <c r="AS813" i="1" s="1"/>
  <c r="AU1944" i="1"/>
  <c r="AS1944" i="1" s="1"/>
  <c r="AU1113" i="1"/>
  <c r="AS1113" i="1" s="1"/>
  <c r="AU1915" i="1"/>
  <c r="AS1915" i="1" s="1"/>
  <c r="AU248" i="1"/>
  <c r="AS248" i="1" s="1"/>
  <c r="AU2044" i="1"/>
  <c r="AS2044" i="1" s="1"/>
  <c r="AU391" i="1"/>
  <c r="AS391" i="1" s="1"/>
  <c r="AU2114" i="1"/>
  <c r="AS2114" i="1" s="1"/>
  <c r="AU379" i="1"/>
  <c r="AS379" i="1" s="1"/>
  <c r="AU303" i="1"/>
  <c r="AS303" i="1" s="1"/>
  <c r="AU1026" i="1"/>
  <c r="AS1026" i="1" s="1"/>
  <c r="AU1991" i="1"/>
  <c r="AS1991" i="1" s="1"/>
  <c r="AU247" i="1"/>
  <c r="AS247" i="1" s="1"/>
  <c r="AU2056" i="1"/>
  <c r="AS2056" i="1" s="1"/>
  <c r="AU380" i="1"/>
  <c r="AS380" i="1" s="1"/>
  <c r="AU307" i="1"/>
  <c r="AS307" i="1" s="1"/>
  <c r="AU1922" i="1"/>
  <c r="AS1922" i="1" s="1"/>
  <c r="AU1596" i="1"/>
  <c r="AS1596" i="1" s="1"/>
  <c r="AU1864" i="1"/>
  <c r="AS1864" i="1" s="1"/>
  <c r="AU992" i="1"/>
  <c r="AS992" i="1" s="1"/>
  <c r="AU1826" i="1"/>
  <c r="AS1826" i="1" s="1"/>
  <c r="AU984" i="1"/>
  <c r="AS984" i="1" s="1"/>
  <c r="AU1214" i="1"/>
  <c r="AS1214" i="1" s="1"/>
  <c r="AU314" i="1"/>
  <c r="AS314" i="1" s="1"/>
  <c r="AU1820" i="1"/>
  <c r="AS1820" i="1" s="1"/>
  <c r="AU343" i="1"/>
  <c r="AS343" i="1" s="1"/>
  <c r="AU1878" i="1"/>
  <c r="AS1878" i="1" s="1"/>
  <c r="AU582" i="1"/>
  <c r="AS582" i="1" s="1"/>
  <c r="AU1837" i="1"/>
  <c r="AS1837" i="1" s="1"/>
  <c r="AU603" i="1"/>
  <c r="AS603" i="1" s="1"/>
  <c r="AU175" i="1"/>
  <c r="AS175" i="1" s="1"/>
  <c r="AU190" i="1"/>
  <c r="AS190" i="1" s="1"/>
  <c r="AU1819" i="1"/>
  <c r="AS1819" i="1" s="1"/>
  <c r="AU342" i="1"/>
  <c r="AS342" i="1" s="1"/>
  <c r="AU1879" i="1"/>
  <c r="AS1879" i="1" s="1"/>
  <c r="AU581" i="1"/>
  <c r="AS581" i="1" s="1"/>
  <c r="AU177" i="1"/>
  <c r="AS177" i="1" s="1"/>
  <c r="AU200" i="1"/>
  <c r="AS200" i="1" s="1"/>
  <c r="AU2007" i="1"/>
  <c r="AS2007" i="1" s="1"/>
  <c r="AU1597" i="1"/>
  <c r="AS1597" i="1" s="1"/>
  <c r="AU1856" i="1"/>
  <c r="AS1856" i="1" s="1"/>
  <c r="AU1103" i="1"/>
  <c r="AS1103" i="1" s="1"/>
  <c r="AU1872" i="1"/>
  <c r="AS1872" i="1" s="1"/>
  <c r="AU910" i="1"/>
  <c r="AS910" i="1" s="1"/>
  <c r="AU1247" i="1"/>
  <c r="AS1247" i="1" s="1"/>
  <c r="AU316" i="1"/>
  <c r="AS316" i="1" s="1"/>
  <c r="AU1556" i="1"/>
  <c r="AS1556" i="1" s="1"/>
  <c r="AU377" i="1"/>
  <c r="AS377" i="1" s="1"/>
  <c r="AU1854" i="1"/>
  <c r="AS1854" i="1" s="1"/>
  <c r="AU623" i="1"/>
  <c r="AS623" i="1" s="1"/>
  <c r="AU1855" i="1"/>
  <c r="AS1855" i="1" s="1"/>
  <c r="AU587" i="1"/>
  <c r="AS587" i="1" s="1"/>
  <c r="AU214" i="1"/>
  <c r="AS214" i="1" s="1"/>
  <c r="AU238" i="1"/>
  <c r="AS238" i="1" s="1"/>
  <c r="AU1420" i="1"/>
  <c r="AS1420" i="1" s="1"/>
  <c r="AU376" i="1"/>
  <c r="AS376" i="1" s="1"/>
  <c r="AU1853" i="1"/>
  <c r="AS1853" i="1" s="1"/>
  <c r="AU622" i="1"/>
  <c r="AS622" i="1" s="1"/>
  <c r="AU227" i="1"/>
  <c r="AS227" i="1" s="1"/>
  <c r="AU239" i="1"/>
  <c r="AS239" i="1" s="1"/>
  <c r="AU509" i="1"/>
  <c r="AS509" i="1" s="1"/>
  <c r="AU1716" i="1"/>
  <c r="AS1716" i="1" s="1"/>
  <c r="AU443" i="1"/>
  <c r="AS443" i="1" s="1"/>
  <c r="AU1768" i="1"/>
  <c r="AS1768" i="1" s="1"/>
  <c r="AU365" i="1"/>
  <c r="AS365" i="1" s="1"/>
  <c r="AU1743" i="1"/>
  <c r="AS1743" i="1" s="1"/>
  <c r="AU710" i="1"/>
  <c r="AS710" i="1" s="1"/>
  <c r="AU857" i="1"/>
  <c r="AS857" i="1" s="1"/>
  <c r="AU666" i="1"/>
  <c r="AS666" i="1" s="1"/>
  <c r="AU596" i="1"/>
  <c r="AS596" i="1" s="1"/>
  <c r="AU1174" i="1"/>
  <c r="AS1174" i="1" s="1"/>
  <c r="AU313" i="1"/>
  <c r="AS313" i="1" s="1"/>
  <c r="AU461" i="1"/>
  <c r="AS461" i="1" s="1"/>
  <c r="AU1217" i="1"/>
  <c r="AS1217" i="1" s="1"/>
  <c r="AU492" i="1"/>
  <c r="AS492" i="1" s="1"/>
  <c r="AU597" i="1"/>
  <c r="AS597" i="1" s="1"/>
  <c r="AU1248" i="1"/>
  <c r="AS1248" i="1" s="1"/>
  <c r="AU697" i="1"/>
  <c r="AS697" i="1" s="1"/>
  <c r="AU354" i="1"/>
  <c r="AS354" i="1" s="1"/>
  <c r="AU292" i="1"/>
  <c r="AS292" i="1" s="1"/>
  <c r="AU147" i="1"/>
  <c r="AS147" i="1" s="1"/>
  <c r="AU624" i="1"/>
  <c r="AS624" i="1" s="1"/>
  <c r="AU1173" i="1"/>
  <c r="AS1173" i="1" s="1"/>
  <c r="AU375" i="1"/>
  <c r="AS375" i="1" s="1"/>
  <c r="AU320" i="1"/>
  <c r="AS320" i="1" s="1"/>
  <c r="AU1216" i="1"/>
  <c r="AS1216" i="1" s="1"/>
  <c r="AU363" i="1"/>
  <c r="AS363" i="1" s="1"/>
  <c r="AU364" i="1"/>
  <c r="AS364" i="1" s="1"/>
  <c r="AU294" i="1"/>
  <c r="AS294" i="1" s="1"/>
  <c r="AU150" i="1"/>
  <c r="AS150" i="1" s="1"/>
  <c r="AU444" i="1"/>
  <c r="AS444" i="1" s="1"/>
  <c r="AU1696" i="1"/>
  <c r="AS1696" i="1" s="1"/>
  <c r="AU368" i="1"/>
  <c r="AS368" i="1" s="1"/>
  <c r="AU1714" i="1"/>
  <c r="AS1714" i="1" s="1"/>
  <c r="AU392" i="1"/>
  <c r="AS392" i="1" s="1"/>
  <c r="AU1769" i="1"/>
  <c r="AS1769" i="1" s="1"/>
  <c r="AU712" i="1"/>
  <c r="AS712" i="1" s="1"/>
  <c r="AU858" i="1"/>
  <c r="AS858" i="1" s="1"/>
  <c r="AU667" i="1"/>
  <c r="AS667" i="1" s="1"/>
  <c r="AU625" i="1"/>
  <c r="AS625" i="1" s="1"/>
  <c r="AU1218" i="1"/>
  <c r="AS1218" i="1" s="1"/>
  <c r="AU360" i="1"/>
  <c r="AS360" i="1" s="1"/>
  <c r="AU321" i="1"/>
  <c r="AS321" i="1" s="1"/>
  <c r="AU1111" i="1"/>
  <c r="AS1111" i="1" s="1"/>
  <c r="AU357" i="1"/>
  <c r="AS357" i="1" s="1"/>
  <c r="AU566" i="1"/>
  <c r="AS566" i="1" s="1"/>
  <c r="AU1195" i="1"/>
  <c r="AS1195" i="1" s="1"/>
  <c r="AU664" i="1"/>
  <c r="AS664" i="1" s="1"/>
  <c r="AU381" i="1"/>
  <c r="AS381" i="1" s="1"/>
  <c r="AU315" i="1"/>
  <c r="AS315" i="1" s="1"/>
  <c r="AU159" i="1"/>
  <c r="AS159" i="1" s="1"/>
  <c r="AU642" i="1"/>
  <c r="AS642" i="1" s="1"/>
  <c r="AU1547" i="1"/>
  <c r="AS1547" i="1" s="1"/>
  <c r="AU358" i="1"/>
  <c r="AS358" i="1" s="1"/>
  <c r="AU367" i="1"/>
  <c r="AS367" i="1" s="1"/>
  <c r="AU1647" i="1"/>
  <c r="AS1647" i="1" s="1"/>
  <c r="AU409" i="1"/>
  <c r="AS409" i="1" s="1"/>
  <c r="AU389" i="1"/>
  <c r="AS389" i="1" s="1"/>
  <c r="AU317" i="1"/>
  <c r="AS317" i="1" s="1"/>
  <c r="AU160" i="1"/>
  <c r="AS160" i="1" s="1"/>
  <c r="AU2243" i="1"/>
  <c r="AS2243" i="1" s="1"/>
  <c r="AU2244" i="1"/>
  <c r="AS2244" i="1" s="1"/>
  <c r="AU2208" i="1"/>
  <c r="AS2208" i="1" s="1"/>
  <c r="AU2210" i="1"/>
  <c r="AS2210" i="1" s="1"/>
  <c r="AU2219" i="1"/>
  <c r="AS2219" i="1" s="1"/>
  <c r="AU2221" i="1"/>
  <c r="AS2221" i="1" s="1"/>
  <c r="AU2212" i="1"/>
  <c r="AS2212" i="1" s="1"/>
  <c r="AU135" i="1"/>
  <c r="AS135" i="1" s="1"/>
  <c r="AU329" i="1"/>
  <c r="AS329" i="1" s="1"/>
  <c r="AU2207" i="1"/>
  <c r="AS2207" i="1" s="1"/>
  <c r="AU2209" i="1"/>
  <c r="AS2209" i="1" s="1"/>
  <c r="AU2218" i="1"/>
  <c r="AS2218" i="1" s="1"/>
  <c r="AU2220" i="1"/>
  <c r="AS2220" i="1" s="1"/>
  <c r="AU136" i="1"/>
  <c r="AS136" i="1" s="1"/>
  <c r="AU333" i="1"/>
  <c r="AS333" i="1" s="1"/>
  <c r="AU387" i="1"/>
  <c r="AS387" i="1" s="1"/>
  <c r="AU431" i="1"/>
  <c r="AS431" i="1" s="1"/>
  <c r="AU472" i="1"/>
  <c r="AS472" i="1" s="1"/>
  <c r="AU815" i="1"/>
  <c r="AS815" i="1" s="1"/>
  <c r="AU276" i="1"/>
  <c r="AS276" i="1" s="1"/>
  <c r="AU999" i="1"/>
  <c r="AS999" i="1" s="1"/>
  <c r="AU275" i="1"/>
  <c r="AS275" i="1" s="1"/>
  <c r="AU1931" i="1"/>
  <c r="AS1931" i="1" s="1"/>
  <c r="AU210" i="1"/>
  <c r="AS210" i="1" s="1"/>
  <c r="AU55" i="1"/>
  <c r="AS55" i="1" s="1"/>
  <c r="AU369" i="1"/>
  <c r="AS369" i="1" s="1"/>
  <c r="AU97" i="1"/>
  <c r="AS97" i="1" s="1"/>
  <c r="AU284" i="1"/>
  <c r="AS284" i="1" s="1"/>
  <c r="AU484" i="1"/>
  <c r="AS484" i="1" s="1"/>
  <c r="AU618" i="1"/>
  <c r="AS618" i="1" s="1"/>
  <c r="AU287" i="1"/>
  <c r="AS287" i="1" s="1"/>
  <c r="AU875" i="1"/>
  <c r="AS875" i="1" s="1"/>
  <c r="AU934" i="1"/>
  <c r="AS934" i="1" s="1"/>
  <c r="AU348" i="1"/>
  <c r="AS348" i="1" s="1"/>
  <c r="AU1926" i="1"/>
  <c r="AS1926" i="1" s="1"/>
  <c r="AU286" i="1"/>
  <c r="AS286" i="1" s="1"/>
  <c r="AU347" i="1"/>
  <c r="AS347" i="1" s="1"/>
  <c r="AU346" i="1"/>
  <c r="AS346" i="1" s="1"/>
  <c r="AU69" i="1"/>
  <c r="AS69" i="1" s="1"/>
  <c r="AU1812" i="1"/>
  <c r="AS1812" i="1" s="1"/>
  <c r="AU973" i="1"/>
  <c r="AS973" i="1" s="1"/>
  <c r="AU225" i="1"/>
  <c r="AS225" i="1" s="1"/>
  <c r="AU1141" i="1"/>
  <c r="AS1141" i="1" s="1"/>
  <c r="AU1666" i="1"/>
  <c r="AS1666" i="1" s="1"/>
  <c r="AU974" i="1"/>
  <c r="AS974" i="1" s="1"/>
  <c r="AU1703" i="1"/>
  <c r="AS1703" i="1" s="1"/>
  <c r="AU935" i="1"/>
  <c r="AS935" i="1" s="1"/>
  <c r="AU490" i="1"/>
  <c r="AS490" i="1" s="1"/>
  <c r="AU1600" i="1"/>
  <c r="AS1600" i="1" s="1"/>
  <c r="AU661" i="1"/>
  <c r="AS661" i="1" s="1"/>
  <c r="AU1202" i="1"/>
  <c r="AS1202" i="1" s="1"/>
  <c r="AU514" i="1"/>
  <c r="AS514" i="1" s="1"/>
  <c r="AU1200" i="1"/>
  <c r="AS1200" i="1" s="1"/>
  <c r="AU619" i="1"/>
  <c r="AS619" i="1" s="1"/>
  <c r="AU927" i="1"/>
  <c r="AS927" i="1" s="1"/>
  <c r="AU709" i="1"/>
  <c r="AS709" i="1" s="1"/>
  <c r="AU1019" i="1"/>
  <c r="AS1019" i="1" s="1"/>
  <c r="AU413" i="1"/>
  <c r="AS413" i="1" s="1"/>
  <c r="AU1136" i="1"/>
  <c r="AS1136" i="1" s="1"/>
  <c r="AU442" i="1"/>
  <c r="AS442" i="1" s="1"/>
  <c r="AU794" i="1"/>
  <c r="AS794" i="1" s="1"/>
  <c r="AU130" i="1"/>
  <c r="AS130" i="1" s="1"/>
  <c r="AU52" i="1"/>
  <c r="AS52" i="1" s="1"/>
  <c r="AU388" i="1"/>
  <c r="AS388" i="1" s="1"/>
  <c r="AU1018" i="1"/>
  <c r="AS1018" i="1" s="1"/>
  <c r="AU486" i="1"/>
  <c r="AS486" i="1" s="1"/>
  <c r="AU1005" i="1"/>
  <c r="AS1005" i="1" s="1"/>
  <c r="AU132" i="1"/>
  <c r="AS132" i="1" s="1"/>
  <c r="AU53" i="1"/>
  <c r="AS53" i="1" s="1"/>
  <c r="AU644" i="1"/>
  <c r="AS644" i="1" s="1"/>
  <c r="AU1430" i="1"/>
  <c r="AS1430" i="1" s="1"/>
  <c r="AU513" i="1"/>
  <c r="AS513" i="1" s="1"/>
  <c r="AU1562" i="1"/>
  <c r="AS1562" i="1" s="1"/>
  <c r="AU914" i="1"/>
  <c r="AS914" i="1" s="1"/>
  <c r="AU1145" i="1"/>
  <c r="AS1145" i="1" s="1"/>
  <c r="AU621" i="1"/>
  <c r="AS621" i="1" s="1"/>
  <c r="AU926" i="1"/>
  <c r="AS926" i="1" s="1"/>
  <c r="AU433" i="1"/>
  <c r="AS433" i="1" s="1"/>
  <c r="AU912" i="1"/>
  <c r="AS912" i="1" s="1"/>
  <c r="AU508" i="1"/>
  <c r="AS508" i="1" s="1"/>
  <c r="AU1172" i="1"/>
  <c r="AS1172" i="1" s="1"/>
  <c r="AU549" i="1"/>
  <c r="AS549" i="1" s="1"/>
  <c r="AU868" i="1"/>
  <c r="AS868" i="1" s="1"/>
  <c r="AU133" i="1"/>
  <c r="AS133" i="1" s="1"/>
  <c r="AU46" i="1"/>
  <c r="AS46" i="1" s="1"/>
  <c r="AU414" i="1"/>
  <c r="AS414" i="1" s="1"/>
  <c r="AU911" i="1"/>
  <c r="AS911" i="1" s="1"/>
  <c r="AU246" i="1"/>
  <c r="AS246" i="1" s="1"/>
  <c r="AU1193" i="1"/>
  <c r="AS1193" i="1" s="1"/>
  <c r="AU134" i="1"/>
  <c r="AS134" i="1" s="1"/>
  <c r="AU47" i="1"/>
  <c r="AS47" i="1" s="1"/>
  <c r="AU1091" i="1"/>
  <c r="AS1091" i="1" s="1"/>
  <c r="AU1748" i="1"/>
  <c r="AS1748" i="1" s="1"/>
  <c r="AU1029" i="1"/>
  <c r="AS1029" i="1" s="1"/>
  <c r="AU1519" i="1"/>
  <c r="AS1519" i="1" s="1"/>
  <c r="AU1028" i="1"/>
  <c r="AS1028" i="1" s="1"/>
  <c r="AU1780" i="1"/>
  <c r="AS1780" i="1" s="1"/>
  <c r="AU415" i="1"/>
  <c r="AS415" i="1" s="1"/>
  <c r="AU809" i="1"/>
  <c r="AS809" i="1" s="1"/>
  <c r="AU797" i="1"/>
  <c r="AS797" i="1" s="1"/>
  <c r="AU1643" i="1"/>
  <c r="AS1643" i="1" s="1"/>
  <c r="AU1000" i="1"/>
  <c r="AS1000" i="1" s="1"/>
  <c r="AU1742" i="1"/>
  <c r="AS1742" i="1" s="1"/>
  <c r="AU512" i="1"/>
  <c r="AS512" i="1" s="1"/>
  <c r="AU1705" i="1"/>
  <c r="AS1705" i="1" s="1"/>
  <c r="AU460" i="1"/>
  <c r="AS460" i="1" s="1"/>
  <c r="AU83" i="1"/>
  <c r="AS83" i="1" s="1"/>
  <c r="AU896" i="1"/>
  <c r="AS896" i="1" s="1"/>
  <c r="AU1836" i="1"/>
  <c r="AS1836" i="1" s="1"/>
  <c r="AU1144" i="1"/>
  <c r="AS1144" i="1" s="1"/>
  <c r="AU1818" i="1"/>
  <c r="AS1818" i="1" s="1"/>
  <c r="AU463" i="1"/>
  <c r="AS463" i="1" s="1"/>
  <c r="AU94" i="1"/>
  <c r="AS94" i="1" s="1"/>
  <c r="AU304" i="1"/>
  <c r="AS304" i="1" s="1"/>
  <c r="AU1668" i="1"/>
  <c r="AS1668" i="1" s="1"/>
  <c r="AU349" i="1"/>
  <c r="AS349" i="1" s="1"/>
  <c r="AU1118" i="1"/>
  <c r="AS1118" i="1" s="1"/>
  <c r="AU327" i="1"/>
  <c r="AS327" i="1" s="1"/>
  <c r="AU1003" i="1"/>
  <c r="AS1003" i="1" s="1"/>
  <c r="AU326" i="1"/>
  <c r="AS326" i="1" s="1"/>
  <c r="AU1824" i="1"/>
  <c r="AS1824" i="1" s="1"/>
  <c r="AU371" i="1"/>
  <c r="AS371" i="1" s="1"/>
  <c r="AU1863" i="1"/>
  <c r="AS1863" i="1" s="1"/>
  <c r="AU1929" i="1"/>
  <c r="AS1929" i="1" s="1"/>
  <c r="AU501" i="1"/>
  <c r="AS501" i="1" s="1"/>
  <c r="AU95" i="1"/>
  <c r="AS95" i="1" s="1"/>
  <c r="AU325" i="1"/>
  <c r="AS325" i="1" s="1"/>
  <c r="AU1865" i="1"/>
  <c r="AS1865" i="1" s="1"/>
  <c r="AU1862" i="1"/>
  <c r="AS1862" i="1" s="1"/>
  <c r="AU506" i="1"/>
  <c r="AS506" i="1" s="1"/>
  <c r="AU96" i="1"/>
  <c r="AS96" i="1" s="1"/>
  <c r="AU1548" i="1"/>
  <c r="AS1548" i="1" s="1"/>
  <c r="AU821" i="1"/>
  <c r="AS821" i="1" s="1"/>
  <c r="AU1002" i="1"/>
  <c r="AS1002" i="1" s="1"/>
  <c r="AU1774" i="1"/>
  <c r="AS1774" i="1" s="1"/>
  <c r="AU1867" i="1"/>
  <c r="AS1867" i="1" s="1"/>
  <c r="AU1930" i="1"/>
  <c r="AS1930" i="1" s="1"/>
  <c r="AU1773" i="1"/>
  <c r="AS1773" i="1" s="1"/>
  <c r="AU1866" i="1"/>
  <c r="AS1866" i="1" s="1"/>
  <c r="AU98" i="1"/>
  <c r="AS98" i="1" s="1"/>
  <c r="AU1808" i="1"/>
  <c r="AS1808" i="1" s="1"/>
  <c r="AU1829" i="1"/>
  <c r="AS1829" i="1" s="1"/>
  <c r="AU1771" i="1"/>
  <c r="AS1771" i="1" s="1"/>
  <c r="AU1062" i="1"/>
  <c r="AS1062" i="1" s="1"/>
  <c r="AU1630" i="1"/>
  <c r="AS1630" i="1" s="1"/>
  <c r="AU1246" i="1"/>
  <c r="AS1246" i="1" s="1"/>
  <c r="AU1295" i="1"/>
  <c r="AS1295" i="1" s="1"/>
  <c r="AU178" i="1"/>
  <c r="AS178" i="1" s="1"/>
  <c r="AU205" i="1"/>
  <c r="AS205" i="1" s="1"/>
  <c r="AU1631" i="1"/>
  <c r="AS1631" i="1" s="1"/>
  <c r="AU319" i="1"/>
  <c r="AS319" i="1" s="1"/>
  <c r="AU1245" i="1"/>
  <c r="AS1245" i="1" s="1"/>
  <c r="AU187" i="1"/>
  <c r="AS187" i="1" s="1"/>
  <c r="AU1902" i="1"/>
  <c r="AS1902" i="1" s="1"/>
  <c r="AU853" i="1"/>
  <c r="AS853" i="1" s="1"/>
  <c r="AU1830" i="1"/>
  <c r="AS1830" i="1" s="1"/>
  <c r="AU837" i="1"/>
  <c r="AS837" i="1" s="1"/>
  <c r="AU1761" i="1"/>
  <c r="AS1761" i="1" s="1"/>
  <c r="AU783" i="1"/>
  <c r="AS783" i="1" s="1"/>
  <c r="AU1064" i="1"/>
  <c r="AS1064" i="1" s="1"/>
  <c r="AU260" i="1"/>
  <c r="AS260" i="1" s="1"/>
  <c r="AU1632" i="1"/>
  <c r="AS1632" i="1" s="1"/>
  <c r="AU353" i="1"/>
  <c r="AS353" i="1" s="1"/>
  <c r="AU1546" i="1"/>
  <c r="AS1546" i="1" s="1"/>
  <c r="AU473" i="1"/>
  <c r="AS473" i="1" s="1"/>
  <c r="AU1066" i="1"/>
  <c r="AS1066" i="1" s="1"/>
  <c r="AU288" i="1"/>
  <c r="AS288" i="1" s="1"/>
  <c r="AU235" i="1"/>
  <c r="AS235" i="1" s="1"/>
  <c r="AU242" i="1"/>
  <c r="AS242" i="1" s="1"/>
  <c r="AU1665" i="1"/>
  <c r="AS1665" i="1" s="1"/>
  <c r="AU352" i="1"/>
  <c r="AS352" i="1" s="1"/>
  <c r="AU1545" i="1"/>
  <c r="AS1545" i="1" s="1"/>
  <c r="AU471" i="1"/>
  <c r="AS471" i="1" s="1"/>
  <c r="AU237" i="1"/>
  <c r="AS237" i="1" s="1"/>
  <c r="AU252" i="1"/>
  <c r="AS252" i="1" s="1"/>
  <c r="AU263" i="1"/>
  <c r="AS263" i="1" s="1"/>
  <c r="AU1163" i="1"/>
  <c r="AS1163" i="1" s="1"/>
  <c r="AU251" i="1"/>
  <c r="AS251" i="1" s="1"/>
  <c r="AU1175" i="1"/>
  <c r="AS1175" i="1" s="1"/>
  <c r="AU250" i="1"/>
  <c r="AS250" i="1" s="1"/>
  <c r="AU1667" i="1"/>
  <c r="AS1667" i="1" s="1"/>
  <c r="AU283" i="1"/>
  <c r="AS283" i="1" s="1"/>
  <c r="AU808" i="1"/>
  <c r="AS808" i="1" s="1"/>
  <c r="AU511" i="1"/>
  <c r="AS511" i="1" s="1"/>
  <c r="AU996" i="1"/>
  <c r="AS996" i="1" s="1"/>
  <c r="AU230" i="1"/>
  <c r="AS230" i="1" s="1"/>
  <c r="AU1086" i="1"/>
  <c r="AS1086" i="1" s="1"/>
  <c r="AU324" i="1"/>
  <c r="AS324" i="1" s="1"/>
  <c r="AU1137" i="1"/>
  <c r="AS1137" i="1" s="1"/>
  <c r="AU426" i="1"/>
  <c r="AS426" i="1" s="1"/>
  <c r="AU71" i="1"/>
  <c r="AS71" i="1" s="1"/>
  <c r="AU510" i="1"/>
  <c r="AS510" i="1" s="1"/>
  <c r="AU929" i="1"/>
  <c r="AS929" i="1" s="1"/>
  <c r="AU323" i="1"/>
  <c r="AS323" i="1" s="1"/>
  <c r="AU1450" i="1"/>
  <c r="AS1450" i="1" s="1"/>
  <c r="AU445" i="1"/>
  <c r="AS445" i="1" s="1"/>
  <c r="AU81" i="1"/>
  <c r="AS81" i="1" s="1"/>
  <c r="AU301" i="1"/>
  <c r="AS301" i="1" s="1"/>
  <c r="AU1335" i="1"/>
  <c r="AS1335" i="1" s="1"/>
  <c r="AU302" i="1"/>
  <c r="AS302" i="1" s="1"/>
  <c r="AU1203" i="1"/>
  <c r="AS1203" i="1" s="1"/>
  <c r="AU265" i="1"/>
  <c r="AS265" i="1" s="1"/>
  <c r="AU1691" i="1"/>
  <c r="AS1691" i="1" s="1"/>
  <c r="AU277" i="1"/>
  <c r="AS277" i="1" s="1"/>
  <c r="AU810" i="1"/>
  <c r="AS810" i="1" s="1"/>
  <c r="AU462" i="1"/>
  <c r="AS462" i="1" s="1"/>
  <c r="AU953" i="1"/>
  <c r="AS953" i="1" s="1"/>
  <c r="AU264" i="1"/>
  <c r="AS264" i="1" s="1"/>
  <c r="AU1043" i="1"/>
  <c r="AS1043" i="1" s="1"/>
  <c r="AU285" i="1"/>
  <c r="AS285" i="1" s="1"/>
  <c r="AU1087" i="1"/>
  <c r="AS1087" i="1" s="1"/>
  <c r="AU485" i="1"/>
  <c r="AS485" i="1" s="1"/>
  <c r="AU100" i="1"/>
  <c r="AS100" i="1" s="1"/>
  <c r="AU394" i="1"/>
  <c r="AS394" i="1" s="1"/>
  <c r="AU932" i="1"/>
  <c r="AS932" i="1" s="1"/>
  <c r="AU370" i="1"/>
  <c r="AS370" i="1" s="1"/>
  <c r="AU952" i="1"/>
  <c r="AS952" i="1" s="1"/>
  <c r="AU495" i="1"/>
  <c r="AS495" i="1" s="1"/>
  <c r="AU101" i="1"/>
  <c r="AS101" i="1" s="1"/>
  <c r="AU2237" i="1"/>
  <c r="AS2237" i="1" s="1"/>
  <c r="AU2240" i="1"/>
  <c r="AS2240" i="1" s="1"/>
  <c r="AU2223" i="1"/>
  <c r="AS2223" i="1" s="1"/>
  <c r="AU2246" i="1"/>
  <c r="AS2246" i="1" s="1"/>
  <c r="AU102" i="1"/>
  <c r="AS102" i="1" s="1"/>
  <c r="AU2239" i="1"/>
  <c r="AS2239" i="1" s="1"/>
  <c r="AU2222" i="1"/>
  <c r="AS2222" i="1" s="1"/>
  <c r="AU103" i="1"/>
  <c r="AS103" i="1" s="1"/>
  <c r="AU1925" i="1"/>
  <c r="AS1925" i="1" s="1"/>
  <c r="AU871" i="1"/>
  <c r="AS871" i="1" s="1"/>
  <c r="AU1918" i="1"/>
  <c r="AS1918" i="1" s="1"/>
  <c r="AU708" i="1"/>
  <c r="AS708" i="1" s="1"/>
  <c r="AU738" i="1"/>
  <c r="AS738" i="1" s="1"/>
  <c r="AU930" i="1"/>
  <c r="AS930" i="1" s="1"/>
  <c r="AU765" i="1"/>
  <c r="AS765" i="1" s="1"/>
  <c r="AU412" i="1"/>
  <c r="AS412" i="1" s="1"/>
  <c r="AU707" i="1"/>
  <c r="AS707" i="1" s="1"/>
  <c r="AU243" i="1"/>
  <c r="AS243" i="1" s="1"/>
  <c r="AU870" i="1"/>
  <c r="AS870" i="1" s="1"/>
  <c r="AU812" i="1"/>
  <c r="AS812" i="1" s="1"/>
  <c r="AU841" i="1"/>
  <c r="AS841" i="1" s="1"/>
  <c r="AU893" i="1"/>
  <c r="AS893" i="1" s="1"/>
  <c r="AU785" i="1"/>
  <c r="AS785" i="1" s="1"/>
  <c r="AU997" i="1"/>
  <c r="AS997" i="1" s="1"/>
  <c r="AU869" i="1"/>
  <c r="AS869" i="1" s="1"/>
  <c r="AU890" i="1"/>
  <c r="AS890" i="1" s="1"/>
  <c r="AU931" i="1"/>
  <c r="AS931" i="1" s="1"/>
  <c r="AU1061" i="1"/>
  <c r="AS1061" i="1" s="1"/>
  <c r="AU949" i="1"/>
  <c r="AS949" i="1" s="1"/>
  <c r="AU1108" i="1"/>
  <c r="AS1108" i="1" s="1"/>
  <c r="AU1109" i="1"/>
  <c r="AS1109" i="1" s="1"/>
  <c r="AU1737" i="1"/>
  <c r="AS1737" i="1" s="1"/>
  <c r="AU1664" i="1"/>
  <c r="AS1664" i="1" s="1"/>
  <c r="AU784" i="1"/>
  <c r="AS784" i="1" s="1"/>
  <c r="AU1644" i="1"/>
  <c r="AS1644" i="1" s="1"/>
  <c r="AU1738" i="1"/>
  <c r="AS1738" i="1" s="1"/>
  <c r="AU1695" i="1"/>
  <c r="AS1695" i="1" s="1"/>
  <c r="AU1816" i="1"/>
  <c r="AS1816" i="1" s="1"/>
  <c r="AU1777" i="1"/>
  <c r="AS1777" i="1" s="1"/>
  <c r="AU1901" i="1"/>
  <c r="AS1901" i="1" s="1"/>
  <c r="AU1663" i="1"/>
  <c r="AS1663" i="1" s="1"/>
  <c r="AU1736" i="1"/>
  <c r="AS1736" i="1" s="1"/>
  <c r="AU1909" i="1"/>
  <c r="AS1909" i="1" s="1"/>
  <c r="AU855" i="1"/>
  <c r="AS855" i="1" s="1"/>
  <c r="AU951" i="1"/>
  <c r="AS951" i="1" s="1"/>
  <c r="AU972" i="1"/>
  <c r="AS972" i="1" s="1"/>
  <c r="AU1021" i="1"/>
  <c r="AS1021" i="1" s="1"/>
  <c r="AU913" i="1"/>
  <c r="AS913" i="1" s="1"/>
  <c r="AU796" i="1"/>
  <c r="AS796" i="1" s="1"/>
  <c r="AU950" i="1"/>
  <c r="AS950" i="1" s="1"/>
  <c r="AU432" i="1"/>
  <c r="AS432" i="1" s="1"/>
  <c r="AU614" i="1"/>
  <c r="AS614" i="1" s="1"/>
  <c r="AU236" i="1"/>
  <c r="AS236" i="1" s="1"/>
  <c r="AU266" i="1"/>
  <c r="AS266" i="1" s="1"/>
  <c r="AU795" i="1"/>
  <c r="AS795" i="1" s="1"/>
  <c r="AU240" i="1"/>
  <c r="AS240" i="1" s="1"/>
  <c r="AU245" i="1"/>
  <c r="AS245" i="1" s="1"/>
  <c r="AU786" i="1"/>
  <c r="AS786" i="1" s="1"/>
  <c r="AU224" i="1"/>
  <c r="AS224" i="1" s="1"/>
  <c r="AU207" i="1"/>
  <c r="AS207" i="1" s="1"/>
  <c r="AU764" i="1"/>
  <c r="AS764" i="1" s="1"/>
  <c r="AU223" i="1"/>
  <c r="AS223" i="1" s="1"/>
  <c r="AU220" i="1"/>
  <c r="AS220" i="1" s="1"/>
  <c r="AU1042" i="1"/>
  <c r="AS1042" i="1" s="1"/>
  <c r="AU518" i="1"/>
  <c r="AS518" i="1" s="1"/>
  <c r="AU273" i="1"/>
  <c r="AS273" i="1" s="1"/>
  <c r="AU971" i="1"/>
  <c r="AS971" i="1" s="1"/>
  <c r="AU218" i="1"/>
  <c r="AS218" i="1" s="1"/>
  <c r="AU208" i="1"/>
  <c r="AS208" i="1" s="1"/>
  <c r="AU970" i="1"/>
  <c r="AS970" i="1" s="1"/>
  <c r="AU219" i="1"/>
  <c r="AS219" i="1" s="1"/>
  <c r="AU211" i="1"/>
  <c r="AS211" i="1" s="1"/>
  <c r="AU840" i="1"/>
  <c r="AS840" i="1" s="1"/>
  <c r="AU204" i="1"/>
  <c r="AS204" i="1" s="1"/>
  <c r="AU892" i="1"/>
  <c r="AS892" i="1" s="1"/>
  <c r="AU202" i="1"/>
  <c r="AS202" i="1" s="1"/>
  <c r="AU891" i="1"/>
  <c r="AS891" i="1" s="1"/>
  <c r="AU222" i="1"/>
  <c r="AS222" i="1" s="1"/>
  <c r="AU2019" i="1"/>
  <c r="AS2019" i="1" s="1"/>
  <c r="AU2195" i="1"/>
  <c r="AS2195" i="1" s="1"/>
  <c r="AU1979" i="1"/>
  <c r="AS1979" i="1" s="1"/>
  <c r="AU2023" i="1"/>
  <c r="AS2023" i="1" s="1"/>
  <c r="AU2199" i="1"/>
  <c r="AS2199" i="1" s="1"/>
  <c r="AU1983" i="1"/>
  <c r="AS1983" i="1" s="1"/>
  <c r="AU2017" i="1"/>
  <c r="AS2017" i="1" s="1"/>
  <c r="AU2192" i="1"/>
  <c r="AS2192" i="1" s="1"/>
  <c r="AU1976" i="1"/>
  <c r="AS1976" i="1" s="1"/>
  <c r="AU2020" i="1"/>
  <c r="AS2020" i="1" s="1"/>
  <c r="AU2196" i="1"/>
  <c r="AS2196" i="1" s="1"/>
  <c r="AU1980" i="1"/>
  <c r="AS1980" i="1" s="1"/>
  <c r="AU2024" i="1"/>
  <c r="AS2024" i="1" s="1"/>
  <c r="AU2200" i="1"/>
  <c r="AS2200" i="1" s="1"/>
  <c r="AU1984" i="1"/>
  <c r="AS1984" i="1" s="1"/>
  <c r="AU2027" i="1"/>
  <c r="AS2027" i="1" s="1"/>
  <c r="AU2194" i="1"/>
  <c r="AS2194" i="1" s="1"/>
  <c r="AU1978" i="1"/>
  <c r="AS1978" i="1" s="1"/>
  <c r="AU2022" i="1"/>
  <c r="AS2022" i="1" s="1"/>
  <c r="AU2198" i="1"/>
  <c r="AS2198" i="1" s="1"/>
  <c r="AU1982" i="1"/>
  <c r="AS1982" i="1" s="1"/>
  <c r="AU2026" i="1"/>
  <c r="AS2026" i="1" s="1"/>
  <c r="AU2201" i="1"/>
  <c r="AS2201" i="1" s="1"/>
  <c r="AU1987" i="1"/>
  <c r="AS1987" i="1" s="1"/>
  <c r="AU2018" i="1"/>
  <c r="AS2018" i="1" s="1"/>
  <c r="AU2193" i="1"/>
  <c r="AS2193" i="1" s="1"/>
  <c r="AU1977" i="1"/>
  <c r="AS1977" i="1" s="1"/>
  <c r="AU2021" i="1"/>
  <c r="AS2021" i="1" s="1"/>
  <c r="AU2197" i="1"/>
  <c r="AS2197" i="1" s="1"/>
  <c r="AU1981" i="1"/>
  <c r="AS1981" i="1" s="1"/>
  <c r="AU2025" i="1"/>
  <c r="AS2025" i="1" s="1"/>
  <c r="AU2202" i="1"/>
  <c r="AS2202" i="1" s="1"/>
  <c r="AU1986" i="1"/>
  <c r="AS1986" i="1" s="1"/>
  <c r="AT1305" i="1"/>
  <c r="AV1305" i="1" s="1"/>
  <c r="AT1959" i="1"/>
  <c r="AV1959" i="1" s="1"/>
  <c r="AT430" i="1"/>
  <c r="AT1858" i="1"/>
  <c r="AV1858" i="1" s="1"/>
  <c r="AT954" i="1"/>
  <c r="AV954" i="1" s="1"/>
  <c r="AT1895" i="1"/>
  <c r="AV1895" i="1" s="1"/>
  <c r="AT1307" i="1"/>
  <c r="AV1307" i="1" s="1"/>
  <c r="AT1936" i="1"/>
  <c r="AV1936" i="1" s="1"/>
  <c r="AT1310" i="1"/>
  <c r="AV1310" i="1" s="1"/>
  <c r="AT2005" i="1"/>
  <c r="AV2005" i="1" s="1"/>
  <c r="AT1023" i="1"/>
  <c r="AV1023" i="1" s="1"/>
  <c r="AT1781" i="1"/>
  <c r="AV1781" i="1" s="1"/>
  <c r="AT1140" i="1"/>
  <c r="AV1140" i="1" s="1"/>
  <c r="AT1972" i="1"/>
  <c r="AV1972" i="1" s="1"/>
  <c r="AT1311" i="1"/>
  <c r="AV1311" i="1" s="1"/>
  <c r="AT1937" i="1"/>
  <c r="AT1314" i="1"/>
  <c r="AV1314" i="1" s="1"/>
  <c r="AT2004" i="1"/>
  <c r="AT1024" i="1"/>
  <c r="AV1024" i="1" s="1"/>
  <c r="AT1788" i="1"/>
  <c r="AT1025" i="1"/>
  <c r="AV1025" i="1" s="1"/>
  <c r="AT1973" i="1"/>
  <c r="AT1425" i="1"/>
  <c r="AV1425" i="1" s="1"/>
  <c r="AT1881" i="1"/>
  <c r="AV1881" i="1" s="1"/>
  <c r="AT1427" i="1"/>
  <c r="AT1882" i="1"/>
  <c r="AV1882" i="1" s="1"/>
  <c r="AT1426" i="1"/>
  <c r="AV1426" i="1" s="1"/>
  <c r="AT1899" i="1"/>
  <c r="AV1899" i="1" s="1"/>
  <c r="AT1254" i="1"/>
  <c r="AV1254" i="1" s="1"/>
  <c r="AT429" i="1"/>
  <c r="AV429" i="1" s="1"/>
  <c r="AT1251" i="1"/>
  <c r="AV1251" i="1" s="1"/>
  <c r="AT1690" i="1"/>
  <c r="AT739" i="1"/>
  <c r="AV739" i="1" s="1"/>
  <c r="AT1068" i="1"/>
  <c r="AV1068" i="1" s="1"/>
  <c r="AT1745" i="1"/>
  <c r="AV1745" i="1" s="1"/>
  <c r="AT687" i="1"/>
  <c r="AT677" i="1"/>
  <c r="AV677" i="1" s="1"/>
  <c r="AT1561" i="1"/>
  <c r="AV1561" i="1" s="1"/>
  <c r="AT727" i="1"/>
  <c r="AV727" i="1" s="1"/>
  <c r="AT878" i="1"/>
  <c r="AT1255" i="1"/>
  <c r="AV1255" i="1" s="1"/>
  <c r="AT613" i="1"/>
  <c r="AV613" i="1" s="1"/>
  <c r="AT1250" i="1"/>
  <c r="AV1250" i="1" s="1"/>
  <c r="AT1689" i="1"/>
  <c r="AT689" i="1"/>
  <c r="AT1223" i="1"/>
  <c r="AV1223" i="1" s="1"/>
  <c r="AT1722" i="1"/>
  <c r="AV1722" i="1" s="1"/>
  <c r="AT692" i="1"/>
  <c r="AV692" i="1" s="1"/>
  <c r="AT676" i="1"/>
  <c r="AV676" i="1" s="1"/>
  <c r="AT1560" i="1"/>
  <c r="AV1560" i="1" s="1"/>
  <c r="AT653" i="1"/>
  <c r="AT1424" i="1"/>
  <c r="AT1875" i="1"/>
  <c r="AV1875" i="1" s="1"/>
  <c r="AT766" i="1"/>
  <c r="AV766" i="1" s="1"/>
  <c r="AT1857" i="1"/>
  <c r="AV1857" i="1" s="1"/>
  <c r="AT1315" i="1"/>
  <c r="AT1947" i="1"/>
  <c r="AV1947" i="1" s="1"/>
  <c r="AT842" i="1"/>
  <c r="AV842" i="1" s="1"/>
  <c r="AT1252" i="1"/>
  <c r="AV1252" i="1" s="1"/>
  <c r="AT428" i="1"/>
  <c r="AT1221" i="1"/>
  <c r="AV1221" i="1" s="1"/>
  <c r="AT1688" i="1"/>
  <c r="AV1688" i="1" s="1"/>
  <c r="AT540" i="1"/>
  <c r="AV540" i="1" s="1"/>
  <c r="AT1116" i="1"/>
  <c r="AT1765" i="1"/>
  <c r="AV1765" i="1" s="1"/>
  <c r="AT686" i="1"/>
  <c r="AV686" i="1" s="1"/>
  <c r="AT713" i="1"/>
  <c r="AT1559" i="1"/>
  <c r="AV1559" i="1" s="1"/>
  <c r="AT655" i="1"/>
  <c r="AT877" i="1"/>
  <c r="AT1253" i="1"/>
  <c r="AT612" i="1"/>
  <c r="AV612" i="1" s="1"/>
  <c r="AT1220" i="1"/>
  <c r="AT1687" i="1"/>
  <c r="AT750" i="1"/>
  <c r="AT1115" i="1"/>
  <c r="AV1115" i="1" s="1"/>
  <c r="AT1744" i="1"/>
  <c r="AT691" i="1"/>
  <c r="AV691" i="1" s="1"/>
  <c r="AT742" i="1"/>
  <c r="AV742" i="1" s="1"/>
  <c r="AT1558" i="1"/>
  <c r="AT654" i="1"/>
  <c r="AT1324" i="1"/>
  <c r="AV1324" i="1" s="1"/>
  <c r="AT2129" i="1"/>
  <c r="AT1326" i="1"/>
  <c r="AV1326" i="1" s="1"/>
  <c r="AT1894" i="1"/>
  <c r="AV1894" i="1" s="1"/>
  <c r="AT1325" i="1"/>
  <c r="AT2156" i="1"/>
  <c r="AT1316" i="1"/>
  <c r="AV1316" i="1" s="1"/>
  <c r="AT1779" i="1"/>
  <c r="AT1321" i="1"/>
  <c r="AT1928" i="1"/>
  <c r="AT1322" i="1"/>
  <c r="AT1935" i="1"/>
  <c r="AT1323" i="1"/>
  <c r="AV1323" i="1" s="1"/>
  <c r="AT2014" i="1"/>
  <c r="AT1317" i="1"/>
  <c r="AT2036" i="1"/>
  <c r="AT1318" i="1"/>
  <c r="AV1318" i="1" s="1"/>
  <c r="AT1833" i="1"/>
  <c r="AV1833" i="1" s="1"/>
  <c r="AT1320" i="1"/>
  <c r="AT1924" i="1"/>
  <c r="AT1319" i="1"/>
  <c r="AV1319" i="1" s="1"/>
  <c r="AT1988" i="1"/>
  <c r="AT1070" i="1"/>
  <c r="AT1943" i="1"/>
  <c r="AT571" i="1"/>
  <c r="AV571" i="1" s="1"/>
  <c r="AT1876" i="1"/>
  <c r="AV1876" i="1" s="1"/>
  <c r="AT955" i="1"/>
  <c r="AT1883" i="1"/>
  <c r="AT1331" i="1"/>
  <c r="AT2015" i="1"/>
  <c r="AT1334" i="1"/>
  <c r="AV1334" i="1" s="1"/>
  <c r="AT2126" i="1"/>
  <c r="AV2126" i="1" s="1"/>
  <c r="AT528" i="1"/>
  <c r="AV528" i="1" s="1"/>
  <c r="AT2166" i="1"/>
  <c r="AT978" i="1"/>
  <c r="AV978" i="1" s="1"/>
  <c r="AT2167" i="1"/>
  <c r="AT1332" i="1"/>
  <c r="AV1332" i="1" s="1"/>
  <c r="AT2016" i="1"/>
  <c r="AT1333" i="1"/>
  <c r="AT2125" i="1"/>
  <c r="AV2125" i="1" s="1"/>
  <c r="AT527" i="1"/>
  <c r="AT2162" i="1"/>
  <c r="AV2162" i="1" s="1"/>
  <c r="AT1001" i="1"/>
  <c r="AT2157" i="1"/>
  <c r="AT1069" i="1"/>
  <c r="AV1069" i="1" s="1"/>
  <c r="AT1942" i="1"/>
  <c r="AV1942" i="1" s="1"/>
  <c r="AT570" i="1"/>
  <c r="AT1841" i="1"/>
  <c r="AT897" i="1"/>
  <c r="AV897" i="1" s="1"/>
  <c r="AT1903" i="1"/>
  <c r="AT1327" i="1"/>
  <c r="AT1968" i="1"/>
  <c r="AV1968" i="1" s="1"/>
  <c r="AT1330" i="1"/>
  <c r="AT2124" i="1"/>
  <c r="AT569" i="1"/>
  <c r="AV569" i="1" s="1"/>
  <c r="AT2160" i="1"/>
  <c r="AT977" i="1"/>
  <c r="AT2161" i="1"/>
  <c r="AV2161" i="1" s="1"/>
  <c r="AT1328" i="1"/>
  <c r="AT1969" i="1"/>
  <c r="AV1969" i="1" s="1"/>
  <c r="AT1329" i="1"/>
  <c r="AT2123" i="1"/>
  <c r="AT568" i="1"/>
  <c r="AV568" i="1" s="1"/>
  <c r="AT2159" i="1"/>
  <c r="AV2159" i="1" s="1"/>
  <c r="AT976" i="1"/>
  <c r="AT2158" i="1"/>
  <c r="AV2158" i="1" s="1"/>
  <c r="AT1940" i="1"/>
  <c r="AT1934" i="1"/>
  <c r="AT1887" i="1"/>
  <c r="AV1887" i="1" s="1"/>
  <c r="AT1821" i="1"/>
  <c r="AT1840" i="1"/>
  <c r="AT1890" i="1"/>
  <c r="AT1891" i="1"/>
  <c r="AV1891" i="1" s="1"/>
  <c r="AT1822" i="1"/>
  <c r="AT1839" i="1"/>
  <c r="AV1839" i="1" s="1"/>
  <c r="AT1889" i="1"/>
  <c r="AT1888" i="1"/>
  <c r="AV1888" i="1" s="1"/>
  <c r="AT2186" i="1"/>
  <c r="AV2186" i="1" s="1"/>
  <c r="AT1627" i="1"/>
  <c r="AT1893" i="1"/>
  <c r="AT1645" i="1"/>
  <c r="AT1892" i="1"/>
  <c r="AV1892" i="1" s="1"/>
  <c r="AT1036" i="1"/>
  <c r="AV1036" i="1" s="1"/>
  <c r="AT1800" i="1"/>
  <c r="AT493" i="1"/>
  <c r="AT1811" i="1"/>
  <c r="AV1811" i="1" s="1"/>
  <c r="AT488" i="1"/>
  <c r="AT1870" i="1"/>
  <c r="AT1409" i="1"/>
  <c r="AT1871" i="1"/>
  <c r="AV1871" i="1" s="1"/>
  <c r="AT1105" i="1"/>
  <c r="AT1792" i="1"/>
  <c r="AT494" i="1"/>
  <c r="AT1796" i="1"/>
  <c r="AV1796" i="1" s="1"/>
  <c r="AT487" i="1"/>
  <c r="AV487" i="1" s="1"/>
  <c r="AT1869" i="1"/>
  <c r="AT1408" i="1"/>
  <c r="AT1868" i="1"/>
  <c r="AV1868" i="1" s="1"/>
  <c r="AT1104" i="1"/>
  <c r="AT788" i="1"/>
  <c r="AV788" i="1" s="1"/>
  <c r="AT1813" i="1"/>
  <c r="AT817" i="1"/>
  <c r="AT1746" i="1"/>
  <c r="AT525" i="1"/>
  <c r="AV525" i="1" s="1"/>
  <c r="AT1907" i="1"/>
  <c r="AT714" i="1"/>
  <c r="AT1117" i="1"/>
  <c r="AV1117" i="1" s="1"/>
  <c r="AT715" i="1"/>
  <c r="AV715" i="1" s="1"/>
  <c r="AT1518" i="1"/>
  <c r="AT787" i="1"/>
  <c r="AV787" i="1" s="1"/>
  <c r="AT1453" i="1"/>
  <c r="AT936" i="1"/>
  <c r="AT1257" i="1"/>
  <c r="AV1257" i="1" s="1"/>
  <c r="AT879" i="1"/>
  <c r="AT1256" i="1"/>
  <c r="AV1256" i="1" s="1"/>
  <c r="AT643" i="1"/>
  <c r="AT1096" i="1"/>
  <c r="AT305" i="1"/>
  <c r="AV305" i="1" s="1"/>
  <c r="AT1452" i="1"/>
  <c r="AT767" i="1"/>
  <c r="AT1097" i="1"/>
  <c r="AV1097" i="1" s="1"/>
  <c r="AT819" i="1"/>
  <c r="AT1817" i="1"/>
  <c r="AT820" i="1"/>
  <c r="AV820" i="1" s="1"/>
  <c r="AT1775" i="1"/>
  <c r="AT526" i="1"/>
  <c r="AT1908" i="1"/>
  <c r="AT743" i="1"/>
  <c r="AV743" i="1" s="1"/>
  <c r="AT1258" i="1"/>
  <c r="AT716" i="1"/>
  <c r="AT1199" i="1"/>
  <c r="AV1199" i="1" s="1"/>
  <c r="AT628" i="1"/>
  <c r="AT1428" i="1"/>
  <c r="AV1428" i="1" s="1"/>
  <c r="AT938" i="1"/>
  <c r="AT1429" i="1"/>
  <c r="AT818" i="1"/>
  <c r="AV818" i="1" s="1"/>
  <c r="AT1259" i="1"/>
  <c r="AT626" i="1"/>
  <c r="AT1197" i="1"/>
  <c r="AV1197" i="1" s="1"/>
  <c r="AT627" i="1"/>
  <c r="AT1198" i="1"/>
  <c r="AV1198" i="1" s="1"/>
  <c r="AT937" i="1"/>
  <c r="AT1454" i="1"/>
  <c r="AT2214" i="1"/>
  <c r="AV2214" i="1" s="1"/>
  <c r="AT2217" i="1"/>
  <c r="AT2205" i="1"/>
  <c r="AT2206" i="1"/>
  <c r="AT2215" i="1"/>
  <c r="AT2216" i="1"/>
  <c r="AV2216" i="1" s="1"/>
  <c r="AT2204" i="1"/>
  <c r="AT2203" i="1"/>
  <c r="AT1308" i="1"/>
  <c r="AT361" i="1"/>
  <c r="AV361" i="1" s="1"/>
  <c r="AT334" i="1"/>
  <c r="AT416" i="1"/>
  <c r="AV416" i="1" s="1"/>
  <c r="AT675" i="1"/>
  <c r="AV675" i="1" s="1"/>
  <c r="AT480" i="1"/>
  <c r="AV480" i="1" s="1"/>
  <c r="AT482" i="1"/>
  <c r="AT417" i="1"/>
  <c r="AV417" i="1" s="1"/>
  <c r="AT1306" i="1"/>
  <c r="AT1917" i="1"/>
  <c r="AT1730" i="1"/>
  <c r="AV1730" i="1" s="1"/>
  <c r="AT894" i="1"/>
  <c r="AT1831" i="1"/>
  <c r="AV1831" i="1" s="1"/>
  <c r="AT1850" i="1"/>
  <c r="AV1850" i="1" s="1"/>
  <c r="AT856" i="1"/>
  <c r="AT1685" i="1"/>
  <c r="AV1685" i="1" s="1"/>
  <c r="AT1557" i="1"/>
  <c r="AT441" i="1"/>
  <c r="AT1423" i="1"/>
  <c r="AV1423" i="1" s="1"/>
  <c r="AT289" i="1"/>
  <c r="AV289" i="1" s="1"/>
  <c r="AT1586" i="1"/>
  <c r="AT1686" i="1"/>
  <c r="AT1637" i="1"/>
  <c r="AT45" i="1"/>
  <c r="AT290" i="1"/>
  <c r="AT1726" i="1"/>
  <c r="AT725" i="1"/>
  <c r="AV725" i="1" s="1"/>
  <c r="AT1793" i="1"/>
  <c r="AT1806" i="1"/>
  <c r="AT1012" i="1"/>
  <c r="AV1012" i="1" s="1"/>
  <c r="AT617" i="1"/>
  <c r="AT975" i="1"/>
  <c r="AT296" i="1"/>
  <c r="AV296" i="1" s="1"/>
  <c r="AT673" i="1"/>
  <c r="AT1635" i="1"/>
  <c r="AT440" i="1"/>
  <c r="AT523" i="1"/>
  <c r="AT1646" i="1"/>
  <c r="AT594" i="1"/>
  <c r="AT1422" i="1"/>
  <c r="AV1422" i="1" s="1"/>
  <c r="AT408" i="1"/>
  <c r="AV408" i="1" s="1"/>
  <c r="AT107" i="1"/>
  <c r="AT274" i="1"/>
  <c r="AT141" i="1"/>
  <c r="AT672" i="1"/>
  <c r="AT1634" i="1"/>
  <c r="AT439" i="1"/>
  <c r="AT593" i="1"/>
  <c r="AV593" i="1" s="1"/>
  <c r="AT1156" i="1"/>
  <c r="AT108" i="1"/>
  <c r="AT280" i="1"/>
  <c r="AT143" i="1"/>
  <c r="AT1801" i="1"/>
  <c r="AV1801" i="1" s="1"/>
  <c r="AT659" i="1"/>
  <c r="AT1832" i="1"/>
  <c r="AV1832" i="1" s="1"/>
  <c r="AT753" i="1"/>
  <c r="AT1914" i="1"/>
  <c r="AT835" i="1"/>
  <c r="AT811" i="1"/>
  <c r="AT872" i="1"/>
  <c r="AT295" i="1"/>
  <c r="AT737" i="1"/>
  <c r="AV737" i="1" s="1"/>
  <c r="AT1633" i="1"/>
  <c r="AT438" i="1"/>
  <c r="AT459" i="1"/>
  <c r="AT1157" i="1"/>
  <c r="AT436" i="1"/>
  <c r="AT565" i="1"/>
  <c r="AV565" i="1" s="1"/>
  <c r="AT1421" i="1"/>
  <c r="AT554" i="1"/>
  <c r="AV554" i="1" s="1"/>
  <c r="AT110" i="1"/>
  <c r="AT261" i="1"/>
  <c r="AT138" i="1"/>
  <c r="AT674" i="1"/>
  <c r="AT1451" i="1"/>
  <c r="AT435" i="1"/>
  <c r="AT548" i="1"/>
  <c r="AV548" i="1" s="1"/>
  <c r="AT1139" i="1"/>
  <c r="AT545" i="1"/>
  <c r="AT125" i="1"/>
  <c r="AV125" i="1" s="1"/>
  <c r="AT271" i="1"/>
  <c r="AT139" i="1"/>
  <c r="AT1300" i="1"/>
  <c r="AT1911" i="1"/>
  <c r="AT1302" i="1"/>
  <c r="AT1874" i="1"/>
  <c r="AV1874" i="1" s="1"/>
  <c r="AT1301" i="1"/>
  <c r="AT2131" i="1"/>
  <c r="AV2131" i="1" s="1"/>
  <c r="AT489" i="1"/>
  <c r="AT1090" i="1"/>
  <c r="AT1298" i="1"/>
  <c r="AT1764" i="1"/>
  <c r="AT1299" i="1"/>
  <c r="AT1919" i="1"/>
  <c r="AV1919" i="1" s="1"/>
  <c r="AT1143" i="1"/>
  <c r="AV1143" i="1" s="1"/>
  <c r="AT1956" i="1"/>
  <c r="AT373" i="1"/>
  <c r="AV373" i="1" s="1"/>
  <c r="AT299" i="1"/>
  <c r="AT1196" i="1"/>
  <c r="AV1196" i="1" s="1"/>
  <c r="AT1873" i="1"/>
  <c r="AT1297" i="1"/>
  <c r="AT1923" i="1"/>
  <c r="AT378" i="1"/>
  <c r="AT300" i="1"/>
  <c r="AT1045" i="1"/>
  <c r="AT1810" i="1"/>
  <c r="AV1810" i="1" s="1"/>
  <c r="AT226" i="1"/>
  <c r="AT1727" i="1"/>
  <c r="AV1727" i="1" s="1"/>
  <c r="AT298" i="1"/>
  <c r="AT1797" i="1"/>
  <c r="AT1303" i="1"/>
  <c r="AT1974" i="1"/>
  <c r="AT1693" i="1"/>
  <c r="AT1114" i="1"/>
  <c r="AT1916" i="1"/>
  <c r="AV1916" i="1" s="1"/>
  <c r="AT1641" i="1"/>
  <c r="AT262" i="1"/>
  <c r="AT2046" i="1"/>
  <c r="AT393" i="1"/>
  <c r="AT2116" i="1"/>
  <c r="AT390" i="1"/>
  <c r="AT318" i="1"/>
  <c r="AV318" i="1" s="1"/>
  <c r="AT169" i="1"/>
  <c r="AT1027" i="1"/>
  <c r="AT1992" i="1"/>
  <c r="AT1592" i="1"/>
  <c r="AV1592" i="1" s="1"/>
  <c r="AT249" i="1"/>
  <c r="AT2045" i="1"/>
  <c r="AV2045" i="1" s="1"/>
  <c r="AT1661" i="1"/>
  <c r="AT406" i="1"/>
  <c r="AT322" i="1"/>
  <c r="AT170" i="1"/>
  <c r="AT711" i="1"/>
  <c r="AV711" i="1" s="1"/>
  <c r="AT1809" i="1"/>
  <c r="AT215" i="1"/>
  <c r="AV215" i="1" s="1"/>
  <c r="AT1585" i="1"/>
  <c r="AT366" i="1"/>
  <c r="AT1759" i="1"/>
  <c r="AT813" i="1"/>
  <c r="AT1944" i="1"/>
  <c r="AT1113" i="1"/>
  <c r="AV1113" i="1" s="1"/>
  <c r="AT1915" i="1"/>
  <c r="AT248" i="1"/>
  <c r="AT2044" i="1"/>
  <c r="AT391" i="1"/>
  <c r="AT2114" i="1"/>
  <c r="AT379" i="1"/>
  <c r="AT303" i="1"/>
  <c r="AT1026" i="1"/>
  <c r="AT1991" i="1"/>
  <c r="AV1991" i="1" s="1"/>
  <c r="AT247" i="1"/>
  <c r="AV247" i="1" s="1"/>
  <c r="AT2056" i="1"/>
  <c r="AT380" i="1"/>
  <c r="AT307" i="1"/>
  <c r="AT1922" i="1"/>
  <c r="AT1596" i="1"/>
  <c r="AT1864" i="1"/>
  <c r="AT992" i="1"/>
  <c r="AV992" i="1" s="1"/>
  <c r="AT1826" i="1"/>
  <c r="AT984" i="1"/>
  <c r="AT1214" i="1"/>
  <c r="AT314" i="1"/>
  <c r="AT1820" i="1"/>
  <c r="AV1820" i="1" s="1"/>
  <c r="AT343" i="1"/>
  <c r="AT1878" i="1"/>
  <c r="AT582" i="1"/>
  <c r="AV582" i="1" s="1"/>
  <c r="AT1837" i="1"/>
  <c r="AT603" i="1"/>
  <c r="AT175" i="1"/>
  <c r="AT190" i="1"/>
  <c r="AT1819" i="1"/>
  <c r="AT342" i="1"/>
  <c r="AV342" i="1" s="1"/>
  <c r="AT1879" i="1"/>
  <c r="AT581" i="1"/>
  <c r="AV581" i="1" s="1"/>
  <c r="AT177" i="1"/>
  <c r="AT200" i="1"/>
  <c r="AT2007" i="1"/>
  <c r="AT1597" i="1"/>
  <c r="AT1856" i="1"/>
  <c r="AT1103" i="1"/>
  <c r="AT1872" i="1"/>
  <c r="AT910" i="1"/>
  <c r="AV910" i="1" s="1"/>
  <c r="AT1247" i="1"/>
  <c r="AT316" i="1"/>
  <c r="AT1556" i="1"/>
  <c r="AT377" i="1"/>
  <c r="AT1854" i="1"/>
  <c r="AV1854" i="1" s="1"/>
  <c r="AT623" i="1"/>
  <c r="AT1855" i="1"/>
  <c r="AT587" i="1"/>
  <c r="AV587" i="1" s="1"/>
  <c r="AT214" i="1"/>
  <c r="AT238" i="1"/>
  <c r="AT1420" i="1"/>
  <c r="AT376" i="1"/>
  <c r="AT1853" i="1"/>
  <c r="AT622" i="1"/>
  <c r="AT227" i="1"/>
  <c r="AT239" i="1"/>
  <c r="AV239" i="1" s="1"/>
  <c r="AT509" i="1"/>
  <c r="AV509" i="1" s="1"/>
  <c r="AT1716" i="1"/>
  <c r="AT443" i="1"/>
  <c r="AT1768" i="1"/>
  <c r="AT365" i="1"/>
  <c r="AT1743" i="1"/>
  <c r="AT710" i="1"/>
  <c r="AT857" i="1"/>
  <c r="AV857" i="1" s="1"/>
  <c r="AT666" i="1"/>
  <c r="AT596" i="1"/>
  <c r="AT1174" i="1"/>
  <c r="AT313" i="1"/>
  <c r="AV313" i="1" s="1"/>
  <c r="AT461" i="1"/>
  <c r="AT1217" i="1"/>
  <c r="AV1217" i="1" s="1"/>
  <c r="AT492" i="1"/>
  <c r="AT597" i="1"/>
  <c r="AT1248" i="1"/>
  <c r="AT697" i="1"/>
  <c r="AT354" i="1"/>
  <c r="AT292" i="1"/>
  <c r="AV292" i="1" s="1"/>
  <c r="AT147" i="1"/>
  <c r="AT624" i="1"/>
  <c r="AT1173" i="1"/>
  <c r="AT375" i="1"/>
  <c r="AT320" i="1"/>
  <c r="AT1216" i="1"/>
  <c r="AV1216" i="1" s="1"/>
  <c r="AT363" i="1"/>
  <c r="AT364" i="1"/>
  <c r="AT294" i="1"/>
  <c r="AT150" i="1"/>
  <c r="AT444" i="1"/>
  <c r="AT1696" i="1"/>
  <c r="AT368" i="1"/>
  <c r="AV368" i="1" s="1"/>
  <c r="AT1714" i="1"/>
  <c r="AT392" i="1"/>
  <c r="AT1769" i="1"/>
  <c r="AT712" i="1"/>
  <c r="AT858" i="1"/>
  <c r="AV858" i="1" s="1"/>
  <c r="AT667" i="1"/>
  <c r="AT625" i="1"/>
  <c r="AT1218" i="1"/>
  <c r="AT360" i="1"/>
  <c r="AT321" i="1"/>
  <c r="AT1111" i="1"/>
  <c r="AT357" i="1"/>
  <c r="AT566" i="1"/>
  <c r="AT1195" i="1"/>
  <c r="AV1195" i="1" s="1"/>
  <c r="AT664" i="1"/>
  <c r="AT381" i="1"/>
  <c r="AV381" i="1" s="1"/>
  <c r="AT315" i="1"/>
  <c r="AT159" i="1"/>
  <c r="AT642" i="1"/>
  <c r="AT1547" i="1"/>
  <c r="AT358" i="1"/>
  <c r="AT367" i="1"/>
  <c r="AT1647" i="1"/>
  <c r="AV1647" i="1" s="1"/>
  <c r="AT409" i="1"/>
  <c r="AT389" i="1"/>
  <c r="AT317" i="1"/>
  <c r="AT160" i="1"/>
  <c r="AT2243" i="1"/>
  <c r="AT2244" i="1"/>
  <c r="AT2208" i="1"/>
  <c r="AT2210" i="1"/>
  <c r="AT2219" i="1"/>
  <c r="AV2219" i="1" s="1"/>
  <c r="AT2221" i="1"/>
  <c r="AT2212" i="1"/>
  <c r="AV2212" i="1" s="1"/>
  <c r="AT135" i="1"/>
  <c r="AT329" i="1"/>
  <c r="AT2207" i="1"/>
  <c r="AV2207" i="1" s="1"/>
  <c r="AT2209" i="1"/>
  <c r="AT2218" i="1"/>
  <c r="AT2220" i="1"/>
  <c r="AV2220" i="1" s="1"/>
  <c r="AT136" i="1"/>
  <c r="AT333" i="1"/>
  <c r="AT387" i="1"/>
  <c r="AT431" i="1"/>
  <c r="AV431" i="1" s="1"/>
  <c r="AT472" i="1"/>
  <c r="AT815" i="1"/>
  <c r="AV815" i="1" s="1"/>
  <c r="AT276" i="1"/>
  <c r="AT999" i="1"/>
  <c r="AT275" i="1"/>
  <c r="AT1931" i="1"/>
  <c r="AT210" i="1"/>
  <c r="AT55" i="1"/>
  <c r="AT369" i="1"/>
  <c r="AT97" i="1"/>
  <c r="AV97" i="1" s="1"/>
  <c r="AT284" i="1"/>
  <c r="AT484" i="1"/>
  <c r="AV484" i="1" s="1"/>
  <c r="AT618" i="1"/>
  <c r="AT287" i="1"/>
  <c r="AV287" i="1" s="1"/>
  <c r="AT875" i="1"/>
  <c r="AT934" i="1"/>
  <c r="AT348" i="1"/>
  <c r="AV348" i="1" s="1"/>
  <c r="AT1926" i="1"/>
  <c r="AT286" i="1"/>
  <c r="AT347" i="1"/>
  <c r="AT346" i="1"/>
  <c r="AT69" i="1"/>
  <c r="AT1812" i="1"/>
  <c r="AV1812" i="1" s="1"/>
  <c r="AT973" i="1"/>
  <c r="AT225" i="1"/>
  <c r="AT1141" i="1"/>
  <c r="AT1666" i="1"/>
  <c r="AT974" i="1"/>
  <c r="AT1703" i="1"/>
  <c r="AT935" i="1"/>
  <c r="AT490" i="1"/>
  <c r="AT1600" i="1"/>
  <c r="AV1600" i="1" s="1"/>
  <c r="AT661" i="1"/>
  <c r="AT1202" i="1"/>
  <c r="AV1202" i="1" s="1"/>
  <c r="AT514" i="1"/>
  <c r="AT1200" i="1"/>
  <c r="AT619" i="1"/>
  <c r="AV619" i="1" s="1"/>
  <c r="AT927" i="1"/>
  <c r="AT709" i="1"/>
  <c r="AT1019" i="1"/>
  <c r="AV1019" i="1" s="1"/>
  <c r="AT413" i="1"/>
  <c r="AT1136" i="1"/>
  <c r="AT442" i="1"/>
  <c r="AT794" i="1"/>
  <c r="AT130" i="1"/>
  <c r="AT52" i="1"/>
  <c r="AV52" i="1" s="1"/>
  <c r="AT388" i="1"/>
  <c r="AT1018" i="1"/>
  <c r="AV1018" i="1" s="1"/>
  <c r="AT486" i="1"/>
  <c r="AT1005" i="1"/>
  <c r="AT132" i="1"/>
  <c r="AT53" i="1"/>
  <c r="AT644" i="1"/>
  <c r="AT1430" i="1"/>
  <c r="AT513" i="1"/>
  <c r="AT1562" i="1"/>
  <c r="AV1562" i="1" s="1"/>
  <c r="AT914" i="1"/>
  <c r="AT1145" i="1"/>
  <c r="AV1145" i="1" s="1"/>
  <c r="AT621" i="1"/>
  <c r="AT926" i="1"/>
  <c r="AT433" i="1"/>
  <c r="AV433" i="1" s="1"/>
  <c r="AT912" i="1"/>
  <c r="AT508" i="1"/>
  <c r="AT1172" i="1"/>
  <c r="AV1172" i="1" s="1"/>
  <c r="AT549" i="1"/>
  <c r="AT868" i="1"/>
  <c r="AT133" i="1"/>
  <c r="AT46" i="1"/>
  <c r="AT414" i="1"/>
  <c r="AT911" i="1"/>
  <c r="AV911" i="1" s="1"/>
  <c r="AT246" i="1"/>
  <c r="AT1193" i="1"/>
  <c r="AV1193" i="1" s="1"/>
  <c r="AT134" i="1"/>
  <c r="AT47" i="1"/>
  <c r="AT1091" i="1"/>
  <c r="AT1748" i="1"/>
  <c r="AT1029" i="1"/>
  <c r="AT1519" i="1"/>
  <c r="AT1028" i="1"/>
  <c r="AT1780" i="1"/>
  <c r="AV1780" i="1" s="1"/>
  <c r="AT415" i="1"/>
  <c r="AT809" i="1"/>
  <c r="AV809" i="1" s="1"/>
  <c r="AT797" i="1"/>
  <c r="AT1643" i="1"/>
  <c r="AT1000" i="1"/>
  <c r="AV1000" i="1" s="1"/>
  <c r="AT1742" i="1"/>
  <c r="AT512" i="1"/>
  <c r="AT1705" i="1"/>
  <c r="AV1705" i="1" s="1"/>
  <c r="AT460" i="1"/>
  <c r="AT83" i="1"/>
  <c r="AT896" i="1"/>
  <c r="AT1836" i="1"/>
  <c r="AT1144" i="1"/>
  <c r="AT1818" i="1"/>
  <c r="AV1818" i="1" s="1"/>
  <c r="AT463" i="1"/>
  <c r="AT94" i="1"/>
  <c r="AV94" i="1" s="1"/>
  <c r="AT304" i="1"/>
  <c r="AT1668" i="1"/>
  <c r="AT349" i="1"/>
  <c r="AT1118" i="1"/>
  <c r="AT327" i="1"/>
  <c r="AT1003" i="1"/>
  <c r="AT326" i="1"/>
  <c r="AT1824" i="1"/>
  <c r="AV1824" i="1" s="1"/>
  <c r="AT371" i="1"/>
  <c r="AT1863" i="1"/>
  <c r="AT1929" i="1"/>
  <c r="AT501" i="1"/>
  <c r="AT95" i="1"/>
  <c r="AV95" i="1" s="1"/>
  <c r="AT325" i="1"/>
  <c r="AT1865" i="1"/>
  <c r="AT1862" i="1"/>
  <c r="AV1862" i="1" s="1"/>
  <c r="AT506" i="1"/>
  <c r="AT96" i="1"/>
  <c r="AT1548" i="1"/>
  <c r="AT821" i="1"/>
  <c r="AT1002" i="1"/>
  <c r="AT1774" i="1"/>
  <c r="AV1774" i="1" s="1"/>
  <c r="AT1867" i="1"/>
  <c r="AT1930" i="1"/>
  <c r="AV1930" i="1" s="1"/>
  <c r="AT1773" i="1"/>
  <c r="AT1866" i="1"/>
  <c r="AT98" i="1"/>
  <c r="AT1808" i="1"/>
  <c r="AT1829" i="1"/>
  <c r="AT1771" i="1"/>
  <c r="AT1062" i="1"/>
  <c r="AT1630" i="1"/>
  <c r="AV1630" i="1" s="1"/>
  <c r="AT1246" i="1"/>
  <c r="AT1295" i="1"/>
  <c r="AV1295" i="1" s="1"/>
  <c r="AT178" i="1"/>
  <c r="AT205" i="1"/>
  <c r="AT1631" i="1"/>
  <c r="AV1631" i="1" s="1"/>
  <c r="AT319" i="1"/>
  <c r="AT1245" i="1"/>
  <c r="AT187" i="1"/>
  <c r="AT1902" i="1"/>
  <c r="AT853" i="1"/>
  <c r="AT1830" i="1"/>
  <c r="AT837" i="1"/>
  <c r="AT1761" i="1"/>
  <c r="AT783" i="1"/>
  <c r="AT1064" i="1"/>
  <c r="AV1064" i="1" s="1"/>
  <c r="AT260" i="1"/>
  <c r="AT1632" i="1"/>
  <c r="AV1632" i="1" s="1"/>
  <c r="AT353" i="1"/>
  <c r="AT1546" i="1"/>
  <c r="AT473" i="1"/>
  <c r="AV473" i="1" s="1"/>
  <c r="AT1066" i="1"/>
  <c r="AT288" i="1"/>
  <c r="AT235" i="1"/>
  <c r="AV235" i="1" s="1"/>
  <c r="AT242" i="1"/>
  <c r="AT1665" i="1"/>
  <c r="AT352" i="1"/>
  <c r="AT1545" i="1"/>
  <c r="AT471" i="1"/>
  <c r="AT237" i="1"/>
  <c r="AV237" i="1" s="1"/>
  <c r="AT252" i="1"/>
  <c r="AT263" i="1"/>
  <c r="AV263" i="1" s="1"/>
  <c r="AT1163" i="1"/>
  <c r="AT251" i="1"/>
  <c r="AV251" i="1" s="1"/>
  <c r="AT1175" i="1"/>
  <c r="AT250" i="1"/>
  <c r="AT1667" i="1"/>
  <c r="AT283" i="1"/>
  <c r="AT808" i="1"/>
  <c r="AT511" i="1"/>
  <c r="AT996" i="1"/>
  <c r="AT230" i="1"/>
  <c r="AV230" i="1" s="1"/>
  <c r="AT1086" i="1"/>
  <c r="AT324" i="1"/>
  <c r="AT1137" i="1"/>
  <c r="AT426" i="1"/>
  <c r="AT71" i="1"/>
  <c r="AV71" i="1" s="1"/>
  <c r="AT510" i="1"/>
  <c r="AT929" i="1"/>
  <c r="AT323" i="1"/>
  <c r="AV323" i="1" s="1"/>
  <c r="AT1450" i="1"/>
  <c r="AT445" i="1"/>
  <c r="AT81" i="1"/>
  <c r="AT301" i="1"/>
  <c r="AT1335" i="1"/>
  <c r="AT302" i="1"/>
  <c r="AV302" i="1" s="1"/>
  <c r="AT1203" i="1"/>
  <c r="AT265" i="1"/>
  <c r="AV265" i="1" s="1"/>
  <c r="AT1691" i="1"/>
  <c r="AT277" i="1"/>
  <c r="AT810" i="1"/>
  <c r="AT462" i="1"/>
  <c r="AT953" i="1"/>
  <c r="AT264" i="1"/>
  <c r="AT1043" i="1"/>
  <c r="AT285" i="1"/>
  <c r="AV285" i="1" s="1"/>
  <c r="AT1087" i="1"/>
  <c r="AT485" i="1"/>
  <c r="AT100" i="1"/>
  <c r="AT394" i="1"/>
  <c r="AT932" i="1"/>
  <c r="AV932" i="1" s="1"/>
  <c r="AT370" i="1"/>
  <c r="AT952" i="1"/>
  <c r="AT495" i="1"/>
  <c r="AV495" i="1" s="1"/>
  <c r="AT101" i="1"/>
  <c r="AT2237" i="1"/>
  <c r="AT2240" i="1"/>
  <c r="AT2223" i="1"/>
  <c r="AT2246" i="1"/>
  <c r="AT102" i="1"/>
  <c r="AT2239" i="1"/>
  <c r="AT2222" i="1"/>
  <c r="AT103" i="1"/>
  <c r="AT1925" i="1"/>
  <c r="AT871" i="1"/>
  <c r="AV871" i="1" s="1"/>
  <c r="AT1918" i="1"/>
  <c r="AT708" i="1"/>
  <c r="AV708" i="1" s="1"/>
  <c r="AT738" i="1"/>
  <c r="AT930" i="1"/>
  <c r="AT765" i="1"/>
  <c r="AT412" i="1"/>
  <c r="AT707" i="1"/>
  <c r="AT243" i="1"/>
  <c r="AV243" i="1" s="1"/>
  <c r="AT870" i="1"/>
  <c r="AT812" i="1"/>
  <c r="AT841" i="1"/>
  <c r="AT893" i="1"/>
  <c r="AT785" i="1"/>
  <c r="AT997" i="1"/>
  <c r="AV997" i="1" s="1"/>
  <c r="AT869" i="1"/>
  <c r="AT890" i="1"/>
  <c r="AV890" i="1" s="1"/>
  <c r="AT931" i="1"/>
  <c r="AT1061" i="1"/>
  <c r="AT949" i="1"/>
  <c r="AT1108" i="1"/>
  <c r="AT1109" i="1"/>
  <c r="AT1737" i="1"/>
  <c r="AT1664" i="1"/>
  <c r="AT784" i="1"/>
  <c r="AV784" i="1" s="1"/>
  <c r="AT1644" i="1"/>
  <c r="AT1738" i="1"/>
  <c r="AV1738" i="1" s="1"/>
  <c r="AT1695" i="1"/>
  <c r="AT1816" i="1"/>
  <c r="AT1777" i="1"/>
  <c r="AV1777" i="1" s="1"/>
  <c r="AT1901" i="1"/>
  <c r="AT1663" i="1"/>
  <c r="AT1736" i="1"/>
  <c r="AV1736" i="1" s="1"/>
  <c r="AT1909" i="1"/>
  <c r="AT855" i="1"/>
  <c r="AT951" i="1"/>
  <c r="AT972" i="1"/>
  <c r="AT1021" i="1"/>
  <c r="AT913" i="1"/>
  <c r="AT796" i="1"/>
  <c r="AT950" i="1"/>
  <c r="AV950" i="1" s="1"/>
  <c r="AT432" i="1"/>
  <c r="AT614" i="1"/>
  <c r="AT236" i="1"/>
  <c r="AV236" i="1" s="1"/>
  <c r="AT266" i="1"/>
  <c r="AT795" i="1"/>
  <c r="AT240" i="1"/>
  <c r="AT245" i="1"/>
  <c r="AT786" i="1"/>
  <c r="AT224" i="1"/>
  <c r="AT207" i="1"/>
  <c r="AT764" i="1"/>
  <c r="AT223" i="1"/>
  <c r="AT220" i="1"/>
  <c r="AV220" i="1" s="1"/>
  <c r="AT1042" i="1"/>
  <c r="AT518" i="1"/>
  <c r="AT273" i="1"/>
  <c r="AV273" i="1" s="1"/>
  <c r="AT971" i="1"/>
  <c r="AV971" i="1" s="1"/>
  <c r="AT218" i="1"/>
  <c r="AT208" i="1"/>
  <c r="AV208" i="1" s="1"/>
  <c r="AT970" i="1"/>
  <c r="AV970" i="1" s="1"/>
  <c r="AT219" i="1"/>
  <c r="AV219" i="1" s="1"/>
  <c r="AT211" i="1"/>
  <c r="AT840" i="1"/>
  <c r="AT204" i="1"/>
  <c r="AT892" i="1"/>
  <c r="AT202" i="1"/>
  <c r="AT891" i="1"/>
  <c r="AT222" i="1"/>
  <c r="AT2019" i="1"/>
  <c r="AT2195" i="1"/>
  <c r="AT1979" i="1"/>
  <c r="AT2023" i="1"/>
  <c r="AV2023" i="1" s="1"/>
  <c r="AT2199" i="1"/>
  <c r="AT1983" i="1"/>
  <c r="AT2017" i="1"/>
  <c r="AT2192" i="1"/>
  <c r="AT1976" i="1"/>
  <c r="AT2020" i="1"/>
  <c r="AT2196" i="1"/>
  <c r="AT1980" i="1"/>
  <c r="AT2024" i="1"/>
  <c r="AT2200" i="1"/>
  <c r="AT1984" i="1"/>
  <c r="AT2027" i="1"/>
  <c r="AT2194" i="1"/>
  <c r="AT1978" i="1"/>
  <c r="AT2022" i="1"/>
  <c r="AT2198" i="1"/>
  <c r="AT1982" i="1"/>
  <c r="AT2026" i="1"/>
  <c r="AT2201" i="1"/>
  <c r="AT1987" i="1"/>
  <c r="AT2018" i="1"/>
  <c r="AT2193" i="1"/>
  <c r="AT1977" i="1"/>
  <c r="AT2021" i="1"/>
  <c r="AV2021" i="1" s="1"/>
  <c r="AT2197" i="1"/>
  <c r="AT1981" i="1"/>
  <c r="AT2025" i="1"/>
  <c r="AT2202" i="1"/>
  <c r="AT1986" i="1"/>
  <c r="AV2215" i="1"/>
  <c r="AV713" i="1"/>
  <c r="AV653" i="1"/>
  <c r="AV430" i="1"/>
  <c r="AR2202" i="1"/>
  <c r="Q2202" i="1" s="1"/>
  <c r="AR2025" i="1"/>
  <c r="Q2025" i="1" s="1"/>
  <c r="AR1981" i="1"/>
  <c r="P1981" i="1" s="1"/>
  <c r="AR2197" i="1"/>
  <c r="Q2197" i="1" s="1"/>
  <c r="AR2021" i="1"/>
  <c r="Q2021" i="1" s="1"/>
  <c r="AR1977" i="1"/>
  <c r="Q1977" i="1" s="1"/>
  <c r="AR2193" i="1"/>
  <c r="P2193" i="1" s="1"/>
  <c r="AR2018" i="1"/>
  <c r="Q2018" i="1" s="1"/>
  <c r="AR1987" i="1"/>
  <c r="Q1987" i="1" s="1"/>
  <c r="AR2201" i="1"/>
  <c r="Q2201" i="1" s="1"/>
  <c r="AR2026" i="1"/>
  <c r="P2026" i="1" s="1"/>
  <c r="AR1982" i="1"/>
  <c r="Q1982" i="1" s="1"/>
  <c r="AR2198" i="1"/>
  <c r="Q2198" i="1" s="1"/>
  <c r="AR2022" i="1"/>
  <c r="Q2022" i="1" s="1"/>
  <c r="AR1978" i="1"/>
  <c r="P1978" i="1" s="1"/>
  <c r="AR2194" i="1"/>
  <c r="Q2194" i="1" s="1"/>
  <c r="AR2027" i="1"/>
  <c r="Q2027" i="1" s="1"/>
  <c r="AR1984" i="1"/>
  <c r="Q1984" i="1" s="1"/>
  <c r="AR2200" i="1"/>
  <c r="P2200" i="1" s="1"/>
  <c r="AR2024" i="1"/>
  <c r="Q2024" i="1" s="1"/>
  <c r="AR1980" i="1"/>
  <c r="Q1980" i="1" s="1"/>
  <c r="AR2196" i="1"/>
  <c r="Q2196" i="1" s="1"/>
  <c r="AR2020" i="1"/>
  <c r="P2020" i="1" s="1"/>
  <c r="AR1976" i="1"/>
  <c r="Q1976" i="1" s="1"/>
  <c r="AR2192" i="1"/>
  <c r="Q2192" i="1" s="1"/>
  <c r="AR2017" i="1"/>
  <c r="Q2017" i="1" s="1"/>
  <c r="AR1983" i="1"/>
  <c r="P1983" i="1" s="1"/>
  <c r="AR2199" i="1"/>
  <c r="Q2199" i="1" s="1"/>
  <c r="AR2023" i="1"/>
  <c r="Q2023" i="1" s="1"/>
  <c r="AR1979" i="1"/>
  <c r="Q1979" i="1" s="1"/>
  <c r="AR2195" i="1"/>
  <c r="P2195" i="1" s="1"/>
  <c r="AR2019" i="1"/>
  <c r="Q2019" i="1" s="1"/>
  <c r="AR1986" i="1"/>
  <c r="AK1986" i="1"/>
  <c r="AJ1986" i="1"/>
  <c r="AI1986" i="1"/>
  <c r="AH1986" i="1"/>
  <c r="AK2202" i="1"/>
  <c r="AJ2202" i="1"/>
  <c r="AI2202" i="1"/>
  <c r="AH2202" i="1"/>
  <c r="AK2025" i="1"/>
  <c r="AJ2025" i="1"/>
  <c r="AI2025" i="1"/>
  <c r="AH2025" i="1"/>
  <c r="AK1981" i="1"/>
  <c r="AJ1981" i="1"/>
  <c r="AI1981" i="1"/>
  <c r="AH1981" i="1"/>
  <c r="AK2197" i="1"/>
  <c r="AJ2197" i="1"/>
  <c r="AI2197" i="1"/>
  <c r="AH2197" i="1"/>
  <c r="AK2021" i="1"/>
  <c r="AJ2021" i="1"/>
  <c r="AI2021" i="1"/>
  <c r="AH2021" i="1"/>
  <c r="AK1977" i="1"/>
  <c r="AJ1977" i="1"/>
  <c r="AI1977" i="1"/>
  <c r="AH1977" i="1"/>
  <c r="AK2193" i="1"/>
  <c r="AJ2193" i="1"/>
  <c r="AI2193" i="1"/>
  <c r="AH2193" i="1"/>
  <c r="AK2018" i="1"/>
  <c r="AJ2018" i="1"/>
  <c r="AI2018" i="1"/>
  <c r="AH2018" i="1"/>
  <c r="AK1987" i="1"/>
  <c r="AJ1987" i="1"/>
  <c r="AI1987" i="1"/>
  <c r="AH1987" i="1"/>
  <c r="AK2201" i="1"/>
  <c r="AJ2201" i="1"/>
  <c r="AI2201" i="1"/>
  <c r="AH2201" i="1"/>
  <c r="AK2026" i="1"/>
  <c r="AJ2026" i="1"/>
  <c r="AI2026" i="1"/>
  <c r="AH2026" i="1"/>
  <c r="AK1982" i="1"/>
  <c r="AJ1982" i="1"/>
  <c r="AI1982" i="1"/>
  <c r="AH1982" i="1"/>
  <c r="AK2198" i="1"/>
  <c r="AJ2198" i="1"/>
  <c r="AI2198" i="1"/>
  <c r="AH2198" i="1"/>
  <c r="AK2022" i="1"/>
  <c r="AJ2022" i="1"/>
  <c r="AI2022" i="1"/>
  <c r="AH2022" i="1"/>
  <c r="AK1978" i="1"/>
  <c r="AJ1978" i="1"/>
  <c r="AI1978" i="1"/>
  <c r="AH1978" i="1"/>
  <c r="AK2194" i="1"/>
  <c r="AJ2194" i="1"/>
  <c r="AI2194" i="1"/>
  <c r="AH2194" i="1"/>
  <c r="AK2027" i="1"/>
  <c r="AJ2027" i="1"/>
  <c r="AI2027" i="1"/>
  <c r="AH2027" i="1"/>
  <c r="AK1984" i="1"/>
  <c r="AJ1984" i="1"/>
  <c r="AI1984" i="1"/>
  <c r="AH1984" i="1"/>
  <c r="AK2200" i="1"/>
  <c r="AJ2200" i="1"/>
  <c r="AI2200" i="1"/>
  <c r="AH2200" i="1"/>
  <c r="AK2024" i="1"/>
  <c r="AJ2024" i="1"/>
  <c r="AI2024" i="1"/>
  <c r="AH2024" i="1"/>
  <c r="AK1980" i="1"/>
  <c r="AJ1980" i="1"/>
  <c r="AI1980" i="1"/>
  <c r="AH1980" i="1"/>
  <c r="AK2196" i="1"/>
  <c r="AJ2196" i="1"/>
  <c r="AI2196" i="1"/>
  <c r="AH2196" i="1"/>
  <c r="AK2020" i="1"/>
  <c r="AJ2020" i="1"/>
  <c r="AI2020" i="1"/>
  <c r="AH2020" i="1"/>
  <c r="AK1976" i="1"/>
  <c r="AJ1976" i="1"/>
  <c r="AI1976" i="1"/>
  <c r="AH1976" i="1"/>
  <c r="AK2192" i="1"/>
  <c r="AJ2192" i="1"/>
  <c r="AI2192" i="1"/>
  <c r="AH2192" i="1"/>
  <c r="AK2017" i="1"/>
  <c r="AJ2017" i="1"/>
  <c r="AI2017" i="1"/>
  <c r="AH2017" i="1"/>
  <c r="AK1983" i="1"/>
  <c r="AJ1983" i="1"/>
  <c r="AI1983" i="1"/>
  <c r="AH1983" i="1"/>
  <c r="AK2199" i="1"/>
  <c r="AJ2199" i="1"/>
  <c r="AI2199" i="1"/>
  <c r="AH2199" i="1"/>
  <c r="AK2023" i="1"/>
  <c r="AJ2023" i="1"/>
  <c r="AI2023" i="1"/>
  <c r="AH2023" i="1"/>
  <c r="AH1305" i="1"/>
  <c r="AH1959" i="1"/>
  <c r="AH430" i="1"/>
  <c r="AH1858" i="1"/>
  <c r="AH954" i="1"/>
  <c r="AH1895" i="1"/>
  <c r="AH1307" i="1"/>
  <c r="AH1936" i="1"/>
  <c r="AH1310" i="1"/>
  <c r="AH2005" i="1"/>
  <c r="AH1023" i="1"/>
  <c r="AH1781" i="1"/>
  <c r="AH1140" i="1"/>
  <c r="AH1972" i="1"/>
  <c r="AH1311" i="1"/>
  <c r="AH1937" i="1"/>
  <c r="AH1314" i="1"/>
  <c r="AH2004" i="1"/>
  <c r="AH1024" i="1"/>
  <c r="AH1788" i="1"/>
  <c r="AH1025" i="1"/>
  <c r="AH1973" i="1"/>
  <c r="AH1425" i="1"/>
  <c r="AH1881" i="1"/>
  <c r="AH1427" i="1"/>
  <c r="AH1882" i="1"/>
  <c r="AH1426" i="1"/>
  <c r="AH1899" i="1"/>
  <c r="AH1254" i="1"/>
  <c r="AH429" i="1"/>
  <c r="AH1251" i="1"/>
  <c r="AH1690" i="1"/>
  <c r="AH739" i="1"/>
  <c r="AH1068" i="1"/>
  <c r="AH1745" i="1"/>
  <c r="AH687" i="1"/>
  <c r="AH677" i="1"/>
  <c r="AH1561" i="1"/>
  <c r="AH727" i="1"/>
  <c r="AH878" i="1"/>
  <c r="AH1255" i="1"/>
  <c r="AH613" i="1"/>
  <c r="AH1250" i="1"/>
  <c r="AH1689" i="1"/>
  <c r="AH689" i="1"/>
  <c r="AH1223" i="1"/>
  <c r="AH1722" i="1"/>
  <c r="AH692" i="1"/>
  <c r="AH676" i="1"/>
  <c r="AH1560" i="1"/>
  <c r="AH653" i="1"/>
  <c r="AH1424" i="1"/>
  <c r="AH1875" i="1"/>
  <c r="AH766" i="1"/>
  <c r="AH1857" i="1"/>
  <c r="AH1315" i="1"/>
  <c r="AH1947" i="1"/>
  <c r="AH842" i="1"/>
  <c r="AH1252" i="1"/>
  <c r="AH428" i="1"/>
  <c r="AH1221" i="1"/>
  <c r="AH1688" i="1"/>
  <c r="AH540" i="1"/>
  <c r="AH1116" i="1"/>
  <c r="AH1765" i="1"/>
  <c r="AH686" i="1"/>
  <c r="AH713" i="1"/>
  <c r="AH1559" i="1"/>
  <c r="AH655" i="1"/>
  <c r="AH877" i="1"/>
  <c r="AH1253" i="1"/>
  <c r="AH612" i="1"/>
  <c r="AH1220" i="1"/>
  <c r="AH1687" i="1"/>
  <c r="AH750" i="1"/>
  <c r="AH1115" i="1"/>
  <c r="AH1744" i="1"/>
  <c r="AH691" i="1"/>
  <c r="AH742" i="1"/>
  <c r="AH1558" i="1"/>
  <c r="AH654" i="1"/>
  <c r="AH1324" i="1"/>
  <c r="AH2129" i="1"/>
  <c r="AH1326" i="1"/>
  <c r="AH1894" i="1"/>
  <c r="AH1325" i="1"/>
  <c r="AH2156" i="1"/>
  <c r="AH1316" i="1"/>
  <c r="AH1779" i="1"/>
  <c r="AH1321" i="1"/>
  <c r="AH1928" i="1"/>
  <c r="AH1322" i="1"/>
  <c r="AH1935" i="1"/>
  <c r="AH1323" i="1"/>
  <c r="AH2014" i="1"/>
  <c r="AH1317" i="1"/>
  <c r="AH2036" i="1"/>
  <c r="AH1318" i="1"/>
  <c r="AH1833" i="1"/>
  <c r="AH1320" i="1"/>
  <c r="AH1924" i="1"/>
  <c r="AH1319" i="1"/>
  <c r="AH1988" i="1"/>
  <c r="AH1070" i="1"/>
  <c r="AH1943" i="1"/>
  <c r="AH571" i="1"/>
  <c r="AH1876" i="1"/>
  <c r="AH955" i="1"/>
  <c r="AH1883" i="1"/>
  <c r="AH1331" i="1"/>
  <c r="AH2015" i="1"/>
  <c r="AH1334" i="1"/>
  <c r="AH2126" i="1"/>
  <c r="AH528" i="1"/>
  <c r="AH2166" i="1"/>
  <c r="AH978" i="1"/>
  <c r="AH2167" i="1"/>
  <c r="AH1332" i="1"/>
  <c r="AH2016" i="1"/>
  <c r="AH1333" i="1"/>
  <c r="AH2125" i="1"/>
  <c r="AH527" i="1"/>
  <c r="AH2162" i="1"/>
  <c r="AH1001" i="1"/>
  <c r="AH2157" i="1"/>
  <c r="AH1069" i="1"/>
  <c r="AH1942" i="1"/>
  <c r="AH570" i="1"/>
  <c r="AH1841" i="1"/>
  <c r="AH897" i="1"/>
  <c r="AH1903" i="1"/>
  <c r="AH1327" i="1"/>
  <c r="AH1968" i="1"/>
  <c r="AH1330" i="1"/>
  <c r="AH2124" i="1"/>
  <c r="AH569" i="1"/>
  <c r="AH2160" i="1"/>
  <c r="AH977" i="1"/>
  <c r="AH2161" i="1"/>
  <c r="AH1328" i="1"/>
  <c r="AH1969" i="1"/>
  <c r="AH1329" i="1"/>
  <c r="AH2123" i="1"/>
  <c r="AH568" i="1"/>
  <c r="AH2159" i="1"/>
  <c r="AH976" i="1"/>
  <c r="AH2158" i="1"/>
  <c r="AH1940" i="1"/>
  <c r="AH1934" i="1"/>
  <c r="AH1887" i="1"/>
  <c r="AH1821" i="1"/>
  <c r="AH1840" i="1"/>
  <c r="AH1890" i="1"/>
  <c r="AH1891" i="1"/>
  <c r="AH1822" i="1"/>
  <c r="AH1839" i="1"/>
  <c r="AH1889" i="1"/>
  <c r="AH1888" i="1"/>
  <c r="AH2186" i="1"/>
  <c r="AH1627" i="1"/>
  <c r="AH1893" i="1"/>
  <c r="AH1645" i="1"/>
  <c r="AH1892" i="1"/>
  <c r="AH1036" i="1"/>
  <c r="AH1800" i="1"/>
  <c r="AH493" i="1"/>
  <c r="AH1811" i="1"/>
  <c r="AH488" i="1"/>
  <c r="AH1870" i="1"/>
  <c r="AH1409" i="1"/>
  <c r="AH1871" i="1"/>
  <c r="AH1105" i="1"/>
  <c r="AH1792" i="1"/>
  <c r="AH494" i="1"/>
  <c r="AH1796" i="1"/>
  <c r="AH487" i="1"/>
  <c r="AH1869" i="1"/>
  <c r="AH1408" i="1"/>
  <c r="AH1868" i="1"/>
  <c r="AH1104" i="1"/>
  <c r="AH788" i="1"/>
  <c r="AH1813" i="1"/>
  <c r="AH817" i="1"/>
  <c r="AH1746" i="1"/>
  <c r="AH525" i="1"/>
  <c r="AH1907" i="1"/>
  <c r="AH714" i="1"/>
  <c r="AH1117" i="1"/>
  <c r="AH715" i="1"/>
  <c r="AH1518" i="1"/>
  <c r="AH787" i="1"/>
  <c r="AH1453" i="1"/>
  <c r="AH936" i="1"/>
  <c r="AH1257" i="1"/>
  <c r="AH879" i="1"/>
  <c r="AH1256" i="1"/>
  <c r="AH643" i="1"/>
  <c r="AH1096" i="1"/>
  <c r="AH305" i="1"/>
  <c r="AH1452" i="1"/>
  <c r="AH767" i="1"/>
  <c r="AH1097" i="1"/>
  <c r="AH819" i="1"/>
  <c r="AH1817" i="1"/>
  <c r="AH820" i="1"/>
  <c r="AH1775" i="1"/>
  <c r="AH526" i="1"/>
  <c r="AH1908" i="1"/>
  <c r="AH743" i="1"/>
  <c r="AH1258" i="1"/>
  <c r="AH716" i="1"/>
  <c r="AH1199" i="1"/>
  <c r="AH628" i="1"/>
  <c r="AH1428" i="1"/>
  <c r="AH938" i="1"/>
  <c r="AH1429" i="1"/>
  <c r="AH818" i="1"/>
  <c r="AH1259" i="1"/>
  <c r="AH626" i="1"/>
  <c r="AH1197" i="1"/>
  <c r="AH627" i="1"/>
  <c r="AH1198" i="1"/>
  <c r="AH937" i="1"/>
  <c r="AH1454" i="1"/>
  <c r="AH2214" i="1"/>
  <c r="AH2217" i="1"/>
  <c r="AH2205" i="1"/>
  <c r="AH2206" i="1"/>
  <c r="AH2215" i="1"/>
  <c r="AH2216" i="1"/>
  <c r="AH2204" i="1"/>
  <c r="AH2203" i="1"/>
  <c r="AH1308" i="1"/>
  <c r="AH361" i="1"/>
  <c r="AH334" i="1"/>
  <c r="AH416" i="1"/>
  <c r="AH675" i="1"/>
  <c r="AH480" i="1"/>
  <c r="AH482" i="1"/>
  <c r="AH417" i="1"/>
  <c r="AH1306" i="1"/>
  <c r="AH1917" i="1"/>
  <c r="AH1730" i="1"/>
  <c r="AH894" i="1"/>
  <c r="AH1831" i="1"/>
  <c r="AH1850" i="1"/>
  <c r="AH856" i="1"/>
  <c r="AH1685" i="1"/>
  <c r="AH1557" i="1"/>
  <c r="AH441" i="1"/>
  <c r="AH1423" i="1"/>
  <c r="AH289" i="1"/>
  <c r="AH1586" i="1"/>
  <c r="AH1686" i="1"/>
  <c r="AH1637" i="1"/>
  <c r="AH45" i="1"/>
  <c r="AH290" i="1"/>
  <c r="AH1726" i="1"/>
  <c r="AH725" i="1"/>
  <c r="AH1793" i="1"/>
  <c r="AH1806" i="1"/>
  <c r="AH1012" i="1"/>
  <c r="AH617" i="1"/>
  <c r="AH975" i="1"/>
  <c r="AH296" i="1"/>
  <c r="AH673" i="1"/>
  <c r="AH1635" i="1"/>
  <c r="AH440" i="1"/>
  <c r="AH523" i="1"/>
  <c r="AH1646" i="1"/>
  <c r="AH594" i="1"/>
  <c r="AH1422" i="1"/>
  <c r="AH408" i="1"/>
  <c r="AH107" i="1"/>
  <c r="AH274" i="1"/>
  <c r="AH141" i="1"/>
  <c r="AH672" i="1"/>
  <c r="AH1634" i="1"/>
  <c r="AH439" i="1"/>
  <c r="AH593" i="1"/>
  <c r="AH1156" i="1"/>
  <c r="AH108" i="1"/>
  <c r="AH280" i="1"/>
  <c r="AH143" i="1"/>
  <c r="AH1801" i="1"/>
  <c r="AH659" i="1"/>
  <c r="AH1832" i="1"/>
  <c r="AH753" i="1"/>
  <c r="AH1914" i="1"/>
  <c r="AH835" i="1"/>
  <c r="AH811" i="1"/>
  <c r="AH872" i="1"/>
  <c r="AH295" i="1"/>
  <c r="AH737" i="1"/>
  <c r="AH1633" i="1"/>
  <c r="AH438" i="1"/>
  <c r="AH459" i="1"/>
  <c r="AH1157" i="1"/>
  <c r="AH436" i="1"/>
  <c r="AH565" i="1"/>
  <c r="AH1421" i="1"/>
  <c r="AH554" i="1"/>
  <c r="AH110" i="1"/>
  <c r="AH261" i="1"/>
  <c r="AH138" i="1"/>
  <c r="AH674" i="1"/>
  <c r="AH1451" i="1"/>
  <c r="AH435" i="1"/>
  <c r="AH548" i="1"/>
  <c r="AH1139" i="1"/>
  <c r="AH545" i="1"/>
  <c r="AH125" i="1"/>
  <c r="AH271" i="1"/>
  <c r="AH139" i="1"/>
  <c r="AH1300" i="1"/>
  <c r="AH1911" i="1"/>
  <c r="AH1302" i="1"/>
  <c r="AH1874" i="1"/>
  <c r="AH1301" i="1"/>
  <c r="AH2131" i="1"/>
  <c r="AH489" i="1"/>
  <c r="AH1090" i="1"/>
  <c r="AH1298" i="1"/>
  <c r="AH1764" i="1"/>
  <c r="AH1299" i="1"/>
  <c r="AH1919" i="1"/>
  <c r="AH1143" i="1"/>
  <c r="AH1956" i="1"/>
  <c r="AH373" i="1"/>
  <c r="AH299" i="1"/>
  <c r="AH1196" i="1"/>
  <c r="AH1873" i="1"/>
  <c r="AH1297" i="1"/>
  <c r="AH1923" i="1"/>
  <c r="AH378" i="1"/>
  <c r="AH300" i="1"/>
  <c r="AH1045" i="1"/>
  <c r="AH1810" i="1"/>
  <c r="AH226" i="1"/>
  <c r="AH1727" i="1"/>
  <c r="AH298" i="1"/>
  <c r="AH1797" i="1"/>
  <c r="AH1303" i="1"/>
  <c r="AH1974" i="1"/>
  <c r="AH1693" i="1"/>
  <c r="AH1114" i="1"/>
  <c r="AH1916" i="1"/>
  <c r="AH1641" i="1"/>
  <c r="AH262" i="1"/>
  <c r="AH2046" i="1"/>
  <c r="AH393" i="1"/>
  <c r="AH2116" i="1"/>
  <c r="AH390" i="1"/>
  <c r="AH318" i="1"/>
  <c r="AH169" i="1"/>
  <c r="AH1027" i="1"/>
  <c r="AH1992" i="1"/>
  <c r="AH1592" i="1"/>
  <c r="AH249" i="1"/>
  <c r="AH2045" i="1"/>
  <c r="AH1661" i="1"/>
  <c r="AH406" i="1"/>
  <c r="AH322" i="1"/>
  <c r="AH170" i="1"/>
  <c r="AH711" i="1"/>
  <c r="AH1809" i="1"/>
  <c r="AH215" i="1"/>
  <c r="AH1585" i="1"/>
  <c r="AH366" i="1"/>
  <c r="AH1759" i="1"/>
  <c r="AH813" i="1"/>
  <c r="AH1944" i="1"/>
  <c r="AH1113" i="1"/>
  <c r="AH1915" i="1"/>
  <c r="AH248" i="1"/>
  <c r="AH2044" i="1"/>
  <c r="AH391" i="1"/>
  <c r="AH2114" i="1"/>
  <c r="AH379" i="1"/>
  <c r="AH303" i="1"/>
  <c r="AH1026" i="1"/>
  <c r="AH1991" i="1"/>
  <c r="AH247" i="1"/>
  <c r="AH2056" i="1"/>
  <c r="AH380" i="1"/>
  <c r="AH307" i="1"/>
  <c r="AH1922" i="1"/>
  <c r="AH1596" i="1"/>
  <c r="AH1864" i="1"/>
  <c r="AH992" i="1"/>
  <c r="AH1826" i="1"/>
  <c r="AH984" i="1"/>
  <c r="AH1214" i="1"/>
  <c r="AH314" i="1"/>
  <c r="AH1820" i="1"/>
  <c r="AH343" i="1"/>
  <c r="AH1878" i="1"/>
  <c r="AH582" i="1"/>
  <c r="AH1837" i="1"/>
  <c r="AH603" i="1"/>
  <c r="AH175" i="1"/>
  <c r="AH190" i="1"/>
  <c r="AH1819" i="1"/>
  <c r="AH342" i="1"/>
  <c r="AH1879" i="1"/>
  <c r="AH581" i="1"/>
  <c r="AH177" i="1"/>
  <c r="AH200" i="1"/>
  <c r="AH2007" i="1"/>
  <c r="AH1597" i="1"/>
  <c r="AH1856" i="1"/>
  <c r="AH1103" i="1"/>
  <c r="AH1872" i="1"/>
  <c r="AH910" i="1"/>
  <c r="AH1247" i="1"/>
  <c r="AH316" i="1"/>
  <c r="AH1556" i="1"/>
  <c r="AH377" i="1"/>
  <c r="AH1854" i="1"/>
  <c r="AH623" i="1"/>
  <c r="AH1855" i="1"/>
  <c r="AH587" i="1"/>
  <c r="AH214" i="1"/>
  <c r="AH238" i="1"/>
  <c r="AH1420" i="1"/>
  <c r="AH376" i="1"/>
  <c r="AH1853" i="1"/>
  <c r="AH622" i="1"/>
  <c r="AH227" i="1"/>
  <c r="AH239" i="1"/>
  <c r="AH509" i="1"/>
  <c r="AH1716" i="1"/>
  <c r="AH443" i="1"/>
  <c r="AH1768" i="1"/>
  <c r="AH365" i="1"/>
  <c r="AH1743" i="1"/>
  <c r="AH710" i="1"/>
  <c r="AH857" i="1"/>
  <c r="AH666" i="1"/>
  <c r="AH596" i="1"/>
  <c r="AH1174" i="1"/>
  <c r="AH313" i="1"/>
  <c r="AH461" i="1"/>
  <c r="AH1217" i="1"/>
  <c r="AH492" i="1"/>
  <c r="AH597" i="1"/>
  <c r="AH1248" i="1"/>
  <c r="AH697" i="1"/>
  <c r="AH354" i="1"/>
  <c r="AH292" i="1"/>
  <c r="AH147" i="1"/>
  <c r="AH624" i="1"/>
  <c r="AH1173" i="1"/>
  <c r="AH375" i="1"/>
  <c r="AH320" i="1"/>
  <c r="AH1216" i="1"/>
  <c r="AH363" i="1"/>
  <c r="AH364" i="1"/>
  <c r="AH294" i="1"/>
  <c r="AH150" i="1"/>
  <c r="AH444" i="1"/>
  <c r="AH1696" i="1"/>
  <c r="AH368" i="1"/>
  <c r="AH1714" i="1"/>
  <c r="AH392" i="1"/>
  <c r="AH1769" i="1"/>
  <c r="AH712" i="1"/>
  <c r="AH858" i="1"/>
  <c r="AH667" i="1"/>
  <c r="AH625" i="1"/>
  <c r="AH1218" i="1"/>
  <c r="AH360" i="1"/>
  <c r="AH321" i="1"/>
  <c r="AH1111" i="1"/>
  <c r="AH357" i="1"/>
  <c r="AH566" i="1"/>
  <c r="AH1195" i="1"/>
  <c r="AH664" i="1"/>
  <c r="AH381" i="1"/>
  <c r="AH315" i="1"/>
  <c r="AH159" i="1"/>
  <c r="AH642" i="1"/>
  <c r="AH1547" i="1"/>
  <c r="AH358" i="1"/>
  <c r="AH367" i="1"/>
  <c r="AH1647" i="1"/>
  <c r="AH409" i="1"/>
  <c r="AH389" i="1"/>
  <c r="AH317" i="1"/>
  <c r="AH160" i="1"/>
  <c r="AH2243" i="1"/>
  <c r="AH2244" i="1"/>
  <c r="AH2208" i="1"/>
  <c r="AH2210" i="1"/>
  <c r="AH2219" i="1"/>
  <c r="AH2221" i="1"/>
  <c r="AH2212" i="1"/>
  <c r="AH135" i="1"/>
  <c r="AH329" i="1"/>
  <c r="AH2207" i="1"/>
  <c r="AH2209" i="1"/>
  <c r="AH2218" i="1"/>
  <c r="AH2220" i="1"/>
  <c r="AH136" i="1"/>
  <c r="AH333" i="1"/>
  <c r="AH387" i="1"/>
  <c r="AH431" i="1"/>
  <c r="AH472" i="1"/>
  <c r="AH815" i="1"/>
  <c r="AH276" i="1"/>
  <c r="AH999" i="1"/>
  <c r="AH275" i="1"/>
  <c r="AH1931" i="1"/>
  <c r="AH210" i="1"/>
  <c r="AH55" i="1"/>
  <c r="AH369" i="1"/>
  <c r="AH97" i="1"/>
  <c r="AH284" i="1"/>
  <c r="AH484" i="1"/>
  <c r="AH618" i="1"/>
  <c r="AH287" i="1"/>
  <c r="AH875" i="1"/>
  <c r="AH934" i="1"/>
  <c r="AH348" i="1"/>
  <c r="AH1926" i="1"/>
  <c r="AH286" i="1"/>
  <c r="AH347" i="1"/>
  <c r="AH346" i="1"/>
  <c r="AH69" i="1"/>
  <c r="AH1812" i="1"/>
  <c r="AH973" i="1"/>
  <c r="AH225" i="1"/>
  <c r="AH1141" i="1"/>
  <c r="AH1666" i="1"/>
  <c r="AH974" i="1"/>
  <c r="AH1703" i="1"/>
  <c r="AH935" i="1"/>
  <c r="AH490" i="1"/>
  <c r="AH1600" i="1"/>
  <c r="AH661" i="1"/>
  <c r="AH1202" i="1"/>
  <c r="AH514" i="1"/>
  <c r="AH1200" i="1"/>
  <c r="AH619" i="1"/>
  <c r="AH927" i="1"/>
  <c r="AH709" i="1"/>
  <c r="AH1019" i="1"/>
  <c r="AH413" i="1"/>
  <c r="AH1136" i="1"/>
  <c r="AH442" i="1"/>
  <c r="AH794" i="1"/>
  <c r="AH130" i="1"/>
  <c r="AH52" i="1"/>
  <c r="AH388" i="1"/>
  <c r="AH1018" i="1"/>
  <c r="AH486" i="1"/>
  <c r="AH1005" i="1"/>
  <c r="AH132" i="1"/>
  <c r="AH53" i="1"/>
  <c r="AH644" i="1"/>
  <c r="AH1430" i="1"/>
  <c r="AH513" i="1"/>
  <c r="AH1562" i="1"/>
  <c r="AH914" i="1"/>
  <c r="AH1145" i="1"/>
  <c r="AH621" i="1"/>
  <c r="AH926" i="1"/>
  <c r="AH433" i="1"/>
  <c r="AH912" i="1"/>
  <c r="AH508" i="1"/>
  <c r="AH1172" i="1"/>
  <c r="AH549" i="1"/>
  <c r="AH868" i="1"/>
  <c r="AH133" i="1"/>
  <c r="AH46" i="1"/>
  <c r="AH414" i="1"/>
  <c r="AH911" i="1"/>
  <c r="AH246" i="1"/>
  <c r="AH1193" i="1"/>
  <c r="AH134" i="1"/>
  <c r="AH47" i="1"/>
  <c r="AH1091" i="1"/>
  <c r="AH1748" i="1"/>
  <c r="AH1029" i="1"/>
  <c r="AH1519" i="1"/>
  <c r="AH1028" i="1"/>
  <c r="AH1780" i="1"/>
  <c r="AH415" i="1"/>
  <c r="AH809" i="1"/>
  <c r="AH797" i="1"/>
  <c r="AH1643" i="1"/>
  <c r="AH1000" i="1"/>
  <c r="AH1742" i="1"/>
  <c r="AH512" i="1"/>
  <c r="AH1705" i="1"/>
  <c r="AH460" i="1"/>
  <c r="AH83" i="1"/>
  <c r="AH896" i="1"/>
  <c r="AH1836" i="1"/>
  <c r="AH1144" i="1"/>
  <c r="AH1818" i="1"/>
  <c r="AH463" i="1"/>
  <c r="AH94" i="1"/>
  <c r="AH304" i="1"/>
  <c r="AH1668" i="1"/>
  <c r="AH349" i="1"/>
  <c r="AH1118" i="1"/>
  <c r="AH327" i="1"/>
  <c r="AH1003" i="1"/>
  <c r="AH326" i="1"/>
  <c r="AH1824" i="1"/>
  <c r="AH371" i="1"/>
  <c r="AH1863" i="1"/>
  <c r="AH1929" i="1"/>
  <c r="AH501" i="1"/>
  <c r="AH95" i="1"/>
  <c r="AH325" i="1"/>
  <c r="AH1865" i="1"/>
  <c r="AH1862" i="1"/>
  <c r="AH506" i="1"/>
  <c r="AH96" i="1"/>
  <c r="AH1548" i="1"/>
  <c r="AH821" i="1"/>
  <c r="AH1002" i="1"/>
  <c r="AH1774" i="1"/>
  <c r="AH1867" i="1"/>
  <c r="AH1930" i="1"/>
  <c r="AH1773" i="1"/>
  <c r="AH1866" i="1"/>
  <c r="AH98" i="1"/>
  <c r="AH1808" i="1"/>
  <c r="AH1829" i="1"/>
  <c r="AH1771" i="1"/>
  <c r="AH1062" i="1"/>
  <c r="AH1630" i="1"/>
  <c r="AH1246" i="1"/>
  <c r="AH1295" i="1"/>
  <c r="AH178" i="1"/>
  <c r="AH205" i="1"/>
  <c r="AH1631" i="1"/>
  <c r="AH319" i="1"/>
  <c r="AH1245" i="1"/>
  <c r="AH187" i="1"/>
  <c r="AH1902" i="1"/>
  <c r="AH853" i="1"/>
  <c r="AH1830" i="1"/>
  <c r="AH837" i="1"/>
  <c r="AH1761" i="1"/>
  <c r="AH783" i="1"/>
  <c r="AH1064" i="1"/>
  <c r="AH260" i="1"/>
  <c r="AH1632" i="1"/>
  <c r="AH353" i="1"/>
  <c r="AH1546" i="1"/>
  <c r="AH473" i="1"/>
  <c r="AH1066" i="1"/>
  <c r="AH288" i="1"/>
  <c r="AH235" i="1"/>
  <c r="AH242" i="1"/>
  <c r="AH1665" i="1"/>
  <c r="AH352" i="1"/>
  <c r="AH1545" i="1"/>
  <c r="AH471" i="1"/>
  <c r="AH237" i="1"/>
  <c r="AH252" i="1"/>
  <c r="AH263" i="1"/>
  <c r="AH1163" i="1"/>
  <c r="AH251" i="1"/>
  <c r="AH1175" i="1"/>
  <c r="AH250" i="1"/>
  <c r="AH1667" i="1"/>
  <c r="AH283" i="1"/>
  <c r="AH808" i="1"/>
  <c r="AH511" i="1"/>
  <c r="AH996" i="1"/>
  <c r="AH230" i="1"/>
  <c r="AH1086" i="1"/>
  <c r="AH324" i="1"/>
  <c r="AH1137" i="1"/>
  <c r="AH426" i="1"/>
  <c r="AH71" i="1"/>
  <c r="AH510" i="1"/>
  <c r="AH929" i="1"/>
  <c r="AH323" i="1"/>
  <c r="AH1450" i="1"/>
  <c r="AH445" i="1"/>
  <c r="AH81" i="1"/>
  <c r="AH301" i="1"/>
  <c r="AH1335" i="1"/>
  <c r="AH302" i="1"/>
  <c r="AH1203" i="1"/>
  <c r="AH265" i="1"/>
  <c r="AH1691" i="1"/>
  <c r="AH277" i="1"/>
  <c r="AH810" i="1"/>
  <c r="AH462" i="1"/>
  <c r="AH953" i="1"/>
  <c r="AH264" i="1"/>
  <c r="AH1043" i="1"/>
  <c r="AH285" i="1"/>
  <c r="AH1087" i="1"/>
  <c r="AH485" i="1"/>
  <c r="AH100" i="1"/>
  <c r="AH394" i="1"/>
  <c r="AH932" i="1"/>
  <c r="AH370" i="1"/>
  <c r="AH952" i="1"/>
  <c r="AH495" i="1"/>
  <c r="AH101" i="1"/>
  <c r="AH2237" i="1"/>
  <c r="AH2240" i="1"/>
  <c r="AH2223" i="1"/>
  <c r="AH2246" i="1"/>
  <c r="AH102" i="1"/>
  <c r="AH2239" i="1"/>
  <c r="AH2222" i="1"/>
  <c r="AH103" i="1"/>
  <c r="AH1925" i="1"/>
  <c r="AH871" i="1"/>
  <c r="AH1918" i="1"/>
  <c r="AH708" i="1"/>
  <c r="AH738" i="1"/>
  <c r="AH930" i="1"/>
  <c r="AH765" i="1"/>
  <c r="AH412" i="1"/>
  <c r="AH707" i="1"/>
  <c r="AH243" i="1"/>
  <c r="AH870" i="1"/>
  <c r="AH812" i="1"/>
  <c r="AH841" i="1"/>
  <c r="AH893" i="1"/>
  <c r="AH785" i="1"/>
  <c r="AH997" i="1"/>
  <c r="AH869" i="1"/>
  <c r="AH890" i="1"/>
  <c r="AH931" i="1"/>
  <c r="AH1061" i="1"/>
  <c r="AH949" i="1"/>
  <c r="AH1108" i="1"/>
  <c r="AH1109" i="1"/>
  <c r="AH1737" i="1"/>
  <c r="AH1664" i="1"/>
  <c r="AH784" i="1"/>
  <c r="AH1644" i="1"/>
  <c r="AH1738" i="1"/>
  <c r="AH1695" i="1"/>
  <c r="AH1816" i="1"/>
  <c r="AH1777" i="1"/>
  <c r="AH1901" i="1"/>
  <c r="AH1663" i="1"/>
  <c r="AH1736" i="1"/>
  <c r="AH1909" i="1"/>
  <c r="AH855" i="1"/>
  <c r="AH951" i="1"/>
  <c r="AH972" i="1"/>
  <c r="AH1021" i="1"/>
  <c r="AH913" i="1"/>
  <c r="AH796" i="1"/>
  <c r="AH950" i="1"/>
  <c r="AH432" i="1"/>
  <c r="AH614" i="1"/>
  <c r="AH236" i="1"/>
  <c r="AH266" i="1"/>
  <c r="AH795" i="1"/>
  <c r="AH240" i="1"/>
  <c r="AH245" i="1"/>
  <c r="AH786" i="1"/>
  <c r="AH224" i="1"/>
  <c r="AH207" i="1"/>
  <c r="AH764" i="1"/>
  <c r="AH223" i="1"/>
  <c r="AH220" i="1"/>
  <c r="AH1042" i="1"/>
  <c r="AH518" i="1"/>
  <c r="AH273" i="1"/>
  <c r="AH971" i="1"/>
  <c r="AH218" i="1"/>
  <c r="AH208" i="1"/>
  <c r="AH970" i="1"/>
  <c r="AH219" i="1"/>
  <c r="AH211" i="1"/>
  <c r="AH840" i="1"/>
  <c r="AH204" i="1"/>
  <c r="AH892" i="1"/>
  <c r="AH202" i="1"/>
  <c r="AH891" i="1"/>
  <c r="AH222" i="1"/>
  <c r="AH2019" i="1"/>
  <c r="AH2195" i="1"/>
  <c r="AH1979" i="1"/>
  <c r="AI1305" i="1"/>
  <c r="AI1959" i="1"/>
  <c r="AI430" i="1"/>
  <c r="AI1858" i="1"/>
  <c r="AI954" i="1"/>
  <c r="AI1895" i="1"/>
  <c r="AI1307" i="1"/>
  <c r="AI1936" i="1"/>
  <c r="AI1310" i="1"/>
  <c r="AI2005" i="1"/>
  <c r="AI1023" i="1"/>
  <c r="AI1781" i="1"/>
  <c r="AI1140" i="1"/>
  <c r="AI1972" i="1"/>
  <c r="AI1311" i="1"/>
  <c r="AI1937" i="1"/>
  <c r="AI1314" i="1"/>
  <c r="AI2004" i="1"/>
  <c r="AI1024" i="1"/>
  <c r="AI1788" i="1"/>
  <c r="AI1025" i="1"/>
  <c r="AI1973" i="1"/>
  <c r="AI1425" i="1"/>
  <c r="AI1881" i="1"/>
  <c r="AI1427" i="1"/>
  <c r="AI1882" i="1"/>
  <c r="AI1426" i="1"/>
  <c r="AI1899" i="1"/>
  <c r="AI1254" i="1"/>
  <c r="AI429" i="1"/>
  <c r="AI1251" i="1"/>
  <c r="AI1690" i="1"/>
  <c r="AI739" i="1"/>
  <c r="AI1068" i="1"/>
  <c r="AI1745" i="1"/>
  <c r="AI687" i="1"/>
  <c r="AI677" i="1"/>
  <c r="AI1561" i="1"/>
  <c r="AI727" i="1"/>
  <c r="AI878" i="1"/>
  <c r="AI1255" i="1"/>
  <c r="AI613" i="1"/>
  <c r="AI1250" i="1"/>
  <c r="AI1689" i="1"/>
  <c r="AI689" i="1"/>
  <c r="AI1223" i="1"/>
  <c r="AI1722" i="1"/>
  <c r="AI692" i="1"/>
  <c r="AI676" i="1"/>
  <c r="AI1560" i="1"/>
  <c r="AI653" i="1"/>
  <c r="AI1424" i="1"/>
  <c r="AI1875" i="1"/>
  <c r="AI766" i="1"/>
  <c r="AI1857" i="1"/>
  <c r="AI1315" i="1"/>
  <c r="AI1947" i="1"/>
  <c r="AI842" i="1"/>
  <c r="AI1252" i="1"/>
  <c r="AI428" i="1"/>
  <c r="AI1221" i="1"/>
  <c r="AI1688" i="1"/>
  <c r="AI540" i="1"/>
  <c r="AI1116" i="1"/>
  <c r="AI1765" i="1"/>
  <c r="AI686" i="1"/>
  <c r="AI713" i="1"/>
  <c r="AI1559" i="1"/>
  <c r="AI655" i="1"/>
  <c r="AI877" i="1"/>
  <c r="AI1253" i="1"/>
  <c r="AI612" i="1"/>
  <c r="AI1220" i="1"/>
  <c r="AI1687" i="1"/>
  <c r="AI750" i="1"/>
  <c r="AI1115" i="1"/>
  <c r="AI1744" i="1"/>
  <c r="AI691" i="1"/>
  <c r="AI742" i="1"/>
  <c r="AI1558" i="1"/>
  <c r="AI654" i="1"/>
  <c r="AI1324" i="1"/>
  <c r="AI2129" i="1"/>
  <c r="AI1326" i="1"/>
  <c r="AI1894" i="1"/>
  <c r="AI1325" i="1"/>
  <c r="AI2156" i="1"/>
  <c r="AI1316" i="1"/>
  <c r="AI1779" i="1"/>
  <c r="AI1321" i="1"/>
  <c r="AI1928" i="1"/>
  <c r="AI1322" i="1"/>
  <c r="AI1935" i="1"/>
  <c r="AI1323" i="1"/>
  <c r="AI2014" i="1"/>
  <c r="AI1317" i="1"/>
  <c r="AI2036" i="1"/>
  <c r="AI1318" i="1"/>
  <c r="AI1833" i="1"/>
  <c r="AI1320" i="1"/>
  <c r="AI1924" i="1"/>
  <c r="AI1319" i="1"/>
  <c r="AI1988" i="1"/>
  <c r="AI1070" i="1"/>
  <c r="AI1943" i="1"/>
  <c r="AI571" i="1"/>
  <c r="AI1876" i="1"/>
  <c r="AI955" i="1"/>
  <c r="AI1883" i="1"/>
  <c r="AI1331" i="1"/>
  <c r="AI2015" i="1"/>
  <c r="AI1334" i="1"/>
  <c r="AI2126" i="1"/>
  <c r="AI528" i="1"/>
  <c r="AI2166" i="1"/>
  <c r="AI978" i="1"/>
  <c r="AI2167" i="1"/>
  <c r="AI1332" i="1"/>
  <c r="AI2016" i="1"/>
  <c r="AI1333" i="1"/>
  <c r="AI2125" i="1"/>
  <c r="AI527" i="1"/>
  <c r="AI2162" i="1"/>
  <c r="AI1001" i="1"/>
  <c r="AI2157" i="1"/>
  <c r="AI1069" i="1"/>
  <c r="AI1942" i="1"/>
  <c r="AI570" i="1"/>
  <c r="AI1841" i="1"/>
  <c r="AI897" i="1"/>
  <c r="AI1903" i="1"/>
  <c r="AI1327" i="1"/>
  <c r="AI1968" i="1"/>
  <c r="AI1330" i="1"/>
  <c r="AI2124" i="1"/>
  <c r="AI569" i="1"/>
  <c r="AI2160" i="1"/>
  <c r="AI977" i="1"/>
  <c r="AI2161" i="1"/>
  <c r="AI1328" i="1"/>
  <c r="AI1969" i="1"/>
  <c r="AI1329" i="1"/>
  <c r="AI2123" i="1"/>
  <c r="AI568" i="1"/>
  <c r="AI2159" i="1"/>
  <c r="AI976" i="1"/>
  <c r="AI2158" i="1"/>
  <c r="AI1940" i="1"/>
  <c r="AI1934" i="1"/>
  <c r="AI1887" i="1"/>
  <c r="AI1821" i="1"/>
  <c r="AI1840" i="1"/>
  <c r="AI1890" i="1"/>
  <c r="AI1891" i="1"/>
  <c r="AI1822" i="1"/>
  <c r="AI1839" i="1"/>
  <c r="AI1889" i="1"/>
  <c r="AI1888" i="1"/>
  <c r="AI2186" i="1"/>
  <c r="AI1627" i="1"/>
  <c r="AI1893" i="1"/>
  <c r="AI1645" i="1"/>
  <c r="AI1892" i="1"/>
  <c r="AI1036" i="1"/>
  <c r="AI1800" i="1"/>
  <c r="AI493" i="1"/>
  <c r="AI1811" i="1"/>
  <c r="AI488" i="1"/>
  <c r="AI1870" i="1"/>
  <c r="AI1409" i="1"/>
  <c r="AI1871" i="1"/>
  <c r="AI1105" i="1"/>
  <c r="AI1792" i="1"/>
  <c r="AI494" i="1"/>
  <c r="AI1796" i="1"/>
  <c r="AI487" i="1"/>
  <c r="AI1869" i="1"/>
  <c r="AI1408" i="1"/>
  <c r="AI1868" i="1"/>
  <c r="AI1104" i="1"/>
  <c r="AI788" i="1"/>
  <c r="AI1813" i="1"/>
  <c r="AI817" i="1"/>
  <c r="AI1746" i="1"/>
  <c r="AI525" i="1"/>
  <c r="AI1907" i="1"/>
  <c r="AI714" i="1"/>
  <c r="AI1117" i="1"/>
  <c r="AI715" i="1"/>
  <c r="AI1518" i="1"/>
  <c r="AI787" i="1"/>
  <c r="AI1453" i="1"/>
  <c r="AI936" i="1"/>
  <c r="AI1257" i="1"/>
  <c r="AI879" i="1"/>
  <c r="AI1256" i="1"/>
  <c r="AI643" i="1"/>
  <c r="AI1096" i="1"/>
  <c r="AI305" i="1"/>
  <c r="AI1452" i="1"/>
  <c r="AI767" i="1"/>
  <c r="AI1097" i="1"/>
  <c r="AI819" i="1"/>
  <c r="AI1817" i="1"/>
  <c r="AI820" i="1"/>
  <c r="AI1775" i="1"/>
  <c r="AI526" i="1"/>
  <c r="AI1908" i="1"/>
  <c r="AI743" i="1"/>
  <c r="AI1258" i="1"/>
  <c r="AI716" i="1"/>
  <c r="AI1199" i="1"/>
  <c r="AI628" i="1"/>
  <c r="AI1428" i="1"/>
  <c r="AI938" i="1"/>
  <c r="AI1429" i="1"/>
  <c r="AI818" i="1"/>
  <c r="AI1259" i="1"/>
  <c r="AI626" i="1"/>
  <c r="AI1197" i="1"/>
  <c r="AI627" i="1"/>
  <c r="AI1198" i="1"/>
  <c r="AI937" i="1"/>
  <c r="AI1454" i="1"/>
  <c r="AI2214" i="1"/>
  <c r="AI2217" i="1"/>
  <c r="AI2205" i="1"/>
  <c r="AI2206" i="1"/>
  <c r="AI2215" i="1"/>
  <c r="AI2216" i="1"/>
  <c r="AI2204" i="1"/>
  <c r="AI2203" i="1"/>
  <c r="AI1308" i="1"/>
  <c r="AI361" i="1"/>
  <c r="AI334" i="1"/>
  <c r="AI416" i="1"/>
  <c r="AI675" i="1"/>
  <c r="AI480" i="1"/>
  <c r="AI482" i="1"/>
  <c r="AI417" i="1"/>
  <c r="AI1306" i="1"/>
  <c r="AI1917" i="1"/>
  <c r="AI1730" i="1"/>
  <c r="AI894" i="1"/>
  <c r="AI1831" i="1"/>
  <c r="AI1850" i="1"/>
  <c r="AI856" i="1"/>
  <c r="AI1685" i="1"/>
  <c r="AI1557" i="1"/>
  <c r="AI441" i="1"/>
  <c r="AI1423" i="1"/>
  <c r="AI289" i="1"/>
  <c r="AI1586" i="1"/>
  <c r="AI1686" i="1"/>
  <c r="AI1637" i="1"/>
  <c r="AI45" i="1"/>
  <c r="AI290" i="1"/>
  <c r="AI1726" i="1"/>
  <c r="AI725" i="1"/>
  <c r="AI1793" i="1"/>
  <c r="AI1806" i="1"/>
  <c r="AI1012" i="1"/>
  <c r="AI617" i="1"/>
  <c r="AI975" i="1"/>
  <c r="AI296" i="1"/>
  <c r="AI673" i="1"/>
  <c r="AI1635" i="1"/>
  <c r="AI440" i="1"/>
  <c r="AI523" i="1"/>
  <c r="AI1646" i="1"/>
  <c r="AI594" i="1"/>
  <c r="AI1422" i="1"/>
  <c r="AI408" i="1"/>
  <c r="AI107" i="1"/>
  <c r="AI274" i="1"/>
  <c r="AI141" i="1"/>
  <c r="AI672" i="1"/>
  <c r="AI1634" i="1"/>
  <c r="AI439" i="1"/>
  <c r="AI593" i="1"/>
  <c r="AI1156" i="1"/>
  <c r="AI108" i="1"/>
  <c r="AI280" i="1"/>
  <c r="AI143" i="1"/>
  <c r="AI1801" i="1"/>
  <c r="AI659" i="1"/>
  <c r="AI1832" i="1"/>
  <c r="AI753" i="1"/>
  <c r="AI1914" i="1"/>
  <c r="AI835" i="1"/>
  <c r="AI811" i="1"/>
  <c r="AI872" i="1"/>
  <c r="AI295" i="1"/>
  <c r="AI737" i="1"/>
  <c r="AI1633" i="1"/>
  <c r="AI438" i="1"/>
  <c r="AI459" i="1"/>
  <c r="AI1157" i="1"/>
  <c r="AI436" i="1"/>
  <c r="AI565" i="1"/>
  <c r="AI1421" i="1"/>
  <c r="AI554" i="1"/>
  <c r="AI110" i="1"/>
  <c r="AI261" i="1"/>
  <c r="AI138" i="1"/>
  <c r="AI674" i="1"/>
  <c r="AI1451" i="1"/>
  <c r="AI435" i="1"/>
  <c r="AI548" i="1"/>
  <c r="AI1139" i="1"/>
  <c r="AI545" i="1"/>
  <c r="AI125" i="1"/>
  <c r="AI271" i="1"/>
  <c r="AI139" i="1"/>
  <c r="AI1300" i="1"/>
  <c r="AI1911" i="1"/>
  <c r="AI1302" i="1"/>
  <c r="AI1874" i="1"/>
  <c r="AI1301" i="1"/>
  <c r="AI2131" i="1"/>
  <c r="AI489" i="1"/>
  <c r="AI1090" i="1"/>
  <c r="AI1298" i="1"/>
  <c r="AI1764" i="1"/>
  <c r="AI1299" i="1"/>
  <c r="AI1919" i="1"/>
  <c r="AI1143" i="1"/>
  <c r="AI1956" i="1"/>
  <c r="AI373" i="1"/>
  <c r="AI299" i="1"/>
  <c r="AI1196" i="1"/>
  <c r="AI1873" i="1"/>
  <c r="AI1297" i="1"/>
  <c r="AI1923" i="1"/>
  <c r="AI378" i="1"/>
  <c r="AI300" i="1"/>
  <c r="AI1045" i="1"/>
  <c r="AI1810" i="1"/>
  <c r="AI226" i="1"/>
  <c r="AI1727" i="1"/>
  <c r="AI298" i="1"/>
  <c r="AI1797" i="1"/>
  <c r="AI1303" i="1"/>
  <c r="AI1974" i="1"/>
  <c r="AI1693" i="1"/>
  <c r="AI1114" i="1"/>
  <c r="AI1916" i="1"/>
  <c r="AI1641" i="1"/>
  <c r="AI262" i="1"/>
  <c r="AI2046" i="1"/>
  <c r="AI393" i="1"/>
  <c r="AI2116" i="1"/>
  <c r="AI390" i="1"/>
  <c r="AI318" i="1"/>
  <c r="AI169" i="1"/>
  <c r="AI1027" i="1"/>
  <c r="AI1992" i="1"/>
  <c r="AI1592" i="1"/>
  <c r="AI249" i="1"/>
  <c r="AI2045" i="1"/>
  <c r="AI1661" i="1"/>
  <c r="AI406" i="1"/>
  <c r="AI322" i="1"/>
  <c r="AI170" i="1"/>
  <c r="AI711" i="1"/>
  <c r="AI1809" i="1"/>
  <c r="AI215" i="1"/>
  <c r="AI1585" i="1"/>
  <c r="AI366" i="1"/>
  <c r="AI1759" i="1"/>
  <c r="AI813" i="1"/>
  <c r="AI1944" i="1"/>
  <c r="AI1113" i="1"/>
  <c r="AI1915" i="1"/>
  <c r="AI248" i="1"/>
  <c r="AI2044" i="1"/>
  <c r="AI391" i="1"/>
  <c r="AI2114" i="1"/>
  <c r="AI379" i="1"/>
  <c r="AI303" i="1"/>
  <c r="AI1026" i="1"/>
  <c r="AI1991" i="1"/>
  <c r="AI247" i="1"/>
  <c r="AI2056" i="1"/>
  <c r="AI380" i="1"/>
  <c r="AI307" i="1"/>
  <c r="AI1922" i="1"/>
  <c r="AI1596" i="1"/>
  <c r="AI1864" i="1"/>
  <c r="AI992" i="1"/>
  <c r="AI1826" i="1"/>
  <c r="AI984" i="1"/>
  <c r="AI1214" i="1"/>
  <c r="AI314" i="1"/>
  <c r="AI1820" i="1"/>
  <c r="AI343" i="1"/>
  <c r="AI1878" i="1"/>
  <c r="AI582" i="1"/>
  <c r="AI1837" i="1"/>
  <c r="AI603" i="1"/>
  <c r="AI175" i="1"/>
  <c r="AI190" i="1"/>
  <c r="AI1819" i="1"/>
  <c r="AI342" i="1"/>
  <c r="AI1879" i="1"/>
  <c r="AI581" i="1"/>
  <c r="AI177" i="1"/>
  <c r="AI200" i="1"/>
  <c r="AI2007" i="1"/>
  <c r="AI1597" i="1"/>
  <c r="AI1856" i="1"/>
  <c r="AI1103" i="1"/>
  <c r="AI1872" i="1"/>
  <c r="AI910" i="1"/>
  <c r="AI1247" i="1"/>
  <c r="AI316" i="1"/>
  <c r="AI1556" i="1"/>
  <c r="AI377" i="1"/>
  <c r="AI1854" i="1"/>
  <c r="AI623" i="1"/>
  <c r="AI1855" i="1"/>
  <c r="AI587" i="1"/>
  <c r="AI214" i="1"/>
  <c r="AI238" i="1"/>
  <c r="AI1420" i="1"/>
  <c r="AI376" i="1"/>
  <c r="AI1853" i="1"/>
  <c r="AI622" i="1"/>
  <c r="AI227" i="1"/>
  <c r="AI239" i="1"/>
  <c r="AI509" i="1"/>
  <c r="AI1716" i="1"/>
  <c r="AI443" i="1"/>
  <c r="AI1768" i="1"/>
  <c r="AI365" i="1"/>
  <c r="AI1743" i="1"/>
  <c r="AI710" i="1"/>
  <c r="AI857" i="1"/>
  <c r="AI666" i="1"/>
  <c r="AI596" i="1"/>
  <c r="AI1174" i="1"/>
  <c r="AI313" i="1"/>
  <c r="AI461" i="1"/>
  <c r="AI1217" i="1"/>
  <c r="AI492" i="1"/>
  <c r="AI597" i="1"/>
  <c r="AI1248" i="1"/>
  <c r="AI697" i="1"/>
  <c r="AI354" i="1"/>
  <c r="AI292" i="1"/>
  <c r="AI147" i="1"/>
  <c r="AI624" i="1"/>
  <c r="AI1173" i="1"/>
  <c r="AI375" i="1"/>
  <c r="AI320" i="1"/>
  <c r="AI1216" i="1"/>
  <c r="AI363" i="1"/>
  <c r="AI364" i="1"/>
  <c r="AI294" i="1"/>
  <c r="AI150" i="1"/>
  <c r="AI444" i="1"/>
  <c r="AI1696" i="1"/>
  <c r="AI368" i="1"/>
  <c r="AI1714" i="1"/>
  <c r="AI392" i="1"/>
  <c r="AI1769" i="1"/>
  <c r="AI712" i="1"/>
  <c r="AI858" i="1"/>
  <c r="AI667" i="1"/>
  <c r="AI625" i="1"/>
  <c r="AI1218" i="1"/>
  <c r="AI360" i="1"/>
  <c r="AI321" i="1"/>
  <c r="AI1111" i="1"/>
  <c r="AI357" i="1"/>
  <c r="AI566" i="1"/>
  <c r="AI1195" i="1"/>
  <c r="AI664" i="1"/>
  <c r="AI381" i="1"/>
  <c r="AI315" i="1"/>
  <c r="AI159" i="1"/>
  <c r="AI642" i="1"/>
  <c r="AI1547" i="1"/>
  <c r="AI358" i="1"/>
  <c r="AI367" i="1"/>
  <c r="AI1647" i="1"/>
  <c r="AI409" i="1"/>
  <c r="AI389" i="1"/>
  <c r="AI317" i="1"/>
  <c r="AI160" i="1"/>
  <c r="AI2243" i="1"/>
  <c r="AI2244" i="1"/>
  <c r="AI2208" i="1"/>
  <c r="AI2210" i="1"/>
  <c r="AI2219" i="1"/>
  <c r="AI2221" i="1"/>
  <c r="AI2212" i="1"/>
  <c r="AI135" i="1"/>
  <c r="AI329" i="1"/>
  <c r="AI2207" i="1"/>
  <c r="AI2209" i="1"/>
  <c r="AI2218" i="1"/>
  <c r="AI2220" i="1"/>
  <c r="AI136" i="1"/>
  <c r="AI333" i="1"/>
  <c r="AI387" i="1"/>
  <c r="AI431" i="1"/>
  <c r="AI472" i="1"/>
  <c r="AI815" i="1"/>
  <c r="AI276" i="1"/>
  <c r="AI999" i="1"/>
  <c r="AI275" i="1"/>
  <c r="AI1931" i="1"/>
  <c r="AI210" i="1"/>
  <c r="AI55" i="1"/>
  <c r="AI369" i="1"/>
  <c r="AI97" i="1"/>
  <c r="AI284" i="1"/>
  <c r="AI484" i="1"/>
  <c r="AI618" i="1"/>
  <c r="AI287" i="1"/>
  <c r="AI875" i="1"/>
  <c r="AI934" i="1"/>
  <c r="AI348" i="1"/>
  <c r="AI1926" i="1"/>
  <c r="AI286" i="1"/>
  <c r="AI347" i="1"/>
  <c r="AI346" i="1"/>
  <c r="AI69" i="1"/>
  <c r="AI1812" i="1"/>
  <c r="AI973" i="1"/>
  <c r="AI225" i="1"/>
  <c r="AI1141" i="1"/>
  <c r="AI1666" i="1"/>
  <c r="AI974" i="1"/>
  <c r="AI1703" i="1"/>
  <c r="AI935" i="1"/>
  <c r="AI490" i="1"/>
  <c r="AI1600" i="1"/>
  <c r="AI661" i="1"/>
  <c r="AI1202" i="1"/>
  <c r="AI514" i="1"/>
  <c r="AI1200" i="1"/>
  <c r="AI619" i="1"/>
  <c r="AI927" i="1"/>
  <c r="AI709" i="1"/>
  <c r="AI1019" i="1"/>
  <c r="AI413" i="1"/>
  <c r="AI1136" i="1"/>
  <c r="AI442" i="1"/>
  <c r="AI794" i="1"/>
  <c r="AI130" i="1"/>
  <c r="AI52" i="1"/>
  <c r="AI388" i="1"/>
  <c r="AI1018" i="1"/>
  <c r="AI486" i="1"/>
  <c r="AI1005" i="1"/>
  <c r="AI132" i="1"/>
  <c r="AI53" i="1"/>
  <c r="AI644" i="1"/>
  <c r="AI1430" i="1"/>
  <c r="AI513" i="1"/>
  <c r="AI1562" i="1"/>
  <c r="AI914" i="1"/>
  <c r="AI1145" i="1"/>
  <c r="AI621" i="1"/>
  <c r="AI926" i="1"/>
  <c r="AI433" i="1"/>
  <c r="AI912" i="1"/>
  <c r="AI508" i="1"/>
  <c r="AI1172" i="1"/>
  <c r="AI549" i="1"/>
  <c r="AI868" i="1"/>
  <c r="AI133" i="1"/>
  <c r="AI46" i="1"/>
  <c r="AI414" i="1"/>
  <c r="AI911" i="1"/>
  <c r="AI246" i="1"/>
  <c r="AI1193" i="1"/>
  <c r="AI134" i="1"/>
  <c r="AI47" i="1"/>
  <c r="AI1091" i="1"/>
  <c r="AI1748" i="1"/>
  <c r="AI1029" i="1"/>
  <c r="AI1519" i="1"/>
  <c r="AI1028" i="1"/>
  <c r="AI1780" i="1"/>
  <c r="AI415" i="1"/>
  <c r="AI809" i="1"/>
  <c r="AI797" i="1"/>
  <c r="AI1643" i="1"/>
  <c r="AI1000" i="1"/>
  <c r="AI1742" i="1"/>
  <c r="AI512" i="1"/>
  <c r="AI1705" i="1"/>
  <c r="AI460" i="1"/>
  <c r="AI83" i="1"/>
  <c r="AI896" i="1"/>
  <c r="AI1836" i="1"/>
  <c r="AI1144" i="1"/>
  <c r="AI1818" i="1"/>
  <c r="AI463" i="1"/>
  <c r="AI94" i="1"/>
  <c r="AI304" i="1"/>
  <c r="AI1668" i="1"/>
  <c r="AI349" i="1"/>
  <c r="AI1118" i="1"/>
  <c r="AI327" i="1"/>
  <c r="AI1003" i="1"/>
  <c r="AI326" i="1"/>
  <c r="AI1824" i="1"/>
  <c r="AI371" i="1"/>
  <c r="AI1863" i="1"/>
  <c r="AI1929" i="1"/>
  <c r="AI501" i="1"/>
  <c r="AI95" i="1"/>
  <c r="AI325" i="1"/>
  <c r="AI1865" i="1"/>
  <c r="AI1862" i="1"/>
  <c r="AI506" i="1"/>
  <c r="AI96" i="1"/>
  <c r="AI1548" i="1"/>
  <c r="AI821" i="1"/>
  <c r="AI1002" i="1"/>
  <c r="AI1774" i="1"/>
  <c r="AI1867" i="1"/>
  <c r="AI1930" i="1"/>
  <c r="AI1773" i="1"/>
  <c r="AI1866" i="1"/>
  <c r="AI98" i="1"/>
  <c r="AI1808" i="1"/>
  <c r="AI1829" i="1"/>
  <c r="AI1771" i="1"/>
  <c r="AI1062" i="1"/>
  <c r="AI1630" i="1"/>
  <c r="AI1246" i="1"/>
  <c r="AI1295" i="1"/>
  <c r="AI178" i="1"/>
  <c r="AI205" i="1"/>
  <c r="AI1631" i="1"/>
  <c r="AI319" i="1"/>
  <c r="AI1245" i="1"/>
  <c r="AI187" i="1"/>
  <c r="AI1902" i="1"/>
  <c r="AI853" i="1"/>
  <c r="AI1830" i="1"/>
  <c r="AI837" i="1"/>
  <c r="AI1761" i="1"/>
  <c r="AI783" i="1"/>
  <c r="AI1064" i="1"/>
  <c r="AI260" i="1"/>
  <c r="AI1632" i="1"/>
  <c r="AI353" i="1"/>
  <c r="AI1546" i="1"/>
  <c r="AI473" i="1"/>
  <c r="AI1066" i="1"/>
  <c r="AI288" i="1"/>
  <c r="AI235" i="1"/>
  <c r="AI242" i="1"/>
  <c r="AI1665" i="1"/>
  <c r="AI352" i="1"/>
  <c r="AI1545" i="1"/>
  <c r="AI471" i="1"/>
  <c r="AI237" i="1"/>
  <c r="AI252" i="1"/>
  <c r="AI263" i="1"/>
  <c r="AI1163" i="1"/>
  <c r="AI251" i="1"/>
  <c r="AI1175" i="1"/>
  <c r="AI250" i="1"/>
  <c r="AI1667" i="1"/>
  <c r="AI283" i="1"/>
  <c r="AI808" i="1"/>
  <c r="AI511" i="1"/>
  <c r="AI996" i="1"/>
  <c r="AI230" i="1"/>
  <c r="AI1086" i="1"/>
  <c r="AI324" i="1"/>
  <c r="AI1137" i="1"/>
  <c r="AI426" i="1"/>
  <c r="AI71" i="1"/>
  <c r="AI510" i="1"/>
  <c r="AI929" i="1"/>
  <c r="AI323" i="1"/>
  <c r="AI1450" i="1"/>
  <c r="AI445" i="1"/>
  <c r="AI81" i="1"/>
  <c r="AI301" i="1"/>
  <c r="AI1335" i="1"/>
  <c r="AI302" i="1"/>
  <c r="AI1203" i="1"/>
  <c r="AI265" i="1"/>
  <c r="AI1691" i="1"/>
  <c r="AI277" i="1"/>
  <c r="AI810" i="1"/>
  <c r="AI462" i="1"/>
  <c r="AI953" i="1"/>
  <c r="AI264" i="1"/>
  <c r="AI1043" i="1"/>
  <c r="AI285" i="1"/>
  <c r="AI1087" i="1"/>
  <c r="AI485" i="1"/>
  <c r="AI100" i="1"/>
  <c r="AI394" i="1"/>
  <c r="AI932" i="1"/>
  <c r="AI370" i="1"/>
  <c r="AI952" i="1"/>
  <c r="AI495" i="1"/>
  <c r="AI101" i="1"/>
  <c r="AI2237" i="1"/>
  <c r="AI2240" i="1"/>
  <c r="AI2223" i="1"/>
  <c r="AI2246" i="1"/>
  <c r="AI102" i="1"/>
  <c r="AI2239" i="1"/>
  <c r="AI2222" i="1"/>
  <c r="AI103" i="1"/>
  <c r="AI1925" i="1"/>
  <c r="AI871" i="1"/>
  <c r="AI1918" i="1"/>
  <c r="AI708" i="1"/>
  <c r="AI738" i="1"/>
  <c r="AI930" i="1"/>
  <c r="AI765" i="1"/>
  <c r="AI412" i="1"/>
  <c r="AI707" i="1"/>
  <c r="AI243" i="1"/>
  <c r="AI870" i="1"/>
  <c r="AI812" i="1"/>
  <c r="AI841" i="1"/>
  <c r="AI893" i="1"/>
  <c r="AI785" i="1"/>
  <c r="AI997" i="1"/>
  <c r="AI869" i="1"/>
  <c r="AI890" i="1"/>
  <c r="AI931" i="1"/>
  <c r="AI1061" i="1"/>
  <c r="AI949" i="1"/>
  <c r="AI1108" i="1"/>
  <c r="AI1109" i="1"/>
  <c r="AI1737" i="1"/>
  <c r="AI1664" i="1"/>
  <c r="AI784" i="1"/>
  <c r="AI1644" i="1"/>
  <c r="AI1738" i="1"/>
  <c r="AI1695" i="1"/>
  <c r="AI1816" i="1"/>
  <c r="AI1777" i="1"/>
  <c r="AI1901" i="1"/>
  <c r="AI1663" i="1"/>
  <c r="AI1736" i="1"/>
  <c r="AI1909" i="1"/>
  <c r="AI855" i="1"/>
  <c r="AI951" i="1"/>
  <c r="AI972" i="1"/>
  <c r="AI1021" i="1"/>
  <c r="AI913" i="1"/>
  <c r="AI796" i="1"/>
  <c r="AI950" i="1"/>
  <c r="AI432" i="1"/>
  <c r="AI614" i="1"/>
  <c r="AI236" i="1"/>
  <c r="AI266" i="1"/>
  <c r="AI795" i="1"/>
  <c r="AI240" i="1"/>
  <c r="AI245" i="1"/>
  <c r="AI786" i="1"/>
  <c r="AI224" i="1"/>
  <c r="AI207" i="1"/>
  <c r="AI764" i="1"/>
  <c r="AI223" i="1"/>
  <c r="AI220" i="1"/>
  <c r="AI1042" i="1"/>
  <c r="AI518" i="1"/>
  <c r="AI273" i="1"/>
  <c r="AI971" i="1"/>
  <c r="AI218" i="1"/>
  <c r="AI208" i="1"/>
  <c r="AI970" i="1"/>
  <c r="AI219" i="1"/>
  <c r="AI211" i="1"/>
  <c r="AI840" i="1"/>
  <c r="AI204" i="1"/>
  <c r="AI892" i="1"/>
  <c r="AI202" i="1"/>
  <c r="AI891" i="1"/>
  <c r="AI222" i="1"/>
  <c r="AI2019" i="1"/>
  <c r="AI2195" i="1"/>
  <c r="AI1979" i="1"/>
  <c r="AJ1305" i="1"/>
  <c r="AJ1959" i="1"/>
  <c r="AJ430" i="1"/>
  <c r="AJ1858" i="1"/>
  <c r="AJ954" i="1"/>
  <c r="AJ1895" i="1"/>
  <c r="AJ1307" i="1"/>
  <c r="AJ1936" i="1"/>
  <c r="AJ1310" i="1"/>
  <c r="AJ2005" i="1"/>
  <c r="AJ1023" i="1"/>
  <c r="AJ1781" i="1"/>
  <c r="AJ1140" i="1"/>
  <c r="AJ1972" i="1"/>
  <c r="AJ1311" i="1"/>
  <c r="AJ1937" i="1"/>
  <c r="AJ1314" i="1"/>
  <c r="AJ2004" i="1"/>
  <c r="AJ1024" i="1"/>
  <c r="AJ1788" i="1"/>
  <c r="AJ1025" i="1"/>
  <c r="AJ1973" i="1"/>
  <c r="AJ1425" i="1"/>
  <c r="AJ1881" i="1"/>
  <c r="AJ1427" i="1"/>
  <c r="AJ1882" i="1"/>
  <c r="AJ1426" i="1"/>
  <c r="AJ1899" i="1"/>
  <c r="AJ1254" i="1"/>
  <c r="AJ429" i="1"/>
  <c r="AJ1251" i="1"/>
  <c r="AJ1690" i="1"/>
  <c r="AJ739" i="1"/>
  <c r="AJ1068" i="1"/>
  <c r="AJ1745" i="1"/>
  <c r="AJ687" i="1"/>
  <c r="AJ677" i="1"/>
  <c r="AJ1561" i="1"/>
  <c r="AJ727" i="1"/>
  <c r="AJ878" i="1"/>
  <c r="AJ1255" i="1"/>
  <c r="AJ613" i="1"/>
  <c r="AJ1250" i="1"/>
  <c r="AJ1689" i="1"/>
  <c r="AJ689" i="1"/>
  <c r="AJ1223" i="1"/>
  <c r="AJ1722" i="1"/>
  <c r="AJ692" i="1"/>
  <c r="AJ676" i="1"/>
  <c r="AJ1560" i="1"/>
  <c r="AJ653" i="1"/>
  <c r="AJ1424" i="1"/>
  <c r="AJ1875" i="1"/>
  <c r="AJ766" i="1"/>
  <c r="AJ1857" i="1"/>
  <c r="AJ1315" i="1"/>
  <c r="AJ1947" i="1"/>
  <c r="AJ842" i="1"/>
  <c r="AJ1252" i="1"/>
  <c r="AJ428" i="1"/>
  <c r="AJ1221" i="1"/>
  <c r="AJ1688" i="1"/>
  <c r="AJ540" i="1"/>
  <c r="AJ1116" i="1"/>
  <c r="AJ1765" i="1"/>
  <c r="AJ686" i="1"/>
  <c r="AJ713" i="1"/>
  <c r="AJ1559" i="1"/>
  <c r="AJ655" i="1"/>
  <c r="AJ877" i="1"/>
  <c r="AJ1253" i="1"/>
  <c r="AJ612" i="1"/>
  <c r="AJ1220" i="1"/>
  <c r="AJ1687" i="1"/>
  <c r="AJ750" i="1"/>
  <c r="AJ1115" i="1"/>
  <c r="AJ1744" i="1"/>
  <c r="AJ691" i="1"/>
  <c r="AJ742" i="1"/>
  <c r="AJ1558" i="1"/>
  <c r="AJ654" i="1"/>
  <c r="AJ1324" i="1"/>
  <c r="AJ2129" i="1"/>
  <c r="AJ1326" i="1"/>
  <c r="AJ1894" i="1"/>
  <c r="AJ1325" i="1"/>
  <c r="AJ2156" i="1"/>
  <c r="AJ1316" i="1"/>
  <c r="AJ1779" i="1"/>
  <c r="AJ1321" i="1"/>
  <c r="AJ1928" i="1"/>
  <c r="AJ1322" i="1"/>
  <c r="AJ1935" i="1"/>
  <c r="AJ1323" i="1"/>
  <c r="AJ2014" i="1"/>
  <c r="AJ1317" i="1"/>
  <c r="AJ2036" i="1"/>
  <c r="AJ1318" i="1"/>
  <c r="AJ1833" i="1"/>
  <c r="AJ1320" i="1"/>
  <c r="AJ1924" i="1"/>
  <c r="AJ1319" i="1"/>
  <c r="AJ1988" i="1"/>
  <c r="AJ1070" i="1"/>
  <c r="AJ1943" i="1"/>
  <c r="AJ571" i="1"/>
  <c r="AJ1876" i="1"/>
  <c r="AJ955" i="1"/>
  <c r="AJ1883" i="1"/>
  <c r="AJ1331" i="1"/>
  <c r="AJ2015" i="1"/>
  <c r="AJ1334" i="1"/>
  <c r="AJ2126" i="1"/>
  <c r="AJ528" i="1"/>
  <c r="AJ2166" i="1"/>
  <c r="AJ978" i="1"/>
  <c r="AJ2167" i="1"/>
  <c r="AJ1332" i="1"/>
  <c r="AJ2016" i="1"/>
  <c r="AJ1333" i="1"/>
  <c r="AJ2125" i="1"/>
  <c r="AJ527" i="1"/>
  <c r="AJ2162" i="1"/>
  <c r="AJ1001" i="1"/>
  <c r="AJ2157" i="1"/>
  <c r="AJ1069" i="1"/>
  <c r="AJ1942" i="1"/>
  <c r="AJ570" i="1"/>
  <c r="AJ1841" i="1"/>
  <c r="AJ897" i="1"/>
  <c r="AJ1903" i="1"/>
  <c r="AJ1327" i="1"/>
  <c r="AJ1968" i="1"/>
  <c r="AJ1330" i="1"/>
  <c r="AJ2124" i="1"/>
  <c r="AJ569" i="1"/>
  <c r="AJ2160" i="1"/>
  <c r="AJ977" i="1"/>
  <c r="AJ2161" i="1"/>
  <c r="AJ1328" i="1"/>
  <c r="AJ1969" i="1"/>
  <c r="AJ1329" i="1"/>
  <c r="AJ2123" i="1"/>
  <c r="AJ568" i="1"/>
  <c r="AJ2159" i="1"/>
  <c r="AJ976" i="1"/>
  <c r="AJ2158" i="1"/>
  <c r="AJ1940" i="1"/>
  <c r="AJ1934" i="1"/>
  <c r="AJ1887" i="1"/>
  <c r="AJ1821" i="1"/>
  <c r="AJ1840" i="1"/>
  <c r="AJ1890" i="1"/>
  <c r="AJ1891" i="1"/>
  <c r="AJ1822" i="1"/>
  <c r="AJ1839" i="1"/>
  <c r="AJ1889" i="1"/>
  <c r="AJ1888" i="1"/>
  <c r="AJ2186" i="1"/>
  <c r="AJ1627" i="1"/>
  <c r="AJ1893" i="1"/>
  <c r="AJ1645" i="1"/>
  <c r="AJ1892" i="1"/>
  <c r="AJ1036" i="1"/>
  <c r="AJ1800" i="1"/>
  <c r="AJ493" i="1"/>
  <c r="AJ1811" i="1"/>
  <c r="AJ488" i="1"/>
  <c r="AJ1870" i="1"/>
  <c r="AJ1409" i="1"/>
  <c r="AJ1871" i="1"/>
  <c r="AJ1105" i="1"/>
  <c r="AJ1792" i="1"/>
  <c r="AJ494" i="1"/>
  <c r="AJ1796" i="1"/>
  <c r="AJ487" i="1"/>
  <c r="AJ1869" i="1"/>
  <c r="AJ1408" i="1"/>
  <c r="AJ1868" i="1"/>
  <c r="AJ1104" i="1"/>
  <c r="AJ788" i="1"/>
  <c r="AJ1813" i="1"/>
  <c r="AJ817" i="1"/>
  <c r="AJ1746" i="1"/>
  <c r="AJ525" i="1"/>
  <c r="AJ1907" i="1"/>
  <c r="AJ714" i="1"/>
  <c r="AJ1117" i="1"/>
  <c r="AJ715" i="1"/>
  <c r="AJ1518" i="1"/>
  <c r="AJ787" i="1"/>
  <c r="AJ1453" i="1"/>
  <c r="AJ936" i="1"/>
  <c r="AJ1257" i="1"/>
  <c r="AJ879" i="1"/>
  <c r="AJ1256" i="1"/>
  <c r="AJ643" i="1"/>
  <c r="AJ1096" i="1"/>
  <c r="AJ305" i="1"/>
  <c r="AJ1452" i="1"/>
  <c r="AJ767" i="1"/>
  <c r="AJ1097" i="1"/>
  <c r="AJ819" i="1"/>
  <c r="AJ1817" i="1"/>
  <c r="AJ820" i="1"/>
  <c r="AJ1775" i="1"/>
  <c r="AJ526" i="1"/>
  <c r="AJ1908" i="1"/>
  <c r="AJ743" i="1"/>
  <c r="AJ1258" i="1"/>
  <c r="AJ716" i="1"/>
  <c r="AJ1199" i="1"/>
  <c r="AJ628" i="1"/>
  <c r="AJ1428" i="1"/>
  <c r="AJ938" i="1"/>
  <c r="AJ1429" i="1"/>
  <c r="AJ818" i="1"/>
  <c r="AJ1259" i="1"/>
  <c r="AJ626" i="1"/>
  <c r="AJ1197" i="1"/>
  <c r="AJ627" i="1"/>
  <c r="AJ1198" i="1"/>
  <c r="AJ937" i="1"/>
  <c r="AJ1454" i="1"/>
  <c r="AJ2214" i="1"/>
  <c r="AJ2217" i="1"/>
  <c r="AJ2205" i="1"/>
  <c r="AJ2206" i="1"/>
  <c r="AJ2215" i="1"/>
  <c r="AJ2216" i="1"/>
  <c r="AJ2204" i="1"/>
  <c r="AJ2203" i="1"/>
  <c r="AJ1308" i="1"/>
  <c r="AJ361" i="1"/>
  <c r="AJ334" i="1"/>
  <c r="AJ416" i="1"/>
  <c r="AJ675" i="1"/>
  <c r="AJ480" i="1"/>
  <c r="AJ482" i="1"/>
  <c r="AJ417" i="1"/>
  <c r="AJ1306" i="1"/>
  <c r="AJ1917" i="1"/>
  <c r="AJ1730" i="1"/>
  <c r="AJ894" i="1"/>
  <c r="AJ1831" i="1"/>
  <c r="AJ1850" i="1"/>
  <c r="AJ856" i="1"/>
  <c r="AJ1685" i="1"/>
  <c r="AJ1557" i="1"/>
  <c r="AJ441" i="1"/>
  <c r="AJ1423" i="1"/>
  <c r="AJ289" i="1"/>
  <c r="AJ1586" i="1"/>
  <c r="AJ1686" i="1"/>
  <c r="AJ1637" i="1"/>
  <c r="AJ45" i="1"/>
  <c r="AJ290" i="1"/>
  <c r="AJ1726" i="1"/>
  <c r="AJ725" i="1"/>
  <c r="AJ1793" i="1"/>
  <c r="AJ1806" i="1"/>
  <c r="AJ1012" i="1"/>
  <c r="AJ617" i="1"/>
  <c r="AJ975" i="1"/>
  <c r="AJ296" i="1"/>
  <c r="AJ673" i="1"/>
  <c r="AJ1635" i="1"/>
  <c r="AJ440" i="1"/>
  <c r="AJ523" i="1"/>
  <c r="AJ1646" i="1"/>
  <c r="AJ594" i="1"/>
  <c r="AJ1422" i="1"/>
  <c r="AJ408" i="1"/>
  <c r="AJ107" i="1"/>
  <c r="AJ274" i="1"/>
  <c r="AJ141" i="1"/>
  <c r="AJ672" i="1"/>
  <c r="AJ1634" i="1"/>
  <c r="AJ439" i="1"/>
  <c r="AJ593" i="1"/>
  <c r="AJ1156" i="1"/>
  <c r="AJ108" i="1"/>
  <c r="AJ280" i="1"/>
  <c r="AJ143" i="1"/>
  <c r="AJ1801" i="1"/>
  <c r="AJ659" i="1"/>
  <c r="AJ1832" i="1"/>
  <c r="AJ753" i="1"/>
  <c r="AJ1914" i="1"/>
  <c r="AJ835" i="1"/>
  <c r="AJ811" i="1"/>
  <c r="AJ872" i="1"/>
  <c r="AJ295" i="1"/>
  <c r="AJ737" i="1"/>
  <c r="AJ1633" i="1"/>
  <c r="AJ438" i="1"/>
  <c r="AJ459" i="1"/>
  <c r="AJ1157" i="1"/>
  <c r="AJ436" i="1"/>
  <c r="AJ565" i="1"/>
  <c r="AJ1421" i="1"/>
  <c r="AJ554" i="1"/>
  <c r="AJ110" i="1"/>
  <c r="AJ261" i="1"/>
  <c r="AJ138" i="1"/>
  <c r="AJ674" i="1"/>
  <c r="AJ1451" i="1"/>
  <c r="AJ435" i="1"/>
  <c r="AJ548" i="1"/>
  <c r="AJ1139" i="1"/>
  <c r="AJ545" i="1"/>
  <c r="AJ125" i="1"/>
  <c r="AJ271" i="1"/>
  <c r="AJ139" i="1"/>
  <c r="AJ1300" i="1"/>
  <c r="AJ1911" i="1"/>
  <c r="AJ1302" i="1"/>
  <c r="AJ1874" i="1"/>
  <c r="AJ1301" i="1"/>
  <c r="AJ2131" i="1"/>
  <c r="AJ489" i="1"/>
  <c r="AJ1090" i="1"/>
  <c r="AJ1298" i="1"/>
  <c r="AJ1764" i="1"/>
  <c r="AJ1299" i="1"/>
  <c r="AJ1919" i="1"/>
  <c r="AJ1143" i="1"/>
  <c r="AJ1956" i="1"/>
  <c r="AJ373" i="1"/>
  <c r="AJ299" i="1"/>
  <c r="AJ1196" i="1"/>
  <c r="AJ1873" i="1"/>
  <c r="AJ1297" i="1"/>
  <c r="AJ1923" i="1"/>
  <c r="AJ378" i="1"/>
  <c r="AJ300" i="1"/>
  <c r="AJ1045" i="1"/>
  <c r="AJ1810" i="1"/>
  <c r="AJ226" i="1"/>
  <c r="AJ1727" i="1"/>
  <c r="AJ298" i="1"/>
  <c r="AJ1797" i="1"/>
  <c r="AJ1303" i="1"/>
  <c r="AJ1974" i="1"/>
  <c r="AJ1693" i="1"/>
  <c r="AJ1114" i="1"/>
  <c r="AJ1916" i="1"/>
  <c r="AJ1641" i="1"/>
  <c r="AJ262" i="1"/>
  <c r="AJ2046" i="1"/>
  <c r="AJ393" i="1"/>
  <c r="AJ2116" i="1"/>
  <c r="AJ390" i="1"/>
  <c r="AJ318" i="1"/>
  <c r="AJ169" i="1"/>
  <c r="AJ1027" i="1"/>
  <c r="AJ1992" i="1"/>
  <c r="AJ1592" i="1"/>
  <c r="AJ249" i="1"/>
  <c r="AJ2045" i="1"/>
  <c r="AJ1661" i="1"/>
  <c r="AJ406" i="1"/>
  <c r="AJ322" i="1"/>
  <c r="AJ170" i="1"/>
  <c r="AJ711" i="1"/>
  <c r="AJ1809" i="1"/>
  <c r="AJ215" i="1"/>
  <c r="AJ1585" i="1"/>
  <c r="AJ366" i="1"/>
  <c r="AJ1759" i="1"/>
  <c r="AJ813" i="1"/>
  <c r="AJ1944" i="1"/>
  <c r="AJ1113" i="1"/>
  <c r="AJ1915" i="1"/>
  <c r="AJ248" i="1"/>
  <c r="AJ2044" i="1"/>
  <c r="AJ391" i="1"/>
  <c r="AJ2114" i="1"/>
  <c r="AJ379" i="1"/>
  <c r="AJ303" i="1"/>
  <c r="AJ1026" i="1"/>
  <c r="AJ1991" i="1"/>
  <c r="AJ247" i="1"/>
  <c r="AJ2056" i="1"/>
  <c r="AJ380" i="1"/>
  <c r="AJ307" i="1"/>
  <c r="AJ1922" i="1"/>
  <c r="AJ1596" i="1"/>
  <c r="AJ1864" i="1"/>
  <c r="AJ992" i="1"/>
  <c r="AJ1826" i="1"/>
  <c r="AJ984" i="1"/>
  <c r="AJ1214" i="1"/>
  <c r="AJ314" i="1"/>
  <c r="AJ1820" i="1"/>
  <c r="AJ343" i="1"/>
  <c r="AJ1878" i="1"/>
  <c r="AJ582" i="1"/>
  <c r="AJ1837" i="1"/>
  <c r="AJ603" i="1"/>
  <c r="AJ175" i="1"/>
  <c r="AJ190" i="1"/>
  <c r="AJ1819" i="1"/>
  <c r="AJ342" i="1"/>
  <c r="AJ1879" i="1"/>
  <c r="AJ581" i="1"/>
  <c r="AJ177" i="1"/>
  <c r="AJ200" i="1"/>
  <c r="AJ2007" i="1"/>
  <c r="AJ1597" i="1"/>
  <c r="AJ1856" i="1"/>
  <c r="AJ1103" i="1"/>
  <c r="AJ1872" i="1"/>
  <c r="AJ910" i="1"/>
  <c r="AJ1247" i="1"/>
  <c r="AJ316" i="1"/>
  <c r="AJ1556" i="1"/>
  <c r="AJ377" i="1"/>
  <c r="AJ1854" i="1"/>
  <c r="AJ623" i="1"/>
  <c r="AJ1855" i="1"/>
  <c r="AJ587" i="1"/>
  <c r="AJ214" i="1"/>
  <c r="AJ238" i="1"/>
  <c r="AJ1420" i="1"/>
  <c r="AJ376" i="1"/>
  <c r="AJ1853" i="1"/>
  <c r="AJ622" i="1"/>
  <c r="AJ227" i="1"/>
  <c r="AJ239" i="1"/>
  <c r="AJ509" i="1"/>
  <c r="AJ1716" i="1"/>
  <c r="AJ443" i="1"/>
  <c r="AJ1768" i="1"/>
  <c r="AJ365" i="1"/>
  <c r="AJ1743" i="1"/>
  <c r="AJ710" i="1"/>
  <c r="AJ857" i="1"/>
  <c r="AJ666" i="1"/>
  <c r="AJ596" i="1"/>
  <c r="AJ1174" i="1"/>
  <c r="AJ313" i="1"/>
  <c r="AJ461" i="1"/>
  <c r="AJ1217" i="1"/>
  <c r="AJ492" i="1"/>
  <c r="AJ597" i="1"/>
  <c r="AJ1248" i="1"/>
  <c r="AJ697" i="1"/>
  <c r="AJ354" i="1"/>
  <c r="AJ292" i="1"/>
  <c r="AJ147" i="1"/>
  <c r="AJ624" i="1"/>
  <c r="AJ1173" i="1"/>
  <c r="AJ375" i="1"/>
  <c r="AJ320" i="1"/>
  <c r="AJ1216" i="1"/>
  <c r="AJ363" i="1"/>
  <c r="AJ364" i="1"/>
  <c r="AJ294" i="1"/>
  <c r="AJ150" i="1"/>
  <c r="AJ444" i="1"/>
  <c r="AJ1696" i="1"/>
  <c r="AJ368" i="1"/>
  <c r="AJ1714" i="1"/>
  <c r="AJ392" i="1"/>
  <c r="AJ1769" i="1"/>
  <c r="AJ712" i="1"/>
  <c r="AJ858" i="1"/>
  <c r="AJ667" i="1"/>
  <c r="AJ625" i="1"/>
  <c r="AJ1218" i="1"/>
  <c r="AJ360" i="1"/>
  <c r="AJ321" i="1"/>
  <c r="AJ1111" i="1"/>
  <c r="AJ357" i="1"/>
  <c r="AJ566" i="1"/>
  <c r="AJ1195" i="1"/>
  <c r="AJ664" i="1"/>
  <c r="AJ381" i="1"/>
  <c r="AJ315" i="1"/>
  <c r="AJ159" i="1"/>
  <c r="AJ642" i="1"/>
  <c r="AJ1547" i="1"/>
  <c r="AJ358" i="1"/>
  <c r="AJ367" i="1"/>
  <c r="AJ1647" i="1"/>
  <c r="AJ409" i="1"/>
  <c r="AJ389" i="1"/>
  <c r="AJ317" i="1"/>
  <c r="AJ160" i="1"/>
  <c r="AJ2243" i="1"/>
  <c r="AJ2244" i="1"/>
  <c r="AJ2208" i="1"/>
  <c r="AJ2210" i="1"/>
  <c r="AJ2219" i="1"/>
  <c r="AJ2221" i="1"/>
  <c r="AJ2212" i="1"/>
  <c r="AJ135" i="1"/>
  <c r="AJ329" i="1"/>
  <c r="AJ2207" i="1"/>
  <c r="AJ2209" i="1"/>
  <c r="AJ2218" i="1"/>
  <c r="AJ2220" i="1"/>
  <c r="AJ136" i="1"/>
  <c r="AJ333" i="1"/>
  <c r="AJ387" i="1"/>
  <c r="AJ431" i="1"/>
  <c r="AJ472" i="1"/>
  <c r="AJ815" i="1"/>
  <c r="AJ276" i="1"/>
  <c r="AJ999" i="1"/>
  <c r="AJ275" i="1"/>
  <c r="AJ1931" i="1"/>
  <c r="AJ210" i="1"/>
  <c r="AJ55" i="1"/>
  <c r="AJ369" i="1"/>
  <c r="AJ97" i="1"/>
  <c r="AJ284" i="1"/>
  <c r="AJ484" i="1"/>
  <c r="AJ618" i="1"/>
  <c r="AJ287" i="1"/>
  <c r="AJ875" i="1"/>
  <c r="AJ934" i="1"/>
  <c r="AJ348" i="1"/>
  <c r="AJ1926" i="1"/>
  <c r="AJ286" i="1"/>
  <c r="AJ347" i="1"/>
  <c r="AJ346" i="1"/>
  <c r="AJ69" i="1"/>
  <c r="AJ1812" i="1"/>
  <c r="AJ973" i="1"/>
  <c r="AJ225" i="1"/>
  <c r="AJ1141" i="1"/>
  <c r="AJ1666" i="1"/>
  <c r="AJ974" i="1"/>
  <c r="AJ1703" i="1"/>
  <c r="AJ935" i="1"/>
  <c r="AJ490" i="1"/>
  <c r="AJ1600" i="1"/>
  <c r="AJ661" i="1"/>
  <c r="AJ1202" i="1"/>
  <c r="AJ514" i="1"/>
  <c r="AJ1200" i="1"/>
  <c r="AJ619" i="1"/>
  <c r="AJ927" i="1"/>
  <c r="AJ709" i="1"/>
  <c r="AJ1019" i="1"/>
  <c r="AJ413" i="1"/>
  <c r="AJ1136" i="1"/>
  <c r="AJ442" i="1"/>
  <c r="AJ794" i="1"/>
  <c r="AJ130" i="1"/>
  <c r="AJ52" i="1"/>
  <c r="AJ388" i="1"/>
  <c r="AJ1018" i="1"/>
  <c r="AJ486" i="1"/>
  <c r="AJ1005" i="1"/>
  <c r="AJ132" i="1"/>
  <c r="AJ53" i="1"/>
  <c r="AJ644" i="1"/>
  <c r="AJ1430" i="1"/>
  <c r="AJ513" i="1"/>
  <c r="AJ1562" i="1"/>
  <c r="AJ914" i="1"/>
  <c r="AJ1145" i="1"/>
  <c r="AJ621" i="1"/>
  <c r="AJ926" i="1"/>
  <c r="AJ433" i="1"/>
  <c r="AJ912" i="1"/>
  <c r="AJ508" i="1"/>
  <c r="AJ1172" i="1"/>
  <c r="AJ549" i="1"/>
  <c r="AJ868" i="1"/>
  <c r="AJ133" i="1"/>
  <c r="AJ46" i="1"/>
  <c r="AJ414" i="1"/>
  <c r="AJ911" i="1"/>
  <c r="AJ246" i="1"/>
  <c r="AJ1193" i="1"/>
  <c r="AJ134" i="1"/>
  <c r="AJ47" i="1"/>
  <c r="AJ1091" i="1"/>
  <c r="AJ1748" i="1"/>
  <c r="AJ1029" i="1"/>
  <c r="AJ1519" i="1"/>
  <c r="AJ1028" i="1"/>
  <c r="AJ1780" i="1"/>
  <c r="AJ415" i="1"/>
  <c r="AJ809" i="1"/>
  <c r="AJ797" i="1"/>
  <c r="AJ1643" i="1"/>
  <c r="AJ1000" i="1"/>
  <c r="AJ1742" i="1"/>
  <c r="AJ512" i="1"/>
  <c r="AJ1705" i="1"/>
  <c r="AJ460" i="1"/>
  <c r="AJ83" i="1"/>
  <c r="AJ896" i="1"/>
  <c r="AJ1836" i="1"/>
  <c r="AJ1144" i="1"/>
  <c r="AJ1818" i="1"/>
  <c r="AJ463" i="1"/>
  <c r="AJ94" i="1"/>
  <c r="AJ304" i="1"/>
  <c r="AJ1668" i="1"/>
  <c r="AJ349" i="1"/>
  <c r="AJ1118" i="1"/>
  <c r="AJ327" i="1"/>
  <c r="AJ1003" i="1"/>
  <c r="AJ326" i="1"/>
  <c r="AJ1824" i="1"/>
  <c r="AJ371" i="1"/>
  <c r="AJ1863" i="1"/>
  <c r="AJ1929" i="1"/>
  <c r="AJ501" i="1"/>
  <c r="AJ95" i="1"/>
  <c r="AJ325" i="1"/>
  <c r="AJ1865" i="1"/>
  <c r="AJ1862" i="1"/>
  <c r="AJ506" i="1"/>
  <c r="AJ96" i="1"/>
  <c r="AJ1548" i="1"/>
  <c r="AJ821" i="1"/>
  <c r="AJ1002" i="1"/>
  <c r="AJ1774" i="1"/>
  <c r="AJ1867" i="1"/>
  <c r="AJ1930" i="1"/>
  <c r="AJ1773" i="1"/>
  <c r="AJ1866" i="1"/>
  <c r="AJ98" i="1"/>
  <c r="AJ1808" i="1"/>
  <c r="AJ1829" i="1"/>
  <c r="AJ1771" i="1"/>
  <c r="AJ1062" i="1"/>
  <c r="AJ1630" i="1"/>
  <c r="AJ1246" i="1"/>
  <c r="AJ1295" i="1"/>
  <c r="AJ178" i="1"/>
  <c r="AJ205" i="1"/>
  <c r="AJ1631" i="1"/>
  <c r="AJ319" i="1"/>
  <c r="AJ1245" i="1"/>
  <c r="AJ187" i="1"/>
  <c r="AJ1902" i="1"/>
  <c r="AJ853" i="1"/>
  <c r="AJ1830" i="1"/>
  <c r="AJ837" i="1"/>
  <c r="AJ1761" i="1"/>
  <c r="AJ783" i="1"/>
  <c r="AJ1064" i="1"/>
  <c r="AJ260" i="1"/>
  <c r="AJ1632" i="1"/>
  <c r="AJ353" i="1"/>
  <c r="AJ1546" i="1"/>
  <c r="AJ473" i="1"/>
  <c r="AJ1066" i="1"/>
  <c r="AJ288" i="1"/>
  <c r="AJ235" i="1"/>
  <c r="AJ242" i="1"/>
  <c r="AJ1665" i="1"/>
  <c r="AJ352" i="1"/>
  <c r="AJ1545" i="1"/>
  <c r="AJ471" i="1"/>
  <c r="AJ237" i="1"/>
  <c r="AJ252" i="1"/>
  <c r="AJ263" i="1"/>
  <c r="AJ1163" i="1"/>
  <c r="AJ251" i="1"/>
  <c r="AJ1175" i="1"/>
  <c r="AJ250" i="1"/>
  <c r="AJ1667" i="1"/>
  <c r="AJ283" i="1"/>
  <c r="AJ808" i="1"/>
  <c r="AJ511" i="1"/>
  <c r="AJ996" i="1"/>
  <c r="AJ230" i="1"/>
  <c r="AJ1086" i="1"/>
  <c r="AJ324" i="1"/>
  <c r="AJ1137" i="1"/>
  <c r="AJ426" i="1"/>
  <c r="AJ71" i="1"/>
  <c r="AJ510" i="1"/>
  <c r="AJ929" i="1"/>
  <c r="AJ323" i="1"/>
  <c r="AJ1450" i="1"/>
  <c r="AJ445" i="1"/>
  <c r="AJ81" i="1"/>
  <c r="AJ301" i="1"/>
  <c r="AJ1335" i="1"/>
  <c r="AJ302" i="1"/>
  <c r="AJ1203" i="1"/>
  <c r="AJ265" i="1"/>
  <c r="AJ1691" i="1"/>
  <c r="AJ277" i="1"/>
  <c r="AJ810" i="1"/>
  <c r="AJ462" i="1"/>
  <c r="AJ953" i="1"/>
  <c r="AJ264" i="1"/>
  <c r="AJ1043" i="1"/>
  <c r="AJ285" i="1"/>
  <c r="AJ1087" i="1"/>
  <c r="AJ485" i="1"/>
  <c r="AJ100" i="1"/>
  <c r="AJ394" i="1"/>
  <c r="AJ932" i="1"/>
  <c r="AJ370" i="1"/>
  <c r="AJ952" i="1"/>
  <c r="AJ495" i="1"/>
  <c r="AJ101" i="1"/>
  <c r="AJ2237" i="1"/>
  <c r="AJ2240" i="1"/>
  <c r="AJ2223" i="1"/>
  <c r="AJ2246" i="1"/>
  <c r="AJ102" i="1"/>
  <c r="AJ2239" i="1"/>
  <c r="AJ2222" i="1"/>
  <c r="AJ103" i="1"/>
  <c r="AJ1925" i="1"/>
  <c r="AJ871" i="1"/>
  <c r="AJ1918" i="1"/>
  <c r="AJ708" i="1"/>
  <c r="AJ738" i="1"/>
  <c r="AJ930" i="1"/>
  <c r="AJ765" i="1"/>
  <c r="AJ412" i="1"/>
  <c r="AJ707" i="1"/>
  <c r="AJ243" i="1"/>
  <c r="AJ870" i="1"/>
  <c r="AJ812" i="1"/>
  <c r="AJ841" i="1"/>
  <c r="AJ893" i="1"/>
  <c r="AJ785" i="1"/>
  <c r="AJ997" i="1"/>
  <c r="AJ869" i="1"/>
  <c r="AJ890" i="1"/>
  <c r="AJ931" i="1"/>
  <c r="AJ1061" i="1"/>
  <c r="AJ949" i="1"/>
  <c r="AJ1108" i="1"/>
  <c r="AJ1109" i="1"/>
  <c r="AJ1737" i="1"/>
  <c r="AJ1664" i="1"/>
  <c r="AJ784" i="1"/>
  <c r="AJ1644" i="1"/>
  <c r="AJ1738" i="1"/>
  <c r="AJ1695" i="1"/>
  <c r="AJ1816" i="1"/>
  <c r="AJ1777" i="1"/>
  <c r="AJ1901" i="1"/>
  <c r="AJ1663" i="1"/>
  <c r="AJ1736" i="1"/>
  <c r="AJ1909" i="1"/>
  <c r="AJ855" i="1"/>
  <c r="AJ951" i="1"/>
  <c r="AJ972" i="1"/>
  <c r="AJ1021" i="1"/>
  <c r="AJ913" i="1"/>
  <c r="AJ796" i="1"/>
  <c r="AJ950" i="1"/>
  <c r="AJ432" i="1"/>
  <c r="AJ614" i="1"/>
  <c r="AJ236" i="1"/>
  <c r="AJ266" i="1"/>
  <c r="AJ795" i="1"/>
  <c r="AJ240" i="1"/>
  <c r="AJ245" i="1"/>
  <c r="AJ786" i="1"/>
  <c r="AJ224" i="1"/>
  <c r="AJ207" i="1"/>
  <c r="AJ764" i="1"/>
  <c r="AJ223" i="1"/>
  <c r="AJ220" i="1"/>
  <c r="AJ1042" i="1"/>
  <c r="AJ518" i="1"/>
  <c r="AJ273" i="1"/>
  <c r="AJ971" i="1"/>
  <c r="AJ218" i="1"/>
  <c r="AJ208" i="1"/>
  <c r="AJ970" i="1"/>
  <c r="AJ219" i="1"/>
  <c r="AJ211" i="1"/>
  <c r="AJ840" i="1"/>
  <c r="AJ204" i="1"/>
  <c r="AJ892" i="1"/>
  <c r="AJ202" i="1"/>
  <c r="AJ891" i="1"/>
  <c r="AJ222" i="1"/>
  <c r="AJ2019" i="1"/>
  <c r="AJ2195" i="1"/>
  <c r="AJ1979" i="1"/>
  <c r="AK1305" i="1"/>
  <c r="AK1959" i="1"/>
  <c r="AK430" i="1"/>
  <c r="AK1858" i="1"/>
  <c r="AK954" i="1"/>
  <c r="AK1895" i="1"/>
  <c r="AK1307" i="1"/>
  <c r="AK1936" i="1"/>
  <c r="AK1310" i="1"/>
  <c r="AK2005" i="1"/>
  <c r="AK1023" i="1"/>
  <c r="AK1781" i="1"/>
  <c r="AK1140" i="1"/>
  <c r="AK1972" i="1"/>
  <c r="AK1311" i="1"/>
  <c r="AK1937" i="1"/>
  <c r="AK1314" i="1"/>
  <c r="AK2004" i="1"/>
  <c r="AK1024" i="1"/>
  <c r="AK1788" i="1"/>
  <c r="AK1025" i="1"/>
  <c r="AK1973" i="1"/>
  <c r="AK1425" i="1"/>
  <c r="AK1881" i="1"/>
  <c r="AK1427" i="1"/>
  <c r="AK1882" i="1"/>
  <c r="AK1426" i="1"/>
  <c r="AK1899" i="1"/>
  <c r="AK1254" i="1"/>
  <c r="AK429" i="1"/>
  <c r="AK1251" i="1"/>
  <c r="AK1690" i="1"/>
  <c r="AK739" i="1"/>
  <c r="AK1068" i="1"/>
  <c r="AK1745" i="1"/>
  <c r="AK687" i="1"/>
  <c r="AK677" i="1"/>
  <c r="AK1561" i="1"/>
  <c r="AK727" i="1"/>
  <c r="AK878" i="1"/>
  <c r="AK1255" i="1"/>
  <c r="AK613" i="1"/>
  <c r="AK1250" i="1"/>
  <c r="AK1689" i="1"/>
  <c r="AK689" i="1"/>
  <c r="AK1223" i="1"/>
  <c r="AK1722" i="1"/>
  <c r="AK692" i="1"/>
  <c r="AK676" i="1"/>
  <c r="AK1560" i="1"/>
  <c r="AK653" i="1"/>
  <c r="AK1424" i="1"/>
  <c r="AK1875" i="1"/>
  <c r="AK766" i="1"/>
  <c r="AK1857" i="1"/>
  <c r="AK1315" i="1"/>
  <c r="AK1947" i="1"/>
  <c r="AK842" i="1"/>
  <c r="AK1252" i="1"/>
  <c r="AK428" i="1"/>
  <c r="AK1221" i="1"/>
  <c r="AK1688" i="1"/>
  <c r="AK540" i="1"/>
  <c r="AK1116" i="1"/>
  <c r="AK1765" i="1"/>
  <c r="AK686" i="1"/>
  <c r="AK713" i="1"/>
  <c r="AK1559" i="1"/>
  <c r="AK655" i="1"/>
  <c r="AK877" i="1"/>
  <c r="AK1253" i="1"/>
  <c r="AK612" i="1"/>
  <c r="AK1220" i="1"/>
  <c r="AK1687" i="1"/>
  <c r="AK750" i="1"/>
  <c r="AK1115" i="1"/>
  <c r="AK1744" i="1"/>
  <c r="AK691" i="1"/>
  <c r="AK742" i="1"/>
  <c r="AK1558" i="1"/>
  <c r="AK654" i="1"/>
  <c r="AK1324" i="1"/>
  <c r="AK2129" i="1"/>
  <c r="AK1326" i="1"/>
  <c r="AK1894" i="1"/>
  <c r="AK1325" i="1"/>
  <c r="AK2156" i="1"/>
  <c r="AK1316" i="1"/>
  <c r="AK1779" i="1"/>
  <c r="AK1321" i="1"/>
  <c r="AK1928" i="1"/>
  <c r="AK1322" i="1"/>
  <c r="AK1935" i="1"/>
  <c r="AK1323" i="1"/>
  <c r="AK2014" i="1"/>
  <c r="AK1317" i="1"/>
  <c r="AK2036" i="1"/>
  <c r="AK1318" i="1"/>
  <c r="AK1833" i="1"/>
  <c r="AK1320" i="1"/>
  <c r="AK1924" i="1"/>
  <c r="AK1319" i="1"/>
  <c r="AK1988" i="1"/>
  <c r="AK1070" i="1"/>
  <c r="AK1943" i="1"/>
  <c r="AK571" i="1"/>
  <c r="AK1876" i="1"/>
  <c r="AK955" i="1"/>
  <c r="AK1883" i="1"/>
  <c r="AK1331" i="1"/>
  <c r="AK2015" i="1"/>
  <c r="AK1334" i="1"/>
  <c r="AK2126" i="1"/>
  <c r="AK528" i="1"/>
  <c r="AK2166" i="1"/>
  <c r="AK978" i="1"/>
  <c r="AK2167" i="1"/>
  <c r="AK1332" i="1"/>
  <c r="AK2016" i="1"/>
  <c r="AK1333" i="1"/>
  <c r="AK2125" i="1"/>
  <c r="AK527" i="1"/>
  <c r="AK2162" i="1"/>
  <c r="AK1001" i="1"/>
  <c r="AK2157" i="1"/>
  <c r="AK1069" i="1"/>
  <c r="AK1942" i="1"/>
  <c r="AK570" i="1"/>
  <c r="AK1841" i="1"/>
  <c r="AK897" i="1"/>
  <c r="AK1903" i="1"/>
  <c r="AK1327" i="1"/>
  <c r="AK1968" i="1"/>
  <c r="AK1330" i="1"/>
  <c r="AK2124" i="1"/>
  <c r="AK569" i="1"/>
  <c r="AK2160" i="1"/>
  <c r="AK977" i="1"/>
  <c r="AK2161" i="1"/>
  <c r="AK1328" i="1"/>
  <c r="AK1969" i="1"/>
  <c r="AK1329" i="1"/>
  <c r="AK2123" i="1"/>
  <c r="AK568" i="1"/>
  <c r="AK2159" i="1"/>
  <c r="AK976" i="1"/>
  <c r="AK2158" i="1"/>
  <c r="AK1940" i="1"/>
  <c r="AK1934" i="1"/>
  <c r="AK1887" i="1"/>
  <c r="AK1821" i="1"/>
  <c r="AK1840" i="1"/>
  <c r="AK1890" i="1"/>
  <c r="AK1891" i="1"/>
  <c r="AK1822" i="1"/>
  <c r="AK1839" i="1"/>
  <c r="AK1889" i="1"/>
  <c r="AK1888" i="1"/>
  <c r="AK2186" i="1"/>
  <c r="AK1627" i="1"/>
  <c r="AK1893" i="1"/>
  <c r="AK1645" i="1"/>
  <c r="AK1892" i="1"/>
  <c r="AK1036" i="1"/>
  <c r="AK1800" i="1"/>
  <c r="AK493" i="1"/>
  <c r="AK1811" i="1"/>
  <c r="AK488" i="1"/>
  <c r="AK1870" i="1"/>
  <c r="AK1409" i="1"/>
  <c r="AK1871" i="1"/>
  <c r="AK1105" i="1"/>
  <c r="AK1792" i="1"/>
  <c r="AK494" i="1"/>
  <c r="AK1796" i="1"/>
  <c r="AK487" i="1"/>
  <c r="AK1869" i="1"/>
  <c r="AK1408" i="1"/>
  <c r="AK1868" i="1"/>
  <c r="AK1104" i="1"/>
  <c r="AK788" i="1"/>
  <c r="AK1813" i="1"/>
  <c r="AK817" i="1"/>
  <c r="AK1746" i="1"/>
  <c r="AK525" i="1"/>
  <c r="AK1907" i="1"/>
  <c r="AK714" i="1"/>
  <c r="AK1117" i="1"/>
  <c r="AK715" i="1"/>
  <c r="AK1518" i="1"/>
  <c r="AK787" i="1"/>
  <c r="AK1453" i="1"/>
  <c r="AK936" i="1"/>
  <c r="AK1257" i="1"/>
  <c r="AK879" i="1"/>
  <c r="AK1256" i="1"/>
  <c r="AK643" i="1"/>
  <c r="AK1096" i="1"/>
  <c r="AK305" i="1"/>
  <c r="AK1452" i="1"/>
  <c r="AK767" i="1"/>
  <c r="AK1097" i="1"/>
  <c r="AK819" i="1"/>
  <c r="AK1817" i="1"/>
  <c r="AK820" i="1"/>
  <c r="AK1775" i="1"/>
  <c r="AK526" i="1"/>
  <c r="AK1908" i="1"/>
  <c r="AK743" i="1"/>
  <c r="AK1258" i="1"/>
  <c r="AK716" i="1"/>
  <c r="AK1199" i="1"/>
  <c r="AK628" i="1"/>
  <c r="AK1428" i="1"/>
  <c r="AK938" i="1"/>
  <c r="AK1429" i="1"/>
  <c r="AK818" i="1"/>
  <c r="AK1259" i="1"/>
  <c r="AK626" i="1"/>
  <c r="AK1197" i="1"/>
  <c r="AK627" i="1"/>
  <c r="AK1198" i="1"/>
  <c r="AK937" i="1"/>
  <c r="AK1454" i="1"/>
  <c r="AK2214" i="1"/>
  <c r="AK2217" i="1"/>
  <c r="AK2205" i="1"/>
  <c r="AK2206" i="1"/>
  <c r="AK2215" i="1"/>
  <c r="AK2216" i="1"/>
  <c r="AK2204" i="1"/>
  <c r="AK2203" i="1"/>
  <c r="AK1308" i="1"/>
  <c r="AK361" i="1"/>
  <c r="AK334" i="1"/>
  <c r="AK416" i="1"/>
  <c r="AK675" i="1"/>
  <c r="AK480" i="1"/>
  <c r="AK482" i="1"/>
  <c r="AK417" i="1"/>
  <c r="AK1306" i="1"/>
  <c r="AK1917" i="1"/>
  <c r="AK1730" i="1"/>
  <c r="AK894" i="1"/>
  <c r="AK1831" i="1"/>
  <c r="AK1850" i="1"/>
  <c r="AK856" i="1"/>
  <c r="AK1685" i="1"/>
  <c r="AK1557" i="1"/>
  <c r="AK441" i="1"/>
  <c r="AK1423" i="1"/>
  <c r="AK289" i="1"/>
  <c r="AK1586" i="1"/>
  <c r="AK1686" i="1"/>
  <c r="AK1637" i="1"/>
  <c r="AK45" i="1"/>
  <c r="AK290" i="1"/>
  <c r="AK1726" i="1"/>
  <c r="AK725" i="1"/>
  <c r="AK1793" i="1"/>
  <c r="AK1806" i="1"/>
  <c r="AK1012" i="1"/>
  <c r="AK617" i="1"/>
  <c r="AK975" i="1"/>
  <c r="AK296" i="1"/>
  <c r="AK673" i="1"/>
  <c r="AK1635" i="1"/>
  <c r="AK440" i="1"/>
  <c r="AK523" i="1"/>
  <c r="AK1646" i="1"/>
  <c r="AK594" i="1"/>
  <c r="AK1422" i="1"/>
  <c r="AK408" i="1"/>
  <c r="AK107" i="1"/>
  <c r="AK274" i="1"/>
  <c r="AK141" i="1"/>
  <c r="AK672" i="1"/>
  <c r="AK1634" i="1"/>
  <c r="AK439" i="1"/>
  <c r="AK593" i="1"/>
  <c r="AK1156" i="1"/>
  <c r="AK108" i="1"/>
  <c r="AK280" i="1"/>
  <c r="AK143" i="1"/>
  <c r="AK1801" i="1"/>
  <c r="AK659" i="1"/>
  <c r="AK1832" i="1"/>
  <c r="AK753" i="1"/>
  <c r="AK1914" i="1"/>
  <c r="AK835" i="1"/>
  <c r="AK811" i="1"/>
  <c r="AK872" i="1"/>
  <c r="AK295" i="1"/>
  <c r="AK737" i="1"/>
  <c r="AK1633" i="1"/>
  <c r="AK438" i="1"/>
  <c r="AK459" i="1"/>
  <c r="AK1157" i="1"/>
  <c r="AK436" i="1"/>
  <c r="AK565" i="1"/>
  <c r="AK1421" i="1"/>
  <c r="AK554" i="1"/>
  <c r="AK110" i="1"/>
  <c r="AK261" i="1"/>
  <c r="AK138" i="1"/>
  <c r="AK674" i="1"/>
  <c r="AK1451" i="1"/>
  <c r="AK435" i="1"/>
  <c r="AK548" i="1"/>
  <c r="AK1139" i="1"/>
  <c r="AK545" i="1"/>
  <c r="AK125" i="1"/>
  <c r="AK271" i="1"/>
  <c r="AK139" i="1"/>
  <c r="AK1300" i="1"/>
  <c r="AK1911" i="1"/>
  <c r="AK1302" i="1"/>
  <c r="AK1874" i="1"/>
  <c r="AK1301" i="1"/>
  <c r="AK2131" i="1"/>
  <c r="AK489" i="1"/>
  <c r="AK1090" i="1"/>
  <c r="AK1298" i="1"/>
  <c r="AK1764" i="1"/>
  <c r="AK1299" i="1"/>
  <c r="AK1919" i="1"/>
  <c r="AK1143" i="1"/>
  <c r="AK1956" i="1"/>
  <c r="AK373" i="1"/>
  <c r="AK299" i="1"/>
  <c r="AK1196" i="1"/>
  <c r="AK1873" i="1"/>
  <c r="AK1297" i="1"/>
  <c r="AK1923" i="1"/>
  <c r="AK378" i="1"/>
  <c r="AK300" i="1"/>
  <c r="AK1045" i="1"/>
  <c r="AK1810" i="1"/>
  <c r="AK226" i="1"/>
  <c r="AK1727" i="1"/>
  <c r="AK298" i="1"/>
  <c r="AK1797" i="1"/>
  <c r="AK1303" i="1"/>
  <c r="AK1974" i="1"/>
  <c r="AK1693" i="1"/>
  <c r="AK1114" i="1"/>
  <c r="AK1916" i="1"/>
  <c r="AK1641" i="1"/>
  <c r="AK262" i="1"/>
  <c r="AK2046" i="1"/>
  <c r="AK393" i="1"/>
  <c r="AK2116" i="1"/>
  <c r="AK390" i="1"/>
  <c r="AK318" i="1"/>
  <c r="AK169" i="1"/>
  <c r="AK1027" i="1"/>
  <c r="AK1992" i="1"/>
  <c r="AK1592" i="1"/>
  <c r="AK249" i="1"/>
  <c r="AK2045" i="1"/>
  <c r="AK1661" i="1"/>
  <c r="AK406" i="1"/>
  <c r="AK322" i="1"/>
  <c r="AK170" i="1"/>
  <c r="AK711" i="1"/>
  <c r="AK1809" i="1"/>
  <c r="AK215" i="1"/>
  <c r="AK1585" i="1"/>
  <c r="AK366" i="1"/>
  <c r="AK1759" i="1"/>
  <c r="AK813" i="1"/>
  <c r="AK1944" i="1"/>
  <c r="AK1113" i="1"/>
  <c r="AK1915" i="1"/>
  <c r="AK248" i="1"/>
  <c r="AK2044" i="1"/>
  <c r="AK391" i="1"/>
  <c r="AK2114" i="1"/>
  <c r="AK379" i="1"/>
  <c r="AK303" i="1"/>
  <c r="AK1026" i="1"/>
  <c r="AK1991" i="1"/>
  <c r="AK247" i="1"/>
  <c r="AK2056" i="1"/>
  <c r="AK380" i="1"/>
  <c r="AK307" i="1"/>
  <c r="AK1922" i="1"/>
  <c r="AK1596" i="1"/>
  <c r="AK1864" i="1"/>
  <c r="AK992" i="1"/>
  <c r="AK1826" i="1"/>
  <c r="AK984" i="1"/>
  <c r="AK1214" i="1"/>
  <c r="AK314" i="1"/>
  <c r="AK1820" i="1"/>
  <c r="AK343" i="1"/>
  <c r="AK1878" i="1"/>
  <c r="AK582" i="1"/>
  <c r="AK1837" i="1"/>
  <c r="AK603" i="1"/>
  <c r="AK175" i="1"/>
  <c r="AK190" i="1"/>
  <c r="AK1819" i="1"/>
  <c r="AK342" i="1"/>
  <c r="AK1879" i="1"/>
  <c r="AK581" i="1"/>
  <c r="AK177" i="1"/>
  <c r="AK200" i="1"/>
  <c r="AK2007" i="1"/>
  <c r="AK1597" i="1"/>
  <c r="AK1856" i="1"/>
  <c r="AK1103" i="1"/>
  <c r="AK1872" i="1"/>
  <c r="AK910" i="1"/>
  <c r="AK1247" i="1"/>
  <c r="AK316" i="1"/>
  <c r="AK1556" i="1"/>
  <c r="AK377" i="1"/>
  <c r="AK1854" i="1"/>
  <c r="AK623" i="1"/>
  <c r="AK1855" i="1"/>
  <c r="AK587" i="1"/>
  <c r="AK214" i="1"/>
  <c r="AK238" i="1"/>
  <c r="AK1420" i="1"/>
  <c r="AK376" i="1"/>
  <c r="AK1853" i="1"/>
  <c r="AK622" i="1"/>
  <c r="AK227" i="1"/>
  <c r="AK239" i="1"/>
  <c r="AK509" i="1"/>
  <c r="AK1716" i="1"/>
  <c r="AK443" i="1"/>
  <c r="AK1768" i="1"/>
  <c r="AK365" i="1"/>
  <c r="AK1743" i="1"/>
  <c r="AK710" i="1"/>
  <c r="AK857" i="1"/>
  <c r="AK666" i="1"/>
  <c r="AK596" i="1"/>
  <c r="AK1174" i="1"/>
  <c r="AK313" i="1"/>
  <c r="AK461" i="1"/>
  <c r="AK1217" i="1"/>
  <c r="AK492" i="1"/>
  <c r="AK597" i="1"/>
  <c r="AK1248" i="1"/>
  <c r="AK697" i="1"/>
  <c r="AK354" i="1"/>
  <c r="AK292" i="1"/>
  <c r="AK147" i="1"/>
  <c r="AK624" i="1"/>
  <c r="AK1173" i="1"/>
  <c r="AK375" i="1"/>
  <c r="AK320" i="1"/>
  <c r="AK1216" i="1"/>
  <c r="AK363" i="1"/>
  <c r="AK364" i="1"/>
  <c r="AK294" i="1"/>
  <c r="AK150" i="1"/>
  <c r="AK444" i="1"/>
  <c r="AK1696" i="1"/>
  <c r="AK368" i="1"/>
  <c r="AK1714" i="1"/>
  <c r="AK392" i="1"/>
  <c r="AK1769" i="1"/>
  <c r="AK712" i="1"/>
  <c r="AK858" i="1"/>
  <c r="AK667" i="1"/>
  <c r="AK625" i="1"/>
  <c r="AK1218" i="1"/>
  <c r="AK360" i="1"/>
  <c r="AK321" i="1"/>
  <c r="AK1111" i="1"/>
  <c r="AK357" i="1"/>
  <c r="AK566" i="1"/>
  <c r="AK1195" i="1"/>
  <c r="AK664" i="1"/>
  <c r="AK381" i="1"/>
  <c r="AK315" i="1"/>
  <c r="AK159" i="1"/>
  <c r="AK642" i="1"/>
  <c r="AK1547" i="1"/>
  <c r="AK358" i="1"/>
  <c r="AK367" i="1"/>
  <c r="AK1647" i="1"/>
  <c r="AK409" i="1"/>
  <c r="AK389" i="1"/>
  <c r="AK317" i="1"/>
  <c r="AK160" i="1"/>
  <c r="AK2243" i="1"/>
  <c r="AK2244" i="1"/>
  <c r="AK2208" i="1"/>
  <c r="AK2210" i="1"/>
  <c r="AK2219" i="1"/>
  <c r="AK2221" i="1"/>
  <c r="AK2212" i="1"/>
  <c r="AK135" i="1"/>
  <c r="AK329" i="1"/>
  <c r="AK2207" i="1"/>
  <c r="AK2209" i="1"/>
  <c r="AK2218" i="1"/>
  <c r="AK2220" i="1"/>
  <c r="AK136" i="1"/>
  <c r="AK333" i="1"/>
  <c r="AK387" i="1"/>
  <c r="AK431" i="1"/>
  <c r="AK472" i="1"/>
  <c r="AK815" i="1"/>
  <c r="AK276" i="1"/>
  <c r="AK999" i="1"/>
  <c r="AK275" i="1"/>
  <c r="AK1931" i="1"/>
  <c r="AK210" i="1"/>
  <c r="AK55" i="1"/>
  <c r="AK369" i="1"/>
  <c r="AK97" i="1"/>
  <c r="AK284" i="1"/>
  <c r="AK484" i="1"/>
  <c r="AK618" i="1"/>
  <c r="AK287" i="1"/>
  <c r="AK875" i="1"/>
  <c r="AK934" i="1"/>
  <c r="AK348" i="1"/>
  <c r="AK1926" i="1"/>
  <c r="AK286" i="1"/>
  <c r="AK347" i="1"/>
  <c r="AK346" i="1"/>
  <c r="AK69" i="1"/>
  <c r="AK1812" i="1"/>
  <c r="AK973" i="1"/>
  <c r="AK225" i="1"/>
  <c r="AK1141" i="1"/>
  <c r="AK1666" i="1"/>
  <c r="AK974" i="1"/>
  <c r="AK1703" i="1"/>
  <c r="AK935" i="1"/>
  <c r="AK490" i="1"/>
  <c r="AK1600" i="1"/>
  <c r="AK661" i="1"/>
  <c r="AK1202" i="1"/>
  <c r="AK514" i="1"/>
  <c r="AK1200" i="1"/>
  <c r="AK619" i="1"/>
  <c r="AK927" i="1"/>
  <c r="AK709" i="1"/>
  <c r="AK1019" i="1"/>
  <c r="AK413" i="1"/>
  <c r="AK1136" i="1"/>
  <c r="AK442" i="1"/>
  <c r="AK794" i="1"/>
  <c r="AK130" i="1"/>
  <c r="AK52" i="1"/>
  <c r="AK388" i="1"/>
  <c r="AK1018" i="1"/>
  <c r="AK486" i="1"/>
  <c r="AK1005" i="1"/>
  <c r="AK132" i="1"/>
  <c r="AK53" i="1"/>
  <c r="AK644" i="1"/>
  <c r="AK1430" i="1"/>
  <c r="AK513" i="1"/>
  <c r="AK1562" i="1"/>
  <c r="AK914" i="1"/>
  <c r="AK1145" i="1"/>
  <c r="AK621" i="1"/>
  <c r="AK926" i="1"/>
  <c r="AK433" i="1"/>
  <c r="AK912" i="1"/>
  <c r="AK508" i="1"/>
  <c r="AK1172" i="1"/>
  <c r="AK549" i="1"/>
  <c r="AK868" i="1"/>
  <c r="AK133" i="1"/>
  <c r="AK46" i="1"/>
  <c r="AK414" i="1"/>
  <c r="AK911" i="1"/>
  <c r="AK246" i="1"/>
  <c r="AK1193" i="1"/>
  <c r="AK134" i="1"/>
  <c r="AK47" i="1"/>
  <c r="AK1091" i="1"/>
  <c r="AK1748" i="1"/>
  <c r="AK1029" i="1"/>
  <c r="AK1519" i="1"/>
  <c r="AK1028" i="1"/>
  <c r="AK1780" i="1"/>
  <c r="AK415" i="1"/>
  <c r="AK809" i="1"/>
  <c r="AK797" i="1"/>
  <c r="AK1643" i="1"/>
  <c r="AK1000" i="1"/>
  <c r="AK1742" i="1"/>
  <c r="AK512" i="1"/>
  <c r="AK1705" i="1"/>
  <c r="AK460" i="1"/>
  <c r="AK83" i="1"/>
  <c r="AK896" i="1"/>
  <c r="AK1836" i="1"/>
  <c r="AK1144" i="1"/>
  <c r="AK1818" i="1"/>
  <c r="AK463" i="1"/>
  <c r="AK94" i="1"/>
  <c r="AK304" i="1"/>
  <c r="AK1668" i="1"/>
  <c r="AK349" i="1"/>
  <c r="AK1118" i="1"/>
  <c r="AK327" i="1"/>
  <c r="AK1003" i="1"/>
  <c r="AK326" i="1"/>
  <c r="AK1824" i="1"/>
  <c r="AK371" i="1"/>
  <c r="AK1863" i="1"/>
  <c r="AK1929" i="1"/>
  <c r="AK501" i="1"/>
  <c r="AK95" i="1"/>
  <c r="AK325" i="1"/>
  <c r="AK1865" i="1"/>
  <c r="AK1862" i="1"/>
  <c r="AK506" i="1"/>
  <c r="AK96" i="1"/>
  <c r="AK1548" i="1"/>
  <c r="AK821" i="1"/>
  <c r="AK1002" i="1"/>
  <c r="AK1774" i="1"/>
  <c r="AK1867" i="1"/>
  <c r="AK1930" i="1"/>
  <c r="AK1773" i="1"/>
  <c r="AK1866" i="1"/>
  <c r="AK98" i="1"/>
  <c r="AK1808" i="1"/>
  <c r="AK1829" i="1"/>
  <c r="AK1771" i="1"/>
  <c r="AK1062" i="1"/>
  <c r="AK1630" i="1"/>
  <c r="AK1246" i="1"/>
  <c r="AK1295" i="1"/>
  <c r="AK178" i="1"/>
  <c r="AK205" i="1"/>
  <c r="AK1631" i="1"/>
  <c r="AK319" i="1"/>
  <c r="AK1245" i="1"/>
  <c r="AK187" i="1"/>
  <c r="AK1902" i="1"/>
  <c r="AK853" i="1"/>
  <c r="AK1830" i="1"/>
  <c r="AK837" i="1"/>
  <c r="AK1761" i="1"/>
  <c r="AK783" i="1"/>
  <c r="AK1064" i="1"/>
  <c r="AK260" i="1"/>
  <c r="AK1632" i="1"/>
  <c r="AK353" i="1"/>
  <c r="AK1546" i="1"/>
  <c r="AK473" i="1"/>
  <c r="AK1066" i="1"/>
  <c r="AK288" i="1"/>
  <c r="AK235" i="1"/>
  <c r="AK242" i="1"/>
  <c r="AK1665" i="1"/>
  <c r="AK352" i="1"/>
  <c r="AK1545" i="1"/>
  <c r="AK471" i="1"/>
  <c r="AK237" i="1"/>
  <c r="AK252" i="1"/>
  <c r="AK263" i="1"/>
  <c r="AK1163" i="1"/>
  <c r="AK251" i="1"/>
  <c r="AK1175" i="1"/>
  <c r="AK250" i="1"/>
  <c r="AK1667" i="1"/>
  <c r="AK283" i="1"/>
  <c r="AK808" i="1"/>
  <c r="AK511" i="1"/>
  <c r="AK996" i="1"/>
  <c r="AK230" i="1"/>
  <c r="AK1086" i="1"/>
  <c r="AK324" i="1"/>
  <c r="AK1137" i="1"/>
  <c r="AK426" i="1"/>
  <c r="AK71" i="1"/>
  <c r="AK510" i="1"/>
  <c r="AK929" i="1"/>
  <c r="AK323" i="1"/>
  <c r="AK1450" i="1"/>
  <c r="AK445" i="1"/>
  <c r="AK81" i="1"/>
  <c r="AK301" i="1"/>
  <c r="AK1335" i="1"/>
  <c r="AK302" i="1"/>
  <c r="AK1203" i="1"/>
  <c r="AK265" i="1"/>
  <c r="AK1691" i="1"/>
  <c r="AK277" i="1"/>
  <c r="AK810" i="1"/>
  <c r="AK462" i="1"/>
  <c r="AK953" i="1"/>
  <c r="AK264" i="1"/>
  <c r="AK1043" i="1"/>
  <c r="AK285" i="1"/>
  <c r="AK1087" i="1"/>
  <c r="AK485" i="1"/>
  <c r="AK100" i="1"/>
  <c r="AK394" i="1"/>
  <c r="AK932" i="1"/>
  <c r="AK370" i="1"/>
  <c r="AK952" i="1"/>
  <c r="AK495" i="1"/>
  <c r="AK101" i="1"/>
  <c r="AK2237" i="1"/>
  <c r="AK2240" i="1"/>
  <c r="AK2223" i="1"/>
  <c r="AK2246" i="1"/>
  <c r="AK102" i="1"/>
  <c r="AK2239" i="1"/>
  <c r="AK2222" i="1"/>
  <c r="AK103" i="1"/>
  <c r="AK1925" i="1"/>
  <c r="AK871" i="1"/>
  <c r="AK1918" i="1"/>
  <c r="AK708" i="1"/>
  <c r="AK738" i="1"/>
  <c r="AK930" i="1"/>
  <c r="AK765" i="1"/>
  <c r="AK412" i="1"/>
  <c r="AK707" i="1"/>
  <c r="AK243" i="1"/>
  <c r="AK870" i="1"/>
  <c r="AK812" i="1"/>
  <c r="AK841" i="1"/>
  <c r="AK893" i="1"/>
  <c r="AK785" i="1"/>
  <c r="AK997" i="1"/>
  <c r="AK869" i="1"/>
  <c r="AK890" i="1"/>
  <c r="AK931" i="1"/>
  <c r="AK1061" i="1"/>
  <c r="AK949" i="1"/>
  <c r="AK1108" i="1"/>
  <c r="AK1109" i="1"/>
  <c r="AK1737" i="1"/>
  <c r="AK1664" i="1"/>
  <c r="AK784" i="1"/>
  <c r="AK1644" i="1"/>
  <c r="AK1738" i="1"/>
  <c r="AK1695" i="1"/>
  <c r="AK1816" i="1"/>
  <c r="AK1777" i="1"/>
  <c r="AK1901" i="1"/>
  <c r="AK1663" i="1"/>
  <c r="AK1736" i="1"/>
  <c r="AK1909" i="1"/>
  <c r="AK855" i="1"/>
  <c r="AK951" i="1"/>
  <c r="AK972" i="1"/>
  <c r="AK1021" i="1"/>
  <c r="AK913" i="1"/>
  <c r="AK796" i="1"/>
  <c r="AK950" i="1"/>
  <c r="AK432" i="1"/>
  <c r="AK614" i="1"/>
  <c r="AK236" i="1"/>
  <c r="AK266" i="1"/>
  <c r="AK795" i="1"/>
  <c r="AK240" i="1"/>
  <c r="AK245" i="1"/>
  <c r="AK786" i="1"/>
  <c r="AK224" i="1"/>
  <c r="AK207" i="1"/>
  <c r="AK764" i="1"/>
  <c r="AK223" i="1"/>
  <c r="AK220" i="1"/>
  <c r="AK1042" i="1"/>
  <c r="AK518" i="1"/>
  <c r="AK273" i="1"/>
  <c r="AK971" i="1"/>
  <c r="AK218" i="1"/>
  <c r="AK208" i="1"/>
  <c r="AK970" i="1"/>
  <c r="AK219" i="1"/>
  <c r="AK211" i="1"/>
  <c r="AK840" i="1"/>
  <c r="AK204" i="1"/>
  <c r="AK892" i="1"/>
  <c r="AK202" i="1"/>
  <c r="AK891" i="1"/>
  <c r="AK222" i="1"/>
  <c r="AK2019" i="1"/>
  <c r="AK2195" i="1"/>
  <c r="AK1979" i="1"/>
  <c r="AV218" i="1" l="1"/>
  <c r="AV1695" i="1"/>
  <c r="AV100" i="1"/>
  <c r="AV1137" i="1"/>
  <c r="AV353" i="1"/>
  <c r="AV178" i="1"/>
  <c r="AV1929" i="1"/>
  <c r="AV797" i="1"/>
  <c r="AV621" i="1"/>
  <c r="AV514" i="1"/>
  <c r="AV135" i="1"/>
  <c r="AV664" i="1"/>
  <c r="AV364" i="1"/>
  <c r="AV596" i="1"/>
  <c r="AV1556" i="1"/>
  <c r="AV1214" i="1"/>
  <c r="AV248" i="1"/>
  <c r="AV1027" i="1"/>
  <c r="AV1956" i="1"/>
  <c r="AV2206" i="1"/>
  <c r="AV716" i="1"/>
  <c r="AV936" i="1"/>
  <c r="AV1645" i="1"/>
  <c r="AV976" i="1"/>
  <c r="AV1333" i="1"/>
  <c r="AV1744" i="1"/>
  <c r="AV2027" i="1"/>
  <c r="AV432" i="1"/>
  <c r="AV931" i="1"/>
  <c r="AV738" i="1"/>
  <c r="AV2246" i="1"/>
  <c r="AV1691" i="1"/>
  <c r="AV1175" i="1"/>
  <c r="AV1773" i="1"/>
  <c r="AV304" i="1"/>
  <c r="AV134" i="1"/>
  <c r="AV486" i="1"/>
  <c r="AV225" i="1"/>
  <c r="AV276" i="1"/>
  <c r="AV389" i="1"/>
  <c r="AV625" i="1"/>
  <c r="AV147" i="1"/>
  <c r="AV1716" i="1"/>
  <c r="AV177" i="1"/>
  <c r="AV2056" i="1"/>
  <c r="AV1585" i="1"/>
  <c r="AV262" i="1"/>
  <c r="AV489" i="1"/>
  <c r="AV110" i="1"/>
  <c r="AV972" i="1"/>
  <c r="AV1816" i="1"/>
  <c r="AV1108" i="1"/>
  <c r="AV893" i="1"/>
  <c r="AV412" i="1"/>
  <c r="AV103" i="1"/>
  <c r="AV394" i="1"/>
  <c r="AV462" i="1"/>
  <c r="AV301" i="1"/>
  <c r="AV426" i="1"/>
  <c r="AV283" i="1"/>
  <c r="AV1545" i="1"/>
  <c r="AV1546" i="1"/>
  <c r="AV1830" i="1"/>
  <c r="AV205" i="1"/>
  <c r="AV1808" i="1"/>
  <c r="AV821" i="1"/>
  <c r="AV501" i="1"/>
  <c r="AV1118" i="1"/>
  <c r="AV1836" i="1"/>
  <c r="AV1643" i="1"/>
  <c r="AV1748" i="1"/>
  <c r="AV46" i="1"/>
  <c r="AV926" i="1"/>
  <c r="AV53" i="1"/>
  <c r="AV794" i="1"/>
  <c r="AV1200" i="1"/>
  <c r="AV974" i="1"/>
  <c r="AV346" i="1"/>
  <c r="AV618" i="1"/>
  <c r="AV1931" i="1"/>
  <c r="AV387" i="1"/>
  <c r="AV329" i="1"/>
  <c r="AV2243" i="1"/>
  <c r="AV294" i="1"/>
  <c r="AV1173" i="1"/>
  <c r="AV1248" i="1"/>
  <c r="AV1174" i="1"/>
  <c r="AV365" i="1"/>
  <c r="AV376" i="1"/>
  <c r="AV377" i="1"/>
  <c r="AV1597" i="1"/>
  <c r="AV190" i="1"/>
  <c r="AV314" i="1"/>
  <c r="AV307" i="1"/>
  <c r="AV2044" i="1"/>
  <c r="AV322" i="1"/>
  <c r="AV1992" i="1"/>
  <c r="AV393" i="1"/>
  <c r="AV226" i="1"/>
  <c r="AV1923" i="1"/>
  <c r="AV1298" i="1"/>
  <c r="AV1911" i="1"/>
  <c r="AV674" i="1"/>
  <c r="AV1157" i="1"/>
  <c r="AV835" i="1"/>
  <c r="AV280" i="1"/>
  <c r="AV141" i="1"/>
  <c r="AV523" i="1"/>
  <c r="AV1806" i="1"/>
  <c r="AV1637" i="1"/>
  <c r="AV1686" i="1"/>
  <c r="AV518" i="1"/>
  <c r="AV796" i="1"/>
  <c r="AV869" i="1"/>
  <c r="AV1918" i="1"/>
  <c r="AV2223" i="1"/>
  <c r="AV1203" i="1"/>
  <c r="AV1163" i="1"/>
  <c r="AV252" i="1"/>
  <c r="AV1902" i="1"/>
  <c r="AV1867" i="1"/>
  <c r="AV463" i="1"/>
  <c r="AV246" i="1"/>
  <c r="AV388" i="1"/>
  <c r="AV973" i="1"/>
  <c r="AV472" i="1"/>
  <c r="AV409" i="1"/>
  <c r="AV667" i="1"/>
  <c r="AV354" i="1"/>
  <c r="AV227" i="1"/>
  <c r="AV1879" i="1"/>
  <c r="AV1809" i="1"/>
  <c r="AV1641" i="1"/>
  <c r="AV1301" i="1"/>
  <c r="AV1421" i="1"/>
  <c r="AV659" i="1"/>
  <c r="AV594" i="1"/>
  <c r="AV626" i="1"/>
  <c r="AV767" i="1"/>
  <c r="AV494" i="1"/>
  <c r="AV1889" i="1"/>
  <c r="AV977" i="1"/>
  <c r="AV2036" i="1"/>
  <c r="AV750" i="1"/>
  <c r="AV1987" i="1"/>
  <c r="AV1980" i="1"/>
  <c r="AV786" i="1"/>
  <c r="AV1109" i="1"/>
  <c r="AV870" i="1"/>
  <c r="AV2239" i="1"/>
  <c r="AV101" i="1"/>
  <c r="AV953" i="1"/>
  <c r="AV1450" i="1"/>
  <c r="AV808" i="1"/>
  <c r="AV242" i="1"/>
  <c r="AV837" i="1"/>
  <c r="AV1829" i="1"/>
  <c r="AV506" i="1"/>
  <c r="AV327" i="1"/>
  <c r="AV460" i="1"/>
  <c r="AV1029" i="1"/>
  <c r="AV549" i="1"/>
  <c r="AV644" i="1"/>
  <c r="AV413" i="1"/>
  <c r="AV1703" i="1"/>
  <c r="AV1926" i="1"/>
  <c r="AV210" i="1"/>
  <c r="AV136" i="1"/>
  <c r="AV2244" i="1"/>
  <c r="AV642" i="1"/>
  <c r="AV321" i="1"/>
  <c r="AV1714" i="1"/>
  <c r="AV375" i="1"/>
  <c r="AV492" i="1"/>
  <c r="AV1743" i="1"/>
  <c r="AV214" i="1"/>
  <c r="AV1856" i="1"/>
  <c r="AV1837" i="1"/>
  <c r="AV1922" i="1"/>
  <c r="AV813" i="1"/>
  <c r="AV1661" i="1"/>
  <c r="AV2116" i="1"/>
  <c r="AV1303" i="1"/>
  <c r="AV1873" i="1"/>
  <c r="AV1764" i="1"/>
  <c r="AV271" i="1"/>
  <c r="AV1451" i="1"/>
  <c r="AV1633" i="1"/>
  <c r="AV811" i="1"/>
  <c r="AV1156" i="1"/>
  <c r="AV672" i="1"/>
  <c r="AV673" i="1"/>
  <c r="AV45" i="1"/>
  <c r="AV1306" i="1"/>
  <c r="AV937" i="1"/>
  <c r="AV938" i="1"/>
  <c r="AV1775" i="1"/>
  <c r="AV643" i="1"/>
  <c r="AV1813" i="1"/>
  <c r="AV1104" i="1"/>
  <c r="AV488" i="1"/>
  <c r="AV1821" i="1"/>
  <c r="AV1329" i="1"/>
  <c r="AV1330" i="1"/>
  <c r="AV1903" i="1"/>
  <c r="AV955" i="1"/>
  <c r="AV1988" i="1"/>
  <c r="AV1779" i="1"/>
  <c r="AV2129" i="1"/>
  <c r="AV655" i="1"/>
  <c r="AV1246" i="1"/>
  <c r="AV1646" i="1"/>
  <c r="AV1793" i="1"/>
  <c r="AV1557" i="1"/>
  <c r="AV894" i="1"/>
  <c r="AV334" i="1"/>
  <c r="AV2217" i="1"/>
  <c r="AV1907" i="1"/>
  <c r="AV1105" i="1"/>
  <c r="AV1627" i="1"/>
  <c r="AV1822" i="1"/>
  <c r="AV1001" i="1"/>
  <c r="AV2015" i="1"/>
  <c r="AV2014" i="1"/>
  <c r="AV1220" i="1"/>
  <c r="AV841" i="1"/>
  <c r="AV795" i="1"/>
  <c r="AV1663" i="1"/>
  <c r="AV949" i="1"/>
  <c r="AV707" i="1"/>
  <c r="AV765" i="1"/>
  <c r="AV102" i="1"/>
  <c r="AV952" i="1"/>
  <c r="AV810" i="1"/>
  <c r="AV929" i="1"/>
  <c r="AV1667" i="1"/>
  <c r="AV288" i="1"/>
  <c r="AV853" i="1"/>
  <c r="AV98" i="1"/>
  <c r="AV1865" i="1"/>
  <c r="AV349" i="1"/>
  <c r="AV512" i="1"/>
  <c r="AV1091" i="1"/>
  <c r="AV508" i="1"/>
  <c r="AV132" i="1"/>
  <c r="AV709" i="1"/>
  <c r="AV1666" i="1"/>
  <c r="AV934" i="1"/>
  <c r="AV275" i="1"/>
  <c r="AV2218" i="1"/>
  <c r="AV160" i="1"/>
  <c r="AV159" i="1"/>
  <c r="AV360" i="1"/>
  <c r="AV1696" i="1"/>
  <c r="AV624" i="1"/>
  <c r="AV461" i="1"/>
  <c r="AV1768" i="1"/>
  <c r="AV1855" i="1"/>
  <c r="AV2007" i="1"/>
  <c r="AV1878" i="1"/>
  <c r="AV380" i="1"/>
  <c r="AV2114" i="1"/>
  <c r="AV1759" i="1"/>
  <c r="AV249" i="1"/>
  <c r="AV1797" i="1"/>
  <c r="AV1297" i="1"/>
  <c r="AV545" i="1"/>
  <c r="AV138" i="1"/>
  <c r="AV295" i="1"/>
  <c r="AV1914" i="1"/>
  <c r="AV439" i="1"/>
  <c r="AV274" i="1"/>
  <c r="AV975" i="1"/>
  <c r="AV2203" i="1"/>
  <c r="AV1817" i="1"/>
  <c r="AV1518" i="1"/>
  <c r="AV1408" i="1"/>
  <c r="AV493" i="1"/>
  <c r="AV1934" i="1"/>
  <c r="AV1841" i="1"/>
  <c r="AV2166" i="1"/>
  <c r="AV1924" i="1"/>
  <c r="AV2156" i="1"/>
  <c r="AV654" i="1"/>
  <c r="AV1901" i="1"/>
  <c r="AV1061" i="1"/>
  <c r="AV370" i="1"/>
  <c r="AV510" i="1"/>
  <c r="AV250" i="1"/>
  <c r="AV1742" i="1"/>
  <c r="AV47" i="1"/>
  <c r="AV912" i="1"/>
  <c r="AV1005" i="1"/>
  <c r="AV927" i="1"/>
  <c r="AV1141" i="1"/>
  <c r="AV875" i="1"/>
  <c r="AV999" i="1"/>
  <c r="AV2209" i="1"/>
  <c r="AV317" i="1"/>
  <c r="AV315" i="1"/>
  <c r="AV1218" i="1"/>
  <c r="AV444" i="1"/>
  <c r="AV443" i="1"/>
  <c r="AV623" i="1"/>
  <c r="AV343" i="1"/>
  <c r="AV391" i="1"/>
  <c r="AV366" i="1"/>
  <c r="AV2046" i="1"/>
  <c r="AV298" i="1"/>
  <c r="AV299" i="1"/>
  <c r="AV1090" i="1"/>
  <c r="AV1139" i="1"/>
  <c r="AV261" i="1"/>
  <c r="AV107" i="1"/>
  <c r="AV617" i="1"/>
  <c r="AV856" i="1"/>
  <c r="AV482" i="1"/>
  <c r="AV879" i="1"/>
  <c r="AV1328" i="1"/>
  <c r="AN1553" i="1"/>
  <c r="AO1553" i="1" s="1"/>
  <c r="AV204" i="1"/>
  <c r="AN551" i="1"/>
  <c r="AO551" i="1" s="1"/>
  <c r="AM1549" i="1"/>
  <c r="AO1549" i="1" s="1"/>
  <c r="AV2018" i="1"/>
  <c r="AV2024" i="1"/>
  <c r="AV2019" i="1"/>
  <c r="AV224" i="1"/>
  <c r="AV245" i="1"/>
  <c r="AV445" i="1"/>
  <c r="AV1771" i="1"/>
  <c r="AV96" i="1"/>
  <c r="AV1003" i="1"/>
  <c r="AV1136" i="1"/>
  <c r="AV935" i="1"/>
  <c r="AV286" i="1"/>
  <c r="AV333" i="1"/>
  <c r="AV1547" i="1"/>
  <c r="AV1111" i="1"/>
  <c r="AV392" i="1"/>
  <c r="AV1103" i="1"/>
  <c r="AV603" i="1"/>
  <c r="AV1596" i="1"/>
  <c r="AV379" i="1"/>
  <c r="AV1944" i="1"/>
  <c r="AV1974" i="1"/>
  <c r="AV378" i="1"/>
  <c r="AV438" i="1"/>
  <c r="AV872" i="1"/>
  <c r="AV1634" i="1"/>
  <c r="AV1635" i="1"/>
  <c r="AV290" i="1"/>
  <c r="AV441" i="1"/>
  <c r="AV1917" i="1"/>
  <c r="AV1308" i="1"/>
  <c r="AV526" i="1"/>
  <c r="AV1870" i="1"/>
  <c r="AV2167" i="1"/>
  <c r="AN616" i="1"/>
  <c r="AO616" i="1" s="1"/>
  <c r="AV1042" i="1"/>
  <c r="AV1021" i="1"/>
  <c r="AV1644" i="1"/>
  <c r="AV785" i="1"/>
  <c r="AV1925" i="1"/>
  <c r="AV2240" i="1"/>
  <c r="AV1087" i="1"/>
  <c r="AV1335" i="1"/>
  <c r="AV1086" i="1"/>
  <c r="AV471" i="1"/>
  <c r="AV260" i="1"/>
  <c r="AV1245" i="1"/>
  <c r="AV1002" i="1"/>
  <c r="AV371" i="1"/>
  <c r="AV1144" i="1"/>
  <c r="AV415" i="1"/>
  <c r="AV414" i="1"/>
  <c r="AV914" i="1"/>
  <c r="AV130" i="1"/>
  <c r="AV661" i="1"/>
  <c r="AV69" i="1"/>
  <c r="AV284" i="1"/>
  <c r="AV2221" i="1"/>
  <c r="AV367" i="1"/>
  <c r="AV566" i="1"/>
  <c r="AV712" i="1"/>
  <c r="AV363" i="1"/>
  <c r="AV697" i="1"/>
  <c r="AV666" i="1"/>
  <c r="AV1853" i="1"/>
  <c r="AV1247" i="1"/>
  <c r="AV1819" i="1"/>
  <c r="AV1826" i="1"/>
  <c r="AV1026" i="1"/>
  <c r="AV1915" i="1"/>
  <c r="AV170" i="1"/>
  <c r="AV169" i="1"/>
  <c r="AV1114" i="1"/>
  <c r="AV1045" i="1"/>
  <c r="AV1302" i="1"/>
  <c r="AV436" i="1"/>
  <c r="AV143" i="1"/>
  <c r="AM1638" i="1"/>
  <c r="AO1638" i="1" s="1"/>
  <c r="AV1986" i="1"/>
  <c r="AV1982" i="1"/>
  <c r="AV1976" i="1"/>
  <c r="AN1617" i="1"/>
  <c r="AO1617" i="1" s="1"/>
  <c r="AN1613" i="1"/>
  <c r="AO1613" i="1" s="1"/>
  <c r="AV892" i="1"/>
  <c r="AV951" i="1"/>
  <c r="AV1664" i="1"/>
  <c r="AV2237" i="1"/>
  <c r="AV1043" i="1"/>
  <c r="AV81" i="1"/>
  <c r="AV996" i="1"/>
  <c r="AV352" i="1"/>
  <c r="AV783" i="1"/>
  <c r="AV319" i="1"/>
  <c r="AV1062" i="1"/>
  <c r="AV1548" i="1"/>
  <c r="AV326" i="1"/>
  <c r="AV896" i="1"/>
  <c r="AV1028" i="1"/>
  <c r="AV133" i="1"/>
  <c r="AV513" i="1"/>
  <c r="AV442" i="1"/>
  <c r="AV490" i="1"/>
  <c r="AV347" i="1"/>
  <c r="AV369" i="1"/>
  <c r="AV2210" i="1"/>
  <c r="AV358" i="1"/>
  <c r="AV357" i="1"/>
  <c r="AV1769" i="1"/>
  <c r="AV320" i="1"/>
  <c r="AV597" i="1"/>
  <c r="AV710" i="1"/>
  <c r="AN555" i="1"/>
  <c r="AO555" i="1" s="1"/>
  <c r="AM647" i="1"/>
  <c r="AO647" i="1" s="1"/>
  <c r="AV1420" i="1"/>
  <c r="AV1872" i="1"/>
  <c r="AV175" i="1"/>
  <c r="AV1864" i="1"/>
  <c r="AV303" i="1"/>
  <c r="AV406" i="1"/>
  <c r="AV390" i="1"/>
  <c r="AV1693" i="1"/>
  <c r="AV300" i="1"/>
  <c r="AV1299" i="1"/>
  <c r="AV1300" i="1"/>
  <c r="AV459" i="1"/>
  <c r="AV108" i="1"/>
  <c r="AV440" i="1"/>
  <c r="AV1726" i="1"/>
  <c r="AV1454" i="1"/>
  <c r="AV1429" i="1"/>
  <c r="AV1908" i="1"/>
  <c r="AV1096" i="1"/>
  <c r="AV1746" i="1"/>
  <c r="AV1409" i="1"/>
  <c r="AV1890" i="1"/>
  <c r="AV2123" i="1"/>
  <c r="AV2124" i="1"/>
  <c r="AV1331" i="1"/>
  <c r="AV1943" i="1"/>
  <c r="AV1935" i="1"/>
  <c r="AV1928" i="1"/>
  <c r="AV1253" i="1"/>
  <c r="AV689" i="1"/>
  <c r="AN1767" i="1"/>
  <c r="AO1767" i="1" s="1"/>
  <c r="AN1369" i="1"/>
  <c r="AO1369" i="1" s="1"/>
  <c r="AN640" i="1"/>
  <c r="AO640" i="1" s="1"/>
  <c r="AV2202" i="1"/>
  <c r="AV2198" i="1"/>
  <c r="AV2192" i="1"/>
  <c r="AV202" i="1"/>
  <c r="AV840" i="1"/>
  <c r="AN1614" i="1"/>
  <c r="AO1614" i="1" s="1"/>
  <c r="AM1608" i="1"/>
  <c r="AO1608" i="1" s="1"/>
  <c r="AM1615" i="1"/>
  <c r="AO1615" i="1" s="1"/>
  <c r="AM1542" i="1"/>
  <c r="AO1542" i="1" s="1"/>
  <c r="AV2197" i="1"/>
  <c r="AV2194" i="1"/>
  <c r="AV2199" i="1"/>
  <c r="AN1616" i="1"/>
  <c r="AO1616" i="1" s="1"/>
  <c r="AN1606" i="1"/>
  <c r="AO1606" i="1" s="1"/>
  <c r="AM1654" i="1"/>
  <c r="AO1654" i="1" s="1"/>
  <c r="AN646" i="1"/>
  <c r="AO646" i="1" s="1"/>
  <c r="AN1609" i="1"/>
  <c r="AO1609" i="1" s="1"/>
  <c r="AM1604" i="1"/>
  <c r="AO1604" i="1" s="1"/>
  <c r="AN1605" i="1"/>
  <c r="AO1605" i="1" s="1"/>
  <c r="AN1603" i="1"/>
  <c r="AO1603" i="1" s="1"/>
  <c r="AN1621" i="1"/>
  <c r="AO1621" i="1" s="1"/>
  <c r="AN1618" i="1"/>
  <c r="AO1618" i="1" s="1"/>
  <c r="AN1619" i="1"/>
  <c r="AO1619" i="1" s="1"/>
  <c r="AN2183" i="1"/>
  <c r="AO2183" i="1" s="1"/>
  <c r="AN1640" i="1"/>
  <c r="AO1640" i="1" s="1"/>
  <c r="AN1611" i="1"/>
  <c r="AO1611" i="1" s="1"/>
  <c r="AN1587" i="1"/>
  <c r="AO1587" i="1" s="1"/>
  <c r="AM800" i="1"/>
  <c r="AO800" i="1" s="1"/>
  <c r="AM1622" i="1"/>
  <c r="AO1622" i="1" s="1"/>
  <c r="AN1639" i="1"/>
  <c r="AO1639" i="1" s="1"/>
  <c r="AM335" i="1"/>
  <c r="AO335" i="1" s="1"/>
  <c r="AN1610" i="1"/>
  <c r="AO1610" i="1" s="1"/>
  <c r="AM1607" i="1"/>
  <c r="AO1607" i="1" s="1"/>
  <c r="AN1433" i="1"/>
  <c r="AO1433" i="1" s="1"/>
  <c r="AV223" i="1"/>
  <c r="AV207" i="1"/>
  <c r="AN524" i="1"/>
  <c r="AO524" i="1" s="1"/>
  <c r="AN1541" i="1"/>
  <c r="AO1541" i="1" s="1"/>
  <c r="AN649" i="1"/>
  <c r="AO649" i="1" s="1"/>
  <c r="AV764" i="1"/>
  <c r="AN1361" i="1"/>
  <c r="AO1361" i="1" s="1"/>
  <c r="AN1364" i="1"/>
  <c r="AO1364" i="1" s="1"/>
  <c r="AN2047" i="1"/>
  <c r="AO2047" i="1" s="1"/>
  <c r="AN2153" i="1"/>
  <c r="AO2153" i="1" s="1"/>
  <c r="AN2150" i="1"/>
  <c r="AO2150" i="1" s="1"/>
  <c r="AM1900" i="1"/>
  <c r="AO1900" i="1" s="1"/>
  <c r="AN635" i="1"/>
  <c r="AO635" i="1" s="1"/>
  <c r="AM2038" i="1"/>
  <c r="AO2038" i="1" s="1"/>
  <c r="AN1004" i="1"/>
  <c r="AO1004" i="1" s="1"/>
  <c r="AN763" i="1"/>
  <c r="AO763" i="1" s="1"/>
  <c r="AN792" i="1"/>
  <c r="AO792" i="1" s="1"/>
  <c r="AM1358" i="1"/>
  <c r="AO1358" i="1" s="1"/>
  <c r="AN1949" i="1"/>
  <c r="AO1949" i="1" s="1"/>
  <c r="AN2191" i="1"/>
  <c r="AO2191" i="1" s="1"/>
  <c r="AN2052" i="1"/>
  <c r="AO2052" i="1" s="1"/>
  <c r="AM1938" i="1"/>
  <c r="AO1938" i="1" s="1"/>
  <c r="AN2190" i="1"/>
  <c r="AO2190" i="1" s="1"/>
  <c r="AN1953" i="1"/>
  <c r="AO1953" i="1" s="1"/>
  <c r="AN1353" i="1"/>
  <c r="AO1353" i="1" s="1"/>
  <c r="AN639" i="1"/>
  <c r="AO639" i="1" s="1"/>
  <c r="AN2185" i="1"/>
  <c r="AO2185" i="1" s="1"/>
  <c r="AN637" i="1"/>
  <c r="AO637" i="1" s="1"/>
  <c r="AN1790" i="1"/>
  <c r="AO1790" i="1" s="1"/>
  <c r="AN579" i="1"/>
  <c r="AO579" i="1" s="1"/>
  <c r="AN1789" i="1"/>
  <c r="AO1789" i="1" s="1"/>
  <c r="AN1520" i="1"/>
  <c r="AO1520" i="1" s="1"/>
  <c r="AN382" i="1"/>
  <c r="AO382" i="1" s="1"/>
  <c r="AN1366" i="1"/>
  <c r="AO1366" i="1" s="1"/>
  <c r="AN2154" i="1"/>
  <c r="AO2154" i="1" s="1"/>
  <c r="AN591" i="1"/>
  <c r="AO591" i="1" s="1"/>
  <c r="AM2180" i="1"/>
  <c r="AO2180" i="1" s="1"/>
  <c r="AN966" i="1"/>
  <c r="AO966" i="1" s="1"/>
  <c r="AN1728" i="1"/>
  <c r="AO1728" i="1" s="1"/>
  <c r="AM1344" i="1"/>
  <c r="AO1344" i="1" s="1"/>
  <c r="AN309" i="1"/>
  <c r="AO309" i="1" s="1"/>
  <c r="AM1226" i="1"/>
  <c r="AO1226" i="1" s="1"/>
  <c r="AN638" i="1"/>
  <c r="AO638" i="1" s="1"/>
  <c r="AN1204" i="1"/>
  <c r="AO1204" i="1" s="1"/>
  <c r="AN645" i="1"/>
  <c r="AO645" i="1" s="1"/>
  <c r="AM567" i="1"/>
  <c r="AO567" i="1" s="1"/>
  <c r="AM609" i="1"/>
  <c r="AO609" i="1" s="1"/>
  <c r="AN1192" i="1"/>
  <c r="AO1192" i="1" s="1"/>
  <c r="AM744" i="1"/>
  <c r="AO744" i="1" s="1"/>
  <c r="AN620" i="1"/>
  <c r="AO620" i="1" s="1"/>
  <c r="AN576" i="1"/>
  <c r="AO576" i="1" s="1"/>
  <c r="AN1336" i="1"/>
  <c r="AO1336" i="1" s="1"/>
  <c r="AN1348" i="1"/>
  <c r="AO1348" i="1" s="1"/>
  <c r="AN1362" i="1"/>
  <c r="AO1362" i="1" s="1"/>
  <c r="AN799" i="1"/>
  <c r="AO799" i="1" s="1"/>
  <c r="AN1444" i="1"/>
  <c r="AO1444" i="1" s="1"/>
  <c r="AV266" i="1"/>
  <c r="AV614" i="1"/>
  <c r="AV913" i="1"/>
  <c r="AV855" i="1"/>
  <c r="AV1737" i="1"/>
  <c r="AV812" i="1"/>
  <c r="AV930" i="1"/>
  <c r="AV2222" i="1"/>
  <c r="AV277" i="1"/>
  <c r="AV324" i="1"/>
  <c r="AV511" i="1"/>
  <c r="AV1066" i="1"/>
  <c r="AV1761" i="1"/>
  <c r="AV187" i="1"/>
  <c r="AV1866" i="1"/>
  <c r="AV325" i="1"/>
  <c r="AV1863" i="1"/>
  <c r="AV1668" i="1"/>
  <c r="AV83" i="1"/>
  <c r="AV1519" i="1"/>
  <c r="AV868" i="1"/>
  <c r="AV1430" i="1"/>
  <c r="AV55" i="1"/>
  <c r="AV2208" i="1"/>
  <c r="AV622" i="1"/>
  <c r="AV238" i="1"/>
  <c r="AV316" i="1"/>
  <c r="AV200" i="1"/>
  <c r="AV984" i="1"/>
  <c r="AV139" i="1"/>
  <c r="AV435" i="1"/>
  <c r="AV753" i="1"/>
  <c r="AV2204" i="1"/>
  <c r="AV2205" i="1"/>
  <c r="AV627" i="1"/>
  <c r="AV1259" i="1"/>
  <c r="AV628" i="1"/>
  <c r="AV1258" i="1"/>
  <c r="AV819" i="1"/>
  <c r="AV1452" i="1"/>
  <c r="AV1453" i="1"/>
  <c r="AV714" i="1"/>
  <c r="AV817" i="1"/>
  <c r="AV1869" i="1"/>
  <c r="AV1792" i="1"/>
  <c r="AV1800" i="1"/>
  <c r="AV1893" i="1"/>
  <c r="AV1840" i="1"/>
  <c r="AV1940" i="1"/>
  <c r="AV2160" i="1"/>
  <c r="AV1327" i="1"/>
  <c r="AV570" i="1"/>
  <c r="AV2157" i="1"/>
  <c r="AV527" i="1"/>
  <c r="AV2016" i="1"/>
  <c r="AV1883" i="1"/>
  <c r="AV1070" i="1"/>
  <c r="AV1320" i="1"/>
  <c r="AV1317" i="1"/>
  <c r="AV1322" i="1"/>
  <c r="AV1321" i="1"/>
  <c r="AV1325" i="1"/>
  <c r="AV1558" i="1"/>
  <c r="AV1687" i="1"/>
  <c r="AV877" i="1"/>
  <c r="AV1116" i="1"/>
  <c r="AV428" i="1"/>
  <c r="AV1315" i="1"/>
  <c r="AV1424" i="1"/>
  <c r="AV1689" i="1"/>
  <c r="AV878" i="1"/>
  <c r="AV687" i="1"/>
  <c r="AV1690" i="1"/>
  <c r="AV1427" i="1"/>
  <c r="AV1973" i="1"/>
  <c r="AV1788" i="1"/>
  <c r="AV2004" i="1"/>
  <c r="AV1937" i="1"/>
  <c r="AV1909" i="1"/>
  <c r="AV150" i="1"/>
  <c r="AM1262" i="1"/>
  <c r="AO1262" i="1" s="1"/>
  <c r="AN1337" i="1"/>
  <c r="AO1337" i="1" s="1"/>
  <c r="AV211" i="1"/>
  <c r="AM453" i="1"/>
  <c r="AO453" i="1" s="1"/>
  <c r="AN396" i="1"/>
  <c r="AO396" i="1" s="1"/>
  <c r="AN1626" i="1"/>
  <c r="AO1626" i="1" s="1"/>
  <c r="AV1586" i="1"/>
  <c r="AV240" i="1"/>
  <c r="AV1665" i="1"/>
  <c r="AV485" i="1"/>
  <c r="AV264" i="1"/>
  <c r="AN1432" i="1"/>
  <c r="AO1432" i="1" s="1"/>
  <c r="AM761" i="1"/>
  <c r="AO761" i="1" s="1"/>
  <c r="AM1346" i="1"/>
  <c r="AO1346" i="1" s="1"/>
  <c r="AN633" i="1"/>
  <c r="AO633" i="1" s="1"/>
  <c r="AN1365" i="1"/>
  <c r="AO1365" i="1" s="1"/>
  <c r="AN1289" i="1"/>
  <c r="AO1289" i="1" s="1"/>
  <c r="AN1799" i="1"/>
  <c r="AO1799" i="1" s="1"/>
  <c r="AN1360" i="1"/>
  <c r="AO1360" i="1" s="1"/>
  <c r="AM1351" i="1"/>
  <c r="AO1351" i="1" s="1"/>
  <c r="AN1154" i="1"/>
  <c r="AO1154" i="1" s="1"/>
  <c r="AN1805" i="1"/>
  <c r="AO1805" i="1" s="1"/>
  <c r="AN641" i="1"/>
  <c r="AO641" i="1" s="1"/>
  <c r="AN660" i="1"/>
  <c r="AO660" i="1" s="1"/>
  <c r="AN1349" i="1"/>
  <c r="AO1349" i="1" s="1"/>
  <c r="AN831" i="1"/>
  <c r="AO831" i="1" s="1"/>
  <c r="AN862" i="1"/>
  <c r="AO862" i="1" s="1"/>
  <c r="AN1431" i="1"/>
  <c r="AO1431" i="1" s="1"/>
  <c r="AN1539" i="1"/>
  <c r="AO1539" i="1" s="1"/>
  <c r="AN1415" i="1"/>
  <c r="AO1415" i="1" s="1"/>
  <c r="AN1342" i="1"/>
  <c r="AO1342" i="1" s="1"/>
  <c r="AN1709" i="1"/>
  <c r="AO1709" i="1" s="1"/>
  <c r="AN1367" i="1"/>
  <c r="AO1367" i="1" s="1"/>
  <c r="AN1347" i="1"/>
  <c r="AO1347" i="1" s="1"/>
  <c r="AN998" i="1"/>
  <c r="AO998" i="1" s="1"/>
  <c r="AN1712" i="1"/>
  <c r="AO1712" i="1" s="1"/>
  <c r="AN1363" i="1"/>
  <c r="AO1363" i="1" s="1"/>
  <c r="AN1345" i="1"/>
  <c r="AO1345" i="1" s="1"/>
  <c r="AN1341" i="1"/>
  <c r="AO1341" i="1" s="1"/>
  <c r="AN1044" i="1"/>
  <c r="AO1044" i="1" s="1"/>
  <c r="AN586" i="1"/>
  <c r="AO586" i="1" s="1"/>
  <c r="AN1343" i="1"/>
  <c r="AO1343" i="1" s="1"/>
  <c r="AN1350" i="1"/>
  <c r="AO1350" i="1" s="1"/>
  <c r="AN550" i="1"/>
  <c r="AO550" i="1" s="1"/>
  <c r="AN1550" i="1"/>
  <c r="AO1550" i="1" s="1"/>
  <c r="AN589" i="1"/>
  <c r="AO589" i="1" s="1"/>
  <c r="AN1368" i="1"/>
  <c r="AO1368" i="1" s="1"/>
  <c r="AN502" i="1"/>
  <c r="AO502" i="1" s="1"/>
  <c r="AN543" i="1"/>
  <c r="AO543" i="1" s="1"/>
  <c r="AM1176" i="1"/>
  <c r="AO1176" i="1" s="1"/>
  <c r="AN498" i="1"/>
  <c r="AO498" i="1" s="1"/>
  <c r="AN850" i="1"/>
  <c r="AO850" i="1" s="1"/>
  <c r="AN1708" i="1"/>
  <c r="AO1708" i="1" s="1"/>
  <c r="AN531" i="1"/>
  <c r="AO531" i="1" s="1"/>
  <c r="AN1467" i="1"/>
  <c r="AO1467" i="1" s="1"/>
  <c r="AN798" i="1"/>
  <c r="AO798" i="1" s="1"/>
  <c r="AN1715" i="1"/>
  <c r="AO1715" i="1" s="1"/>
  <c r="AN611" i="1"/>
  <c r="AO611" i="1" s="1"/>
  <c r="AN1540" i="1"/>
  <c r="AO1540" i="1" s="1"/>
  <c r="AN1706" i="1"/>
  <c r="AO1706" i="1" s="1"/>
  <c r="AN1798" i="1"/>
  <c r="AO1798" i="1" s="1"/>
  <c r="AN1807" i="1"/>
  <c r="AO1807" i="1" s="1"/>
  <c r="AN359" i="1"/>
  <c r="AO359" i="1" s="1"/>
  <c r="AN529" i="1"/>
  <c r="AO529" i="1" s="1"/>
  <c r="AN1747" i="1"/>
  <c r="AO1747" i="1" s="1"/>
  <c r="AN595" i="1"/>
  <c r="AO595" i="1" s="1"/>
  <c r="AN1508" i="1"/>
  <c r="AO1508" i="1" s="1"/>
  <c r="AN336" i="1"/>
  <c r="AO336" i="1" s="1"/>
  <c r="AN1766" i="1"/>
  <c r="AO1766" i="1" s="1"/>
  <c r="AN1723" i="1"/>
  <c r="AO1723" i="1" s="1"/>
  <c r="AM1652" i="1"/>
  <c r="AO1652" i="1" s="1"/>
  <c r="AM497" i="1"/>
  <c r="AO497" i="1" s="1"/>
  <c r="AN1224" i="1"/>
  <c r="AO1224" i="1" s="1"/>
  <c r="AN1778" i="1"/>
  <c r="AO1778" i="1" s="1"/>
  <c r="AN860" i="1"/>
  <c r="AO860" i="1" s="1"/>
  <c r="AM1707" i="1"/>
  <c r="AO1707" i="1" s="1"/>
  <c r="AN1359" i="1"/>
  <c r="AO1359" i="1" s="1"/>
  <c r="AN1340" i="1"/>
  <c r="AO1340" i="1" s="1"/>
  <c r="AN561" i="1"/>
  <c r="AO561" i="1" s="1"/>
  <c r="AN1171" i="1"/>
  <c r="AO1171" i="1" s="1"/>
  <c r="AN1711" i="1"/>
  <c r="AO1711" i="1" s="1"/>
  <c r="AN1225" i="1"/>
  <c r="AO1225" i="1" s="1"/>
  <c r="AN1521" i="1"/>
  <c r="AO1521" i="1" s="1"/>
  <c r="AN1370" i="1"/>
  <c r="AO1370" i="1" s="1"/>
  <c r="AN969" i="1"/>
  <c r="AO969" i="1" s="1"/>
  <c r="AN1339" i="1"/>
  <c r="AO1339" i="1" s="1"/>
  <c r="AN1717" i="1"/>
  <c r="AO1717" i="1" s="1"/>
  <c r="AN859" i="1"/>
  <c r="AO859" i="1" s="1"/>
  <c r="AM1354" i="1"/>
  <c r="AO1354" i="1" s="1"/>
  <c r="AM1356" i="1"/>
  <c r="AO1356" i="1" s="1"/>
  <c r="AN762" i="1"/>
  <c r="AO762" i="1" s="1"/>
  <c r="AN1338" i="1"/>
  <c r="AO1338" i="1" s="1"/>
  <c r="AN1718" i="1"/>
  <c r="AO1718" i="1" s="1"/>
  <c r="AN1823" i="1"/>
  <c r="AO1823" i="1" s="1"/>
  <c r="AN602" i="1"/>
  <c r="AO602" i="1" s="1"/>
  <c r="AN395" i="1"/>
  <c r="AO395" i="1" s="1"/>
  <c r="AN456" i="1"/>
  <c r="AO456" i="1" s="1"/>
  <c r="AN979" i="1"/>
  <c r="AO979" i="1" s="1"/>
  <c r="AN615" i="1"/>
  <c r="AO615" i="1" s="1"/>
  <c r="AN631" i="1"/>
  <c r="AM631" i="1"/>
  <c r="AN634" i="1"/>
  <c r="AM634" i="1"/>
  <c r="AN1153" i="1"/>
  <c r="AM1153" i="1"/>
  <c r="AN1704" i="1"/>
  <c r="AO1704" i="1" s="1"/>
  <c r="AN947" i="1"/>
  <c r="AM947" i="1"/>
  <c r="AN516" i="1"/>
  <c r="AM516" i="1"/>
  <c r="AN610" i="1"/>
  <c r="AO610" i="1" s="1"/>
  <c r="AN350" i="1"/>
  <c r="AO350" i="1" s="1"/>
  <c r="AN1355" i="1"/>
  <c r="AO1355" i="1" s="1"/>
  <c r="AM592" i="1"/>
  <c r="AN592" i="1"/>
  <c r="AN534" i="1"/>
  <c r="AM534" i="1"/>
  <c r="AN1791" i="1"/>
  <c r="AM1791" i="1"/>
  <c r="AN1694" i="1"/>
  <c r="AO1694" i="1" s="1"/>
  <c r="AN1357" i="1"/>
  <c r="AO1357" i="1" s="1"/>
  <c r="AN1466" i="1"/>
  <c r="AM1466" i="1"/>
  <c r="AN530" i="1"/>
  <c r="AM530" i="1"/>
  <c r="AV2025" i="1"/>
  <c r="AV1977" i="1"/>
  <c r="AV2201" i="1"/>
  <c r="AV2022" i="1"/>
  <c r="AV1984" i="1"/>
  <c r="AV2196" i="1"/>
  <c r="AV2017" i="1"/>
  <c r="AV1979" i="1"/>
  <c r="AV222" i="1"/>
  <c r="AV1981" i="1"/>
  <c r="AV2193" i="1"/>
  <c r="AV2026" i="1"/>
  <c r="AV1978" i="1"/>
  <c r="AV2200" i="1"/>
  <c r="AV2020" i="1"/>
  <c r="AV1983" i="1"/>
  <c r="AV2195" i="1"/>
  <c r="AV891" i="1"/>
  <c r="Q2195" i="1"/>
  <c r="Q1978" i="1"/>
  <c r="Q1983" i="1"/>
  <c r="Q2026" i="1"/>
  <c r="P1984" i="1"/>
  <c r="Q2020" i="1"/>
  <c r="Q2193" i="1"/>
  <c r="P2025" i="1"/>
  <c r="Q2200" i="1"/>
  <c r="Q1981" i="1"/>
  <c r="AL1305" i="1"/>
  <c r="Q1986" i="1"/>
  <c r="P1986" i="1"/>
  <c r="P1979" i="1"/>
  <c r="P2022" i="1"/>
  <c r="P2017" i="1"/>
  <c r="P2201" i="1"/>
  <c r="P2196" i="1"/>
  <c r="P1977" i="1"/>
  <c r="P2023" i="1"/>
  <c r="P2192" i="1"/>
  <c r="P1980" i="1"/>
  <c r="P2027" i="1"/>
  <c r="P2198" i="1"/>
  <c r="P1987" i="1"/>
  <c r="P2021" i="1"/>
  <c r="P2202" i="1"/>
  <c r="P2019" i="1"/>
  <c r="P2199" i="1"/>
  <c r="P1976" i="1"/>
  <c r="P2024" i="1"/>
  <c r="P2194" i="1"/>
  <c r="P1982" i="1"/>
  <c r="P2018" i="1"/>
  <c r="P2197" i="1"/>
  <c r="AL1002" i="1"/>
  <c r="AL413" i="1"/>
  <c r="AL321" i="1"/>
  <c r="AL81" i="1"/>
  <c r="AL996" i="1"/>
  <c r="AL853" i="1"/>
  <c r="AL621" i="1"/>
  <c r="AL1420" i="1"/>
  <c r="AL248" i="1"/>
  <c r="AL300" i="1"/>
  <c r="AL1299" i="1"/>
  <c r="AL138" i="1"/>
  <c r="AL659" i="1"/>
  <c r="AL108" i="1"/>
  <c r="AL274" i="1"/>
  <c r="AL594" i="1"/>
  <c r="AL440" i="1"/>
  <c r="AL1586" i="1"/>
  <c r="AL1454" i="1"/>
  <c r="AL626" i="1"/>
  <c r="AL1908" i="1"/>
  <c r="AL1817" i="1"/>
  <c r="AL936" i="1"/>
  <c r="AL1746" i="1"/>
  <c r="AL1408" i="1"/>
  <c r="AL1645" i="1"/>
  <c r="AL1889" i="1"/>
  <c r="AL2123" i="1"/>
  <c r="AL1841" i="1"/>
  <c r="AL2166" i="1"/>
  <c r="AL1943" i="1"/>
  <c r="AL1765" i="1"/>
  <c r="AL689" i="1"/>
  <c r="AL1254" i="1"/>
  <c r="AL245" i="1"/>
  <c r="AL1982" i="1"/>
  <c r="AM1982" i="1" s="1"/>
  <c r="AL1979" i="1"/>
  <c r="AL222" i="1"/>
  <c r="AL892" i="1"/>
  <c r="AL211" i="1"/>
  <c r="AL208" i="1"/>
  <c r="AL273" i="1"/>
  <c r="AL220" i="1"/>
  <c r="AL240" i="1"/>
  <c r="AL950" i="1"/>
  <c r="AL972" i="1"/>
  <c r="AL1736" i="1"/>
  <c r="AL1816" i="1"/>
  <c r="AL784" i="1"/>
  <c r="AL1108" i="1"/>
  <c r="AL890" i="1"/>
  <c r="AL893" i="1"/>
  <c r="AL243" i="1"/>
  <c r="AL412" i="1"/>
  <c r="AL708" i="1"/>
  <c r="AL103" i="1"/>
  <c r="AL495" i="1"/>
  <c r="AL394" i="1"/>
  <c r="AL285" i="1"/>
  <c r="AL462" i="1"/>
  <c r="AL265" i="1"/>
  <c r="AL301" i="1"/>
  <c r="AL323" i="1"/>
  <c r="AL426" i="1"/>
  <c r="AL230" i="1"/>
  <c r="AL283" i="1"/>
  <c r="AL251" i="1"/>
  <c r="AL1545" i="1"/>
  <c r="AL235" i="1"/>
  <c r="AL1546" i="1"/>
  <c r="AL1064" i="1"/>
  <c r="AL1830" i="1"/>
  <c r="AL205" i="1"/>
  <c r="AL1630" i="1"/>
  <c r="AL1808" i="1"/>
  <c r="AL1930" i="1"/>
  <c r="AL821" i="1"/>
  <c r="AL1862" i="1"/>
  <c r="AL501" i="1"/>
  <c r="AL1824" i="1"/>
  <c r="AL1118" i="1"/>
  <c r="AL94" i="1"/>
  <c r="AL1836" i="1"/>
  <c r="AL1705" i="1"/>
  <c r="AL1643" i="1"/>
  <c r="AL1780" i="1"/>
  <c r="AL1748" i="1"/>
  <c r="AL1193" i="1"/>
  <c r="AL46" i="1"/>
  <c r="AL1172" i="1"/>
  <c r="AL926" i="1"/>
  <c r="AL1562" i="1"/>
  <c r="AL53" i="1"/>
  <c r="AL1018" i="1"/>
  <c r="AL794" i="1"/>
  <c r="AL1019" i="1"/>
  <c r="AL1200" i="1"/>
  <c r="AL1600" i="1"/>
  <c r="AL974" i="1"/>
  <c r="AL346" i="1"/>
  <c r="AL348" i="1"/>
  <c r="AL618" i="1"/>
  <c r="AL97" i="1"/>
  <c r="AL1931" i="1"/>
  <c r="AL815" i="1"/>
  <c r="AL387" i="1"/>
  <c r="AL2220" i="1"/>
  <c r="AL329" i="1"/>
  <c r="AL2219" i="1"/>
  <c r="AL2243" i="1"/>
  <c r="AL368" i="1"/>
  <c r="AL294" i="1"/>
  <c r="AL1216" i="1"/>
  <c r="AL1173" i="1"/>
  <c r="AL292" i="1"/>
  <c r="AL1248" i="1"/>
  <c r="AL1217" i="1"/>
  <c r="AL1174" i="1"/>
  <c r="AL857" i="1"/>
  <c r="AL365" i="1"/>
  <c r="AL509" i="1"/>
  <c r="AL239" i="1"/>
  <c r="AL376" i="1"/>
  <c r="AL587" i="1"/>
  <c r="AL377" i="1"/>
  <c r="AL910" i="1"/>
  <c r="AL1597" i="1"/>
  <c r="AL581" i="1"/>
  <c r="AL190" i="1"/>
  <c r="AL582" i="1"/>
  <c r="AL314" i="1"/>
  <c r="AL992" i="1"/>
  <c r="AL307" i="1"/>
  <c r="AL247" i="1"/>
  <c r="AL2044" i="1"/>
  <c r="AL1113" i="1"/>
  <c r="AL215" i="1"/>
  <c r="AL322" i="1"/>
  <c r="AL2045" i="1"/>
  <c r="AL1992" i="1"/>
  <c r="AL318" i="1"/>
  <c r="AL393" i="1"/>
  <c r="AL226" i="1"/>
  <c r="AL1923" i="1"/>
  <c r="AL1196" i="1"/>
  <c r="AL1919" i="1"/>
  <c r="AL1298" i="1"/>
  <c r="AL2131" i="1"/>
  <c r="AL1911" i="1"/>
  <c r="AL125" i="1"/>
  <c r="AL674" i="1"/>
  <c r="AL554" i="1"/>
  <c r="AL1157" i="1"/>
  <c r="AL737" i="1"/>
  <c r="AL835" i="1"/>
  <c r="AL1832" i="1"/>
  <c r="AL280" i="1"/>
  <c r="AL593" i="1"/>
  <c r="AL141" i="1"/>
  <c r="AL1422" i="1"/>
  <c r="AL523" i="1"/>
  <c r="AL296" i="1"/>
  <c r="AL1806" i="1"/>
  <c r="AL725" i="1"/>
  <c r="AL1637" i="1"/>
  <c r="AL1686" i="1"/>
  <c r="AL1423" i="1"/>
  <c r="AL1685" i="1"/>
  <c r="AL1730" i="1"/>
  <c r="AL417" i="1"/>
  <c r="AL675" i="1"/>
  <c r="AL361" i="1"/>
  <c r="AL2215" i="1"/>
  <c r="AL2214" i="1"/>
  <c r="AL1198" i="1"/>
  <c r="AL818" i="1"/>
  <c r="AL1428" i="1"/>
  <c r="AL743" i="1"/>
  <c r="AL820" i="1"/>
  <c r="AL305" i="1"/>
  <c r="AL1256" i="1"/>
  <c r="AL787" i="1"/>
  <c r="AL1117" i="1"/>
  <c r="AL525" i="1"/>
  <c r="AL788" i="1"/>
  <c r="AL1868" i="1"/>
  <c r="AL1796" i="1"/>
  <c r="AL1871" i="1"/>
  <c r="AL1811" i="1"/>
  <c r="AL1892" i="1"/>
  <c r="AL2186" i="1"/>
  <c r="AL1888" i="1"/>
  <c r="AL1891" i="1"/>
  <c r="AL1887" i="1"/>
  <c r="AL568" i="1"/>
  <c r="AL1969" i="1"/>
  <c r="AL569" i="1"/>
  <c r="AL897" i="1"/>
  <c r="AL1069" i="1"/>
  <c r="AL2162" i="1"/>
  <c r="AL1332" i="1"/>
  <c r="AL978" i="1"/>
  <c r="AL2126" i="1"/>
  <c r="AL204" i="1"/>
  <c r="AL971" i="1"/>
  <c r="AL855" i="1"/>
  <c r="AL997" i="1"/>
  <c r="AL485" i="1"/>
  <c r="AL431" i="1"/>
  <c r="AL463" i="1"/>
  <c r="AL461" i="1"/>
  <c r="AL1878" i="1"/>
  <c r="AL295" i="1"/>
  <c r="AL1726" i="1"/>
  <c r="AL494" i="1"/>
  <c r="AL1934" i="1"/>
  <c r="AL1333" i="1"/>
  <c r="AL1221" i="1"/>
  <c r="AL1882" i="1"/>
  <c r="AL1972" i="1"/>
  <c r="AL930" i="1"/>
  <c r="AL1665" i="1"/>
  <c r="AL912" i="1"/>
  <c r="AL1876" i="1"/>
  <c r="AL571" i="1"/>
  <c r="AL1319" i="1"/>
  <c r="AL1318" i="1"/>
  <c r="AL1323" i="1"/>
  <c r="AL1316" i="1"/>
  <c r="AL1326" i="1"/>
  <c r="AL1324" i="1"/>
  <c r="AL691" i="1"/>
  <c r="AL612" i="1"/>
  <c r="AL1559" i="1"/>
  <c r="AL686" i="1"/>
  <c r="AL1688" i="1"/>
  <c r="AL842" i="1"/>
  <c r="AL766" i="1"/>
  <c r="AL1560" i="1"/>
  <c r="AL1223" i="1"/>
  <c r="AL613" i="1"/>
  <c r="AL1561" i="1"/>
  <c r="AL1068" i="1"/>
  <c r="AL429" i="1"/>
  <c r="AL1426" i="1"/>
  <c r="AL1425" i="1"/>
  <c r="AL1024" i="1"/>
  <c r="AL1314" i="1"/>
  <c r="AL1311" i="1"/>
  <c r="AL1781" i="1"/>
  <c r="AL1895" i="1"/>
  <c r="AL1959" i="1"/>
  <c r="AL2026" i="1"/>
  <c r="AM2026" i="1" s="1"/>
  <c r="AL2018" i="1"/>
  <c r="AN2018" i="1" s="1"/>
  <c r="AL2019" i="1"/>
  <c r="AL970" i="1"/>
  <c r="AL764" i="1"/>
  <c r="AL614" i="1"/>
  <c r="AL1901" i="1"/>
  <c r="AL1738" i="1"/>
  <c r="AL1061" i="1"/>
  <c r="AL812" i="1"/>
  <c r="AL2222" i="1"/>
  <c r="AL445" i="1"/>
  <c r="AL510" i="1"/>
  <c r="AL250" i="1"/>
  <c r="AL1866" i="1"/>
  <c r="AL1863" i="1"/>
  <c r="AL1003" i="1"/>
  <c r="AL1005" i="1"/>
  <c r="AL2024" i="1"/>
  <c r="AM2024" i="1" s="1"/>
  <c r="AL2194" i="1"/>
  <c r="AM2194" i="1" s="1"/>
  <c r="AL202" i="1"/>
  <c r="AL840" i="1"/>
  <c r="AL1042" i="1"/>
  <c r="AL786" i="1"/>
  <c r="AL236" i="1"/>
  <c r="AL432" i="1"/>
  <c r="AL1021" i="1"/>
  <c r="AL1909" i="1"/>
  <c r="AL1777" i="1"/>
  <c r="AL1644" i="1"/>
  <c r="AL1109" i="1"/>
  <c r="AL931" i="1"/>
  <c r="AL785" i="1"/>
  <c r="AL870" i="1"/>
  <c r="AL738" i="1"/>
  <c r="AL1925" i="1"/>
  <c r="AL2239" i="1"/>
  <c r="AL2246" i="1"/>
  <c r="AL2240" i="1"/>
  <c r="AL101" i="1"/>
  <c r="AL932" i="1"/>
  <c r="AL1087" i="1"/>
  <c r="AL953" i="1"/>
  <c r="AL1691" i="1"/>
  <c r="AL1335" i="1"/>
  <c r="AL1450" i="1"/>
  <c r="AL71" i="1"/>
  <c r="AL1086" i="1"/>
  <c r="AL808" i="1"/>
  <c r="AL1175" i="1"/>
  <c r="AL471" i="1"/>
  <c r="AL242" i="1"/>
  <c r="AL473" i="1"/>
  <c r="AL260" i="1"/>
  <c r="AL837" i="1"/>
  <c r="AL1245" i="1"/>
  <c r="AL1631" i="1"/>
  <c r="AL1246" i="1"/>
  <c r="AL1829" i="1"/>
  <c r="AL1773" i="1"/>
  <c r="AL506" i="1"/>
  <c r="AL95" i="1"/>
  <c r="AL371" i="1"/>
  <c r="AL327" i="1"/>
  <c r="AL304" i="1"/>
  <c r="AL1144" i="1"/>
  <c r="AL460" i="1"/>
  <c r="AL1000" i="1"/>
  <c r="AL415" i="1"/>
  <c r="AL1029" i="1"/>
  <c r="AL134" i="1"/>
  <c r="AL414" i="1"/>
  <c r="AL549" i="1"/>
  <c r="AL433" i="1"/>
  <c r="AL914" i="1"/>
  <c r="AL644" i="1"/>
  <c r="AL486" i="1"/>
  <c r="AL130" i="1"/>
  <c r="AL619" i="1"/>
  <c r="AL661" i="1"/>
  <c r="AL1703" i="1"/>
  <c r="AL225" i="1"/>
  <c r="AL69" i="1"/>
  <c r="AL1926" i="1"/>
  <c r="AL287" i="1"/>
  <c r="AL284" i="1"/>
  <c r="AL210" i="1"/>
  <c r="AL276" i="1"/>
  <c r="AL136" i="1"/>
  <c r="AL2207" i="1"/>
  <c r="AL2221" i="1"/>
  <c r="AL2244" i="1"/>
  <c r="AL389" i="1"/>
  <c r="AL367" i="1"/>
  <c r="AL642" i="1"/>
  <c r="AL381" i="1"/>
  <c r="AL566" i="1"/>
  <c r="AL625" i="1"/>
  <c r="AL712" i="1"/>
  <c r="AL1714" i="1"/>
  <c r="AL150" i="1"/>
  <c r="AL363" i="1"/>
  <c r="AL375" i="1"/>
  <c r="AL147" i="1"/>
  <c r="AL697" i="1"/>
  <c r="AL492" i="1"/>
  <c r="AL313" i="1"/>
  <c r="AL666" i="1"/>
  <c r="AL1743" i="1"/>
  <c r="AL1716" i="1"/>
  <c r="AL1853" i="1"/>
  <c r="AL214" i="1"/>
  <c r="AL1854" i="1"/>
  <c r="AL1247" i="1"/>
  <c r="AL1856" i="1"/>
  <c r="AL177" i="1"/>
  <c r="AL1819" i="1"/>
  <c r="AL1837" i="1"/>
  <c r="AL1820" i="1"/>
  <c r="AL1826" i="1"/>
  <c r="AL1922" i="1"/>
  <c r="AL2056" i="1"/>
  <c r="AL1026" i="1"/>
  <c r="AL1915" i="1"/>
  <c r="AL813" i="1"/>
  <c r="AL1585" i="1"/>
  <c r="AL170" i="1"/>
  <c r="AL1661" i="1"/>
  <c r="AL1592" i="1"/>
  <c r="AL169" i="1"/>
  <c r="AL2116" i="1"/>
  <c r="AL262" i="1"/>
  <c r="AL1114" i="1"/>
  <c r="AL1303" i="1"/>
  <c r="AL1727" i="1"/>
  <c r="AL1045" i="1"/>
  <c r="AL1873" i="1"/>
  <c r="AL373" i="1"/>
  <c r="AL1764" i="1"/>
  <c r="AL489" i="1"/>
  <c r="AL1302" i="1"/>
  <c r="AL271" i="1"/>
  <c r="AL548" i="1"/>
  <c r="AL1451" i="1"/>
  <c r="AL110" i="1"/>
  <c r="AL436" i="1"/>
  <c r="AL1633" i="1"/>
  <c r="AL811" i="1"/>
  <c r="AL143" i="1"/>
  <c r="AL1156" i="1"/>
  <c r="AL672" i="1"/>
  <c r="AL408" i="1"/>
  <c r="AL1646" i="1"/>
  <c r="AL673" i="1"/>
  <c r="AL1012" i="1"/>
  <c r="AL1793" i="1"/>
  <c r="AL45" i="1"/>
  <c r="AL1557" i="1"/>
  <c r="AL1850" i="1"/>
  <c r="AL894" i="1"/>
  <c r="AL1306" i="1"/>
  <c r="AL480" i="1"/>
  <c r="AL334" i="1"/>
  <c r="AL2216" i="1"/>
  <c r="AL2217" i="1"/>
  <c r="AL937" i="1"/>
  <c r="AL1197" i="1"/>
  <c r="AL938" i="1"/>
  <c r="AL1199" i="1"/>
  <c r="AL1775" i="1"/>
  <c r="AL1097" i="1"/>
  <c r="AL643" i="1"/>
  <c r="AL1257" i="1"/>
  <c r="AL715" i="1"/>
  <c r="AL1907" i="1"/>
  <c r="AL1813" i="1"/>
  <c r="AL891" i="1"/>
  <c r="AL219" i="1"/>
  <c r="AL218" i="1"/>
  <c r="AL518" i="1"/>
  <c r="AL223" i="1"/>
  <c r="AL207" i="1"/>
  <c r="AL795" i="1"/>
  <c r="AL796" i="1"/>
  <c r="AL951" i="1"/>
  <c r="AL1663" i="1"/>
  <c r="AL1664" i="1"/>
  <c r="AL949" i="1"/>
  <c r="AL869" i="1"/>
  <c r="AL707" i="1"/>
  <c r="AL1918" i="1"/>
  <c r="AL102" i="1"/>
  <c r="AL2223" i="1"/>
  <c r="AL952" i="1"/>
  <c r="AL1043" i="1"/>
  <c r="AL810" i="1"/>
  <c r="AL929" i="1"/>
  <c r="AL1163" i="1"/>
  <c r="AL252" i="1"/>
  <c r="AL288" i="1"/>
  <c r="AL353" i="1"/>
  <c r="AL319" i="1"/>
  <c r="AL1062" i="1"/>
  <c r="AL1867" i="1"/>
  <c r="AL1548" i="1"/>
  <c r="AL1929" i="1"/>
  <c r="AL326" i="1"/>
  <c r="AL512" i="1"/>
  <c r="AL1028" i="1"/>
  <c r="AL246" i="1"/>
  <c r="AL508" i="1"/>
  <c r="AL513" i="1"/>
  <c r="AL132" i="1"/>
  <c r="AL442" i="1"/>
  <c r="AL514" i="1"/>
  <c r="AL1666" i="1"/>
  <c r="AL2193" i="1"/>
  <c r="AM2193" i="1" s="1"/>
  <c r="AL347" i="1"/>
  <c r="AL275" i="1"/>
  <c r="AL2218" i="1"/>
  <c r="AL135" i="1"/>
  <c r="AL2210" i="1"/>
  <c r="AL160" i="1"/>
  <c r="AL409" i="1"/>
  <c r="AL358" i="1"/>
  <c r="AL159" i="1"/>
  <c r="AL664" i="1"/>
  <c r="AL357" i="1"/>
  <c r="AL360" i="1"/>
  <c r="AL667" i="1"/>
  <c r="AL1769" i="1"/>
  <c r="AL1696" i="1"/>
  <c r="AL364" i="1"/>
  <c r="AL320" i="1"/>
  <c r="AL624" i="1"/>
  <c r="AL354" i="1"/>
  <c r="AL597" i="1"/>
  <c r="AL596" i="1"/>
  <c r="AL710" i="1"/>
  <c r="AL1768" i="1"/>
  <c r="AL227" i="1"/>
  <c r="AL1855" i="1"/>
  <c r="AL1556" i="1"/>
  <c r="AL1872" i="1"/>
  <c r="AL2007" i="1"/>
  <c r="AL1879" i="1"/>
  <c r="AL175" i="1"/>
  <c r="AL1214" i="1"/>
  <c r="AL1864" i="1"/>
  <c r="AL380" i="1"/>
  <c r="AL303" i="1"/>
  <c r="AL2114" i="1"/>
  <c r="AL1759" i="1"/>
  <c r="AL1809" i="1"/>
  <c r="AL406" i="1"/>
  <c r="AL249" i="1"/>
  <c r="AL390" i="1"/>
  <c r="AL1641" i="1"/>
  <c r="AL1797" i="1"/>
  <c r="AL1956" i="1"/>
  <c r="AL1301" i="1"/>
  <c r="AL1300" i="1"/>
  <c r="AL545" i="1"/>
  <c r="AL2201" i="1"/>
  <c r="AM2201" i="1" s="1"/>
  <c r="AL2025" i="1"/>
  <c r="AM2025" i="1" s="1"/>
  <c r="AL2021" i="1"/>
  <c r="AN2021" i="1" s="1"/>
  <c r="AL2202" i="1"/>
  <c r="AM2202" i="1" s="1"/>
  <c r="AL2197" i="1"/>
  <c r="AM2197" i="1" s="1"/>
  <c r="AL1977" i="1"/>
  <c r="AM1977" i="1" s="1"/>
  <c r="AL1986" i="1"/>
  <c r="AM1986" i="1" s="1"/>
  <c r="AL1981" i="1"/>
  <c r="AN1981" i="1" s="1"/>
  <c r="AL1421" i="1"/>
  <c r="AL459" i="1"/>
  <c r="AL1914" i="1"/>
  <c r="AL439" i="1"/>
  <c r="AL975" i="1"/>
  <c r="AL2203" i="1"/>
  <c r="AL767" i="1"/>
  <c r="AL493" i="1"/>
  <c r="AL1890" i="1"/>
  <c r="AL977" i="1"/>
  <c r="AL1331" i="1"/>
  <c r="AL1924" i="1"/>
  <c r="AL1935" i="1"/>
  <c r="AL1928" i="1"/>
  <c r="AL2156" i="1"/>
  <c r="AL654" i="1"/>
  <c r="AL1744" i="1"/>
  <c r="AL750" i="1"/>
  <c r="AL1875" i="1"/>
  <c r="AL1255" i="1"/>
  <c r="AL677" i="1"/>
  <c r="AL1310" i="1"/>
  <c r="AL2022" i="1"/>
  <c r="AM2022" i="1" s="1"/>
  <c r="AL1987" i="1"/>
  <c r="AN1987" i="1" s="1"/>
  <c r="AL709" i="1"/>
  <c r="AL490" i="1"/>
  <c r="AL973" i="1"/>
  <c r="AL934" i="1"/>
  <c r="AL369" i="1"/>
  <c r="AL472" i="1"/>
  <c r="AL1027" i="1"/>
  <c r="AL1693" i="1"/>
  <c r="AL1297" i="1"/>
  <c r="AL2206" i="1"/>
  <c r="AL1429" i="1"/>
  <c r="AL716" i="1"/>
  <c r="AL1096" i="1"/>
  <c r="AL1518" i="1"/>
  <c r="AL1409" i="1"/>
  <c r="AL976" i="1"/>
  <c r="AL2124" i="1"/>
  <c r="AL2036" i="1"/>
  <c r="AL1253" i="1"/>
  <c r="AL1947" i="1"/>
  <c r="AL676" i="1"/>
  <c r="AL739" i="1"/>
  <c r="AL1025" i="1"/>
  <c r="AL954" i="1"/>
  <c r="AL1978" i="1"/>
  <c r="AM1978" i="1" s="1"/>
  <c r="AL1104" i="1"/>
  <c r="AL487" i="1"/>
  <c r="AL1105" i="1"/>
  <c r="AL488" i="1"/>
  <c r="AL1036" i="1"/>
  <c r="AL1627" i="1"/>
  <c r="AL1822" i="1"/>
  <c r="AL1821" i="1"/>
  <c r="AL2158" i="1"/>
  <c r="AL1329" i="1"/>
  <c r="AL2161" i="1"/>
  <c r="AL1330" i="1"/>
  <c r="AL1968" i="1"/>
  <c r="AL1903" i="1"/>
  <c r="AL1942" i="1"/>
  <c r="AL1001" i="1"/>
  <c r="AL2125" i="1"/>
  <c r="AL528" i="1"/>
  <c r="AL2015" i="1"/>
  <c r="AL955" i="1"/>
  <c r="AL1988" i="1"/>
  <c r="AL1833" i="1"/>
  <c r="AL2014" i="1"/>
  <c r="AL1779" i="1"/>
  <c r="AL1894" i="1"/>
  <c r="AL2129" i="1"/>
  <c r="AL742" i="1"/>
  <c r="AL1220" i="1"/>
  <c r="AL655" i="1"/>
  <c r="AL713" i="1"/>
  <c r="AL540" i="1"/>
  <c r="AL1252" i="1"/>
  <c r="AL1857" i="1"/>
  <c r="AL653" i="1"/>
  <c r="AL1722" i="1"/>
  <c r="AL1250" i="1"/>
  <c r="AL727" i="1"/>
  <c r="AL1745" i="1"/>
  <c r="AL1251" i="1"/>
  <c r="AL1899" i="1"/>
  <c r="AL1881" i="1"/>
  <c r="AL1140" i="1"/>
  <c r="AL2005" i="1"/>
  <c r="AL1936" i="1"/>
  <c r="AL1307" i="1"/>
  <c r="AL430" i="1"/>
  <c r="AL2195" i="1"/>
  <c r="AL1695" i="1"/>
  <c r="AL841" i="1"/>
  <c r="AL765" i="1"/>
  <c r="AL2237" i="1"/>
  <c r="AL100" i="1"/>
  <c r="AL1203" i="1"/>
  <c r="AL1137" i="1"/>
  <c r="AL1667" i="1"/>
  <c r="AL352" i="1"/>
  <c r="AL783" i="1"/>
  <c r="AL1902" i="1"/>
  <c r="AL178" i="1"/>
  <c r="AL98" i="1"/>
  <c r="AL1865" i="1"/>
  <c r="AL349" i="1"/>
  <c r="AL896" i="1"/>
  <c r="AL797" i="1"/>
  <c r="AL1091" i="1"/>
  <c r="AL133" i="1"/>
  <c r="AL388" i="1"/>
  <c r="AL224" i="1"/>
  <c r="AL266" i="1"/>
  <c r="AL913" i="1"/>
  <c r="AL1737" i="1"/>
  <c r="AL871" i="1"/>
  <c r="AL370" i="1"/>
  <c r="AL264" i="1"/>
  <c r="AL277" i="1"/>
  <c r="AL302" i="1"/>
  <c r="AL324" i="1"/>
  <c r="AL511" i="1"/>
  <c r="AL263" i="1"/>
  <c r="AL237" i="1"/>
  <c r="AL1066" i="1"/>
  <c r="AL1632" i="1"/>
  <c r="AL1761" i="1"/>
  <c r="AL187" i="1"/>
  <c r="AL1295" i="1"/>
  <c r="AL1771" i="1"/>
  <c r="AL1774" i="1"/>
  <c r="AL96" i="1"/>
  <c r="AL325" i="1"/>
  <c r="AL1668" i="1"/>
  <c r="AL1818" i="1"/>
  <c r="AL83" i="1"/>
  <c r="AL1742" i="1"/>
  <c r="AL809" i="1"/>
  <c r="AL1519" i="1"/>
  <c r="AL47" i="1"/>
  <c r="AL911" i="1"/>
  <c r="AL868" i="1"/>
  <c r="AL1145" i="1"/>
  <c r="AL1430" i="1"/>
  <c r="AL52" i="1"/>
  <c r="AL1136" i="1"/>
  <c r="AL927" i="1"/>
  <c r="AL1202" i="1"/>
  <c r="AL935" i="1"/>
  <c r="AL1141" i="1"/>
  <c r="AL1812" i="1"/>
  <c r="AL286" i="1"/>
  <c r="AL875" i="1"/>
  <c r="AL484" i="1"/>
  <c r="AL2198" i="1"/>
  <c r="AM2198" i="1" s="1"/>
  <c r="AL55" i="1"/>
  <c r="AL999" i="1"/>
  <c r="AL333" i="1"/>
  <c r="AL2209" i="1"/>
  <c r="AL2212" i="1"/>
  <c r="AL2208" i="1"/>
  <c r="AL317" i="1"/>
  <c r="AL1647" i="1"/>
  <c r="AL1547" i="1"/>
  <c r="AL315" i="1"/>
  <c r="AL1195" i="1"/>
  <c r="AL1111" i="1"/>
  <c r="AL1218" i="1"/>
  <c r="AL858" i="1"/>
  <c r="AL392" i="1"/>
  <c r="AL444" i="1"/>
  <c r="AL443" i="1"/>
  <c r="AL622" i="1"/>
  <c r="AL238" i="1"/>
  <c r="AL623" i="1"/>
  <c r="AL316" i="1"/>
  <c r="AL1103" i="1"/>
  <c r="AL200" i="1"/>
  <c r="AL342" i="1"/>
  <c r="AL603" i="1"/>
  <c r="AL343" i="1"/>
  <c r="AL984" i="1"/>
  <c r="AL1596" i="1"/>
  <c r="AL1991" i="1"/>
  <c r="AL379" i="1"/>
  <c r="AL391" i="1"/>
  <c r="AL1944" i="1"/>
  <c r="AL366" i="1"/>
  <c r="AL711" i="1"/>
  <c r="AL2046" i="1"/>
  <c r="AL1916" i="1"/>
  <c r="AL1974" i="1"/>
  <c r="AL298" i="1"/>
  <c r="AL1810" i="1"/>
  <c r="AL378" i="1"/>
  <c r="AL299" i="1"/>
  <c r="AL1143" i="1"/>
  <c r="AL1090" i="1"/>
  <c r="AL1874" i="1"/>
  <c r="AL139" i="1"/>
  <c r="AL1139" i="1"/>
  <c r="AL435" i="1"/>
  <c r="AL261" i="1"/>
  <c r="AL565" i="1"/>
  <c r="AL438" i="1"/>
  <c r="AL872" i="1"/>
  <c r="AL753" i="1"/>
  <c r="AL1801" i="1"/>
  <c r="AL1634" i="1"/>
  <c r="AL107" i="1"/>
  <c r="AL1635" i="1"/>
  <c r="AL617" i="1"/>
  <c r="AL290" i="1"/>
  <c r="AL289" i="1"/>
  <c r="AL441" i="1"/>
  <c r="AL856" i="1"/>
  <c r="AL1831" i="1"/>
  <c r="AL2027" i="1"/>
  <c r="AN2027" i="1" s="1"/>
  <c r="AL2200" i="1"/>
  <c r="AM2200" i="1" s="1"/>
  <c r="AL1984" i="1"/>
  <c r="AM1984" i="1" s="1"/>
  <c r="AL1917" i="1"/>
  <c r="AL482" i="1"/>
  <c r="AL416" i="1"/>
  <c r="AL1308" i="1"/>
  <c r="AL2204" i="1"/>
  <c r="AL2205" i="1"/>
  <c r="AL627" i="1"/>
  <c r="AL1259" i="1"/>
  <c r="AL628" i="1"/>
  <c r="AL1258" i="1"/>
  <c r="AL526" i="1"/>
  <c r="AL819" i="1"/>
  <c r="AL1452" i="1"/>
  <c r="AL879" i="1"/>
  <c r="AL1453" i="1"/>
  <c r="AL714" i="1"/>
  <c r="AL817" i="1"/>
  <c r="AL1869" i="1"/>
  <c r="AL1792" i="1"/>
  <c r="AL1870" i="1"/>
  <c r="AL1800" i="1"/>
  <c r="AL1893" i="1"/>
  <c r="AL1839" i="1"/>
  <c r="AL1840" i="1"/>
  <c r="AL1940" i="1"/>
  <c r="AL2159" i="1"/>
  <c r="AL1328" i="1"/>
  <c r="AL2160" i="1"/>
  <c r="AL1327" i="1"/>
  <c r="AL2157" i="1"/>
  <c r="AL527" i="1"/>
  <c r="AL1334" i="1"/>
  <c r="AL1070" i="1"/>
  <c r="AL1321" i="1"/>
  <c r="AL1687" i="1"/>
  <c r="AL1315" i="1"/>
  <c r="AL692" i="1"/>
  <c r="AL1690" i="1"/>
  <c r="AL1788" i="1"/>
  <c r="AL1937" i="1"/>
  <c r="AL1980" i="1"/>
  <c r="AM1980" i="1" s="1"/>
  <c r="AL2020" i="1"/>
  <c r="AM2020" i="1" s="1"/>
  <c r="AL2196" i="1"/>
  <c r="AM2196" i="1" s="1"/>
  <c r="AL570" i="1"/>
  <c r="AL2016" i="1"/>
  <c r="AL2167" i="1"/>
  <c r="AL1883" i="1"/>
  <c r="AL1320" i="1"/>
  <c r="AL1317" i="1"/>
  <c r="AL1322" i="1"/>
  <c r="AL1325" i="1"/>
  <c r="AL1558" i="1"/>
  <c r="AL1115" i="1"/>
  <c r="AL877" i="1"/>
  <c r="AL1116" i="1"/>
  <c r="AL428" i="1"/>
  <c r="AL1424" i="1"/>
  <c r="AL1689" i="1"/>
  <c r="AL878" i="1"/>
  <c r="AL687" i="1"/>
  <c r="AL1427" i="1"/>
  <c r="AL1973" i="1"/>
  <c r="AL2004" i="1"/>
  <c r="AL1023" i="1"/>
  <c r="AL1858" i="1"/>
  <c r="AL2192" i="1"/>
  <c r="AM2192" i="1" s="1"/>
  <c r="AL2017" i="1"/>
  <c r="AM2017" i="1" s="1"/>
  <c r="AL1976" i="1"/>
  <c r="AM1976" i="1" s="1"/>
  <c r="AL2199" i="1"/>
  <c r="AM2199" i="1" s="1"/>
  <c r="AL2023" i="1"/>
  <c r="AM2023" i="1" s="1"/>
  <c r="AL1983" i="1"/>
  <c r="AM1983" i="1" s="1"/>
  <c r="O266" i="1"/>
  <c r="F266" i="1" s="1"/>
  <c r="O220" i="1"/>
  <c r="F220" i="1" s="1"/>
  <c r="O211" i="1"/>
  <c r="F211" i="1" s="1"/>
  <c r="O644" i="1"/>
  <c r="F644" i="1" s="1"/>
  <c r="O914" i="1"/>
  <c r="F914" i="1" s="1"/>
  <c r="O513" i="1"/>
  <c r="F513" i="1" s="1"/>
  <c r="O490" i="1"/>
  <c r="F490" i="1" s="1"/>
  <c r="O514" i="1"/>
  <c r="F514" i="1" s="1"/>
  <c r="O661" i="1"/>
  <c r="F661" i="1" s="1"/>
  <c r="O618" i="1"/>
  <c r="F618" i="1" s="1"/>
  <c r="O225" i="1"/>
  <c r="F225" i="1" s="1"/>
  <c r="O361" i="1"/>
  <c r="F361" i="1" s="1"/>
  <c r="O1252" i="1"/>
  <c r="F1252" i="1" s="1"/>
  <c r="O1253" i="1"/>
  <c r="F1253" i="1" s="1"/>
  <c r="O1687" i="1"/>
  <c r="F1687" i="1" s="1"/>
  <c r="O1558" i="1"/>
  <c r="F1558" i="1" s="1"/>
  <c r="O1744" i="1"/>
  <c r="F1744" i="1" s="1"/>
  <c r="O1688" i="1"/>
  <c r="F1688" i="1" s="1"/>
  <c r="O1765" i="1"/>
  <c r="F1765" i="1" s="1"/>
  <c r="O1559" i="1"/>
  <c r="F1559" i="1" s="1"/>
  <c r="O1875" i="1"/>
  <c r="F1875" i="1" s="1"/>
  <c r="O1947" i="1"/>
  <c r="F1947" i="1" s="1"/>
  <c r="O1857" i="1"/>
  <c r="F1857" i="1" s="1"/>
  <c r="O1254" i="1"/>
  <c r="F1254" i="1" s="1"/>
  <c r="O1255" i="1"/>
  <c r="F1255" i="1" s="1"/>
  <c r="O1689" i="1"/>
  <c r="F1689" i="1" s="1"/>
  <c r="O1560" i="1"/>
  <c r="F1560" i="1" s="1"/>
  <c r="O1722" i="1"/>
  <c r="F1722" i="1" s="1"/>
  <c r="O1690" i="1"/>
  <c r="F1690" i="1" s="1"/>
  <c r="O1745" i="1"/>
  <c r="F1745" i="1" s="1"/>
  <c r="O1561" i="1"/>
  <c r="F1561" i="1" s="1"/>
  <c r="O1881" i="1"/>
  <c r="F1881" i="1" s="1"/>
  <c r="O1899" i="1"/>
  <c r="F1899" i="1" s="1"/>
  <c r="O1882" i="1"/>
  <c r="F1882" i="1" s="1"/>
  <c r="O1936" i="1"/>
  <c r="F1936" i="1" s="1"/>
  <c r="O1937" i="1"/>
  <c r="F1937" i="1" s="1"/>
  <c r="O2004" i="1"/>
  <c r="F2004" i="1" s="1"/>
  <c r="O1973" i="1"/>
  <c r="F1973" i="1" s="1"/>
  <c r="O1788" i="1"/>
  <c r="F1788" i="1" s="1"/>
  <c r="O2005" i="1"/>
  <c r="F2005" i="1" s="1"/>
  <c r="O1781" i="1"/>
  <c r="F1781" i="1" s="1"/>
  <c r="O1972" i="1"/>
  <c r="F1972" i="1" s="1"/>
  <c r="O1959" i="1"/>
  <c r="F1959" i="1" s="1"/>
  <c r="O1895" i="1"/>
  <c r="F1895" i="1" s="1"/>
  <c r="O1858" i="1"/>
  <c r="F1858" i="1" s="1"/>
  <c r="O1117" i="1"/>
  <c r="F1117" i="1" s="1"/>
  <c r="O1256" i="1"/>
  <c r="F1256" i="1" s="1"/>
  <c r="O1096" i="1"/>
  <c r="F1096" i="1" s="1"/>
  <c r="O1097" i="1"/>
  <c r="F1097" i="1" s="1"/>
  <c r="O1452" i="1"/>
  <c r="F1452" i="1" s="1"/>
  <c r="O1518" i="1"/>
  <c r="F1518" i="1" s="1"/>
  <c r="O1453" i="1"/>
  <c r="F1453" i="1" s="1"/>
  <c r="O1257" i="1"/>
  <c r="F1257" i="1" s="1"/>
  <c r="O1813" i="1"/>
  <c r="F1813" i="1" s="1"/>
  <c r="O1907" i="1"/>
  <c r="F1907" i="1" s="1"/>
  <c r="O1746" i="1"/>
  <c r="F1746" i="1" s="1"/>
  <c r="O1779" i="1"/>
  <c r="F1779" i="1" s="1"/>
  <c r="O2036" i="1"/>
  <c r="F2036" i="1" s="1"/>
  <c r="O1833" i="1"/>
  <c r="F1833" i="1" s="1"/>
  <c r="O1988" i="1"/>
  <c r="F1988" i="1" s="1"/>
  <c r="O1924" i="1"/>
  <c r="F1924" i="1" s="1"/>
  <c r="O1928" i="1"/>
  <c r="F1928" i="1" s="1"/>
  <c r="O1935" i="1"/>
  <c r="F1935" i="1" s="1"/>
  <c r="O2014" i="1"/>
  <c r="F2014" i="1" s="1"/>
  <c r="O2129" i="1"/>
  <c r="F2129" i="1" s="1"/>
  <c r="O2156" i="1"/>
  <c r="F2156" i="1" s="1"/>
  <c r="O1894" i="1"/>
  <c r="F1894" i="1" s="1"/>
  <c r="O1968" i="1"/>
  <c r="F1968" i="1" s="1"/>
  <c r="O1969" i="1"/>
  <c r="F1969" i="1" s="1"/>
  <c r="O2123" i="1"/>
  <c r="F2123" i="1" s="1"/>
  <c r="O2158" i="1"/>
  <c r="F2158" i="1" s="1"/>
  <c r="O2159" i="1"/>
  <c r="F2159" i="1" s="1"/>
  <c r="O2124" i="1"/>
  <c r="F2124" i="1" s="1"/>
  <c r="O2160" i="1"/>
  <c r="F2160" i="1" s="1"/>
  <c r="O2161" i="1"/>
  <c r="F2161" i="1" s="1"/>
  <c r="O1942" i="1"/>
  <c r="F1942" i="1" s="1"/>
  <c r="O1903" i="1"/>
  <c r="F1903" i="1" s="1"/>
  <c r="O1841" i="1"/>
  <c r="F1841" i="1" s="1"/>
  <c r="O1258" i="1"/>
  <c r="F1258" i="1" s="1"/>
  <c r="O1259" i="1"/>
  <c r="F1259" i="1" s="1"/>
  <c r="O1197" i="1"/>
  <c r="F1197" i="1" s="1"/>
  <c r="O1454" i="1"/>
  <c r="F1454" i="1" s="1"/>
  <c r="O1198" i="1"/>
  <c r="F1198" i="1" s="1"/>
  <c r="O1199" i="1"/>
  <c r="F1199" i="1" s="1"/>
  <c r="O1428" i="1"/>
  <c r="F1428" i="1" s="1"/>
  <c r="O1429" i="1"/>
  <c r="F1429" i="1" s="1"/>
  <c r="O1817" i="1"/>
  <c r="F1817" i="1" s="1"/>
  <c r="O1908" i="1"/>
  <c r="F1908" i="1" s="1"/>
  <c r="O1775" i="1"/>
  <c r="F1775" i="1" s="1"/>
  <c r="O2015" i="1"/>
  <c r="F2015" i="1" s="1"/>
  <c r="O2016" i="1"/>
  <c r="F2016" i="1" s="1"/>
  <c r="O2125" i="1"/>
  <c r="F2125" i="1" s="1"/>
  <c r="O2162" i="1"/>
  <c r="F2162" i="1" s="1"/>
  <c r="O2126" i="1"/>
  <c r="F2126" i="1" s="1"/>
  <c r="O2166" i="1"/>
  <c r="F2166" i="1" s="1"/>
  <c r="O2167" i="1"/>
  <c r="F2167" i="1" s="1"/>
  <c r="O1943" i="1"/>
  <c r="F1943" i="1" s="1"/>
  <c r="O1883" i="1"/>
  <c r="F1883" i="1" s="1"/>
  <c r="O1876" i="1"/>
  <c r="F1876" i="1" s="1"/>
  <c r="O1430" i="1"/>
  <c r="F1430" i="1" s="1"/>
  <c r="O1145" i="1"/>
  <c r="F1145" i="1" s="1"/>
  <c r="O1562" i="1"/>
  <c r="F1562" i="1" s="1"/>
  <c r="O1600" i="1"/>
  <c r="F1600" i="1" s="1"/>
  <c r="O1200" i="1"/>
  <c r="F1200" i="1" s="1"/>
  <c r="O1202" i="1"/>
  <c r="F1202" i="1" s="1"/>
  <c r="O1812" i="1"/>
  <c r="F1812" i="1" s="1"/>
  <c r="O1141" i="1"/>
  <c r="F1141" i="1" s="1"/>
  <c r="O973" i="1"/>
  <c r="F973" i="1" s="1"/>
  <c r="O1163" i="1"/>
  <c r="F1163" i="1" s="1"/>
  <c r="O1667" i="1"/>
  <c r="F1667" i="1" s="1"/>
  <c r="O1175" i="1"/>
  <c r="F1175" i="1" s="1"/>
  <c r="O1748" i="1"/>
  <c r="F1748" i="1" s="1"/>
  <c r="O1780" i="1"/>
  <c r="F1780" i="1" s="1"/>
  <c r="O1519" i="1"/>
  <c r="F1519" i="1" s="1"/>
  <c r="O1548" i="1"/>
  <c r="F1548" i="1" s="1"/>
  <c r="O1002" i="1"/>
  <c r="F1002" i="1" s="1"/>
  <c r="O821" i="1"/>
  <c r="F821" i="1" s="1"/>
  <c r="O1335" i="1"/>
  <c r="F1335" i="1" s="1"/>
  <c r="O1691" i="1"/>
  <c r="F1691" i="1" s="1"/>
  <c r="O1203" i="1"/>
  <c r="F1203" i="1" s="1"/>
  <c r="O1668" i="1"/>
  <c r="F1668" i="1" s="1"/>
  <c r="O1003" i="1"/>
  <c r="F1003" i="1" s="1"/>
  <c r="O1118" i="1"/>
  <c r="F1118" i="1" s="1"/>
  <c r="O753" i="1"/>
  <c r="F753" i="1" s="1"/>
  <c r="AP266" i="1"/>
  <c r="AP220" i="1"/>
  <c r="AP211" i="1"/>
  <c r="AP644" i="1"/>
  <c r="AP914" i="1"/>
  <c r="AP513" i="1"/>
  <c r="AP490" i="1"/>
  <c r="AP514" i="1"/>
  <c r="AP661" i="1"/>
  <c r="AP618" i="1"/>
  <c r="AP225" i="1"/>
  <c r="AP361" i="1"/>
  <c r="AP1252" i="1"/>
  <c r="AP1253" i="1"/>
  <c r="AP1687" i="1"/>
  <c r="AP1558" i="1"/>
  <c r="AP1744" i="1"/>
  <c r="AP1688" i="1"/>
  <c r="AP1765" i="1"/>
  <c r="AP1559" i="1"/>
  <c r="AP1875" i="1"/>
  <c r="AP1947" i="1"/>
  <c r="AP1857" i="1"/>
  <c r="AP1254" i="1"/>
  <c r="AP1255" i="1"/>
  <c r="AP1689" i="1"/>
  <c r="AP1560" i="1"/>
  <c r="AP1722" i="1"/>
  <c r="AP1690" i="1"/>
  <c r="AP1745" i="1"/>
  <c r="AP1561" i="1"/>
  <c r="AP1881" i="1"/>
  <c r="AP1899" i="1"/>
  <c r="AP1882" i="1"/>
  <c r="AP1936" i="1"/>
  <c r="AP1937" i="1"/>
  <c r="AP2004" i="1"/>
  <c r="AP1973" i="1"/>
  <c r="AP1788" i="1"/>
  <c r="AP2005" i="1"/>
  <c r="AP1781" i="1"/>
  <c r="AP1972" i="1"/>
  <c r="AP1959" i="1"/>
  <c r="AP1895" i="1"/>
  <c r="AP1858" i="1"/>
  <c r="AP1117" i="1"/>
  <c r="AP1256" i="1"/>
  <c r="AP1096" i="1"/>
  <c r="AP1097" i="1"/>
  <c r="AP1452" i="1"/>
  <c r="AP1518" i="1"/>
  <c r="AP1453" i="1"/>
  <c r="AP1257" i="1"/>
  <c r="AP1813" i="1"/>
  <c r="AP1907" i="1"/>
  <c r="AP1746" i="1"/>
  <c r="AP1779" i="1"/>
  <c r="AP2036" i="1"/>
  <c r="AP1833" i="1"/>
  <c r="AP1988" i="1"/>
  <c r="AP1924" i="1"/>
  <c r="AP1928" i="1"/>
  <c r="AP1935" i="1"/>
  <c r="AP2014" i="1"/>
  <c r="AP2129" i="1"/>
  <c r="AP2156" i="1"/>
  <c r="AP1894" i="1"/>
  <c r="AP1968" i="1"/>
  <c r="AP1969" i="1"/>
  <c r="AP2123" i="1"/>
  <c r="AP2158" i="1"/>
  <c r="AP2159" i="1"/>
  <c r="AP2124" i="1"/>
  <c r="AP2160" i="1"/>
  <c r="AP2161" i="1"/>
  <c r="AP1942" i="1"/>
  <c r="AP1903" i="1"/>
  <c r="AP1841" i="1"/>
  <c r="AP1258" i="1"/>
  <c r="AP1259" i="1"/>
  <c r="AP1197" i="1"/>
  <c r="AP1454" i="1"/>
  <c r="AP1198" i="1"/>
  <c r="AP1199" i="1"/>
  <c r="AP1428" i="1"/>
  <c r="AP1429" i="1"/>
  <c r="AP1817" i="1"/>
  <c r="AP1908" i="1"/>
  <c r="AP1775" i="1"/>
  <c r="AP2015" i="1"/>
  <c r="AP2016" i="1"/>
  <c r="AP2125" i="1"/>
  <c r="AP2162" i="1"/>
  <c r="AP2126" i="1"/>
  <c r="AP2166" i="1"/>
  <c r="AP2167" i="1"/>
  <c r="AP1943" i="1"/>
  <c r="AP1883" i="1"/>
  <c r="AP1876" i="1"/>
  <c r="AP1430" i="1"/>
  <c r="AP1145" i="1"/>
  <c r="AP1562" i="1"/>
  <c r="AP1600" i="1"/>
  <c r="AP1200" i="1"/>
  <c r="AP1202" i="1"/>
  <c r="AP1812" i="1"/>
  <c r="AP1141" i="1"/>
  <c r="AP973" i="1"/>
  <c r="AP1163" i="1"/>
  <c r="AP1667" i="1"/>
  <c r="AP1175" i="1"/>
  <c r="AP1748" i="1"/>
  <c r="AP1780" i="1"/>
  <c r="AP1519" i="1"/>
  <c r="AP1548" i="1"/>
  <c r="AP1002" i="1"/>
  <c r="AP821" i="1"/>
  <c r="AP1335" i="1"/>
  <c r="AP1691" i="1"/>
  <c r="AP1203" i="1"/>
  <c r="AP1668" i="1"/>
  <c r="AP1003" i="1"/>
  <c r="AP1118" i="1"/>
  <c r="AP753" i="1"/>
  <c r="AQ266" i="1"/>
  <c r="AQ220" i="1"/>
  <c r="AQ211" i="1"/>
  <c r="AQ644" i="1"/>
  <c r="AQ914" i="1"/>
  <c r="AQ513" i="1"/>
  <c r="AQ490" i="1"/>
  <c r="AQ514" i="1"/>
  <c r="AQ661" i="1"/>
  <c r="AQ618" i="1"/>
  <c r="AQ225" i="1"/>
  <c r="AQ361" i="1"/>
  <c r="AQ1252" i="1"/>
  <c r="AQ1253" i="1"/>
  <c r="AQ1687" i="1"/>
  <c r="AQ1558" i="1"/>
  <c r="AQ1744" i="1"/>
  <c r="AQ1688" i="1"/>
  <c r="AQ1765" i="1"/>
  <c r="AQ1559" i="1"/>
  <c r="AQ1875" i="1"/>
  <c r="AQ1947" i="1"/>
  <c r="AQ1857" i="1"/>
  <c r="AQ1254" i="1"/>
  <c r="AQ1255" i="1"/>
  <c r="AQ1689" i="1"/>
  <c r="AQ1560" i="1"/>
  <c r="AQ1722" i="1"/>
  <c r="AQ1690" i="1"/>
  <c r="AQ1745" i="1"/>
  <c r="AQ1561" i="1"/>
  <c r="AQ1881" i="1"/>
  <c r="AQ1899" i="1"/>
  <c r="AQ1882" i="1"/>
  <c r="AQ1936" i="1"/>
  <c r="AQ1937" i="1"/>
  <c r="AQ2004" i="1"/>
  <c r="AQ1973" i="1"/>
  <c r="AQ1788" i="1"/>
  <c r="AQ2005" i="1"/>
  <c r="AQ1781" i="1"/>
  <c r="AQ1972" i="1"/>
  <c r="AQ1959" i="1"/>
  <c r="AQ1895" i="1"/>
  <c r="AQ1858" i="1"/>
  <c r="AQ1117" i="1"/>
  <c r="AQ1256" i="1"/>
  <c r="AQ1096" i="1"/>
  <c r="AQ1097" i="1"/>
  <c r="AQ1452" i="1"/>
  <c r="AQ1518" i="1"/>
  <c r="AQ1453" i="1"/>
  <c r="AQ1257" i="1"/>
  <c r="AQ1813" i="1"/>
  <c r="AQ1907" i="1"/>
  <c r="AQ1746" i="1"/>
  <c r="AQ1779" i="1"/>
  <c r="AQ2036" i="1"/>
  <c r="AQ1833" i="1"/>
  <c r="AQ1988" i="1"/>
  <c r="AQ1924" i="1"/>
  <c r="AQ1928" i="1"/>
  <c r="AQ1935" i="1"/>
  <c r="AQ2014" i="1"/>
  <c r="AQ2129" i="1"/>
  <c r="AQ2156" i="1"/>
  <c r="AQ1894" i="1"/>
  <c r="AQ1968" i="1"/>
  <c r="AQ1969" i="1"/>
  <c r="AQ2123" i="1"/>
  <c r="AQ2158" i="1"/>
  <c r="AQ2159" i="1"/>
  <c r="AQ2124" i="1"/>
  <c r="AQ2160" i="1"/>
  <c r="AQ2161" i="1"/>
  <c r="AQ1942" i="1"/>
  <c r="AQ1903" i="1"/>
  <c r="AQ1841" i="1"/>
  <c r="AQ1258" i="1"/>
  <c r="AQ1259" i="1"/>
  <c r="AQ1197" i="1"/>
  <c r="AQ1454" i="1"/>
  <c r="AQ1198" i="1"/>
  <c r="AQ1199" i="1"/>
  <c r="AQ1428" i="1"/>
  <c r="AQ1429" i="1"/>
  <c r="AQ1817" i="1"/>
  <c r="AQ1908" i="1"/>
  <c r="AQ1775" i="1"/>
  <c r="AQ2015" i="1"/>
  <c r="AQ2016" i="1"/>
  <c r="AQ2125" i="1"/>
  <c r="AQ2162" i="1"/>
  <c r="AQ2126" i="1"/>
  <c r="AQ2166" i="1"/>
  <c r="AQ2167" i="1"/>
  <c r="AQ1943" i="1"/>
  <c r="AQ1883" i="1"/>
  <c r="AQ1876" i="1"/>
  <c r="AQ1430" i="1"/>
  <c r="AQ1145" i="1"/>
  <c r="AQ1562" i="1"/>
  <c r="AQ1600" i="1"/>
  <c r="AQ1200" i="1"/>
  <c r="AQ1202" i="1"/>
  <c r="AQ1812" i="1"/>
  <c r="AQ1141" i="1"/>
  <c r="AQ973" i="1"/>
  <c r="AQ1163" i="1"/>
  <c r="AQ1667" i="1"/>
  <c r="AQ1175" i="1"/>
  <c r="AQ1748" i="1"/>
  <c r="AQ1780" i="1"/>
  <c r="AQ1519" i="1"/>
  <c r="AQ1548" i="1"/>
  <c r="AQ1002" i="1"/>
  <c r="AQ821" i="1"/>
  <c r="AQ1335" i="1"/>
  <c r="AQ1691" i="1"/>
  <c r="AQ1203" i="1"/>
  <c r="AQ1668" i="1"/>
  <c r="AQ1003" i="1"/>
  <c r="AQ1118" i="1"/>
  <c r="AQ753" i="1"/>
  <c r="AN2026" i="1" l="1"/>
  <c r="AO2026" i="1" s="1"/>
  <c r="AO1153" i="1"/>
  <c r="AO631" i="1"/>
  <c r="AO634" i="1"/>
  <c r="AO534" i="1"/>
  <c r="AO947" i="1"/>
  <c r="AO530" i="1"/>
  <c r="AO1791" i="1"/>
  <c r="AO516" i="1"/>
  <c r="AO592" i="1"/>
  <c r="AO1466" i="1"/>
  <c r="AN1982" i="1"/>
  <c r="AO1982" i="1" s="1"/>
  <c r="AM2027" i="1"/>
  <c r="AO2027" i="1" s="1"/>
  <c r="AR1003" i="1"/>
  <c r="AR1335" i="1"/>
  <c r="AR1519" i="1"/>
  <c r="AR1667" i="1"/>
  <c r="AR1812" i="1"/>
  <c r="AR1562" i="1"/>
  <c r="AR1943" i="1"/>
  <c r="AR2162" i="1"/>
  <c r="AR2015" i="1"/>
  <c r="AR1429" i="1"/>
  <c r="AR1454" i="1"/>
  <c r="AR1841" i="1"/>
  <c r="AR2160" i="1"/>
  <c r="AR2123" i="1"/>
  <c r="AR2156" i="1"/>
  <c r="AR1928" i="1"/>
  <c r="AR2036" i="1"/>
  <c r="AR1813" i="1"/>
  <c r="AR1452" i="1"/>
  <c r="AR1117" i="1"/>
  <c r="AR1972" i="1"/>
  <c r="AR1973" i="1"/>
  <c r="AR1882" i="1"/>
  <c r="AR1745" i="1"/>
  <c r="AR1689" i="1"/>
  <c r="AR1947" i="1"/>
  <c r="AR1688" i="1"/>
  <c r="AR1253" i="1"/>
  <c r="AR661" i="1"/>
  <c r="AR914" i="1"/>
  <c r="AR753" i="1"/>
  <c r="AR1668" i="1"/>
  <c r="AR821" i="1"/>
  <c r="AR1780" i="1"/>
  <c r="AR1163" i="1"/>
  <c r="AR1202" i="1"/>
  <c r="AR1145" i="1"/>
  <c r="AR2167" i="1"/>
  <c r="AR1775" i="1"/>
  <c r="AR1428" i="1"/>
  <c r="AR1197" i="1"/>
  <c r="AR1903" i="1"/>
  <c r="AR2124" i="1"/>
  <c r="AR1969" i="1"/>
  <c r="AR2129" i="1"/>
  <c r="AR1924" i="1"/>
  <c r="AR1779" i="1"/>
  <c r="AR1257" i="1"/>
  <c r="AR1097" i="1"/>
  <c r="AR1858" i="1"/>
  <c r="AR1781" i="1"/>
  <c r="AR2004" i="1"/>
  <c r="AR1899" i="1"/>
  <c r="AR1690" i="1"/>
  <c r="AR1255" i="1"/>
  <c r="AR1875" i="1"/>
  <c r="AR1744" i="1"/>
  <c r="AR1252" i="1"/>
  <c r="AR361" i="1"/>
  <c r="AR514" i="1"/>
  <c r="AR644" i="1"/>
  <c r="AR211" i="1"/>
  <c r="AR1203" i="1"/>
  <c r="AR1002" i="1"/>
  <c r="AR1748" i="1"/>
  <c r="AR973" i="1"/>
  <c r="AR1200" i="1"/>
  <c r="AR1430" i="1"/>
  <c r="AR1876" i="1"/>
  <c r="AR2166" i="1"/>
  <c r="AR2125" i="1"/>
  <c r="AR1908" i="1"/>
  <c r="AR1199" i="1"/>
  <c r="AR1259" i="1"/>
  <c r="AR1942" i="1"/>
  <c r="AR2159" i="1"/>
  <c r="AR1968" i="1"/>
  <c r="AR2014" i="1"/>
  <c r="AR1988" i="1"/>
  <c r="AR1746" i="1"/>
  <c r="AR1453" i="1"/>
  <c r="AR1096" i="1"/>
  <c r="AR1895" i="1"/>
  <c r="AR2005" i="1"/>
  <c r="AR1937" i="1"/>
  <c r="AR1881" i="1"/>
  <c r="AR1722" i="1"/>
  <c r="AR1254" i="1"/>
  <c r="AR1559" i="1"/>
  <c r="AR1558" i="1"/>
  <c r="AR225" i="1"/>
  <c r="AR490" i="1"/>
  <c r="AR220" i="1"/>
  <c r="AR1118" i="1"/>
  <c r="AR1691" i="1"/>
  <c r="AR1548" i="1"/>
  <c r="AR1175" i="1"/>
  <c r="AR1141" i="1"/>
  <c r="AR1600" i="1"/>
  <c r="AR1883" i="1"/>
  <c r="AR2126" i="1"/>
  <c r="AR2016" i="1"/>
  <c r="AR1817" i="1"/>
  <c r="AR1198" i="1"/>
  <c r="AR1258" i="1"/>
  <c r="AR2161" i="1"/>
  <c r="AR2158" i="1"/>
  <c r="AR1894" i="1"/>
  <c r="AR1935" i="1"/>
  <c r="AR1833" i="1"/>
  <c r="AR1907" i="1"/>
  <c r="AR1518" i="1"/>
  <c r="AR1256" i="1"/>
  <c r="AR1959" i="1"/>
  <c r="AR1788" i="1"/>
  <c r="AR1936" i="1"/>
  <c r="AR1561" i="1"/>
  <c r="AR1560" i="1"/>
  <c r="AR1857" i="1"/>
  <c r="AR1765" i="1"/>
  <c r="AR1687" i="1"/>
  <c r="AR618" i="1"/>
  <c r="AR513" i="1"/>
  <c r="AR266" i="1"/>
  <c r="AN2200" i="1"/>
  <c r="AO2200" i="1" s="1"/>
  <c r="AN1978" i="1"/>
  <c r="AO1978" i="1" s="1"/>
  <c r="AM2021" i="1"/>
  <c r="AO2021" i="1" s="1"/>
  <c r="AM2018" i="1"/>
  <c r="AO2018" i="1" s="1"/>
  <c r="AN2201" i="1"/>
  <c r="AO2201" i="1" s="1"/>
  <c r="AN2025" i="1"/>
  <c r="AO2025" i="1" s="1"/>
  <c r="AN2193" i="1"/>
  <c r="AO2193" i="1" s="1"/>
  <c r="AM1987" i="1"/>
  <c r="AO1987" i="1" s="1"/>
  <c r="AN2194" i="1"/>
  <c r="AO2194" i="1" s="1"/>
  <c r="AN2022" i="1"/>
  <c r="AO2022" i="1" s="1"/>
  <c r="AN2024" i="1"/>
  <c r="AO2024" i="1" s="1"/>
  <c r="AN1986" i="1"/>
  <c r="AO1986" i="1" s="1"/>
  <c r="AN2202" i="1"/>
  <c r="AO2202" i="1" s="1"/>
  <c r="AN1984" i="1"/>
  <c r="AO1984" i="1" s="1"/>
  <c r="AN1980" i="1"/>
  <c r="AO1980" i="1" s="1"/>
  <c r="AM1981" i="1"/>
  <c r="AO1981" i="1" s="1"/>
  <c r="AN2197" i="1"/>
  <c r="AO2197" i="1" s="1"/>
  <c r="AN1977" i="1"/>
  <c r="AO1977" i="1" s="1"/>
  <c r="AN2198" i="1"/>
  <c r="AO2198" i="1" s="1"/>
  <c r="AN2196" i="1"/>
  <c r="AO2196" i="1" s="1"/>
  <c r="AN2020" i="1"/>
  <c r="AO2020" i="1" s="1"/>
  <c r="AN1976" i="1"/>
  <c r="AO1976" i="1" s="1"/>
  <c r="AN2023" i="1"/>
  <c r="AO2023" i="1" s="1"/>
  <c r="AN2199" i="1"/>
  <c r="AO2199" i="1" s="1"/>
  <c r="AN2017" i="1"/>
  <c r="AO2017" i="1" s="1"/>
  <c r="AN2192" i="1"/>
  <c r="AO2192" i="1" s="1"/>
  <c r="AN1983" i="1"/>
  <c r="AO1983" i="1" s="1"/>
  <c r="O528" i="1"/>
  <c r="F528" i="1" s="1"/>
  <c r="O978" i="1"/>
  <c r="F978" i="1" s="1"/>
  <c r="O1070" i="1"/>
  <c r="F1070" i="1" s="1"/>
  <c r="O955" i="1"/>
  <c r="F955" i="1" s="1"/>
  <c r="O571" i="1"/>
  <c r="F571" i="1" s="1"/>
  <c r="O1307" i="1"/>
  <c r="F1307" i="1" s="1"/>
  <c r="O1311" i="1"/>
  <c r="F1311" i="1" s="1"/>
  <c r="O1314" i="1"/>
  <c r="F1314" i="1" s="1"/>
  <c r="O1025" i="1"/>
  <c r="F1025" i="1" s="1"/>
  <c r="O1024" i="1"/>
  <c r="F1024" i="1" s="1"/>
  <c r="O1310" i="1"/>
  <c r="F1310" i="1" s="1"/>
  <c r="O1023" i="1"/>
  <c r="F1023" i="1" s="1"/>
  <c r="O1140" i="1"/>
  <c r="F1140" i="1" s="1"/>
  <c r="O1305" i="1"/>
  <c r="F1305" i="1" s="1"/>
  <c r="O954" i="1"/>
  <c r="F954" i="1" s="1"/>
  <c r="O430" i="1"/>
  <c r="F430" i="1" s="1"/>
  <c r="AP528" i="1"/>
  <c r="AP978" i="1"/>
  <c r="AP1070" i="1"/>
  <c r="AP955" i="1"/>
  <c r="AP571" i="1"/>
  <c r="AP1307" i="1"/>
  <c r="AP1311" i="1"/>
  <c r="AP1314" i="1"/>
  <c r="AP1025" i="1"/>
  <c r="AP1024" i="1"/>
  <c r="AP1310" i="1"/>
  <c r="AP1023" i="1"/>
  <c r="AP1140" i="1"/>
  <c r="AP1305" i="1"/>
  <c r="AP954" i="1"/>
  <c r="AP430" i="1"/>
  <c r="AQ528" i="1"/>
  <c r="AQ978" i="1"/>
  <c r="AQ1070" i="1"/>
  <c r="AQ955" i="1"/>
  <c r="AQ571" i="1"/>
  <c r="AQ1307" i="1"/>
  <c r="AQ1311" i="1"/>
  <c r="AQ1314" i="1"/>
  <c r="AQ1025" i="1"/>
  <c r="AQ1024" i="1"/>
  <c r="AQ1310" i="1"/>
  <c r="AQ1023" i="1"/>
  <c r="AQ1140" i="1"/>
  <c r="AQ1305" i="1"/>
  <c r="AQ954" i="1"/>
  <c r="AQ430" i="1"/>
  <c r="AR954" i="1" l="1"/>
  <c r="AR1310" i="1"/>
  <c r="AR1311" i="1"/>
  <c r="AR1070" i="1"/>
  <c r="AR1305" i="1"/>
  <c r="AR1024" i="1"/>
  <c r="AR1307" i="1"/>
  <c r="AR978" i="1"/>
  <c r="AR1140" i="1"/>
  <c r="AR1025" i="1"/>
  <c r="AR571" i="1"/>
  <c r="AR528" i="1"/>
  <c r="AR430" i="1"/>
  <c r="AR1023" i="1"/>
  <c r="AR1314" i="1"/>
  <c r="AR955" i="1"/>
  <c r="O569" i="1"/>
  <c r="F569" i="1" s="1"/>
  <c r="O977" i="1"/>
  <c r="F977" i="1" s="1"/>
  <c r="O1069" i="1"/>
  <c r="F1069" i="1" s="1"/>
  <c r="O897" i="1"/>
  <c r="F897" i="1" s="1"/>
  <c r="O570" i="1"/>
  <c r="F570" i="1" s="1"/>
  <c r="O743" i="1"/>
  <c r="F743" i="1" s="1"/>
  <c r="O818" i="1"/>
  <c r="F818" i="1" s="1"/>
  <c r="O626" i="1"/>
  <c r="F626" i="1" s="1"/>
  <c r="O937" i="1"/>
  <c r="F937" i="1" s="1"/>
  <c r="O627" i="1"/>
  <c r="F627" i="1" s="1"/>
  <c r="O716" i="1"/>
  <c r="F716" i="1" s="1"/>
  <c r="O628" i="1"/>
  <c r="F628" i="1" s="1"/>
  <c r="O938" i="1"/>
  <c r="F938" i="1" s="1"/>
  <c r="O819" i="1"/>
  <c r="F819" i="1" s="1"/>
  <c r="O526" i="1"/>
  <c r="F526" i="1" s="1"/>
  <c r="O820" i="1"/>
  <c r="F820" i="1" s="1"/>
  <c r="O1331" i="1"/>
  <c r="F1331" i="1" s="1"/>
  <c r="O1332" i="1"/>
  <c r="F1332" i="1" s="1"/>
  <c r="O1333" i="1"/>
  <c r="F1333" i="1" s="1"/>
  <c r="O1001" i="1"/>
  <c r="F1001" i="1" s="1"/>
  <c r="O527" i="1"/>
  <c r="F527" i="1" s="1"/>
  <c r="O1334" i="1"/>
  <c r="F1334" i="1" s="1"/>
  <c r="AP569" i="1"/>
  <c r="AP977" i="1"/>
  <c r="AP1069" i="1"/>
  <c r="AP897" i="1"/>
  <c r="AP570" i="1"/>
  <c r="AP743" i="1"/>
  <c r="AP818" i="1"/>
  <c r="AP626" i="1"/>
  <c r="AP937" i="1"/>
  <c r="AP627" i="1"/>
  <c r="AP716" i="1"/>
  <c r="AP628" i="1"/>
  <c r="AP938" i="1"/>
  <c r="AP819" i="1"/>
  <c r="AP526" i="1"/>
  <c r="AP820" i="1"/>
  <c r="AP1331" i="1"/>
  <c r="AP1332" i="1"/>
  <c r="AP1333" i="1"/>
  <c r="AP1001" i="1"/>
  <c r="AP527" i="1"/>
  <c r="AP1334" i="1"/>
  <c r="AQ569" i="1"/>
  <c r="AQ977" i="1"/>
  <c r="AQ1069" i="1"/>
  <c r="AQ897" i="1"/>
  <c r="AQ570" i="1"/>
  <c r="AQ743" i="1"/>
  <c r="AQ818" i="1"/>
  <c r="AQ626" i="1"/>
  <c r="AQ937" i="1"/>
  <c r="AQ627" i="1"/>
  <c r="AQ716" i="1"/>
  <c r="AQ628" i="1"/>
  <c r="AQ938" i="1"/>
  <c r="AQ819" i="1"/>
  <c r="AQ526" i="1"/>
  <c r="AQ820" i="1"/>
  <c r="AQ1331" i="1"/>
  <c r="AQ1332" i="1"/>
  <c r="AQ1333" i="1"/>
  <c r="AQ1001" i="1"/>
  <c r="AQ527" i="1"/>
  <c r="AQ1334" i="1"/>
  <c r="O842" i="1"/>
  <c r="F842" i="1" s="1"/>
  <c r="O877" i="1"/>
  <c r="F877" i="1" s="1"/>
  <c r="O1220" i="1"/>
  <c r="F1220" i="1" s="1"/>
  <c r="O742" i="1"/>
  <c r="F742" i="1" s="1"/>
  <c r="O1115" i="1"/>
  <c r="F1115" i="1" s="1"/>
  <c r="O1221" i="1"/>
  <c r="F1221" i="1" s="1"/>
  <c r="O1116" i="1"/>
  <c r="F1116" i="1" s="1"/>
  <c r="O713" i="1"/>
  <c r="F713" i="1" s="1"/>
  <c r="O1424" i="1"/>
  <c r="F1424" i="1" s="1"/>
  <c r="O1315" i="1"/>
  <c r="F1315" i="1" s="1"/>
  <c r="O766" i="1"/>
  <c r="F766" i="1" s="1"/>
  <c r="O878" i="1"/>
  <c r="F878" i="1" s="1"/>
  <c r="O1250" i="1"/>
  <c r="F1250" i="1" s="1"/>
  <c r="O676" i="1"/>
  <c r="F676" i="1" s="1"/>
  <c r="O1223" i="1"/>
  <c r="F1223" i="1" s="1"/>
  <c r="O1251" i="1"/>
  <c r="F1251" i="1" s="1"/>
  <c r="O1068" i="1"/>
  <c r="F1068" i="1" s="1"/>
  <c r="O677" i="1"/>
  <c r="F677" i="1" s="1"/>
  <c r="O1425" i="1"/>
  <c r="F1425" i="1" s="1"/>
  <c r="O1426" i="1"/>
  <c r="F1426" i="1" s="1"/>
  <c r="O1427" i="1"/>
  <c r="F1427" i="1" s="1"/>
  <c r="O714" i="1"/>
  <c r="F714" i="1" s="1"/>
  <c r="O879" i="1"/>
  <c r="F879" i="1" s="1"/>
  <c r="O643" i="1"/>
  <c r="F643" i="1" s="1"/>
  <c r="O767" i="1"/>
  <c r="F767" i="1" s="1"/>
  <c r="O305" i="1"/>
  <c r="F305" i="1" s="1"/>
  <c r="O715" i="1"/>
  <c r="F715" i="1" s="1"/>
  <c r="O787" i="1"/>
  <c r="F787" i="1" s="1"/>
  <c r="O936" i="1"/>
  <c r="F936" i="1" s="1"/>
  <c r="O788" i="1"/>
  <c r="F788" i="1" s="1"/>
  <c r="O525" i="1"/>
  <c r="F525" i="1" s="1"/>
  <c r="O817" i="1"/>
  <c r="F817" i="1" s="1"/>
  <c r="O1316" i="1"/>
  <c r="F1316" i="1" s="1"/>
  <c r="O1317" i="1"/>
  <c r="F1317" i="1" s="1"/>
  <c r="O1318" i="1"/>
  <c r="F1318" i="1" s="1"/>
  <c r="O1319" i="1"/>
  <c r="F1319" i="1" s="1"/>
  <c r="O1320" i="1"/>
  <c r="F1320" i="1" s="1"/>
  <c r="O1321" i="1"/>
  <c r="F1321" i="1" s="1"/>
  <c r="O1322" i="1"/>
  <c r="F1322" i="1" s="1"/>
  <c r="O1323" i="1"/>
  <c r="F1323" i="1" s="1"/>
  <c r="O1324" i="1"/>
  <c r="F1324" i="1" s="1"/>
  <c r="O1325" i="1"/>
  <c r="F1325" i="1" s="1"/>
  <c r="O1326" i="1"/>
  <c r="F1326" i="1" s="1"/>
  <c r="O1327" i="1"/>
  <c r="F1327" i="1" s="1"/>
  <c r="O1328" i="1"/>
  <c r="F1328" i="1" s="1"/>
  <c r="O1329" i="1"/>
  <c r="F1329" i="1" s="1"/>
  <c r="O976" i="1"/>
  <c r="F976" i="1" s="1"/>
  <c r="O568" i="1"/>
  <c r="F568" i="1" s="1"/>
  <c r="O1330" i="1"/>
  <c r="F1330" i="1" s="1"/>
  <c r="AP842" i="1"/>
  <c r="AP877" i="1"/>
  <c r="AP1220" i="1"/>
  <c r="AP742" i="1"/>
  <c r="AP1115" i="1"/>
  <c r="AP1221" i="1"/>
  <c r="AP1116" i="1"/>
  <c r="AP713" i="1"/>
  <c r="AP1424" i="1"/>
  <c r="AP1315" i="1"/>
  <c r="AP766" i="1"/>
  <c r="AP878" i="1"/>
  <c r="AP1250" i="1"/>
  <c r="AP676" i="1"/>
  <c r="AP1223" i="1"/>
  <c r="AP1251" i="1"/>
  <c r="AP1068" i="1"/>
  <c r="AP677" i="1"/>
  <c r="AP1425" i="1"/>
  <c r="AP1426" i="1"/>
  <c r="AP1427" i="1"/>
  <c r="AP714" i="1"/>
  <c r="AP879" i="1"/>
  <c r="AP643" i="1"/>
  <c r="AP767" i="1"/>
  <c r="AP305" i="1"/>
  <c r="AP715" i="1"/>
  <c r="AP787" i="1"/>
  <c r="AP936" i="1"/>
  <c r="AP788" i="1"/>
  <c r="AP525" i="1"/>
  <c r="AP817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976" i="1"/>
  <c r="AP568" i="1"/>
  <c r="AP1330" i="1"/>
  <c r="AQ842" i="1"/>
  <c r="AQ877" i="1"/>
  <c r="AQ1220" i="1"/>
  <c r="AQ742" i="1"/>
  <c r="AQ1115" i="1"/>
  <c r="AQ1221" i="1"/>
  <c r="AQ1116" i="1"/>
  <c r="AQ713" i="1"/>
  <c r="AQ1424" i="1"/>
  <c r="AQ1315" i="1"/>
  <c r="AQ766" i="1"/>
  <c r="AQ878" i="1"/>
  <c r="AQ1250" i="1"/>
  <c r="AQ676" i="1"/>
  <c r="AQ1223" i="1"/>
  <c r="AQ1251" i="1"/>
  <c r="AQ1068" i="1"/>
  <c r="AQ677" i="1"/>
  <c r="AQ1425" i="1"/>
  <c r="AQ1426" i="1"/>
  <c r="AQ1427" i="1"/>
  <c r="AQ714" i="1"/>
  <c r="AQ879" i="1"/>
  <c r="AQ643" i="1"/>
  <c r="AQ767" i="1"/>
  <c r="AQ305" i="1"/>
  <c r="AQ715" i="1"/>
  <c r="AQ787" i="1"/>
  <c r="AQ936" i="1"/>
  <c r="AQ788" i="1"/>
  <c r="AQ525" i="1"/>
  <c r="AQ817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976" i="1"/>
  <c r="AQ568" i="1"/>
  <c r="AQ1330" i="1"/>
  <c r="O710" i="1"/>
  <c r="F710" i="1" s="1"/>
  <c r="O354" i="1"/>
  <c r="F354" i="1" s="1"/>
  <c r="O624" i="1"/>
  <c r="F624" i="1" s="1"/>
  <c r="O364" i="1"/>
  <c r="F364" i="1" s="1"/>
  <c r="O320" i="1"/>
  <c r="F320" i="1" s="1"/>
  <c r="O596" i="1"/>
  <c r="F596" i="1" s="1"/>
  <c r="O461" i="1"/>
  <c r="F461" i="1" s="1"/>
  <c r="O597" i="1"/>
  <c r="F597" i="1" s="1"/>
  <c r="O509" i="1"/>
  <c r="F509" i="1" s="1"/>
  <c r="O365" i="1"/>
  <c r="F365" i="1" s="1"/>
  <c r="O443" i="1"/>
  <c r="F443" i="1" s="1"/>
  <c r="O489" i="1"/>
  <c r="F489" i="1" s="1"/>
  <c r="O373" i="1"/>
  <c r="F373" i="1" s="1"/>
  <c r="O1196" i="1"/>
  <c r="F1196" i="1" s="1"/>
  <c r="O378" i="1"/>
  <c r="F378" i="1" s="1"/>
  <c r="O1297" i="1"/>
  <c r="F1297" i="1" s="1"/>
  <c r="O1298" i="1"/>
  <c r="F1298" i="1" s="1"/>
  <c r="O1299" i="1"/>
  <c r="F1299" i="1" s="1"/>
  <c r="O1143" i="1"/>
  <c r="F1143" i="1" s="1"/>
  <c r="O1300" i="1"/>
  <c r="F1300" i="1" s="1"/>
  <c r="O1301" i="1"/>
  <c r="F1301" i="1" s="1"/>
  <c r="O1302" i="1"/>
  <c r="F1302" i="1" s="1"/>
  <c r="O813" i="1"/>
  <c r="F813" i="1" s="1"/>
  <c r="O379" i="1"/>
  <c r="F379" i="1" s="1"/>
  <c r="O1026" i="1"/>
  <c r="F1026" i="1" s="1"/>
  <c r="O380" i="1"/>
  <c r="F380" i="1" s="1"/>
  <c r="O247" i="1"/>
  <c r="F247" i="1" s="1"/>
  <c r="O1113" i="1"/>
  <c r="F1113" i="1" s="1"/>
  <c r="O248" i="1"/>
  <c r="F248" i="1" s="1"/>
  <c r="O391" i="1"/>
  <c r="F391" i="1" s="1"/>
  <c r="O711" i="1"/>
  <c r="F711" i="1" s="1"/>
  <c r="O366" i="1"/>
  <c r="F366" i="1" s="1"/>
  <c r="O215" i="1"/>
  <c r="F215" i="1" s="1"/>
  <c r="O712" i="1"/>
  <c r="F712" i="1" s="1"/>
  <c r="O381" i="1"/>
  <c r="F381" i="1" s="1"/>
  <c r="O642" i="1"/>
  <c r="F642" i="1" s="1"/>
  <c r="O389" i="1"/>
  <c r="F389" i="1" s="1"/>
  <c r="O367" i="1"/>
  <c r="F367" i="1" s="1"/>
  <c r="O625" i="1"/>
  <c r="F625" i="1" s="1"/>
  <c r="O321" i="1"/>
  <c r="F321" i="1" s="1"/>
  <c r="O566" i="1"/>
  <c r="F566" i="1" s="1"/>
  <c r="O444" i="1"/>
  <c r="F444" i="1" s="1"/>
  <c r="O392" i="1"/>
  <c r="F392" i="1" s="1"/>
  <c r="O368" i="1"/>
  <c r="F368" i="1" s="1"/>
  <c r="O1303" i="1"/>
  <c r="F1303" i="1" s="1"/>
  <c r="O390" i="1"/>
  <c r="F390" i="1" s="1"/>
  <c r="O1027" i="1"/>
  <c r="F1027" i="1" s="1"/>
  <c r="O406" i="1"/>
  <c r="F406" i="1" s="1"/>
  <c r="O249" i="1"/>
  <c r="F249" i="1" s="1"/>
  <c r="O1114" i="1"/>
  <c r="F1114" i="1" s="1"/>
  <c r="O262" i="1"/>
  <c r="F262" i="1" s="1"/>
  <c r="O393" i="1"/>
  <c r="F393" i="1" s="1"/>
  <c r="O1045" i="1"/>
  <c r="F1045" i="1" s="1"/>
  <c r="O298" i="1"/>
  <c r="F298" i="1" s="1"/>
  <c r="O226" i="1"/>
  <c r="F226" i="1" s="1"/>
  <c r="O1308" i="1"/>
  <c r="F1308" i="1" s="1"/>
  <c r="F416" i="1"/>
  <c r="O675" i="1"/>
  <c r="F675" i="1" s="1"/>
  <c r="O417" i="1"/>
  <c r="F417" i="1" s="1"/>
  <c r="O482" i="1"/>
  <c r="F482" i="1" s="1"/>
  <c r="O856" i="1"/>
  <c r="F856" i="1" s="1"/>
  <c r="O480" i="1"/>
  <c r="F480" i="1" s="1"/>
  <c r="O441" i="1"/>
  <c r="F441" i="1" s="1"/>
  <c r="O1306" i="1"/>
  <c r="F1306" i="1" s="1"/>
  <c r="O894" i="1"/>
  <c r="F894" i="1" s="1"/>
  <c r="O283" i="1"/>
  <c r="F283" i="1" s="1"/>
  <c r="O426" i="1"/>
  <c r="F426" i="1" s="1"/>
  <c r="O510" i="1"/>
  <c r="F510" i="1" s="1"/>
  <c r="O445" i="1"/>
  <c r="F445" i="1" s="1"/>
  <c r="O323" i="1"/>
  <c r="F323" i="1" s="1"/>
  <c r="O511" i="1"/>
  <c r="F511" i="1" s="1"/>
  <c r="O230" i="1"/>
  <c r="F230" i="1" s="1"/>
  <c r="O324" i="1"/>
  <c r="F324" i="1" s="1"/>
  <c r="O263" i="1"/>
  <c r="F263" i="1" s="1"/>
  <c r="O250" i="1"/>
  <c r="F250" i="1" s="1"/>
  <c r="O251" i="1"/>
  <c r="F251" i="1" s="1"/>
  <c r="O415" i="1"/>
  <c r="F415" i="1" s="1"/>
  <c r="O460" i="1"/>
  <c r="F460" i="1" s="1"/>
  <c r="O896" i="1"/>
  <c r="F896" i="1" s="1"/>
  <c r="O463" i="1"/>
  <c r="F463" i="1" s="1"/>
  <c r="O1144" i="1"/>
  <c r="F1144" i="1" s="1"/>
  <c r="O797" i="1"/>
  <c r="F797" i="1" s="1"/>
  <c r="O1000" i="1"/>
  <c r="F1000" i="1" s="1"/>
  <c r="O512" i="1"/>
  <c r="F512" i="1" s="1"/>
  <c r="O1091" i="1"/>
  <c r="F1091" i="1" s="1"/>
  <c r="O1028" i="1"/>
  <c r="F1028" i="1" s="1"/>
  <c r="O1029" i="1"/>
  <c r="F1029" i="1" s="1"/>
  <c r="O815" i="1"/>
  <c r="F815" i="1" s="1"/>
  <c r="O472" i="1"/>
  <c r="F472" i="1" s="1"/>
  <c r="O346" i="1"/>
  <c r="F346" i="1" s="1"/>
  <c r="O484" i="1"/>
  <c r="F484" i="1" s="1"/>
  <c r="O284" i="1"/>
  <c r="F284" i="1" s="1"/>
  <c r="O347" i="1"/>
  <c r="F347" i="1" s="1"/>
  <c r="O210" i="1"/>
  <c r="F210" i="1" s="1"/>
  <c r="O369" i="1"/>
  <c r="F369" i="1" s="1"/>
  <c r="O348" i="1"/>
  <c r="F348" i="1" s="1"/>
  <c r="O275" i="1"/>
  <c r="F275" i="1" s="1"/>
  <c r="O276" i="1"/>
  <c r="F276" i="1" s="1"/>
  <c r="O277" i="1"/>
  <c r="F277" i="1" s="1"/>
  <c r="O485" i="1"/>
  <c r="F485" i="1" s="1"/>
  <c r="O394" i="1"/>
  <c r="F394" i="1" s="1"/>
  <c r="O495" i="1"/>
  <c r="F495" i="1" s="1"/>
  <c r="O370" i="1"/>
  <c r="F370" i="1" s="1"/>
  <c r="O462" i="1"/>
  <c r="F462" i="1" s="1"/>
  <c r="O264" i="1"/>
  <c r="F264" i="1" s="1"/>
  <c r="O285" i="1"/>
  <c r="F285" i="1" s="1"/>
  <c r="O301" i="1"/>
  <c r="F301" i="1" s="1"/>
  <c r="O265" i="1"/>
  <c r="F265" i="1" s="1"/>
  <c r="O302" i="1"/>
  <c r="F302" i="1" s="1"/>
  <c r="O875" i="1"/>
  <c r="F875" i="1" s="1"/>
  <c r="O501" i="1"/>
  <c r="F501" i="1" s="1"/>
  <c r="O325" i="1"/>
  <c r="F325" i="1" s="1"/>
  <c r="O506" i="1"/>
  <c r="F506" i="1" s="1"/>
  <c r="O286" i="1"/>
  <c r="F286" i="1" s="1"/>
  <c r="O326" i="1"/>
  <c r="F326" i="1" s="1"/>
  <c r="O371" i="1"/>
  <c r="F371" i="1" s="1"/>
  <c r="O287" i="1"/>
  <c r="F287" i="1" s="1"/>
  <c r="O304" i="1"/>
  <c r="F304" i="1" s="1"/>
  <c r="O327" i="1"/>
  <c r="F327" i="1" s="1"/>
  <c r="O349" i="1"/>
  <c r="F349" i="1" s="1"/>
  <c r="O387" i="1"/>
  <c r="F387" i="1" s="1"/>
  <c r="O431" i="1"/>
  <c r="F431" i="1" s="1"/>
  <c r="AP710" i="1"/>
  <c r="AP354" i="1"/>
  <c r="AP624" i="1"/>
  <c r="AP364" i="1"/>
  <c r="AP320" i="1"/>
  <c r="AP596" i="1"/>
  <c r="AP461" i="1"/>
  <c r="AP597" i="1"/>
  <c r="AP509" i="1"/>
  <c r="AP365" i="1"/>
  <c r="AP443" i="1"/>
  <c r="AP489" i="1"/>
  <c r="AP373" i="1"/>
  <c r="AP1196" i="1"/>
  <c r="AP378" i="1"/>
  <c r="AP1297" i="1"/>
  <c r="AP1298" i="1"/>
  <c r="AP1299" i="1"/>
  <c r="AP1143" i="1"/>
  <c r="AP1300" i="1"/>
  <c r="AP1301" i="1"/>
  <c r="AP1302" i="1"/>
  <c r="AP813" i="1"/>
  <c r="AP379" i="1"/>
  <c r="AP1026" i="1"/>
  <c r="AP380" i="1"/>
  <c r="AP247" i="1"/>
  <c r="AP1113" i="1"/>
  <c r="AP248" i="1"/>
  <c r="AP391" i="1"/>
  <c r="AP711" i="1"/>
  <c r="AP366" i="1"/>
  <c r="AP215" i="1"/>
  <c r="AP712" i="1"/>
  <c r="AP381" i="1"/>
  <c r="AP642" i="1"/>
  <c r="AP389" i="1"/>
  <c r="AP367" i="1"/>
  <c r="AP625" i="1"/>
  <c r="AP321" i="1"/>
  <c r="AP566" i="1"/>
  <c r="AP444" i="1"/>
  <c r="AP392" i="1"/>
  <c r="AP368" i="1"/>
  <c r="AP1303" i="1"/>
  <c r="AP390" i="1"/>
  <c r="AP1027" i="1"/>
  <c r="AP406" i="1"/>
  <c r="AP249" i="1"/>
  <c r="AP1114" i="1"/>
  <c r="AP262" i="1"/>
  <c r="AP393" i="1"/>
  <c r="AP1045" i="1"/>
  <c r="AP298" i="1"/>
  <c r="AP226" i="1"/>
  <c r="AP1308" i="1"/>
  <c r="AP416" i="1"/>
  <c r="AP675" i="1"/>
  <c r="AP417" i="1"/>
  <c r="AP482" i="1"/>
  <c r="AP856" i="1"/>
  <c r="AP480" i="1"/>
  <c r="AP441" i="1"/>
  <c r="AP1306" i="1"/>
  <c r="AP894" i="1"/>
  <c r="AP283" i="1"/>
  <c r="AP426" i="1"/>
  <c r="AP510" i="1"/>
  <c r="AP445" i="1"/>
  <c r="AP323" i="1"/>
  <c r="AP511" i="1"/>
  <c r="AP230" i="1"/>
  <c r="AP324" i="1"/>
  <c r="AP263" i="1"/>
  <c r="AP250" i="1"/>
  <c r="AP251" i="1"/>
  <c r="AP415" i="1"/>
  <c r="AP460" i="1"/>
  <c r="AP896" i="1"/>
  <c r="AP463" i="1"/>
  <c r="AP1144" i="1"/>
  <c r="AP797" i="1"/>
  <c r="AP1000" i="1"/>
  <c r="AP512" i="1"/>
  <c r="AP1091" i="1"/>
  <c r="AP1028" i="1"/>
  <c r="AP1029" i="1"/>
  <c r="AP815" i="1"/>
  <c r="AP472" i="1"/>
  <c r="AP346" i="1"/>
  <c r="AP484" i="1"/>
  <c r="AP284" i="1"/>
  <c r="AP347" i="1"/>
  <c r="AP210" i="1"/>
  <c r="AP369" i="1"/>
  <c r="AP348" i="1"/>
  <c r="AP275" i="1"/>
  <c r="AP276" i="1"/>
  <c r="AP277" i="1"/>
  <c r="AP485" i="1"/>
  <c r="AP394" i="1"/>
  <c r="AP495" i="1"/>
  <c r="AP370" i="1"/>
  <c r="AP462" i="1"/>
  <c r="AP264" i="1"/>
  <c r="AP285" i="1"/>
  <c r="AP301" i="1"/>
  <c r="AP265" i="1"/>
  <c r="AP302" i="1"/>
  <c r="AP875" i="1"/>
  <c r="AP501" i="1"/>
  <c r="AP325" i="1"/>
  <c r="AP506" i="1"/>
  <c r="AP286" i="1"/>
  <c r="AP326" i="1"/>
  <c r="AP371" i="1"/>
  <c r="AP287" i="1"/>
  <c r="AP304" i="1"/>
  <c r="AP327" i="1"/>
  <c r="AP349" i="1"/>
  <c r="AP387" i="1"/>
  <c r="AP431" i="1"/>
  <c r="AQ710" i="1"/>
  <c r="AQ354" i="1"/>
  <c r="AQ624" i="1"/>
  <c r="AQ364" i="1"/>
  <c r="AQ320" i="1"/>
  <c r="AQ596" i="1"/>
  <c r="AQ461" i="1"/>
  <c r="AQ597" i="1"/>
  <c r="AQ509" i="1"/>
  <c r="AQ365" i="1"/>
  <c r="AQ443" i="1"/>
  <c r="AQ489" i="1"/>
  <c r="AQ373" i="1"/>
  <c r="AQ1196" i="1"/>
  <c r="AQ378" i="1"/>
  <c r="AQ1297" i="1"/>
  <c r="AQ1298" i="1"/>
  <c r="AQ1299" i="1"/>
  <c r="AQ1143" i="1"/>
  <c r="AQ1300" i="1"/>
  <c r="AQ1301" i="1"/>
  <c r="AQ1302" i="1"/>
  <c r="AQ813" i="1"/>
  <c r="AQ379" i="1"/>
  <c r="AQ1026" i="1"/>
  <c r="AQ380" i="1"/>
  <c r="AQ247" i="1"/>
  <c r="AQ1113" i="1"/>
  <c r="AQ248" i="1"/>
  <c r="AQ391" i="1"/>
  <c r="AQ711" i="1"/>
  <c r="AQ366" i="1"/>
  <c r="AQ215" i="1"/>
  <c r="AQ712" i="1"/>
  <c r="AQ381" i="1"/>
  <c r="AQ642" i="1"/>
  <c r="AQ389" i="1"/>
  <c r="AQ367" i="1"/>
  <c r="AQ625" i="1"/>
  <c r="AQ321" i="1"/>
  <c r="AQ566" i="1"/>
  <c r="AQ444" i="1"/>
  <c r="AQ392" i="1"/>
  <c r="AQ368" i="1"/>
  <c r="AQ1303" i="1"/>
  <c r="AQ390" i="1"/>
  <c r="AQ1027" i="1"/>
  <c r="AQ406" i="1"/>
  <c r="AQ249" i="1"/>
  <c r="AQ1114" i="1"/>
  <c r="AQ262" i="1"/>
  <c r="AQ393" i="1"/>
  <c r="AQ1045" i="1"/>
  <c r="AQ298" i="1"/>
  <c r="AQ226" i="1"/>
  <c r="AQ1308" i="1"/>
  <c r="AQ416" i="1"/>
  <c r="AQ675" i="1"/>
  <c r="AQ417" i="1"/>
  <c r="AQ482" i="1"/>
  <c r="AQ856" i="1"/>
  <c r="AQ480" i="1"/>
  <c r="AQ441" i="1"/>
  <c r="AQ1306" i="1"/>
  <c r="AQ894" i="1"/>
  <c r="AQ283" i="1"/>
  <c r="AQ426" i="1"/>
  <c r="AQ510" i="1"/>
  <c r="AQ445" i="1"/>
  <c r="AQ323" i="1"/>
  <c r="AQ511" i="1"/>
  <c r="AQ230" i="1"/>
  <c r="AQ324" i="1"/>
  <c r="AQ263" i="1"/>
  <c r="AQ250" i="1"/>
  <c r="AQ251" i="1"/>
  <c r="AQ415" i="1"/>
  <c r="AQ460" i="1"/>
  <c r="AQ896" i="1"/>
  <c r="AQ463" i="1"/>
  <c r="AQ1144" i="1"/>
  <c r="AQ797" i="1"/>
  <c r="AQ1000" i="1"/>
  <c r="AQ512" i="1"/>
  <c r="AQ1091" i="1"/>
  <c r="AQ1028" i="1"/>
  <c r="AQ1029" i="1"/>
  <c r="AQ815" i="1"/>
  <c r="AQ472" i="1"/>
  <c r="AQ346" i="1"/>
  <c r="AQ484" i="1"/>
  <c r="AQ284" i="1"/>
  <c r="AQ347" i="1"/>
  <c r="AQ210" i="1"/>
  <c r="AQ369" i="1"/>
  <c r="AQ348" i="1"/>
  <c r="AQ275" i="1"/>
  <c r="AQ276" i="1"/>
  <c r="AQ277" i="1"/>
  <c r="AQ485" i="1"/>
  <c r="AQ394" i="1"/>
  <c r="AQ495" i="1"/>
  <c r="AQ370" i="1"/>
  <c r="AQ462" i="1"/>
  <c r="AQ264" i="1"/>
  <c r="AQ285" i="1"/>
  <c r="AQ301" i="1"/>
  <c r="AQ265" i="1"/>
  <c r="AQ302" i="1"/>
  <c r="AQ875" i="1"/>
  <c r="AQ501" i="1"/>
  <c r="AQ325" i="1"/>
  <c r="AQ506" i="1"/>
  <c r="AQ286" i="1"/>
  <c r="AQ326" i="1"/>
  <c r="AQ371" i="1"/>
  <c r="AQ287" i="1"/>
  <c r="AQ304" i="1"/>
  <c r="AQ327" i="1"/>
  <c r="AQ349" i="1"/>
  <c r="AQ387" i="1"/>
  <c r="AQ431" i="1"/>
  <c r="O334" i="1"/>
  <c r="F334" i="1" s="1"/>
  <c r="AP334" i="1"/>
  <c r="AQ334" i="1"/>
  <c r="AR387" i="1" l="1"/>
  <c r="AR304" i="1"/>
  <c r="AR286" i="1"/>
  <c r="AR875" i="1"/>
  <c r="AR285" i="1"/>
  <c r="AR495" i="1"/>
  <c r="AR276" i="1"/>
  <c r="AR210" i="1"/>
  <c r="AR346" i="1"/>
  <c r="AR1028" i="1"/>
  <c r="AR797" i="1"/>
  <c r="AR460" i="1"/>
  <c r="AR263" i="1"/>
  <c r="AR323" i="1"/>
  <c r="AR283" i="1"/>
  <c r="AR441" i="1"/>
  <c r="AR417" i="1"/>
  <c r="AR226" i="1"/>
  <c r="AR262" i="1"/>
  <c r="AR1027" i="1"/>
  <c r="AR392" i="1"/>
  <c r="AR625" i="1"/>
  <c r="AR381" i="1"/>
  <c r="AR711" i="1"/>
  <c r="AR247" i="1"/>
  <c r="AR813" i="1"/>
  <c r="AR1143" i="1"/>
  <c r="AR378" i="1"/>
  <c r="AR443" i="1"/>
  <c r="AR461" i="1"/>
  <c r="AR624" i="1"/>
  <c r="AR976" i="1"/>
  <c r="AR1326" i="1"/>
  <c r="AR1322" i="1"/>
  <c r="AR1318" i="1"/>
  <c r="AR525" i="1"/>
  <c r="AR715" i="1"/>
  <c r="AR879" i="1"/>
  <c r="AR1425" i="1"/>
  <c r="AR1223" i="1"/>
  <c r="AR713" i="1"/>
  <c r="AR742" i="1"/>
  <c r="AR1333" i="1"/>
  <c r="AR526" i="1"/>
  <c r="AR716" i="1"/>
  <c r="AR818" i="1"/>
  <c r="AR1069" i="1"/>
  <c r="AR287" i="1"/>
  <c r="AR506" i="1"/>
  <c r="AR302" i="1"/>
  <c r="AR264" i="1"/>
  <c r="AR394" i="1"/>
  <c r="AR275" i="1"/>
  <c r="AR347" i="1"/>
  <c r="AR472" i="1"/>
  <c r="AR1091" i="1"/>
  <c r="AR1144" i="1"/>
  <c r="AR415" i="1"/>
  <c r="AR324" i="1"/>
  <c r="AR445" i="1"/>
  <c r="AR480" i="1"/>
  <c r="AR675" i="1"/>
  <c r="AR298" i="1"/>
  <c r="AR1114" i="1"/>
  <c r="AR390" i="1"/>
  <c r="AR444" i="1"/>
  <c r="AR367" i="1"/>
  <c r="AR712" i="1"/>
  <c r="AR391" i="1"/>
  <c r="AR380" i="1"/>
  <c r="AR1302" i="1"/>
  <c r="AR1299" i="1"/>
  <c r="AR1196" i="1"/>
  <c r="AR365" i="1"/>
  <c r="AR596" i="1"/>
  <c r="AR354" i="1"/>
  <c r="AR1329" i="1"/>
  <c r="AR1325" i="1"/>
  <c r="AR1321" i="1"/>
  <c r="AR1317" i="1"/>
  <c r="AR788" i="1"/>
  <c r="AR305" i="1"/>
  <c r="AR714" i="1"/>
  <c r="AR677" i="1"/>
  <c r="AR676" i="1"/>
  <c r="AR766" i="1"/>
  <c r="AR1116" i="1"/>
  <c r="AR1220" i="1"/>
  <c r="AR1334" i="1"/>
  <c r="AR1332" i="1"/>
  <c r="AR819" i="1"/>
  <c r="AR627" i="1"/>
  <c r="AR743" i="1"/>
  <c r="AR977" i="1"/>
  <c r="AR431" i="1"/>
  <c r="AR349" i="1"/>
  <c r="AR371" i="1"/>
  <c r="AR325" i="1"/>
  <c r="AR265" i="1"/>
  <c r="AR462" i="1"/>
  <c r="AR485" i="1"/>
  <c r="AR348" i="1"/>
  <c r="AR284" i="1"/>
  <c r="AR815" i="1"/>
  <c r="AR512" i="1"/>
  <c r="AR463" i="1"/>
  <c r="AR251" i="1"/>
  <c r="AR230" i="1"/>
  <c r="AR510" i="1"/>
  <c r="AR894" i="1"/>
  <c r="AR856" i="1"/>
  <c r="AR416" i="1"/>
  <c r="AR1045" i="1"/>
  <c r="AR249" i="1"/>
  <c r="AR1303" i="1"/>
  <c r="AR566" i="1"/>
  <c r="AR389" i="1"/>
  <c r="AR215" i="1"/>
  <c r="AR248" i="1"/>
  <c r="AR1026" i="1"/>
  <c r="AR1301" i="1"/>
  <c r="AR1298" i="1"/>
  <c r="AR373" i="1"/>
  <c r="AR509" i="1"/>
  <c r="AR320" i="1"/>
  <c r="AR710" i="1"/>
  <c r="AR1330" i="1"/>
  <c r="AR1328" i="1"/>
  <c r="AR1324" i="1"/>
  <c r="AR1320" i="1"/>
  <c r="AR1316" i="1"/>
  <c r="AR936" i="1"/>
  <c r="AR767" i="1"/>
  <c r="AR1427" i="1"/>
  <c r="AR1068" i="1"/>
  <c r="AR1250" i="1"/>
  <c r="AR1315" i="1"/>
  <c r="AR1221" i="1"/>
  <c r="AR877" i="1"/>
  <c r="AR527" i="1"/>
  <c r="AR1331" i="1"/>
  <c r="AR938" i="1"/>
  <c r="AR937" i="1"/>
  <c r="AR570" i="1"/>
  <c r="AR569" i="1"/>
  <c r="AR334" i="1"/>
  <c r="AR327" i="1"/>
  <c r="AR326" i="1"/>
  <c r="AR501" i="1"/>
  <c r="AR301" i="1"/>
  <c r="AR370" i="1"/>
  <c r="AR277" i="1"/>
  <c r="AR369" i="1"/>
  <c r="AR484" i="1"/>
  <c r="AR1029" i="1"/>
  <c r="AR1000" i="1"/>
  <c r="AR896" i="1"/>
  <c r="AR250" i="1"/>
  <c r="AR511" i="1"/>
  <c r="AR426" i="1"/>
  <c r="AR1306" i="1"/>
  <c r="AR482" i="1"/>
  <c r="AR1308" i="1"/>
  <c r="AR393" i="1"/>
  <c r="AR406" i="1"/>
  <c r="AR368" i="1"/>
  <c r="AR321" i="1"/>
  <c r="AR642" i="1"/>
  <c r="AR366" i="1"/>
  <c r="AR1113" i="1"/>
  <c r="AR379" i="1"/>
  <c r="AR1300" i="1"/>
  <c r="AR1297" i="1"/>
  <c r="AR489" i="1"/>
  <c r="AR597" i="1"/>
  <c r="AR364" i="1"/>
  <c r="AR568" i="1"/>
  <c r="AR1327" i="1"/>
  <c r="AR1323" i="1"/>
  <c r="AR1319" i="1"/>
  <c r="AR817" i="1"/>
  <c r="AR787" i="1"/>
  <c r="AR643" i="1"/>
  <c r="AR1426" i="1"/>
  <c r="AR1251" i="1"/>
  <c r="AR878" i="1"/>
  <c r="AR1424" i="1"/>
  <c r="AR1115" i="1"/>
  <c r="AR842" i="1"/>
  <c r="AR1001" i="1"/>
  <c r="AR820" i="1"/>
  <c r="AR628" i="1"/>
  <c r="AR626" i="1"/>
  <c r="AR897" i="1"/>
  <c r="O707" i="1"/>
  <c r="F707" i="1" s="1"/>
  <c r="O764" i="1"/>
  <c r="F764" i="1" s="1"/>
  <c r="O970" i="1"/>
  <c r="F970" i="1" s="1"/>
  <c r="O891" i="1"/>
  <c r="F891" i="1" s="1"/>
  <c r="O786" i="1"/>
  <c r="F786" i="1" s="1"/>
  <c r="O892" i="1"/>
  <c r="F892" i="1" s="1"/>
  <c r="O971" i="1"/>
  <c r="F971" i="1" s="1"/>
  <c r="O795" i="1"/>
  <c r="F795" i="1" s="1"/>
  <c r="O1042" i="1"/>
  <c r="F1042" i="1" s="1"/>
  <c r="O840" i="1"/>
  <c r="F840" i="1" s="1"/>
  <c r="O872" i="1"/>
  <c r="F872" i="1" s="1"/>
  <c r="O261" i="1"/>
  <c r="F261" i="1" s="1"/>
  <c r="O1451" i="1"/>
  <c r="F1451" i="1" s="1"/>
  <c r="O271" i="1"/>
  <c r="F271" i="1" s="1"/>
  <c r="O1139" i="1"/>
  <c r="F1139" i="1" s="1"/>
  <c r="O1633" i="1"/>
  <c r="F1633" i="1" s="1"/>
  <c r="O1157" i="1"/>
  <c r="F1157" i="1" s="1"/>
  <c r="O1421" i="1"/>
  <c r="F1421" i="1" s="1"/>
  <c r="O1801" i="1"/>
  <c r="F1801" i="1" s="1"/>
  <c r="O1914" i="1"/>
  <c r="F1914" i="1" s="1"/>
  <c r="O1832" i="1"/>
  <c r="F1832" i="1" s="1"/>
  <c r="O975" i="1"/>
  <c r="F975" i="1" s="1"/>
  <c r="O274" i="1"/>
  <c r="F274" i="1" s="1"/>
  <c r="O1634" i="1"/>
  <c r="F1634" i="1" s="1"/>
  <c r="O280" i="1"/>
  <c r="F280" i="1" s="1"/>
  <c r="O1156" i="1"/>
  <c r="F1156" i="1" s="1"/>
  <c r="O1635" i="1"/>
  <c r="F1635" i="1" s="1"/>
  <c r="O1646" i="1"/>
  <c r="F1646" i="1" s="1"/>
  <c r="O1422" i="1"/>
  <c r="F1422" i="1" s="1"/>
  <c r="O1726" i="1"/>
  <c r="F1726" i="1" s="1"/>
  <c r="O1806" i="1"/>
  <c r="F1806" i="1" s="1"/>
  <c r="O1793" i="1"/>
  <c r="F1793" i="1" s="1"/>
  <c r="O1850" i="1"/>
  <c r="F1850" i="1" s="1"/>
  <c r="O289" i="1"/>
  <c r="F289" i="1" s="1"/>
  <c r="O1686" i="1"/>
  <c r="F1686" i="1" s="1"/>
  <c r="O290" i="1"/>
  <c r="F290" i="1" s="1"/>
  <c r="O1637" i="1"/>
  <c r="F1637" i="1" s="1"/>
  <c r="O1685" i="1"/>
  <c r="F1685" i="1" s="1"/>
  <c r="O1557" i="1"/>
  <c r="F1557" i="1" s="1"/>
  <c r="O1423" i="1"/>
  <c r="F1423" i="1" s="1"/>
  <c r="O1917" i="1"/>
  <c r="F1917" i="1" s="1"/>
  <c r="O1831" i="1"/>
  <c r="F1831" i="1" s="1"/>
  <c r="O1730" i="1"/>
  <c r="F1730" i="1" s="1"/>
  <c r="O857" i="1"/>
  <c r="F857" i="1" s="1"/>
  <c r="O292" i="1"/>
  <c r="F292" i="1" s="1"/>
  <c r="O1173" i="1"/>
  <c r="F1173" i="1" s="1"/>
  <c r="O294" i="1"/>
  <c r="F294" i="1" s="1"/>
  <c r="O1216" i="1"/>
  <c r="F1216" i="1" s="1"/>
  <c r="O1174" i="1"/>
  <c r="F1174" i="1" s="1"/>
  <c r="O1217" i="1"/>
  <c r="F1217" i="1" s="1"/>
  <c r="O1248" i="1"/>
  <c r="F1248" i="1" s="1"/>
  <c r="O1716" i="1"/>
  <c r="F1716" i="1" s="1"/>
  <c r="O1743" i="1"/>
  <c r="F1743" i="1" s="1"/>
  <c r="O1768" i="1"/>
  <c r="F1768" i="1" s="1"/>
  <c r="O1090" i="1"/>
  <c r="F1090" i="1" s="1"/>
  <c r="O299" i="1"/>
  <c r="F299" i="1" s="1"/>
  <c r="O1873" i="1"/>
  <c r="F1873" i="1" s="1"/>
  <c r="O300" i="1"/>
  <c r="F300" i="1" s="1"/>
  <c r="O1923" i="1"/>
  <c r="F1923" i="1" s="1"/>
  <c r="O1764" i="1"/>
  <c r="F1764" i="1" s="1"/>
  <c r="O1919" i="1"/>
  <c r="F1919" i="1" s="1"/>
  <c r="O1956" i="1"/>
  <c r="F1956" i="1" s="1"/>
  <c r="O1911" i="1"/>
  <c r="F1911" i="1" s="1"/>
  <c r="O2131" i="1"/>
  <c r="F2131" i="1" s="1"/>
  <c r="O1874" i="1"/>
  <c r="F1874" i="1" s="1"/>
  <c r="O1944" i="1"/>
  <c r="F1944" i="1" s="1"/>
  <c r="O303" i="1"/>
  <c r="F303" i="1" s="1"/>
  <c r="O1991" i="1"/>
  <c r="F1991" i="1" s="1"/>
  <c r="O307" i="1"/>
  <c r="F307" i="1" s="1"/>
  <c r="O2056" i="1"/>
  <c r="F2056" i="1" s="1"/>
  <c r="O1915" i="1"/>
  <c r="F1915" i="1" s="1"/>
  <c r="O2044" i="1"/>
  <c r="F2044" i="1" s="1"/>
  <c r="O2114" i="1"/>
  <c r="F2114" i="1" s="1"/>
  <c r="O1809" i="1"/>
  <c r="F1809" i="1" s="1"/>
  <c r="O1759" i="1"/>
  <c r="F1759" i="1" s="1"/>
  <c r="O1585" i="1"/>
  <c r="F1585" i="1" s="1"/>
  <c r="O858" i="1"/>
  <c r="F858" i="1" s="1"/>
  <c r="O315" i="1"/>
  <c r="F315" i="1" s="1"/>
  <c r="O1547" i="1"/>
  <c r="F1547" i="1" s="1"/>
  <c r="O317" i="1"/>
  <c r="F317" i="1" s="1"/>
  <c r="O1647" i="1"/>
  <c r="F1647" i="1" s="1"/>
  <c r="O1218" i="1"/>
  <c r="F1218" i="1" s="1"/>
  <c r="O1111" i="1"/>
  <c r="F1111" i="1" s="1"/>
  <c r="O1195" i="1"/>
  <c r="F1195" i="1" s="1"/>
  <c r="O1696" i="1"/>
  <c r="F1696" i="1" s="1"/>
  <c r="O1769" i="1"/>
  <c r="F1769" i="1" s="1"/>
  <c r="O1714" i="1"/>
  <c r="F1714" i="1" s="1"/>
  <c r="O1974" i="1"/>
  <c r="F1974" i="1" s="1"/>
  <c r="O318" i="1"/>
  <c r="F318" i="1" s="1"/>
  <c r="O1992" i="1"/>
  <c r="F1992" i="1" s="1"/>
  <c r="O322" i="1"/>
  <c r="F322" i="1" s="1"/>
  <c r="O2045" i="1"/>
  <c r="F2045" i="1" s="1"/>
  <c r="O1916" i="1"/>
  <c r="F1916" i="1" s="1"/>
  <c r="O2046" i="1"/>
  <c r="F2046" i="1" s="1"/>
  <c r="O2116" i="1"/>
  <c r="F2116" i="1" s="1"/>
  <c r="O1810" i="1"/>
  <c r="F1810" i="1" s="1"/>
  <c r="O1797" i="1"/>
  <c r="F1797" i="1" s="1"/>
  <c r="O1727" i="1"/>
  <c r="F1727" i="1" s="1"/>
  <c r="O2244" i="1"/>
  <c r="F2244" i="1" s="1"/>
  <c r="O329" i="1"/>
  <c r="F329" i="1" s="1"/>
  <c r="O2209" i="1"/>
  <c r="F2209" i="1" s="1"/>
  <c r="O333" i="1"/>
  <c r="F333" i="1" s="1"/>
  <c r="O2220" i="1"/>
  <c r="F2220" i="1" s="1"/>
  <c r="O2210" i="1"/>
  <c r="F2210" i="1" s="1"/>
  <c r="O2221" i="1"/>
  <c r="F2221" i="1" s="1"/>
  <c r="AP707" i="1"/>
  <c r="AP764" i="1"/>
  <c r="AP970" i="1"/>
  <c r="AP891" i="1"/>
  <c r="AP786" i="1"/>
  <c r="AP892" i="1"/>
  <c r="AP971" i="1"/>
  <c r="AP795" i="1"/>
  <c r="AP1042" i="1"/>
  <c r="AP840" i="1"/>
  <c r="AP872" i="1"/>
  <c r="AP261" i="1"/>
  <c r="AP1451" i="1"/>
  <c r="AP271" i="1"/>
  <c r="AP1139" i="1"/>
  <c r="AP1633" i="1"/>
  <c r="AP1157" i="1"/>
  <c r="AP1421" i="1"/>
  <c r="AP1801" i="1"/>
  <c r="AP1914" i="1"/>
  <c r="AP1832" i="1"/>
  <c r="AP975" i="1"/>
  <c r="AP274" i="1"/>
  <c r="AP1634" i="1"/>
  <c r="AP280" i="1"/>
  <c r="AP1156" i="1"/>
  <c r="AP1635" i="1"/>
  <c r="AP1646" i="1"/>
  <c r="AP1422" i="1"/>
  <c r="AP1726" i="1"/>
  <c r="AP1806" i="1"/>
  <c r="AP1793" i="1"/>
  <c r="AP1850" i="1"/>
  <c r="AP289" i="1"/>
  <c r="AP1686" i="1"/>
  <c r="AP290" i="1"/>
  <c r="AP1637" i="1"/>
  <c r="AP1685" i="1"/>
  <c r="AP1557" i="1"/>
  <c r="AP1423" i="1"/>
  <c r="AP1917" i="1"/>
  <c r="AP1831" i="1"/>
  <c r="AP1730" i="1"/>
  <c r="AP857" i="1"/>
  <c r="AP292" i="1"/>
  <c r="AP1173" i="1"/>
  <c r="AP294" i="1"/>
  <c r="AP1216" i="1"/>
  <c r="AP1174" i="1"/>
  <c r="AP1217" i="1"/>
  <c r="AP1248" i="1"/>
  <c r="AP1716" i="1"/>
  <c r="AP1743" i="1"/>
  <c r="AP1768" i="1"/>
  <c r="AP1090" i="1"/>
  <c r="AP299" i="1"/>
  <c r="AP1873" i="1"/>
  <c r="AP300" i="1"/>
  <c r="AP1923" i="1"/>
  <c r="AP1764" i="1"/>
  <c r="AP1919" i="1"/>
  <c r="AP1956" i="1"/>
  <c r="AP1911" i="1"/>
  <c r="AP2131" i="1"/>
  <c r="AP1874" i="1"/>
  <c r="AP1944" i="1"/>
  <c r="AP303" i="1"/>
  <c r="AP1991" i="1"/>
  <c r="AP307" i="1"/>
  <c r="AP2056" i="1"/>
  <c r="AP1915" i="1"/>
  <c r="AP2044" i="1"/>
  <c r="AP2114" i="1"/>
  <c r="AP1809" i="1"/>
  <c r="AP1759" i="1"/>
  <c r="AP1585" i="1"/>
  <c r="AP858" i="1"/>
  <c r="AP315" i="1"/>
  <c r="AP1547" i="1"/>
  <c r="AP317" i="1"/>
  <c r="AP1647" i="1"/>
  <c r="AP1218" i="1"/>
  <c r="AP1111" i="1"/>
  <c r="AP1195" i="1"/>
  <c r="AP1696" i="1"/>
  <c r="AP1769" i="1"/>
  <c r="AP1714" i="1"/>
  <c r="AP1974" i="1"/>
  <c r="AP318" i="1"/>
  <c r="AP1992" i="1"/>
  <c r="AP322" i="1"/>
  <c r="AP2045" i="1"/>
  <c r="AP1916" i="1"/>
  <c r="AP2046" i="1"/>
  <c r="AP2116" i="1"/>
  <c r="AP1810" i="1"/>
  <c r="AP1797" i="1"/>
  <c r="AP1727" i="1"/>
  <c r="AP2244" i="1"/>
  <c r="AP329" i="1"/>
  <c r="AP2209" i="1"/>
  <c r="AP333" i="1"/>
  <c r="AP2220" i="1"/>
  <c r="AP2210" i="1"/>
  <c r="AP2221" i="1"/>
  <c r="AQ707" i="1"/>
  <c r="AQ764" i="1"/>
  <c r="AQ970" i="1"/>
  <c r="AQ891" i="1"/>
  <c r="AQ786" i="1"/>
  <c r="AQ892" i="1"/>
  <c r="AQ971" i="1"/>
  <c r="AQ795" i="1"/>
  <c r="AQ1042" i="1"/>
  <c r="AQ840" i="1"/>
  <c r="AQ872" i="1"/>
  <c r="AQ261" i="1"/>
  <c r="AQ1451" i="1"/>
  <c r="AQ271" i="1"/>
  <c r="AQ1139" i="1"/>
  <c r="AQ1633" i="1"/>
  <c r="AQ1157" i="1"/>
  <c r="AQ1421" i="1"/>
  <c r="AQ1801" i="1"/>
  <c r="AQ1914" i="1"/>
  <c r="AQ1832" i="1"/>
  <c r="AQ975" i="1"/>
  <c r="AQ274" i="1"/>
  <c r="AQ1634" i="1"/>
  <c r="AQ280" i="1"/>
  <c r="AQ1156" i="1"/>
  <c r="AQ1635" i="1"/>
  <c r="AQ1646" i="1"/>
  <c r="AQ1422" i="1"/>
  <c r="AQ1726" i="1"/>
  <c r="AQ1806" i="1"/>
  <c r="AQ1793" i="1"/>
  <c r="AQ1850" i="1"/>
  <c r="AQ289" i="1"/>
  <c r="AQ1686" i="1"/>
  <c r="AQ290" i="1"/>
  <c r="AQ1637" i="1"/>
  <c r="AQ1685" i="1"/>
  <c r="AQ1557" i="1"/>
  <c r="AQ1423" i="1"/>
  <c r="AQ1917" i="1"/>
  <c r="AQ1831" i="1"/>
  <c r="AQ1730" i="1"/>
  <c r="AQ857" i="1"/>
  <c r="AQ292" i="1"/>
  <c r="AQ1173" i="1"/>
  <c r="AQ294" i="1"/>
  <c r="AQ1216" i="1"/>
  <c r="AQ1174" i="1"/>
  <c r="AQ1217" i="1"/>
  <c r="AQ1248" i="1"/>
  <c r="AQ1716" i="1"/>
  <c r="AQ1743" i="1"/>
  <c r="AQ1768" i="1"/>
  <c r="AQ1090" i="1"/>
  <c r="AQ299" i="1"/>
  <c r="AQ1873" i="1"/>
  <c r="AQ300" i="1"/>
  <c r="AQ1923" i="1"/>
  <c r="AQ1764" i="1"/>
  <c r="AQ1919" i="1"/>
  <c r="AQ1956" i="1"/>
  <c r="AQ1911" i="1"/>
  <c r="AQ2131" i="1"/>
  <c r="AQ1874" i="1"/>
  <c r="AQ1944" i="1"/>
  <c r="AQ303" i="1"/>
  <c r="AQ1991" i="1"/>
  <c r="AQ307" i="1"/>
  <c r="AQ2056" i="1"/>
  <c r="AQ1915" i="1"/>
  <c r="AQ2044" i="1"/>
  <c r="AQ2114" i="1"/>
  <c r="AQ1809" i="1"/>
  <c r="AQ1759" i="1"/>
  <c r="AQ1585" i="1"/>
  <c r="AQ858" i="1"/>
  <c r="AQ315" i="1"/>
  <c r="AQ1547" i="1"/>
  <c r="AQ317" i="1"/>
  <c r="AQ1647" i="1"/>
  <c r="AQ1218" i="1"/>
  <c r="AQ1111" i="1"/>
  <c r="AQ1195" i="1"/>
  <c r="AQ1696" i="1"/>
  <c r="AQ1769" i="1"/>
  <c r="AQ1714" i="1"/>
  <c r="AQ1974" i="1"/>
  <c r="AQ318" i="1"/>
  <c r="AQ1992" i="1"/>
  <c r="AQ322" i="1"/>
  <c r="AQ2045" i="1"/>
  <c r="AQ1916" i="1"/>
  <c r="AQ2046" i="1"/>
  <c r="AQ2116" i="1"/>
  <c r="AQ1810" i="1"/>
  <c r="AQ1797" i="1"/>
  <c r="AQ1727" i="1"/>
  <c r="AQ2244" i="1"/>
  <c r="AQ329" i="1"/>
  <c r="AQ2209" i="1"/>
  <c r="AQ333" i="1"/>
  <c r="AQ2220" i="1"/>
  <c r="AQ2210" i="1"/>
  <c r="AQ2221" i="1"/>
  <c r="AR2210" i="1" l="1"/>
  <c r="AR329" i="1"/>
  <c r="AR1810" i="1"/>
  <c r="AR2045" i="1"/>
  <c r="AR1974" i="1"/>
  <c r="AR1195" i="1"/>
  <c r="AR317" i="1"/>
  <c r="AR1585" i="1"/>
  <c r="AR2044" i="1"/>
  <c r="AR1991" i="1"/>
  <c r="AR2131" i="1"/>
  <c r="AR1764" i="1"/>
  <c r="AR299" i="1"/>
  <c r="AR1716" i="1"/>
  <c r="AR1216" i="1"/>
  <c r="AR857" i="1"/>
  <c r="AR1423" i="1"/>
  <c r="AR290" i="1"/>
  <c r="AR1793" i="1"/>
  <c r="AR1646" i="1"/>
  <c r="AR1634" i="1"/>
  <c r="AR1914" i="1"/>
  <c r="AR1633" i="1"/>
  <c r="AR261" i="1"/>
  <c r="AR795" i="1"/>
  <c r="AR891" i="1"/>
  <c r="AR707" i="1"/>
  <c r="AR2220" i="1"/>
  <c r="AR2244" i="1"/>
  <c r="AR2116" i="1"/>
  <c r="AR322" i="1"/>
  <c r="AR1714" i="1"/>
  <c r="AR1111" i="1"/>
  <c r="AR1547" i="1"/>
  <c r="AR1759" i="1"/>
  <c r="AR1915" i="1"/>
  <c r="AR303" i="1"/>
  <c r="AR1911" i="1"/>
  <c r="AR1923" i="1"/>
  <c r="AR1090" i="1"/>
  <c r="AR1248" i="1"/>
  <c r="AR294" i="1"/>
  <c r="AR1730" i="1"/>
  <c r="AR1557" i="1"/>
  <c r="AR1686" i="1"/>
  <c r="AR1806" i="1"/>
  <c r="AR1635" i="1"/>
  <c r="AR274" i="1"/>
  <c r="AR1801" i="1"/>
  <c r="AR1139" i="1"/>
  <c r="AR872" i="1"/>
  <c r="AR971" i="1"/>
  <c r="AR970" i="1"/>
  <c r="AR333" i="1"/>
  <c r="AR1727" i="1"/>
  <c r="AR2046" i="1"/>
  <c r="AR1992" i="1"/>
  <c r="AR1769" i="1"/>
  <c r="AR1218" i="1"/>
  <c r="AR315" i="1"/>
  <c r="AR1809" i="1"/>
  <c r="AR2056" i="1"/>
  <c r="AR1944" i="1"/>
  <c r="AR1956" i="1"/>
  <c r="AR300" i="1"/>
  <c r="AR1768" i="1"/>
  <c r="AR1217" i="1"/>
  <c r="AR1173" i="1"/>
  <c r="AR1831" i="1"/>
  <c r="AR1685" i="1"/>
  <c r="AR289" i="1"/>
  <c r="AR1726" i="1"/>
  <c r="AR1156" i="1"/>
  <c r="AR975" i="1"/>
  <c r="AR1421" i="1"/>
  <c r="AR271" i="1"/>
  <c r="AR840" i="1"/>
  <c r="AR892" i="1"/>
  <c r="AR764" i="1"/>
  <c r="AR2221" i="1"/>
  <c r="AR2209" i="1"/>
  <c r="AR1797" i="1"/>
  <c r="AR1916" i="1"/>
  <c r="AR318" i="1"/>
  <c r="AR1696" i="1"/>
  <c r="AR1647" i="1"/>
  <c r="AR858" i="1"/>
  <c r="AR2114" i="1"/>
  <c r="AR307" i="1"/>
  <c r="AR1874" i="1"/>
  <c r="AR1919" i="1"/>
  <c r="AR1873" i="1"/>
  <c r="AR1743" i="1"/>
  <c r="AR1174" i="1"/>
  <c r="AR292" i="1"/>
  <c r="AR1917" i="1"/>
  <c r="AR1637" i="1"/>
  <c r="AR1850" i="1"/>
  <c r="AR1422" i="1"/>
  <c r="AR280" i="1"/>
  <c r="AR1832" i="1"/>
  <c r="AR1157" i="1"/>
  <c r="AR1451" i="1"/>
  <c r="AR1042" i="1"/>
  <c r="AR786" i="1"/>
  <c r="O1247" i="1"/>
  <c r="F1247" i="1" s="1"/>
  <c r="O214" i="1"/>
  <c r="F214" i="1" s="1"/>
  <c r="O1420" i="1"/>
  <c r="F1420" i="1" s="1"/>
  <c r="O227" i="1"/>
  <c r="F227" i="1" s="1"/>
  <c r="O1853" i="1"/>
  <c r="F1853" i="1" s="1"/>
  <c r="O1556" i="1"/>
  <c r="F1556" i="1" s="1"/>
  <c r="O1854" i="1"/>
  <c r="F1854" i="1" s="1"/>
  <c r="O1855" i="1"/>
  <c r="F1855" i="1" s="1"/>
  <c r="O2007" i="1"/>
  <c r="F2007" i="1" s="1"/>
  <c r="O1872" i="1"/>
  <c r="F1872" i="1" s="1"/>
  <c r="O1856" i="1"/>
  <c r="F1856" i="1" s="1"/>
  <c r="O1064" i="1"/>
  <c r="F1064" i="1" s="1"/>
  <c r="O235" i="1"/>
  <c r="F235" i="1" s="1"/>
  <c r="O1665" i="1"/>
  <c r="F1665" i="1" s="1"/>
  <c r="O237" i="1"/>
  <c r="F237" i="1" s="1"/>
  <c r="O1545" i="1"/>
  <c r="F1545" i="1" s="1"/>
  <c r="O1632" i="1"/>
  <c r="F1632" i="1" s="1"/>
  <c r="O1546" i="1"/>
  <c r="F1546" i="1" s="1"/>
  <c r="O1066" i="1"/>
  <c r="F1066" i="1" s="1"/>
  <c r="O1902" i="1"/>
  <c r="F1902" i="1" s="1"/>
  <c r="O1761" i="1"/>
  <c r="F1761" i="1" s="1"/>
  <c r="O1830" i="1"/>
  <c r="F1830" i="1" s="1"/>
  <c r="O1800" i="1"/>
  <c r="F1800" i="1" s="1"/>
  <c r="O1792" i="1"/>
  <c r="F1792" i="1" s="1"/>
  <c r="O1796" i="1"/>
  <c r="F1796" i="1" s="1"/>
  <c r="O1868" i="1"/>
  <c r="F1868" i="1" s="1"/>
  <c r="O1869" i="1"/>
  <c r="F1869" i="1" s="1"/>
  <c r="O1811" i="1"/>
  <c r="F1811" i="1" s="1"/>
  <c r="O1870" i="1"/>
  <c r="F1870" i="1" s="1"/>
  <c r="O1871" i="1"/>
  <c r="F1871" i="1" s="1"/>
  <c r="O2186" i="1"/>
  <c r="F2186" i="1" s="1"/>
  <c r="O1892" i="1"/>
  <c r="F1892" i="1" s="1"/>
  <c r="O1893" i="1"/>
  <c r="F1893" i="1" s="1"/>
  <c r="O316" i="1"/>
  <c r="F316" i="1" s="1"/>
  <c r="O238" i="1"/>
  <c r="F238" i="1" s="1"/>
  <c r="O376" i="1"/>
  <c r="F376" i="1" s="1"/>
  <c r="O239" i="1"/>
  <c r="F239" i="1" s="1"/>
  <c r="O622" i="1"/>
  <c r="F622" i="1" s="1"/>
  <c r="O377" i="1"/>
  <c r="F377" i="1" s="1"/>
  <c r="O623" i="1"/>
  <c r="F623" i="1" s="1"/>
  <c r="O587" i="1"/>
  <c r="F587" i="1" s="1"/>
  <c r="O1597" i="1"/>
  <c r="F1597" i="1" s="1"/>
  <c r="O910" i="1"/>
  <c r="F910" i="1" s="1"/>
  <c r="O1103" i="1"/>
  <c r="F1103" i="1" s="1"/>
  <c r="O260" i="1"/>
  <c r="F260" i="1" s="1"/>
  <c r="O242" i="1"/>
  <c r="F242" i="1" s="1"/>
  <c r="O352" i="1"/>
  <c r="F352" i="1" s="1"/>
  <c r="O252" i="1"/>
  <c r="F252" i="1" s="1"/>
  <c r="O471" i="1"/>
  <c r="F471" i="1" s="1"/>
  <c r="O353" i="1"/>
  <c r="F353" i="1" s="1"/>
  <c r="O473" i="1"/>
  <c r="F473" i="1" s="1"/>
  <c r="O288" i="1"/>
  <c r="F288" i="1" s="1"/>
  <c r="O853" i="1"/>
  <c r="F853" i="1" s="1"/>
  <c r="O783" i="1"/>
  <c r="F783" i="1" s="1"/>
  <c r="O837" i="1"/>
  <c r="F837" i="1" s="1"/>
  <c r="O493" i="1"/>
  <c r="F493" i="1" s="1"/>
  <c r="O494" i="1"/>
  <c r="F494" i="1" s="1"/>
  <c r="O487" i="1"/>
  <c r="F487" i="1" s="1"/>
  <c r="O1104" i="1"/>
  <c r="F1104" i="1" s="1"/>
  <c r="O1408" i="1"/>
  <c r="F1408" i="1" s="1"/>
  <c r="O488" i="1"/>
  <c r="F488" i="1" s="1"/>
  <c r="O1409" i="1"/>
  <c r="F1409" i="1" s="1"/>
  <c r="O1105" i="1"/>
  <c r="F1105" i="1" s="1"/>
  <c r="O1627" i="1"/>
  <c r="F1627" i="1" s="1"/>
  <c r="O1036" i="1"/>
  <c r="F1036" i="1" s="1"/>
  <c r="O1645" i="1"/>
  <c r="F1645" i="1" s="1"/>
  <c r="AP1247" i="1"/>
  <c r="AP214" i="1"/>
  <c r="AP1420" i="1"/>
  <c r="AP227" i="1"/>
  <c r="AP1853" i="1"/>
  <c r="AP1556" i="1"/>
  <c r="AP1854" i="1"/>
  <c r="AP1855" i="1"/>
  <c r="AP2007" i="1"/>
  <c r="AP1872" i="1"/>
  <c r="AP1856" i="1"/>
  <c r="AP1064" i="1"/>
  <c r="AP235" i="1"/>
  <c r="AP1665" i="1"/>
  <c r="AP237" i="1"/>
  <c r="AP1545" i="1"/>
  <c r="AP1632" i="1"/>
  <c r="AP1546" i="1"/>
  <c r="AP1066" i="1"/>
  <c r="AP1902" i="1"/>
  <c r="AP1761" i="1"/>
  <c r="AP1830" i="1"/>
  <c r="AP1800" i="1"/>
  <c r="AP1792" i="1"/>
  <c r="AP1796" i="1"/>
  <c r="AP1868" i="1"/>
  <c r="AP1869" i="1"/>
  <c r="AP1811" i="1"/>
  <c r="AP1870" i="1"/>
  <c r="AP1871" i="1"/>
  <c r="AP2186" i="1"/>
  <c r="AP1892" i="1"/>
  <c r="AP1893" i="1"/>
  <c r="AP316" i="1"/>
  <c r="AP238" i="1"/>
  <c r="AP376" i="1"/>
  <c r="AP239" i="1"/>
  <c r="AP622" i="1"/>
  <c r="AP377" i="1"/>
  <c r="AP623" i="1"/>
  <c r="AP587" i="1"/>
  <c r="AP1597" i="1"/>
  <c r="AP910" i="1"/>
  <c r="AP1103" i="1"/>
  <c r="AP260" i="1"/>
  <c r="AP242" i="1"/>
  <c r="AP352" i="1"/>
  <c r="AP252" i="1"/>
  <c r="AP471" i="1"/>
  <c r="AP353" i="1"/>
  <c r="AP473" i="1"/>
  <c r="AP288" i="1"/>
  <c r="AP853" i="1"/>
  <c r="AP783" i="1"/>
  <c r="AP837" i="1"/>
  <c r="AP493" i="1"/>
  <c r="AP494" i="1"/>
  <c r="AP487" i="1"/>
  <c r="AP1104" i="1"/>
  <c r="AP1408" i="1"/>
  <c r="AP488" i="1"/>
  <c r="AP1409" i="1"/>
  <c r="AP1105" i="1"/>
  <c r="AP1627" i="1"/>
  <c r="AP1036" i="1"/>
  <c r="AP1645" i="1"/>
  <c r="AQ1247" i="1"/>
  <c r="AQ214" i="1"/>
  <c r="AQ1420" i="1"/>
  <c r="AQ227" i="1"/>
  <c r="AQ1853" i="1"/>
  <c r="AQ1556" i="1"/>
  <c r="AQ1854" i="1"/>
  <c r="AQ1855" i="1"/>
  <c r="AQ2007" i="1"/>
  <c r="AQ1872" i="1"/>
  <c r="AQ1856" i="1"/>
  <c r="AQ1064" i="1"/>
  <c r="AQ235" i="1"/>
  <c r="AQ1665" i="1"/>
  <c r="AQ237" i="1"/>
  <c r="AQ1545" i="1"/>
  <c r="AQ1632" i="1"/>
  <c r="AQ1546" i="1"/>
  <c r="AQ1066" i="1"/>
  <c r="AQ1902" i="1"/>
  <c r="AQ1761" i="1"/>
  <c r="AQ1830" i="1"/>
  <c r="AQ1800" i="1"/>
  <c r="AQ1792" i="1"/>
  <c r="AQ1796" i="1"/>
  <c r="AQ1868" i="1"/>
  <c r="AQ1869" i="1"/>
  <c r="AQ1811" i="1"/>
  <c r="AQ1870" i="1"/>
  <c r="AQ1871" i="1"/>
  <c r="AQ2186" i="1"/>
  <c r="AQ1892" i="1"/>
  <c r="AQ1893" i="1"/>
  <c r="AQ316" i="1"/>
  <c r="AQ238" i="1"/>
  <c r="AQ376" i="1"/>
  <c r="AQ239" i="1"/>
  <c r="AQ622" i="1"/>
  <c r="AQ377" i="1"/>
  <c r="AQ623" i="1"/>
  <c r="AQ587" i="1"/>
  <c r="AQ1597" i="1"/>
  <c r="AQ910" i="1"/>
  <c r="AQ1103" i="1"/>
  <c r="AQ260" i="1"/>
  <c r="AQ242" i="1"/>
  <c r="AQ352" i="1"/>
  <c r="AQ252" i="1"/>
  <c r="AQ471" i="1"/>
  <c r="AQ353" i="1"/>
  <c r="AQ473" i="1"/>
  <c r="AQ288" i="1"/>
  <c r="AQ853" i="1"/>
  <c r="AQ783" i="1"/>
  <c r="AQ837" i="1"/>
  <c r="AQ493" i="1"/>
  <c r="AQ494" i="1"/>
  <c r="AQ487" i="1"/>
  <c r="AQ1104" i="1"/>
  <c r="AQ1408" i="1"/>
  <c r="AQ488" i="1"/>
  <c r="AQ1409" i="1"/>
  <c r="AQ1105" i="1"/>
  <c r="AQ1627" i="1"/>
  <c r="AQ1036" i="1"/>
  <c r="AQ1645" i="1"/>
  <c r="O1214" i="1"/>
  <c r="F1214" i="1" s="1"/>
  <c r="O175" i="1"/>
  <c r="F175" i="1" s="1"/>
  <c r="O1819" i="1"/>
  <c r="F1819" i="1" s="1"/>
  <c r="O177" i="1"/>
  <c r="F177" i="1" s="1"/>
  <c r="O1879" i="1"/>
  <c r="F1879" i="1" s="1"/>
  <c r="O1820" i="1"/>
  <c r="F1820" i="1" s="1"/>
  <c r="O1878" i="1"/>
  <c r="F1878" i="1" s="1"/>
  <c r="O1837" i="1"/>
  <c r="F1837" i="1" s="1"/>
  <c r="O1922" i="1"/>
  <c r="F1922" i="1" s="1"/>
  <c r="O1826" i="1"/>
  <c r="F1826" i="1" s="1"/>
  <c r="O1864" i="1"/>
  <c r="F1864" i="1" s="1"/>
  <c r="O1062" i="1"/>
  <c r="F1062" i="1" s="1"/>
  <c r="O178" i="1"/>
  <c r="F178" i="1" s="1"/>
  <c r="O1631" i="1"/>
  <c r="F1631" i="1" s="1"/>
  <c r="O187" i="1"/>
  <c r="F187" i="1" s="1"/>
  <c r="O1245" i="1"/>
  <c r="F1245" i="1" s="1"/>
  <c r="O1630" i="1"/>
  <c r="F1630" i="1" s="1"/>
  <c r="O1246" i="1"/>
  <c r="F1246" i="1" s="1"/>
  <c r="O1295" i="1"/>
  <c r="F1295" i="1" s="1"/>
  <c r="O1808" i="1"/>
  <c r="F1808" i="1" s="1"/>
  <c r="O1771" i="1"/>
  <c r="F1771" i="1" s="1"/>
  <c r="O1829" i="1"/>
  <c r="F1829" i="1" s="1"/>
  <c r="O1821" i="1"/>
  <c r="F1821" i="1" s="1"/>
  <c r="O1822" i="1"/>
  <c r="F1822" i="1" s="1"/>
  <c r="O1839" i="1"/>
  <c r="F1839" i="1" s="1"/>
  <c r="O1888" i="1"/>
  <c r="F1888" i="1" s="1"/>
  <c r="O1889" i="1"/>
  <c r="F1889" i="1" s="1"/>
  <c r="O1840" i="1"/>
  <c r="F1840" i="1" s="1"/>
  <c r="O1890" i="1"/>
  <c r="F1890" i="1" s="1"/>
  <c r="O1891" i="1"/>
  <c r="F1891" i="1" s="1"/>
  <c r="O1940" i="1"/>
  <c r="F1940" i="1" s="1"/>
  <c r="O1887" i="1"/>
  <c r="F1887" i="1" s="1"/>
  <c r="O1934" i="1"/>
  <c r="F1934" i="1" s="1"/>
  <c r="O314" i="1"/>
  <c r="F314" i="1" s="1"/>
  <c r="O190" i="1"/>
  <c r="F190" i="1" s="1"/>
  <c r="O342" i="1"/>
  <c r="F342" i="1" s="1"/>
  <c r="O200" i="1"/>
  <c r="F200" i="1" s="1"/>
  <c r="O581" i="1"/>
  <c r="F581" i="1" s="1"/>
  <c r="O343" i="1"/>
  <c r="F343" i="1" s="1"/>
  <c r="O582" i="1"/>
  <c r="F582" i="1" s="1"/>
  <c r="O603" i="1"/>
  <c r="F603" i="1" s="1"/>
  <c r="O1596" i="1"/>
  <c r="F1596" i="1" s="1"/>
  <c r="O984" i="1"/>
  <c r="F984" i="1" s="1"/>
  <c r="O992" i="1"/>
  <c r="F992" i="1" s="1"/>
  <c r="O205" i="1"/>
  <c r="F205" i="1" s="1"/>
  <c r="O319" i="1"/>
  <c r="F319" i="1" s="1"/>
  <c r="AP1214" i="1"/>
  <c r="AP175" i="1"/>
  <c r="AP1819" i="1"/>
  <c r="AP177" i="1"/>
  <c r="AP1879" i="1"/>
  <c r="AP1820" i="1"/>
  <c r="AP1878" i="1"/>
  <c r="AP1837" i="1"/>
  <c r="AP1922" i="1"/>
  <c r="AP1826" i="1"/>
  <c r="AP1864" i="1"/>
  <c r="AP1062" i="1"/>
  <c r="AP178" i="1"/>
  <c r="AP1631" i="1"/>
  <c r="AP187" i="1"/>
  <c r="AP1245" i="1"/>
  <c r="AP1630" i="1"/>
  <c r="AP1246" i="1"/>
  <c r="AP1295" i="1"/>
  <c r="AP1808" i="1"/>
  <c r="AP1771" i="1"/>
  <c r="AP1829" i="1"/>
  <c r="AP1821" i="1"/>
  <c r="AP1822" i="1"/>
  <c r="AP1839" i="1"/>
  <c r="AP1888" i="1"/>
  <c r="AP1889" i="1"/>
  <c r="AP1840" i="1"/>
  <c r="AP1890" i="1"/>
  <c r="AP1891" i="1"/>
  <c r="AP1940" i="1"/>
  <c r="AP1887" i="1"/>
  <c r="AP1934" i="1"/>
  <c r="AP314" i="1"/>
  <c r="AP190" i="1"/>
  <c r="AP342" i="1"/>
  <c r="AP200" i="1"/>
  <c r="AP581" i="1"/>
  <c r="AP343" i="1"/>
  <c r="AP582" i="1"/>
  <c r="AP603" i="1"/>
  <c r="AP1596" i="1"/>
  <c r="AP984" i="1"/>
  <c r="AP992" i="1"/>
  <c r="AP205" i="1"/>
  <c r="AP319" i="1"/>
  <c r="AQ1214" i="1"/>
  <c r="AQ175" i="1"/>
  <c r="AQ1819" i="1"/>
  <c r="AQ177" i="1"/>
  <c r="AQ1879" i="1"/>
  <c r="AQ1820" i="1"/>
  <c r="AQ1878" i="1"/>
  <c r="AQ1837" i="1"/>
  <c r="AQ1922" i="1"/>
  <c r="AQ1826" i="1"/>
  <c r="AQ1864" i="1"/>
  <c r="AQ1062" i="1"/>
  <c r="AQ178" i="1"/>
  <c r="AQ1631" i="1"/>
  <c r="AQ187" i="1"/>
  <c r="AQ1245" i="1"/>
  <c r="AQ1630" i="1"/>
  <c r="AQ1246" i="1"/>
  <c r="AQ1295" i="1"/>
  <c r="AQ1808" i="1"/>
  <c r="AQ1771" i="1"/>
  <c r="AQ1829" i="1"/>
  <c r="AQ1821" i="1"/>
  <c r="AQ1822" i="1"/>
  <c r="AQ1839" i="1"/>
  <c r="AQ1888" i="1"/>
  <c r="AQ1889" i="1"/>
  <c r="AQ1840" i="1"/>
  <c r="AQ1890" i="1"/>
  <c r="AQ1891" i="1"/>
  <c r="AQ1940" i="1"/>
  <c r="AQ1887" i="1"/>
  <c r="AQ1934" i="1"/>
  <c r="AQ314" i="1"/>
  <c r="AQ190" i="1"/>
  <c r="AQ342" i="1"/>
  <c r="AQ200" i="1"/>
  <c r="AQ581" i="1"/>
  <c r="AQ343" i="1"/>
  <c r="AQ582" i="1"/>
  <c r="AQ603" i="1"/>
  <c r="AQ1596" i="1"/>
  <c r="AQ984" i="1"/>
  <c r="AQ992" i="1"/>
  <c r="AQ205" i="1"/>
  <c r="AQ319" i="1"/>
  <c r="O518" i="1"/>
  <c r="F518" i="1" s="1"/>
  <c r="O659" i="1"/>
  <c r="F659" i="1" s="1"/>
  <c r="O835" i="1"/>
  <c r="F835" i="1" s="1"/>
  <c r="O725" i="1"/>
  <c r="F725" i="1" s="1"/>
  <c r="O1012" i="1"/>
  <c r="F1012" i="1" s="1"/>
  <c r="AP518" i="1"/>
  <c r="AP659" i="1"/>
  <c r="AP835" i="1"/>
  <c r="AP725" i="1"/>
  <c r="AP1012" i="1"/>
  <c r="AQ518" i="1"/>
  <c r="AQ659" i="1"/>
  <c r="AQ835" i="1"/>
  <c r="AQ725" i="1"/>
  <c r="AQ1012" i="1"/>
  <c r="AR725" i="1" l="1"/>
  <c r="AR518" i="1"/>
  <c r="AR835" i="1"/>
  <c r="AR205" i="1"/>
  <c r="AR1596" i="1"/>
  <c r="AR581" i="1"/>
  <c r="AR314" i="1"/>
  <c r="AR1891" i="1"/>
  <c r="AR1888" i="1"/>
  <c r="AR1829" i="1"/>
  <c r="AR1246" i="1"/>
  <c r="AR1631" i="1"/>
  <c r="AR1826" i="1"/>
  <c r="AR1820" i="1"/>
  <c r="AR175" i="1"/>
  <c r="AR1036" i="1"/>
  <c r="AR488" i="1"/>
  <c r="AR494" i="1"/>
  <c r="AR853" i="1"/>
  <c r="AR471" i="1"/>
  <c r="AR260" i="1"/>
  <c r="AR587" i="1"/>
  <c r="AR239" i="1"/>
  <c r="AR1893" i="1"/>
  <c r="AR1870" i="1"/>
  <c r="AR1796" i="1"/>
  <c r="AR1761" i="1"/>
  <c r="AR1632" i="1"/>
  <c r="AR235" i="1"/>
  <c r="AR2007" i="1"/>
  <c r="AR1853" i="1"/>
  <c r="AR1247" i="1"/>
  <c r="AR1012" i="1"/>
  <c r="AR659" i="1"/>
  <c r="AR603" i="1"/>
  <c r="AR200" i="1"/>
  <c r="AR1934" i="1"/>
  <c r="AR1890" i="1"/>
  <c r="AR1839" i="1"/>
  <c r="AR1771" i="1"/>
  <c r="AR1630" i="1"/>
  <c r="AR178" i="1"/>
  <c r="AR1922" i="1"/>
  <c r="AR1879" i="1"/>
  <c r="AR1214" i="1"/>
  <c r="AR1627" i="1"/>
  <c r="AR1408" i="1"/>
  <c r="AR493" i="1"/>
  <c r="AR288" i="1"/>
  <c r="AR252" i="1"/>
  <c r="AR1103" i="1"/>
  <c r="AR623" i="1"/>
  <c r="AR376" i="1"/>
  <c r="AR1892" i="1"/>
  <c r="AR1811" i="1"/>
  <c r="AR1792" i="1"/>
  <c r="AR1902" i="1"/>
  <c r="AR1545" i="1"/>
  <c r="AR1064" i="1"/>
  <c r="AR1855" i="1"/>
  <c r="AR227" i="1"/>
  <c r="AR992" i="1"/>
  <c r="AR582" i="1"/>
  <c r="AR342" i="1"/>
  <c r="AR1887" i="1"/>
  <c r="AR1840" i="1"/>
  <c r="AR1822" i="1"/>
  <c r="AR1808" i="1"/>
  <c r="AR1245" i="1"/>
  <c r="AR1062" i="1"/>
  <c r="AR1837" i="1"/>
  <c r="AR177" i="1"/>
  <c r="AR1105" i="1"/>
  <c r="AR1104" i="1"/>
  <c r="AR837" i="1"/>
  <c r="AR473" i="1"/>
  <c r="AR352" i="1"/>
  <c r="AR910" i="1"/>
  <c r="AR377" i="1"/>
  <c r="AR238" i="1"/>
  <c r="AR2186" i="1"/>
  <c r="AR1869" i="1"/>
  <c r="AR1800" i="1"/>
  <c r="AR1066" i="1"/>
  <c r="AR237" i="1"/>
  <c r="AR1856" i="1"/>
  <c r="AR1854" i="1"/>
  <c r="AR1420" i="1"/>
  <c r="AR319" i="1"/>
  <c r="AR984" i="1"/>
  <c r="AR343" i="1"/>
  <c r="AR190" i="1"/>
  <c r="AR1940" i="1"/>
  <c r="AR1889" i="1"/>
  <c r="AR1821" i="1"/>
  <c r="AR1295" i="1"/>
  <c r="AR187" i="1"/>
  <c r="AR1864" i="1"/>
  <c r="AR1878" i="1"/>
  <c r="AR1819" i="1"/>
  <c r="AR1645" i="1"/>
  <c r="AR1409" i="1"/>
  <c r="AR487" i="1"/>
  <c r="AR783" i="1"/>
  <c r="AR353" i="1"/>
  <c r="AR242" i="1"/>
  <c r="AR1597" i="1"/>
  <c r="AR622" i="1"/>
  <c r="AR316" i="1"/>
  <c r="AR1871" i="1"/>
  <c r="AR1868" i="1"/>
  <c r="AR1830" i="1"/>
  <c r="AR1546" i="1"/>
  <c r="AR1665" i="1"/>
  <c r="AR1872" i="1"/>
  <c r="AR1556" i="1"/>
  <c r="AR214" i="1"/>
  <c r="O240" i="1"/>
  <c r="F240" i="1" s="1"/>
  <c r="AP240" i="1"/>
  <c r="AQ240" i="1"/>
  <c r="O667" i="1"/>
  <c r="F667" i="1" s="1"/>
  <c r="O159" i="1"/>
  <c r="F159" i="1" s="1"/>
  <c r="O358" i="1"/>
  <c r="F358" i="1" s="1"/>
  <c r="O160" i="1"/>
  <c r="F160" i="1" s="1"/>
  <c r="O409" i="1"/>
  <c r="F409" i="1" s="1"/>
  <c r="O360" i="1"/>
  <c r="F360" i="1" s="1"/>
  <c r="O357" i="1"/>
  <c r="F357" i="1" s="1"/>
  <c r="O664" i="1"/>
  <c r="F664" i="1" s="1"/>
  <c r="O1693" i="1"/>
  <c r="F1693" i="1" s="1"/>
  <c r="O169" i="1"/>
  <c r="F169" i="1" s="1"/>
  <c r="O1592" i="1"/>
  <c r="F1592" i="1" s="1"/>
  <c r="O170" i="1"/>
  <c r="F170" i="1" s="1"/>
  <c r="O1661" i="1"/>
  <c r="F1661" i="1" s="1"/>
  <c r="O1641" i="1"/>
  <c r="F1641" i="1" s="1"/>
  <c r="AP667" i="1"/>
  <c r="AP159" i="1"/>
  <c r="AP358" i="1"/>
  <c r="AP160" i="1"/>
  <c r="AP409" i="1"/>
  <c r="AP360" i="1"/>
  <c r="AP357" i="1"/>
  <c r="AP664" i="1"/>
  <c r="AP1693" i="1"/>
  <c r="AP169" i="1"/>
  <c r="AP1592" i="1"/>
  <c r="AP170" i="1"/>
  <c r="AP1661" i="1"/>
  <c r="AP1641" i="1"/>
  <c r="AQ667" i="1"/>
  <c r="AQ159" i="1"/>
  <c r="AQ358" i="1"/>
  <c r="AQ160" i="1"/>
  <c r="AQ409" i="1"/>
  <c r="AQ360" i="1"/>
  <c r="AQ357" i="1"/>
  <c r="AQ664" i="1"/>
  <c r="AQ1693" i="1"/>
  <c r="AQ169" i="1"/>
  <c r="AQ1592" i="1"/>
  <c r="AQ170" i="1"/>
  <c r="AQ1661" i="1"/>
  <c r="AQ1641" i="1"/>
  <c r="AR1641" i="1" l="1"/>
  <c r="AR169" i="1"/>
  <c r="AR360" i="1"/>
  <c r="AR159" i="1"/>
  <c r="AR1661" i="1"/>
  <c r="AR1693" i="1"/>
  <c r="AR409" i="1"/>
  <c r="AR667" i="1"/>
  <c r="AR170" i="1"/>
  <c r="AR664" i="1"/>
  <c r="AR160" i="1"/>
  <c r="AR1592" i="1"/>
  <c r="AR357" i="1"/>
  <c r="AR358" i="1"/>
  <c r="AR240" i="1"/>
  <c r="O295" i="1" l="1"/>
  <c r="F295" i="1" s="1"/>
  <c r="O138" i="1"/>
  <c r="F138" i="1" s="1"/>
  <c r="O435" i="1"/>
  <c r="F435" i="1" s="1"/>
  <c r="O139" i="1"/>
  <c r="F139" i="1" s="1"/>
  <c r="O545" i="1"/>
  <c r="F545" i="1" s="1"/>
  <c r="O438" i="1"/>
  <c r="F438" i="1" s="1"/>
  <c r="O436" i="1"/>
  <c r="F436" i="1" s="1"/>
  <c r="O554" i="1"/>
  <c r="F554" i="1" s="1"/>
  <c r="O296" i="1"/>
  <c r="F296" i="1" s="1"/>
  <c r="O141" i="1"/>
  <c r="F141" i="1" s="1"/>
  <c r="O439" i="1"/>
  <c r="F439" i="1" s="1"/>
  <c r="O143" i="1"/>
  <c r="F143" i="1" s="1"/>
  <c r="O440" i="1"/>
  <c r="F440" i="1" s="1"/>
  <c r="O408" i="1"/>
  <c r="F408" i="1" s="1"/>
  <c r="O666" i="1"/>
  <c r="F666" i="1" s="1"/>
  <c r="O147" i="1"/>
  <c r="F147" i="1" s="1"/>
  <c r="O375" i="1"/>
  <c r="F375" i="1" s="1"/>
  <c r="O150" i="1"/>
  <c r="F150" i="1" s="1"/>
  <c r="O363" i="1"/>
  <c r="F363" i="1" s="1"/>
  <c r="O313" i="1"/>
  <c r="F313" i="1" s="1"/>
  <c r="O492" i="1"/>
  <c r="F492" i="1" s="1"/>
  <c r="O697" i="1"/>
  <c r="F697" i="1" s="1"/>
  <c r="AP295" i="1"/>
  <c r="AP138" i="1"/>
  <c r="AP435" i="1"/>
  <c r="AP139" i="1"/>
  <c r="AP545" i="1"/>
  <c r="AP438" i="1"/>
  <c r="AP436" i="1"/>
  <c r="AP554" i="1"/>
  <c r="AP296" i="1"/>
  <c r="AP141" i="1"/>
  <c r="AP439" i="1"/>
  <c r="AP143" i="1"/>
  <c r="AP440" i="1"/>
  <c r="AP408" i="1"/>
  <c r="AP666" i="1"/>
  <c r="AP147" i="1"/>
  <c r="AP375" i="1"/>
  <c r="AP150" i="1"/>
  <c r="AP363" i="1"/>
  <c r="AP313" i="1"/>
  <c r="AP492" i="1"/>
  <c r="AP697" i="1"/>
  <c r="AQ295" i="1"/>
  <c r="AQ138" i="1"/>
  <c r="AQ435" i="1"/>
  <c r="AQ139" i="1"/>
  <c r="AQ545" i="1"/>
  <c r="AQ438" i="1"/>
  <c r="AQ436" i="1"/>
  <c r="AQ554" i="1"/>
  <c r="AQ296" i="1"/>
  <c r="AQ141" i="1"/>
  <c r="AQ439" i="1"/>
  <c r="AQ143" i="1"/>
  <c r="AQ440" i="1"/>
  <c r="AQ408" i="1"/>
  <c r="AQ666" i="1"/>
  <c r="AQ147" i="1"/>
  <c r="AQ375" i="1"/>
  <c r="AQ150" i="1"/>
  <c r="AQ363" i="1"/>
  <c r="AQ313" i="1"/>
  <c r="AQ492" i="1"/>
  <c r="AQ697" i="1"/>
  <c r="AR492" i="1" l="1"/>
  <c r="AR375" i="1"/>
  <c r="AR439" i="1"/>
  <c r="AR436" i="1"/>
  <c r="AR435" i="1"/>
  <c r="AR313" i="1"/>
  <c r="AR147" i="1"/>
  <c r="AR440" i="1"/>
  <c r="AR141" i="1"/>
  <c r="AR438" i="1"/>
  <c r="AR138" i="1"/>
  <c r="AR363" i="1"/>
  <c r="AR666" i="1"/>
  <c r="AR296" i="1"/>
  <c r="AR545" i="1"/>
  <c r="AR295" i="1"/>
  <c r="AR697" i="1"/>
  <c r="AR150" i="1"/>
  <c r="AR408" i="1"/>
  <c r="AR143" i="1"/>
  <c r="AR554" i="1"/>
  <c r="AR139" i="1"/>
  <c r="O243" i="1"/>
  <c r="F243" i="1" s="1"/>
  <c r="O236" i="1"/>
  <c r="F236" i="1" s="1"/>
  <c r="O223" i="1"/>
  <c r="F223" i="1" s="1"/>
  <c r="O219" i="1"/>
  <c r="F219" i="1" s="1"/>
  <c r="O222" i="1"/>
  <c r="F222" i="1" s="1"/>
  <c r="O224" i="1"/>
  <c r="F224" i="1" s="1"/>
  <c r="O218" i="1"/>
  <c r="F218" i="1" s="1"/>
  <c r="O428" i="1"/>
  <c r="F428" i="1" s="1"/>
  <c r="O612" i="1"/>
  <c r="F612" i="1" s="1"/>
  <c r="O750" i="1"/>
  <c r="F750" i="1" s="1"/>
  <c r="O654" i="1"/>
  <c r="F654" i="1" s="1"/>
  <c r="O691" i="1"/>
  <c r="F691" i="1" s="1"/>
  <c r="O540" i="1"/>
  <c r="F540" i="1" s="1"/>
  <c r="O686" i="1"/>
  <c r="F686" i="1" s="1"/>
  <c r="O655" i="1"/>
  <c r="F655" i="1" s="1"/>
  <c r="O429" i="1"/>
  <c r="F429" i="1" s="1"/>
  <c r="O613" i="1"/>
  <c r="F613" i="1" s="1"/>
  <c r="O689" i="1"/>
  <c r="F689" i="1" s="1"/>
  <c r="O653" i="1"/>
  <c r="F653" i="1" s="1"/>
  <c r="O692" i="1"/>
  <c r="F692" i="1" s="1"/>
  <c r="O739" i="1"/>
  <c r="F739" i="1" s="1"/>
  <c r="O687" i="1"/>
  <c r="F687" i="1" s="1"/>
  <c r="O727" i="1"/>
  <c r="F727" i="1" s="1"/>
  <c r="AP243" i="1"/>
  <c r="AP236" i="1"/>
  <c r="AP223" i="1"/>
  <c r="AP219" i="1"/>
  <c r="AP222" i="1"/>
  <c r="AP224" i="1"/>
  <c r="AP218" i="1"/>
  <c r="AP428" i="1"/>
  <c r="AP612" i="1"/>
  <c r="AP750" i="1"/>
  <c r="AP654" i="1"/>
  <c r="AP691" i="1"/>
  <c r="AP540" i="1"/>
  <c r="AP686" i="1"/>
  <c r="AP655" i="1"/>
  <c r="AP429" i="1"/>
  <c r="AP613" i="1"/>
  <c r="AP689" i="1"/>
  <c r="AP653" i="1"/>
  <c r="AP692" i="1"/>
  <c r="AP739" i="1"/>
  <c r="AP687" i="1"/>
  <c r="AP727" i="1"/>
  <c r="AQ243" i="1"/>
  <c r="AQ236" i="1"/>
  <c r="AQ223" i="1"/>
  <c r="AQ219" i="1"/>
  <c r="AQ222" i="1"/>
  <c r="AQ224" i="1"/>
  <c r="AQ218" i="1"/>
  <c r="AQ428" i="1"/>
  <c r="AQ612" i="1"/>
  <c r="AQ750" i="1"/>
  <c r="AQ654" i="1"/>
  <c r="AQ691" i="1"/>
  <c r="AQ540" i="1"/>
  <c r="AQ686" i="1"/>
  <c r="AQ655" i="1"/>
  <c r="AQ429" i="1"/>
  <c r="AQ613" i="1"/>
  <c r="AQ689" i="1"/>
  <c r="AQ653" i="1"/>
  <c r="AQ692" i="1"/>
  <c r="AQ739" i="1"/>
  <c r="AQ687" i="1"/>
  <c r="AQ727" i="1"/>
  <c r="AR727" i="1" l="1"/>
  <c r="AR653" i="1"/>
  <c r="AR655" i="1"/>
  <c r="AR654" i="1"/>
  <c r="AR218" i="1"/>
  <c r="AR223" i="1"/>
  <c r="AR687" i="1"/>
  <c r="AR689" i="1"/>
  <c r="AR686" i="1"/>
  <c r="AR750" i="1"/>
  <c r="AR224" i="1"/>
  <c r="AR236" i="1"/>
  <c r="AR739" i="1"/>
  <c r="AR613" i="1"/>
  <c r="AR540" i="1"/>
  <c r="AR612" i="1"/>
  <c r="AR222" i="1"/>
  <c r="AR243" i="1"/>
  <c r="AR692" i="1"/>
  <c r="AR429" i="1"/>
  <c r="AR691" i="1"/>
  <c r="AR428" i="1"/>
  <c r="AR219" i="1"/>
  <c r="AQ614" i="1"/>
  <c r="AQ1586" i="1"/>
  <c r="AQ45" i="1"/>
  <c r="AQ926" i="1"/>
  <c r="AQ46" i="1"/>
  <c r="AQ911" i="1"/>
  <c r="AQ47" i="1"/>
  <c r="AQ1193" i="1"/>
  <c r="AQ912" i="1"/>
  <c r="AQ1172" i="1"/>
  <c r="AQ868" i="1"/>
  <c r="AQ927" i="1"/>
  <c r="AQ52" i="1"/>
  <c r="AQ1018" i="1"/>
  <c r="AQ53" i="1"/>
  <c r="AQ1005" i="1"/>
  <c r="AQ1019" i="1"/>
  <c r="AQ1136" i="1"/>
  <c r="AQ794" i="1"/>
  <c r="AQ999" i="1"/>
  <c r="AQ55" i="1"/>
  <c r="AQ1703" i="1"/>
  <c r="AQ69" i="1"/>
  <c r="AQ935" i="1"/>
  <c r="AQ1666" i="1"/>
  <c r="AQ974" i="1"/>
  <c r="AQ934" i="1"/>
  <c r="AQ808" i="1"/>
  <c r="AQ71" i="1"/>
  <c r="AQ929" i="1"/>
  <c r="AQ81" i="1"/>
  <c r="AQ1450" i="1"/>
  <c r="AQ996" i="1"/>
  <c r="AQ1086" i="1"/>
  <c r="AQ1137" i="1"/>
  <c r="AQ809" i="1"/>
  <c r="AQ83" i="1"/>
  <c r="AQ1836" i="1"/>
  <c r="AQ94" i="1"/>
  <c r="AQ1818" i="1"/>
  <c r="AQ1643" i="1"/>
  <c r="AQ1742" i="1"/>
  <c r="AQ1705" i="1"/>
  <c r="AQ930" i="1"/>
  <c r="AQ1061" i="1"/>
  <c r="AQ1108" i="1"/>
  <c r="AQ949" i="1"/>
  <c r="AQ869" i="1"/>
  <c r="AQ890" i="1"/>
  <c r="AQ931" i="1"/>
  <c r="AQ1021" i="1"/>
  <c r="AQ913" i="1"/>
  <c r="AQ950" i="1"/>
  <c r="AQ796" i="1"/>
  <c r="AQ855" i="1"/>
  <c r="AQ951" i="1"/>
  <c r="AQ972" i="1"/>
  <c r="AQ1925" i="1"/>
  <c r="AQ1918" i="1"/>
  <c r="AQ1663" i="1"/>
  <c r="AQ1909" i="1"/>
  <c r="AQ1736" i="1"/>
  <c r="AQ1816" i="1"/>
  <c r="AQ1777" i="1"/>
  <c r="AQ1901" i="1"/>
  <c r="AQ871" i="1"/>
  <c r="AQ765" i="1"/>
  <c r="AQ784" i="1"/>
  <c r="AQ1644" i="1"/>
  <c r="AQ1695" i="1"/>
  <c r="AQ1109" i="1"/>
  <c r="AQ1737" i="1"/>
  <c r="AQ1738" i="1"/>
  <c r="AQ1664" i="1"/>
  <c r="AQ1926" i="1"/>
  <c r="AQ95" i="1"/>
  <c r="AQ1865" i="1"/>
  <c r="AQ96" i="1"/>
  <c r="AQ1862" i="1"/>
  <c r="AQ1824" i="1"/>
  <c r="AQ1863" i="1"/>
  <c r="AQ1929" i="1"/>
  <c r="AQ1931" i="1"/>
  <c r="AQ97" i="1"/>
  <c r="AQ1773" i="1"/>
  <c r="AQ98" i="1"/>
  <c r="AQ1866" i="1"/>
  <c r="AQ1774" i="1"/>
  <c r="AQ1867" i="1"/>
  <c r="AQ1930" i="1"/>
  <c r="AQ810" i="1"/>
  <c r="AQ100" i="1"/>
  <c r="AQ932" i="1"/>
  <c r="AQ101" i="1"/>
  <c r="AQ952" i="1"/>
  <c r="AQ953" i="1"/>
  <c r="AQ1043" i="1"/>
  <c r="AQ1087" i="1"/>
  <c r="AQ2237" i="1"/>
  <c r="AQ102" i="1"/>
  <c r="AQ2239" i="1"/>
  <c r="AQ103" i="1"/>
  <c r="AQ2222" i="1"/>
  <c r="AQ2240" i="1"/>
  <c r="AQ2223" i="1"/>
  <c r="AQ2246" i="1"/>
  <c r="AQ412" i="1"/>
  <c r="AQ432" i="1"/>
  <c r="AQ207" i="1"/>
  <c r="AQ208" i="1"/>
  <c r="AQ202" i="1"/>
  <c r="AQ245" i="1"/>
  <c r="AQ204" i="1"/>
  <c r="AQ273" i="1"/>
  <c r="AQ617" i="1"/>
  <c r="AQ107" i="1"/>
  <c r="AQ672" i="1"/>
  <c r="AQ108" i="1"/>
  <c r="AQ593" i="1"/>
  <c r="AQ673" i="1"/>
  <c r="AQ523" i="1"/>
  <c r="AQ594" i="1"/>
  <c r="AQ811" i="1"/>
  <c r="AQ110" i="1"/>
  <c r="AQ674" i="1"/>
  <c r="AQ125" i="1"/>
  <c r="AQ548" i="1"/>
  <c r="AQ737" i="1"/>
  <c r="AQ459" i="1"/>
  <c r="AQ565" i="1"/>
  <c r="AQ2157" i="1"/>
  <c r="AQ2214" i="1"/>
  <c r="AQ2215" i="1"/>
  <c r="AQ2216" i="1"/>
  <c r="AQ2203" i="1"/>
  <c r="AQ2204" i="1"/>
  <c r="AQ2217" i="1"/>
  <c r="AQ2205" i="1"/>
  <c r="AQ2206" i="1"/>
  <c r="AQ708" i="1"/>
  <c r="AQ738" i="1"/>
  <c r="AQ893" i="1"/>
  <c r="AQ997" i="1"/>
  <c r="AQ785" i="1"/>
  <c r="AQ870" i="1"/>
  <c r="AQ812" i="1"/>
  <c r="AQ841" i="1"/>
  <c r="AQ619" i="1"/>
  <c r="AQ130" i="1"/>
  <c r="AQ388" i="1"/>
  <c r="AQ132" i="1"/>
  <c r="AQ486" i="1"/>
  <c r="AQ709" i="1"/>
  <c r="AQ413" i="1"/>
  <c r="AQ442" i="1"/>
  <c r="AQ621" i="1"/>
  <c r="AQ133" i="1"/>
  <c r="AQ414" i="1"/>
  <c r="AQ134" i="1"/>
  <c r="AQ246" i="1"/>
  <c r="AQ433" i="1"/>
  <c r="AQ508" i="1"/>
  <c r="AQ549" i="1"/>
  <c r="AQ2243" i="1"/>
  <c r="AQ135" i="1"/>
  <c r="AQ2207" i="1"/>
  <c r="AQ136" i="1"/>
  <c r="AQ2218" i="1"/>
  <c r="AQ2208" i="1"/>
  <c r="AQ2219" i="1"/>
  <c r="AQ2212" i="1"/>
  <c r="AP614" i="1"/>
  <c r="AP1586" i="1"/>
  <c r="AP45" i="1"/>
  <c r="AP926" i="1"/>
  <c r="AP46" i="1"/>
  <c r="AP911" i="1"/>
  <c r="AP47" i="1"/>
  <c r="AP1193" i="1"/>
  <c r="AP912" i="1"/>
  <c r="AP1172" i="1"/>
  <c r="AP868" i="1"/>
  <c r="AR868" i="1" s="1"/>
  <c r="AP927" i="1"/>
  <c r="AP52" i="1"/>
  <c r="AP1018" i="1"/>
  <c r="AP53" i="1"/>
  <c r="AP1005" i="1"/>
  <c r="AP1019" i="1"/>
  <c r="AP1136" i="1"/>
  <c r="AP794" i="1"/>
  <c r="AP999" i="1"/>
  <c r="AP55" i="1"/>
  <c r="AP1703" i="1"/>
  <c r="AP69" i="1"/>
  <c r="AR69" i="1" s="1"/>
  <c r="AP935" i="1"/>
  <c r="AP1666" i="1"/>
  <c r="AP974" i="1"/>
  <c r="AP934" i="1"/>
  <c r="AP808" i="1"/>
  <c r="AP71" i="1"/>
  <c r="AP929" i="1"/>
  <c r="AP81" i="1"/>
  <c r="AP1450" i="1"/>
  <c r="AP996" i="1"/>
  <c r="AP1086" i="1"/>
  <c r="AP1137" i="1"/>
  <c r="AP809" i="1"/>
  <c r="AP83" i="1"/>
  <c r="AP1836" i="1"/>
  <c r="AP94" i="1"/>
  <c r="AR94" i="1" s="1"/>
  <c r="AP1818" i="1"/>
  <c r="AP1643" i="1"/>
  <c r="AP1742" i="1"/>
  <c r="AP1705" i="1"/>
  <c r="AP930" i="1"/>
  <c r="AP1061" i="1"/>
  <c r="AP1108" i="1"/>
  <c r="AP949" i="1"/>
  <c r="AP869" i="1"/>
  <c r="AP890" i="1"/>
  <c r="AP931" i="1"/>
  <c r="AP1021" i="1"/>
  <c r="AP913" i="1"/>
  <c r="AP950" i="1"/>
  <c r="AP796" i="1"/>
  <c r="AP855" i="1"/>
  <c r="AP951" i="1"/>
  <c r="AP972" i="1"/>
  <c r="AP1925" i="1"/>
  <c r="AP1918" i="1"/>
  <c r="AP1663" i="1"/>
  <c r="AP1909" i="1"/>
  <c r="AP1736" i="1"/>
  <c r="AP1816" i="1"/>
  <c r="AP1777" i="1"/>
  <c r="AP1901" i="1"/>
  <c r="AP871" i="1"/>
  <c r="AP765" i="1"/>
  <c r="AP784" i="1"/>
  <c r="AP1644" i="1"/>
  <c r="AP1695" i="1"/>
  <c r="AP1109" i="1"/>
  <c r="AP1737" i="1"/>
  <c r="AP1738" i="1"/>
  <c r="AP1664" i="1"/>
  <c r="AP1926" i="1"/>
  <c r="AP95" i="1"/>
  <c r="AP1865" i="1"/>
  <c r="AP96" i="1"/>
  <c r="AP1862" i="1"/>
  <c r="AP1824" i="1"/>
  <c r="AP1863" i="1"/>
  <c r="AP1929" i="1"/>
  <c r="AP1931" i="1"/>
  <c r="AP97" i="1"/>
  <c r="AP1773" i="1"/>
  <c r="AP98" i="1"/>
  <c r="AP1866" i="1"/>
  <c r="AP1774" i="1"/>
  <c r="AP1867" i="1"/>
  <c r="AP1930" i="1"/>
  <c r="AP810" i="1"/>
  <c r="AP100" i="1"/>
  <c r="AP932" i="1"/>
  <c r="AP101" i="1"/>
  <c r="AP952" i="1"/>
  <c r="AP953" i="1"/>
  <c r="AP1043" i="1"/>
  <c r="AP1087" i="1"/>
  <c r="AP2237" i="1"/>
  <c r="AP102" i="1"/>
  <c r="AP2239" i="1"/>
  <c r="AP103" i="1"/>
  <c r="AP2222" i="1"/>
  <c r="AP2240" i="1"/>
  <c r="AP2223" i="1"/>
  <c r="AP2246" i="1"/>
  <c r="AP412" i="1"/>
  <c r="AP432" i="1"/>
  <c r="AP207" i="1"/>
  <c r="AP208" i="1"/>
  <c r="AP202" i="1"/>
  <c r="AP245" i="1"/>
  <c r="AP204" i="1"/>
  <c r="AP273" i="1"/>
  <c r="AP617" i="1"/>
  <c r="AP107" i="1"/>
  <c r="AP672" i="1"/>
  <c r="AP108" i="1"/>
  <c r="AP593" i="1"/>
  <c r="AP673" i="1"/>
  <c r="AP523" i="1"/>
  <c r="AR523" i="1" s="1"/>
  <c r="AP594" i="1"/>
  <c r="AP811" i="1"/>
  <c r="AP110" i="1"/>
  <c r="AP674" i="1"/>
  <c r="AP125" i="1"/>
  <c r="AP548" i="1"/>
  <c r="AP737" i="1"/>
  <c r="AP459" i="1"/>
  <c r="AP565" i="1"/>
  <c r="AP2157" i="1"/>
  <c r="AP2214" i="1"/>
  <c r="AP2215" i="1"/>
  <c r="AP2216" i="1"/>
  <c r="AP2203" i="1"/>
  <c r="AP2204" i="1"/>
  <c r="AP2217" i="1"/>
  <c r="AP2205" i="1"/>
  <c r="AP2206" i="1"/>
  <c r="AP708" i="1"/>
  <c r="AP738" i="1"/>
  <c r="AP893" i="1"/>
  <c r="AP997" i="1"/>
  <c r="AP785" i="1"/>
  <c r="AP870" i="1"/>
  <c r="AP812" i="1"/>
  <c r="AP841" i="1"/>
  <c r="AP619" i="1"/>
  <c r="AP130" i="1"/>
  <c r="AP388" i="1"/>
  <c r="AP132" i="1"/>
  <c r="AP486" i="1"/>
  <c r="AP709" i="1"/>
  <c r="AP413" i="1"/>
  <c r="AP442" i="1"/>
  <c r="AP621" i="1"/>
  <c r="AP133" i="1"/>
  <c r="AP414" i="1"/>
  <c r="AP134" i="1"/>
  <c r="AP246" i="1"/>
  <c r="AP433" i="1"/>
  <c r="AP508" i="1"/>
  <c r="AP549" i="1"/>
  <c r="AP2243" i="1"/>
  <c r="AP135" i="1"/>
  <c r="AP2207" i="1"/>
  <c r="AP136" i="1"/>
  <c r="AP2218" i="1"/>
  <c r="AP2208" i="1"/>
  <c r="AP2219" i="1"/>
  <c r="AP2212" i="1"/>
  <c r="O614" i="1"/>
  <c r="F614" i="1" s="1"/>
  <c r="O1586" i="1"/>
  <c r="F1586" i="1" s="1"/>
  <c r="O45" i="1"/>
  <c r="F45" i="1" s="1"/>
  <c r="O926" i="1"/>
  <c r="F926" i="1" s="1"/>
  <c r="O46" i="1"/>
  <c r="F46" i="1" s="1"/>
  <c r="O911" i="1"/>
  <c r="F911" i="1" s="1"/>
  <c r="O47" i="1"/>
  <c r="F47" i="1" s="1"/>
  <c r="O1193" i="1"/>
  <c r="F1193" i="1" s="1"/>
  <c r="O912" i="1"/>
  <c r="F912" i="1" s="1"/>
  <c r="O1172" i="1"/>
  <c r="F1172" i="1" s="1"/>
  <c r="O868" i="1"/>
  <c r="F868" i="1" s="1"/>
  <c r="O927" i="1"/>
  <c r="F927" i="1" s="1"/>
  <c r="O52" i="1"/>
  <c r="F52" i="1" s="1"/>
  <c r="O1018" i="1"/>
  <c r="F1018" i="1" s="1"/>
  <c r="O53" i="1"/>
  <c r="F53" i="1" s="1"/>
  <c r="O1005" i="1"/>
  <c r="F1005" i="1" s="1"/>
  <c r="O1019" i="1"/>
  <c r="F1019" i="1" s="1"/>
  <c r="O1136" i="1"/>
  <c r="F1136" i="1" s="1"/>
  <c r="O794" i="1"/>
  <c r="F794" i="1" s="1"/>
  <c r="O999" i="1"/>
  <c r="F999" i="1" s="1"/>
  <c r="O55" i="1"/>
  <c r="F55" i="1" s="1"/>
  <c r="O1703" i="1"/>
  <c r="F1703" i="1" s="1"/>
  <c r="O69" i="1"/>
  <c r="F69" i="1" s="1"/>
  <c r="O935" i="1"/>
  <c r="F935" i="1" s="1"/>
  <c r="O1666" i="1"/>
  <c r="F1666" i="1" s="1"/>
  <c r="O974" i="1"/>
  <c r="F974" i="1" s="1"/>
  <c r="O934" i="1"/>
  <c r="F934" i="1" s="1"/>
  <c r="O808" i="1"/>
  <c r="F808" i="1" s="1"/>
  <c r="O71" i="1"/>
  <c r="F71" i="1" s="1"/>
  <c r="O929" i="1"/>
  <c r="F929" i="1" s="1"/>
  <c r="O81" i="1"/>
  <c r="F81" i="1" s="1"/>
  <c r="O1450" i="1"/>
  <c r="F1450" i="1" s="1"/>
  <c r="O996" i="1"/>
  <c r="F996" i="1" s="1"/>
  <c r="O1086" i="1"/>
  <c r="F1086" i="1" s="1"/>
  <c r="O1137" i="1"/>
  <c r="F1137" i="1" s="1"/>
  <c r="O809" i="1"/>
  <c r="F809" i="1" s="1"/>
  <c r="O83" i="1"/>
  <c r="F83" i="1" s="1"/>
  <c r="O1836" i="1"/>
  <c r="F1836" i="1" s="1"/>
  <c r="O94" i="1"/>
  <c r="F94" i="1" s="1"/>
  <c r="O1818" i="1"/>
  <c r="F1818" i="1" s="1"/>
  <c r="O1643" i="1"/>
  <c r="F1643" i="1" s="1"/>
  <c r="O1742" i="1"/>
  <c r="F1742" i="1" s="1"/>
  <c r="O1705" i="1"/>
  <c r="F1705" i="1" s="1"/>
  <c r="O930" i="1"/>
  <c r="F930" i="1" s="1"/>
  <c r="O1061" i="1"/>
  <c r="F1061" i="1" s="1"/>
  <c r="O1108" i="1"/>
  <c r="F1108" i="1" s="1"/>
  <c r="O949" i="1"/>
  <c r="F949" i="1" s="1"/>
  <c r="O869" i="1"/>
  <c r="F869" i="1" s="1"/>
  <c r="O890" i="1"/>
  <c r="F890" i="1" s="1"/>
  <c r="O931" i="1"/>
  <c r="F931" i="1" s="1"/>
  <c r="O1021" i="1"/>
  <c r="F1021" i="1" s="1"/>
  <c r="O913" i="1"/>
  <c r="F913" i="1" s="1"/>
  <c r="O950" i="1"/>
  <c r="F950" i="1" s="1"/>
  <c r="O796" i="1"/>
  <c r="F796" i="1" s="1"/>
  <c r="O855" i="1"/>
  <c r="F855" i="1" s="1"/>
  <c r="O951" i="1"/>
  <c r="F951" i="1" s="1"/>
  <c r="O972" i="1"/>
  <c r="F972" i="1" s="1"/>
  <c r="O1925" i="1"/>
  <c r="F1925" i="1" s="1"/>
  <c r="O1918" i="1"/>
  <c r="F1918" i="1" s="1"/>
  <c r="O1663" i="1"/>
  <c r="F1663" i="1" s="1"/>
  <c r="O1909" i="1"/>
  <c r="F1909" i="1" s="1"/>
  <c r="O1736" i="1"/>
  <c r="F1736" i="1" s="1"/>
  <c r="O1816" i="1"/>
  <c r="F1816" i="1" s="1"/>
  <c r="O1777" i="1"/>
  <c r="F1777" i="1" s="1"/>
  <c r="O1901" i="1"/>
  <c r="F1901" i="1" s="1"/>
  <c r="O871" i="1"/>
  <c r="F871" i="1" s="1"/>
  <c r="O765" i="1"/>
  <c r="F765" i="1" s="1"/>
  <c r="O784" i="1"/>
  <c r="F784" i="1" s="1"/>
  <c r="O1644" i="1"/>
  <c r="F1644" i="1" s="1"/>
  <c r="O1695" i="1"/>
  <c r="F1695" i="1" s="1"/>
  <c r="O1109" i="1"/>
  <c r="F1109" i="1" s="1"/>
  <c r="O1737" i="1"/>
  <c r="F1737" i="1" s="1"/>
  <c r="O1738" i="1"/>
  <c r="F1738" i="1" s="1"/>
  <c r="O1664" i="1"/>
  <c r="F1664" i="1" s="1"/>
  <c r="O1926" i="1"/>
  <c r="F1926" i="1" s="1"/>
  <c r="O95" i="1"/>
  <c r="F95" i="1" s="1"/>
  <c r="O1865" i="1"/>
  <c r="F1865" i="1" s="1"/>
  <c r="O96" i="1"/>
  <c r="F96" i="1" s="1"/>
  <c r="O1862" i="1"/>
  <c r="F1862" i="1" s="1"/>
  <c r="O1824" i="1"/>
  <c r="F1824" i="1" s="1"/>
  <c r="O1863" i="1"/>
  <c r="F1863" i="1" s="1"/>
  <c r="O1929" i="1"/>
  <c r="F1929" i="1" s="1"/>
  <c r="O1931" i="1"/>
  <c r="F1931" i="1" s="1"/>
  <c r="O97" i="1"/>
  <c r="F97" i="1" s="1"/>
  <c r="O1773" i="1"/>
  <c r="F1773" i="1" s="1"/>
  <c r="O98" i="1"/>
  <c r="F98" i="1" s="1"/>
  <c r="O1866" i="1"/>
  <c r="F1866" i="1" s="1"/>
  <c r="O1774" i="1"/>
  <c r="F1774" i="1" s="1"/>
  <c r="O1867" i="1"/>
  <c r="F1867" i="1" s="1"/>
  <c r="O1930" i="1"/>
  <c r="F1930" i="1" s="1"/>
  <c r="O810" i="1"/>
  <c r="F810" i="1" s="1"/>
  <c r="O100" i="1"/>
  <c r="F100" i="1" s="1"/>
  <c r="O932" i="1"/>
  <c r="F932" i="1" s="1"/>
  <c r="O101" i="1"/>
  <c r="F101" i="1" s="1"/>
  <c r="O952" i="1"/>
  <c r="F952" i="1" s="1"/>
  <c r="O953" i="1"/>
  <c r="F953" i="1" s="1"/>
  <c r="O1043" i="1"/>
  <c r="F1043" i="1" s="1"/>
  <c r="O1087" i="1"/>
  <c r="F1087" i="1" s="1"/>
  <c r="O2237" i="1"/>
  <c r="F2237" i="1" s="1"/>
  <c r="O102" i="1"/>
  <c r="F102" i="1" s="1"/>
  <c r="O2239" i="1"/>
  <c r="F2239" i="1" s="1"/>
  <c r="O103" i="1"/>
  <c r="F103" i="1" s="1"/>
  <c r="O2222" i="1"/>
  <c r="F2222" i="1" s="1"/>
  <c r="O2240" i="1"/>
  <c r="F2240" i="1" s="1"/>
  <c r="O2223" i="1"/>
  <c r="F2223" i="1" s="1"/>
  <c r="O2246" i="1"/>
  <c r="F2246" i="1" s="1"/>
  <c r="O412" i="1"/>
  <c r="F412" i="1" s="1"/>
  <c r="O432" i="1"/>
  <c r="F432" i="1" s="1"/>
  <c r="O207" i="1"/>
  <c r="F207" i="1" s="1"/>
  <c r="O208" i="1"/>
  <c r="F208" i="1" s="1"/>
  <c r="O202" i="1"/>
  <c r="F202" i="1" s="1"/>
  <c r="O245" i="1"/>
  <c r="F245" i="1" s="1"/>
  <c r="O204" i="1"/>
  <c r="F204" i="1" s="1"/>
  <c r="O273" i="1"/>
  <c r="F273" i="1" s="1"/>
  <c r="O617" i="1"/>
  <c r="F617" i="1" s="1"/>
  <c r="O107" i="1"/>
  <c r="F107" i="1" s="1"/>
  <c r="O672" i="1"/>
  <c r="F672" i="1" s="1"/>
  <c r="O108" i="1"/>
  <c r="F108" i="1" s="1"/>
  <c r="O593" i="1"/>
  <c r="F593" i="1" s="1"/>
  <c r="O673" i="1"/>
  <c r="F673" i="1" s="1"/>
  <c r="O523" i="1"/>
  <c r="F523" i="1" s="1"/>
  <c r="O594" i="1"/>
  <c r="F594" i="1" s="1"/>
  <c r="O811" i="1"/>
  <c r="F811" i="1" s="1"/>
  <c r="O110" i="1"/>
  <c r="F110" i="1" s="1"/>
  <c r="O674" i="1"/>
  <c r="F674" i="1" s="1"/>
  <c r="O125" i="1"/>
  <c r="F125" i="1" s="1"/>
  <c r="O548" i="1"/>
  <c r="F548" i="1" s="1"/>
  <c r="O737" i="1"/>
  <c r="F737" i="1" s="1"/>
  <c r="O459" i="1"/>
  <c r="F459" i="1" s="1"/>
  <c r="O565" i="1"/>
  <c r="F565" i="1" s="1"/>
  <c r="O2157" i="1"/>
  <c r="F2157" i="1" s="1"/>
  <c r="O2214" i="1"/>
  <c r="F2214" i="1" s="1"/>
  <c r="O2215" i="1"/>
  <c r="F2215" i="1" s="1"/>
  <c r="O2216" i="1"/>
  <c r="F2216" i="1" s="1"/>
  <c r="O2203" i="1"/>
  <c r="F2203" i="1" s="1"/>
  <c r="O2204" i="1"/>
  <c r="F2204" i="1" s="1"/>
  <c r="O2217" i="1"/>
  <c r="F2217" i="1" s="1"/>
  <c r="O2205" i="1"/>
  <c r="F2205" i="1" s="1"/>
  <c r="O2206" i="1"/>
  <c r="F2206" i="1" s="1"/>
  <c r="O708" i="1"/>
  <c r="F708" i="1" s="1"/>
  <c r="O738" i="1"/>
  <c r="F738" i="1" s="1"/>
  <c r="O893" i="1"/>
  <c r="F893" i="1" s="1"/>
  <c r="O997" i="1"/>
  <c r="F997" i="1" s="1"/>
  <c r="O785" i="1"/>
  <c r="F785" i="1" s="1"/>
  <c r="O870" i="1"/>
  <c r="F870" i="1" s="1"/>
  <c r="O812" i="1"/>
  <c r="F812" i="1" s="1"/>
  <c r="O841" i="1"/>
  <c r="F841" i="1" s="1"/>
  <c r="O619" i="1"/>
  <c r="F619" i="1" s="1"/>
  <c r="O130" i="1"/>
  <c r="F130" i="1" s="1"/>
  <c r="O388" i="1"/>
  <c r="F388" i="1" s="1"/>
  <c r="O132" i="1"/>
  <c r="F132" i="1" s="1"/>
  <c r="O486" i="1"/>
  <c r="F486" i="1" s="1"/>
  <c r="O709" i="1"/>
  <c r="F709" i="1" s="1"/>
  <c r="O413" i="1"/>
  <c r="F413" i="1" s="1"/>
  <c r="O442" i="1"/>
  <c r="F442" i="1" s="1"/>
  <c r="O621" i="1"/>
  <c r="F621" i="1" s="1"/>
  <c r="O133" i="1"/>
  <c r="F133" i="1" s="1"/>
  <c r="O414" i="1"/>
  <c r="F414" i="1" s="1"/>
  <c r="O134" i="1"/>
  <c r="F134" i="1" s="1"/>
  <c r="O246" i="1"/>
  <c r="F246" i="1" s="1"/>
  <c r="O433" i="1"/>
  <c r="F433" i="1" s="1"/>
  <c r="O508" i="1"/>
  <c r="F508" i="1" s="1"/>
  <c r="O549" i="1"/>
  <c r="F549" i="1" s="1"/>
  <c r="O2243" i="1"/>
  <c r="F2243" i="1" s="1"/>
  <c r="O135" i="1"/>
  <c r="F135" i="1" s="1"/>
  <c r="O2207" i="1"/>
  <c r="F2207" i="1" s="1"/>
  <c r="O136" i="1"/>
  <c r="F136" i="1" s="1"/>
  <c r="O2218" i="1"/>
  <c r="F2218" i="1" s="1"/>
  <c r="O2208" i="1"/>
  <c r="F2208" i="1" s="1"/>
  <c r="O2219" i="1"/>
  <c r="F2219" i="1" s="1"/>
  <c r="O2212" i="1"/>
  <c r="F2212" i="1" s="1"/>
  <c r="AR2240" i="1" l="1"/>
  <c r="AR1824" i="1"/>
  <c r="AR893" i="1"/>
  <c r="AR207" i="1"/>
  <c r="AR100" i="1"/>
  <c r="AR1664" i="1"/>
  <c r="AR549" i="1"/>
  <c r="AR132" i="1"/>
  <c r="AR708" i="1"/>
  <c r="AR593" i="1"/>
  <c r="AR412" i="1"/>
  <c r="AR103" i="1"/>
  <c r="AR1930" i="1"/>
  <c r="AR96" i="1"/>
  <c r="AR855" i="1"/>
  <c r="AR931" i="1"/>
  <c r="AR1836" i="1"/>
  <c r="AR1703" i="1"/>
  <c r="AR1172" i="1"/>
  <c r="AR135" i="1"/>
  <c r="AR709" i="1"/>
  <c r="AR2243" i="1"/>
  <c r="AR486" i="1"/>
  <c r="AR738" i="1"/>
  <c r="AR673" i="1"/>
  <c r="AR432" i="1"/>
  <c r="AR2222" i="1"/>
  <c r="AR810" i="1"/>
  <c r="AR1862" i="1"/>
  <c r="AR951" i="1"/>
  <c r="AR136" i="1"/>
  <c r="AR442" i="1"/>
  <c r="AR785" i="1"/>
  <c r="AR2214" i="1"/>
  <c r="AR811" i="1"/>
  <c r="AR202" i="1"/>
  <c r="AR2246" i="1"/>
  <c r="AR101" i="1"/>
  <c r="AR1929" i="1"/>
  <c r="AR784" i="1"/>
  <c r="AR1918" i="1"/>
  <c r="AR1742" i="1"/>
  <c r="AR929" i="1"/>
  <c r="AR974" i="1"/>
  <c r="AR1018" i="1"/>
  <c r="AR614" i="1"/>
  <c r="AR2208" i="1"/>
  <c r="AR133" i="1"/>
  <c r="AR812" i="1"/>
  <c r="AR2216" i="1"/>
  <c r="AR674" i="1"/>
  <c r="AR204" i="1"/>
  <c r="AR953" i="1"/>
  <c r="AR97" i="1"/>
  <c r="AR1695" i="1"/>
  <c r="AR2218" i="1"/>
  <c r="AR621" i="1"/>
  <c r="AR870" i="1"/>
  <c r="AR2215" i="1"/>
  <c r="AR110" i="1"/>
  <c r="AR245" i="1"/>
  <c r="AR952" i="1"/>
  <c r="AR1931" i="1"/>
  <c r="AR1644" i="1"/>
  <c r="AR1663" i="1"/>
  <c r="AR1705" i="1"/>
  <c r="AR81" i="1"/>
  <c r="AR934" i="1"/>
  <c r="AR53" i="1"/>
  <c r="AR2212" i="1"/>
  <c r="AR134" i="1"/>
  <c r="AR2204" i="1"/>
  <c r="AR548" i="1"/>
  <c r="AR617" i="1"/>
  <c r="AR1087" i="1"/>
  <c r="AR98" i="1"/>
  <c r="AR871" i="1"/>
  <c r="AR1816" i="1"/>
  <c r="AR1021" i="1"/>
  <c r="AR1108" i="1"/>
  <c r="AR1086" i="1"/>
  <c r="AR1136" i="1"/>
  <c r="AR911" i="1"/>
  <c r="AR45" i="1"/>
  <c r="AR433" i="1"/>
  <c r="AR130" i="1"/>
  <c r="AR2205" i="1"/>
  <c r="AR459" i="1"/>
  <c r="AR672" i="1"/>
  <c r="AR102" i="1"/>
  <c r="AR1774" i="1"/>
  <c r="AR95" i="1"/>
  <c r="AR1737" i="1"/>
  <c r="AR1901" i="1"/>
  <c r="AR246" i="1"/>
  <c r="AR619" i="1"/>
  <c r="AR2217" i="1"/>
  <c r="AR737" i="1"/>
  <c r="AR107" i="1"/>
  <c r="AR2237" i="1"/>
  <c r="AR1866" i="1"/>
  <c r="AR1926" i="1"/>
  <c r="AR1109" i="1"/>
  <c r="AR1777" i="1"/>
  <c r="AR913" i="1"/>
  <c r="AR949" i="1"/>
  <c r="AR1137" i="1"/>
  <c r="AR794" i="1"/>
  <c r="AR47" i="1"/>
  <c r="AR2219" i="1"/>
  <c r="AR2207" i="1"/>
  <c r="AR508" i="1"/>
  <c r="AR414" i="1"/>
  <c r="AR413" i="1"/>
  <c r="AR388" i="1"/>
  <c r="AR841" i="1"/>
  <c r="AR997" i="1"/>
  <c r="AR2206" i="1"/>
  <c r="AR2203" i="1"/>
  <c r="AR2157" i="1"/>
  <c r="AR565" i="1"/>
  <c r="AR125" i="1"/>
  <c r="AR594" i="1"/>
  <c r="AR108" i="1"/>
  <c r="AR273" i="1"/>
  <c r="AR208" i="1"/>
  <c r="AR2223" i="1"/>
  <c r="AR2239" i="1"/>
  <c r="AR1043" i="1"/>
  <c r="AR932" i="1"/>
  <c r="AR1867" i="1"/>
  <c r="AR1773" i="1"/>
  <c r="AR1863" i="1"/>
  <c r="AR1865" i="1"/>
  <c r="AR1738" i="1"/>
  <c r="AR765" i="1"/>
  <c r="AR1736" i="1"/>
  <c r="AR1925" i="1"/>
  <c r="AR796" i="1"/>
  <c r="AR890" i="1"/>
  <c r="AR1061" i="1"/>
  <c r="AR1643" i="1"/>
  <c r="AR83" i="1"/>
  <c r="AR996" i="1"/>
  <c r="AR71" i="1"/>
  <c r="AR1666" i="1"/>
  <c r="AR55" i="1"/>
  <c r="AR1019" i="1"/>
  <c r="AR52" i="1"/>
  <c r="AR912" i="1"/>
  <c r="AR46" i="1"/>
  <c r="AR1586" i="1"/>
  <c r="AR1909" i="1"/>
  <c r="AR972" i="1"/>
  <c r="AR950" i="1"/>
  <c r="AR869" i="1"/>
  <c r="AR930" i="1"/>
  <c r="AR1818" i="1"/>
  <c r="AR809" i="1"/>
  <c r="AR1450" i="1"/>
  <c r="AR808" i="1"/>
  <c r="AR935" i="1"/>
  <c r="AR999" i="1"/>
  <c r="AR1005" i="1"/>
  <c r="AR927" i="1"/>
  <c r="AR1193" i="1"/>
  <c r="AR926" i="1"/>
  <c r="AN430" i="1"/>
  <c r="AN1881" i="1"/>
  <c r="AN2014" i="1"/>
  <c r="AN1899" i="1"/>
  <c r="AN653" i="1"/>
  <c r="AN713" i="1"/>
  <c r="AN655" i="1"/>
  <c r="AN2129" i="1"/>
  <c r="AN1833" i="1"/>
  <c r="AN528" i="1"/>
  <c r="AN1858" i="1"/>
  <c r="AN1307" i="1"/>
  <c r="AN2005" i="1"/>
  <c r="AN1251" i="1"/>
  <c r="AN1857" i="1"/>
  <c r="AN1220" i="1"/>
  <c r="AN1988" i="1"/>
  <c r="AN1140" i="1"/>
  <c r="AN1250" i="1"/>
  <c r="AN1894" i="1"/>
  <c r="AN955" i="1"/>
  <c r="AN1942" i="1"/>
  <c r="AN1722" i="1"/>
  <c r="AN1779" i="1"/>
  <c r="AN2015" i="1"/>
  <c r="AN1745" i="1"/>
  <c r="AN1252" i="1"/>
  <c r="AN1936" i="1"/>
  <c r="AN727" i="1"/>
  <c r="AN540" i="1"/>
  <c r="AN742" i="1"/>
  <c r="AN687" i="1"/>
  <c r="AN428" i="1"/>
  <c r="AN1115" i="1"/>
  <c r="AN1968" i="1"/>
  <c r="AN1023" i="1"/>
  <c r="AN1937" i="1"/>
  <c r="AN1427" i="1"/>
  <c r="AN692" i="1"/>
  <c r="AN1116" i="1"/>
  <c r="AN1558" i="1"/>
  <c r="AN1321" i="1"/>
  <c r="AN1334" i="1"/>
  <c r="AN1305" i="1"/>
  <c r="AN739" i="1"/>
  <c r="AN1947" i="1"/>
  <c r="AN750" i="1"/>
  <c r="AN1943" i="1"/>
  <c r="AN1426" i="1"/>
  <c r="AN1690" i="1"/>
  <c r="AN1315" i="1"/>
  <c r="AN1687" i="1"/>
  <c r="AN1689" i="1"/>
  <c r="AN1255" i="1"/>
  <c r="AN1973" i="1"/>
  <c r="AN1788" i="1"/>
  <c r="AN878" i="1"/>
  <c r="AN1070" i="1"/>
  <c r="AN527" i="1"/>
  <c r="AN2157" i="1"/>
  <c r="AN1327" i="1"/>
  <c r="AN1025" i="1"/>
  <c r="AN676" i="1"/>
  <c r="AN1928" i="1"/>
  <c r="AN1781" i="1"/>
  <c r="AN1559" i="1"/>
  <c r="AN2004" i="1"/>
  <c r="AN1322" i="1"/>
  <c r="AN2167" i="1"/>
  <c r="AN2125" i="1"/>
  <c r="AN1903" i="1"/>
  <c r="AN1424" i="1"/>
  <c r="AN1882" i="1"/>
  <c r="AN1765" i="1"/>
  <c r="AN654" i="1"/>
  <c r="AN1326" i="1"/>
  <c r="AN1840" i="1"/>
  <c r="AN1452" i="1"/>
  <c r="AN1308" i="1"/>
  <c r="AN856" i="1"/>
  <c r="AN290" i="1"/>
  <c r="AN261" i="1"/>
  <c r="AN1143" i="1"/>
  <c r="AN526" i="1"/>
  <c r="AN482" i="1"/>
  <c r="AN617" i="1"/>
  <c r="AN1801" i="1"/>
  <c r="AN1916" i="1"/>
  <c r="AN1944" i="1"/>
  <c r="AN343" i="1"/>
  <c r="AN238" i="1"/>
  <c r="AN570" i="1"/>
  <c r="AN689" i="1"/>
  <c r="AN2156" i="1"/>
  <c r="AN613" i="1"/>
  <c r="AN1318" i="1"/>
  <c r="AN1839" i="1"/>
  <c r="AN416" i="1"/>
  <c r="AN753" i="1"/>
  <c r="AN435" i="1"/>
  <c r="AN2046" i="1"/>
  <c r="AN1001" i="1"/>
  <c r="AN877" i="1"/>
  <c r="AN2159" i="1"/>
  <c r="AN1870" i="1"/>
  <c r="AN817" i="1"/>
  <c r="AN879" i="1"/>
  <c r="AN289" i="1"/>
  <c r="AN1634" i="1"/>
  <c r="AN1090" i="1"/>
  <c r="AN378" i="1"/>
  <c r="AN1991" i="1"/>
  <c r="AN1103" i="1"/>
  <c r="AN1325" i="1"/>
  <c r="AN1972" i="1"/>
  <c r="AN1331" i="1"/>
  <c r="AN1258" i="1"/>
  <c r="AN1635" i="1"/>
  <c r="AN298" i="1"/>
  <c r="AN2036" i="1"/>
  <c r="AN1876" i="1"/>
  <c r="AN1328" i="1"/>
  <c r="AN1893" i="1"/>
  <c r="AN628" i="1"/>
  <c r="AN1259" i="1"/>
  <c r="AN872" i="1"/>
  <c r="AN139" i="1"/>
  <c r="AN2016" i="1"/>
  <c r="AN686" i="1"/>
  <c r="AN2204" i="1"/>
  <c r="AN1917" i="1"/>
  <c r="AN1831" i="1"/>
  <c r="AN565" i="1"/>
  <c r="AN1139" i="1"/>
  <c r="AN299" i="1"/>
  <c r="AN1974" i="1"/>
  <c r="AN391" i="1"/>
  <c r="AN342" i="1"/>
  <c r="AN1317" i="1"/>
  <c r="AN954" i="1"/>
  <c r="AN677" i="1"/>
  <c r="AN1744" i="1"/>
  <c r="AN2166" i="1"/>
  <c r="AN1332" i="1"/>
  <c r="AN2160" i="1"/>
  <c r="AN711" i="1"/>
  <c r="AN1596" i="1"/>
  <c r="AN623" i="1"/>
  <c r="AN1310" i="1"/>
  <c r="AN1221" i="1"/>
  <c r="AN1935" i="1"/>
  <c r="AN1324" i="1"/>
  <c r="AN1940" i="1"/>
  <c r="AN1453" i="1"/>
  <c r="AN627" i="1"/>
  <c r="AN1792" i="1"/>
  <c r="AN819" i="1"/>
  <c r="AN107" i="1"/>
  <c r="AN1874" i="1"/>
  <c r="AN1875" i="1"/>
  <c r="AN1333" i="1"/>
  <c r="AN1841" i="1"/>
  <c r="AN1800" i="1"/>
  <c r="AN2205" i="1"/>
  <c r="AN441" i="1"/>
  <c r="AN366" i="1"/>
  <c r="AN200" i="1"/>
  <c r="AN1547" i="1"/>
  <c r="AN999" i="1"/>
  <c r="AN1202" i="1"/>
  <c r="AN912" i="1"/>
  <c r="AN1818" i="1"/>
  <c r="AN1771" i="1"/>
  <c r="AN237" i="1"/>
  <c r="AN511" i="1"/>
  <c r="AN612" i="1"/>
  <c r="AN1319" i="1"/>
  <c r="AN1645" i="1"/>
  <c r="AN716" i="1"/>
  <c r="AN1429" i="1"/>
  <c r="AN440" i="1"/>
  <c r="AN1914" i="1"/>
  <c r="AN1297" i="1"/>
  <c r="AN1027" i="1"/>
  <c r="AN303" i="1"/>
  <c r="AN2007" i="1"/>
  <c r="AN596" i="1"/>
  <c r="AN1769" i="1"/>
  <c r="AN603" i="1"/>
  <c r="AN1320" i="1"/>
  <c r="AN1869" i="1"/>
  <c r="AN622" i="1"/>
  <c r="AN714" i="1"/>
  <c r="AN429" i="1"/>
  <c r="AN2162" i="1"/>
  <c r="AN1890" i="1"/>
  <c r="AN1408" i="1"/>
  <c r="AN1096" i="1"/>
  <c r="AN2206" i="1"/>
  <c r="AN459" i="1"/>
  <c r="AN1693" i="1"/>
  <c r="AN1759" i="1"/>
  <c r="AN1214" i="1"/>
  <c r="AN1420" i="1"/>
  <c r="AN624" i="1"/>
  <c r="AN664" i="1"/>
  <c r="AN1195" i="1"/>
  <c r="AN333" i="1"/>
  <c r="AN1141" i="1"/>
  <c r="AN1742" i="1"/>
  <c r="AN1774" i="1"/>
  <c r="AN1066" i="1"/>
  <c r="AN263" i="1"/>
  <c r="AN766" i="1"/>
  <c r="AN897" i="1"/>
  <c r="AN2124" i="1"/>
  <c r="AN1817" i="1"/>
  <c r="AN1810" i="1"/>
  <c r="AN1883" i="1"/>
  <c r="AN1254" i="1"/>
  <c r="AN1253" i="1"/>
  <c r="AN1924" i="1"/>
  <c r="AN438" i="1"/>
  <c r="AN379" i="1"/>
  <c r="AN984" i="1"/>
  <c r="AN316" i="1"/>
  <c r="AN1218" i="1"/>
  <c r="AN2212" i="1"/>
  <c r="AN286" i="1"/>
  <c r="AN1005" i="1"/>
  <c r="AN1519" i="1"/>
  <c r="AN325" i="1"/>
  <c r="AN187" i="1"/>
  <c r="AN1761" i="1"/>
  <c r="AN392" i="1"/>
  <c r="AN317" i="1"/>
  <c r="AN484" i="1"/>
  <c r="AN1136" i="1"/>
  <c r="AN1145" i="1"/>
  <c r="AN911" i="1"/>
  <c r="AN1003" i="1"/>
  <c r="AN510" i="1"/>
  <c r="AN976" i="1"/>
  <c r="AN1409" i="1"/>
  <c r="AN936" i="1"/>
  <c r="AN1586" i="1"/>
  <c r="AN274" i="1"/>
  <c r="AN1300" i="1"/>
  <c r="AN406" i="1"/>
  <c r="AN380" i="1"/>
  <c r="AN1556" i="1"/>
  <c r="AN597" i="1"/>
  <c r="AN360" i="1"/>
  <c r="AN1111" i="1"/>
  <c r="AN2209" i="1"/>
  <c r="AN809" i="1"/>
  <c r="AN96" i="1"/>
  <c r="AN1311" i="1"/>
  <c r="AN2123" i="1"/>
  <c r="AN493" i="1"/>
  <c r="AN626" i="1"/>
  <c r="AN545" i="1"/>
  <c r="AN1872" i="1"/>
  <c r="AN461" i="1"/>
  <c r="AN1666" i="1"/>
  <c r="AN621" i="1"/>
  <c r="AN896" i="1"/>
  <c r="AN98" i="1"/>
  <c r="AN352" i="1"/>
  <c r="AN1667" i="1"/>
  <c r="AN1314" i="1"/>
  <c r="AN2126" i="1"/>
  <c r="AN568" i="1"/>
  <c r="AN1811" i="1"/>
  <c r="AN787" i="1"/>
  <c r="AN1730" i="1"/>
  <c r="AN1423" i="1"/>
  <c r="AN1422" i="1"/>
  <c r="AN125" i="1"/>
  <c r="AN2045" i="1"/>
  <c r="AN247" i="1"/>
  <c r="AN910" i="1"/>
  <c r="AN1217" i="1"/>
  <c r="AN2219" i="1"/>
  <c r="AN2218" i="1"/>
  <c r="AN512" i="1"/>
  <c r="AN1867" i="1"/>
  <c r="AN1163" i="1"/>
  <c r="AN1068" i="1"/>
  <c r="AN569" i="1"/>
  <c r="AN1891" i="1"/>
  <c r="AN1892" i="1"/>
  <c r="AN1117" i="1"/>
  <c r="AN820" i="1"/>
  <c r="AN818" i="1"/>
  <c r="AN361" i="1"/>
  <c r="AN1806" i="1"/>
  <c r="AN835" i="1"/>
  <c r="AN674" i="1"/>
  <c r="AN858" i="1"/>
  <c r="AN315" i="1"/>
  <c r="AN935" i="1"/>
  <c r="AN52" i="1"/>
  <c r="AN1866" i="1"/>
  <c r="AN1665" i="1"/>
  <c r="AN977" i="1"/>
  <c r="AN494" i="1"/>
  <c r="AN1908" i="1"/>
  <c r="AN1454" i="1"/>
  <c r="AN295" i="1"/>
  <c r="AN1809" i="1"/>
  <c r="AN2114" i="1"/>
  <c r="AN1879" i="1"/>
  <c r="AN1855" i="1"/>
  <c r="AN710" i="1"/>
  <c r="AN354" i="1"/>
  <c r="AN1696" i="1"/>
  <c r="AN1887" i="1"/>
  <c r="AN1796" i="1"/>
  <c r="AN525" i="1"/>
  <c r="AN1256" i="1"/>
  <c r="AN2214" i="1"/>
  <c r="AN737" i="1"/>
  <c r="AN2131" i="1"/>
  <c r="AN215" i="1"/>
  <c r="AN992" i="1"/>
  <c r="AN587" i="1"/>
  <c r="AN292" i="1"/>
  <c r="AN2220" i="1"/>
  <c r="AN472" i="1"/>
  <c r="AN934" i="1"/>
  <c r="AN388" i="1"/>
  <c r="AN508" i="1"/>
  <c r="AN1062" i="1"/>
  <c r="AN1902" i="1"/>
  <c r="AN783" i="1"/>
  <c r="AN252" i="1"/>
  <c r="AN55" i="1"/>
  <c r="AN927" i="1"/>
  <c r="AN868" i="1"/>
  <c r="AN1668" i="1"/>
  <c r="AN1223" i="1"/>
  <c r="AN1316" i="1"/>
  <c r="AN1518" i="1"/>
  <c r="AN2203" i="1"/>
  <c r="AN1726" i="1"/>
  <c r="AN108" i="1"/>
  <c r="AN138" i="1"/>
  <c r="AN1956" i="1"/>
  <c r="AN248" i="1"/>
  <c r="AN175" i="1"/>
  <c r="AN1768" i="1"/>
  <c r="AN364" i="1"/>
  <c r="AN443" i="1"/>
  <c r="AN1430" i="1"/>
  <c r="AN1632" i="1"/>
  <c r="AN249" i="1"/>
  <c r="AN160" i="1"/>
  <c r="AN442" i="1"/>
  <c r="AN1091" i="1"/>
  <c r="AN1929" i="1"/>
  <c r="AN319" i="1"/>
  <c r="AN853" i="1"/>
  <c r="AN1560" i="1"/>
  <c r="AN1069" i="1"/>
  <c r="AN1888" i="1"/>
  <c r="AN1685" i="1"/>
  <c r="AN725" i="1"/>
  <c r="AN593" i="1"/>
  <c r="AN554" i="1"/>
  <c r="AN1919" i="1"/>
  <c r="AN1113" i="1"/>
  <c r="AN582" i="1"/>
  <c r="AN239" i="1"/>
  <c r="AN509" i="1"/>
  <c r="AN1216" i="1"/>
  <c r="AN815" i="1"/>
  <c r="AN513" i="1"/>
  <c r="AN288" i="1"/>
  <c r="AN2208" i="1"/>
  <c r="AN431" i="1"/>
  <c r="AN47" i="1"/>
  <c r="AN83" i="1"/>
  <c r="AN250" i="1"/>
  <c r="AN1024" i="1"/>
  <c r="AN1934" i="1"/>
  <c r="AN1746" i="1"/>
  <c r="AN975" i="1"/>
  <c r="AN1301" i="1"/>
  <c r="AN1797" i="1"/>
  <c r="AN1864" i="1"/>
  <c r="AN159" i="1"/>
  <c r="AN357" i="1"/>
  <c r="AN490" i="1"/>
  <c r="AN1028" i="1"/>
  <c r="AN463" i="1"/>
  <c r="AN1871" i="1"/>
  <c r="AN788" i="1"/>
  <c r="AN1198" i="1"/>
  <c r="AN1686" i="1"/>
  <c r="AN141" i="1"/>
  <c r="AN444" i="1"/>
  <c r="AN1295" i="1"/>
  <c r="AN324" i="1"/>
  <c r="AN767" i="1"/>
  <c r="AN439" i="1"/>
  <c r="AN1421" i="1"/>
  <c r="AN1878" i="1"/>
  <c r="AN1812" i="1"/>
  <c r="AN594" i="1"/>
  <c r="AN300" i="1"/>
  <c r="AN973" i="1"/>
  <c r="AN1959" i="1"/>
  <c r="AN842" i="1"/>
  <c r="AN571" i="1"/>
  <c r="AN1969" i="1"/>
  <c r="AN1868" i="1"/>
  <c r="AN305" i="1"/>
  <c r="AN2215" i="1"/>
  <c r="AN417" i="1"/>
  <c r="AN1637" i="1"/>
  <c r="AN523" i="1"/>
  <c r="AN280" i="1"/>
  <c r="AN1157" i="1"/>
  <c r="AN875" i="1"/>
  <c r="AN1863" i="1"/>
  <c r="AN659" i="1"/>
  <c r="AN390" i="1"/>
  <c r="AN2186" i="1"/>
  <c r="AN743" i="1"/>
  <c r="AN1428" i="1"/>
  <c r="AN675" i="1"/>
  <c r="AN296" i="1"/>
  <c r="AN1832" i="1"/>
  <c r="AN1196" i="1"/>
  <c r="AN318" i="1"/>
  <c r="AN581" i="1"/>
  <c r="AN857" i="1"/>
  <c r="AN368" i="1"/>
  <c r="AN97" i="1"/>
  <c r="AN2210" i="1"/>
  <c r="AN1865" i="1"/>
  <c r="AN1647" i="1"/>
  <c r="AN1889" i="1"/>
  <c r="AN1299" i="1"/>
  <c r="AN227" i="1"/>
  <c r="AN320" i="1"/>
  <c r="AN1641" i="1"/>
  <c r="AN135" i="1"/>
  <c r="AN347" i="1"/>
  <c r="AN132" i="1"/>
  <c r="AN797" i="1"/>
  <c r="AN1548" i="1"/>
  <c r="AN353" i="1"/>
  <c r="AN393" i="1"/>
  <c r="AN2044" i="1"/>
  <c r="AN1931" i="1"/>
  <c r="AN346" i="1"/>
  <c r="AN53" i="1"/>
  <c r="AN1643" i="1"/>
  <c r="AN821" i="1"/>
  <c r="AN235" i="1"/>
  <c r="AN1688" i="1"/>
  <c r="AN1775" i="1"/>
  <c r="AN334" i="1"/>
  <c r="AN1600" i="1"/>
  <c r="AN1018" i="1"/>
  <c r="AN1193" i="1"/>
  <c r="AN94" i="1"/>
  <c r="AN1862" i="1"/>
  <c r="AN1323" i="1"/>
  <c r="AN2161" i="1"/>
  <c r="AN480" i="1"/>
  <c r="AN1302" i="1"/>
  <c r="AN1922" i="1"/>
  <c r="AN69" i="1"/>
  <c r="AN302" i="1"/>
  <c r="AN1901" i="1"/>
  <c r="AN1873" i="1"/>
  <c r="AN177" i="1"/>
  <c r="AN666" i="1"/>
  <c r="AN413" i="1"/>
  <c r="AN810" i="1"/>
  <c r="AN951" i="1"/>
  <c r="AN218" i="1"/>
  <c r="AN143" i="1"/>
  <c r="AN373" i="1"/>
  <c r="AN1743" i="1"/>
  <c r="AN210" i="1"/>
  <c r="AN1923" i="1"/>
  <c r="AN387" i="1"/>
  <c r="AN1895" i="1"/>
  <c r="AN1104" i="1"/>
  <c r="AN2216" i="1"/>
  <c r="AN1306" i="1"/>
  <c r="AN1562" i="1"/>
  <c r="AN1705" i="1"/>
  <c r="AN1930" i="1"/>
  <c r="AN978" i="1"/>
  <c r="AN1330" i="1"/>
  <c r="AN1097" i="1"/>
  <c r="AN1854" i="1"/>
  <c r="AN697" i="1"/>
  <c r="AN644" i="1"/>
  <c r="AN473" i="1"/>
  <c r="AN264" i="1"/>
  <c r="AN913" i="1"/>
  <c r="AN224" i="1"/>
  <c r="AN673" i="1"/>
  <c r="AN1714" i="1"/>
  <c r="AN134" i="1"/>
  <c r="AN100" i="1"/>
  <c r="AN841" i="1"/>
  <c r="AN1012" i="1"/>
  <c r="AN150" i="1"/>
  <c r="AN414" i="1"/>
  <c r="AN226" i="1"/>
  <c r="AN1248" i="1"/>
  <c r="AN618" i="1"/>
  <c r="AN974" i="1"/>
  <c r="AN926" i="1"/>
  <c r="AN1748" i="1"/>
  <c r="AN1545" i="1"/>
  <c r="AN1821" i="1"/>
  <c r="AN1907" i="1"/>
  <c r="AN643" i="1"/>
  <c r="AN358" i="1"/>
  <c r="AN275" i="1"/>
  <c r="AN514" i="1"/>
  <c r="AN133" i="1"/>
  <c r="AN349" i="1"/>
  <c r="AN178" i="1"/>
  <c r="AN409" i="1"/>
  <c r="AN369" i="1"/>
  <c r="AN709" i="1"/>
  <c r="AN246" i="1"/>
  <c r="AN326" i="1"/>
  <c r="AN294" i="1"/>
  <c r="AN691" i="1"/>
  <c r="AN2158" i="1"/>
  <c r="AN1105" i="1"/>
  <c r="AN1813" i="1"/>
  <c r="AN1257" i="1"/>
  <c r="AN937" i="1"/>
  <c r="AN1627" i="1"/>
  <c r="AN938" i="1"/>
  <c r="AM878" i="1"/>
  <c r="AM1116" i="1"/>
  <c r="AM1558" i="1"/>
  <c r="AN1298" i="1"/>
  <c r="AN1992" i="1"/>
  <c r="AN314" i="1"/>
  <c r="AN1597" i="1"/>
  <c r="AN1174" i="1"/>
  <c r="AN2243" i="1"/>
  <c r="AN667" i="1"/>
  <c r="AN1561" i="1"/>
  <c r="AN1329" i="1"/>
  <c r="AN1822" i="1"/>
  <c r="AN715" i="1"/>
  <c r="AN1199" i="1"/>
  <c r="AN1808" i="1"/>
  <c r="AN1830" i="1"/>
  <c r="AN251" i="1"/>
  <c r="AN488" i="1"/>
  <c r="AN1197" i="1"/>
  <c r="AN170" i="1"/>
  <c r="AN2207" i="1"/>
  <c r="AN1002" i="1"/>
  <c r="AN71" i="1"/>
  <c r="AN871" i="1"/>
  <c r="AN1737" i="1"/>
  <c r="AN266" i="1"/>
  <c r="AN485" i="1"/>
  <c r="AN812" i="1"/>
  <c r="AN1911" i="1"/>
  <c r="AN322" i="1"/>
  <c r="AN307" i="1"/>
  <c r="AN329" i="1"/>
  <c r="AN794" i="1"/>
  <c r="AN1836" i="1"/>
  <c r="AN501" i="1"/>
  <c r="AN283" i="1"/>
  <c r="AN205" i="1"/>
  <c r="AN1425" i="1"/>
  <c r="AN487" i="1"/>
  <c r="AN2217" i="1"/>
  <c r="AM1937" i="1"/>
  <c r="AM1788" i="1"/>
  <c r="AM692" i="1"/>
  <c r="AM1321" i="1"/>
  <c r="AM1334" i="1"/>
  <c r="AN230" i="1"/>
  <c r="AN277" i="1"/>
  <c r="AN190" i="1"/>
  <c r="AN365" i="1"/>
  <c r="AN1200" i="1"/>
  <c r="AN46" i="1"/>
  <c r="AN1118" i="1"/>
  <c r="AN348" i="1"/>
  <c r="AN1019" i="1"/>
  <c r="AN1172" i="1"/>
  <c r="AN1780" i="1"/>
  <c r="AN1824" i="1"/>
  <c r="AN1546" i="1"/>
  <c r="AN1557" i="1"/>
  <c r="AN672" i="1"/>
  <c r="AN1727" i="1"/>
  <c r="AN321" i="1"/>
  <c r="AN1000" i="1"/>
  <c r="AN370" i="1"/>
  <c r="AN997" i="1"/>
  <c r="AN970" i="1"/>
  <c r="AN169" i="1"/>
  <c r="AN389" i="1"/>
  <c r="AN371" i="1"/>
  <c r="AN1086" i="1"/>
  <c r="AN2237" i="1"/>
  <c r="AN949" i="1"/>
  <c r="AN223" i="1"/>
  <c r="AN1451" i="1"/>
  <c r="AN2116" i="1"/>
  <c r="AN1819" i="1"/>
  <c r="AN367" i="1"/>
  <c r="AN619" i="1"/>
  <c r="AN376" i="1"/>
  <c r="AN1173" i="1"/>
  <c r="AN1036" i="1"/>
  <c r="AN284" i="1"/>
  <c r="AN81" i="1"/>
  <c r="AN102" i="1"/>
  <c r="AN765" i="1"/>
  <c r="AN1695" i="1"/>
  <c r="AN2195" i="1"/>
  <c r="AN377" i="1"/>
  <c r="AN1630" i="1"/>
  <c r="AN1064" i="1"/>
  <c r="AM1023" i="1"/>
  <c r="AM1427" i="1"/>
  <c r="AM1317" i="1"/>
  <c r="AM2167" i="1"/>
  <c r="AM1690" i="1"/>
  <c r="AM1315" i="1"/>
  <c r="AM1687" i="1"/>
  <c r="AM1070" i="1"/>
  <c r="AM527" i="1"/>
  <c r="AM2157" i="1"/>
  <c r="AN327" i="1"/>
  <c r="AN1061" i="1"/>
  <c r="AN855" i="1"/>
  <c r="AN971" i="1"/>
  <c r="AN204" i="1"/>
  <c r="AN1631" i="1"/>
  <c r="AN445" i="1"/>
  <c r="AN930" i="1"/>
  <c r="AN1738" i="1"/>
  <c r="AN489" i="1"/>
  <c r="AN1585" i="1"/>
  <c r="AN214" i="1"/>
  <c r="AN136" i="1"/>
  <c r="AN914" i="1"/>
  <c r="AN929" i="1"/>
  <c r="AN1043" i="1"/>
  <c r="AN1918" i="1"/>
  <c r="AN707" i="1"/>
  <c r="AN1663" i="1"/>
  <c r="AN795" i="1"/>
  <c r="AN207" i="1"/>
  <c r="AN891" i="1"/>
  <c r="AN894" i="1"/>
  <c r="AN436" i="1"/>
  <c r="AN813" i="1"/>
  <c r="AN1829" i="1"/>
  <c r="AN323" i="1"/>
  <c r="AN708" i="1"/>
  <c r="AN784" i="1"/>
  <c r="AN240" i="1"/>
  <c r="AN273" i="1"/>
  <c r="AN271" i="1"/>
  <c r="AN2056" i="1"/>
  <c r="AN1926" i="1"/>
  <c r="AN1335" i="1"/>
  <c r="AN712" i="1"/>
  <c r="AN2019" i="1"/>
  <c r="AN1303" i="1"/>
  <c r="AN566" i="1"/>
  <c r="AN460" i="1"/>
  <c r="AN1175" i="1"/>
  <c r="AN952" i="1"/>
  <c r="AN869" i="1"/>
  <c r="AN219" i="1"/>
  <c r="AN1820" i="1"/>
  <c r="AN381" i="1"/>
  <c r="AN1703" i="1"/>
  <c r="AN265" i="1"/>
  <c r="AN495" i="1"/>
  <c r="AN890" i="1"/>
  <c r="AN211" i="1"/>
  <c r="AN1661" i="1"/>
  <c r="AN2221" i="1"/>
  <c r="AN506" i="1"/>
  <c r="AN426" i="1"/>
  <c r="AN1592" i="1"/>
  <c r="AN1856" i="1"/>
  <c r="AN313" i="1"/>
  <c r="AN2244" i="1"/>
  <c r="AN1137" i="1"/>
  <c r="AN462" i="1"/>
  <c r="AN103" i="1"/>
  <c r="AN972" i="1"/>
  <c r="AN208" i="1"/>
  <c r="AN2222" i="1"/>
  <c r="AN614" i="1"/>
  <c r="AN764" i="1"/>
  <c r="AN245" i="1"/>
  <c r="AM1936" i="1"/>
  <c r="AM653" i="1"/>
  <c r="AM528" i="1"/>
  <c r="AM488" i="1"/>
  <c r="AM1197" i="1"/>
  <c r="AM1940" i="1"/>
  <c r="AM1792" i="1"/>
  <c r="AM817" i="1"/>
  <c r="AM879" i="1"/>
  <c r="AM1424" i="1"/>
  <c r="AM877" i="1"/>
  <c r="AM1320" i="1"/>
  <c r="AM2016" i="1"/>
  <c r="AM1722" i="1"/>
  <c r="AM1779" i="1"/>
  <c r="AM2015" i="1"/>
  <c r="AM1329" i="1"/>
  <c r="AM1036" i="1"/>
  <c r="AM1199" i="1"/>
  <c r="AM1306" i="1"/>
  <c r="AN1764" i="1"/>
  <c r="AN1144" i="1"/>
  <c r="AN1736" i="1"/>
  <c r="AN811" i="1"/>
  <c r="AN130" i="1"/>
  <c r="AN95" i="1"/>
  <c r="AN1108" i="1"/>
  <c r="AM1305" i="1"/>
  <c r="AM1899" i="1"/>
  <c r="AM655" i="1"/>
  <c r="AM1833" i="1"/>
  <c r="AM1942" i="1"/>
  <c r="AM1821" i="1"/>
  <c r="AM487" i="1"/>
  <c r="AM1907" i="1"/>
  <c r="AM643" i="1"/>
  <c r="AM2217" i="1"/>
  <c r="AM894" i="1"/>
  <c r="AM1327" i="1"/>
  <c r="AM1839" i="1"/>
  <c r="AM1452" i="1"/>
  <c r="AM2204" i="1"/>
  <c r="AM856" i="1"/>
  <c r="AM1973" i="1"/>
  <c r="AM1322" i="1"/>
  <c r="AN1633" i="1"/>
  <c r="AN1826" i="1"/>
  <c r="AN147" i="1"/>
  <c r="AN225" i="1"/>
  <c r="AN1773" i="1"/>
  <c r="AN242" i="1"/>
  <c r="AN1203" i="1"/>
  <c r="AN2223" i="1"/>
  <c r="AN1664" i="1"/>
  <c r="AN796" i="1"/>
  <c r="AN518" i="1"/>
  <c r="AN45" i="1"/>
  <c r="AN1853" i="1"/>
  <c r="AN375" i="1"/>
  <c r="AN433" i="1"/>
  <c r="AN471" i="1"/>
  <c r="AN285" i="1"/>
  <c r="AN243" i="1"/>
  <c r="AN950" i="1"/>
  <c r="AN222" i="1"/>
  <c r="AN408" i="1"/>
  <c r="AN1045" i="1"/>
  <c r="AN625" i="1"/>
  <c r="AN415" i="1"/>
  <c r="AN1646" i="1"/>
  <c r="AN1029" i="1"/>
  <c r="AN394" i="1"/>
  <c r="AN893" i="1"/>
  <c r="AN1114" i="1"/>
  <c r="AN808" i="1"/>
  <c r="AN1247" i="1"/>
  <c r="AN492" i="1"/>
  <c r="AN486" i="1"/>
  <c r="AN260" i="1"/>
  <c r="AN837" i="1"/>
  <c r="AN220" i="1"/>
  <c r="AN548" i="1"/>
  <c r="AN1026" i="1"/>
  <c r="AN287" i="1"/>
  <c r="AN1245" i="1"/>
  <c r="AN301" i="1"/>
  <c r="AN412" i="1"/>
  <c r="AN1816" i="1"/>
  <c r="AM430" i="1"/>
  <c r="AM1745" i="1"/>
  <c r="AM1252" i="1"/>
  <c r="AM1330" i="1"/>
  <c r="AM1097" i="1"/>
  <c r="AM1557" i="1"/>
  <c r="AM2160" i="1"/>
  <c r="AM526" i="1"/>
  <c r="AM416" i="1"/>
  <c r="AM2004" i="1"/>
  <c r="AM1689" i="1"/>
  <c r="AM1325" i="1"/>
  <c r="AM1883" i="1"/>
  <c r="AM1251" i="1"/>
  <c r="AM1857" i="1"/>
  <c r="AM1220" i="1"/>
  <c r="AM1988" i="1"/>
  <c r="AM2125" i="1"/>
  <c r="AM1001" i="1"/>
  <c r="AM1903" i="1"/>
  <c r="AM1822" i="1"/>
  <c r="AM1104" i="1"/>
  <c r="AM715" i="1"/>
  <c r="AM2216" i="1"/>
  <c r="AM1140" i="1"/>
  <c r="AM1250" i="1"/>
  <c r="AM713" i="1"/>
  <c r="AM2129" i="1"/>
  <c r="AM1894" i="1"/>
  <c r="AM955" i="1"/>
  <c r="AM2161" i="1"/>
  <c r="AM1627" i="1"/>
  <c r="AM938" i="1"/>
  <c r="AM480" i="1"/>
  <c r="AM1800" i="1"/>
  <c r="AM628" i="1"/>
  <c r="AM1259" i="1"/>
  <c r="AM1917" i="1"/>
  <c r="AM1858" i="1"/>
  <c r="AM687" i="1"/>
  <c r="AM428" i="1"/>
  <c r="AM1115" i="1"/>
  <c r="AN1979" i="1"/>
  <c r="AN1156" i="1"/>
  <c r="AN262" i="1"/>
  <c r="AN304" i="1"/>
  <c r="AN996" i="1"/>
  <c r="AN2246" i="1"/>
  <c r="AN738" i="1"/>
  <c r="AN1850" i="1"/>
  <c r="AN785" i="1"/>
  <c r="AM1025" i="1"/>
  <c r="AM676" i="1"/>
  <c r="AM1928" i="1"/>
  <c r="AM2123" i="1"/>
  <c r="AM493" i="1"/>
  <c r="AM626" i="1"/>
  <c r="AN110" i="1"/>
  <c r="AN1246" i="1"/>
  <c r="AM1972" i="1"/>
  <c r="AM689" i="1"/>
  <c r="AM2156" i="1"/>
  <c r="AM1331" i="1"/>
  <c r="AM1645" i="1"/>
  <c r="AM716" i="1"/>
  <c r="AM1429" i="1"/>
  <c r="AN953" i="1"/>
  <c r="AN1925" i="1"/>
  <c r="AN1909" i="1"/>
  <c r="AM1895" i="1"/>
  <c r="AM1561" i="1"/>
  <c r="AM1688" i="1"/>
  <c r="AM691" i="1"/>
  <c r="AM569" i="1"/>
  <c r="AM820" i="1"/>
  <c r="AM361" i="1"/>
  <c r="AM1012" i="1"/>
  <c r="AM143" i="1"/>
  <c r="AM1451" i="1"/>
  <c r="AM373" i="1"/>
  <c r="AM2116" i="1"/>
  <c r="AM1819" i="1"/>
  <c r="AM1743" i="1"/>
  <c r="AM150" i="1"/>
  <c r="AM367" i="1"/>
  <c r="AM210" i="1"/>
  <c r="AM619" i="1"/>
  <c r="AM414" i="1"/>
  <c r="AM327" i="1"/>
  <c r="AM1631" i="1"/>
  <c r="AM71" i="1"/>
  <c r="AN661" i="1"/>
  <c r="AN1691" i="1"/>
  <c r="AN1109" i="1"/>
  <c r="AN1021" i="1"/>
  <c r="AN786" i="1"/>
  <c r="AN1042" i="1"/>
  <c r="AM1310" i="1"/>
  <c r="AM1935" i="1"/>
  <c r="AM2166" i="1"/>
  <c r="AM976" i="1"/>
  <c r="AM1409" i="1"/>
  <c r="AM936" i="1"/>
  <c r="AM429" i="1"/>
  <c r="AM766" i="1"/>
  <c r="AM612" i="1"/>
  <c r="AM1319" i="1"/>
  <c r="AM2162" i="1"/>
  <c r="AM897" i="1"/>
  <c r="AM1891" i="1"/>
  <c r="AM1868" i="1"/>
  <c r="AM1117" i="1"/>
  <c r="AM540" i="1"/>
  <c r="AM742" i="1"/>
  <c r="AM1775" i="1"/>
  <c r="AM334" i="1"/>
  <c r="AN892" i="1"/>
  <c r="AN642" i="1"/>
  <c r="AN1087" i="1"/>
  <c r="AN870" i="1"/>
  <c r="AN1777" i="1"/>
  <c r="AN202" i="1"/>
  <c r="AN1915" i="1"/>
  <c r="AN363" i="1"/>
  <c r="AN276" i="1"/>
  <c r="AN1450" i="1"/>
  <c r="AM819" i="1"/>
  <c r="AM1308" i="1"/>
  <c r="AN2239" i="1"/>
  <c r="AN2240" i="1"/>
  <c r="AN1644" i="1"/>
  <c r="AN840" i="1"/>
  <c r="AN1837" i="1"/>
  <c r="AN101" i="1"/>
  <c r="AM953" i="1"/>
  <c r="AM2239" i="1"/>
  <c r="AN236" i="1"/>
  <c r="AN432" i="1"/>
  <c r="AM1255" i="1"/>
  <c r="AM1765" i="1"/>
  <c r="AM654" i="1"/>
  <c r="AM977" i="1"/>
  <c r="AM1908" i="1"/>
  <c r="AM570" i="1"/>
  <c r="AM1840" i="1"/>
  <c r="AM1869" i="1"/>
  <c r="AM714" i="1"/>
  <c r="AM2205" i="1"/>
  <c r="AM1831" i="1"/>
  <c r="AN931" i="1"/>
  <c r="AM2005" i="1"/>
  <c r="AO2005" i="1" s="1"/>
  <c r="AM1881" i="1"/>
  <c r="AM2014" i="1"/>
  <c r="AM1968" i="1"/>
  <c r="AM739" i="1"/>
  <c r="AM1947" i="1"/>
  <c r="AM750" i="1"/>
  <c r="AM1943" i="1"/>
  <c r="AM1889" i="1"/>
  <c r="AM1518" i="1"/>
  <c r="AM767" i="1"/>
  <c r="AM2203" i="1"/>
  <c r="AN1793" i="1"/>
  <c r="AN549" i="1"/>
  <c r="AM1850" i="1"/>
  <c r="AM1254" i="1"/>
  <c r="AM1875" i="1"/>
  <c r="AM1253" i="1"/>
  <c r="AM1924" i="1"/>
  <c r="AM1333" i="1"/>
  <c r="AM1841" i="1"/>
  <c r="AM1890" i="1"/>
  <c r="AM1408" i="1"/>
  <c r="AM1096" i="1"/>
  <c r="AM2206" i="1"/>
  <c r="AM1425" i="1"/>
  <c r="AM1323" i="1"/>
  <c r="AM978" i="1"/>
  <c r="AM1871" i="1"/>
  <c r="AM788" i="1"/>
  <c r="AM1198" i="1"/>
  <c r="AM672" i="1"/>
  <c r="AM1302" i="1"/>
  <c r="AM1727" i="1"/>
  <c r="AM170" i="1"/>
  <c r="AM1922" i="1"/>
  <c r="AM1854" i="1"/>
  <c r="AM697" i="1"/>
  <c r="AM321" i="1"/>
  <c r="AM2207" i="1"/>
  <c r="AM69" i="1"/>
  <c r="AM644" i="1"/>
  <c r="AM1000" i="1"/>
  <c r="AM1002" i="1"/>
  <c r="AM473" i="1"/>
  <c r="AN1716" i="1"/>
  <c r="AM954" i="1"/>
  <c r="AM677" i="1"/>
  <c r="AM1221" i="1"/>
  <c r="AM1744" i="1"/>
  <c r="AM2124" i="1"/>
  <c r="AM1817" i="1"/>
  <c r="AM1311" i="1"/>
  <c r="AM1024" i="1"/>
  <c r="AM1223" i="1"/>
  <c r="AM1316" i="1"/>
  <c r="AM1969" i="1"/>
  <c r="AM1892" i="1"/>
  <c r="AM818" i="1"/>
  <c r="AM417" i="1"/>
  <c r="AM1646" i="1"/>
  <c r="AM811" i="1"/>
  <c r="AM548" i="1"/>
  <c r="AO548" i="1" s="1"/>
  <c r="AM1592" i="1"/>
  <c r="AM1026" i="1"/>
  <c r="AM1856" i="1"/>
  <c r="AM712" i="1"/>
  <c r="AM313" i="1"/>
  <c r="AM1307" i="1"/>
  <c r="AM727" i="1"/>
  <c r="AM2158" i="1"/>
  <c r="AM1105" i="1"/>
  <c r="AM1813" i="1"/>
  <c r="AM1257" i="1"/>
  <c r="AM937" i="1"/>
  <c r="AM2159" i="1"/>
  <c r="AM1870" i="1"/>
  <c r="AM1453" i="1"/>
  <c r="AM627" i="1"/>
  <c r="AM1882" i="1"/>
  <c r="AM2036" i="1"/>
  <c r="AM1934" i="1"/>
  <c r="AM494" i="1"/>
  <c r="AM1746" i="1"/>
  <c r="AM1454" i="1"/>
  <c r="AM1328" i="1"/>
  <c r="AM1893" i="1"/>
  <c r="AM1258" i="1"/>
  <c r="AM482" i="1"/>
  <c r="AM305" i="1"/>
  <c r="AM1764" i="1"/>
  <c r="AM1820" i="1"/>
  <c r="AM2244" i="1"/>
  <c r="AM287" i="1"/>
  <c r="AM130" i="1"/>
  <c r="AM1029" i="1"/>
  <c r="AM95" i="1"/>
  <c r="AM1245" i="1"/>
  <c r="AM837" i="1"/>
  <c r="AM1335" i="1"/>
  <c r="AN932" i="1"/>
  <c r="AM1781" i="1"/>
  <c r="AM1426" i="1"/>
  <c r="AM1559" i="1"/>
  <c r="AM1318" i="1"/>
  <c r="AM1332" i="1"/>
  <c r="AM1887" i="1"/>
  <c r="AM1796" i="1"/>
  <c r="AM525" i="1"/>
  <c r="AM1256" i="1"/>
  <c r="AM2214" i="1"/>
  <c r="AM1633" i="1"/>
  <c r="AM489" i="1"/>
  <c r="AM1303" i="1"/>
  <c r="AM1585" i="1"/>
  <c r="AM1826" i="1"/>
  <c r="AM214" i="1"/>
  <c r="AM147" i="1"/>
  <c r="AM566" i="1"/>
  <c r="AM136" i="1"/>
  <c r="AM225" i="1"/>
  <c r="AM914" i="1"/>
  <c r="AM460" i="1"/>
  <c r="AM1773" i="1"/>
  <c r="AO1773" i="1" s="1"/>
  <c r="AM242" i="1"/>
  <c r="AM1175" i="1"/>
  <c r="AM1087" i="1"/>
  <c r="AM870" i="1"/>
  <c r="AM432" i="1"/>
  <c r="AM289" i="1"/>
  <c r="AM107" i="1"/>
  <c r="AM139" i="1"/>
  <c r="AM1810" i="1"/>
  <c r="AM316" i="1"/>
  <c r="AM1218" i="1"/>
  <c r="AM2212" i="1"/>
  <c r="AM286" i="1"/>
  <c r="AM1005" i="1"/>
  <c r="AM809" i="1"/>
  <c r="AM96" i="1"/>
  <c r="AM1632" i="1"/>
  <c r="AM277" i="1"/>
  <c r="AM855" i="1"/>
  <c r="AM971" i="1"/>
  <c r="AM440" i="1"/>
  <c r="AM1914" i="1"/>
  <c r="AM1297" i="1"/>
  <c r="AM1027" i="1"/>
  <c r="AM303" i="1"/>
  <c r="AM2007" i="1"/>
  <c r="AM596" i="1"/>
  <c r="AM1769" i="1"/>
  <c r="AM160" i="1"/>
  <c r="AM442" i="1"/>
  <c r="AM1091" i="1"/>
  <c r="AM1929" i="1"/>
  <c r="AM319" i="1"/>
  <c r="AM853" i="1"/>
  <c r="AM81" i="1"/>
  <c r="AM102" i="1"/>
  <c r="AM765" i="1"/>
  <c r="AM1695" i="1"/>
  <c r="AM2195" i="1"/>
  <c r="AM1806" i="1"/>
  <c r="AM280" i="1"/>
  <c r="AM674" i="1"/>
  <c r="AM393" i="1"/>
  <c r="AM2044" i="1"/>
  <c r="AM190" i="1"/>
  <c r="AM365" i="1"/>
  <c r="AM294" i="1"/>
  <c r="AM1931" i="1"/>
  <c r="AM1200" i="1"/>
  <c r="AM46" i="1"/>
  <c r="AM1118" i="1"/>
  <c r="AM205" i="1"/>
  <c r="AM426" i="1"/>
  <c r="AM103" i="1"/>
  <c r="AM1108" i="1"/>
  <c r="AM220" i="1"/>
  <c r="AM1777" i="1"/>
  <c r="AM202" i="1"/>
  <c r="AM617" i="1"/>
  <c r="AM1801" i="1"/>
  <c r="AM435" i="1"/>
  <c r="AM299" i="1"/>
  <c r="AM391" i="1"/>
  <c r="AM342" i="1"/>
  <c r="AM444" i="1"/>
  <c r="AM1647" i="1"/>
  <c r="AM55" i="1"/>
  <c r="AM927" i="1"/>
  <c r="AM911" i="1"/>
  <c r="AM1003" i="1"/>
  <c r="AM510" i="1"/>
  <c r="AM871" i="1"/>
  <c r="AM1737" i="1"/>
  <c r="AM266" i="1"/>
  <c r="AM1726" i="1"/>
  <c r="AM439" i="1"/>
  <c r="AM1421" i="1"/>
  <c r="AM1299" i="1"/>
  <c r="AM1641" i="1"/>
  <c r="AM1878" i="1"/>
  <c r="AM227" i="1"/>
  <c r="AM320" i="1"/>
  <c r="AM159" i="1"/>
  <c r="AM472" i="1"/>
  <c r="AM490" i="1"/>
  <c r="AM508" i="1"/>
  <c r="AM463" i="1"/>
  <c r="AM1062" i="1"/>
  <c r="AM252" i="1"/>
  <c r="AM996" i="1"/>
  <c r="AM952" i="1"/>
  <c r="AM869" i="1"/>
  <c r="AM219" i="1"/>
  <c r="AM737" i="1"/>
  <c r="AM2131" i="1"/>
  <c r="AM215" i="1"/>
  <c r="AM992" i="1"/>
  <c r="AM587" i="1"/>
  <c r="AM292" i="1"/>
  <c r="AM2220" i="1"/>
  <c r="AM1562" i="1"/>
  <c r="AM1705" i="1"/>
  <c r="AM1930" i="1"/>
  <c r="AM235" i="1"/>
  <c r="AM251" i="1"/>
  <c r="AM285" i="1"/>
  <c r="AM243" i="1"/>
  <c r="AM950" i="1"/>
  <c r="AM222" i="1"/>
  <c r="AM436" i="1"/>
  <c r="AM813" i="1"/>
  <c r="AM1925" i="1"/>
  <c r="AM1109" i="1"/>
  <c r="AM236" i="1"/>
  <c r="AM1042" i="1"/>
  <c r="AM290" i="1"/>
  <c r="AM565" i="1"/>
  <c r="AM1916" i="1"/>
  <c r="AM1944" i="1"/>
  <c r="AM343" i="1"/>
  <c r="AM622" i="1"/>
  <c r="AM315" i="1"/>
  <c r="AM431" i="1"/>
  <c r="AM935" i="1"/>
  <c r="AM912" i="1"/>
  <c r="AM1818" i="1"/>
  <c r="AM1771" i="1"/>
  <c r="AM237" i="1"/>
  <c r="AM511" i="1"/>
  <c r="AM370" i="1"/>
  <c r="AM997" i="1"/>
  <c r="AM970" i="1"/>
  <c r="AM295" i="1"/>
  <c r="AM1301" i="1"/>
  <c r="AM1797" i="1"/>
  <c r="AM1809" i="1"/>
  <c r="AM1864" i="1"/>
  <c r="AM1855" i="1"/>
  <c r="AM354" i="1"/>
  <c r="AM357" i="1"/>
  <c r="AM2218" i="1"/>
  <c r="AM973" i="1"/>
  <c r="AM513" i="1"/>
  <c r="AM512" i="1"/>
  <c r="AM1867" i="1"/>
  <c r="AM288" i="1"/>
  <c r="AM1163" i="1"/>
  <c r="AM1043" i="1"/>
  <c r="AM707" i="1"/>
  <c r="AM796" i="1"/>
  <c r="AM207" i="1"/>
  <c r="AM891" i="1"/>
  <c r="AM1423" i="1"/>
  <c r="AM1422" i="1"/>
  <c r="AM125" i="1"/>
  <c r="AM2045" i="1"/>
  <c r="AM247" i="1"/>
  <c r="AM910" i="1"/>
  <c r="AM1217" i="1"/>
  <c r="AM2219" i="1"/>
  <c r="AM348" i="1"/>
  <c r="AM1018" i="1"/>
  <c r="AM1780" i="1"/>
  <c r="AM1862" i="1"/>
  <c r="AM1064" i="1"/>
  <c r="AM265" i="1"/>
  <c r="AM1736" i="1"/>
  <c r="AM2240" i="1"/>
  <c r="AM1959" i="1"/>
  <c r="AM1068" i="1"/>
  <c r="AM842" i="1"/>
  <c r="AM571" i="1"/>
  <c r="AM1888" i="1"/>
  <c r="AM1685" i="1"/>
  <c r="AM1793" i="1"/>
  <c r="AM1156" i="1"/>
  <c r="AM110" i="1"/>
  <c r="AM262" i="1"/>
  <c r="AM1915" i="1"/>
  <c r="AM1837" i="1"/>
  <c r="AM1716" i="1"/>
  <c r="AM363" i="1"/>
  <c r="AM642" i="1"/>
  <c r="AM276" i="1"/>
  <c r="AM661" i="1"/>
  <c r="AM549" i="1"/>
  <c r="AM304" i="1"/>
  <c r="AM1246" i="1"/>
  <c r="AM1086" i="1"/>
  <c r="AM101" i="1"/>
  <c r="AM931" i="1"/>
  <c r="AM840" i="1"/>
  <c r="AM438" i="1"/>
  <c r="AM1090" i="1"/>
  <c r="AM1974" i="1"/>
  <c r="AM366" i="1"/>
  <c r="AM984" i="1"/>
  <c r="AM238" i="1"/>
  <c r="AM1195" i="1"/>
  <c r="AM333" i="1"/>
  <c r="AM1141" i="1"/>
  <c r="AM1145" i="1"/>
  <c r="AM83" i="1"/>
  <c r="AM1866" i="1"/>
  <c r="AM1665" i="1"/>
  <c r="AM250" i="1"/>
  <c r="AM485" i="1"/>
  <c r="AM812" i="1"/>
  <c r="AM614" i="1"/>
  <c r="AM1586" i="1"/>
  <c r="AM274" i="1"/>
  <c r="AM1300" i="1"/>
  <c r="AM406" i="1"/>
  <c r="AM380" i="1"/>
  <c r="AM1556" i="1"/>
  <c r="AM597" i="1"/>
  <c r="AM360" i="1"/>
  <c r="AM135" i="1"/>
  <c r="AM347" i="1"/>
  <c r="AM132" i="1"/>
  <c r="AM797" i="1"/>
  <c r="AM1548" i="1"/>
  <c r="AM353" i="1"/>
  <c r="AM810" i="1"/>
  <c r="AM951" i="1"/>
  <c r="AM218" i="1"/>
  <c r="AM523" i="1"/>
  <c r="AM835" i="1"/>
  <c r="AM1923" i="1"/>
  <c r="AM1992" i="1"/>
  <c r="AM1597" i="1"/>
  <c r="AM1174" i="1"/>
  <c r="AM2243" i="1"/>
  <c r="AM618" i="1"/>
  <c r="AM794" i="1"/>
  <c r="AM1748" i="1"/>
  <c r="AM501" i="1"/>
  <c r="AM1830" i="1"/>
  <c r="AM301" i="1"/>
  <c r="AM412" i="1"/>
  <c r="AM1816" i="1"/>
  <c r="AM892" i="1"/>
  <c r="AM1979" i="1"/>
  <c r="AM2215" i="1"/>
  <c r="AM1114" i="1"/>
  <c r="AM381" i="1"/>
  <c r="AM1703" i="1"/>
  <c r="AM433" i="1"/>
  <c r="AM1144" i="1"/>
  <c r="AM1829" i="1"/>
  <c r="AM471" i="1"/>
  <c r="AM808" i="1"/>
  <c r="AM613" i="1"/>
  <c r="AM686" i="1"/>
  <c r="AM1324" i="1"/>
  <c r="AM1326" i="1"/>
  <c r="AM1876" i="1"/>
  <c r="AM2186" i="1"/>
  <c r="AM743" i="1"/>
  <c r="AM1428" i="1"/>
  <c r="AM675" i="1"/>
  <c r="AM673" i="1"/>
  <c r="AM1873" i="1"/>
  <c r="AM169" i="1"/>
  <c r="AM177" i="1"/>
  <c r="AM666" i="1"/>
  <c r="AM1714" i="1"/>
  <c r="AM389" i="1"/>
  <c r="AM284" i="1"/>
  <c r="AM413" i="1"/>
  <c r="AM134" i="1"/>
  <c r="AM371" i="1"/>
  <c r="AM1450" i="1"/>
  <c r="AM2246" i="1"/>
  <c r="AM738" i="1"/>
  <c r="AM1644" i="1"/>
  <c r="AM261" i="1"/>
  <c r="AM1143" i="1"/>
  <c r="AM2046" i="1"/>
  <c r="AM603" i="1"/>
  <c r="AM443" i="1"/>
  <c r="AM1547" i="1"/>
  <c r="AM999" i="1"/>
  <c r="AM1202" i="1"/>
  <c r="AM868" i="1"/>
  <c r="AM1668" i="1"/>
  <c r="AM1295" i="1"/>
  <c r="AM324" i="1"/>
  <c r="AM2222" i="1"/>
  <c r="AM1061" i="1"/>
  <c r="AM764" i="1"/>
  <c r="AM204" i="1"/>
  <c r="AM459" i="1"/>
  <c r="AM1693" i="1"/>
  <c r="AM1759" i="1"/>
  <c r="AM1214" i="1"/>
  <c r="AM1420" i="1"/>
  <c r="AM624" i="1"/>
  <c r="AM664" i="1"/>
  <c r="AM1666" i="1"/>
  <c r="AM621" i="1"/>
  <c r="AM896" i="1"/>
  <c r="AM98" i="1"/>
  <c r="AM352" i="1"/>
  <c r="AM1667" i="1"/>
  <c r="AM100" i="1"/>
  <c r="AM841" i="1"/>
  <c r="AM1686" i="1"/>
  <c r="AM141" i="1"/>
  <c r="AM1911" i="1"/>
  <c r="AM226" i="1"/>
  <c r="AM322" i="1"/>
  <c r="AM307" i="1"/>
  <c r="AM377" i="1"/>
  <c r="AM1248" i="1"/>
  <c r="AM329" i="1"/>
  <c r="AM346" i="1"/>
  <c r="AM53" i="1"/>
  <c r="AM1643" i="1"/>
  <c r="AM821" i="1"/>
  <c r="AM1546" i="1"/>
  <c r="AM462" i="1"/>
  <c r="AM972" i="1"/>
  <c r="AM208" i="1"/>
  <c r="AM785" i="1"/>
  <c r="AM1634" i="1"/>
  <c r="AM1874" i="1"/>
  <c r="AM298" i="1"/>
  <c r="AM711" i="1"/>
  <c r="AM1596" i="1"/>
  <c r="AM623" i="1"/>
  <c r="AM1111" i="1"/>
  <c r="AM2209" i="1"/>
  <c r="AM1812" i="1"/>
  <c r="AM1430" i="1"/>
  <c r="AM1742" i="1"/>
  <c r="AM1774" i="1"/>
  <c r="AM1066" i="1"/>
  <c r="AM263" i="1"/>
  <c r="AM264" i="1"/>
  <c r="AM913" i="1"/>
  <c r="AM224" i="1"/>
  <c r="AM594" i="1"/>
  <c r="AM545" i="1"/>
  <c r="AM300" i="1"/>
  <c r="AM249" i="1"/>
  <c r="AM1872" i="1"/>
  <c r="AM461" i="1"/>
  <c r="AM667" i="1"/>
  <c r="AM2210" i="1"/>
  <c r="AM934" i="1"/>
  <c r="AM388" i="1"/>
  <c r="AM1028" i="1"/>
  <c r="AM1865" i="1"/>
  <c r="AM1902" i="1"/>
  <c r="AM783" i="1"/>
  <c r="AM1203" i="1"/>
  <c r="AM1663" i="1"/>
  <c r="AM296" i="1"/>
  <c r="AM1832" i="1"/>
  <c r="AM1196" i="1"/>
  <c r="AM318" i="1"/>
  <c r="AM581" i="1"/>
  <c r="AM857" i="1"/>
  <c r="AM368" i="1"/>
  <c r="AM97" i="1"/>
  <c r="AM1019" i="1"/>
  <c r="AM1193" i="1"/>
  <c r="AM1824" i="1"/>
  <c r="AM323" i="1"/>
  <c r="AM708" i="1"/>
  <c r="AM784" i="1"/>
  <c r="AM240" i="1"/>
  <c r="AM273" i="1"/>
  <c r="AM45" i="1"/>
  <c r="AM1853" i="1"/>
  <c r="AM375" i="1"/>
  <c r="AM1021" i="1"/>
  <c r="AM786" i="1"/>
  <c r="AM441" i="1"/>
  <c r="AM872" i="1"/>
  <c r="AM1139" i="1"/>
  <c r="AM378" i="1"/>
  <c r="AM1991" i="1"/>
  <c r="AM1103" i="1"/>
  <c r="AM858" i="1"/>
  <c r="AM2208" i="1"/>
  <c r="AM875" i="1"/>
  <c r="AM52" i="1"/>
  <c r="AM1519" i="1"/>
  <c r="AM325" i="1"/>
  <c r="AM187" i="1"/>
  <c r="AM1761" i="1"/>
  <c r="AM302" i="1"/>
  <c r="AM1901" i="1"/>
  <c r="AM975" i="1"/>
  <c r="AM659" i="1"/>
  <c r="AM390" i="1"/>
  <c r="AM2114" i="1"/>
  <c r="AM1879" i="1"/>
  <c r="AM710" i="1"/>
  <c r="AM1696" i="1"/>
  <c r="AM409" i="1"/>
  <c r="AM369" i="1"/>
  <c r="AM709" i="1"/>
  <c r="AM246" i="1"/>
  <c r="AM326" i="1"/>
  <c r="AM929" i="1"/>
  <c r="AM2223" i="1"/>
  <c r="AM1918" i="1"/>
  <c r="AM1664" i="1"/>
  <c r="AM795" i="1"/>
  <c r="AM518" i="1"/>
  <c r="AM725" i="1"/>
  <c r="AM593" i="1"/>
  <c r="AM554" i="1"/>
  <c r="AM1919" i="1"/>
  <c r="AM1113" i="1"/>
  <c r="AM582" i="1"/>
  <c r="AM239" i="1"/>
  <c r="AM509" i="1"/>
  <c r="AM1216" i="1"/>
  <c r="AM815" i="1"/>
  <c r="AM1600" i="1"/>
  <c r="AM1172" i="1"/>
  <c r="AM94" i="1"/>
  <c r="AM1630" i="1"/>
  <c r="AM230" i="1"/>
  <c r="AM495" i="1"/>
  <c r="AM890" i="1"/>
  <c r="AM211" i="1"/>
  <c r="AM1811" i="1"/>
  <c r="AM1247" i="1"/>
  <c r="AM492" i="1"/>
  <c r="AM486" i="1"/>
  <c r="AM260" i="1"/>
  <c r="AM200" i="1"/>
  <c r="AM1136" i="1"/>
  <c r="AM245" i="1"/>
  <c r="AM1956" i="1"/>
  <c r="AM175" i="1"/>
  <c r="AM1768" i="1"/>
  <c r="AM514" i="1"/>
  <c r="AM1298" i="1"/>
  <c r="AM314" i="1"/>
  <c r="AM974" i="1"/>
  <c r="AM271" i="1"/>
  <c r="AM1926" i="1"/>
  <c r="AM484" i="1"/>
  <c r="AM2019" i="1"/>
  <c r="AM178" i="1"/>
  <c r="AM394" i="1"/>
  <c r="AM932" i="1"/>
  <c r="AM1560" i="1"/>
  <c r="AM1069" i="1"/>
  <c r="AM1730" i="1"/>
  <c r="AM408" i="1"/>
  <c r="AM1045" i="1"/>
  <c r="AM625" i="1"/>
  <c r="AM415" i="1"/>
  <c r="AM1635" i="1"/>
  <c r="AM392" i="1"/>
  <c r="AM47" i="1"/>
  <c r="AM364" i="1"/>
  <c r="AM133" i="1"/>
  <c r="AM223" i="1"/>
  <c r="AM1637" i="1"/>
  <c r="AM376" i="1"/>
  <c r="AM1173" i="1"/>
  <c r="AM926" i="1"/>
  <c r="AM1545" i="1"/>
  <c r="AM568" i="1"/>
  <c r="AM1909" i="1"/>
  <c r="AM379" i="1"/>
  <c r="AM138" i="1"/>
  <c r="AM2237" i="1"/>
  <c r="AM1157" i="1"/>
  <c r="AM387" i="1"/>
  <c r="AM893" i="1"/>
  <c r="AM787" i="1"/>
  <c r="AM1661" i="1"/>
  <c r="AM2221" i="1"/>
  <c r="AM506" i="1"/>
  <c r="AM1691" i="1"/>
  <c r="AM753" i="1"/>
  <c r="AM317" i="1"/>
  <c r="AM1863" i="1"/>
  <c r="AM445" i="1"/>
  <c r="AM930" i="1"/>
  <c r="AM108" i="1"/>
  <c r="AM358" i="1"/>
  <c r="AM349" i="1"/>
  <c r="AM1137" i="1"/>
  <c r="AM1836" i="1"/>
  <c r="AM283" i="1"/>
  <c r="AM1314" i="1"/>
  <c r="AM2126" i="1"/>
  <c r="AM2056" i="1"/>
  <c r="AM1738" i="1"/>
  <c r="AM248" i="1"/>
  <c r="AM275" i="1"/>
  <c r="AM949" i="1"/>
  <c r="AM1808" i="1"/>
  <c r="AO207" i="1" l="1"/>
  <c r="AO266" i="1"/>
  <c r="AO1806" i="1"/>
  <c r="AO1881" i="1"/>
  <c r="AO1321" i="1"/>
  <c r="AO248" i="1"/>
  <c r="AO47" i="1"/>
  <c r="AO935" i="1"/>
  <c r="AO950" i="1"/>
  <c r="AO691" i="1"/>
  <c r="AO1139" i="1"/>
  <c r="AO1972" i="1"/>
  <c r="AO1025" i="1"/>
  <c r="AO1637" i="1"/>
  <c r="AO1301" i="1"/>
  <c r="AO1218" i="1"/>
  <c r="AO628" i="1"/>
  <c r="AO1315" i="1"/>
  <c r="AO1928" i="1"/>
  <c r="AO676" i="1"/>
  <c r="AO1070" i="1"/>
  <c r="AO1687" i="1"/>
  <c r="AO245" i="1"/>
  <c r="AO1630" i="1"/>
  <c r="AO208" i="1"/>
  <c r="AO371" i="1"/>
  <c r="AO1829" i="1"/>
  <c r="AO1156" i="1"/>
  <c r="AO871" i="1"/>
  <c r="AO444" i="1"/>
  <c r="AO286" i="1"/>
  <c r="AO2216" i="1"/>
  <c r="AO1104" i="1"/>
  <c r="AO655" i="1"/>
  <c r="AO527" i="1"/>
  <c r="AO1334" i="1"/>
  <c r="AO94" i="1"/>
  <c r="AO238" i="1"/>
  <c r="AO1068" i="1"/>
  <c r="AO512" i="1"/>
  <c r="AO1797" i="1"/>
  <c r="AO1703" i="1"/>
  <c r="AO276" i="1"/>
  <c r="AO222" i="1"/>
  <c r="AO243" i="1"/>
  <c r="AO285" i="1"/>
  <c r="AO1737" i="1"/>
  <c r="AO1005" i="1"/>
  <c r="AO1775" i="1"/>
  <c r="AO540" i="1"/>
  <c r="AO429" i="1"/>
  <c r="AO1329" i="1"/>
  <c r="AO2157" i="1"/>
  <c r="AO1690" i="1"/>
  <c r="AO1867" i="1"/>
  <c r="AO431" i="1"/>
  <c r="AO463" i="1"/>
  <c r="AO159" i="1"/>
  <c r="AO622" i="1"/>
  <c r="AO490" i="1"/>
  <c r="AO2212" i="1"/>
  <c r="AO334" i="1"/>
  <c r="AO612" i="1"/>
  <c r="AO1259" i="1"/>
  <c r="AO1800" i="1"/>
  <c r="AO808" i="1"/>
  <c r="AO842" i="1"/>
  <c r="AO2208" i="1"/>
  <c r="AO298" i="1"/>
  <c r="AO1103" i="1"/>
  <c r="AO130" i="1"/>
  <c r="AO653" i="1"/>
  <c r="AO283" i="1"/>
  <c r="AO1979" i="1"/>
  <c r="AO460" i="1"/>
  <c r="AO1223" i="1"/>
  <c r="AO716" i="1"/>
  <c r="AO1988" i="1"/>
  <c r="AO1991" i="1"/>
  <c r="AO2210" i="1"/>
  <c r="AO1801" i="1"/>
  <c r="AO2214" i="1"/>
  <c r="AO1831" i="1"/>
  <c r="AO317" i="1"/>
  <c r="AO1689" i="1"/>
  <c r="AO1862" i="1"/>
  <c r="AO1738" i="1"/>
  <c r="AO1203" i="1"/>
  <c r="AO1992" i="1"/>
  <c r="AO414" i="1"/>
  <c r="AO493" i="1"/>
  <c r="AO1883" i="1"/>
  <c r="AO1327" i="1"/>
  <c r="AO1546" i="1"/>
  <c r="AO1901" i="1"/>
  <c r="AO1547" i="1"/>
  <c r="AO147" i="1"/>
  <c r="AO1796" i="1"/>
  <c r="AO569" i="1"/>
  <c r="AO1857" i="1"/>
  <c r="AO2204" i="1"/>
  <c r="AO492" i="1"/>
  <c r="AO223" i="1"/>
  <c r="AO2019" i="1"/>
  <c r="AO2240" i="1"/>
  <c r="AO618" i="1"/>
  <c r="AO739" i="1"/>
  <c r="AO1935" i="1"/>
  <c r="AO1561" i="1"/>
  <c r="AO53" i="1"/>
  <c r="AO264" i="1"/>
  <c r="AO1668" i="1"/>
  <c r="AO2218" i="1"/>
  <c r="AO1641" i="1"/>
  <c r="AO596" i="1"/>
  <c r="AO1892" i="1"/>
  <c r="AO1635" i="1"/>
  <c r="AO742" i="1"/>
  <c r="AO1836" i="1"/>
  <c r="AO1193" i="1"/>
  <c r="AO1817" i="1"/>
  <c r="AO428" i="1"/>
  <c r="AO1453" i="1"/>
  <c r="AO1645" i="1"/>
  <c r="AO98" i="1"/>
  <c r="AO1832" i="1"/>
  <c r="AO1774" i="1"/>
  <c r="AO1944" i="1"/>
  <c r="AO1870" i="1"/>
  <c r="AO1250" i="1"/>
  <c r="AO378" i="1"/>
  <c r="AO175" i="1"/>
  <c r="AO230" i="1"/>
  <c r="AO1726" i="1"/>
  <c r="AO1745" i="1"/>
  <c r="AO1202" i="1"/>
  <c r="AO81" i="1"/>
  <c r="AO260" i="1"/>
  <c r="AO518" i="1"/>
  <c r="AO342" i="1"/>
  <c r="AO426" i="1"/>
  <c r="AO1254" i="1"/>
  <c r="AO1895" i="1"/>
  <c r="AO1019" i="1"/>
  <c r="AO1256" i="1"/>
  <c r="AO1221" i="1"/>
  <c r="AO125" i="1"/>
  <c r="AO322" i="1"/>
  <c r="AO438" i="1"/>
  <c r="AO2220" i="1"/>
  <c r="AO737" i="1"/>
  <c r="AO953" i="1"/>
  <c r="AO897" i="1"/>
  <c r="AO1424" i="1"/>
  <c r="AO369" i="1"/>
  <c r="AO2209" i="1"/>
  <c r="AO664" i="1"/>
  <c r="AO2036" i="1"/>
  <c r="AO819" i="1"/>
  <c r="AO1959" i="1"/>
  <c r="AO486" i="1"/>
  <c r="AO108" i="1"/>
  <c r="AO2123" i="1"/>
  <c r="AO1322" i="1"/>
  <c r="AO999" i="1"/>
  <c r="AO366" i="1"/>
  <c r="AO1736" i="1"/>
  <c r="AO348" i="1"/>
  <c r="AO525" i="1"/>
  <c r="AO1934" i="1"/>
  <c r="AO1220" i="1"/>
  <c r="AO391" i="1"/>
  <c r="AO473" i="1"/>
  <c r="AO787" i="1"/>
  <c r="AO795" i="1"/>
  <c r="AO818" i="1"/>
  <c r="AO1903" i="1"/>
  <c r="AO2237" i="1"/>
  <c r="AO52" i="1"/>
  <c r="AO784" i="1"/>
  <c r="AO215" i="1"/>
  <c r="AO713" i="1"/>
  <c r="AO1768" i="1"/>
  <c r="AO1693" i="1"/>
  <c r="AO523" i="1"/>
  <c r="AO83" i="1"/>
  <c r="AO1765" i="1"/>
  <c r="AO1314" i="1"/>
  <c r="AO753" i="1"/>
  <c r="AO218" i="1"/>
  <c r="AO797" i="1"/>
  <c r="AO1255" i="1"/>
  <c r="AO211" i="1"/>
  <c r="AO1323" i="1"/>
  <c r="AO275" i="1"/>
  <c r="AO1696" i="1"/>
  <c r="AO1873" i="1"/>
  <c r="AO765" i="1"/>
  <c r="AO570" i="1"/>
  <c r="AO1429" i="1"/>
  <c r="AO302" i="1"/>
  <c r="AO1002" i="1"/>
  <c r="AO1069" i="1"/>
  <c r="AO100" i="1"/>
  <c r="AO571" i="1"/>
  <c r="AO247" i="1"/>
  <c r="AO1307" i="1"/>
  <c r="AO1695" i="1"/>
  <c r="AO318" i="1"/>
  <c r="AO295" i="1"/>
  <c r="AO1647" i="1"/>
  <c r="AO484" i="1"/>
  <c r="AO200" i="1"/>
  <c r="AO593" i="1"/>
  <c r="AO325" i="1"/>
  <c r="AO1714" i="1"/>
  <c r="AO613" i="1"/>
  <c r="AO1665" i="1"/>
  <c r="AO508" i="1"/>
  <c r="AO617" i="1"/>
  <c r="AO102" i="1"/>
  <c r="AO1893" i="1"/>
  <c r="AO1746" i="1"/>
  <c r="AO1311" i="1"/>
  <c r="AO1947" i="1"/>
  <c r="AO2166" i="1"/>
  <c r="AO1325" i="1"/>
  <c r="AO856" i="1"/>
  <c r="AO877" i="1"/>
  <c r="AO1661" i="1"/>
  <c r="AO261" i="1"/>
  <c r="AO343" i="1"/>
  <c r="AO1421" i="1"/>
  <c r="AO875" i="1"/>
  <c r="AO2007" i="1"/>
  <c r="AO1793" i="1"/>
  <c r="AO2195" i="1"/>
  <c r="AO1887" i="1"/>
  <c r="AO2124" i="1"/>
  <c r="AO1251" i="1"/>
  <c r="AO1956" i="1"/>
  <c r="AO1430" i="1"/>
  <c r="AO307" i="1"/>
  <c r="AO1140" i="1"/>
  <c r="AO1973" i="1"/>
  <c r="AO1452" i="1"/>
  <c r="AO178" i="1"/>
  <c r="AO841" i="1"/>
  <c r="AO1423" i="1"/>
  <c r="AO1091" i="1"/>
  <c r="AO107" i="1"/>
  <c r="AO441" i="1"/>
  <c r="AO1195" i="1"/>
  <c r="AO1809" i="1"/>
  <c r="AO2162" i="1"/>
  <c r="AO314" i="1"/>
  <c r="AO1247" i="1"/>
  <c r="AO1918" i="1"/>
  <c r="AO1028" i="1"/>
  <c r="AO300" i="1"/>
  <c r="AO1634" i="1"/>
  <c r="AO1597" i="1"/>
  <c r="AO252" i="1"/>
  <c r="AO227" i="1"/>
  <c r="AO911" i="1"/>
  <c r="AO1332" i="1"/>
  <c r="AO727" i="1"/>
  <c r="AO2156" i="1"/>
  <c r="AO949" i="1"/>
  <c r="AO1324" i="1"/>
  <c r="AO1585" i="1"/>
  <c r="AO2203" i="1"/>
  <c r="AO955" i="1"/>
  <c r="AO568" i="1"/>
  <c r="AO360" i="1"/>
  <c r="AO274" i="1"/>
  <c r="AO2221" i="1"/>
  <c r="AO376" i="1"/>
  <c r="AO1730" i="1"/>
  <c r="AO1560" i="1"/>
  <c r="AO271" i="1"/>
  <c r="AO929" i="1"/>
  <c r="AO1157" i="1"/>
  <c r="AO1045" i="1"/>
  <c r="AO246" i="1"/>
  <c r="AO857" i="1"/>
  <c r="AO581" i="1"/>
  <c r="AO1196" i="1"/>
  <c r="AO224" i="1"/>
  <c r="AO1066" i="1"/>
  <c r="AO2126" i="1"/>
  <c r="AO926" i="1"/>
  <c r="AO133" i="1"/>
  <c r="AO1136" i="1"/>
  <c r="AO1600" i="1"/>
  <c r="AO509" i="1"/>
  <c r="AO582" i="1"/>
  <c r="AO1919" i="1"/>
  <c r="AO710" i="1"/>
  <c r="AO1879" i="1"/>
  <c r="AO1761" i="1"/>
  <c r="AO1663" i="1"/>
  <c r="AO1902" i="1"/>
  <c r="AO934" i="1"/>
  <c r="AO659" i="1"/>
  <c r="AO872" i="1"/>
  <c r="AO273" i="1"/>
  <c r="AO667" i="1"/>
  <c r="AO1248" i="1"/>
  <c r="AO352" i="1"/>
  <c r="AO621" i="1"/>
  <c r="AO134" i="1"/>
  <c r="AO673" i="1"/>
  <c r="AO1326" i="1"/>
  <c r="AO1144" i="1"/>
  <c r="AO381" i="1"/>
  <c r="AO1830" i="1"/>
  <c r="AO1780" i="1"/>
  <c r="AO1422" i="1"/>
  <c r="AO511" i="1"/>
  <c r="AO1818" i="1"/>
  <c r="AO315" i="1"/>
  <c r="AO1916" i="1"/>
  <c r="AO292" i="1"/>
  <c r="AO587" i="1"/>
  <c r="AO1931" i="1"/>
  <c r="AO2044" i="1"/>
  <c r="AO674" i="1"/>
  <c r="AO319" i="1"/>
  <c r="AO289" i="1"/>
  <c r="AO2159" i="1"/>
  <c r="AO1518" i="1"/>
  <c r="AO654" i="1"/>
  <c r="AO976" i="1"/>
  <c r="AO2160" i="1"/>
  <c r="AO430" i="1"/>
  <c r="AO1839" i="1"/>
  <c r="AO1937" i="1"/>
  <c r="AO1116" i="1"/>
  <c r="AO1911" i="1"/>
  <c r="AO1214" i="1"/>
  <c r="AO443" i="1"/>
  <c r="AO666" i="1"/>
  <c r="AO1428" i="1"/>
  <c r="AO2186" i="1"/>
  <c r="AO951" i="1"/>
  <c r="AO347" i="1"/>
  <c r="AO380" i="1"/>
  <c r="AO1300" i="1"/>
  <c r="AO1586" i="1"/>
  <c r="AO1141" i="1"/>
  <c r="AO984" i="1"/>
  <c r="AO1090" i="1"/>
  <c r="AO1685" i="1"/>
  <c r="AO1888" i="1"/>
  <c r="AO513" i="1"/>
  <c r="AO290" i="1"/>
  <c r="AO1878" i="1"/>
  <c r="AO927" i="1"/>
  <c r="AO1027" i="1"/>
  <c r="AO1914" i="1"/>
  <c r="AO96" i="1"/>
  <c r="AO1559" i="1"/>
  <c r="AO1258" i="1"/>
  <c r="AO1968" i="1"/>
  <c r="AO1308" i="1"/>
  <c r="AO1310" i="1"/>
  <c r="AO2125" i="1"/>
  <c r="AO1936" i="1"/>
  <c r="AO545" i="1"/>
  <c r="AO1596" i="1"/>
  <c r="AO462" i="1"/>
  <c r="AO821" i="1"/>
  <c r="AO329" i="1"/>
  <c r="AO1061" i="1"/>
  <c r="AO1295" i="1"/>
  <c r="AO2246" i="1"/>
  <c r="AO284" i="1"/>
  <c r="AO1816" i="1"/>
  <c r="AO796" i="1"/>
  <c r="AO973" i="1"/>
  <c r="AO1864" i="1"/>
  <c r="AO46" i="1"/>
  <c r="AO971" i="1"/>
  <c r="AO1810" i="1"/>
  <c r="AO566" i="1"/>
  <c r="AO2158" i="1"/>
  <c r="AO677" i="1"/>
  <c r="AO954" i="1"/>
  <c r="AO644" i="1"/>
  <c r="AO1198" i="1"/>
  <c r="AO1871" i="1"/>
  <c r="AO1425" i="1"/>
  <c r="AO1890" i="1"/>
  <c r="AO1333" i="1"/>
  <c r="AO2205" i="1"/>
  <c r="AO1117" i="1"/>
  <c r="AO1115" i="1"/>
  <c r="AO1899" i="1"/>
  <c r="AO375" i="1"/>
  <c r="AO1114" i="1"/>
  <c r="AO485" i="1"/>
  <c r="AO931" i="1"/>
  <c r="AO101" i="1"/>
  <c r="AO1175" i="1"/>
  <c r="AO1303" i="1"/>
  <c r="AO1820" i="1"/>
  <c r="AO305" i="1"/>
  <c r="AO417" i="1"/>
  <c r="AO1316" i="1"/>
  <c r="AO1854" i="1"/>
  <c r="AO373" i="1"/>
  <c r="AO487" i="1"/>
  <c r="AO1909" i="1"/>
  <c r="AO625" i="1"/>
  <c r="AO1021" i="1"/>
  <c r="AO2222" i="1"/>
  <c r="AO1450" i="1"/>
  <c r="AO892" i="1"/>
  <c r="AO840" i="1"/>
  <c r="AO304" i="1"/>
  <c r="AO265" i="1"/>
  <c r="AO997" i="1"/>
  <c r="AO370" i="1"/>
  <c r="AO1705" i="1"/>
  <c r="AO219" i="1"/>
  <c r="AO365" i="1"/>
  <c r="AO914" i="1"/>
  <c r="AO1245" i="1"/>
  <c r="AO1764" i="1"/>
  <c r="AO1646" i="1"/>
  <c r="AO1024" i="1"/>
  <c r="AO1302" i="1"/>
  <c r="AO619" i="1"/>
  <c r="AO820" i="1"/>
  <c r="AO715" i="1"/>
  <c r="AO1821" i="1"/>
  <c r="AO488" i="1"/>
  <c r="AO1427" i="1"/>
  <c r="AO1788" i="1"/>
  <c r="AO1691" i="1"/>
  <c r="AO377" i="1"/>
  <c r="AO1174" i="1"/>
  <c r="AO235" i="1"/>
  <c r="AO1108" i="1"/>
  <c r="AO205" i="1"/>
  <c r="AO432" i="1"/>
  <c r="AO1826" i="1"/>
  <c r="AO95" i="1"/>
  <c r="AO2244" i="1"/>
  <c r="AO1813" i="1"/>
  <c r="AO2207" i="1"/>
  <c r="AO1631" i="1"/>
  <c r="AO210" i="1"/>
  <c r="AO2116" i="1"/>
  <c r="AO1627" i="1"/>
  <c r="AO1305" i="1"/>
  <c r="AO1320" i="1"/>
  <c r="AO817" i="1"/>
  <c r="AO528" i="1"/>
  <c r="AO932" i="1"/>
  <c r="AO1246" i="1"/>
  <c r="AO110" i="1"/>
  <c r="AO220" i="1"/>
  <c r="AO837" i="1"/>
  <c r="AO150" i="1"/>
  <c r="AO1777" i="1"/>
  <c r="AO2217" i="1"/>
  <c r="AO894" i="1"/>
  <c r="AO1850" i="1"/>
  <c r="AO1808" i="1"/>
  <c r="AO1137" i="1"/>
  <c r="AO445" i="1"/>
  <c r="AO415" i="1"/>
  <c r="AO974" i="1"/>
  <c r="AO514" i="1"/>
  <c r="AO709" i="1"/>
  <c r="AO786" i="1"/>
  <c r="AO97" i="1"/>
  <c r="AO913" i="1"/>
  <c r="AO1812" i="1"/>
  <c r="AO1874" i="1"/>
  <c r="AO1759" i="1"/>
  <c r="AO459" i="1"/>
  <c r="AO1644" i="1"/>
  <c r="AO743" i="1"/>
  <c r="AO1876" i="1"/>
  <c r="AO301" i="1"/>
  <c r="AO501" i="1"/>
  <c r="AO2243" i="1"/>
  <c r="AO835" i="1"/>
  <c r="AO810" i="1"/>
  <c r="AO1548" i="1"/>
  <c r="AO135" i="1"/>
  <c r="AO406" i="1"/>
  <c r="AO812" i="1"/>
  <c r="AO1866" i="1"/>
  <c r="AO379" i="1"/>
  <c r="AO408" i="1"/>
  <c r="AO1863" i="1"/>
  <c r="AO893" i="1"/>
  <c r="AO364" i="1"/>
  <c r="AO1926" i="1"/>
  <c r="AO890" i="1"/>
  <c r="AO495" i="1"/>
  <c r="AO815" i="1"/>
  <c r="AO1113" i="1"/>
  <c r="AO554" i="1"/>
  <c r="AO1664" i="1"/>
  <c r="AO2114" i="1"/>
  <c r="AO187" i="1"/>
  <c r="AO711" i="1"/>
  <c r="AO785" i="1"/>
  <c r="AO1643" i="1"/>
  <c r="AO2046" i="1"/>
  <c r="AO738" i="1"/>
  <c r="AO389" i="1"/>
  <c r="AO686" i="1"/>
  <c r="AO930" i="1"/>
  <c r="AO1545" i="1"/>
  <c r="AO1298" i="1"/>
  <c r="AO1811" i="1"/>
  <c r="AO1172" i="1"/>
  <c r="AO975" i="1"/>
  <c r="AO858" i="1"/>
  <c r="AO45" i="1"/>
  <c r="AO240" i="1"/>
  <c r="AO1872" i="1"/>
  <c r="AO1686" i="1"/>
  <c r="AO1666" i="1"/>
  <c r="AO333" i="1"/>
  <c r="AO1915" i="1"/>
  <c r="AO236" i="1"/>
  <c r="AO1930" i="1"/>
  <c r="AO869" i="1"/>
  <c r="AO952" i="1"/>
  <c r="AO1062" i="1"/>
  <c r="AO472" i="1"/>
  <c r="AO55" i="1"/>
  <c r="AO435" i="1"/>
  <c r="AO294" i="1"/>
  <c r="AO1769" i="1"/>
  <c r="AO1297" i="1"/>
  <c r="AO440" i="1"/>
  <c r="AO809" i="1"/>
  <c r="AO1592" i="1"/>
  <c r="AO811" i="1"/>
  <c r="AO697" i="1"/>
  <c r="AO1889" i="1"/>
  <c r="AO1869" i="1"/>
  <c r="AO766" i="1"/>
  <c r="AO1819" i="1"/>
  <c r="AO1331" i="1"/>
  <c r="AO626" i="1"/>
  <c r="AO416" i="1"/>
  <c r="AO1557" i="1"/>
  <c r="AO1097" i="1"/>
  <c r="AO1330" i="1"/>
  <c r="AO1036" i="1"/>
  <c r="AO1940" i="1"/>
  <c r="AO692" i="1"/>
  <c r="AO1558" i="1"/>
  <c r="AO412" i="1"/>
  <c r="AO1923" i="1"/>
  <c r="AO1974" i="1"/>
  <c r="AO642" i="1"/>
  <c r="AO707" i="1"/>
  <c r="AO565" i="1"/>
  <c r="AO996" i="1"/>
  <c r="AO510" i="1"/>
  <c r="AO1003" i="1"/>
  <c r="AO202" i="1"/>
  <c r="AO1200" i="1"/>
  <c r="AO1632" i="1"/>
  <c r="AO242" i="1"/>
  <c r="AO214" i="1"/>
  <c r="AO1426" i="1"/>
  <c r="AO482" i="1"/>
  <c r="AO627" i="1"/>
  <c r="AO1257" i="1"/>
  <c r="AO1744" i="1"/>
  <c r="AO1922" i="1"/>
  <c r="AO1096" i="1"/>
  <c r="AO1253" i="1"/>
  <c r="AO1943" i="1"/>
  <c r="AO750" i="1"/>
  <c r="AO2014" i="1"/>
  <c r="AO1840" i="1"/>
  <c r="AO1868" i="1"/>
  <c r="AO480" i="1"/>
  <c r="AO1894" i="1"/>
  <c r="AO1252" i="1"/>
  <c r="AO1199" i="1"/>
  <c r="AO2015" i="1"/>
  <c r="AO2016" i="1"/>
  <c r="AO879" i="1"/>
  <c r="AO1143" i="1"/>
  <c r="AO177" i="1"/>
  <c r="AO433" i="1"/>
  <c r="AO614" i="1"/>
  <c r="AO1217" i="1"/>
  <c r="AO910" i="1"/>
  <c r="AO237" i="1"/>
  <c r="AO912" i="1"/>
  <c r="AO992" i="1"/>
  <c r="AO2131" i="1"/>
  <c r="AO103" i="1"/>
  <c r="AO393" i="1"/>
  <c r="AO280" i="1"/>
  <c r="AO1929" i="1"/>
  <c r="AO160" i="1"/>
  <c r="AO277" i="1"/>
  <c r="AO1781" i="1"/>
  <c r="AO1026" i="1"/>
  <c r="AO321" i="1"/>
  <c r="AO714" i="1"/>
  <c r="AO1908" i="1"/>
  <c r="AO977" i="1"/>
  <c r="AO1319" i="1"/>
  <c r="AO936" i="1"/>
  <c r="AO327" i="1"/>
  <c r="AO1907" i="1"/>
  <c r="AO1023" i="1"/>
  <c r="AO878" i="1"/>
  <c r="AO141" i="1"/>
  <c r="AO896" i="1"/>
  <c r="AO324" i="1"/>
  <c r="AO250" i="1"/>
  <c r="AO2219" i="1"/>
  <c r="AO2045" i="1"/>
  <c r="AO1771" i="1"/>
  <c r="AO316" i="1"/>
  <c r="AO1924" i="1"/>
  <c r="AO249" i="1"/>
  <c r="AO1667" i="1"/>
  <c r="AO392" i="1"/>
  <c r="AO506" i="1"/>
  <c r="AO394" i="1"/>
  <c r="AO323" i="1"/>
  <c r="AO226" i="1"/>
  <c r="AO204" i="1"/>
  <c r="AO169" i="1"/>
  <c r="AO262" i="1"/>
  <c r="AO439" i="1"/>
  <c r="AO853" i="1"/>
  <c r="AO767" i="1"/>
  <c r="AO1409" i="1"/>
  <c r="AO1743" i="1"/>
  <c r="AO1451" i="1"/>
  <c r="AO1197" i="1"/>
  <c r="AO2223" i="1"/>
  <c r="AO813" i="1"/>
  <c r="AO190" i="1"/>
  <c r="AO442" i="1"/>
  <c r="AO287" i="1"/>
  <c r="AO313" i="1"/>
  <c r="AO978" i="1"/>
  <c r="AO358" i="1"/>
  <c r="AO387" i="1"/>
  <c r="AO138" i="1"/>
  <c r="AO326" i="1"/>
  <c r="AO409" i="1"/>
  <c r="AO390" i="1"/>
  <c r="AO368" i="1"/>
  <c r="AO296" i="1"/>
  <c r="AO594" i="1"/>
  <c r="AO263" i="1"/>
  <c r="AO1742" i="1"/>
  <c r="AO1111" i="1"/>
  <c r="AO624" i="1"/>
  <c r="AO1420" i="1"/>
  <c r="AO764" i="1"/>
  <c r="AO868" i="1"/>
  <c r="AO675" i="1"/>
  <c r="AO794" i="1"/>
  <c r="AO353" i="1"/>
  <c r="AO132" i="1"/>
  <c r="AO597" i="1"/>
  <c r="AO1556" i="1"/>
  <c r="AO1145" i="1"/>
  <c r="AO549" i="1"/>
  <c r="AO363" i="1"/>
  <c r="AO1163" i="1"/>
  <c r="AO357" i="1"/>
  <c r="AO970" i="1"/>
  <c r="AO1925" i="1"/>
  <c r="AO436" i="1"/>
  <c r="AO1562" i="1"/>
  <c r="AO320" i="1"/>
  <c r="AO349" i="1"/>
  <c r="AO1173" i="1"/>
  <c r="AO1853" i="1"/>
  <c r="AO708" i="1"/>
  <c r="AO1824" i="1"/>
  <c r="AO1865" i="1"/>
  <c r="AO1748" i="1"/>
  <c r="AO1086" i="1"/>
  <c r="AO891" i="1"/>
  <c r="AO1043" i="1"/>
  <c r="AO1109" i="1"/>
  <c r="AO251" i="1"/>
  <c r="AO69" i="1"/>
  <c r="AO2056" i="1"/>
  <c r="AO1216" i="1"/>
  <c r="AO239" i="1"/>
  <c r="AO725" i="1"/>
  <c r="AO1519" i="1"/>
  <c r="AO783" i="1"/>
  <c r="AO388" i="1"/>
  <c r="AO461" i="1"/>
  <c r="AO623" i="1"/>
  <c r="AO972" i="1"/>
  <c r="AO346" i="1"/>
  <c r="AO603" i="1"/>
  <c r="AO413" i="1"/>
  <c r="AO471" i="1"/>
  <c r="AO2215" i="1"/>
  <c r="AO661" i="1"/>
  <c r="AO1716" i="1"/>
  <c r="AO1837" i="1"/>
  <c r="AO1064" i="1"/>
  <c r="AO1018" i="1"/>
  <c r="AO288" i="1"/>
  <c r="AO354" i="1"/>
  <c r="AO1855" i="1"/>
  <c r="AO1042" i="1"/>
  <c r="AO303" i="1"/>
  <c r="AO855" i="1"/>
  <c r="AO139" i="1"/>
  <c r="AO225" i="1"/>
  <c r="AO489" i="1"/>
  <c r="AO1335" i="1"/>
  <c r="AO712" i="1"/>
  <c r="AO1856" i="1"/>
  <c r="AO1969" i="1"/>
  <c r="AO170" i="1"/>
  <c r="AO1841" i="1"/>
  <c r="AO1875" i="1"/>
  <c r="AO1891" i="1"/>
  <c r="AO143" i="1"/>
  <c r="AO1688" i="1"/>
  <c r="AO689" i="1"/>
  <c r="AO1917" i="1"/>
  <c r="AO938" i="1"/>
  <c r="AO2129" i="1"/>
  <c r="AO1001" i="1"/>
  <c r="AO526" i="1"/>
  <c r="AO643" i="1"/>
  <c r="AO1833" i="1"/>
  <c r="AO2167" i="1"/>
  <c r="AO1299" i="1"/>
  <c r="AO299" i="1"/>
  <c r="AO1118" i="1"/>
  <c r="AO870" i="1"/>
  <c r="AO1087" i="1"/>
  <c r="AO136" i="1"/>
  <c r="AO1633" i="1"/>
  <c r="AO1318" i="1"/>
  <c r="AO1029" i="1"/>
  <c r="AO1328" i="1"/>
  <c r="AO1454" i="1"/>
  <c r="AO494" i="1"/>
  <c r="AO1882" i="1"/>
  <c r="AO937" i="1"/>
  <c r="AO1105" i="1"/>
  <c r="AO1000" i="1"/>
  <c r="AO1727" i="1"/>
  <c r="AO672" i="1"/>
  <c r="AO788" i="1"/>
  <c r="AO2206" i="1"/>
  <c r="AO1408" i="1"/>
  <c r="AO71" i="1"/>
  <c r="AO367" i="1"/>
  <c r="AO1012" i="1"/>
  <c r="AO361" i="1"/>
  <c r="AO687" i="1"/>
  <c r="AO1858" i="1"/>
  <c r="AO2161" i="1"/>
  <c r="AO1822" i="1"/>
  <c r="AO2004" i="1"/>
  <c r="AO1942" i="1"/>
  <c r="AO1306" i="1"/>
  <c r="AO1779" i="1"/>
  <c r="AO1722" i="1"/>
  <c r="AO1792" i="1"/>
  <c r="AO1317" i="1"/>
  <c r="AO2239" i="1"/>
</calcChain>
</file>

<file path=xl/connections.xml><?xml version="1.0" encoding="utf-8"?>
<connections xmlns="http://schemas.openxmlformats.org/spreadsheetml/2006/main">
  <connection id="1" name="40000-dur-10-2gramorder-2017-03-01-2217451" type="6" refreshedVersion="5" background="1" saveData="1">
    <textPr codePage="850" sourceFile="D:\marhink\Dropbox\Dropbox\Aalto\Structural Influence Analysis\testruns\40000-dur-10-2gramorder-2017-03-01-221745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4000-dur-5-2017-03-01-0828491" type="6" refreshedVersion="5" background="1" saveData="1">
    <textPr codePage="850" sourceFile="D:\marhink\Dropbox\Dropbox\Aalto\Structural Influence Analysis\testruns\4000-dur-5-2017-03-01-082849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4000-dur-5-notask-2017-03-01-1703001" type="6" refreshedVersion="5" background="1" saveData="1">
    <textPr codePage="850" sourceFile="D:\marhink\Dropbox\Dropbox\Aalto\Structural Influence Analysis\testruns\4000-dur-5-notask-2017-03-01-170300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4000-rfi-blanket-30-2017-03-01-0724361" type="6" refreshedVersion="5" background="1" saveData="1">
    <textPr codePage="850" sourceFile="D:\marhink\Dropbox\Dropbox\Aalto\Structural Influence Analysis\testruns\4000-rfi-blanket-30-2017-03-01-072436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4000-rfi-clusters-30-2017-03-01-0722291" type="6" refreshedVersion="5" background="1" saveData="1">
    <textPr codePage="850" sourceFile="D:\marhink\Dropbox\Dropbox\Aalto\Structural Influence Analysis\testruns\4000-rfi-clusters-30-2017-03-01-072229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4000-rfi-random-30-2017-03-01-0720531" type="6" refreshedVersion="5" background="1" saveData="1">
    <textPr codePage="850" sourceFile="D:\marhink\Dropbox\Dropbox\Aalto\Structural Influence Analysis\testruns\4000-rfi-random-30-2017-03-01-072053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hospital-2017-05-20-1459451" type="6" refreshedVersion="5" background="1" saveData="1">
    <textPr codePage="850" sourceFile="D:\marhink\Dropbox\Dropbox\Aalto\Structural Influence Analysis\testruns\hospital-2017-05-20-145945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hospital-2017-05-21-11224511" type="6" refreshedVersion="5" background="1" saveData="1">
    <textPr codePage="850" sourceFile="D:\marhink\Dropbox\Dropbox\Aalto\Structural Influence Analysis\testruns\hospital-2017-05-21-112245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hospital30-2017-05-21-21333321" type="6" refreshedVersion="5" background="1" saveData="1">
    <textPr codePage="850" sourceFile="D:\marhink\Dropbox\Dropbox\Aalto\Structural Influence Analysis\testruns\hospital30-2017-05-21-213333.csv" thousands=" 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<sst xmlns="http://schemas.openxmlformats.org/spreadsheetml/2006/main" count="18663" uniqueCount="1904">
  <si>
    <t>StartTime</t>
  </si>
  <si>
    <t>Algorithm</t>
  </si>
  <si>
    <t>DummyFunc</t>
  </si>
  <si>
    <t>PredictorSets</t>
  </si>
  <si>
    <t>NumPredictors</t>
  </si>
  <si>
    <t>CorrectPTest</t>
  </si>
  <si>
    <t>CorrectPTrain</t>
  </si>
  <si>
    <t>ProcTime</t>
  </si>
  <si>
    <t>TestProcTime</t>
  </si>
  <si>
    <t>Predictors</t>
  </si>
  <si>
    <t>getPrunedTraindfNone</t>
  </si>
  <si>
    <t>&lt;none&gt;</t>
  </si>
  <si>
    <t>task</t>
  </si>
  <si>
    <t>X247,X248,X249,X250,X251,X252,X253,X254,X255,X256,X257,X258,X259,X260,X261,X262,X263,X264,X265,X266,X267,X268,X269,X270,X271,X272,X273,X274,X275,X276,X277,X278,X279,X280,X281,X282,X283,X284,X285</t>
  </si>
  <si>
    <t>task,startend</t>
  </si>
  <si>
    <t>X247,X247_0,X248,X249,X249_0,X250,X251,X251_0,X252,X252_0,X253,X253_0,X254,X254_0,X255,X256,X257,X258,X259,X259_0,X260,X260_0,X261,X262,X263,X264,X264_0,X265,X265_0,X266,X266_0,X267,X267_0,X268,X269,X270,X271,X271_0,X272,X273,X273_0,X274,X274_0,X275,X275_0,X276,X277,X277_0,X278,X278_0,X279,X279_0,X280,X281,X281_0,X282,X283,X284,X285</t>
  </si>
  <si>
    <t>task,startend,2gram</t>
  </si>
  <si>
    <t>X247,X247_0,X247_247,X247_249,X247_252,X247_253,X247_254,X247_256,X247_257,X247_259,X247_261,X247_262,X247_265,X247_266,X247_267,X247_270,X247_271,X247_272,X247_273,X247_274,X247_275,X247_277,X247_278,X247_279,X248,X248_247,X248_248,X248_249,X248_252,X248_253,X248_254,X248_256,X248_257,X248_259,X248_261,X248_262,X248_263,X248_265,X248_266,X248_267,X248_270,X248_271,X248_272,X248_273,X248_274,X248_275,X248_277,X248_278,X248_279,X248_281,X249,X249_0,X249_247,X249_248,X249_249,X249_251,X249_252,X249_253,X249_254,X249_256,X249_257,X249_258,X249_259,X249_260,X249_261,X249_262,X249_263,X249_264,X249_265,X249_266,X249_267,X249_270,X249_271,X249_273,X249_274,X249_275,X249_277,X249_278,X249_279,X249_280,X249_281,X250,X250_247,X250_249,X250_253,X250_254,X250_265,X250_266,X250_267,X250_271,X250_274,X250_279,X251,X251_0,X251_249,X251_251,X251_252,X251_253,X251_254,X251_259,X251_264,X251_265,X251_266,X251_267,X251_273,X251_274,X251_278,X251_279,X252,X252_0,X252_247,X252_248,X252_249,X252_251,X252_252,X252_253,X252_254,X252_256,X252_257,X252_259,X252_260,X252_261,X252_262,X252_263,X252_265,X252_266,X252_267,X252_269,X252_271,X252_272,X252_273,X252_274,X252_277,X252_278,X252_279,X252_281,X253,X253_0,X253_247,X253_248,X253_249,X253_251,X253_252,X253_253,X253_254,X253_256,X253_257,X253_259,X253_260,X253_261,X253_262,X253_263,X253_265,X253_266,X253_267,X253_268,X253_269,X253_270,X253_271,X253_272,X253_273,X253_274,X253_275,X253_277,X253_278,X253_279,X253_281,X254,X254_0,X254_247,X254_248,X254_249,X254_250,X254_251,X254_252,X254_253,X254_254,X254_255,X254_256,X254_257,X254_258,X254_259,X254_260,X254_261,X254_262,X254_263,X254_265,X254_266,X254_267,X254_268,X254_269,X254_270,X254_271,X254_272,X254_273,X254_274,X254_275,X254_277,X254_278,X254_279,X254_280,X254_281,X254_282,X255,X255_253,X255_254,X255_257,X255_265,X255_266,X255_274,X255_277,X255_278,X255_279,X256,X256_247,X256_253,X256_260,X256_266,X256_267,X256_270,X256_271,X256_273,X256_274,X257,X257_247,X257_248,X257_249,X257_252,X257_253,X257_254,X257_255,X257_256,X257_257,X257_259,X257_261,X257_262,X257_265,X257_266,X257_267,X257_271,X257_272,X257_273,X257_274,X257_277,X257_278,X257_279,X257_280,X258,X258_248,X258_253,X258_254,X258_265,X258_266,X258_267,X258_274,X258_277,X258_278,X258_279,X258_280,X259,X259_0,X259_247,X259_248,X259_249,X259_250,X259_251,X259_252,X259_253,X259_254,X259_256,X259_259,X259_260,X259_264,X259_265,X259_266,X259_267,X259_269,X259_271,X259_273,X259_274,X259_275,X259_277,X259_278,X259_279,X259_281,X260,X260_0,X260_249,X260_252,X260_253,X260_254,X260_256,X260_259,X260_260,X260_265,X260_266,X260_267,X260_270,X260_273,X260_274,X260_277,X260_278,X260_279,X261,X261_247,X261_249,X261_250,X261_252,X261_253,X261_254,X261_256,X261_257,X261_259,X261_261,X261_262,X261_265,X261_266,X261_267,X261_271,X261_273,X261_274,X261_277,X261_278,X261_279,X262,X262_247,X262_248,X262_249,X262_251,X262_252,X262_253,X262_254,X262_256,X262_257,X262_259,X262_262,X262_263,X262_265,X262_266,X262_267,X262_270,X262_273,X262_274,X262_275,X262_277,X262_278,X262_279,X262_280,X262_281,X263,X263_248,X263_249,X263_253,X263_254,X263_256,X263_263,X263_265,X263_266,X263_267,X263_268,X263_273,X263_274,X263_277,X263_279,X263_282,X264,X264_0,X264_249,X264_251,X264_252,X264_253,X264_254,X264_259,X264_265,X264_266,X264_267,X264_274,X264_279,X264_281,X265,X265_0,X265_247,X265_248,X265_249,X265_250,X265_251,X265_252,X265_253,X265_254,X265_255,X265_256,X265_257,X265_258,X265_259,X265_260,X265_261,X265_262,X265_263,X265_264,X265_265,X265_266,X265_267,X265_268,X265_269,X265_271,X265_272,X265_273,X265_274,X265_275,X265_277,X265_278,X265_279,X265_280,X265_281,X265_282,X265_285,X266,X266_0,X266_247,X266_248,X266_249,X266_250,X266_251,X266_252,X266_253,X266_254,X266_256,X266_257,X266_258,X266_259,X266_260,X266_261,X266_262,X266_263,X266_264,X266_265,X266_266,X266_267,X266_268,X266_269,X266_270,X266_271,X266_272,X266_273,X266_274,X266_275,X266_277,X266_278,X266_279,X266_280,X266_281,X266_282,X266_283,X267,X267_0,X267_247,X267_248,X267_249,X267_253,X267_254,X267_260,X267_265,X267_266,X267_267,X267_270,X267_271,X267_273,X267_274,X267_277,X267_279,X268,X268_253,X268_254,X268_256,X268_265,X268_266,X268_267,X268_273,X268_274,X268_278,X268_279,X269,X269_251,X269_253,X269_254,X269_257,X269_259,X269_265,X269_267,X269_274,X269_279,X270,X270_247,X270_248,X270_249,X270_252,X270_253,X270_254,X270_255,X270_257,X270_258,X270_259,X270_260,X270_261,X270_262,X270_265,X270_266,X270_271,X270_273,X270_274,X270_275,X270_277,X270_278,X270_279,X271,X271_0,X271_247,X271_248,X271_249,X271_252,X271_253,X271_254,X271_256,X271_257,X271_259,X271_261,X271_262,X271_265,X271_266,X271_267,X271_270,X271_271,X271_273,X271_274,X271_277,X271_278,X271_279,X272,X272_252,X272_253,X272_254,X272_265,X272_266,X272_267,X272_268,X272_271,X272_272,X272_274,X272_278,X272_279,X273,X273_0,X273_247,X273_248,X273_249,X273_251,X273_252,X273_253,X273_254,X273_256,X273_257,X273_259,X273_260,X273_261,X273_262,X273_264,X273_265,X273_266,X273_267,X273_268,X273_270,X273_271,X273_272,X273_274,X273_275,X273_277,X273_278,X273_279,X273_281,X274,X274_0,X274_247,X274_248,X274_249,X274_250,X274_251,X274_252,X274_253,X274_254,X274_255,X274_256,X274_257,X274_258,X274_259,X274_260,X274_261,X274_262,X274_263,X274_264,X274_265,X274_266,X274_267,X274_268,X274_269,X274_270,X274_271,X274_272,X274_273,X274_274,X274_275,X274_277,X274_278,X274_279,X274_280,X274_281,X274_282,X274_283,X274_285,X275,X275_0,X275_253,X275_254,X275_256,X275_257,X275_262,X275_265,X275_266,X275_267,X275_274,X275_278,X275_279,X275_280,X276,X276_248,X276_249,X276_253,X276_254,X276_256,X276_257,X276_262,X276_265,X276_266,X276_267,X276_274,X276_279,X277,X277_0,X277_247,X277_248,X277_249,X277_251,X277_252,X277_253,X277_254,X277_256,X277_257,X277_258,X277_259,X277_260,X277_261,X277_262,X277_263,X277_265,X277_266,X277_267,X277_270,X277_271,X277_273,X277_274,X277_276,X277_277,X277_278,X277_279,X277_280,X277_281,X277_282,X277_283,X278,X278_0,X278_247,X278_248,X278_249,X278_250,X278_251,X278_252,X278_253,X278_254,X278_255,X278_256,X278_257,X278_258,X278_259,X278_260,X278_261,X278_262,X278_263,X278_265,X278_266,X278_267,X278_268,X278_270,X278_271,X278_272,X278_273,X278_274,X278_275,X278_277,X278_278,X278_279,X278_281,X279,X279_0,X279_247,X279_248,X279_249,X279_250,X279_251,X279_252,X279_253,X279_254,X279_255,X279_256,X279_257,X279_258,X279_259,X279_260,X279_261,X279_262,X279_263,X279_264,X279_265,X279_266,X279_267,X279_268,X279_270,X279_271,X279_272,X279_273,X279_274,X279_275,X279_276,X279_277,X279_278,X279_279,X279_280,X279_281,X279_282,X279_284,X280,X280_248,X280_249,X280_253,X280_254,X280_259,X280_265,X280_266,X280_267,X280_274,X280_276,X280_279,X281,X281_0,X281_247,X281_248,X281_249,X281_251,X281_252,X281_253,X281_254,X281_255,X281_256,X281_257,X281_259,X281_262,X281_264,X281_265,X281_266,X281_267,X281_273,X281_274,X281_277,X281_278,X281_279,X282,X282_254,X282_265,X282_266,X282_267,X282_274,X282_279,X282_282,X283,X283_247,X283_248,X283_249,X283_250,X283_252,X283_253,X283_254,X283_255,X283_256,X283_257,X283_258,X283_259,X283_260,X283_261,X283_262,X283_263,X283_264,X283_265,X283_266,X283_267,X283_269,X283_271,X283_273,X283_274,X283_275,X283_276,X283_277,X283_278,X283_279,X283_280,X283_281,X283_282,X283_283,X284,X284_279,X284_284,X285,X285_275,X285_279</t>
  </si>
  <si>
    <t>task,startend,order</t>
  </si>
  <si>
    <t>X247,X247.248,X247.249,X247.250,X247.251,X247.252,X247.253,X247.254,X247.255,X247.256,X247.257,X247.258,X247.259,X247.261,X247.262,X247.265,X247.266,X247.267,X247.268,X247.269,X247.270,X247.271,X247.272,X247.273,X247.274,X247.275,X247.277,X247.278,X247.279,X247.280,X247.281,X247_0,X248,X248.247,X248.249,X248.250,X248.251,X248.252,X248.253,X248.254,X248.255,X248.256,X248.257,X248.258,X248.259,X248.260,X248.261,X248.262,X248.263,X248.264,X248.265,X248.266,X248.267,X248.268,X248.269,X248.270,X248.271,X248.272,X248.273,X248.274,X248.275,X248.276,X248.277,X248.278,X248.279,X248.280,X248.281,X248.282,X249,X249.247,X249.248,X249.250,X249.251,X249.252,X249.253,X249.254,X249.255,X249.256,X249.257,X249.258,X249.259,X249.260,X249.261,X249.262,X249.263,X249.264,X249.265,X249.266,X249.267,X249.268,X249.269,X249.270,X249.271,X249.272,X249.273,X249.274,X249.275,X249.276,X249.277,X249.278,X249.279,X249.280,X249.281,X249.282,X249_0,X250,X250.247,X250.249,X250.252,X250.253,X250.254,X250.256,X250.259,X250.265,X250.266,X250.267,X250.270,X250.271,X250.273,X250.274,X250.275,X250.277,X250.278,X250.279,X251,X251.248,X251.249,X251.252,X251.253,X251.254,X251.256,X251.257,X251.259,X251.262,X251.263,X251.266,X251.267,X251.270,X251.273,X251.274,X251.277,X251.278,X251.279,X251.281,X251_0,X252,X252.247,X252.248,X252.249,X252.251,X252.253,X252.254,X252.255,X252.256,X252.257,X252.259,X252.260,X252.261,X252.262,X252.263,X252.264,X252.265,X252.266,X252.267,X252.268,X252.269,X252.270,X252.271,X252.272,X252.273,X252.274,X252.275,X252.277,X252.278,X252.279,X252.281,X252.282,X252_0,X253,X253.247,X253.248,X253.249,X253.250,X253.251,X253.252,X253.254,X253.255,X253.256,X253.257,X253.258,X253.259,X253.260,X253.261,X253.262,X253.263,X253.265,X253.266,X253.267,X253.268,X253.269,X253.270,X253.271,X253.272,X253.273,X253.274,X253.275,X253.277,X253.278,X253.279,X253.280,X253.281,X253.282,X253.285,X253_0,X254,X254.247,X254.248,X254.249,X254.250,X254.251,X254.252,X254.253,X254.255,X254.256,X254.257,X254.258,X254.259,X254.260,X254.261,X254.262,X254.263,X254.264,X254.265,X254.266,X254.267,X254.268,X254.269,X254.270,X254.271,X254.272,X254.273,X254.274,X254.275,X254.276,X254.277,X254.278,X254.279,X254.280,X254.281,X254.282,X254.284,X254.285,X254_0,X255,X255.247,X255.249,X255.253,X255.254,X255.257,X255.261,X255.265,X255.266,X255.267,X255.270,X255.271,X255.273,X255.274,X255.277,X255.278,X255.279,X256,X256.247,X256.248,X256.249,X256.251,X256.252,X256.253,X256.254,X256.257,X256.259,X256.260,X256.261,X256.262,X256.265,X256.266,X256.267,X256.270,X256.271,X256.273,X256.274,X256.275,X256.277,X256.278,X256.279,X257,X257.247,X257.248,X257.249,X257.251,X257.252,X257.253,X257.254,X257.255,X257.256,X257.259,X257.260,X257.261,X257.262,X257.263,X257.264,X257.265,X257.266,X257.267,X257.268,X257.269,X257.270,X257.271,X257.272,X257.273,X257.274,X257.275,X257.276,X257.277,X257.278,X257.279,X257.280,X257.281,X257.282,X258,X258.247,X258.248,X258.249,X258.253,X258.254,X258.256,X258.259,X258.260,X258.262,X258.265,X258.266,X258.267,X258.270,X258.273,X258.274,X258.276,X258.278,X258.279,X258.280,X259,X259.247,X259.248,X259.249,X259.250,X259.251,X259.252,X259.253,X259.254,X259.255,X259.256,X259.257,X259.260,X259.261,X259.262,X259.263,X259.264,X259.265,X259.266,X259.267,X259.268,X259.269,X259.270,X259.271,X259.272,X259.273,X259.274,X259.275,X259.277,X259.278,X259.279,X259.280,X259.281,X259.282,X259_0,X260,X260.247,X260.248,X260.249,X260.250,X260.252,X260.253,X260.254,X260.256,X260.257,X260.258,X260.259,X260.261,X260.262,X260.265,X260.266,X260.267,X260.270,X260.271,X260.272,X260.273,X260.274,X260.275,X260.277,X260.278,X260.279,X260.281,X260.282,X260_0,X261,X261.247,X261.248,X261.249,X261.250,X261.252,X261.253,X261.254,X261.256,X261.257,X261.259,X261.260,X261.262,X261.265,X261.266,X261.267,X261.268,X261.270,X261.271,X261.272,X261.273,X261.274,X261.277,X261.278,X261.279,X261.281,X262,X262.247,X262.248,X262.249,X262.250,X262.251,X262.252,X262.253,X262.254,X262.255,X262.256,X262.257,X262.258,X262.259,X262.260,X262.261,X262.263,X262.264,X262.265,X262.266,X262.267,X262.268,X262.269,X262.270,X262.271,X262.272,X262.273,X262.274,X262.275,X262.276,X262.277,X262.278,X262.279,X262.280,X262.281,X262.282,X263,X263.247,X263.248,X263.249,X263.250,X263.252,X263.253,X263.254,X263.256,X263.259,X263.261,X263.262,X263.265,X263.266,X263.267,X263.268,X263.270,X263.272,X263.273,X263.274,X263.277,X263.278,X263.279,X263.282,X264,X264.249,X264.251,X264.252,X264.253,X264.254,X264.256,X264.259,X264.266,X264.267,X264.270,X264.274,X264.275,X264.278,X264.279,X264.281,X264_0,X265,X265.247,X265.248,X265.249,X265.250,X265.251,X265.252,X265.253,X265.254,X265.255,X265.256,X265.257,X265.258,X265.259,X265.260,X265.261,X265.262,X265.263,X265.264,X265.266,X265.267,X265.268,X265.269,X265.270,X265.271,X265.272,X265.273,X265.274,X265.275,X265.277,X265.278,X265.279,X265.280,X265.281,X265.282,X265.284,X265.285,X265_0,X266,X266.247,X266.248,X266.249,X266.250,X266.251,X266.252,X266.253,X266.254,X266.255,X266.256,X266.257,X266.258,X266.259,X266.260,X266.261,X266.262,X266.263,X266.264,X266.265,X266.267,X266.268,X266.269,X266.270,X266.271,X266.272,X266.273,X266.274,X266.275,X266.276,X266.277,X266.278,X266.279,X266.280,X266.281,X266.282,X266.284,X266_0,X267,X267.247,X267.248,X267.249,X267.250,X267.251,X267.252,X267.253,X267.254,X267.255,X267.256,X267.257,X267.258,X267.259,X267.260,X267.261,X267.262,X267.263,X267.265,X267.266,X267.268,X267.270,X267.271,X267.272,X267.273,X267.274,X267.275,X267.277,X267.278,X267.279,X267.281,X267.282,X267_0,X268,X268.247,X268.253,X268.254,X268.256,X268.266,X268.267,X268.269,X268.270,X268.272,X268.273,X268.277,X268.278,X269,X269.247,X269.251,X269.253,X269.254,X269.256,X269.257,X269.259,X269.261,X269.265,X269.266,X269.267,X269.270,X269.273,X269.274,X269.278,X269.279,X270,X270.247,X270.248,X270.249,X270.250,X270.251,X270.252,X270.253,X270.254,X270.255,X270.256,X270.257,X270.258,X270.259,X270.260,X270.261,X270.262,X270.263,X270.265,X270.266,X270.267,X270.268,X270.269,X270.271,X270.272,X270.273,X270.274,X270.275,X270.277,X270.278,X270.279,X270.281,X270.282,X271,X271.247,X271.248,X271.249,X271.251,X271.252,X271.253,X271.254,X271.256,X271.257,X271.259,X271.261,X271.262,X271.265,X271.266,X271.267,X271.268,X271.270,X271.272,X271.273,X271.274,X271.275,X271.277,X271.278,X271.279,X271.281,X271_0,X272,X272.247,X272.249,X272.252,X272.253,X272.254,X272.256,X272.258,X272.259,X272.260,X272.261,X272.262,X272.265,X272.266,X272.267,X272.268,X272.270,X272.271,X272.273,X272.274,X272.275,X272.277,X272.278,X272.279,X273,X273.247,X273.248,X273.249,X273.250,X273.251,X273.252,X273.253,X273.254,X273.255,X273.256,X273.257,X273.258,X273.259,X273.260,X273.261,X273.262,X273.263,X273.264,X273.265,X273.266,X273.267,X273.268,X273.269,X273.270,X273.271,X273.272,X273.274,X273.275,X273.277,X273.278,X273.279,X273.281,X273.282,X273_0,X274,X274.247,X274.248,X274.249,X274.250,X274.251,X274.252,X274.253,X274.254,X274.255,X274.256,X274.257,X274.258,X274.259,X274.260,X274.261,X274.262,X274.263,X274.264,X274.265,X274.266,X274.267,X274.268,X274.269,X274.270,X274.271,X274.272,X274.273,X274.275,X274.276,X274.277,X274.278,X274.279,X274.280,X274.281,X274.282,X274.284,X274.285,X274_0,X275,X275.247,X275.248,X275.249,X275.253,X275.254,X275.256,X275.257,X275.258,X275.259,X275.260,X275.261,X275.262,X275.265,X275.266,X275.267,X275.271,X275.273,X275.274,X275.276,X275.277,X275.278,X275.279,X275.280,X275_0,X276,X276.247,X276.248,X276.249,X276.252,X276.253,X276.254,X276.256,X276.257,X276.258,X276.259,X276.261,X276.262,X276.265,X276.266,X276.267,X276.270,X276.271,X276.272,X276.273,X276.274,X276.277,X276.278,X276.279,X276.280,X277,X277.247,X277.248,X277.249,X277.250,X277.251,X277.252,X277.253,X277.254,X277.255,X277.256,X277.257,X277.258,X277.259,X277.260,X277.261,X277.262,X277.263,X277.265,X277.266,X277.267,X277.268,X277.269,X277.270,X277.271,X277.272,X277.273,X277.274,X277.275,X277.276,X277.278,X277.279,X277.280,X277.281,X277.282,X277_0,X278,X278.247,X278.248,X278.249,X278.250,X278.251,X278.252,X278.253,X278.254,X278.255,X278.256,X278.257,X278.258,X278.259,X278.260,X278.261,X278.262,X278.263,X278.265,X278.266,X278.267,X278.268,X278.269,X278.270,X278.271,X278.272,X278.273,X278.274,X278.275,X278.276,X278.277,X278.279,X278.280,X278.281,X278.282,X278_0,X279,X279.247,X279.248,X279.249,X279.250,X279.251,X279.252,X279.253,X279.254,X279.255,X279.256,X279.257,X279.258,X279.259,X279.260,X279.261,X279.262,X279.263,X279.264,X279.265,X279.266,X279.267,X279.268,X279.269,X279.270,X279.271,X279.272,X279.273,X279.274,X279.275,X279.276,X279.277,X279.278,X279.280,X279.281,X279.282,X279.284,X279.285,X279_0,X280,X280.247,X280.248,X280.249,X280.252,X280.253,X280.254,X280.256,X280.257,X280.258,X280.259,X280.261,X280.262,X280.265,X280.266,X280.267,X280.270,X280.271,X280.272,X280.273,X280.274,X280.276,X280.277,X280.278,X280.279,X280.281,X281,X281.247,X281.248,X281.249,X281.251,X281.252,X281.253,X281.254,X281.255,X281.256,X281.257,X281.259,X281.260,X281.262,X281.263,X281.264,X281.265,X281.266,X281.267,X281.268,X281.269,X281.270,X281.272,X281.273,X281.274,X281.277,X281.278,X281.279,X281_0,X282,X282.248,X282.249,X282.253,X282.254,X282.256,X282.261,X282.262,X282.265,X282.266,X282.267,X282.270,X282.273,X282.274,X282.277,X282.278,X282.279,X283,X283.247,X283.248,X283.249,X283.250,X283.251,X283.252,X283.253,X283.254,X283.255,X283.256,X283.257,X283.258,X283.259,X283.260,X283.261,X283.262,X283.263,X283.264,X283.265,X283.266,X283.267,X283.268,X283.269,X283.270,X283.271,X283.272,X283.273,X283.274,X283.275,X283.276,X283.277,X283.278,X283.279,X283.280,X283.281,X283.282,X283.284,X283.285,X284,X284.253,X284.267,X285,X285.253,X285.257,X285.267,X285.275</t>
  </si>
  <si>
    <t>task,startend,2gram,order</t>
  </si>
  <si>
    <t>X247,X247.248,X247.249,X247.250,X247.251,X247.252,X247.253,X247.254,X247.255,X247.256,X247.257,X247.258,X247.259,X247.261,X247.262,X247.265,X247.266,X247.267,X247.268,X247.269,X247.270,X247.271,X247.272,X247.273,X247.274,X247.275,X247.277,X247.278,X247.279,X247.280,X247.281,X247_0,X247_247,X247_249,X247_252,X247_253,X247_254,X247_256,X247_257,X247_259,X247_261,X247_262,X247_265,X247_266,X247_267,X247_270,X247_271,X247_272,X247_273,X247_274,X247_275,X247_277,X247_278,X247_279,X248,X248.247,X248.249,X248.250,X248.251,X248.252,X248.253,X248.254,X248.255,X248.256,X248.257,X248.258,X248.259,X248.260,X248.261,X248.262,X248.263,X248.264,X248.265,X248.266,X248.267,X248.268,X248.269,X248.270,X248.271,X248.272,X248.273,X248.274,X248.275,X248.276,X248.277,X248.278,X248.279,X248.280,X248.281,X248.282,X248_247,X248_248,X248_249,X248_252,X248_253,X248_254,X248_256,X248_257,X248_259,X248_261,X248_262,X248_263,X248_265,X248_266,X248_267,X248_270,X248_271,X248_272,X248_273,X248_274,X248_275,X248_277,X248_278,X248_279,X248_281,X249,X249.247,X249.248,X249.250,X249.251,X249.252,X249.253,X249.254,X249.255,X249.256,X249.257,X249.258,X249.259,X249.260,X249.261,X249.262,X249.263,X249.264,X249.265,X249.266,X249.267,X249.268,X249.269,X249.270,X249.271,X249.272,X249.273,X249.274,X249.275,X249.276,X249.277,X249.278,X249.279,X249.280,X249.281,X249.282,X249_0,X249_247,X249_248,X249_249,X249_251,X249_252,X249_253,X249_254,X249_256,X249_257,X249_258,X249_259,X249_260,X249_261,X249_262,X249_263,X249_264,X249_265,X249_266,X249_267,X249_270,X249_271,X249_273,X249_274,X249_275,X249_277,X249_278,X249_279,X249_280,X249_281,X250,X250.247,X250.249,X250.252,X250.253,X250.254,X250.256,X250.259,X250.265,X250.266,X250.267,X250.270,X250.271,X250.273,X250.274,X250.275,X250.277,X250.278,X250.279,X250_247,X250_249,X250_253,X250_254,X250_265,X250_266,X250_267,X250_271,X250_274,X250_279,X251,X251.248,X251.249,X251.252,X251.253,X251.254,X251.256,X251.257,X251.259,X251.262,X251.263,X251.266,X251.267,X251.270,X251.273,X251.274,X251.277,X251.278,X251.279,X251.281,X251_0,X251_249,X251_251,X251_252,X251_253,X251_254,X251_259,X251_264,X251_265,X251_266,X251_267,X251_273,X251_274,X251_278,X251_279,X252,X252.247,X252.248,X252.249,X252.251,X252.253,X252.254,X252.255,X252.256,X252.257,X252.259,X252.260,X252.261,X252.262,X252.263,X252.264,X252.265,X252.266,X252.267,X252.268,X252.269,X252.270,X252.271,X252.272,X252.273,X252.274,X252.275,X252.277,X252.278,X252.279,X252.281,X252.282,X252_0,X252_247,X252_248,X252_249,X252_251,X252_252,X252_253,X252_254,X252_256,X252_257,X252_259,X252_260,X252_261,X252_262,X252_263,X252_265,X252_266,X252_267,X252_269,X252_271,X252_272,X252_273,X252_274,X252_277,X252_278,X252_279,X252_281,X253,X253.247,X253.248,X253.249,X253.250,X253.251,X253.252,X253.254,X253.255,X253.256,X253.257,X253.258,X253.259,X253.260,X253.261,X253.262,X253.263,X253.265,X253.266,X253.267,X253.268,X253.269,X253.270,X253.271,X253.272,X253.273,X253.274,X253.275,X253.277,X253.278,X253.279,X253.280,X253.281,X253.282,X253.285,X253_0,X253_247,X253_248,X253_249,X253_251,X253_252,X253_253,X253_254,X253_256,X253_257,X253_259,X253_260,X253_261,X253_262,X253_263,X253_265,X253_266,X253_267,X253_268,X253_269,X253_270,X253_271,X253_272,X253_273,X253_274,X253_275,X253_277,X253_278,X253_279,X253_281,X254,X254.247,X254.248,X254.249,X254.250,X254.251,X254.252,X254.253,X254.255,X254.256,X254.257,X254.258,X254.259,X254.260,X254.261,X254.262,X254.263,X254.264,X254.265,X254.266,X254.267,X254.268,X254.269,X254.270,X254.271,X254.272,X254.273,X254.274,X254.275,X254.276,X254.277,X254.278,X254.279,X254.280,X254.281,X254.282,X254.284,X254.285,X254_0,X254_247,X254_248,X254_249,X254_250,X254_251,X254_252,X254_253,X254_254,X254_255,X254_256,X254_257,X254_258,X254_259,X254_260,X254_261,X254_262,X254_263,X254_265,X254_266,X254_267,X254_268,X254_269,X254_270,X254_271,X254_272,X254_273,X254_274,X254_275,X254_277,X254_278,X254_279,X254_280,X254_281,X254_282,X255,X255.247,X255.249,X255.253,X255.254,X255.257,X255.261,X255.265,X255.266,X255.267,X255.270,X255.271,X255.273,X255.274,X255.277,X255.278,X255.279,X255_253,X255_254,X255_257,X255_265,X255_266,X255_274,X255_277,X255_278,X255_279,X256,X256.247,X256.248,X256.249,X256.251,X256.252,X256.253,X256.254,X256.257,X256.259,X256.260,X256.261,X256.262,X256.265,X256.266,X256.267,X256.270,X256.271,X256.273,X256.274,X256.275,X256.277,X256.278,X256.279,X256_247,X256_253,X256_260,X256_266,X256_267,X256_270,X256_271,X256_273,X256_274,X257,X257.247,X257.248,X257.249,X257.251,X257.252,X257.253,X257.254,X257.255,X257.256,X257.259,X257.260,X257.261,X257.262,X257.263,X257.264,X257.265,X257.266,X257.267,X257.268,X257.269,X257.270,X257.271,X257.272,X257.273,X257.274,X257.275,X257.276,X257.277,X257.278,X257.279,X257.280,X257.281,X257.282,X257_247,X257_248,X257_249,X257_252,X257_253,X257_254,X257_255,X257_256,X257_257,X257_259,X257_261,X257_262,X257_265,X257_266,X257_267,X257_271,X257_272,X257_273,X257_274,X257_277,X257_278,X257_279,X257_280,X258,X258.247,X258.248,X258.249,X258.253,X258.254,X258.256,X258.259,X258.260,X258.262,X258.265,X258.266,X258.267,X258.270,X258.273,X258.274,X258.276,X258.278,X258.279,X258.280,X258_248,X258_253,X258_254,X258_265,X258_266,X258_267,X258_274,X258_277,X258_278,X258_279,X258_280,X259,X259.247,X259.248,X259.249,X259.250,X259.251,X259.252,X259.253,X259.254,X259.255,X259.256,X259.257,X259.260,X259.261,X259.262,X259.263,X259.264,X259.265,X259.266,X259.267,X259.268,X259.269,X259.270,X259.271,X259.272,X259.273,X259.274,X259.275,X259.277,X259.278,X259.279,X259.280,X259.281,X259.282,X259_0,X259_247,X259_248,X259_249,X259_250,X259_251,X259_252,X259_253,X259_254,X259_256,X259_259,X259_260,X259_264,X259_265,X259_266,X259_267,X259_269,X259_271,X259_273,X259_274,X259_275,X259_277,X259_278,X259_279,X259_281,X260,X260.247,X260.248,X260.249,X260.250,X260.252,X260.253,X260.254,X260.256,X260.257,X260.258,X260.259,X260.261,X260.262,X260.265,X260.266,X260.267,X260.270,X260.271,X260.272,X260.273,X260.274,X260.275,X260.277,X260.278,X260.279,X260.281,X260.282,X260_0,X260_249,X260_252,X260_253,X260_254,X260_256,X260_259,X260_260,X260_265,X260_266,X260_267,X260_270,X260_273,X260_274,X260_277,X260_278,X260_279,X261,X261.247,X261.248,X261.249,X261.250,X261.252,X261.253,X261.254,X261.256,X261.257,X261.259,X261.260,X261.262,X261.265,X261.266,X261.267,X261.268,X261.270,X261.271,X261.272,X261.273,X261.274,X261.277,X261.278,X261.279,X261.281,X261_247,X261_249,X261_250,X261_252,X261_253,X261_254,X261_256,X261_257,X261_259,X261_261,X261_262,X261_265,X261_266,X261_267,X261_271,X261_273,X261_274,X261_277,X261_278,X261_279,X262,X262.247,X262.248,X262.249,X262.250,X262.251,X262.252,X262.253,X262.254,X262.255,X262.256,X262.257,X262.258,X262.259,X262.260,X262.261,X262.263,X262.264,X262.265,X262.266,X262.267,X262.268,X262.269,X262.270,X262.271,X262.272,X262.273,X262.274,X262.275,X262.276,X262.277,X262.278,X262.279,X262.280,X262.281,X262.282,X262_247,X262_248,X262_249,X262_251,X262_252,X262_253,X262_254,X262_256,X262_257,X262_259,X262_262,X262_263,X262_265,X262_266,X262_267,X262_270,X262_273,X262_274,X262_275,X262_277,X262_278,X262_279,X262_280,X262_281,X263,X263.247,X263.248,X263.249,X263.250,X263.252,X263.253,X263.254,X263.256,X263.259,X263.261,X263.262,X263.265,X263.266,X263.267,X263.268,X263.270,X263.272,X263.273,X263.274,X263.277,X263.278,X263.279,X263.282,X263_248,X263_249,X263_253,X263_254,X263_256,X263_263,X263_265,X263_266,X263_267,X263_268,X263_273,X263_274,X263_277,X263_279,X263_282,X264,X264.249,X264.251,X264.252,X264.253,X264.254,X264.256,X264.259,X264.266,X264.267,X264.270,X264.274,X264.275,X264.278,X264.279,X264.281,X264_0,X264_249,X264_251,X264_252,X264_253,X264_254,X264_259,X264_265,X264_266,X264_267,X264_274,X264_279,X264_281,X265,X265.247,X265.248,X265.249,X265.250,X265.251,X265.252,X265.253,X265.254,X265.255,X265.256,X265.257,X265.258,X265.259,X265.260,X265.261,X265.262,X265.263,X265.264,X265.266,X265.267,X265.268,X265.269,X265.270,X265.271,X265.272,X265.273,X265.274,X265.275,X265.277,X265.278,X265.279,X265.280,X265.281,X265.282,X265.284,X265.285,X265_0,X265_247,X265_248,X265_249,X265_250,X265_251,X265_252,X265_253,X265_254,X265_255,X265_256,X265_257,X265_258,X265_259,X265_260,X265_261,X265_262,X265_263,X265_264,X265_265,X265_266,X265_267,X265_268,X265_269,X265_271,X265_272,X265_273,X265_274,X265_275,X265_277,X265_278,X265_279,X265_280,X265_281,X265_282,X265_285,X266,X266.247,X266.248,X266.249,X266.250,X266.251,X266.252,X266.253,X266.254,X266.255,X266.256,X266.257,X266.258,X266.259,X266.260,X266.261,X266.262,X266.263,X266.264,X266.265,X266.267,X266.268,X266.269,X266.270,X266.271,X266.272,X266.273,X266.274,X266.275,X266.276,X266.277,X266.278,X266.279,X266.280,X266.281,X266.282,X266.284,X266_0,X266_247,X266_248,X266_249,X266_250,X266_251,X266_252,X266_253,X266_254,X266_256,X266_257,X266_258,X266_259,X266_260,X266_261,X266_262,X266_263,X266_264,X266_265,X266_266,X266_267,X266_268,X266_269,X266_270,X266_271,X266_272,X266_273,X266_274,X266_275,X266_277,X266_278,X266_279,X266_280,X266_281,X266_282,X266_283,X267,X267.247,X267.248,X267.249,X267.250,X267.251,X267.252,X267.253,X267.254,X267.255,X267.256,X267.257,X267.258,X267.259,X267.260,X267.261,X267.262,X267.263,X267.265,X267.266,X267.268,X267.270,X267.271,X267.272,X267.273,X267.274,X267.275,X267.277,X267.278,X267.279,X267.281,X267.282,X267_0,X267_247,X267_248,X267_249,X267_253,X267_254,X267_260,X267_265,X267_266,X267_267,X267_270,X267_271,X267_273,X267_274,X267_277,X267_279,X268,X268.247,X268.253,X268.254,X268.256,X268.266,X268.267,X268.269,X268.270,X268.272,X268.273,X268.277,X268.278,X268_253,X268_254,X268_256,X268_265,X268_266,X268_267,X268_273,X268_274,X268_278,X268_279,X269,X269.247,X269.251,X269.253,X269.254,X269.256,X269.257,X269.259,X269.261,X269.265,X269.266,X269.267,X269.270,X269.273,X269.274,X269.278,X269.279,X269_251,X269_253,X269_254,X269_257,X269_259,X269_265,X269_267,X269_274,X269_279,X270,X270.247,X270.248,X270.249,X270.250,X270.251,X270.252,X270.253,X270.254,X270.255,X270.256,X270.257,X270.258,X270.259,X270.260,X270.261,X270.262,X270.263,X270.265,X270.266,X270.267,X270.268,X270.269,X270.271,X270.272,X270.273,X270.274,X270.275,X270.277,X270.278,X270.279,X270.281,X270.282,X270_247,X270_248,X270_249,X270_252,X270_253,X270_254,X270_255,X270_257,X270_258,X270_259,X270_260,X270_261,X270_262,X270_265,X270_266,X270_271,X270_273,X270_274,X270_275,X270_277,X270_278,X270_279,X271,X271.247,X271.248,X271.249,X271.251,X271.252,X271.253,X271.254,X271.256,X271.257,X271.259,X271.261,X271.262,X271.265,X271.266,X271.267,X271.268,X271.270,X271.272,X271.273,X271.274,X271.275,X271.277,X271.278,X271.279,X271.281,X271_0,X271_247,X271_248,X271_249,X271_252,X271_253,X271_254,X271_256,X271_257,X271_259,X271_261,X271_262,X271_265,X271_266,X271_267,X271_270,X271_271,X271_273,X271_274,X271_277,X271_278,X271_279,X272,X272.247,X272.249,X272.252,X272.253,X272.254,X272.256,X272.258,X272.259,X272.260,X272.261,X272.262,X272.265,X272.266,X272.267,X272.268,X272.270,X272.271,X272.273,X272.274,X272.275,X272.277,X272.278,X272.279,X272_252,X272_253,X272_254,X272_265,X272_266,X272_267,X272_268,X272_271,X272_272,X272_274,X272_278,X272_279,X273,X273.247,X273.248,X273.249,X273.250,X273.251,X273.252,X273.253,X273.254,X273.255,X273.256,X273.257,X273.258,X273.259,X273.260,X273.261,X273.262,X273.263,X273.264,X273.265,X273.266,X273.267,X273.268,X273.269,X273.270,X273.271,X273.272,X273.274,X273.275,X273.277,X273.278,X273.279,X273.281,X273.282,X273_0,X273_247,X273_248,X273_249,X273_251,X273_252,X273_253,X273_254,X273_256,X273_257,X273_259,X273_260,X273_261,X273_262,X273_264,X273_265,X273_266,X273_267,X273_268,X273_270,X273_271,X273_272,X273_274,X273_275,X273_277,X273_278,X273_279,X273_281,X274,X274.247,X274.248,X274.249,X274.250,X274.251,X274.252,X274.253,X274.254,X274.255,X274.256,X274.257,X274.258,X274.259,X274.260,X274.261,X274.262,X274.263,X274.264,X274.265,X274.266,X274.267,X274.268,X274.269,X274.270,X274.271,X274.272,X274.273,X274.275,X274.276,X274.277,X274.278,X274.279,X274.280,X274.281,X274.282,X274.284,X274.285,X274_0,X274_247,X274_248,X274_249,X274_250,X274_251,X274_252,X274_253,X274_254,X274_255,X274_256,X274_257,X274_258,X274_259,X274_260,X274_261,X274_262,X274_263,X274_264,X274_265,X274_266,X274_267,X274_268,X274_269,X274_270,X274_271,X274_272,X274_273,X274_274,X274_275,X274_277,X274_278,X274_279,X274_280,X274_281,X274_282,X274_283,X274_285,X275,X275.247,X275.248,X275.249,X275.253,X275.254,X275.256,X275.257,X275.258,X275.259,X275.260,X275.261,X275.262,X275.265,X275.266,X275.267,X275.271,X275.273,X275.274,X275.276,X275.277,X275.278,X275.279,X275.280,X275_0,X275_253,X275_254,X275_256,X275_257,X275_262,X275_265,X275_266,X275_267,X275_274,X275_278,X275_279,X275_280,X276,X276.247,X276.248,X276.249,X276.252,X276.253,X276.254,X276.256,X276.257,X276.258,X276.259,X276.261,X276.262,X276.265,X276.266,X276.267,X276.270,X276.271,X276.272,X276.273,X276.274,X276.277,X276.278,X276.279,X276.280,X276_248,X276_249,X276_253,X276_254,X276_256,X276_257,X276_262,X276_265,X276_266,X276_267,X276_274,X276_279,X277,X277.247,X277.248,X277.249,X277.250,X277.251,X277.252,X277.253,X277.254,X277.255,X277.256,X277.257,X277.258,X277.259,X277.260,X277.261,X277.262,X277.263,X277.265,X277.266,X277.267,X277.268,X277.269,X277.270,X277.271,X277.272,X277.273,X277.274,X277.275,X277.276,X277.278,X277.279,X277.280,X277.281,X277.282,X277_0,X277_247,X277_248,X277_249,X277_251,X277_252,X277_253,X277_254,X277_256,X277_257,X277_258,X277_259,X277_260,X277_261,X277_262,X277_263,X277_265,X277_266,X277_267,X277_270,X277_271,X277_273,X277_274,X277_276,X277_277,X277_278,X277_279,X277_280,X277_281,X277_282,X277_283,X278,X278.247,X278.248,X278.249,X278.250,X278.251,X278.252,X278.253,X278.254,X278.255,X278.256,X278.257,X278.258,X278.259,X278.260,X278.261,X278.262,X278.263,X278.265,X278.266,X278.267,X278.268,X278.269,X278.270,X278.271,X278.272,X278.273,X278.274,X278.275,X278.276,X278.277,X278.279,X278.280,X278.281,X278.282,X278_0,X278_247,X278_248,X278_249,X278_250,X278_251,X278_252,X278_253,X278_254,X278_255,X278_256,X278_257,X278_258,X278_259,X278_260,X278_261,X278_262,X278_263,X278_265,X278_266,X278_267,X278_268,X278_270,X278_271,X278_272,X278_273,X278_274,X278_275,X278_277,X278_278,X278_279,X278_281,X279,X279.247,X279.248,X279.249,X279.250,X279.251,X279.252,X279.253,X279.254,X279.255,X279.256,X279.257,X279.258,X279.259,X279.260,X279.261,X279.262,X279.263,X279.264,X279.265,X279.266,X279.267,X279.268,X279.269,X279.270,X279.271,X279.272,X279.273,X279.274,X279.275,X279.276,X279.277,X279.278,X279.280,X279.281,X279.282,X279.284,X279.285,X279_0,X279_247,X279_248,X279_249,X279_250,X279_251,X279_252,X279_253,X279_254,X279_255,X279_256,X279_257,X279_258,X279_259,X279_260,X279_261,X279_262,X279_263,X279_264,X279_265,X279_266,X279_267,X279_268,X279_270,X279_271,X279_272,X279_273,X279_274,X279_275,X279_276,X279_277,X279_278,X279_279,X279_280,X279_281,X279_282,X279_284,X280,X280.247,X280.248,X280.249,X280.252,X280.253,X280.254,X280.256,X280.257,X280.258,X280.259,X280.261,X280.262,X280.265,X280.266,X280.267,X280.270,X280.271,X280.272,X280.273,X280.274,X280.276,X280.277,X280.278,X280.279,X280.281,X280_248,X280_249,X280_253,X280_254,X280_259,X280_265,X280_266,X280_267,X280_274,X280_276,X280_279,X281,X281.247,X281.248,X281.249,X281.251,X281.252,X281.253,X281.254,X281.255,X281.256,X281.257,X281.259,X281.260,X281.262,X281.263,X281.264,X281.265,X281.266,X281.267,X281.268,X281.269,X281.270,X281.272,X281.273,X281.274,X281.277,X281.278,X281.279,X281_0,X281_247,X281_248,X281_249,X281_251,X281_252,X281_253,X281_254,X281_255,X281_256,X281_257,X281_259,X281_262,X281_264,X281_265,X281_266,X281_267,X281_273,X281_274,X281_277,X281_278,X281_279,X282,X282.248,X282.249,X282.253,X282.254,X282.256,X282.261,X282.262,X282.265,X282.266,X282.267,X282.270,X282.273,X282.274,X282.277,X282.278,X282.279,X282_254,X282_265,X282_266,X282_267,X282_274,X282_279,X282_282,X283,X283.247,X283.248,X283.249,X283.250,X283.251,X283.252,X283.253,X283.254,X283.255,X283.256,X283.257,X283.258,X283.259,X283.260,X283.261,X283.262,X283.263,X283.264,X283.265,X283.266,X283.267,X283.268,X283.269,X283.270,X283.271,X283.272,X283.273,X283.274,X283.275,X283.276,X283.277,X283.278,X283.279,X283.280,X283.281,X283.282,X283.284,X283.285,X283_247,X283_248,X283_249,X283_250,X283_252,X283_253,X283_254,X283_255,X283_256,X283_257,X283_258,X283_259,X283_260,X283_261,X283_262,X283_263,X283_264,X283_265,X283_266,X283_267,X283_269,X283_271,X283_273,X283_274,X283_275,X283_276,X283_277,X283_278,X283_279,X283_280,X283_281,X283_282,X283_283,X284,X284.253,X284.267,X284_279,X284_284,X285,X285.253,X285.257,X285.267,X285.275,X285_275,X285_279</t>
  </si>
  <si>
    <t>task,2gram</t>
  </si>
  <si>
    <t>X247,X247_247,X247_249,X247_252,X247_253,X247_254,X247_256,X247_257,X247_259,X247_261,X247_262,X247_265,X247_266,X247_267,X247_270,X247_271,X247_272,X247_273,X247_274,X247_275,X247_277,X247_278,X247_279,X248,X248_247,X248_248,X248_249,X248_252,X248_253,X248_254,X248_256,X248_257,X248_259,X248_261,X248_262,X248_263,X248_265,X248_266,X248_267,X248_270,X248_271,X248_272,X248_273,X248_274,X248_275,X248_277,X248_278,X248_279,X248_281,X249,X249_247,X249_248,X249_249,X249_251,X249_252,X249_253,X249_254,X249_256,X249_257,X249_258,X249_259,X249_260,X249_261,X249_262,X249_263,X249_264,X249_265,X249_266,X249_267,X249_270,X249_271,X249_273,X249_274,X249_275,X249_277,X249_278,X249_279,X249_280,X249_281,X250,X250_247,X250_249,X250_253,X250_254,X250_265,X250_266,X250_267,X250_271,X250_274,X250_279,X251,X251_249,X251_251,X251_252,X251_253,X251_254,X251_259,X251_264,X251_265,X251_266,X251_267,X251_273,X251_274,X251_278,X251_279,X252,X252_247,X252_248,X252_249,X252_251,X252_252,X252_253,X252_254,X252_256,X252_257,X252_259,X252_260,X252_261,X252_262,X252_263,X252_265,X252_266,X252_267,X252_269,X252_271,X252_272,X252_273,X252_274,X252_277,X252_278,X252_279,X252_281,X253,X253_247,X253_248,X253_249,X253_251,X253_252,X253_253,X253_254,X253_256,X253_257,X253_259,X253_260,X253_261,X253_262,X253_263,X253_265,X253_266,X253_267,X253_268,X253_269,X253_270,X253_271,X253_272,X253_273,X253_274,X253_275,X253_277,X253_278,X253_279,X253_281,X254,X254_247,X254_248,X254_249,X254_250,X254_251,X254_252,X254_253,X254_254,X254_255,X254_256,X254_257,X254_258,X254_259,X254_260,X254_261,X254_262,X254_263,X254_265,X254_266,X254_267,X254_268,X254_269,X254_270,X254_271,X254_272,X254_273,X254_274,X254_275,X254_277,X254_278,X254_279,X254_280,X254_281,X254_282,X255,X255_253,X255_254,X255_257,X255_265,X255_266,X255_274,X255_277,X255_278,X255_279,X256,X256_247,X256_253,X256_260,X256_266,X256_267,X256_270,X256_271,X256_273,X256_274,X257,X257_247,X257_248,X257_249,X257_252,X257_253,X257_254,X257_255,X257_256,X257_257,X257_259,X257_261,X257_262,X257_265,X257_266,X257_267,X257_271,X257_272,X257_273,X257_274,X257_277,X257_278,X257_279,X257_280,X258,X258_248,X258_253,X258_254,X258_265,X258_266,X258_267,X258_274,X258_277,X258_278,X258_279,X258_280,X259,X259_247,X259_248,X259_249,X259_250,X259_251,X259_252,X259_253,X259_254,X259_256,X259_259,X259_260,X259_264,X259_265,X259_266,X259_267,X259_269,X259_271,X259_273,X259_274,X259_275,X259_277,X259_278,X259_279,X259_281,X260,X260_249,X260_252,X260_253,X260_254,X260_256,X260_259,X260_260,X260_265,X260_266,X260_267,X260_270,X260_273,X260_274,X260_277,X260_278,X260_279,X261,X261_247,X261_249,X261_250,X261_252,X261_253,X261_254,X261_256,X261_257,X261_259,X261_261,X261_262,X261_265,X261_266,X261_267,X261_271,X261_273,X261_274,X261_277,X261_278,X261_279,X262,X262_247,X262_248,X262_249,X262_251,X262_252,X262_253,X262_254,X262_256,X262_257,X262_259,X262_262,X262_263,X262_265,X262_266,X262_267,X262_270,X262_273,X262_274,X262_275,X262_277,X262_278,X262_279,X262_280,X262_281,X263,X263_248,X263_249,X263_253,X263_254,X263_256,X263_263,X263_265,X263_266,X263_267,X263_268,X263_273,X263_274,X263_277,X263_279,X263_282,X264,X264_249,X264_251,X264_252,X264_253,X264_254,X264_259,X264_265,X264_266,X264_267,X264_274,X264_279,X264_281,X265,X265_247,X265_248,X265_249,X265_250,X265_251,X265_252,X265_253,X265_254,X265_255,X265_256,X265_257,X265_258,X265_259,X265_260,X265_261,X265_262,X265_263,X265_264,X265_265,X265_266,X265_267,X265_268,X265_269,X265_271,X265_272,X265_273,X265_274,X265_275,X265_277,X265_278,X265_279,X265_280,X265_281,X265_282,X265_285,X266,X266_247,X266_248,X266_249,X266_250,X266_251,X266_252,X266_253,X266_254,X266_256,X266_257,X266_258,X266_259,X266_260,X266_261,X266_262,X266_263,X266_264,X266_265,X266_266,X266_267,X266_268,X266_269,X266_270,X266_271,X266_272,X266_273,X266_274,X266_275,X266_277,X266_278,X266_279,X266_280,X266_281,X266_282,X266_283,X267,X267_247,X267_248,X267_249,X267_253,X267_254,X267_260,X267_265,X267_266,X267_267,X267_270,X267_271,X267_273,X267_274,X267_277,X267_279,X268,X268_253,X268_254,X268_256,X268_265,X268_266,X268_267,X268_273,X268_274,X268_278,X268_279,X269,X269_251,X269_253,X269_254,X269_257,X269_259,X269_265,X269_267,X269_274,X269_279,X270,X270_247,X270_248,X270_249,X270_252,X270_253,X270_254,X270_255,X270_257,X270_258,X270_259,X270_260,X270_261,X270_262,X270_265,X270_266,X270_271,X270_273,X270_274,X270_275,X270_277,X270_278,X270_279,X271,X271_247,X271_248,X271_249,X271_252,X271_253,X271_254,X271_256,X271_257,X271_259,X271_261,X271_262,X271_265,X271_266,X271_267,X271_270,X271_271,X271_273,X271_274,X271_277,X271_278,X271_279,X272,X272_252,X272_253,X272_254,X272_265,X272_266,X272_267,X272_268,X272_271,X272_272,X272_274,X272_278,X272_279,X273,X273_247,X273_248,X273_249,X273_251,X273_252,X273_253,X273_254,X273_256,X273_257,X273_259,X273_260,X273_261,X273_262,X273_264,X273_265,X273_266,X273_267,X273_268,X273_270,X273_271,X273_272,X273_274,X273_275,X273_277,X273_278,X273_279,X273_281,X274,X274_247,X274_248,X274_249,X274_250,X274_251,X274_252,X274_253,X274_254,X274_255,X274_256,X274_257,X274_258,X274_259,X274_260,X274_261,X274_262,X274_263,X274_264,X274_265,X274_266,X274_267,X274_268,X274_269,X274_270,X274_271,X274_272,X274_273,X274_274,X274_275,X274_277,X274_278,X274_279,X274_280,X274_281,X274_282,X274_283,X274_285,X275,X275_253,X275_254,X275_256,X275_257,X275_262,X275_265,X275_266,X275_267,X275_274,X275_278,X275_279,X275_280,X276,X276_248,X276_249,X276_253,X276_254,X276_256,X276_257,X276_262,X276_265,X276_266,X276_267,X276_274,X276_279,X277,X277_247,X277_248,X277_249,X277_251,X277_252,X277_253,X277_254,X277_256,X277_257,X277_258,X277_259,X277_260,X277_261,X277_262,X277_263,X277_265,X277_266,X277_267,X277_270,X277_271,X277_273,X277_274,X277_276,X277_277,X277_278,X277_279,X277_280,X277_281,X277_282,X277_283,X278,X278_247,X278_248,X278_249,X278_250,X278_251,X278_252,X278_253,X278_254,X278_255,X278_256,X278_257,X278_258,X278_259,X278_260,X278_261,X278_262,X278_263,X278_265,X278_266,X278_267,X278_268,X278_270,X278_271,X278_272,X278_273,X278_274,X278_275,X278_277,X278_278,X278_279,X278_281,X279,X279_247,X279_248,X279_249,X279_250,X279_251,X279_252,X279_253,X279_254,X279_255,X279_256,X279_257,X279_258,X279_259,X279_260,X279_261,X279_262,X279_263,X279_264,X279_265,X279_266,X279_267,X279_268,X279_270,X279_271,X279_272,X279_273,X279_274,X279_275,X279_276,X279_277,X279_278,X279_279,X279_280,X279_281,X279_282,X279_284,X280,X280_248,X280_249,X280_253,X280_254,X280_259,X280_265,X280_266,X280_267,X280_274,X280_276,X280_279,X281,X281_247,X281_248,X281_249,X281_251,X281_252,X281_253,X281_254,X281_255,X281_256,X281_257,X281_259,X281_262,X281_264,X281_265,X281_266,X281_267,X281_273,X281_274,X281_277,X281_278,X281_279,X282,X282_254,X282_265,X282_266,X282_267,X282_274,X282_279,X282_282,X283,X283_247,X283_248,X283_249,X283_250,X283_252,X283_253,X283_254,X283_255,X283_256,X283_257,X283_258,X283_259,X283_260,X283_261,X283_262,X283_263,X283_264,X283_265,X283_266,X283_267,X283_269,X283_271,X283_273,X283_274,X283_275,X283_276,X283_277,X283_278,X283_279,X283_280,X283_281,X283_282,X283_283,X284,X284_279,X284_284,X285,X285_275,X285_279</t>
  </si>
  <si>
    <t>task,2gram,order</t>
  </si>
  <si>
    <t>X247,X247.248,X247.249,X247.250,X247.251,X247.252,X247.253,X247.254,X247.255,X247.256,X247.257,X247.258,X247.259,X247.261,X247.262,X247.265,X247.266,X247.267,X247.268,X247.269,X247.270,X247.271,X247.272,X247.273,X247.274,X247.275,X247.277,X247.278,X247.279,X247.280,X247.281,X247_247,X247_249,X247_252,X247_253,X247_254,X247_256,X247_257,X247_259,X247_261,X247_262,X247_265,X247_266,X247_267,X247_270,X247_271,X247_272,X247_273,X247_274,X247_275,X247_277,X247_278,X247_279,X248,X248.247,X248.249,X248.250,X248.251,X248.252,X248.253,X248.254,X248.255,X248.256,X248.257,X248.258,X248.259,X248.260,X248.261,X248.262,X248.263,X248.264,X248.265,X248.266,X248.267,X248.268,X248.269,X248.270,X248.271,X248.272,X248.273,X248.274,X248.275,X248.276,X248.277,X248.278,X248.279,X248.280,X248.281,X248.282,X248_247,X248_248,X248_249,X248_252,X248_253,X248_254,X248_256,X248_257,X248_259,X248_261,X248_262,X248_263,X248_265,X248_266,X248_267,X248_270,X248_271,X248_272,X248_273,X248_274,X248_275,X248_277,X248_278,X248_279,X248_281,X249,X249.247,X249.248,X249.250,X249.251,X249.252,X249.253,X249.254,X249.255,X249.256,X249.257,X249.258,X249.259,X249.260,X249.261,X249.262,X249.263,X249.264,X249.265,X249.266,X249.267,X249.268,X249.269,X249.270,X249.271,X249.272,X249.273,X249.274,X249.275,X249.276,X249.277,X249.278,X249.279,X249.280,X249.281,X249.282,X249_247,X249_248,X249_249,X249_251,X249_252,X249_253,X249_254,X249_256,X249_257,X249_258,X249_259,X249_260,X249_261,X249_262,X249_263,X249_264,X249_265,X249_266,X249_267,X249_270,X249_271,X249_273,X249_274,X249_275,X249_277,X249_278,X249_279,X249_280,X249_281,X250,X250.247,X250.249,X250.252,X250.253,X250.254,X250.256,X250.259,X250.265,X250.266,X250.267,X250.270,X250.271,X250.273,X250.274,X250.275,X250.277,X250.278,X250.279,X250_247,X250_249,X250_253,X250_254,X250_265,X250_266,X250_267,X250_271,X250_274,X250_279,X251,X251.248,X251.249,X251.252,X251.253,X251.254,X251.256,X251.257,X251.259,X251.262,X251.263,X251.266,X251.267,X251.270,X251.273,X251.274,X251.277,X251.278,X251.279,X251.281,X251_249,X251_251,X251_252,X251_253,X251_254,X251_259,X251_264,X251_265,X251_266,X251_267,X251_273,X251_274,X251_278,X251_279,X252,X252.247,X252.248,X252.249,X252.251,X252.253,X252.254,X252.255,X252.256,X252.257,X252.259,X252.260,X252.261,X252.262,X252.263,X252.264,X252.265,X252.266,X252.267,X252.268,X252.269,X252.270,X252.271,X252.272,X252.273,X252.274,X252.275,X252.277,X252.278,X252.279,X252.281,X252.282,X252_247,X252_248,X252_249,X252_251,X252_252,X252_253,X252_254,X252_256,X252_257,X252_259,X252_260,X252_261,X252_262,X252_263,X252_265,X252_266,X252_267,X252_269,X252_271,X252_272,X252_273,X252_274,X252_277,X252_278,X252_279,X252_281,X253,X253.247,X253.248,X253.249,X253.250,X253.251,X253.252,X253.254,X253.255,X253.256,X253.257,X253.258,X253.259,X253.260,X253.261,X253.262,X253.263,X253.265,X253.266,X253.267,X253.268,X253.269,X253.270,X253.271,X253.272,X253.273,X253.274,X253.275,X253.277,X253.278,X253.279,X253.280,X253.281,X253.282,X253.285,X253_247,X253_248,X253_249,X253_251,X253_252,X253_253,X253_254,X253_256,X253_257,X253_259,X253_260,X253_261,X253_262,X253_263,X253_265,X253_266,X253_267,X253_268,X253_269,X253_270,X253_271,X253_272,X253_273,X253_274,X253_275,X253_277,X253_278,X253_279,X253_281,X254,X254.247,X254.248,X254.249,X254.250,X254.251,X254.252,X254.253,X254.255,X254.256,X254.257,X254.258,X254.259,X254.260,X254.261,X254.262,X254.263,X254.264,X254.265,X254.266,X254.267,X254.268,X254.269,X254.270,X254.271,X254.272,X254.273,X254.274,X254.275,X254.276,X254.277,X254.278,X254.279,X254.280,X254.281,X254.282,X254.284,X254.285,X254_247,X254_248,X254_249,X254_250,X254_251,X254_252,X254_253,X254_254,X254_255,X254_256,X254_257,X254_258,X254_259,X254_260,X254_261,X254_262,X254_263,X254_265,X254_266,X254_267,X254_268,X254_269,X254_270,X254_271,X254_272,X254_273,X254_274,X254_275,X254_277,X254_278,X254_279,X254_280,X254_281,X254_282,X255,X255.247,X255.249,X255.253,X255.254,X255.257,X255.261,X255.265,X255.266,X255.267,X255.270,X255.271,X255.273,X255.274,X255.277,X255.278,X255.279,X255_253,X255_254,X255_257,X255_265,X255_266,X255_274,X255_277,X255_278,X255_279,X256,X256.247,X256.248,X256.249,X256.251,X256.252,X256.253,X256.254,X256.257,X256.259,X256.260,X256.261,X256.262,X256.265,X256.266,X256.267,X256.270,X256.271,X256.273,X256.274,X256.275,X256.277,X256.278,X256.279,X256_247,X256_253,X256_260,X256_266,X256_267,X256_270,X256_271,X256_273,X256_274,X257,X257.247,X257.248,X257.249,X257.251,X257.252,X257.253,X257.254,X257.255,X257.256,X257.259,X257.260,X257.261,X257.262,X257.263,X257.264,X257.265,X257.266,X257.267,X257.268,X257.269,X257.270,X257.271,X257.272,X257.273,X257.274,X257.275,X257.276,X257.277,X257.278,X257.279,X257.280,X257.281,X257.282,X257_247,X257_248,X257_249,X257_252,X257_253,X257_254,X257_255,X257_256,X257_257,X257_259,X257_261,X257_262,X257_265,X257_266,X257_267,X257_271,X257_272,X257_273,X257_274,X257_277,X257_278,X257_279,X257_280,X258,X258.247,X258.248,X258.249,X258.253,X258.254,X258.256,X258.259,X258.260,X258.262,X258.265,X258.266,X258.267,X258.270,X258.273,X258.274,X258.276,X258.278,X258.279,X258.280,X258_248,X258_253,X258_254,X258_265,X258_266,X258_267,X258_274,X258_277,X258_278,X258_279,X258_280,X259,X259.247,X259.248,X259.249,X259.250,X259.251,X259.252,X259.253,X259.254,X259.255,X259.256,X259.257,X259.260,X259.261,X259.262,X259.263,X259.264,X259.265,X259.266,X259.267,X259.268,X259.269,X259.270,X259.271,X259.272,X259.273,X259.274,X259.275,X259.277,X259.278,X259.279,X259.280,X259.281,X259.282,X259_247,X259_248,X259_249,X259_250,X259_251,X259_252,X259_253,X259_254,X259_256,X259_259,X259_260,X259_264,X259_265,X259_266,X259_267,X259_269,X259_271,X259_273,X259_274,X259_275,X259_277,X259_278,X259_279,X259_281,X260,X260.247,X260.248,X260.249,X260.250,X260.252,X260.253,X260.254,X260.256,X260.257,X260.258,X260.259,X260.261,X260.262,X260.265,X260.266,X260.267,X260.270,X260.271,X260.272,X260.273,X260.274,X260.275,X260.277,X260.278,X260.279,X260.281,X260.282,X260_249,X260_252,X260_253,X260_254,X260_256,X260_259,X260_260,X260_265,X260_266,X260_267,X260_270,X260_273,X260_274,X260_277,X260_278,X260_279,X261,X261.247,X261.248,X261.249,X261.250,X261.252,X261.253,X261.254,X261.256,X261.257,X261.259,X261.260,X261.262,X261.265,X261.266,X261.267,X261.268,X261.270,X261.271,X261.272,X261.273,X261.274,X261.277,X261.278,X261.279,X261.281,X261_247,X261_249,X261_250,X261_252,X261_253,X261_254,X261_256,X261_257,X261_259,X261_261,X261_262,X261_265,X261_266,X261_267,X261_271,X261_273,X261_274,X261_277,X261_278,X261_279,X262,X262.247,X262.248,X262.249,X262.250,X262.251,X262.252,X262.253,X262.254,X262.255,X262.256,X262.257,X262.258,X262.259,X262.260,X262.261,X262.263,X262.264,X262.265,X262.266,X262.267,X262.268,X262.269,X262.270,X262.271,X262.272,X262.273,X262.274,X262.275,X262.276,X262.277,X262.278,X262.279,X262.280,X262.281,X262.282,X262_247,X262_248,X262_249,X262_251,X262_252,X262_253,X262_254,X262_256,X262_257,X262_259,X262_262,X262_263,X262_265,X262_266,X262_267,X262_270,X262_273,X262_274,X262_275,X262_277,X262_278,X262_279,X262_280,X262_281,X263,X263.247,X263.248,X263.249,X263.250,X263.252,X263.253,X263.254,X263.256,X263.259,X263.261,X263.262,X263.265,X263.266,X263.267,X263.268,X263.270,X263.272,X263.273,X263.274,X263.277,X263.278,X263.279,X263.282,X263_248,X263_249,X263_253,X263_254,X263_256,X263_263,X263_265,X263_266,X263_267,X263_268,X263_273,X263_274,X263_277,X263_279,X263_282,X264,X264.249,X264.251,X264.252,X264.253,X264.254,X264.256,X264.259,X264.266,X264.267,X264.270,X264.274,X264.275,X264.278,X264.279,X264.281,X264_249,X264_251,X264_252,X264_253,X264_254,X264_259,X264_265,X264_266,X264_267,X264_274,X264_279,X264_281,X265,X265.247,X265.248,X265.249,X265.250,X265.251,X265.252,X265.253,X265.254,X265.255,X265.256,X265.257,X265.258,X265.259,X265.260,X265.261,X265.262,X265.263,X265.264,X265.266,X265.267,X265.268,X265.269,X265.270,X265.271,X265.272,X265.273,X265.274,X265.275,X265.277,X265.278,X265.279,X265.280,X265.281,X265.282,X265.284,X265.285,X265_247,X265_248,X265_249,X265_250,X265_251,X265_252,X265_253,X265_254,X265_255,X265_256,X265_257,X265_258,X265_259,X265_260,X265_261,X265_262,X265_263,X265_264,X265_265,X265_266,X265_267,X265_268,X265_269,X265_271,X265_272,X265_273,X265_274,X265_275,X265_277,X265_278,X265_279,X265_280,X265_281,X265_282,X265_285,X266,X266.247,X266.248,X266.249,X266.250,X266.251,X266.252,X266.253,X266.254,X266.255,X266.256,X266.257,X266.258,X266.259,X266.260,X266.261,X266.262,X266.263,X266.264,X266.265,X266.267,X266.268,X266.269,X266.270,X266.271,X266.272,X266.273,X266.274,X266.275,X266.276,X266.277,X266.278,X266.279,X266.280,X266.281,X266.282,X266.284,X266_247,X266_248,X266_249,X266_250,X266_251,X266_252,X266_253,X266_254,X266_256,X266_257,X266_258,X266_259,X266_260,X266_261,X266_262,X266_263,X266_264,X266_265,X266_266,X266_267,X266_268,X266_269,X266_270,X266_271,X266_272,X266_273,X266_274,X266_275,X266_277,X266_278,X266_279,X266_280,X266_281,X266_282,X266_283,X267,X267.247,X267.248,X267.249,X267.250,X267.251,X267.252,X267.253,X267.254,X267.255,X267.256,X267.257,X267.258,X267.259,X267.260,X267.261,X267.262,X267.263,X267.265,X267.266,X267.268,X267.270,X267.271,X267.272,X267.273,X267.274,X267.275,X267.277,X267.278,X267.279,X267.281,X267.282,X267_247,X267_248,X267_249,X267_253,X267_254,X267_260,X267_265,X267_266,X267_267,X267_270,X267_271,X267_273,X267_274,X267_277,X267_279,X268,X268.247,X268.253,X268.254,X268.256,X268.266,X268.267,X268.269,X268.270,X268.272,X268.273,X268.277,X268.278,X268_253,X268_254,X268_256,X268_265,X268_266,X268_267,X268_273,X268_274,X268_278,X268_279,X269,X269.247,X269.251,X269.253,X269.254,X269.256,X269.257,X269.259,X269.261,X269.265,X269.266,X269.267,X269.270,X269.273,X269.274,X269.278,X269.279,X269_251,X269_253,X269_254,X269_257,X269_259,X269_265,X269_267,X269_274,X269_279,X270,X270.247,X270.248,X270.249,X270.250,X270.251,X270.252,X270.253,X270.254,X270.255,X270.256,X270.257,X270.258,X270.259,X270.260,X270.261,X270.262,X270.263,X270.265,X270.266,X270.267,X270.268,X270.269,X270.271,X270.272,X270.273,X270.274,X270.275,X270.277,X270.278,X270.279,X270.281,X270.282,X270_247,X270_248,X270_249,X270_252,X270_253,X270_254,X270_255,X270_257,X270_258,X270_259,X270_260,X270_261,X270_262,X270_265,X270_266,X270_271,X270_273,X270_274,X270_275,X270_277,X270_278,X270_279,X271,X271.247,X271.248,X271.249,X271.251,X271.252,X271.253,X271.254,X271.256,X271.257,X271.259,X271.261,X271.262,X271.265,X271.266,X271.267,X271.268,X271.270,X271.272,X271.273,X271.274,X271.275,X271.277,X271.278,X271.279,X271.281,X271_247,X271_248,X271_249,X271_252,X271_253,X271_254,X271_256,X271_257,X271_259,X271_261,X271_262,X271_265,X271_266,X271_267,X271_270,X271_271,X271_273,X271_274,X271_277,X271_278,X271_279,X272,X272.247,X272.249,X272.252,X272.253,X272.254,X272.256,X272.258,X272.259,X272.260,X272.261,X272.262,X272.265,X272.266,X272.267,X272.268,X272.270,X272.271,X272.273,X272.274,X272.275,X272.277,X272.278,X272.279,X272_252,X272_253,X272_254,X272_265,X272_266,X272_267,X272_268,X272_271,X272_272,X272_274,X272_278,X272_279,X273,X273.247,X273.248,X273.249,X273.250,X273.251,X273.252,X273.253,X273.254,X273.255,X273.256,X273.257,X273.258,X273.259,X273.260,X273.261,X273.262,X273.263,X273.264,X273.265,X273.266,X273.267,X273.268,X273.269,X273.270,X273.271,X273.272,X273.274,X273.275,X273.277,X273.278,X273.279,X273.281,X273.282,X273_247,X273_248,X273_249,X273_251,X273_252,X273_253,X273_254,X273_256,X273_257,X273_259,X273_260,X273_261,X273_262,X273_264,X273_265,X273_266,X273_267,X273_268,X273_270,X273_271,X273_272,X273_274,X273_275,X273_277,X273_278,X273_279,X273_281,X274,X274.247,X274.248,X274.249,X274.250,X274.251,X274.252,X274.253,X274.254,X274.255,X274.256,X274.257,X274.258,X274.259,X274.260,X274.261,X274.262,X274.263,X274.264,X274.265,X274.266,X274.267,X274.268,X274.269,X274.270,X274.271,X274.272,X274.273,X274.275,X274.276,X274.277,X274.278,X274.279,X274.280,X274.281,X274.282,X274.284,X274.285,X274_247,X274_248,X274_249,X274_250,X274_251,X274_252,X274_253,X274_254,X274_255,X274_256,X274_257,X274_258,X274_259,X274_260,X274_261,X274_262,X274_263,X274_264,X274_265,X274_266,X274_267,X274_268,X274_269,X274_270,X274_271,X274_272,X274_273,X274_274,X274_275,X274_277,X274_278,X274_279,X274_280,X274_281,X274_282,X274_283,X274_285,X275,X275.247,X275.248,X275.249,X275.253,X275.254,X275.256,X275.257,X275.258,X275.259,X275.260,X275.261,X275.262,X275.265,X275.266,X275.267,X275.271,X275.273,X275.274,X275.276,X275.277,X275.278,X275.279,X275.280,X275_253,X275_254,X275_256,X275_257,X275_262,X275_265,X275_266,X275_267,X275_274,X275_278,X275_279,X275_280,X276,X276.247,X276.248,X276.249,X276.252,X276.253,X276.254,X276.256,X276.257,X276.258,X276.259,X276.261,X276.262,X276.265,X276.266,X276.267,X276.270,X276.271,X276.272,X276.273,X276.274,X276.277,X276.278,X276.279,X276.280,X276_248,X276_249,X276_253,X276_254,X276_256,X276_257,X276_262,X276_265,X276_266,X276_267,X276_274,X276_279,X277,X277.247,X277.248,X277.249,X277.250,X277.251,X277.252,X277.253,X277.254,X277.255,X277.256,X277.257,X277.258,X277.259,X277.260,X277.261,X277.262,X277.263,X277.265,X277.266,X277.267,X277.268,X277.269,X277.270,X277.271,X277.272,X277.273,X277.274,X277.275,X277.276,X277.278,X277.279,X277.280,X277.281,X277.282,X277_247,X277_248,X277_249,X277_251,X277_252,X277_253,X277_254,X277_256,X277_257,X277_258,X277_259,X277_260,X277_261,X277_262,X277_263,X277_265,X277_266,X277_267,X277_270,X277_271,X277_273,X277_274,X277_276,X277_277,X277_278,X277_279,X277_280,X277_281,X277_282,X277_283,X278,X278.247,X278.248,X278.249,X278.250,X278.251,X278.252,X278.253,X278.254,X278.255,X278.256,X278.257,X278.258,X278.259,X278.260,X278.261,X278.262,X278.263,X278.265,X278.266,X278.267,X278.268,X278.269,X278.270,X278.271,X278.272,X278.273,X278.274,X278.275,X278.276,X278.277,X278.279,X278.280,X278.281,X278.282,X278_247,X278_248,X278_249,X278_250,X278_251,X278_252,X278_253,X278_254,X278_255,X278_256,X278_257,X278_258,X278_259,X278_260,X278_261,X278_262,X278_263,X278_265,X278_266,X278_267,X278_268,X278_270,X278_271,X278_272,X278_273,X278_274,X278_275,X278_277,X278_278,X278_279,X278_281,X279,X279.247,X279.248,X279.249,X279.250,X279.251,X279.252,X279.253,X279.254,X279.255,X279.256,X279.257,X279.258,X279.259,X279.260,X279.261,X279.262,X279.263,X279.264,X279.265,X279.266,X279.267,X279.268,X279.269,X279.270,X279.271,X279.272,X279.273,X279.274,X279.275,X279.276,X279.277,X279.278,X279.280,X279.281,X279.282,X279.284,X279.285,X279_247,X279_248,X279_249,X279_250,X279_251,X279_252,X279_253,X279_254,X279_255,X279_256,X279_257,X279_258,X279_259,X279_260,X279_261,X279_262,X279_263,X279_264,X279_265,X279_266,X279_267,X279_268,X279_270,X279_271,X279_272,X279_273,X279_274,X279_275,X279_276,X279_277,X279_278,X279_279,X279_280,X279_281,X279_282,X279_284,X280,X280.247,X280.248,X280.249,X280.252,X280.253,X280.254,X280.256,X280.257,X280.258,X280.259,X280.261,X280.262,X280.265,X280.266,X280.267,X280.270,X280.271,X280.272,X280.273,X280.274,X280.276,X280.277,X280.278,X280.279,X280.281,X280_248,X280_249,X280_253,X280_254,X280_259,X280_265,X280_266,X280_267,X280_274,X280_276,X280_279,X281,X281.247,X281.248,X281.249,X281.251,X281.252,X281.253,X281.254,X281.255,X281.256,X281.257,X281.259,X281.260,X281.262,X281.263,X281.264,X281.265,X281.266,X281.267,X281.268,X281.269,X281.270,X281.272,X281.273,X281.274,X281.277,X281.278,X281.279,X281_247,X281_248,X281_249,X281_251,X281_252,X281_253,X281_254,X281_255,X281_256,X281_257,X281_259,X281_262,X281_264,X281_265,X281_266,X281_267,X281_273,X281_274,X281_277,X281_278,X281_279,X282,X282.248,X282.249,X282.253,X282.254,X282.256,X282.261,X282.262,X282.265,X282.266,X282.267,X282.270,X282.273,X282.274,X282.277,X282.278,X282.279,X282_254,X282_265,X282_266,X282_267,X282_274,X282_279,X282_282,X283,X283.247,X283.248,X283.249,X283.250,X283.251,X283.252,X283.253,X283.254,X283.255,X283.256,X283.257,X283.258,X283.259,X283.260,X283.261,X283.262,X283.263,X283.264,X283.265,X283.266,X283.267,X283.268,X283.269,X283.270,X283.271,X283.272,X283.273,X283.274,X283.275,X283.276,X283.277,X283.278,X283.279,X283.280,X283.281,X283.282,X283.284,X283.285,X283_247,X283_248,X283_249,X283_250,X283_252,X283_253,X283_254,X283_255,X283_256,X283_257,X283_258,X283_259,X283_260,X283_261,X283_262,X283_263,X283_264,X283_265,X283_266,X283_267,X283_269,X283_271,X283_273,X283_274,X283_275,X283_276,X283_277,X283_278,X283_279,X283_280,X283_281,X283_282,X283_283,X284,X284.253,X284.267,X284_279,X284_284,X285,X285.253,X285.257,X285.267,X285.275,X285_275,X285_279</t>
  </si>
  <si>
    <t>task,order</t>
  </si>
  <si>
    <t>X247,X247.248,X247.249,X247.250,X247.251,X247.252,X247.253,X247.254,X247.255,X247.256,X247.257,X247.258,X247.259,X247.261,X247.262,X247.265,X247.266,X247.267,X247.268,X247.269,X247.270,X247.271,X247.272,X247.273,X247.274,X247.275,X247.277,X247.278,X247.279,X247.280,X247.281,X248,X248.247,X248.249,X248.250,X248.251,X248.252,X248.253,X248.254,X248.255,X248.256,X248.257,X248.258,X248.259,X248.260,X248.261,X248.262,X248.263,X248.264,X248.265,X248.266,X248.267,X248.268,X248.269,X248.270,X248.271,X248.272,X248.273,X248.274,X248.275,X248.276,X248.277,X248.278,X248.279,X248.280,X248.281,X248.282,X249,X249.247,X249.248,X249.250,X249.251,X249.252,X249.253,X249.254,X249.255,X249.256,X249.257,X249.258,X249.259,X249.260,X249.261,X249.262,X249.263,X249.264,X249.265,X249.266,X249.267,X249.268,X249.269,X249.270,X249.271,X249.272,X249.273,X249.274,X249.275,X249.276,X249.277,X249.278,X249.279,X249.280,X249.281,X249.282,X250,X250.247,X250.249,X250.252,X250.253,X250.254,X250.256,X250.259,X250.265,X250.266,X250.267,X250.270,X250.271,X250.273,X250.274,X250.275,X250.277,X250.278,X250.279,X251,X251.248,X251.249,X251.252,X251.253,X251.254,X251.256,X251.257,X251.259,X251.262,X251.263,X251.266,X251.267,X251.270,X251.273,X251.274,X251.277,X251.278,X251.279,X251.281,X252,X252.247,X252.248,X252.249,X252.251,X252.253,X252.254,X252.255,X252.256,X252.257,X252.259,X252.260,X252.261,X252.262,X252.263,X252.264,X252.265,X252.266,X252.267,X252.268,X252.269,X252.270,X252.271,X252.272,X252.273,X252.274,X252.275,X252.277,X252.278,X252.279,X252.281,X252.282,X253,X253.247,X253.248,X253.249,X253.250,X253.251,X253.252,X253.254,X253.255,X253.256,X253.257,X253.258,X253.259,X253.260,X253.261,X253.262,X253.263,X253.265,X253.266,X253.267,X253.268,X253.269,X253.270,X253.271,X253.272,X253.273,X253.274,X253.275,X253.277,X253.278,X253.279,X253.280,X253.281,X253.282,X253.285,X254,X254.247,X254.248,X254.249,X254.250,X254.251,X254.252,X254.253,X254.255,X254.256,X254.257,X254.258,X254.259,X254.260,X254.261,X254.262,X254.263,X254.264,X254.265,X254.266,X254.267,X254.268,X254.269,X254.270,X254.271,X254.272,X254.273,X254.274,X254.275,X254.276,X254.277,X254.278,X254.279,X254.280,X254.281,X254.282,X254.284,X254.285,X255,X255.247,X255.249,X255.253,X255.254,X255.257,X255.261,X255.265,X255.266,X255.267,X255.270,X255.271,X255.273,X255.274,X255.277,X255.278,X255.279,X256,X256.247,X256.248,X256.249,X256.251,X256.252,X256.253,X256.254,X256.257,X256.259,X256.260,X256.261,X256.262,X256.265,X256.266,X256.267,X256.270,X256.271,X256.273,X256.274,X256.275,X256.277,X256.278,X256.279,X257,X257.247,X257.248,X257.249,X257.251,X257.252,X257.253,X257.254,X257.255,X257.256,X257.259,X257.260,X257.261,X257.262,X257.263,X257.264,X257.265,X257.266,X257.267,X257.268,X257.269,X257.270,X257.271,X257.272,X257.273,X257.274,X257.275,X257.276,X257.277,X257.278,X257.279,X257.280,X257.281,X257.282,X258,X258.247,X258.248,X258.249,X258.253,X258.254,X258.256,X258.259,X258.260,X258.262,X258.265,X258.266,X258.267,X258.270,X258.273,X258.274,X258.276,X258.278,X258.279,X258.280,X259,X259.247,X259.248,X259.249,X259.250,X259.251,X259.252,X259.253,X259.254,X259.255,X259.256,X259.257,X259.260,X259.261,X259.262,X259.263,X259.264,X259.265,X259.266,X259.267,X259.268,X259.269,X259.270,X259.271,X259.272,X259.273,X259.274,X259.275,X259.277,X259.278,X259.279,X259.280,X259.281,X259.282,X260,X260.247,X260.248,X260.249,X260.250,X260.252,X260.253,X260.254,X260.256,X260.257,X260.258,X260.259,X260.261,X260.262,X260.265,X260.266,X260.267,X260.270,X260.271,X260.272,X260.273,X260.274,X260.275,X260.277,X260.278,X260.279,X260.281,X260.282,X261,X261.247,X261.248,X261.249,X261.250,X261.252,X261.253,X261.254,X261.256,X261.257,X261.259,X261.260,X261.262,X261.265,X261.266,X261.267,X261.268,X261.270,X261.271,X261.272,X261.273,X261.274,X261.277,X261.278,X261.279,X261.281,X262,X262.247,X262.248,X262.249,X262.250,X262.251,X262.252,X262.253,X262.254,X262.255,X262.256,X262.257,X262.258,X262.259,X262.260,X262.261,X262.263,X262.264,X262.265,X262.266,X262.267,X262.268,X262.269,X262.270,X262.271,X262.272,X262.273,X262.274,X262.275,X262.276,X262.277,X262.278,X262.279,X262.280,X262.281,X262.282,X263,X263.247,X263.248,X263.249,X263.250,X263.252,X263.253,X263.254,X263.256,X263.259,X263.261,X263.262,X263.265,X263.266,X263.267,X263.268,X263.270,X263.272,X263.273,X263.274,X263.277,X263.278,X263.279,X263.282,X264,X264.249,X264.251,X264.252,X264.253,X264.254,X264.256,X264.259,X264.266,X264.267,X264.270,X264.274,X264.275,X264.278,X264.279,X264.281,X265,X265.247,X265.248,X265.249,X265.250,X265.251,X265.252,X265.253,X265.254,X265.255,X265.256,X265.257,X265.258,X265.259,X265.260,X265.261,X265.262,X265.263,X265.264,X265.266,X265.267,X265.268,X265.269,X265.270,X265.271,X265.272,X265.273,X265.274,X265.275,X265.277,X265.278,X265.279,X265.280,X265.281,X265.282,X265.284,X265.285,X266,X266.247,X266.248,X266.249,X266.250,X266.251,X266.252,X266.253,X266.254,X266.255,X266.256,X266.257,X266.258,X266.259,X266.260,X266.261,X266.262,X266.263,X266.264,X266.265,X266.267,X266.268,X266.269,X266.270,X266.271,X266.272,X266.273,X266.274,X266.275,X266.276,X266.277,X266.278,X266.279,X266.280,X266.281,X266.282,X266.284,X267,X267.247,X267.248,X267.249,X267.250,X267.251,X267.252,X267.253,X267.254,X267.255,X267.256,X267.257,X267.258,X267.259,X267.260,X267.261,X267.262,X267.263,X267.265,X267.266,X267.268,X267.270,X267.271,X267.272,X267.273,X267.274,X267.275,X267.277,X267.278,X267.279,X267.281,X267.282,X268,X268.247,X268.253,X268.254,X268.256,X268.266,X268.267,X268.269,X268.270,X268.272,X268.273,X268.277,X268.278,X269,X269.247,X269.251,X269.253,X269.254,X269.256,X269.257,X269.259,X269.261,X269.265,X269.266,X269.267,X269.270,X269.273,X269.274,X269.278,X269.279,X270,X270.247,X270.248,X270.249,X270.250,X270.251,X270.252,X270.253,X270.254,X270.255,X270.256,X270.257,X270.258,X270.259,X270.260,X270.261,X270.262,X270.263,X270.265,X270.266,X270.267,X270.268,X270.269,X270.271,X270.272,X270.273,X270.274,X270.275,X270.277,X270.278,X270.279,X270.281,X270.282,X271,X271.247,X271.248,X271.249,X271.251,X271.252,X271.253,X271.254,X271.256,X271.257,X271.259,X271.261,X271.262,X271.265,X271.266,X271.267,X271.268,X271.270,X271.272,X271.273,X271.274,X271.275,X271.277,X271.278,X271.279,X271.281,X272,X272.247,X272.249,X272.252,X272.253,X272.254,X272.256,X272.258,X272.259,X272.260,X272.261,X272.262,X272.265,X272.266,X272.267,X272.268,X272.270,X272.271,X272.273,X272.274,X272.275,X272.277,X272.278,X272.279,X273,X273.247,X273.248,X273.249,X273.250,X273.251,X273.252,X273.253,X273.254,X273.255,X273.256,X273.257,X273.258,X273.259,X273.260,X273.261,X273.262,X273.263,X273.264,X273.265,X273.266,X273.267,X273.268,X273.269,X273.270,X273.271,X273.272,X273.274,X273.275,X273.277,X273.278,X273.279,X273.281,X273.282,X274,X274.247,X274.248,X274.249,X274.250,X274.251,X274.252,X274.253,X274.254,X274.255,X274.256,X274.257,X274.258,X274.259,X274.260,X274.261,X274.262,X274.263,X274.264,X274.265,X274.266,X274.267,X274.268,X274.269,X274.270,X274.271,X274.272,X274.273,X274.275,X274.276,X274.277,X274.278,X274.279,X274.280,X274.281,X274.282,X274.284,X274.285,X275,X275.247,X275.248,X275.249,X275.253,X275.254,X275.256,X275.257,X275.258,X275.259,X275.260,X275.261,X275.262,X275.265,X275.266,X275.267,X275.271,X275.273,X275.274,X275.276,X275.277,X275.278,X275.279,X275.280,X276,X276.247,X276.248,X276.249,X276.252,X276.253,X276.254,X276.256,X276.257,X276.258,X276.259,X276.261,X276.262,X276.265,X276.266,X276.267,X276.270,X276.271,X276.272,X276.273,X276.274,X276.277,X276.278,X276.279,X276.280,X277,X277.247,X277.248,X277.249,X277.250,X277.251,X277.252,X277.253,X277.254,X277.255,X277.256,X277.257,X277.258,X277.259,X277.260,X277.261,X277.262,X277.263,X277.265,X277.266,X277.267,X277.268,X277.269,X277.270,X277.271,X277.272,X277.273,X277.274,X277.275,X277.276,X277.278,X277.279,X277.280,X277.281,X277.282,X278,X278.247,X278.248,X278.249,X278.250,X278.251,X278.252,X278.253,X278.254,X278.255,X278.256,X278.257,X278.258,X278.259,X278.260,X278.261,X278.262,X278.263,X278.265,X278.266,X278.267,X278.268,X278.269,X278.270,X278.271,X278.272,X278.273,X278.274,X278.275,X278.276,X278.277,X278.279,X278.280,X278.281,X278.282,X279,X279.247,X279.248,X279.249,X279.250,X279.251,X279.252,X279.253,X279.254,X279.255,X279.256,X279.257,X279.258,X279.259,X279.260,X279.261,X279.262,X279.263,X279.264,X279.265,X279.266,X279.267,X279.268,X279.269,X279.270,X279.271,X279.272,X279.273,X279.274,X279.275,X279.276,X279.277,X279.278,X279.280,X279.281,X279.282,X279.284,X279.285,X280,X280.247,X280.248,X280.249,X280.252,X280.253,X280.254,X280.256,X280.257,X280.258,X280.259,X280.261,X280.262,X280.265,X280.266,X280.267,X280.270,X280.271,X280.272,X280.273,X280.274,X280.276,X280.277,X280.278,X280.279,X280.281,X281,X281.247,X281.248,X281.249,X281.251,X281.252,X281.253,X281.254,X281.255,X281.256,X281.257,X281.259,X281.260,X281.262,X281.263,X281.264,X281.265,X281.266,X281.267,X281.268,X281.269,X281.270,X281.272,X281.273,X281.274,X281.277,X281.278,X281.279,X282,X282.248,X282.249,X282.253,X282.254,X282.256,X282.261,X282.262,X282.265,X282.266,X282.267,X282.270,X282.273,X282.274,X282.277,X282.278,X282.279,X283,X283.247,X283.248,X283.249,X283.250,X283.251,X283.252,X283.253,X283.254,X283.255,X283.256,X283.257,X283.258,X283.259,X283.260,X283.261,X283.262,X283.263,X283.264,X283.265,X283.266,X283.267,X283.268,X283.269,X283.270,X283.271,X283.272,X283.273,X283.274,X283.275,X283.276,X283.277,X283.278,X283.279,X283.280,X283.281,X283.282,X283.284,X283.285,X284,X284.253,X284.267,X285,X285.253,X285.257,X285.267,X285.275</t>
  </si>
  <si>
    <t>getPrunedTraindfClusterDuplicates</t>
  </si>
  <si>
    <t>X248,X253,X254,X265,X266,X267,X273,X277,X278,X284</t>
  </si>
  <si>
    <t>X253,X254,X260,X265,X266,X273,X277,X278,X283,X284</t>
  </si>
  <si>
    <t>X253,X253_0,X254,X254_265,X265,X266,X266_274,X278,X279_274,X284</t>
  </si>
  <si>
    <t>X254,X265,X265.281,X266,X279.266,X279.270,X283.260,X283.274,X283.278,X284</t>
  </si>
  <si>
    <t>X254,X265,X265.260,X266,X266.253,X279.278,X279_274,X283.274,X283.277,X284</t>
  </si>
  <si>
    <t>X253,X254,X265,X265_279,X266,X266_274,X267,X278_274,X279_274,X284</t>
  </si>
  <si>
    <t>X254,X265,X266,X273.252,X274.260,X274.266,X279.270,X279_274,X283.274,X284</t>
  </si>
  <si>
    <t>X254,X266,X273.281,X279.266,X279.270,X283.260,X283.273,X283.274,X283.277,X284</t>
  </si>
  <si>
    <t>getPrunedTraindfCluster</t>
  </si>
  <si>
    <t>X253,X254,X260,X265,X266,X267,X273,X277,X278,X284</t>
  </si>
  <si>
    <t>X253,X254,X260,X265,X266,X267,X277,X278,X283,X284</t>
  </si>
  <si>
    <t>X253,X253_253,X254,X265,X265_279,X266,X266_274,X267,X279_274,X284</t>
  </si>
  <si>
    <t>X254,X254.267,X265,X265.273,X266,X274.256,X274.266,X283.274,X283.277,X284</t>
  </si>
  <si>
    <t>X253,X254,X265,X266,X266_274,X274.267,X278,X279.266,X279_274,X284</t>
  </si>
  <si>
    <t>X253,X254,X254.266,X254.277,X265,X265.260,X266,X279_274,X283.274,X284</t>
  </si>
  <si>
    <t>X254,X266,X274.256,X274.260,X279.266,X283.273,X283.274,X283.277,X283.278,X284</t>
  </si>
  <si>
    <t>getPrunedTraindfRecursive</t>
  </si>
  <si>
    <t>X247,X253,X254,X265,X266,X276,X277,X278,X279,X280</t>
  </si>
  <si>
    <t>X253,X266,X266_274,X274_279,X277,X277.253,X279,X279_274,X279_279,X283.277</t>
  </si>
  <si>
    <t>getPrunedTraindfLASSO</t>
  </si>
  <si>
    <t>X247,X252,X253,X260,X273,X274,X277,X278,X279,X280</t>
  </si>
  <si>
    <t>X247,X253,X254,X265_254,X266,X274,X277_277,X279,X279_274,X283</t>
  </si>
  <si>
    <t>getPrunedTraindfClusterImportance</t>
  </si>
  <si>
    <t>X248,X249,X252,X253,X253_0,X253_253,X253_277,X254,X254_254,X256,X257,X259,X260,X260_0,X265,X265_254,X265_266,X265_274,X266,X266_251,X266_253,X266_254,X266_266,X266_270,X267,X267_0,X270_266,X273,X274_253,X274_254,X274_260,X274_265,X274_266,X274_274,X277,X277_254,X277_274,X278,X278_279,X279_254,X279_265,X279_266,X279_274,X279_279,X283_254,X283_265,X283_273,X283_274,X283_279,X284</t>
  </si>
  <si>
    <t>X249.279,X251,X252,X253,X253.270,X253_0,X254,X254.265,X254.277,X254.278,X259,X260,X260.253,X260_0,X263,X265,X265.248,X265.249,X265.274,X266,X266.253,X266.256,X266.259,X266.274,X267.266,X267.279,X267_0,X274.254,X274.257,X274.260,X274.273,X274.279,X277,X277.253,X277.274,X278,X278.279,X279.253,X279.260,X279.265,X279.266,X281,X283.247,X283.248,X283.249,X283.253,X283.256,X283.273,X283.278,X284</t>
  </si>
  <si>
    <t>X252,X253,X253.267,X253.270,X253_253,X253_277,X254,X254.253,X254.260,X254.274,X254_277,X259,X260_0,X265,X265.254,X265_266,X266,X266.253,X266.274,X266_266,X266_274,X267.253,X267.254,X274.257,X274.260,X274.277,X274_254,X274_265,X277,X278,X278.279,X279.266,X279.273,X279.274,X279_254,X279_265,X279_266,X279_279,X283.248,X283.249,X283.256,X283.267,X283.273,X283.274,X283.278,X283_249,X283_265,X283_273,X283_274,X284</t>
  </si>
  <si>
    <t>X248,X249,X252,X253,X253_253,X253_267,X253_277,X254,X254_254,X256_253,X257,X259,X259_274,X260,X265,X265_254,X265_266,X265_274,X266,X266_251,X266_253,X266_254,X266_266,X266_270,X267,X267_253,X270_266,X273,X274_253,X274_254,X274_260,X274_265,X274_266,X274_274,X277,X277_254,X277_274,X278,X278_279,X279,X279_253,X279_254,X279_265,X279_266,X279_274,X279_279,X283_254,X283_265,X283_274,X284</t>
  </si>
  <si>
    <t>X252,X253,X253_253,X253_267,X253_277,X254,X254.253,X254.274,X254_277,X265,X265.253,X265_254,X265_266,X265_274,X266,X266.253,X266.279,X266_266,X266_274,X267.260,X267_253,X270_266,X274.254,X274.257,X274.260,X274.277,X274_254,X274_265,X274_274,X277,X277.249,X278,X278.279,X279.253,X279.266,X279.270,X279.274,X279_254,X279_265,X279_279,X283.248,X283.249,X283.253,X283.256,X283.259,X283.273,X283.278,X283_265,X283_273,X284</t>
  </si>
  <si>
    <t>X249.279,X252,X253,X253.260,X253.267,X253.270,X254,X254.253,X254.260,X254.265,X254.277,X259,X259.253,X263,X265,X265.253,X265.262,X265.274,X266,X266.253,X266.256,X266.259,X266.274,X267.249,X267.253,X267.266,X267.279,X273.279,X274.254,X274.257,X274.260,X274.273,X274.279,X277,X277.253,X277.274,X278,X278.279,X279.249,X279.253,X279.265,X279.266,X281,X283.248,X283.249,X283.253,X283.256,X283.273,X283.278,X284</t>
  </si>
  <si>
    <t>X247,X249,X251,X252,X253,X255,X256,X257,X259,X260,X262,X264,X265,X266,X267,X268,X269,X271,X273,X274,X277,X278,X279,X280,X282,X283,X284,X285</t>
  </si>
  <si>
    <t>X248,X249,X252,X253,X253_0,X253_279,X254,X254_254,X254_279,X256_253,X257,X259,X260,X265,X265_253,X265_254,X265_266,X265_274,X265_279,X266,X266_251,X266_253,X266_254,X266_266,X266_270,X266_274,X267,X267_0,X267_253,X267_260,X270,X273,X274_253,X274_254,X274_265,X274_274,X277,X277_254,X278,X278_254,X279_253,X279_265,X279_266,X279_279,X283_254,X283_265,X283_273,X283_274,X283_280,X284</t>
  </si>
  <si>
    <t>X247.266,X249.274,X252,X253_0,X254,X254.253,X254.265,X257.249,X259.279,X260.265,X260_0,X262.274,X265,X265.253,X265.254,X265.274,X266,X266.274,X267.254,X267.278,X267_0,X268,X274.256,X274.262,X274.266,X274.270,X274.277,X277,X277.274,X279.249,X279.259,X279.273,X279.275,X280.274,X281.253,X282.267,X283.247,X283.249,X283.252,X283.253,X283.257,X283.259,X283.260,X283.261,X283.263,X283.270,X283.272,X283.273,X283.278,X284</t>
  </si>
  <si>
    <t>X251_266,X253.267,X254,X254.253,X254_260,X259.281,X260_0,X262.254,X265,X265.247,X265.253,X265.262,X265_274,X266,X266.259,X266_266,X266_274,X267.253,X267.274,X270.249,X274.254,X274.266,X274.277,X274_265,X274_279,X277,X278,X278.254,X279_265,X279_266,X279_279,X280.274,X283.249,X283.252,X283.253,X283.256,X283.257,X283.259,X283.260,X283.262,X283.263,X283.270,X283.273,X283.278,X283_254,X283_265,X283_266,X283_277,X283_279,X284</t>
  </si>
  <si>
    <t>X248,X249,X252,X253,X253_260,X253_267,X253_270,X254,X254_254,X254_277,X256,X257,X257_254,X259,X260,X265,X265_254,X265_266,X265_274,X265_279,X266,X266_251,X266_253,X266_254,X266_266,X267,X267_253,X267_260,X273,X273_259,X274_253,X274_254,X274_265,X274_266,X274_274,X277,X277_277,X278,X278_254,X279_253,X279_254,X279_265,X279_266,X279_279,X283_254,X283_265,X283_274,X283_279,X283_280,X284</t>
  </si>
  <si>
    <t>X251_266,X253.249,X253.260,X253_267,X254,X254.253,X254_260,X259.281,X262.274,X265,X266,X266.259,X266.274,X266_266,X266_274,X267.251,X267.274,X267.277,X267_253,X274.254,X274.266,X274.277,X274_265,X274_279,X276,X277,X277.274,X277_254,X278.254,X279_265,X279_266,X279_279,X283.247,X283.249,X283.252,X283.256,X283.257,X283.259,X283.260,X283.262,X283.263,X283.270,X283.273,X283.274,X283.278,X283_249,X283_254,X283_265,X283_279,X284</t>
  </si>
  <si>
    <t>X247.266,X248.251,X249.274,X253.267,X254,X254.253,X254.265,X260.265,X262.274,X262.277,X265,X265.254,X265.274,X266,X266.274,X267.253,X267.278,X267.279,X273.274,X274.256,X274.262,X274.266,X274.277,X276,X277,X277.274,X278.274,X279,X279.249,X279.259,X279.260,X280.248,X281,X282.267,X283.247,X283.249,X283.252,X283.253,X283.257,X283.259,X283.260,X283.261,X283.262,X283.263,X283.265,X283.270,X283.272,X283.273,X283.278,X284</t>
  </si>
  <si>
    <t>X247,X247_0,X248,X249,X249_0,X250,X251,X251_0,X252,X252_0,X253,X253_0,X254,X254_0,X255,X256,X257,X258,X259,X259_0,X260,X260_0,X262,X263,X264,X264_0,X265,X265_0,X266,X266_0,X267,X267_0,X268,X269,X270,X271,X271_0,X272,X273,X273_0,X274,X275,X276,X277,X278,X279,X280,X281,X282,X283</t>
  </si>
  <si>
    <t>X247,X247_253,X252,X252_279,X252_281,X253,X254_267,X254_274,X254_277,X254_279,X259,X265,X265_254,X265_266,X265_278,X265_279,X266,X266_266,X266_274,X267_270,X270,X270_266,X273,X274_252,X274_254,X274_265,X274_266,X274_274,X274_278,X274_279,X276,X277,X277_254,X277_267,X277_274,X277_277,X278,X278_254,X278_265,X279_247,X279_252,X279_254,X279_274,X279_277,X279_279,X280,X280_276,X281,X283,X283_280</t>
  </si>
  <si>
    <t>X247,X253,X253.270,X254.247,X254.253,X254.265,X254.267,X265,X265.252,X265.254,X265.270,X265.273,X266,X266.265,X270,X273,X273.252,X273.253,X274.247,X274.254,X274.273,X274.277,X274.278,X276,X276.253,X277,X277.253,X277.254,X277.267,X277.274,X278,X278.253,X279.247,X279.265,X279.266,X279.277,X279.278,X280,X280.253,X280.267,X280.276,X283,X283.247,X283.254,X283.266,X283.270,X283.276,X283.277,X283.278,X283.280</t>
  </si>
  <si>
    <t>X247,X253,X253.270,X254.247,X254.253,X254.265,X254_274,X254_277,X265,X265.270,X265_266,X265_279,X266,X266_266,X266_274,X270,X273.252,X274.247,X274.254,X274.278,X274_254,X274_265,X274_266,X274_274,X274_279,X276,X276.253,X277,X277.253,X277.254,X277.267,X278,X278.253,X279.247,X279.266,X279.278,X279_274,X279_279,X280,X280.253,X280.276,X280_276,X283.247,X283.266,X283.270,X283.276,X283.277,X283.278,X283.280,X283_280</t>
  </si>
  <si>
    <t>X247,X247_253,X252,X252_281,X253,X254_267,X254_274,X254_277,X254_279,X259,X265,X265_254,X265_266,X265_278,X265_279,X266,X266_265,X266_266,X266_274,X267_270,X270,X270_266,X273,X274_254,X274_265,X274_266,X274_274,X274_278,X274_279,X276,X277,X277_254,X277_267,X277_274,X277_277,X278,X278_254,X278_265,X278_266,X278_273,X279_252,X279_254,X279_274,X279_277,X279_279,X280,X280_276,X281,X283,X283_280</t>
  </si>
  <si>
    <t>X247,X253,X253.270,X254.247,X254.265,X254_274,X254_277,X265,X265.270,X265_266,X265_279,X266,X266_266,X266_274,X270,X273.252,X274.247,X274.254,X274.273,X274.278,X274_254,X274_266,X274_274,X274_279,X276,X276.253,X277,X277.253,X277.254,X277.267,X278,X278.253,X279.247,X279.266,X279.278,X279_254,X279_274,X279_279,X280,X280.253,X280.276,X283.247,X283.265,X283.266,X283.270,X283.276,X283.277,X283.278,X283.280,X283_280</t>
  </si>
  <si>
    <t>X247,X253,X253.270,X254.247,X254.253,X254.265,X254.267,X265,X265.252,X265.254,X265.270,X266,X266.265,X270,X273,X273.252,X274.247,X274.254,X274.266,X274.273,X274.277,X274.278,X276,X276.253,X277,X277.253,X277.254,X277.267,X277.274,X278,X278.253,X279.247,X279.265,X279.266,X279.277,X279.278,X280,X280.253,X280.267,X280.276,X283,X283.247,X283.254,X283.266,X283.270,X283.273,X283.276,X283.277,X283.278,X283.280</t>
  </si>
  <si>
    <t>X247,X249,X251,X252,X253,X254,X257,X258,X259,X260,X261,X262,X263,X264,X265,X267,X268,X269,X271,X272,X273,X274,X277,X278,X279,X280,X281,X282,X283,X284,X285</t>
  </si>
  <si>
    <t>X247,X249,X249_0,X251,X251_0,X252,X253,X254,X254_0,X257,X258,X259,X260,X260_0,X262,X263,X264,X264_0,X265,X267,X268,X269,X271_0,X273,X274,X274_0,X275_0,X277,X278,X278_0,X279,X280,X281,X282,X283,X284,X285</t>
  </si>
  <si>
    <t>X247,X252,X252_279,X252_281,X253,X254_254,X254_265,X254_267,X254_274,X260,X260_0,X265_254,X265_257,X265_266,X265_277,X265_278,X266_254,X266_274,X273,X274,X274_252,X274_254,X274_257,X274_266,X274_274,X274_278,X274_279,X277,X277_254,X277_265,X277_266,X277_267,X277_274,X277_277,X277_279,X278,X278_254,X278_265,X279,X279_252,X279_265,X279_266,X279_274,X279_277,X279_278,X280,X283,X283_253,X283_267,X283_280</t>
  </si>
  <si>
    <t>X247,X247.250,X247.253,X253,X254,X254.247,X254.253,X254.265,X254.266,X254.274,X261.249,X265.252,X265.254,X265.257,X266,X266.253,X266.265,X270.274,X274,X274.247,X274.253,X274.254,X274.273,X274.278,X274.279,X277.253,X277.254,X277.267,X278.253,X279,X279.247,X279.253,X279.265,X279.266,X279.267,X279.278,X280,X280.253,X283,X283.247,X283.253,X283.254,X283.265,X283.266,X283.270,X283.274,X283.277,X283.278,X283.279,X283.280</t>
  </si>
  <si>
    <t>X247,X252_279,X252_281,X253,X254.247,X254.253,X254.265,X254.266,X254_277,X265.254,X265.257,X265_254,X265_266,X265_279,X266,X266.253,X266.265,X266_266,X266_274,X274,X274.247,X274.254,X274.273,X274.278,X274.279,X274_266,X277.253,X277.267,X277_277,X278.253,X279,X279.253,X279.265,X279.266,X279.267,X279_266,X280,X280.253,X283,X283.247,X283.253,X283.254,X283.265,X283.266,X283.270,X283.277,X283.278,X283.279,X283.280,X283_280</t>
  </si>
  <si>
    <t>X247,X252,X252_279,X252_281,X253,X254_265,X254_267,X254_274,X254_279,X257_265,X260,X265_254,X265_257,X265_266,X265_277,X265_278,X266_254,X267_260,X273,X274,X274_252,X274_254,X274_257,X274_266,X274_272,X274_274,X274_277,X274_278,X274_279,X277,X277_254,X277_266,X277_267,X277_274,X277_277,X278,X278_265,X278_274,X279,X279_252,X279_265,X279_266,X279_274,X279_277,X279_278,X280,X283,X283_253,X283_267,X283_280</t>
  </si>
  <si>
    <t>X247,X253,X253.270,X254.247,X254.253,X254.265,X254_277,X259.252,X265.252,X265.254,X265.257,X265.260,X265_254,X265_279,X266,X266.253,X266.265,X266_266,X266_274,X274,X274.247,X274.254,X274.273,X274.278,X274.279,X274_266,X277.253,X277.267,X278.253,X279,X279.247,X279.253,X279.265,X279.266,X279_266,X280,X280.253,X283,X283.247,X283.253,X283.254,X283.260,X283.265,X283.266,X283.270,X283.277,X283.278,X283.279,X283.280,X283_280</t>
  </si>
  <si>
    <t>X247,X253,X254,X254.247,X254.253,X254.265,X254.266,X254.274,X259.252,X259.279,X265.252,X265.254,X265.257,X265.260,X266,X266.253,X266.265,X274,X274.247,X274.253,X274.254,X274.273,X274.278,X274.279,X277.253,X277.254,X277.267,X278.253,X279,X279.247,X279.253,X279.265,X279.266,X279.267,X279.278,X280,X280.253,X281.279,X283,X283.247,X283.253,X283.254,X283.260,X283.265,X283.266,X283.270,X283.277,X283.278,X283.279,X283.280</t>
  </si>
  <si>
    <t>Column1</t>
  </si>
  <si>
    <t>getPrunedTraindfRecursiveSVM</t>
  </si>
  <si>
    <t>X254,X254.253,X254_274,X265,X266,X274,X274_254,X279,X279_274,X283.254</t>
  </si>
  <si>
    <t>DataSetSize</t>
  </si>
  <si>
    <t>ModelBuildTime</t>
  </si>
  <si>
    <t>getPrunedTraindfBlanket</t>
  </si>
  <si>
    <t>X247,X248,X249,X253,X257,X260,X266,X268,X269,X273</t>
  </si>
  <si>
    <t>X247,X248,X249,X256,X257,X260,X261,X274,X277,X278</t>
  </si>
  <si>
    <t>X247,X252,X257,X260_0,X268,X273,X274,X276,X277,X278</t>
  </si>
  <si>
    <t>X247,X252,X257,X272_265,X274,X276,X277,X278,X279_261,X283</t>
  </si>
  <si>
    <t>X247,X252,X257,X267_260,X272_265,X274,X276,X277,X278,X283</t>
  </si>
  <si>
    <t>X247,X252,X254.253,X257,X268,X273,X274,X276,X277,X278</t>
  </si>
  <si>
    <t>X247,X252,X253,X254,X265,X266,X277,X278,X279,X280</t>
  </si>
  <si>
    <t>X253,X254,X254_277,X265,X266,X266_274,X277,X278,X279,X279_279</t>
  </si>
  <si>
    <t>X253,X266,X274.254,X277,X277.253,X277.267,X279,X283.270,X283.277,X283.278</t>
  </si>
  <si>
    <t>X253,X266,X266_274,X277,X277.253,X277.267,X279,X279_274,X279_279,X283.277</t>
  </si>
  <si>
    <t>X247,X253,X254,X254_277,X265,X266,X266_274,X277,X278,X279</t>
  </si>
  <si>
    <t>X266,X266_274,X274_279,X277,X277.253,X277.267,X279,X279_274,X279_279,X283.277</t>
  </si>
  <si>
    <t>X253,X266,X274.254,X274.277,X277,X277.253,X277.267,X279,X283.266,X283.277</t>
  </si>
  <si>
    <t>X247,X249.253,X252,X252.265,X253.256,X254.253,X257,X261.247,X265.252,X265.278,X266.253,X267.260,X267.270,X272_265,X274,X274.254,X274.257,X276,X277,X278,X278.277,X279.253,X279.254,X279.261,X279_261,X283,X283.252,X283.256,X283.260,X283.265,X283.266,X283.272,X283.274</t>
  </si>
  <si>
    <t>Repeat #</t>
  </si>
  <si>
    <t># CM TP</t>
  </si>
  <si>
    <t># CM TN</t>
  </si>
  <si>
    <t># CM FP</t>
  </si>
  <si>
    <t># CM FN</t>
  </si>
  <si>
    <t>X249,X253,X254,X260,X265,X266,X273,X274,X277,X278</t>
  </si>
  <si>
    <t>X250,X254,X256,X262,X268,X270,X277,X278,X281,X282</t>
  </si>
  <si>
    <t>X249_254,X253_254,X257_254,X259_265,X265_274,X266_248,X274_252,X277_274,X278,X279_249</t>
  </si>
  <si>
    <t>X253.260,X254.274,X260.253,X260.278,X266.273,X279.260,X279.281,X283,X283.247,X283.274</t>
  </si>
  <si>
    <t>X254.277,X265.270,X274.279,X277.249,X278.279,X279.277,X279_262,X283.272,X283.277,X283_256</t>
  </si>
  <si>
    <t>X251,X253_270,X254,X257_265,X265_279,X266_254,X273_249,X274_274,X278,X278_254</t>
  </si>
  <si>
    <t>X248.253,X251_266,X254.277,X265.270,X274.279,X274_252,X277.249,X278_267,X279.277,X279_262</t>
  </si>
  <si>
    <t>X253.260,X260.278,X265.260,X266.267,X266.273,X279.260,X279.281,X282,X283.247,X283.274</t>
  </si>
  <si>
    <t>X247,X247_0,X248,X249,X250,X251_0,X252,X252_0,X253,X253_0,X254_0,X255,X256,X257,X258,X259,X259_0,X260_0,X261,X262,X263,X264,X265,X265_0,X266,X267,X267_0,X268,X269,X270,X271,X271_0,X272,X273,X273_0,X274,X274_0,X275_0,X276,X277,X277_0,X278,X278_0,X279,X279_0,X280,X281,X282,X283,X285</t>
  </si>
  <si>
    <t>X249_266,X249_279,X252_254,X252_265,X252_274,X253,X253_0,X253_254,X253_260,X253_266,X253_270,X254_259,X254_278,X254_282,X256_253,X259_273,X260_253,X260_279,X262_248,X265_249,X265_259,X265_267,X265_268,X265_274,X265_279,X266_252,X266_254,X266_259,X266_270,X266_273,X266_277,X267_274,X272,X273,X273_249,X273_274,X274_252,X274_257,X274_267,X274_270,X274_273,X277_279,X278,X279_266,X279_278,X282_274,X283_260,X283_267,X283_279,X284</t>
  </si>
  <si>
    <t>X249.254,X249.274,X253.260,X253.267,X253.273,X253.279,X254.274,X254.277,X257.266,X257.277,X259.265,X259.270,X260.253,X260.278,X260_0,X265.253,X265.277,X265.279,X266.249,X266.273,X266.274,X266.277,X267.254,X267.260,X267.274,X268,X270.249,X270.273,X273.253,X273.274,X274.257,X274.261,X274.266,X274.278,X274.279,X275,X276,X278.279,X279,X279.249,X279.260,X279.266,X279.281,X280,X282.279,X283,X283.247,X283.256,X283.274,X283.277</t>
  </si>
  <si>
    <t>X248_279,X249.254,X249_279,X251_266,X253.279,X253_0,X254.249,X254.257,X254.270,X254.277,X256.253,X256_253,X259_274,X259_279,X263_263,X265.253,X265.266,X265.270,X265_260,X265_267,X266_257,X266_277,X267.266,X270.254,X270_274,X273_259,X273_274,X273_279,X274.273,X274.279,X274_277,X277.249,X277.253,X277.266,X277.267,X277_266,X277_277,X278.265,X278.279,X278_277,X279.266,X279.273,X279.277,X279_254,X279_262,X279_277,X282,X283.272,X283.277,X283_256</t>
  </si>
  <si>
    <t>X249_279,X252,X252_254,X252_265,X252_274,X253_270,X254_259,X254_267,X254_282,X256_253,X259_273,X260_253,X260_265,X260_279,X262_248,X262_274,X263_263,X265_259,X265_266,X265_267,X265_279,X266_254,X266_259,X266_267,X266_270,X266_277,X270_266,X272,X273_249,X273_274,X274_248,X274_252,X274_254,X274_259,X274_263,X274_267,X274_270,X274_273,X277,X277_257,X277_274,X277_279,X278_265,X279_265,X279_278,X282_274,X283,X283_260,X283_278,X283_279</t>
  </si>
  <si>
    <t>X248.253,X248_262,X249.254,X251_266,X253.279,X253_267,X254.249,X254.257,X254.270,X254.277,X254_270,X254_279,X256.253,X257_274,X257_279,X259_273,X262_279,X263_279,X265.266,X265.270,X266_277,X267.266,X270.254,X273_252,X273_259,X273_274,X274.273,X274.279,X274_252,X274_256,X277.249,X277.253,X277.266,X277.267,X277_253,X277_278,X278.279,X278_267,X278_278,X279.266,X279.273,X279.277,X279_251,X279_262,X279_278,X282,X283.272,X283.274,X283_254,X283_267</t>
  </si>
  <si>
    <t>X248.253,X249.254,X249.257,X249.265,X249.273,X253.260,X253.273,X254.253,X254.274,X254.277,X254.279,X257.253,X257.266,X257.277,X259.265,X259.270,X259.274,X260.278,X265.257,X265.260,X265.267,X266.249,X266.256,X266.267,X266.273,X266.278,X266.279,X267.254,X267.260,X267.274,X267.279,X268,X270.249,X274.261,X274.266,X274.267,X274.277,X274.278,X274.279,X275,X276,X277.274,X279,X279.257,X279.260,X279.281,X282,X282.267,X283.247,X283.274</t>
  </si>
  <si>
    <t>X247,X248,X249,X250,X251,X252,X253,X254,X256,X257,X259,X260,X261,X262,X263,X265,X266,X267,X268,X270,X272,X273,X275,X276,X277,X278,X279,X281,X282,X284</t>
  </si>
  <si>
    <t>X247,X248,X249,X251,X252,X253,X253_0,X254,X256,X257,X259,X260,X260_0,X261,X263,X265,X266,X267,X267_0,X270,X272,X273,X275,X276,X277,X278,X280,X281,X282,X284</t>
  </si>
  <si>
    <t>X248,X252,X253,X253_0,X253_253,X253_270,X254,X254_277,X259,X260,X265,X265_266,X265_274,X266,X266_254,X266_266,X266_274,X267,X267_0,X274_254,X274_265,X277,X277_278,X278,X279_254,X279_265,X279_266,X279_279,X283_274,X284</t>
  </si>
  <si>
    <t>X253,X253_0,X254,X254.253,X254.265,X260.247,X260_0,X265,X265.253,X265.254,X266,X267.274,X267_0,X274.256,X274.262,X274.266,X279.281,X280.279,X281,X283.249,X283.252,X283.253,X283.257,X283.259,X283.260,X283.263,X283.270,X283.277,X283.278,X284</t>
  </si>
  <si>
    <t>X253,X253.267,X253.270,X253_279,X254,X254.265,X259.281,X260_0,X265,X265.262,X265_279,X266,X266_266,X266_274,X267.253,X270.249,X274.257,X279.266,X279_274,X283.249,X283.252,X283.256,X283.260,X283.262,X283.273,X283.274,X283.277,X283.278,X283_266,X284</t>
  </si>
  <si>
    <t>X248,X252,X253,X253_253,X253_267,X253_270,X253_277,X254,X254_277,X256_253,X259,X260,X265,X266,X266_251,X266_265,X266_266,X266_274,X267,X267_253,X274_265,X277,X278,X278_279,X279_265,X279_266,X279_274,X279_279,X283_274,X284</t>
  </si>
  <si>
    <t>X253,X253.270,X253_279,X254,X262.253,X265,X265.248,X265_279,X266,X266.265,X266.267,X266_266,X266_274,X270.249,X274.257,X279,X279.266,X279.267,X279_274,X279_279,X281.253,X283.249,X283.252,X283.256,X283.260,X283.274,X283.277,X283.278,X283_265,X284</t>
  </si>
  <si>
    <t>X253,X253.267,X254,X254.253,X254.265,X259.281,X265,X265.253,X265.254,X266,X267.260,X267.274,X274.256,X274.262,X274.266,X274.277,X277,X277.274,X280.274,X283.249,X283.252,X283.253,X283.257,X283.259,X283.260,X283.262,X283.270,X283.273,X283.278,X284</t>
  </si>
  <si>
    <t>X247,X248,X249,X251,X252,X253,X253_0,X254,X256,X257,X259,X260,X260_0,X261,X262,X263,X265,X266,X267,X267_0,X270,X272,X273,X276,X277,X278,X279,X281,X282,X284</t>
  </si>
  <si>
    <t>X248,X252,X253,X253_0,X253_270,X253_279,X254,X254_277,X259,X260,X265,X265_254,X265_266,X265_274,X266,X266_266,X266_274,X267,X267_0,X274_265,X277,X278,X278_279,X279_265,X279_266,X279_274,X279_279,X283_265,X283_274,X284</t>
  </si>
  <si>
    <t>X249.279,X252,X253,X253.270,X253_0,X254,X254.253,X254.265,X259.253,X260_0,X265,X265.254,X265.262,X266,X266.274,X267.279,X267_0,X274.256,X274.257,X274.260,X274.277,X277,X278,X279.266,X283.248,X283.249,X283.273,X283.274,X283.278,X284</t>
  </si>
  <si>
    <t>X253,X253.267,X253_279,X254,X254.265,X254.270,X260_0,X265,X265_266,X266,X266_266,X266_274,X273.259,X274.260,X274.266,X274_265,X277,X278_265,X279.253,X279_265,X279_274,X279_279,X283.248,X283.249,X283.256,X283.273,X283.274,X283.277,X283.278,X284</t>
  </si>
  <si>
    <t>X251_266,X252,X253,X253_253,X253_267,X253_270,X253_277,X254,X254_277,X259,X265,X265_266,X265_274,X266,X266_266,X266_274,X267,X267_253,X274_254,X274_265,X277,X278,X279,X279_254,X279_265,X279_266,X279_279,X283_265,X283_274,X284</t>
  </si>
  <si>
    <t>X253,X253_267,X253_279,X254,X254.253,X254.265,X254.270,X265,X265.260,X266,X266_266,X266_274,X274.249,X274.254,X274.257,X274.266,X274_265,X277,X279_265,X279_274,X279_279,X283.248,X283.256,X283.259,X283.273,X283.274,X283.277,X283.278,X283_266,X284</t>
  </si>
  <si>
    <t>X252,X253,X253.270,X254,X254.253,X254.265,X265,X265.249,X265.254,X265.262,X266,X266.274,X267.253,X273.274,X274.256,X274.257,X274.260,X274.266,X274.277,X277,X277.274,X279.253,X283.248,X283.249,X283.259,X283.267,X283.273,X283.274,X283.278,X284</t>
  </si>
  <si>
    <t>X247,X248,X249,X253,X257,X260,X266,X268,X269,X273,X274,X276,X277,X278,X280,X282,X283</t>
  </si>
  <si>
    <t>X247,X247_0,X248,X249,X253,X253_0,X257,X260,X260_0,X266,X268,X269,X273,X274,X276,X277,X278,X282,X283</t>
  </si>
  <si>
    <t>X247,X247_0,X248,X249,X249_267,X249_278,X254_273,X254_281,X256,X257,X257_254,X257_265,X260,X260_0,X260_265,X260_266,X261,X262_277,X265_252,X265_274,X267_0,X274,X274_283,X277,X278,X281,X283,X283_256,X283_265,X283_279</t>
  </si>
  <si>
    <t>X247,X249.253,X252,X252.265,X253.256,X257,X259.267,X260_0,X261.247,X265.252,X267.270,X268,X273,X273.252,X274,X274.254,X274.257,X274.279,X276,X277,X278,X278.277,X279.254,X283.252,X283.254,X283.256,X283.265,X283.266,X283.279</t>
  </si>
  <si>
    <t>X247,X249.253,X252,X252.265,X254.253,X257,X265.252,X265.278,X266.253,X267.270,X272_265,X274,X274.254,X274.257,X276,X277,X278,X278.277,X279.253,X279.254,X279.261,X279_261,X283,X283.252,X283.256,X283.260,X283.265,X283.266,X283.272,X283.274</t>
  </si>
  <si>
    <t>X247,X248,X249,X249_267,X249_278,X254_273,X254_281,X256,X257,X257_254,X257_265,X260,X260_265,X260_266,X261,X262_277,X265_252,X265_274,X274,X274_283,X277,X277_249,X278,X281,X281_254,X283,X283_254,X283_256,X283_265,X283_279</t>
  </si>
  <si>
    <t>X247,X249.253,X252,X252.265,X257,X260_253,X265.252,X265.278,X267.253,X267.270,X267_253,X267_260,X272_265,X274,X274.254,X274.257,X276,X277,X278,X278.277,X279.254,X279.261,X279_261,X283,X283.252,X283.256,X283.265,X283.266,X283.272,X283.274</t>
  </si>
  <si>
    <t>X247,X249.253,X252,X252.265,X254.253,X254.261,X257,X259.267,X261.247,X265.252,X268,X273,X273.252,X274,X274.254,X274.257,X274.279,X276,X277,X278,X278.277,X279.254,X279.273,X283.252,X283.260,X283.265,X283.266</t>
  </si>
  <si>
    <t>X247,X248,X249,X251,X252,X253,X254,X256,X257,X259,X260,X262,X263,X265,X266,X267,X268,X269,X270,X272,X273,X274,X276,X277,X278,X279,X280,X281,X282,X283</t>
  </si>
  <si>
    <t>X247,X247_0,X249,X251,X252,X253,X253_0,X254,X257,X259,X260,X260_0,X261,X262,X263,X265,X266,X267,X267_0,X268,X270,X273,X274,X276,X277,X278,X279,X280,X281,X283</t>
  </si>
  <si>
    <t>X247,X253,X254,X254_274,X254_277,X265,X265_266,X265_278,X266,X266_266,X266_274,X270,X270_266,X274_254,X274_265,X274_266,X274_274,X274_278,X274_279,X276,X277,X277_277,X278,X278_265,X279,X279_274,X279_279,X280,X280_276,X283_280</t>
  </si>
  <si>
    <t>X253,X253.270,X254,X254.247,X254.265,X265,X265.254,X266,X266.265,X270,X274.247,X274.254,X274.277,X274.278,X277,X277.253,X277.254,X277.267,X278,X278.253,X278.267,X278.273,X279,X283.254,X283.265,X283.266,X283.270,X283.277,X283.278,X283.279</t>
  </si>
  <si>
    <t>X253,X253.270,X254,X265,X265_266,X266,X266.265,X266_266,X266_274,X270,X274.247,X274.277,X274.278,X274_254,X274_266,X274_274,X274_279,X277,X277.253,X277.254,X277.267,X278,X278.253,X278.267,X279,X279_274,X279_279,X283.266,X283.277,X283.278</t>
  </si>
  <si>
    <t>X247,X253,X254,X254_274,X254_277,X265,X265_266,X265_278,X266,X266_266,X266_274,X270,X270_266,X274_254,X274_266,X274_274,X274_278,X274_279,X276,X277,X277_266,X277_277,X278,X278_265,X279,X279_274,X279_279,X280,X280_276,X283_280</t>
  </si>
  <si>
    <t>X247,X253,X253.270,X254,X254_274,X265,X265_266,X266,X266_266,X266_274,X270,X274.247,X274.254,X274.277,X274.278,X274_266,X274_274,X274_279,X277,X277.253,X277.267,X278,X278.253,X279,X279_274,X279_279,X283.266,X283.270,X283.277,X283.278</t>
  </si>
  <si>
    <t>X247,X253,X253.270,X254,X254.247,X254.265,X265,X265.253,X266,X266.265,X270,X274.247,X274.254,X274.266,X274.277,X274.278,X277,X277.253,X277.254,X277.267,X278,X278.253,X279,X279.247,X283.247,X283.265,X283.266,X283.270,X283.277,X283.278</t>
  </si>
  <si>
    <t>X247,X248,X249,X251,X252,X253,X254,X256,X257,X259,X260,X262,X263,X264,X265,X266,X267,X270,X272,X273,X274,X275,X276,X277,X278,X279,X280,X281,X282,X283</t>
  </si>
  <si>
    <t>X247,X248,X249,X250,X251_0,X252_0,X253,X253_0,X254_0,X255,X257,X258,X259,X262,X263,X265,X267,X267_0,X268,X270,X271_0,X274,X274_0,X275_0,X276,X278,X278_0,X279,X282,X285</t>
  </si>
  <si>
    <t>X249_266,X252_274,X253_0,X253_254,X253_266,X254_259,X254_278,X254_282,X256_253,X259_273,X265_249,X265_259,X265_268,X265_279,X266_252,X266_254,X266_277,X267_274,X272,X273_249,X273_274,X274_252,X274_257,X274_267,X274_273,X277_279,X279_266,X282_274,X283_267,X284</t>
  </si>
  <si>
    <t>X249.254,X249.274,X253.260,X253.267,X253.273,X254.274,X254.277,X257.277,X260.253,X260.278,X260_0,X266.273,X266.274,X266.277,X267.274,X268,X270.249,X274.257,X274.261,X274.279,X278.279,X279.249,X279.260,X279.266,X279.281,X280,X283,X283.247,X283.274,X283.277</t>
  </si>
  <si>
    <t>X249_279,X254.257,X254.270,X254.277,X256.253,X259_274,X263_263,X265.266,X265.270,X265_260,X266_277,X267.266,X270_274,X273_259,X273_274,X273_279,X274.279,X274_277,X277.249,X277.266,X277_266,X277_277,X278.279,X278_277,X279.273,X279.277,X279_262,X283.272,X283.277,X283_256</t>
  </si>
  <si>
    <t>X252_254,X252_274,X254_259,X254_267,X254_282,X256_253,X259_273,X262_274,X263_263,X265_259,X265_266,X266_254,X266_259,X266_267,X266_277,X270_266,X272,X273_249,X273_274,X274_248,X274_254,X274_263,X274_267,X274_273,X277_257,X277_274,X277_279,X279_265,X282_274,X283</t>
  </si>
  <si>
    <t>X248.253,X251_266,X254.257,X254.270,X254.277,X254_270,X254_279,X256.253,X257_274,X257_279,X265.266,X265.270,X266_277,X267.266,X273_259,X274.279,X274_252,X274_256,X277.249,X277.266,X278.279,X278_267,X279.273,X279.277,X279_251,X279_262,X279_278,X282,X283.272,X283_254</t>
  </si>
  <si>
    <t>X248.253,X249.254,X249.257,X249.265,X253.260,X253.273,X254.253,X254.277,X254.279,X257.253,X257.277,X259.270,X260.278,X265.260,X266.249,X266.267,X266.273,X266.278,X267.274,X270.249,X274.266,X274.267,X274.279,X279,X279.257,X279.260,X279.281,X282,X283.247,X283.274</t>
  </si>
  <si>
    <t>getPrunedTraindfLASSORepeated</t>
  </si>
  <si>
    <t>X247,X249,X249_0,X251,X252,X253,X253_0,X255,X256,X257,X259,X260,X260_0,X262,X265,X267,X268,X269,X271_0,X273,X274,X274_0,X277,X278,X278_0,X279,X280,X282,X283,X284</t>
  </si>
  <si>
    <t>X247,X249_266,X252,X252_279,X253,X254_267,X260,X260_0,X265_254,X265_257,X265_277,X273,X274,X274_257,X274_274,X274_279,X277,X277_254,X277_274,X277_277,X278,X278_278,X279,X279_254,X279_265,X279_274,X280,X283,X283_253,X283_267</t>
  </si>
  <si>
    <t>X247,X253,X254,X254.265,X265.257,X266,X266.253,X266.265,X274,X274.253,X274.254,X274.257,X274.273,X274.279,X277.253,X278.253,X278.267,X279,X279.253,X279.265,X279.266,X279.267,X280,X283,X283.247,X283.253,X283.254,X283.265,X283.266,X283.279</t>
  </si>
  <si>
    <t>X247,X253,X254,X254.265,X254_277,X265.257,X265_254,X265_266,X265_278,X266,X266.253,X266_266,X266_274,X274,X274.253,X274.257,X274.279,X274_266,X274_274,X277.253,X277_277,X279,X279.253,X279.265,X279.266,X279.267,X279_274,X279_279,X283,X283_280</t>
  </si>
  <si>
    <t>X247,X249_266,X252,X252_279,X253,X254_267,X260,X265_254,X265_257,X265_266,X265_277,X273,X274,X274_257,X274_274,X274_279,X277,X277_254,X277_274,X277_277,X278,X278_278,X279,X279_254,X279_265,X279_274,X280,X283,X283_253,X283_267</t>
  </si>
  <si>
    <t>X247,X253,X254,X254.265,X254_277,X265.257,X265_254,X266,X266.253,X266.265,X266_266,X266_274,X274,X274.253,X274.257,X274.279,X274_266,X274_274,X277.253,X277_277,X278.253,X279,X279.253,X279.265,X279.266,X279.267,X279_274,X279_279,X283,X283_280</t>
  </si>
  <si>
    <t>AlgorithmFunc</t>
  </si>
  <si>
    <t>getPrunedTraindfLASSORepeated1se</t>
  </si>
  <si>
    <t>X247,X249,X252,X253,X257,X259,X260,X262,X265,X268,X273,X274,X277,X278,X279,X280,X283</t>
  </si>
  <si>
    <t>X247,X249,X252,X253,X257,X259,X260,X260_0,X262,X265,X268,X273,X274,X275_0,X277,X278,X279,X280,X283</t>
  </si>
  <si>
    <t>X247,X252,X252_279,X253,X254_279,X260,X260_0,X265_254,X265_257,X265_266,X273,X274,X274_254,X274_257,X274_274,X274_277,X274_279,X277,X277_254,X277_266,X277_274,X277_277,X278,X279,X279_265,X279_266,X279_274,X280,X283_253,X283_267</t>
  </si>
  <si>
    <t>X247,X253,X254,X254.265,X254_277,X265_254,X266,X266.253,X266.265,X266_266,X266_274,X274,X274.253,X274.254,X274.257,X274.279,X274_266,X274_274,X277.253,X277_277,X278.253,X278.267,X279,X279.253,X279.265,X279.266,X279.267,X279_279,X283,X283_280</t>
  </si>
  <si>
    <t>X247,X252,X252_279,X253,X254_279,X260,X265_254,X265_257,X265_266,X265_277,X273,X274,X274_254,X274_257,X274_274,X274_277,X274_279,X277,X277_254,X277_266,X277_274,X277_277,X278,X279,X279_265,X279_266,X279_274,X280,X283_253,X283_267</t>
  </si>
  <si>
    <t>getPrunedTraindfRecursive2Sizes</t>
  </si>
  <si>
    <t>X247,X253,X254,X254_274,X254_277,X265,X265_266,X265_278,X266,X266_266,X266_274,X270,X270_266,X274_254,X274_265,X274_266,X274_274,X274_278,X274_279,X276,X277,X277_274,X277_277,X278,X278_265,X279,X279_274,X279_279,X280,X280_276</t>
  </si>
  <si>
    <t>X253,X253.270,X254,X254.247,X254.265,X265,X266,X266.265,X266.270,X270,X274.254,X274.277,X274.278,X277,X277.253,X277.254,X277.267,X278,X278.253,X279,X279.247,X279.266,X283.247,X283.254,X283.265,X283.266,X283.270,X283.277,X283.278,X283.279</t>
  </si>
  <si>
    <t>X253,X253.270,X254,X254_274,X254_277,X265,X265_266,X266,X266.265,X266_266,X266_274,X270,X274.254,X274.277,X274.278,X274_254,X274_266,X274_274,X274_279,X277,X277.253,X277.267,X278,X278.253,X279,X279_274,X279_279,X283.266,X283.277,X283.278</t>
  </si>
  <si>
    <t>X247,X253,X254,X254_274,X254_277,X265,X265_266,X265_278,X266,X266_266,X266_274,X270,X270_266,X274_254,X274_266,X274_274,X274_278,X274_279,X276,X277,X277_254,X277_277,X278,X278_265,X279,X279_274,X279_279,X280,X280_276,X283_280</t>
  </si>
  <si>
    <t>X247,X253,X254_274,X254_277,X265,X265_266,X266,X266_266,X266_274,X270,X274.254,X274.277,X274.278,X274_266,X274_274,X274_279,X277,X277.253,X277.267,X278,X278.253,X279,X279_265,X279_274,X279_279,X283.265,X283.266,X283.270,X283.277,X283.278</t>
  </si>
  <si>
    <t>X247,X253,X253.270,X254,X254.247,X254.265,X265,X266,X266.265,X270,X274.247,X274.254,X274.277,X274.278,X277,X277.253,X277.254,X277.267,X278,X278.253,X279,X279.247,X283.247,X283.254,X283.265,X283.266,X283.270,X283.277,X283.278,X283.279</t>
  </si>
  <si>
    <t>X247,X248,X249,X250,X251,X252,X253,X254,X255,X256,X257,X259,X261,X262,X265,X266,X268,X269,X270,X272,X273,X274,X275,X276,X277,X278,X279,X280,X281,X282</t>
  </si>
  <si>
    <t>X247,X247_0,X248,X249,X251,X252,X253,X253_0,X254,X256,X257,X259,X261,X262,X265,X266,X268,X269,X270,X272,X273,X274,X275,X276,X277,X278,X279,X280,X281,X282</t>
  </si>
  <si>
    <t>X253,X254,X254_254,X254_265,X254_266,X254_274,X254_279,X265,X265_254,X265_266,X265_274,X265_279,X266,X266_254,X266_266,X266_274,X270,X274,X274_254,X274_265,X274_266,X274_274,X274_279,X277,X278,X279,X279_254,X279_265,X279_274,X279_279</t>
  </si>
  <si>
    <t>X254,X254.253,X254.265,X254.266,X254.267,X254.279,X265,X265.253,X265.254,X265.266,X266,X266.253,X266.267,X274,X274.254,X274.265,X274.266,X274.279,X277,X277.253,X279,X279.253,X279.265,X279.266,X279.267,X283.254,X283.265,X283.266,X283.277,X283.279</t>
  </si>
  <si>
    <t>X254,X254.253,X254.266,X254.267,X254_274,X254_279,X265,X266,X266.253,X266_274,X274,X274.254,X274.265,X274.266,X274.279,X274_254,X274_265,X274_266,X274_274,X274_279,X279,X279.253,X279.266,X279.267,X279_254,X279_274,X283.254,X283.265,X283.266,X283.279</t>
  </si>
  <si>
    <t>Category=request for information</t>
  </si>
  <si>
    <t>Phenomenon</t>
  </si>
  <si>
    <t>X247,X248,X249,X252,X253,X254,X256,X259,X260,X267</t>
  </si>
  <si>
    <t>X247,X248,X249,X252,X253,X256,X257,X259,X260,X267</t>
  </si>
  <si>
    <t>X259,X260,X265_274,X270_266,X273,X274,X274_265,X277,X277_254,X283_253</t>
  </si>
  <si>
    <t>duration&gt;7d</t>
  </si>
  <si>
    <t>X254.274,X260,X265.253,X265.266,X266.253,X274.253,X274.265,X277.253,X279.266,X280</t>
  </si>
  <si>
    <t>X254.274,X254_254,X260,X265_279,X266_253,X266_266,X274.253,X274_265,X283_254,X283_266</t>
  </si>
  <si>
    <t>X254.274,X260,X265.253,X265.266,X266.253,X273.253,X274.253,X274.265,X277.253,X279.266</t>
  </si>
  <si>
    <t>X249,X253,X256,X259,X260,X267,X273,X274,X277,X278</t>
  </si>
  <si>
    <t>X254_254,X260,X265.253,X266_253,X266_266,X273.253,X274.253,X277.253,X283_254,X283_266</t>
  </si>
  <si>
    <t>X254,X259,X260,X265,X266,X267,X270,X273,X277,X279</t>
  </si>
  <si>
    <t>X260,X265,X266,X266_253,X266_266,X273,X274_265,X277,X279,X283_266</t>
  </si>
  <si>
    <t>X254,X260,X266,X266.253,X267,X274.253,X274.265,X277.253,X283.266,X283.274</t>
  </si>
  <si>
    <t>X260,X266,X266.253,X266_253,X266_266,X274.253,X274_265,X277.253,X283.266,X283_266</t>
  </si>
  <si>
    <t>X260,X265,X265_279,X266,X266_253,X266_266,X274_265,X277,X279,X283_266</t>
  </si>
  <si>
    <t>X254,X260,X266,X266.253,X267,X274.253,X283.260,X283.266,X283.267,X283.274</t>
  </si>
  <si>
    <t>X254,X260,X266,X266.253,X267,X274.253,X277.253,X279,X283.266,X283.274</t>
  </si>
  <si>
    <t>X259,X260,X265,X266,X266_253,X266_266,X274_265,X277,X279,X283_266</t>
  </si>
  <si>
    <t>X260,X266,X266.253,X266_253,X266_266,X274.253,X274_265,X283.266,X283.274,X283_266</t>
  </si>
  <si>
    <t>X254,X260,X266,X266.253,X267,X274.253,X283.266,X283.267,X283.274,X283.277</t>
  </si>
  <si>
    <t>ACT_ID</t>
  </si>
  <si>
    <t>ACT_NAME</t>
  </si>
  <si>
    <t>Quality Indicator Fixed</t>
  </si>
  <si>
    <t>Impact Change</t>
  </si>
  <si>
    <t>Description Update</t>
  </si>
  <si>
    <t>Callback Request</t>
  </si>
  <si>
    <t>Vendor Reference Change</t>
  </si>
  <si>
    <t>Communication with vendor</t>
  </si>
  <si>
    <t>Closed</t>
  </si>
  <si>
    <t>Reassignment</t>
  </si>
  <si>
    <t>Incident reproduction</t>
  </si>
  <si>
    <t>Resolved</t>
  </si>
  <si>
    <t>Analysis/Research</t>
  </si>
  <si>
    <t>Contact Change</t>
  </si>
  <si>
    <t>Pending vendor</t>
  </si>
  <si>
    <t>Quality Indicator</t>
  </si>
  <si>
    <t>Mail to Customer</t>
  </si>
  <si>
    <t>Urgency Change</t>
  </si>
  <si>
    <t>External update</t>
  </si>
  <si>
    <t>External Vendor Reassignment</t>
  </si>
  <si>
    <t>Status Change</t>
  </si>
  <si>
    <t>Update</t>
  </si>
  <si>
    <t>Caused By CI</t>
  </si>
  <si>
    <t>Problem Closure</t>
  </si>
  <si>
    <t>Referred</t>
  </si>
  <si>
    <t>Reopen</t>
  </si>
  <si>
    <t>Quality Indicator Set</t>
  </si>
  <si>
    <t>Problem Workaround</t>
  </si>
  <si>
    <t>External Vendor Assignment</t>
  </si>
  <si>
    <t>Assignment</t>
  </si>
  <si>
    <t>Notify By Change</t>
  </si>
  <si>
    <t>Service Change</t>
  </si>
  <si>
    <t>Update from customer</t>
  </si>
  <si>
    <t>Communication with customer</t>
  </si>
  <si>
    <t>Operator Update</t>
  </si>
  <si>
    <t>Affected CI Change</t>
  </si>
  <si>
    <t>Vendor Reference</t>
  </si>
  <si>
    <t>OO Response</t>
  </si>
  <si>
    <t>Open</t>
  </si>
  <si>
    <t>alert stage 1</t>
  </si>
  <si>
    <t>Dial-in</t>
  </si>
  <si>
    <t>X254,X258,X265,X266,X283</t>
  </si>
  <si>
    <t>X254,X266,X279_265,X279_274,X284</t>
  </si>
  <si>
    <t>X254,X266,X279.266,X283.274,X284</t>
  </si>
  <si>
    <t>X254,X266,X279_274,X283.254,X284</t>
  </si>
  <si>
    <t>X254,X279.266,X279_274,X283.274,X284</t>
  </si>
  <si>
    <t>X254,X265,X266,X283,X284</t>
  </si>
  <si>
    <t>X254,X254.277,X279_274,X283.274,X284</t>
  </si>
  <si>
    <t>X247,X249,X251,X252,X253</t>
  </si>
  <si>
    <t>X247,X252,X253,X260,X273</t>
  </si>
  <si>
    <t>X247,X253,X254,X266,X274</t>
  </si>
  <si>
    <t>X247,X249,X252,X253,X257</t>
  </si>
  <si>
    <t>X254,X266,X277,X278,X279</t>
  </si>
  <si>
    <t>X253,X266,X277,X278,X279</t>
  </si>
  <si>
    <t>X266,X277,X277.253,X279,X283.277</t>
  </si>
  <si>
    <t>X266,X266_274,X277,X277.253,X279</t>
  </si>
  <si>
    <t>X266,X277,X277.253,X279,X279_279</t>
  </si>
  <si>
    <t>X253,X266,X277,X277.253,X279</t>
  </si>
  <si>
    <t>X254_277,X266,X277,X278,X279</t>
  </si>
  <si>
    <t>X248,X257,X265,X270,X276</t>
  </si>
  <si>
    <t>X249,X253_0,X257,X260,X260_0</t>
  </si>
  <si>
    <t>X253_277,X254_274,X274_248,X277_254,X279</t>
  </si>
  <si>
    <t>X260.253,X266.273,X279.260,X283,X283.247</t>
  </si>
  <si>
    <t>X254.277,X265.270,X274.279,X283.277,X283_256</t>
  </si>
  <si>
    <t>X259_259,X262,X266_254,X267_253,X274_252</t>
  </si>
  <si>
    <t>X248.253,X254.277,X265.270,X274.279,X278_267</t>
  </si>
  <si>
    <t>X265.260,X266.273,X279.260,X282,X283.247</t>
  </si>
  <si>
    <t>X247,X248,X249,X253,X257</t>
  </si>
  <si>
    <t>X247,X248,X249,X256,X257</t>
  </si>
  <si>
    <t>X247,X252,X257,X268,X273</t>
  </si>
  <si>
    <t>X247,X252,X257,X274,X276</t>
  </si>
  <si>
    <t>X254,X265,X266,X274,X279</t>
  </si>
  <si>
    <t>X254,X266,X274,X279,X283.254</t>
  </si>
  <si>
    <t>X247,X247_0,X248,X249,X250,X251,X252,X253,X253_0,X254,X255,X256,X257,X258,X259,X260,X260_0,X261,X262,X263,X265,X266,X267,X267_0,X268,X270,X272,X273,X274,X275,X276,X277,X278,X279,X280,X281,X282,X283,X284</t>
  </si>
  <si>
    <t>X247,X248,X249,X250,X251,X252,X253,X254,X256,X257,X258,X259,X260,X261,X263,X267,X268,X272,X273,X274,X277,X278,X280,X283,X284,X285</t>
  </si>
  <si>
    <t>X247,X247_0,X248,X249,X250,X251_0,X252,X253,X254,X254_0,X256,X257,X258,X259,X259_0,X260,X260_0,X261,X266_0,X267,X271_0,X272,X273,X274,X274_0,X277,X278,X280,X281_0,X283</t>
  </si>
  <si>
    <t>X248_262,X253_270,X254_254,X254_277,X259,X260,X265_259,X265_274,X265_278,X265_279,X266_253,X266_266,X266_270,X270_254,X270_266,X273,X274,X274_265,X274_277,X277,X277_254,X277_265,X277_274,X277_277,X279_279,X283_253,X283_254,X283_265,X283_266,X283_267</t>
  </si>
  <si>
    <t>X249.278,X254.252,X254.274,X260,X265.253,X265.266,X265.279,X266.249,X266.253,X266.260,X266.270,X267.253,X270.274,X273.253,X274.253,X274.265,X274.278,X277.253,X279.254,X279.266,X279.277,X280,X283.259,X283.260,X283.265,X283.266,X283.267,X283.273,X283.277,X283.280</t>
  </si>
  <si>
    <t>X254.274,X254_254,X260,X261_271,X263.272,X265.253,X265.279,X265_279,X266.260,X266.270,X266_253,X266_266,X268.277,X270.274,X273.253,X274.253,X274_265,X277.253,X279.266,X279.277,X283.259,X283.260,X283.266,X283.267,X283.273,X283.277,X283_254,X283_266</t>
  </si>
  <si>
    <t>X251_273,X254.274,X254_254,X260,X265.253,X265.279,X265_279,X266.260,X266.270,X266_253,X266_266,X266_270,X270.274,X273.253,X274.253,X274_265,X277.253,X279.266,X279.277,X279_279,X280_274,X283.259,X283.260,X283.266,X283.267,X283.273,X283.277,X283_254,X283_256,X283_266</t>
  </si>
  <si>
    <t>X249.278,X254.274,X255.271,X260,X265.253,X265.266,X266.253,X266.260,X266.270,X267.268,X270.274,X273.253,X274.253,X274.265,X277.253,X279.254,X279.266,X280,X283.259,X283.260,X283.266,X283.267,X283.273,X283.277,X283.280</t>
  </si>
  <si>
    <t>X248,X249,X252,X253,X256,X259,X260,X267,X272,X273,X274,X277,X278,X280</t>
  </si>
  <si>
    <t>X249,X252,X253,X256,X259,X260,X267,X273,X274,X277,X278,X280,X284</t>
  </si>
  <si>
    <t>X253_270,X254_254,X254_277,X259,X260,X265_259,X265_274,X265_278,X265_279,X266_253,X266_266,X266_270,X270_254,X270_266,X273,X274,X274_265,X274_277,X277,X277_254,X277_265,X277_274,X279_279,X283_253,X283_254,X283_258,X283_265,X283_266</t>
  </si>
  <si>
    <t>X254.274,X260,X265.253,X265.266,X266.253,X266.260,X266.270,X270.274,X273.253,X274.253,X274.265,X277.253,X279.266,X283.259,X283.260,X283.266,X283.267,X283.273,X283.277</t>
  </si>
  <si>
    <t>X254.274,X254_254,X260,X265.253,X266_253,X266_266,X270.274,X273.253,X274.253,X274_265,X277.253,X279.277,X283.259,X283.260,X283.266,X283.273,X283.277,X283_254,X283_266</t>
  </si>
  <si>
    <t>X253_270,X254_254,X254_277,X259,X260,X265_259,X265_274,X265_278,X265_279,X266_253,X266_266,X266_270,X270_254,X270_266,X273,X274,X274_265,X274_277,X277,X277_254,X277_265,X277_274,X279_279,X280_248,X283_253,X283_254,X283_265,X283_266</t>
  </si>
  <si>
    <t>X254_254,X260,X265.253,X266_253,X266_266,X270.274,X273.253,X274.253,X277.253,X279.277,X283.259,X283.260,X283.266,X283.273,X283.277,X283_254,X283_266</t>
  </si>
  <si>
    <t>X254.274,X260,X265.253,X265.266,X266.253,X266.270,X267.268,X270.274,X273.253,X274.253,X274.265,X277.253,X279.266,X283.259,X283.260,X283.266,X283.267,X283.273,X283.277</t>
  </si>
  <si>
    <t>X247,X248,X249,X252,X253,X254,X256,X257,X259,X260,X261,X262,X263,X265,X266,X267,X268,X270,X272,X273,X274,X275,X276,X277,X278,X279,X280,X281,X282,X283</t>
  </si>
  <si>
    <t>X247,X247_0,X248,X249,X252,X253,X253_0,X254,X256,X257,X259,X260,X260_0,X261,X262,X263,X265,X266,X267,X267_0,X270,X272,X273,X274,X276,X277,X278,X279,X280,X281</t>
  </si>
  <si>
    <t>X254,X254_266,X254_277,X259,X260,X265,X265_266,X265_274,X265_279,X266,X266_253,X266_254,X266_265,X266_266,X267,X270,X270_266,X273,X274_265,X274_266,X277,X277_254,X277_274,X279,X279_265,X279_279,X283_254,X283_266,X283_274,X283_279</t>
  </si>
  <si>
    <t>X254,X259,X259.253,X260,X265,X265.254,X265.279,X266,X266.253,X266.260,X266.265,X267,X273.253,X274.253,X274.260,X274.265,X274.267,X277,X277.253,X277.267,X279,X279.254,X279.267,X279.277,X283.259,X283.260,X283.266,X283.267,X283.274,X283.277</t>
  </si>
  <si>
    <t>X254,X259,X260,X265,X265_279,X266,X266.253,X266_253,X266_254,X266_266,X267,X274.253,X274.260,X274.265,X274.267,X274_265,X274_266,X277,X277.253,X277.267,X279,X279.254,X279.277,X283.260,X283.266,X283.267,X283.274,X283.277,X283_254,X283_266</t>
  </si>
  <si>
    <t>X254,X254_266,X259,X260,X265,X265_266,X265_274,X265_279,X266,X266_253,X266_254,X266_265,X266_266,X267,X270,X270_266,X273,X274_265,X274_266,X274_279,X277,X277_254,X277_274,X279,X279_265,X279_274,X279_279,X283_254,X283_266,X283_274</t>
  </si>
  <si>
    <t>X254,X260,X265,X265_279,X266,X266.253,X266_253,X266_254,X266_265,X266_266,X267,X273,X273.253,X274.253,X274.260,X274.265,X274_265,X274_266,X277,X277.253,X277.267,X279,X279.277,X283.260,X283.266,X283.267,X283.274,X283.277,X283_254,X283_266</t>
  </si>
  <si>
    <t>X254,X254.274,X259,X259.253,X260,X265,X265.279,X266,X266.253,X266.260,X266.265,X267,X273,X273.253,X274.253,X274.260,X274.265,X277,X277.253,X277.267,X279,X279.254,X279.267,X279.277,X283.259,X283.260,X283.266,X283.267,X283.274,X283.277</t>
  </si>
  <si>
    <t>X247,X249,X251,X252,X253,X255,X256,X257,X259,X260</t>
  </si>
  <si>
    <t>X247,X253,X254,X266,X274,X274.253,X274.279,X279,X280,X283</t>
  </si>
  <si>
    <t>X247,X249,X252,X253,X257,X260,X265,X273,X274,X277</t>
  </si>
  <si>
    <t>X247,X253,X254,X265_254,X266,X274,X274_274,X277_277,X279,X283</t>
  </si>
  <si>
    <t>X253,X265,X266,X274.278,X277,X277.253,X278,X279,X283.266,X283.277</t>
  </si>
  <si>
    <t>X253,X266,X266_274,X274_266,X274_279,X277,X277.253,X279,X279_279,X283.277</t>
  </si>
  <si>
    <t>X253,X254,X266,X277,X277.253,X277.267,X278,X279,X283.277,X283.278</t>
  </si>
  <si>
    <t>X249,X253,X254,X265,X266,X270,X274,X277,X278,X279</t>
  </si>
  <si>
    <t>X253,X253_0,X254,X265,X266,X270,X274,X277,X278,X279</t>
  </si>
  <si>
    <t>X254,X254_274,X254_279,X265,X266,X274,X274_254,X274_279,X279,X279_274</t>
  </si>
  <si>
    <t>X254,X254.253,X265,X266,X274,X279,X279.253,X283.254,X283.266,X283.279</t>
  </si>
  <si>
    <t>GT_T</t>
  </si>
  <si>
    <t>GT_F</t>
  </si>
  <si>
    <t>GT_TOT</t>
  </si>
  <si>
    <t>OBS_ACC</t>
  </si>
  <si>
    <t>EXP_ACC</t>
  </si>
  <si>
    <t>Kappa</t>
  </si>
  <si>
    <t>GT_ML_N</t>
  </si>
  <si>
    <t>GT_ML_P</t>
  </si>
  <si>
    <t>NUM_T</t>
  </si>
  <si>
    <t>NUM_F</t>
  </si>
  <si>
    <t>X256,X260,X267,X273,X277,X281</t>
  </si>
  <si>
    <t>X247_0,X256,X260,X267,X267_0,X273,X277,X281</t>
  </si>
  <si>
    <t>X260,X263_266,X266_253,X274_263,X283_254,X283_265,X283_266,X283_279</t>
  </si>
  <si>
    <t>X260,X265.253,X265.277,X266.277,X274.253,X277.253,X278.277,X279.254,X283.266</t>
  </si>
  <si>
    <t>X256_253,X260,X263_266,X266_253,X267,X274_263,X283_253,X283_254,X283_265,X283_266,X283_267</t>
  </si>
  <si>
    <t>X254.265,X260,X265.253,X265.277,X266.277,X274.253,X277.253,X278.277,X279.253,X279.254,X283.259,X283.266</t>
  </si>
  <si>
    <t>X254,X254_266,X254_277,X259,X260,X265,X265_266,X265_274,X265_279,X266,X266_253,X266_254,X266_265,X266_266,X267,X270,X270_266,X273,X274_265,X274_279,X277,X277_274,X279,X279_265,X279_274,X279_279,X283_254,X283_266,X283_274,X283_279</t>
  </si>
  <si>
    <t>X254,X259,X259.253,X260,X265,X265.260,X265.279,X266,X266.253,X267,X273.253,X274.253,X274.254,X274.260,X274.265,X274.267,X277,X277.253,X277.267,X279,X279.267,X279.277,X283.259,X283.260,X283.266,X283.267,X283.270,X283.273,X283.274,X283.277</t>
  </si>
  <si>
    <t>X254,X260,X265,X265.260,X265.279,X265_279,X266,X266.253,X266_253,X266_254,X266_266,X267,X273.253,X274.253,X274.260,X274.265,X274.267,X274.277,X274_265,X277,X277.253,X277.267,X279,X283.260,X283.266,X283.267,X283.274,X283.277,X283_254,X283_266</t>
  </si>
  <si>
    <t>X254,X254_266,X254_277,X259,X260,X265,X265_266,X265_274,X265_279,X266,X266_253,X266_254,X266_265,X266_266,X267,X270,X270_266,X273,X274_265,X274_266,X274_277,X277,X277_274,X279,X279_265,X279_279,X283_254,X283_265,X283_266,X283_274</t>
  </si>
  <si>
    <t>X254,X259,X260,X265,X265_274,X265_279,X266,X266.253,X266_253,X266_254,X266_265,X266_266,X267,X273,X273.253,X274.253,X274.254,X274.260,X274.265,X274_265,X277,X277.253,X277.267,X279,X283.266,X283.267,X283.274,X283.277,X283_254,X283_266</t>
  </si>
  <si>
    <t>X253.274,X254,X254.274,X259,X259.253,X260,X260.267,X265,X265.279,X266,X266.253,X266.260,X267,X273,X273.253,X274.253,X274.260,X274.265,X274.267,X277,X277.253,X277.267,X279,X279.254,X283.259,X283.260,X283.266,X283.267,X283.274,X283.277</t>
  </si>
  <si>
    <t>X256,X260,X267,X273,X277</t>
  </si>
  <si>
    <t>TestName</t>
  </si>
  <si>
    <t>X247,X248,X249,X250,X251,X252,X253,X254,X256,X257,X259,X260,X261,X262,X263,X265,X266,X267,X270,X272,X273,X274,X275,X276,X277,X278,X279,X280,X281,X283</t>
  </si>
  <si>
    <t>X247,X247_0,X248,X249,X250,X251_0,X252_0,X253_0,X254_0,X255,X257,X258,X259,X262,X263,X265,X267,X267_0,X268,X270,X271_0,X274,X274_0,X275_0,X276,X278,X278_0,X279,X282,X285</t>
  </si>
  <si>
    <t>X252_265,X253_0,X253_254,X253_260,X253_266,X254_259,X254_282,X256_253,X259_273,X260_253,X265_249,X265_259,X265_268,X265_274,X266_252,X266_254,X266_259,X266_270,X266_273,X273_249,X274_252,X274_257,X274_267,X274_270,X274_273,X277_279,X278,X282_274,X283_279,X284</t>
  </si>
  <si>
    <t>X253.265,X253.279,X254.277,X257.277,X259.265,X260.278,X265.277,X265.279,X266.256,X266.273,X266.274,X266.277,X267.274,X270.273,X273.253,X274.261,X274.279,X275,X278.279,X279,X279.249,X279.260,X279.266,X279.281,X280,X282.279,X283.247,X283.266,X283.274,X283.277</t>
  </si>
  <si>
    <t>X247_0,X249_279,X251_266,X254.249,X254.257,X254.267,X254.270,X254.277,X257_265,X260.267,X260_265,X262.279,X263_263,X265.256,X265.270,X265_260,X265_268,X266.256,X267_253,X273_274,X274.267,X274.279,X274_277,X277.266,X277_253,X277_266,X278.279,X279.277,X279_252,X283.274</t>
  </si>
  <si>
    <t>X252_254,X252_265,X254_259,X254_267,X254_282,X256_253,X259_273,X260_253,X262_274,X263_263,X265_259,X265_266,X266_254,X266_270,X270_266,X274_248,X274_252,X274_259,X274_263,X274_267,X274_270,X274_273,X277,X277_257,X277_274,X277_279,X278_265,X282_274,X283,X283_279</t>
  </si>
  <si>
    <t>X248_262,X253_260,X254.249,X254.257,X254.267,X254.270,X254.277,X254_270,X254_278,X254_279,X260.267,X262.279,X265.256,X265.270,X266.256,X270_266,X273_259,X274.267,X274.279,X274_248,X274_252,X274_256,X277.266,X277_279,X278.279,X279_251,X279_278,X283.274,X283_260,X283_274</t>
  </si>
  <si>
    <t>X248.253,X249.257,X249.265,X249.273,X253.273,X257.253,X259.265,X259.270,X260.278,X265.267,X266.256,X266.265,X266.267,X266.273,X266.278,X267.265,X267.274,X267.279,X274.266,X274.267,X274.279,X275,X277.274,X279,X279.257,X279.260,X279.281,X283.247,X283.266,X283.274</t>
  </si>
  <si>
    <t>bigdataset</t>
  </si>
  <si>
    <t>X254,X266,X279,X283,X285</t>
  </si>
  <si>
    <t>X254,X266,X277,X278_0,X283</t>
  </si>
  <si>
    <t>X254,X274_266,X278_0,X279_254,X283</t>
  </si>
  <si>
    <t>X254,X254.278,X278_0,X279.267,X283.274</t>
  </si>
  <si>
    <t>X254,X274_266,X278_0,X279.266,X283.274</t>
  </si>
  <si>
    <t>X254,X266,X277_263,X279_265,X279_274</t>
  </si>
  <si>
    <t>X254,X266_274,X277_263,X279.266,X283.274</t>
  </si>
  <si>
    <t>X247.269,X254,X254.278,X279.267,X283.274</t>
  </si>
  <si>
    <t>X254,X266,X274_274,X278_0,X283</t>
  </si>
  <si>
    <t>X254,X266,X278_0,X279.266,X283.274</t>
  </si>
  <si>
    <t>X254,X274_266,X277_263,X283,X284</t>
  </si>
  <si>
    <t>X247.269,X254,X279.266,X283.271,X283.274</t>
  </si>
  <si>
    <t>MutualInformation</t>
  </si>
  <si>
    <t>T_Percentage</t>
  </si>
  <si>
    <t>bigsample3</t>
  </si>
  <si>
    <t>&lt;error&gt;</t>
  </si>
  <si>
    <t>X254,X265,X266,X273,X277,X278,X279,X283,X284,X285</t>
  </si>
  <si>
    <t>X254,X265,X266,X267,X271,X277,X278_0,X279,X283,X284</t>
  </si>
  <si>
    <t>X254,X265,X266,X266_274,X267,X278_0,X279,X279_265,X279_274,X284</t>
  </si>
  <si>
    <t>X254,X265.271,X266.277,X274.249,X278_0,X279.266,X279.267,X281.253,X283.274,X283.278</t>
  </si>
  <si>
    <t>X253.267,X254,X261.247,X266,X274.279,X278_0,X279.266,X279_274,X281.253,X283.274</t>
  </si>
  <si>
    <t>X254,X265,X266,X266_274,X277_263,X279,X279_265,X279_274,X283,X284</t>
  </si>
  <si>
    <t>X254,X254.278,X266,X266.253,X274.271,X277_263,X279.267,X279_274,X283.274,X283.277</t>
  </si>
  <si>
    <t>X247.269,X254,X274.249,X279.266,X279.267,X279.270,X281.253,X283.271,X283.274,X283.278</t>
  </si>
  <si>
    <t>X254,X265,X266,X266_274,X278_0,X279,X279_265,X279_274,X283,X284</t>
  </si>
  <si>
    <t>X254,X265.277,X266,X266.279,X278_0,X279.267,X281.253,X283.248,X283.271,X283.274</t>
  </si>
  <si>
    <t>X254,X265.274,X266,X274.254,X274.271,X278_0,X279.278,X279_254,X283.274,X284</t>
  </si>
  <si>
    <t>X254,X254.266,X265.271,X265.279,X266,X274.247,X277_263,X279.277,X279_274,X283.274</t>
  </si>
  <si>
    <t>X247.269,X249.267,X254,X265.278,X266,X279,X279.267,X281.253,X283.253,X283.271</t>
  </si>
  <si>
    <t>X248,X249,X250,X251,X252,X253,X254,X255,X256,X257</t>
  </si>
  <si>
    <t>X248,X249,X250,X253,X257,X259,X261,X266,X268,X270</t>
  </si>
  <si>
    <t>X248,X250,X253,X257,X259,X261,X266,X267,X268,X270</t>
  </si>
  <si>
    <t>X250,X253,X254,X265,X266,X267,X274,X279,X280,X283</t>
  </si>
  <si>
    <t>X252,X253,X257,X259,X265,X273,X275,X277,X278,X283</t>
  </si>
  <si>
    <t>X252,X253,X257,X259,X265,X270,X273,X277,X278,X283</t>
  </si>
  <si>
    <t>X252,X253,X265,X266_266,X274_279,X277,X277_277,X278,X279_274,X279_279</t>
  </si>
  <si>
    <t>X252,X253,X257,X265,X274.273,X274.277,X277,X277.253,X278,X283.277</t>
  </si>
  <si>
    <t>X253,X265,X265_266,X265_279,X266_266,X274_274,X274_279,X277,X279_274,X279_279</t>
  </si>
  <si>
    <t>X252,X253,X254_274,X254_277,X265,X266_266,X274_279,X277,X278,X279_279</t>
  </si>
  <si>
    <t>X253,X254_274,X265,X265_266,X265_279,X266_266,X274_274,X274_279,X279_274,X279_279</t>
  </si>
  <si>
    <t>X252,X253,X257,X265,X265.257,X274.273,X277,X277.253,X278,X283.277</t>
  </si>
  <si>
    <t>X249,X253,X254,X265,X267,X270,X273,X274,X277,X279</t>
  </si>
  <si>
    <t>X247,X247_0,X249,X253,X259,X260,X265,X267_0,X276,X278_0</t>
  </si>
  <si>
    <t>X252_252,X259_259,X266_279,X272,X274_247,X275,X277,X277_254,X279_249,X281</t>
  </si>
  <si>
    <t>X247.279,X249.257,X253.270,X254.270,X259.270,X265.273,X274.266,X277.247,X279.278,X283.262</t>
  </si>
  <si>
    <t>X248.279,X251,X265_266,X266_256,X273_279,X274.262,X277.273,X277_267,X278_278,X279.271</t>
  </si>
  <si>
    <t>X249_254,X254_259,X260_253,X265_259,X265_278,X266_266,X274_278,X277_278,X279_265,X283_273</t>
  </si>
  <si>
    <t>X249.271,X249_279,X252.267,X253_253,X254.274,X257_265,X267.247,X274_270,X274_274,X278_278</t>
  </si>
  <si>
    <t>X254.274,X262.248,X262.273,X265.254,X274.270,X278.249,X278.273,X279.253,X279.256,X283.253</t>
  </si>
  <si>
    <t>X248,X249,X250,X251,X252,X253,X254,X256,X257,X259</t>
  </si>
  <si>
    <t>X248,X250,X253,X257,X259,X261,X266,X268,X270,X272</t>
  </si>
  <si>
    <t>bigsample4</t>
  </si>
  <si>
    <t>X252,X253,X254_277,X265,X266_266,X274_254,X274_279,X277,X278,X279_279</t>
  </si>
  <si>
    <t>X252,X253,X257,X265,X274.277,X277,X277.253,X278,X283.277,X283.278</t>
  </si>
  <si>
    <t>X253,X254_274,X265,X265_266,X266_266,X274_274,X274_279,X277,X279_274,X279_279</t>
  </si>
  <si>
    <t>X252,X253,X254_277,X265,X266_266,X274_279,X277,X278,X279_274,X279_279</t>
  </si>
  <si>
    <t>X253,X254_274,X265,X265_279,X266_266,X274_274,X274_279,X277,X279_274,X279_279</t>
  </si>
  <si>
    <t>X250,X253,X253_0,X254,X266,X274,X274_259,X279,X280,X283</t>
  </si>
  <si>
    <t>getPrunedTraindfRandom</t>
  </si>
  <si>
    <t>X247,X259,X259_0,X265,X270,X273_0,X275_0,X277,X278,X278_0</t>
  </si>
  <si>
    <t>X253_248,X260_266,X261,X272_253,X275_254,X275_262,X277_248,X279_258,X281_277,X283_263</t>
  </si>
  <si>
    <t>X250.274,X253.259,X262.265,X263.262,X265,X268.270,X278.272,X278.273,X281.255,X283.262</t>
  </si>
  <si>
    <t>X252_252,X254_260,X258_279,X259_251,X259_260,X261,X261_247,X261_261,X270_257,X278_263</t>
  </si>
  <si>
    <t>X248.279,X251.262,X252.249,X252.261,X259.263,X260_256,X264_252,X277_249,X278,X280.267</t>
  </si>
  <si>
    <t>X251.262,X251.273,X253.247,X260.266,X265,X265.262,X271.272,X272.275,X277.276,X281.273</t>
  </si>
  <si>
    <t>X247,X248,X249,X250,X251_0,X252,X253_0,X255,X256,X257,X259,X259_0,X260,X261,X263,X264,X265,X267,X267_0,X270,X271_0,X273_0,X274_0,X275,X275_0,X276,X277,X278,X278_0,X285</t>
  </si>
  <si>
    <t>X248_274,X249_0,X249_256,X249_266,X252_249,X253_248,X253_249,X253_253,X253_268,X253_274,X260_266,X261,X262_263,X263_249,X266_256,X270_266,X272_253,X274_280,X275_254,X275_262,X276_254,X276_256,X277_248,X279_257,X279_258,X279_270,X279_273,X280,X281_277,X283_263</t>
  </si>
  <si>
    <t>X247_252,X252_252,X254_260,X254_261,X256_271,X257_265,X257_271,X258_279,X259_251,X259_260,X261,X261_247,X261_261,X261_273,X265_251,X266_267,X267_271,X268_267,X270_252,X270_257,X272_271,X273_260,X275_257,X276_249,X276_257,X277_252,X278_263,X279,X280_266,X281_256</t>
  </si>
  <si>
    <t>X247.267,X248.279,X251.262,X252.249,X252.261,X252.277,X252_254,X252_271,X253_274,X254_263,X259.250,X259.263,X259_265,X260_256,X263_265,X263_266,X264.249,X264_249,X264_252,X265.280,X265_277,X270.271,X273.267,X274_267,X276_262,X277_249,X278,X280.267,X281.264,X281_273</t>
  </si>
  <si>
    <t>X247.267,X248.247,X248.253,X248.258,X248.267,X248.269,X248.279,X249.257,X249.267,X251.262,X251.273,X252.253,X253.247,X254.253,X258.247,X260.266,X265,X265.262,X267.265,X268.272,X271.272,X272.275,X274.255,X275.266,X275.274,X276.259,X277.276,X278.276,X281.273,X285.267</t>
  </si>
  <si>
    <t>X248,X252,X254,X256,X257,X260,X271,X275,X277,X284</t>
  </si>
  <si>
    <t>X253_271,X254_269,X260_259,X263_265,X269_279,X270_249,X273,X278_254,X278_256,X278_258</t>
  </si>
  <si>
    <t>X247,X248,X251,X252,X253,X254,X256,X257,X258,X259,X260,X261,X263,X264,X265,X267,X269,X271,X272,X273,X274,X275,X276,X277,X278,X281,X282,X283,X284,X285</t>
  </si>
  <si>
    <t>X247,X248.251,X248.280,X252.254,X252.263,X252.272,X252.273,X253.251,X256.262,X257.281,X261.256,X263.252,X265.259,X267.247,X267.271,X270.249,X270.274,X273.274,X274.248,X275,X275.271,X275.277,X277,X281.270,X282.254,X282.262,X282.278,X283,X283.252,X283.265</t>
  </si>
  <si>
    <t>X247,X248.256,X248.261,X248.280,X250.273,X255.247,X257.264,X258.254,X259.257,X260.282,X262.264,X263.274,X265.271,X266.270,X267.254,X274,X274.250,X274.280,X275.247,X275.271,X276,X276.249,X276.274,X277.275,X278.274,X280.265,X282,X283.255,X283.278,X283.279</t>
  </si>
  <si>
    <t>X251,X253,X257,X258,X260,X267,X269,X273,X278,X283</t>
  </si>
  <si>
    <t>X247_0,X253,X256,X263,X265,X269,X273_0,X277_0,X281,X282</t>
  </si>
  <si>
    <t>X247_247,X247_257,X257_256,X259_253,X267_253,X274_264,X278_271,X279_249,X279_251,X279_258</t>
  </si>
  <si>
    <t>X250.267,X250.274,X251.254,X253.252,X259.281,X267.271,X275.266,X279.256,X280.252,X282.249</t>
  </si>
  <si>
    <t>X247_257,X248_265,X248_267,X257_271,X259_249,X261.270,X270.282,X271.270,X277.263,X279.251</t>
  </si>
  <si>
    <t>X248.249,X248.262,X249.250,X251_265,X254_257,X263.270,X267_274,X271.278,X274_275,X278_250</t>
  </si>
  <si>
    <t>X247.279,X248.274,X273.259,X275.247,X277.262,X278.258,X278.274,X281.249,X281.273,X281.277</t>
  </si>
  <si>
    <t>X247,X249,X251,X252,X253,X254,X256,X257,X258,X259,X260,X261,X262,X263,X264,X265,X267,X268,X269,X271,X273,X275,X276,X278,X279,X280,X281,X282,X283,X284</t>
  </si>
  <si>
    <t>X247_247,X247_257,X247_259,X247_272,X248_253,X248_261,X249_281,X253_275,X257_256,X259_251,X259_253,X260,X262_266,X265_257,X266_275,X267_253,X267_254,X268,X271_252,X271_274,X274_248,X274_255,X274_264,X278_263,X278_271,X279_249,X279_251,X279_258,X280_248,X283_282</t>
  </si>
  <si>
    <t>X247_257,X248_265,X248_267,X254_250,X255.254,X257.256,X257.273,X257_271,X258.259,X259_249,X260.249,X261.270,X266.261,X268_254,X269.256,X270.282,X271.270,X273.249,X273_0,X274.259,X274.282,X277,X277.263,X277.265,X278.280,X278_265,X279.247,X279.251,X279_270,X281_255</t>
  </si>
  <si>
    <t>X248_253,X251_254,X252_261,X254_252,X259_277,X260,X260_249,X260_260,X260_273,X261_265,X263_254,X263_256,X264_252,X265_264,X265_272,X265_273,X266_250,X268,X268_253,X271_253,X274_253,X274_266,X275_279,X279_273,X279_276,X279_278,X279_284,X281_257,X283_247,X283_265</t>
  </si>
  <si>
    <t>notasks</t>
  </si>
  <si>
    <t>2gram</t>
  </si>
  <si>
    <t>X254_257,X254_279,X256_274,X257_253,X263_265,X265_280,X274_252,X277_273,X278_253,X279_256</t>
  </si>
  <si>
    <t>order</t>
  </si>
  <si>
    <t>X248.275,X253.255,X253.258,X257.247,X263.277,X267.275,X269.254,X274.270,X276.277,X283.263</t>
  </si>
  <si>
    <t>2gram,order</t>
  </si>
  <si>
    <t>X247.256,X251.270,X251.279,X257.254,X263.273,X263_263,X273.250,X274.267,X274_251,X279_276</t>
  </si>
  <si>
    <t>X247_247,X247_249,X247_252,X247_253,X247_254,X247_256,X247_257,X247_259,X247_261,X247_262,X247_265,X247_266,X247_267,X247_270,X247_271,X247_272,X247_273,X247_274,X247_275,X247_277,X247_278,X247_279,X248_247,X248_248,X248_249,X248_252,X248_253,X248_254,X248_256,X248_257,X248_259,X248_261,X248_262,X248_263,X248_265,X248_266,X248_267,X248_270,X248_271,X248_272,X248_273,X248_274,X248_275,X248_277,X248_278,X248_279,X248_281,X249_247,X249_248,X249_249,X249_251,X249_252,X249_253,X249_254,X249_256,X249_257,X249_258,X249_259,X249_260,X249_261,X249_262,X249_263,X249_264,X249_265,X249_266,X249_267,X249_270,X249_271,X249_273,X249_274,X249_275,X249_277,X249_278,X249_279,X249_280,X249_281,X250_247,X250_249,X250_253,X250_254,X250_265,X250_266,X250_267,X250_271,X250_274,X250_279,X251_249,X251_251,X251_252,X251_253,X251_254,X251_259,X251_264,X251_265,X251_266,X251_267,X251_273,X251_274,X251_278,X251_279,X252_247,X252_248,X252_249,X252_251,X252_252,X252_253,X252_254,X252_256,X252_257,X252_259,X252_260,X252_261,X252_262,X252_263,X252_265,X252_266,X252_267,X252_269,X252_271,X252_272,X252_273,X252_274,X252_277,X252_278,X252_279,X252_281,X253_247,X253_248,X253_249,X253_251,X253_252,X253_253,X253_254,X253_256,X253_257,X253_259,X253_260,X253_261,X253_262,X253_263,X253_265,X253_266,X253_267,X253_268,X253_269,X253_270,X253_271,X253_272,X253_273,X253_274,X253_275,X253_277,X253_278,X253_279,X253_281,X254_247,X254_248,X254_249,X254_250,X254_251,X254_252,X254_253,X254_254,X254_255,X254_256,X254_257,X254_258,X254_259,X254_260,X254_261,X254_262,X254_263,X254_265,X254_266,X254_267,X254_268,X254_269,X254_270,X254_271,X254_272,X254_273,X254_274,X254_275,X254_277,X254_278,X254_279,X254_280,X254_281,X254_282,X255_253,X255_254,X255_257,X255_265,X255_266,X255_274,X255_277,X255_278,X255_279,X256_247,X256_253,X256_260,X256_266,X256_267,X256_270,X256_271,X256_273,X256_274,X257_247,X257_248,X257_249,X257_252,X257_253,X257_254,X257_255,X257_256,X257_257,X257_259,X257_261,X257_262,X257_265,X257_266,X257_267,X257_271,X257_272,X257_273,X257_274,X257_277,X257_278,X257_279,X257_280,X258_248,X258_253,X258_254,X258_265,X258_266,X258_267,X258_274,X258_277,X258_278,X258_279,X258_280,X259_247,X259_248,X259_249,X259_250,X259_251,X259_252,X259_253,X259_254,X259_256,X259_259,X259_260,X259_264,X259_265,X259_266,X259_267,X259_269,X259_271,X259_273,X259_274,X259_275,X259_277,X259_278,X259_279,X259_281,X260_249,X260_252,X260_253,X260_254,X260_256,X260_259,X260_260,X260_265,X260_266,X260_267,X260_270,X260_273,X260_274,X260_277,X260_278,X260_279,X261_247,X261_249,X261_250,X261_252,X261_253,X261_254,X261_256,X261_257,X261_259,X261_261,X261_262,X261_265,X261_266,X261_267,X261_271,X261_273,X261_274,X261_277,X261_278,X261_279,X262_247,X262_248,X262_249,X262_251,X262_252,X262_253,X262_254,X262_256,X262_257,X262_259,X262_262,X262_263,X262_265,X262_266,X262_267,X262_270,X262_273,X262_274,X262_275,X262_277,X262_278,X262_279,X262_280,X262_281,X263_248,X263_249,X263_253,X263_254,X263_256,X263_263,X263_265,X263_266,X263_267,X263_268,X263_273,X263_274,X263_277,X263_279,X263_282,X264_249,X264_251,X264_252,X264_253,X264_254,X264_259,X264_265,X264_266,X264_267,X264_274,X264_279,X264_281,X265_247,X265_248,X265_249,X265_250,X265_251,X265_252,X265_253,X265_254,X265_255,X265_256,X265_257,X265_258,X265_259,X265_260,X265_261,X265_262,X265_263,X265_264,X265_265,X265_266,X265_267,X265_268,X265_269,X265_271,X265_272,X265_273,X265_274,X265_275,X265_277,X265_278,X265_279,X265_280,X265_281,X265_282,X265_285,X266_247,X266_248,X266_249,X266_250,X266_251,X266_252,X266_253,X266_254,X266_256,X266_257,X266_258,X266_259,X266_260,X266_261,X266_262,X266_263,X266_264,X266_265,X266_266,X266_267,X266_268,X266_269,X266_270,X266_271,X266_272,X266_273,X266_274,X266_275,X266_277,X266_278,X266_279,X266_280,X266_281,X266_282,X266_283,X267_247,X267_248,X267_249,X267_253,X267_254,X267_260,X267_265,X267_266,X267_267,X267_270,X267_271,X267_273,X267_274,X267_277,X267_279,X268_253,X268_254,X268_256,X268_265,X268_266,X268_267,X268_273,X268_274,X268_278,X268_279,X269_251,X269_253,X269_254,X269_257,X269_259,X269_265,X269_267,X269_274,X269_279,X270_247,X270_248,X270_249,X270_252,X270_253,X270_254,X270_255,X270_257,X270_258,X270_259,X270_260,X270_261,X270_262,X270_265,X270_266,X270_271,X270_273,X270_274,X270_275,X270_277,X270_278,X270_279,X271_247,X271_248,X271_249,X271_252,X271_253,X271_254,X271_256,X271_257,X271_259,X271_261,X271_262,X271_265,X271_266,X271_267,X271_270,X271_271,X271_273,X271_274,X271_277,X271_278,X271_279,X272_252,X272_253,X272_254,X272_265,X272_266,X272_267,X272_268,X272_271,X272_272,X272_274,X272_278,X272_279,X273_247,X273_248,X273_249,X273_251,X273_252,X273_253,X273_254,X273_256,X273_257,X273_259,X273_260,X273_261,X273_262,X273_264,X273_265,X273_266,X273_267,X273_268,X273_270,X273_271,X273_272,X273_274,X273_275,X273_277,X273_278,X273_279,X273_281,X274_247,X274_248,X274_249,X274_250,X274_251,X274_252,X274_253,X274_254,X274_255,X274_256,X274_257,X274_258,X274_259,X274_260,X274_261,X274_262,X274_263,X274_264,X274_265,X274_266,X274_267,X274_268,X274_269,X274_270,X274_271,X274_272,X274_273,X274_274,X274_275,X274_277,X274_278,X274_279,X274_280,X274_281,X274_282,X274_283,X274_285,X275_253,X275_254,X275_256,X275_257,X275_262,X275_265,X275_266,X275_267,X275_274,X275_278,X275_279,X275_280,X276_248,X276_249,X276_253,X276_254,X276_256,X276_257,X276_262,X276_265,X276_266,X276_267,X276_274,X276_279,X277_247,X277_248,X277_249,X277_251,X277_252,X277_253,X277_254,X277_256,X277_257,X277_258,X277_259,X277_260,X277_261,X277_262,X277_263,X277_265,X277_266,X277_267,X277_270,X277_271,X277_273,X277_274,X277_276,X277_277,X277_278,X277_279,X277_280,X277_281,X277_282,X277_283,X278_247,X278_248,X278_249,X278_250,X278_251,X278_252,X278_253,X278_254,X278_255,X278_256,X278_257,X278_258,X278_259,X278_260,X278_261,X278_262,X278_263,X278_265,X278_266,X278_267,X278_268,X278_270,X278_271,X278_272,X278_273,X278_274,X278_275,X278_277,X278_278,X278_279,X278_281,X279_247,X279_248,X279_249,X279_250,X279_251,X279_252,X279_253,X279_254,X279_255,X279_256,X279_257,X279_258,X279_259,X279_260,X279_261,X279_262,X279_263,X279_264,X279_265,X279_266,X279_267,X279_268,X279_270,X279_271,X279_272,X279_273,X279_274,X279_275,X279_276,X279_277,X279_278,X279_279,X279_280,X279_281,X279_282,X279_284,X280_248,X280_249,X280_253,X280_254,X280_259,X280_265,X280_266,X280_267,X280_274,X280_276,X280_279,X281_247,X281_248,X281_249,X281_251,X281_252,X281_253,X281_254,X281_255,X281_256,X281_257,X281_259,X281_262,X281_264,X281_265,X281_266,X281_267,X281_273,X281_274,X281_277,X281_278,X281_279,X282_254,X282_265,X282_266,X282_267,X282_274,X282_279,X282_282,X283_247,X283_248,X283_249,X283_250,X283_252,X283_253,X283_254,X283_255,X283_256,X283_257,X283_258,X283_259,X283_260,X283_261,X283_262,X283_263,X283_264,X283_265,X283_266,X283_267,X283_269,X283_271,X283_273,X283_274,X283_275,X283_276,X283_277,X283_278,X283_279,X283_280,X283_281,X283_282,X283_283,X284_279,X284_284,X285_275,X285_279</t>
  </si>
  <si>
    <t>X247.248,X247.249,X247.250,X247.251,X247.252,X247.253,X247.254,X247.255,X247.256,X247.257,X247.258,X247.259,X247.261,X247.262,X247.265,X247.266,X247.267,X247.268,X247.269,X247.270,X247.271,X247.272,X247.273,X247.274,X247.275,X247.277,X247.278,X247.279,X247.280,X247.281,X248.247,X248.249,X248.250,X248.251,X248.252,X248.253,X248.254,X248.255,X248.256,X248.257,X248.258,X248.259,X248.260,X248.261,X248.262,X248.263,X248.264,X248.265,X248.266,X248.267,X248.268,X248.269,X248.270,X248.271,X248.272,X248.273,X248.274,X248.275,X248.276,X248.277,X248.278,X248.279,X248.280,X248.281,X248.282,X249.247,X249.248,X249.250,X249.251,X249.252,X249.253,X249.254,X249.255,X249.256,X249.257,X249.258,X249.259,X249.260,X249.261,X249.262,X249.263,X249.264,X249.265,X249.266,X249.267,X249.268,X249.269,X249.270,X249.271,X249.272,X249.273,X249.274,X249.275,X249.276,X249.277,X249.278,X249.279,X249.280,X249.281,X249.282,X250.247,X250.249,X250.252,X250.253,X250.254,X250.256,X250.259,X250.265,X250.266,X250.267,X250.270,X250.271,X250.273,X250.274,X250.275,X250.277,X250.278,X250.279,X251.248,X251.249,X251.252,X251.253,X251.254,X251.256,X251.257,X251.259,X251.262,X251.263,X251.266,X251.267,X251.270,X251.273,X251.274,X251.277,X251.278,X251.279,X251.281,X252.247,X252.248,X252.249,X252.251,X252.253,X252.254,X252.255,X252.256,X252.257,X252.259,X252.260,X252.261,X252.262,X252.263,X252.264,X252.265,X252.266,X252.267,X252.268,X252.269,X252.270,X252.271,X252.272,X252.273,X252.274,X252.275,X252.277,X252.278,X252.279,X252.281,X252.282,X253.247,X253.248,X253.249,X253.250,X253.251,X253.252,X253.254,X253.255,X253.256,X253.257,X253.258,X253.259,X253.260,X253.261,X253.262,X253.263,X253.265,X253.266,X253.267,X253.268,X253.269,X253.270,X253.271,X253.272,X253.273,X253.274,X253.275,X253.277,X253.278,X253.279,X253.280,X253.281,X253.282,X253.285,X254.247,X254.248,X254.249,X254.250,X254.251,X254.252,X254.253,X254.255,X254.256,X254.257,X254.258,X254.259,X254.260,X254.261,X254.262,X254.263,X254.264,X254.265,X254.266,X254.267,X254.268,X254.269,X254.270,X254.271,X254.272,X254.273,X254.274,X254.275,X254.276,X254.277,X254.278,X254.279,X254.280,X254.281,X254.282,X254.284,X254.285,X255.247,X255.249,X255.253,X255.254,X255.257,X255.261,X255.265,X255.266,X255.267,X255.270,X255.271,X255.273,X255.274,X255.277,X255.278,X255.279,X256.247,X256.248,X256.249,X256.251,X256.252,X256.253,X256.254,X256.257,X256.259,X256.260,X256.261,X256.262,X256.265,X256.266,X256.267,X256.270,X256.271,X256.273,X256.274,X256.275,X256.277,X256.278,X256.279,X257.247,X257.248,X257.249,X257.251,X257.252,X257.253,X257.254,X257.255,X257.256,X257.259,X257.260,X257.261,X257.262,X257.263,X257.264,X257.265,X257.266,X257.267,X257.268,X257.269,X257.270,X257.271,X257.272,X257.273,X257.274,X257.275,X257.276,X257.277,X257.278,X257.279,X257.280,X257.281,X257.282,X258.247,X258.248,X258.249,X258.253,X258.254,X258.256,X258.259,X258.260,X258.262,X258.265,X258.266,X258.267,X258.270,X258.273,X258.274,X258.276,X258.278,X258.279,X258.280,X259.247,X259.248,X259.249,X259.250,X259.251,X259.252,X259.253,X259.254,X259.255,X259.256,X259.257,X259.260,X259.261,X259.262,X259.263,X259.264,X259.265,X259.266,X259.267,X259.268,X259.269,X259.270,X259.271,X259.272,X259.273,X259.274,X259.275,X259.277,X259.278,X259.279,X259.280,X259.281,X259.282,X260.247,X260.248,X260.249,X260.250,X260.252,X260.253,X260.254,X260.256,X260.257,X260.258,X260.259,X260.261,X260.262,X260.265,X260.266,X260.267,X260.270,X260.271,X260.272,X260.273,X260.274,X260.275,X260.277,X260.278,X260.279,X260.281,X260.282,X261.247,X261.248,X261.249,X261.250,X261.252,X261.253,X261.254,X261.256,X261.257,X261.259,X261.260,X261.262,X261.265,X261.266,X261.267,X261.268,X261.270,X261.271,X261.272,X261.273,X261.274,X261.277,X261.278,X261.279,X261.281,X262.247,X262.248,X262.249,X262.250,X262.251,X262.252,X262.253,X262.254,X262.255,X262.256,X262.257,X262.258,X262.259,X262.260,X262.261,X262.263,X262.264,X262.265,X262.266,X262.267,X262.268,X262.269,X262.270,X262.271,X262.272,X262.273,X262.274,X262.275,X262.276,X262.277,X262.278,X262.279,X262.280,X262.281,X262.282,X263.247,X263.248,X263.249,X263.250,X263.252,X263.253,X263.254,X263.256,X263.259,X263.261,X263.262,X263.265,X263.266,X263.267,X263.268,X263.270,X263.272,X263.273,X263.274,X263.277,X263.278,X263.279,X263.282,X264.249,X264.251,X264.252,X264.253,X264.254,X264.256,X264.259,X264.266,X264.267,X264.270,X264.274,X264.275,X264.278,X264.279,X264.281,X265.247,X265.248,X265.249,X265.250,X265.251,X265.252,X265.253,X265.254,X265.255,X265.256,X265.257,X265.258,X265.259,X265.260,X265.261,X265.262,X265.263,X265.264,X265.266,X265.267,X265.268,X265.269,X265.270,X265.271,X265.272,X265.273,X265.274,X265.275,X265.277,X265.278,X265.279,X265.280,X265.281,X265.282,X265.284,X265.285,X266.247,X266.248,X266.249,X266.250,X266.251,X266.252,X266.253,X266.254,X266.255,X266.256,X266.257,X266.258,X266.259,X266.260,X266.261,X266.262,X266.263,X266.264,X266.265,X266.267,X266.268,X266.269,X266.270,X266.271,X266.272,X266.273,X266.274,X266.275,X266.276,X266.277,X266.278,X266.279,X266.280,X266.281,X266.282,X266.284,X267.247,X267.248,X267.249,X267.250,X267.251,X267.252,X267.253,X267.254,X267.255,X267.256,X267.257,X267.258,X267.259,X267.260,X267.261,X267.262,X267.263,X267.265,X267.266,X267.268,X267.270,X267.271,X267.272,X267.273,X267.274,X267.275,X267.277,X267.278,X267.279,X267.281,X267.282,X268.247,X268.253,X268.254,X268.256,X268.266,X268.267,X268.269,X268.270,X268.272,X268.273,X268.277,X268.278,X269.247,X269.251,X269.253,X269.254,X269.256,X269.257,X269.259,X269.261,X269.265,X269.266,X269.267,X269.270,X269.273,X269.274,X269.278,X269.279,X270.247,X270.248,X270.249,X270.250,X270.251,X270.252,X270.253,X270.254,X270.255,X270.256,X270.257,X270.258,X270.259,X270.260,X270.261,X270.262,X270.263,X270.265,X270.266,X270.267,X270.268,X270.269,X270.271,X270.272,X270.273,X270.274,X270.275,X270.277,X270.278,X270.279,X270.281,X270.282,X271.247,X271.248,X271.249,X271.251,X271.252,X271.253,X271.254,X271.256,X271.257,X271.259,X271.261,X271.262,X271.265,X271.266,X271.267,X271.268,X271.270,X271.272,X271.273,X271.274,X271.275,X271.277,X271.278,X271.279,X271.281,X272.247,X272.249,X272.252,X272.253,X272.254,X272.256,X272.258,X272.259,X272.260,X272.261,X272.262,X272.265,X272.266,X272.267,X272.268,X272.270,X272.271,X272.273,X272.274,X272.275,X272.277,X272.278,X272.279,X273.247,X273.248,X273.249,X273.250,X273.251,X273.252,X273.253,X273.254,X273.255,X273.256,X273.257,X273.258,X273.259,X273.260,X273.261,X273.262,X273.263,X273.264,X273.265,X273.266,X273.267,X273.268,X273.269,X273.270,X273.271,X273.272,X273.274,X273.275,X273.277,X273.278,X273.279,X273.281,X273.282,X274.247,X274.248,X274.249,X274.250,X274.251,X274.252,X274.253,X274.254,X274.255,X274.256,X274.257,X274.258,X274.259,X274.260,X274.261,X274.262,X274.263,X274.264,X274.265,X274.266,X274.267,X274.268,X274.269,X274.270,X274.271,X274.272,X274.273,X274.275,X274.276,X274.277,X274.278,X274.279,X274.280,X274.281,X274.282,X274.284,X274.285,X275.247,X275.248,X275.249,X275.253,X275.254,X275.256,X275.257,X275.258,X275.259,X275.260,X275.261,X275.262,X275.265,X275.266,X275.267,X275.271,X275.273,X275.274,X275.276,X275.277,X275.278,X275.279,X275.280,X276.247,X276.248,X276.249,X276.252,X276.253,X276.254,X276.256,X276.257,X276.258,X276.259,X276.261,X276.262,X276.265,X276.266,X276.267,X276.270,X276.271,X276.272,X276.273,X276.274,X276.277,X276.278,X276.279,X276.280,X277.247,X277.248,X277.249,X277.250,X277.251,X277.252,X277.253,X277.254,X277.255,X277.256,X277.257,X277.258,X277.259,X277.260,X277.261,X277.262,X277.263,X277.265,X277.266,X277.267,X277.268,X277.269,X277.270,X277.271,X277.272,X277.273,X277.274,X277.275,X277.276,X277.278,X277.279,X277.280,X277.281,X277.282,X278.247,X278.248,X278.249,X278.250,X278.251,X278.252,X278.253,X278.254,X278.255,X278.256,X278.257,X278.258,X278.259,X278.260,X278.261,X278.262,X278.263,X278.265,X278.266,X278.267,X278.268,X278.269,X278.270,X278.271,X278.272,X278.273,X278.274,X278.275,X278.276,X278.277,X278.279,X278.280,X278.281,X278.282,X279.247,X279.248,X279.249,X279.250,X279.251,X279.252,X279.253,X279.254,X279.255,X279.256,X279.257,X279.258,X279.259,X279.260,X279.261,X279.262,X279.263,X279.264,X279.265,X279.266,X279.267,X279.268,X279.269,X279.270,X279.271,X279.272,X279.273,X279.274,X279.275,X279.276,X279.277,X279.278,X279.280,X279.281,X279.282,X279.284,X279.285,X280.247,X280.248,X280.249,X280.252,X280.253,X280.254,X280.256,X280.257,X280.258,X280.259,X280.261,X280.262,X280.265,X280.266,X280.267,X280.270,X280.271,X280.272,X280.273,X280.274,X280.276,X280.277,X280.278,X280.279,X280.281,X281.247,X281.248,X281.249,X281.251,X281.252,X281.253,X281.254,X281.255,X281.256,X281.257,X281.259,X281.260,X281.262,X281.263,X281.264,X281.265,X281.266,X281.267,X281.268,X281.269,X281.270,X281.272,X281.273,X281.274,X281.277,X281.278,X281.279,X282.248,X282.249,X282.253,X282.254,X282.256,X282.261,X282.262,X282.265,X282.266,X282.267,X282.270,X282.273,X282.274,X282.277,X282.278,X282.279,X283.247,X283.248,X283.249,X283.250,X283.251,X283.252,X283.253,X283.254,X283.255,X283.256,X283.257,X283.258,X283.259,X283.260,X283.261,X283.262,X283.263,X283.264,X283.265,X283.266,X283.267,X283.268,X283.269,X283.270,X283.271,X283.272,X283.273,X283.274,X283.275,X283.276,X283.277,X283.278,X283.279,X283.280,X283.281,X283.282,X283.284,X283.285,X284.253,X284.267,X285.253,X285.257,X285.267,X285.275</t>
  </si>
  <si>
    <t>notasks2</t>
  </si>
  <si>
    <t>X253_267,X265_274,X265_279,X266_266,X266_274,X266_279,X277_263,X279_274,X283_274,X284_284</t>
  </si>
  <si>
    <t>X247.269,X261.247,X266.265,X274.247,X274.253,X274.270,X274.278,X279.253,X279.277,X281.267</t>
  </si>
  <si>
    <t>X254.265,X265.254,X265.271,X266.253,X266.277,X274.267,X274.278,X277_263,X279_274,X281.267</t>
  </si>
  <si>
    <t>X253_267,X254_265,X265_274,X265_279,X266_266,X266_274,X277_263,X279_274,X283_274,X284_284</t>
  </si>
  <si>
    <t>X247.269,X254.267,X259.281,X265.271,X273.253,X274.247,X274.253,X279.253,X279.277,X283.278</t>
  </si>
  <si>
    <t>X265.271,X265.274,X266.253,X266_266,X274.267,X277_263,X279.267,X279.278,X279_274,X281.267</t>
  </si>
  <si>
    <t>getPrunedTraindfMRMR</t>
  </si>
  <si>
    <t>mrmr2</t>
  </si>
  <si>
    <t>X253,X261,X266,X267,X271,X275,X278,X279,X280,X281</t>
  </si>
  <si>
    <t>X254_273,X254_275,X258_280,X261,X267,X271,X275,X277_262,X278,X279</t>
  </si>
  <si>
    <t>X247.250,X253.279,X254.270,X254.273,X267,X275,X283.266,X283.267,X283.274,X283.279</t>
  </si>
  <si>
    <t>X247.250,X253.279,X254.270,X267,X270_248,X275,X283.266,X283.267,X283.274,X283.279</t>
  </si>
  <si>
    <t>X248_265,X252_267,X258_280,X266_254,X270_278,X273_259,X277_262,X278_254,X283_263,X283_267</t>
  </si>
  <si>
    <t>X247.277,X250.278,X253.279,X254.273,X274.270,X277.266,X283.266,X283.267,X283.274,X283.279</t>
  </si>
  <si>
    <t>X247.277,X249.274,X250.278,X252_267,X253.279,X274.277,X278_254,X283.266,X283.267,X283.279</t>
  </si>
  <si>
    <t>X248,X250,X251,X252,X253,X254,X255,X256,X257,X258,X260,X261,X262,X263,X264,X265,X266,X267,X269,X270,X271,X274,X275,X276,X278,X279,X280,X281,X283,X284</t>
  </si>
  <si>
    <t>X248,X250,X252,X253,X254,X255,X256,X257,X258,X260,X260_0,X261,X262,X263,X264,X265,X266,X267,X269,X270,X271,X274,X275,X277_0,X278,X279,X280,X281,X283,X284</t>
  </si>
  <si>
    <t>X248_279,X250,X253_252,X253_268,X254_273,X254_275,X255,X258_280,X259_265,X261,X263_253,X266,X267,X269_254,X270_248,X271,X273_252,X273_259,X273_262,X274,X275,X277_0,X277_248,X277_262,X278,X278_254,X279,X279_275,X279_277,X283_283</t>
  </si>
  <si>
    <t>X247.250,X248.260,X249.274,X253.279,X254.249,X254.270,X254.273,X254.277,X255,X265.247,X265.257,X265.279,X266,X267,X274.252,X274.253,X274.266,X274.270,X274.277,X274.279,X275,X277.266,X277.274,X278,X279,X280,X283.266,X283.267,X283.274,X283.279</t>
  </si>
  <si>
    <t>X247.250,X248.260,X249.274,X253.279,X254.249,X254.270,X254.273,X254.277,X255,X258_280,X265.257,X265.279,X266,X267,X270_248,X273_252,X274.252,X274.253,X274.270,X274.277,X274.279,X275,X277.266,X277_262,X278,X278_254,X283.266,X283.267,X283.274,X283.279</t>
  </si>
  <si>
    <t>X248,X248_279,X250,X253_252,X253_268,X254_273,X254_275,X255,X258_280,X259_265,X261,X263_253,X266,X267,X269_254,X270_248,X271,X273_252,X273_259,X273_262,X274,X275,X277_248,X277_262,X278,X278_254,X279,X279_275,X279_277,X283_283</t>
  </si>
  <si>
    <t>X247.250,X248.260,X249.274,X253.279,X254.249,X254.270,X254.273,X254.277,X255,X265.257,X265.279,X266,X267,X274.252,X274.253,X274.266,X274.270,X274.277,X274.279,X275,X277.266,X277.274,X278,X279,X280,X283.249,X283.266,X283.267,X283.274,X283.279</t>
  </si>
  <si>
    <t>X248_265,X248_267,X252_267,X254_271,X254_273,X254_275,X258_280,X263_253,X263_263,X263_267,X266_254,X266_267,X269_254,X270_248,X270_274,X270_278,X271_278,X272_253,X273_252,X273_259,X274_271,X274_279,X277_248,X277_262,X278_254,X279_275,X279_277,X281_266,X283_263,X283_267</t>
  </si>
  <si>
    <t>X247.277,X248.260,X249.274,X250.278,X253.279,X254.249,X254.270,X254.273,X254.277,X265.247,X265.274,X265.277,X265.279,X266.267,X266.279,X267.266,X274.252,X274.266,X274.270,X274.277,X274.279,X277.266,X277.270,X279.249,X279.273,X283.265,X283.266,X283.267,X283.274,X283.279</t>
  </si>
  <si>
    <t>X247.277,X248.256,X248.260,X249.274,X250.278,X252_267,X253.279,X254.249,X254.273,X254.277,X258_280,X265.277,X265.279,X266_254,X267.266,X270_248,X272_253,X274.253,X274.266,X274.270,X274.277,X274.279,X274_271,X277.266,X277_262,X278_254,X283.266,X283.267,X283.274,X283.279</t>
  </si>
  <si>
    <t>X261,X271,X275,X278,X279</t>
  </si>
  <si>
    <t>X254_273,X261,X275,X277_262,X279</t>
  </si>
  <si>
    <t>X247.250,X254.270,X275,X283.266,X283.279</t>
  </si>
  <si>
    <t>X258_280,X266_254,X270_278,X273_259,X277_262</t>
  </si>
  <si>
    <t>X247.277,X250.278,X283.266,X283.267,X283.279</t>
  </si>
  <si>
    <t>X247.277,X250.278,X278_254,X283.266,X283.267</t>
  </si>
  <si>
    <t>X253,X255,X262,X266,X267,X271,X278,X279,X280,X281</t>
  </si>
  <si>
    <t>X253,X266,X267,X271,X274_271,X276_249,X278,X278_275,X279,X280</t>
  </si>
  <si>
    <t>X247.250,X254,X266,X267,X274.270,X274.277,X277.267,X280,X283.266,X283.279</t>
  </si>
  <si>
    <t>X247.250,X254,X259_254,X266,X274.270,X274.277,X277.267,X280,X283.266,X283.279</t>
  </si>
  <si>
    <t>X253_252,X258_280,X259_254,X260_270,X263_267,X270_248,X270_278,X273_252,X274_270,X277_262</t>
  </si>
  <si>
    <t>X247.277,X249.274,X250.278,X253.279,X254.249,X254.273,X274.277,X283.266,X283.267,X283.279</t>
  </si>
  <si>
    <t>X247.250,X247.277,X254.265,X254.273,X273_252,X274.270,X277.266,X277_262,X283.274,X283.279</t>
  </si>
  <si>
    <t>X249,X250,X251,X253,X254,X254_0,X255,X256,X257,X258,X259,X260,X260_0,X262,X264,X266,X267,X267_0,X271,X273,X274,X275,X277_0,X278,X278_0,X279,X280,X281,X284,X285</t>
  </si>
  <si>
    <t>X248_279,X249_256,X250,X252_267,X253,X253_268,X254,X254_275,X255,X258,X258_280,X259_254,X264_249,X266,X266_270,X267,X270_248,X270_278,X271,X273_252,X273_275,X274_254,X274_271,X276_249,X277_262,X278,X278_275,X279,X279_277,X280</t>
  </si>
  <si>
    <t>mrmrensemble5</t>
  </si>
  <si>
    <t>getPrunedTraindfMRMREnsemble5</t>
  </si>
  <si>
    <t>X253,X255,X261,X266,X267,X271,X278,X279,X280,X281</t>
  </si>
  <si>
    <t>X253,X255,X266,X267,X271,X277_0,X278,X279,X280,X281</t>
  </si>
  <si>
    <t>X254_275,X258_280,X266,X267,X271,X277_0,X277_262,X278,X279,X280</t>
  </si>
  <si>
    <t>X247.250,X249.274,X253.279,X267,X275,X277.267,X283.266,X283.267,X283.274,X283.279</t>
  </si>
  <si>
    <t>X247.250,X253.279,X267,X270_248,X275,X277.267,X283.266,X283.267,X283.274,X283.279</t>
  </si>
  <si>
    <t>X254_275,X258_280,X261,X266,X267,X271,X277_262,X278,X279,X280</t>
  </si>
  <si>
    <t>X258_280,X263_267,X270_274,X270_278,X273_252,X273_259,X277_262,X278_254,X283_263,X283_267</t>
  </si>
  <si>
    <t>X247.250,X247.277,X249.274,X253.279,X274.270,X277.266,X283.266,X283.267,X283.274,X283.279</t>
  </si>
  <si>
    <t>X247.250,X247.277,X252_267,X253.279,X274.270,X274.277,X278_254,X283.266,X283.267,X283.279</t>
  </si>
  <si>
    <t>X248_267,X248_279,X250,X252_267,X253_268,X254_273,X254_275,X255,X258_280,X259_265,X263_253,X266,X266_269,X267,X269_254,X270_248,X271,X273_252,X273_259,X273_262,X274,X274_271,X277_0,X277_262,X278,X278_254,X279,X279_275,X279_277,X283_283</t>
  </si>
  <si>
    <t>X247.250,X248.260,X249.274,X253.279,X254.249,X254.273,X254.277,X255,X265.277,X265.279,X266,X267,X274.252,X274.253,X274.266,X274.270,X274.277,X274.279,X275,X277.266,X277.267,X277.274,X279,X279.273,X280,X283.249,X283.266,X283.267,X283.274,X283.279</t>
  </si>
  <si>
    <t>X247.250,X248.260,X249.274,X253.279,X254.249,X254.273,X254.277,X255,X258_280,X265.257,X265.279,X266,X267,X270_248,X273_252,X274.252,X274.266,X274.270,X274.277,X274.279,X275,X277.266,X277.267,X277_262,X278,X278_254,X283.266,X283.267,X283.274,X283.279</t>
  </si>
  <si>
    <t>X248,X248_279,X250,X252_267,X253_268,X254_273,X254_275,X255,X258_280,X259_265,X261,X263_253,X266,X267,X269_254,X270_248,X271,X273_252,X273_259,X273_262,X274,X274_271,X277_248,X277_262,X278,X278_254,X279,X279_275,X279_277,X283_283</t>
  </si>
  <si>
    <t>X247.250,X248.260,X249.274,X253.279,X254.249,X254.273,X254.277,X255,X265.277,X265.279,X266,X267,X274.252,X274.253,X274.266,X274.270,X274.277,X274.279,X275,X277.266,X277.267,X277.274,X278,X279,X279.273,X280,X283.266,X283.267,X283.274,X283.279</t>
  </si>
  <si>
    <t>X248_265,X248_267,X252_267,X253_252,X253_268,X254_271,X254_273,X254_275,X258_280,X263_263,X263_267,X266_254,X269_254,X270_248,X270_274,X270_278,X271_278,X272_253,X273_252,X273_259,X273_275,X274_271,X277_248,X277_262,X278_254,X279_275,X279_277,X281_266,X283_263,X283_267</t>
  </si>
  <si>
    <t>X247.250,X247.277,X248.260,X249.274,X253.279,X254.249,X254.270,X254.273,X254.277,X265.247,X265.277,X265.279,X266.267,X266.279,X267.266,X274.252,X274.266,X274.270,X274.277,X274.279,X277.266,X277.270,X279.249,X279.259,X279.273,X283.265,X283.266,X283.267,X283.274,X283.279</t>
  </si>
  <si>
    <t>X247.250,X247.277,X248.256,X248.260,X249.274,X252_267,X253.279,X254.249,X254.273,X254.277,X258_280,X265.277,X265.279,X266_254,X267.266,X270_248,X272_253,X274.253,X274.266,X274.270,X274.277,X274.279,X274_271,X277.266,X277_262,X278_254,X283.266,X283.267,X283.274,X283.279</t>
  </si>
  <si>
    <t>X267,X271,X278,X279,X280</t>
  </si>
  <si>
    <t>X254_273,X271,X277_262,X278,X279</t>
  </si>
  <si>
    <t>X247.250,X275,X277.267,X283.266,X283.279</t>
  </si>
  <si>
    <t>X258_280,X270_278,X273_259,X274_271,X277_262</t>
  </si>
  <si>
    <t>X247.250,X247.277,X283.266,X283.267,X283.279</t>
  </si>
  <si>
    <t>X253,X254,X258_280,X266,X267,X270_248,X277_262,X278,X279,X280</t>
  </si>
  <si>
    <t>X247.277,X250.278,X254,X254.249,X254.273,X266,X267,X274.277,X280,X283.279</t>
  </si>
  <si>
    <t>X247.250,X247.277,X254,X254.273,X266,X270_248,X274.270,X283.266,X283.274,X283.279</t>
  </si>
  <si>
    <t>X250_265,X252_267,X259_254,X260_270,X263_267,X270_248,X270_278,X273_252,X273_275,X274_270</t>
  </si>
  <si>
    <t>X247.277,X250.278,X254.265,X254.273,X274.266,X274.270,X277.266,X279.267,X283.267,X283.279</t>
  </si>
  <si>
    <t>X247.250,X247.277,X253.279,X254.273,X270_248,X273_252,X274.270,X277_262,X283.274,X283.279</t>
  </si>
  <si>
    <t>X249,X250,X251,X252,X253,X254,X255,X256,X257,X258,X259,X260,X261,X262,X264,X266,X267,X270,X271,X273,X274,X275,X276,X278,X279,X280,X281,X283,X284,X285</t>
  </si>
  <si>
    <t>X248_279,X249_256,X250,X250_265,X253,X253_252,X253_268,X254,X254_275,X255,X258,X258_280,X259_254,X264_249,X266,X266_270,X267,X270_248,X270_278,X273_252,X273_275,X274_254,X274_271,X277_262,X278,X278_253,X278_275,X279,X279_277,X280</t>
  </si>
  <si>
    <t>X247.277,X249.274,X250,X250.278,X253,X254,X254.249,X254.265,X254.273,X255,X261.265,X266,X266.267,X267,X274.266,X274.270,X274.277,X275,X275.249,X277.257,X277.266,X277.270,X277.274,X279,X279.249,X280,X283.265,X283.266,X283.274,X283.279</t>
  </si>
  <si>
    <t>X247.250,X247.277,X249.274,X253,X254,X254.249,X254.265,X254.273,X255,X258_280,X260_270,X263_266,X266,X266.267,X267,X270_248,X270_278,X273_252,X274.266,X274.270,X274.277,X274_271,X277.266,X277_262,X278.279,X280,X283.265,X283.266,X283.274,X283.279</t>
  </si>
  <si>
    <t>X248_279,X249_256,X249_279,X250_265,X252_267,X253_252,X258_280,X259_254,X259_256,X259_265,X260_253,X260_270,X263_253,X263_263,X263_267,X266_254,X270_248,X270_278,X273_252,X273_262,X273_275,X274_254,X274_270,X274_271,X277_257,X277_262,X278_253,X278_275,X283_263,X283_267</t>
  </si>
  <si>
    <t>X247.277,X249.274,X250.278,X254.249,X254.265,X254.273,X254.277,X265.255,X265.277,X265.279,X266.262,X266.267,X266.279,X267.266,X274.252,X274.259,X274.266,X274.270,X274.277,X275.249,X277.266,X278.279,X279.249,X279.259,X279.273,X283.265,X283.266,X283.267,X283.274,X283.279</t>
  </si>
  <si>
    <t>X247.250,X247.277,X249.274,X249_256,X249_267,X253.279,X253_252,X254.249,X254.273,X258_280,X259_254,X266.267,X270_248,X270_278,X272_253,X273_252,X273_275,X274.252,X274.266,X274.270,X274.277,X274_270,X274_271,X277.266,X277_262,X278.279,X283.266,X283.267,X283.274,X283.279</t>
  </si>
  <si>
    <t>X253,X267,X278,X279,X280</t>
  </si>
  <si>
    <t>X254,X267,X277_262,X278,X279</t>
  </si>
  <si>
    <t>X247.277,X266,X267,X280,X283.274</t>
  </si>
  <si>
    <t>X247.250,X247.277,X283.266,X283.274,X283.279</t>
  </si>
  <si>
    <t>X263_267,X270_278,X273_275,X274_270,X277_262</t>
  </si>
  <si>
    <t>X247.277,X250.278,X274.270,X274.277,X283.279</t>
  </si>
  <si>
    <t>X247.250,X247.277,X273_252,X283.274,X283.279</t>
  </si>
  <si>
    <t>MutualInformationVsOutcome</t>
  </si>
  <si>
    <t>all-small-dataset</t>
  </si>
  <si>
    <t>X247,X250,X259,X261,X265,X267,X269,X270,X271,X274</t>
  </si>
  <si>
    <t>X247,X252,X260_0,X264_0,X266,X270,X278,X281,X282,X284</t>
  </si>
  <si>
    <t>X251_264,X253_278,X255_274,X256,X263_279,X264_249,X265_249,X273_262,X277_257,X278_271</t>
  </si>
  <si>
    <t>X249.280,X252.248,X253.262,X253.263,X257.247,X257.277,X259,X264.252,X265.264,X271.261</t>
  </si>
  <si>
    <t>X248.257,X248_261,X249.270,X254.267,X259.264,X262.278,X264_267,X267,X272.253,X279.272</t>
  </si>
  <si>
    <t>X249_279,X250_253,X255,X267_249,X269_254,X274_250,X279_258,X279_284,X283_262,X283_263</t>
  </si>
  <si>
    <t>X248.279,X254.265,X261.249,X265_261,X267,X270.261,X271.265,X274.247,X277_251,X281.256</t>
  </si>
  <si>
    <t>X248.272,X251.256,X258,X267.275,X270.252,X271.281,X274.249,X280.256,X280.274,X281.249</t>
  </si>
  <si>
    <t>X247.248,X247.249,X247.250,X247.251,X247.252,X247.253,X247.254,X247.255,X247.256,X247.257,X247.258,X247.259,X247.261,X247.262,X247.265,X247.266,X247.267,X247.268,X247.269,X247.270,X247.271,X247.272,X247.273,X247.274,X247.275,X247.277,X247.278,X247.279,X247.280,X247.281,X247_247,X247_249,X247_252,X247_253,X247_254,X247_256,X247_257,X247_259,X247_261,X247_262,X247_265,X247_266,X247_267,X247_270,X247_271,X247_272,X247_273,X247_274,X247_275,X247_277,X247_278,X247_279,X248.247,X248.249,X248.250,X248.251,X248.252,X248.253,X248.254,X248.255,X248.256,X248.257,X248.258,X248.259,X248.260,X248.261,X248.262,X248.263,X248.264,X248.265,X248.266,X248.267,X248.268,X248.269,X248.270,X248.271,X248.272,X248.273,X248.274,X248.275,X248.276,X248.277,X248.278,X248.279,X248.280,X248.281,X248.282,X248_247,X248_248,X248_249,X248_252,X248_253,X248_254,X248_256,X248_257,X248_259,X248_261,X248_262,X248_263,X248_265,X248_266,X248_267,X248_270,X248_271,X248_272,X248_273,X248_274,X248_275,X248_277,X248_278,X248_279,X248_281,X249.247,X249.248,X249.250,X249.251,X249.252,X249.253,X249.254,X249.255,X249.256,X249.257,X249.258,X249.259,X249.260,X249.261,X249.262,X249.263,X249.264,X249.265,X249.266,X249.267,X249.268,X249.269,X249.270,X249.271,X249.272,X249.273,X249.274,X249.275,X249.276,X249.277,X249.278,X249.279,X249.280,X249.281,X249.282,X249_247,X249_248,X249_249,X249_251,X249_252,X249_253,X249_254,X249_256,X249_257,X249_258,X249_259,X249_260,X249_261,X249_262,X249_263,X249_264,X249_265,X249_266,X249_267,X249_270,X249_271,X249_273,X249_274,X249_275,X249_277,X249_278,X249_279,X249_280,X249_281,X250.247,X250.249,X250.252,X250.253,X250.254,X250.256,X250.259,X250.265,X250.266,X250.267,X250.270,X250.271,X250.273,X250.274,X250.275,X250.277,X250.278,X250.279,X250_247,X250_249,X250_253,X250_254,X250_265,X250_266,X250_267,X250_271,X250_274,X250_279,X251.248,X251.249,X251.252,X251.253,X251.254,X251.256,X251.257,X251.259,X251.262,X251.263,X251.266,X251.267,X251.270,X251.273,X251.274,X251.277,X251.278,X251.279,X251.281,X251_249,X251_251,X251_252,X251_253,X251_254,X251_259,X251_264,X251_265,X251_266,X251_267,X251_273,X251_274,X251_278,X251_279,X252.247,X252.248,X252.249,X252.251,X252.253,X252.254,X252.255,X252.256,X252.257,X252.259,X252.260,X252.261,X252.262,X252.263,X252.264,X252.265,X252.266,X252.267,X252.268,X252.269,X252.270,X252.271,X252.272,X252.273,X252.274,X252.275,X252.277,X252.278,X252.279,X252.281,X252.282,X252_247,X252_248,X252_249,X252_251,X252_252,X252_253,X252_254,X252_256,X252_257,X252_259,X252_260,X252_261,X252_262,X252_263,X252_265,X252_266,X252_267,X252_269,X252_271,X252_272,X252_273,X252_274,X252_277,X252_278,X252_279,X252_281,X253.247,X253.248,X253.249,X253.250,X253.251,X253.252,X253.254,X253.255,X253.256,X253.257,X253.258,X253.259,X253.260,X253.261,X253.262,X253.263,X253.265,X253.266,X253.267,X253.268,X253.269,X253.270,X253.271,X253.272,X253.273,X253.274,X253.275,X253.277,X253.278,X253.279,X253.280,X253.281,X253.282,X253.285,X253_247,X253_248,X253_249,X253_251,X253_252,X253_253,X253_254,X253_256,X253_257,X253_259,X253_260,X253_261,X253_262,X253_263,X253_265,X253_266,X253_267,X253_268,X253_269,X253_270,X253_271,X253_272,X253_273,X253_274,X253_275,X253_277,X253_278,X253_279,X253_281,X254.247,X254.248,X254.249,X254.250,X254.251,X254.252,X254.253,X254.255,X254.256,X254.257,X254.258,X254.259,X254.260,X254.261,X254.262,X254.263,X254.264,X254.265,X254.266,X254.267,X254.268,X254.269,X254.270,X254.271,X254.272,X254.273,X254.274,X254.275,X254.276,X254.277,X254.278,X254.279,X254.280,X254.281,X254.282,X254.284,X254.285,X254_247,X254_248,X254_249,X254_250,X254_251,X254_252,X254_253,X254_254,X254_255,X254_256,X254_257,X254_258,X254_259,X254_260,X254_261,X254_262,X254_263,X254_265,X254_266,X254_267,X254_268,X254_269,X254_270,X254_271,X254_272,X254_273,X254_274,X254_275,X254_277,X254_278,X254_279,X254_280,X254_281,X254_282,X255.247,X255.249,X255.253,X255.254,X255.257,X255.261,X255.265,X255.266,X255.267,X255.270,X255.271,X255.273,X255.274,X255.277,X255.278,X255.279,X255_253,X255_254,X255_257,X255_265,X255_266,X255_274,X255_277,X255_278,X255_279,X256.247,X256.248,X256.249,X256.251,X256.252,X256.253,X256.254,X256.257,X256.259,X256.260,X256.261,X256.262,X256.265,X256.266,X256.267,X256.270,X256.271,X256.273,X256.274,X256.275,X256.277,X256.278,X256.279,X256_247,X256_253,X256_260,X256_266,X256_267,X256_270,X256_271,X256_273,X256_274,X257.247,X257.248,X257.249,X257.251,X257.252,X257.253,X257.254,X257.255,X257.256,X257.259,X257.260,X257.261,X257.262,X257.263,X257.264,X257.265,X257.266,X257.267,X257.268,X257.269,X257.270,X257.271,X257.272,X257.273,X257.274,X257.275,X257.276,X257.277,X257.278,X257.279,X257.280,X257.281,X257.282,X257_247,X257_248,X257_249,X257_252,X257_253,X257_254,X257_255,X257_256,X257_257,X257_259,X257_261,X257_262,X257_265,X257_266,X257_267,X257_271,X257_272,X257_273,X257_274,X257_277,X257_278,X257_279,X257_280,X258.247,X258.248,X258.249,X258.253,X258.254,X258.256,X258.259,X258.260,X258.262,X258.265,X258.266,X258.267,X258.270,X258.273,X258.274,X258.276,X258.278,X258.279,X258.280,X258_248,X258_253,X258_254,X258_265,X258_266,X258_267,X258_274,X258_277,X258_278,X258_279,X258_280,X259.247,X259.248,X259.249,X259.250,X259.251,X259.252,X259.253,X259.254,X259.255,X259.256,X259.257,X259.260,X259.261,X259.262,X259.263,X259.264,X259.265,X259.266,X259.267,X259.268,X259.269,X259.270,X259.271,X259.272,X259.273,X259.274,X259.275,X259.277,X259.278,X259.279,X259.280,X259.281,X259.282,X259_247,X259_248,X259_249,X259_250,X259_251,X259_252,X259_253,X259_254,X259_256,X259_259,X259_260,X259_264,X259_265,X259_266,X259_267,X259_269,X259_271,X259_273,X259_274,X259_275,X259_277,X259_278,X259_279,X259_281,X260.247,X260.248,X260.249,X260.250,X260.252,X260.253,X260.254,X260.256,X260.257,X260.258,X260.259,X260.261,X260.262,X260.265,X260.266,X260.267,X260.270,X260.271,X260.272,X260.273,X260.274,X260.275,X260.277,X260.278,X260.279,X260.281,X260.282,X260_249,X260_252,X260_253,X260_254,X260_256,X260_259,X260_260,X260_265,X260_266,X260_267,X260_270,X260_273,X260_274,X260_277,X260_278,X260_279,X261.247,X261.248,X261.249,X261.250,X261.252,X261.253,X261.254,X261.256,X261.257,X261.259,X261.260,X261.262,X261.265,X261.266,X261.267,X261.268,X261.270,X261.271,X261.272,X261.273,X261.274,X261.277,X261.278,X261.279,X261.281,X261_247,X261_249,X261_250,X261_252,X261_253,X261_254,X261_256,X261_257,X261_259,X261_261,X261_262,X261_265,X261_266,X261_267,X261_271,X261_273,X261_274,X261_277,X261_278,X261_279,X262.247,X262.248,X262.249,X262.250,X262.251,X262.252,X262.253,X262.254,X262.255,X262.256,X262.257,X262.258,X262.259,X262.260,X262.261,X262.263,X262.264,X262.265,X262.266,X262.267,X262.268,X262.269,X262.270,X262.271,X262.272,X262.273,X262.274,X262.275,X262.276,X262.277,X262.278,X262.279,X262.280,X262.281,X262.282,X262_247,X262_248,X262_249,X262_251,X262_252,X262_253,X262_254,X262_256,X262_257,X262_259,X262_262,X262_263,X262_265,X262_266,X262_267,X262_270,X262_273,X262_274,X262_275,X262_277,X262_278,X262_279,X262_280,X262_281,X263.247,X263.248,X263.249,X263.250,X263.252,X263.253,X263.254,X263.256,X263.259,X263.261,X263.262,X263.265,X263.266,X263.267,X263.268,X263.270,X263.272,X263.273,X263.274,X263.277,X263.278,X263.279,X263.282,X263_248,X263_249,X263_253,X263_254,X263_256,X263_263,X263_265,X263_266,X263_267,X263_268,X263_273,X263_274,X263_277,X263_279,X263_282,X264.249,X264.251,X264.252,X264.253,X264.254,X264.256,X264.259,X264.266,X264.267,X264.270,X264.274,X264.275,X264.278,X264.279,X264.281,X264_249,X264_251,X264_252,X264_253,X264_254,X264_259,X264_265,X264_266,X264_267,X264_274,X264_279,X264_281,X265.247,X265.248,X265.249,X265.250,X265.251,X265.252,X265.253,X265.254,X265.255,X265.256,X265.257,X265.258,X265.259,X265.260,X265.261,X265.262,X265.263,X265.264,X265.266,X265.267,X265.268,X265.269,X265.270,X265.271,X265.272,X265.273,X265.274,X265.275,X265.277,X265.278,X265.279,X265.280,X265.281,X265.282,X265.284,X265.285,X265_247,X265_248,X265_249,X265_250,X265_251,X265_252,X265_253,X265_254,X265_255,X265_256,X265_257,X265_258,X265_259,X265_260,X265_261,X265_262,X265_263,X265_264,X265_265,X265_266,X265_267,X265_268,X265_269,X265_271,X265_272,X265_273,X265_274,X265_275,X265_277,X265_278,X265_279,X265_280,X265_281,X265_282,X265_285,X266.247,X266.248,X266.249,X266.250,X266.251,X266.252,X266.253,X266.254,X266.255,X266.256,X266.257,X266.258,X266.259,X266.260,X266.261,X266.262,X266.263,X266.264,X266.265,X266.267,X266.268,X266.269,X266.270,X266.271,X266.272,X266.273,X266.274,X266.275,X266.276,X266.277,X266.278,X266.279,X266.280,X266.281,X266.282,X266.284,X266_247,X266_248,X266_249,X266_250,X266_251,X266_252,X266_253,X266_254,X266_256,X266_257,X266_258,X266_259,X266_260,X266_261,X266_262,X266_263,X266_264,X266_265,X266_266,X266_267,X266_268,X266_269,X266_270,X266_271,X266_272,X266_273,X266_274,X266_275,X266_277,X266_278,X266_279,X266_280,X266_281,X266_282,X266_283,X267.247,X267.248,X267.249,X267.250,X267.251,X267.252,X267.253,X267.254,X267.255,X267.256,X267.257,X267.258,X267.259,X267.260,X267.261,X267.262,X267.263,X267.265,X267.266,X267.268,X267.270,X267.271,X267.272,X267.273,X267.274,X267.275,X267.277,X267.278,X267.279,X267.281,X267.282,X267_247,X267_248,X267_249,X267_253,X267_254,X267_260,X267_265,X267_266,X267_267,X267_270,X267_271,X267_273,X267_274,X267_277,X267_279,X268.247,X268.253,X268.254,X268.256,X268.266,X268.267,X268.269,X268.270,X268.272,X268.273,X268.277,X268.278,X268_253,X268_254,X268_256,X268_265,X268_266,X268_267,X268_273,X268_274,X268_278,X268_279,X269.247,X269.251,X269.253,X269.254,X269.256,X269.257,X269.259,X269.261,X269.265,X269.266,X269.267,X269.270,X269.273,X269.274,X269.278,X269.279,X269_251,X269_253,X269_254,X269_257,X269_259,X269_265,X269_267,X269_274,X269_279,X270.247,X270.248,X270.249,X270.250,X270.251,X270.252,X270.253,X270.254,X270.255,X270.256,X270.257,X270.258,X270.259,X270.260,X270.261,X270.262,X270.263,X270.265,X270.266,X270.267,X270.268,X270.269,X270.271,X270.272,X270.273,X270.274,X270.275,X270.277,X270.278,X270.279,X270.281,X270.282,X270_247,X270_248,X270_249,X270_252,X270_253,X270_254,X270_255,X270_257,X270_258,X270_259,X270_260,X270_261,X270_262,X270_265,X270_266,X270_271,X270_273,X270_274,X270_275,X270_277,X270_278,X270_279,X271.247,X271.248,X271.249,X271.251,X271.252,X271.253,X271.254,X271.256,X271.257,X271.259,X271.261,X271.262,X271.265,X271.266,X271.267,X271.268,X271.270,X271.272,X271.273,X271.274,X271.275,X271.277,X271.278,X271.279,X271.281,X271_247,X271_248,X271_249,X271_252,X271_253,X271_254,X271_256,X271_257,X271_259,X271_261,X271_262,X271_265,X271_266,X271_267,X271_270,X271_271,X271_273,X271_274,X271_277,X271_278,X271_279,X272.247,X272.249,X272.252,X272.253,X272.254,X272.256,X272.258,X272.259,X272.260,X272.261,X272.262,X272.265,X272.266,X272.267,X272.268,X272.270,X272.271,X272.273,X272.274,X272.275,X272.277,X272.278,X272.279,X272_252,X272_253,X272_254,X272_265,X272_266,X272_267,X272_268,X272_271,X272_272,X272_274,X272_278,X272_279,X273.247,X273.248,X273.249,X273.250,X273.251,X273.252,X273.253,X273.254,X273.255,X273.256,X273.257,X273.258,X273.259,X273.260,X273.261,X273.262,X273.263,X273.264,X273.265,X273.266,X273.267,X273.268,X273.269,X273.270,X273.271,X273.272,X273.274,X273.275,X273.277,X273.278,X273.279,X273.281,X273.282,X273_247,X273_248,X273_249,X273_251,X273_252,X273_253,X273_254,X273_256,X273_257,X273_259,X273_260,X273_261,X273_262,X273_264,X273_265,X273_266,X273_267,X273_268,X273_270,X273_271,X273_272,X273_274,X273_275,X273_277,X273_278,X273_279,X273_281,X274.247,X274.248,X274.249,X274.250,X274.251,X274.252,X274.253,X274.254,X274.255,X274.256,X274.257,X274.258,X274.259,X274.260,X274.261,X274.262,X274.263,X274.264,X274.265,X274.266,X274.267,X274.268,X274.269,X274.270,X274.271,X274.272,X274.273,X274.275,X274.276,X274.277,X274.278,X274.279,X274.280,X274.281,X274.282,X274.284,X274.285,X274_247,X274_248,X274_249,X274_250,X274_251,X274_252,X274_253,X274_254,X274_255,X274_256,X274_257,X274_258,X274_259,X274_260,X274_261,X274_262,X274_263,X274_264,X274_265,X274_266,X274_267,X274_268,X274_269,X274_270,X274_271,X274_272,X274_273,X274_274,X274_275,X274_277,X274_278,X274_279,X274_280,X274_281,X274_282,X274_283,X274_285,X275.247,X275.248,X275.249,X275.253,X275.254,X275.256,X275.257,X275.258,X275.259,X275.260,X275.261,X275.262,X275.265,X275.266,X275.267,X275.271,X275.273,X275.274,X275.276,X275.277,X275.278,X275.279,X275.280,X275_253,X275_254,X275_256,X275_257,X275_262,X275_265,X275_266,X275_267,X275_274,X275_278,X275_279,X275_280,X276.247,X276.248,X276.249,X276.252,X276.253,X276.254,X276.256,X276.257,X276.258,X276.259,X276.261,X276.262,X276.265,X276.266,X276.267,X276.270,X276.271,X276.272,X276.273,X276.274,X276.277,X276.278,X276.279,X276.280,X276_248,X276_249,X276_253,X276_254,X276_256,X276_257,X276_262,X276_265,X276_266,X276_267,X276_274,X276_279,X277.247,X277.248,X277.249,X277.250,X277.251,X277.252,X277.253,X277.254,X277.255,X277.256,X277.257,X277.258,X277.259,X277.260,X277.261,X277.262,X277.263,X277.265,X277.266,X277.267,X277.268,X277.269,X277.270,X277.271,X277.272,X277.273,X277.274,X277.275,X277.276,X277.278,X277.279,X277.280,X277.281,X277.282,X277_247,X277_248,X277_249,X277_251,X277_252,X277_253,X277_254,X277_256,X277_257,X277_258,X277_259,X277_260,X277_261,X277_262,X277_263,X277_265,X277_266,X277_267,X277_270,X277_271,X277_273,X277_274,X277_276,X277_277,X277_278,X277_279,X277_280,X277_281,X277_282,X277_283,X278.247,X278.248,X278.249,X278.250,X278.251,X278.252,X278.253,X278.254,X278.255,X278.256,X278.257,X278.258,X278.259,X278.260,X278.261,X278.262,X278.263,X278.265,X278.266,X278.267,X278.268,X278.269,X278.270,X278.271,X278.272,X278.273,X278.274,X278.275,X278.276,X278.277,X278.279,X278.280,X278.281,X278.282,X278_247,X278_248,X278_249,X278_250,X278_251,X278_252,X278_253,X278_254,X278_255,X278_256,X278_257,X278_258,X278_259,X278_260,X278_261,X278_262,X278_263,X278_265,X278_266,X278_267,X278_268,X278_270,X278_271,X278_272,X278_273,X278_274,X278_275,X278_277,X278_278,X278_279,X278_281,X279.247,X279.248,X279.249,X279.250,X279.251,X279.252,X279.253,X279.254,X279.255,X279.256,X279.257,X279.258,X279.259,X279.260,X279.261,X279.262,X279.263,X279.264,X279.265,X279.266,X279.267,X279.268,X279.269,X279.270,X279.271,X279.272,X279.273,X279.274,X279.275,X279.276,X279.277,X279.278,X279.280,X279.281,X279.282,X279.284,X279.285,X279_247,X279_248,X279_249,X279_250,X279_251,X279_252,X279_253,X279_254,X279_255,X279_256,X279_257,X279_258,X279_259,X279_260,X279_261,X279_262,X279_263,X279_264,X279_265,X279_266,X279_267,X279_268,X279_270,X279_271,X279_272,X279_273,X279_274,X279_275,X279_276,X279_277,X279_278,X279_279,X279_280,X279_281,X279_282,X279_284,X280.247,X280.248,X280.249,X280.252,X280.253,X280.254,X280.256,X280.257,X280.258,X280.259,X280.261,X280.262,X280.265,X280.266,X280.267,X280.270,X280.271,X280.272,X280.273,X280.274,X280.276,X280.277,X280.278,X280.279,X280.281,X280_248,X280_249,X280_253,X280_254,X280_259,X280_265,X280_266,X280_267,X280_274,X280_276,X280_279,X281.247,X281.248,X281.249,X281.251,X281.252,X281.253,X281.254,X281.255,X281.256,X281.257,X281.259,X281.260,X281.262,X281.263,X281.264,X281.265,X281.266,X281.267,X281.268,X281.269,X281.270,X281.272,X281.273,X281.274,X281.277,X281.278,X281.279,X281_247,X281_248,X281_249,X281_251,X281_252,X281_253,X281_254,X281_255,X281_256,X281_257,X281_259,X281_262,X281_264,X281_265,X281_266,X281_267,X281_273,X281_274,X281_277,X281_278,X281_279,X282.248,X282.249,X282.253,X282.254,X282.256,X282.261,X282.262,X282.265,X282.266,X282.267,X282.270,X282.273,X282.274,X282.277,X282.278,X282.279,X282_254,X282_265,X282_266,X282_267,X282_274,X282_279,X282_282,X283.247,X283.248,X283.249,X283.250,X283.251,X283.252,X283.253,X283.254,X283.255,X283.256,X283.257,X283.258,X283.259,X283.260,X283.261,X283.262,X283.263,X283.264,X283.265,X283.266,X283.267,X283.268,X283.269,X283.270,X283.271,X283.272,X283.273,X283.274,X283.275,X283.276,X283.277,X283.278,X283.279,X283.280,X283.281,X283.282,X283.284,X283.285,X283_247,X283_248,X283_249,X283_250,X283_252,X283_253,X283_254,X283_255,X283_256,X283_257,X283_258,X283_259,X283_260,X283_261,X283_262,X283_263,X283_264,X283_265,X283_266,X283_267,X283_269,X283_271,X283_273,X283_274,X283_275,X283_276,X283_277,X283_278,X283_279,X283_280,X283_281,X283_282,X283_283,X284.253,X284.267,X284_279,X284_284,X285.253,X285.257,X285.267,X285.275,X285_275,X285_279</t>
  </si>
  <si>
    <t>X253_270,X253_277,X265_279,X266_265,X266_266,X266_274,X277_263,X279_274,X279_279,X283_274</t>
  </si>
  <si>
    <t>X254.249,X265.260,X267.270,X274.256,X274.262,X274.277,X277.282,X279.266,X281.253,X283.274</t>
  </si>
  <si>
    <t>X254.266,X254.270,X265.260,X265_279,X266.278,X266_274,X274.267,X274.277,X277_263,X279_274</t>
  </si>
  <si>
    <t>X253_279,X254_277,X265_279,X266_266,X266_274,X277_263,X279_266,X279_274,X279_279,X283_274</t>
  </si>
  <si>
    <t>X254.253,X254.265,X267.279,X274.266,X274.267,X274.270,X274.277,X277.282,X283.274,X283.278</t>
  </si>
  <si>
    <t>X253_278,X265.260,X266.265,X266_266,X266_274,X267_253,X277_263,X279.253,X279_274,X283.274</t>
  </si>
  <si>
    <t>X250_253,X252_273,X254_278,X260_265,X265_274,X266_252,X266_267,X270_266,X274_265,X283_267</t>
  </si>
  <si>
    <t>X253.279,X254.253,X257.267,X265.253,X265.267,X274.253,X274.257,X277.253,X279.253,X279.265</t>
  </si>
  <si>
    <t>X254.253,X254_274,X259_274,X274_254,X274_266,X279_254,X279_261,X279_279,X280_276,X283_282</t>
  </si>
  <si>
    <t>X254_277,X265_278,X266_266,X266_274,X274_266,X274_279,X278_265,X279_274,X279_279,X280_276</t>
  </si>
  <si>
    <t>X253.270,X254.265,X266.265,X266.270,X274.254,X274.278,X277.253,X283.270,X283.277,X283.278</t>
  </si>
  <si>
    <t>X253.270,X266_274,X274_254,X274_266,X274_274,X274_279,X277.253,X279_274,X279_279,X283.277</t>
  </si>
  <si>
    <t>X257_274,X259_274,X263_279,X266_259,X273_265,X274_256,X274_274,X277_266,X278_253,X278_278</t>
  </si>
  <si>
    <t>X249.252,X249.273,X260.267,X260.278,X266.274,X267.274,X270.249,X270.279,X279.260,X279.274</t>
  </si>
  <si>
    <t>X249.270,X253.270,X254.270,X259.274,X260_274,X265.249,X265_267,X274_279,X278.265,X283.247</t>
  </si>
  <si>
    <t>X254_278,X265_254,X265_277,X270_266,X274_279,X277_254,X277_277,X279_254,X279_274,X283_267</t>
  </si>
  <si>
    <t>X253.270,X254.265,X265.257,X266.265,X274.257,X274.279,X277.253,X278.267,X279.265,X279.266</t>
  </si>
  <si>
    <t>X254_277,X265_254,X265_279,X266_266,X266_274,X274_266,X274_274,X277_277,X279_279,X283_280</t>
  </si>
  <si>
    <t>X254_277,X265_278,X266_266,X266_274,X274_254,X274_266,X274_279,X278_265,X279_274,X279_279</t>
  </si>
  <si>
    <t>X253.270,X254.265,X266.265,X266.270,X274.278,X277.253,X283.266,X283.270,X283.277,X283.278</t>
  </si>
  <si>
    <t>X254_274,X266_266,X266_274,X274_266,X274_274,X274_279,X277.253,X279_274,X279_279,X283.277</t>
  </si>
  <si>
    <t>X253.270,X254.265,X265.257,X265.266,X274.257,X274.279,X277.253,X279.253,X279.265,X279.266</t>
  </si>
  <si>
    <t>X265_254,X265_266,X265_279,X266_266,X266_274,X274_266,X274_274,X277_277,X279_274,X283_280</t>
  </si>
  <si>
    <t>all-small-dataset-roi</t>
  </si>
  <si>
    <t>all-small-dataset-roi2</t>
  </si>
  <si>
    <t>X254_266,X265_274,X265_279,X266_253,X266_254,X266_266,X274_265,X279_265,X279_274,X283_266</t>
  </si>
  <si>
    <t>X266.253,X266.265,X274.253,X274.265,X277.253,X277.267,X283.259,X283.266,X283.267,X283.274</t>
  </si>
  <si>
    <t>X265_279,X266.253,X266_253,X266_266,X274.253,X274.265,X274_265,X277.253,X283.266,X283_266</t>
  </si>
  <si>
    <t>X249,X253,X254,X260,X265,X266,X267,X274,X277,X278</t>
  </si>
  <si>
    <t>X250,X254,X256,X262,X268,X270,X272,X278,X281,X282</t>
  </si>
  <si>
    <t>X252,X253_260,X254_249,X265_278,X270_254,X274_249,X274_252,X278,X278_254,X283</t>
  </si>
  <si>
    <t>X253.279,X266.256,X266.273,X266.277,X274.279,X279.249,X279.260,X279.266,X279.281,X280</t>
  </si>
  <si>
    <t>X249_279,X254.249,X254.267,X257_265,X260.267,X263_263,X265.270,X277_266,X278.279,X279_252</t>
  </si>
  <si>
    <t>X251,X252_252,X254_267,X254_274,X260_274,X265_260,X267,X273_265,X273_274,X274_253</t>
  </si>
  <si>
    <t>X253_260,X254.249,X254.267,X260.267,X265.270,X273_259,X274_252,X278.279,X279_251,X283_260</t>
  </si>
  <si>
    <t>X249.265,X259.265,X266.256,X266.267,X266.273,X267.279,X274.267,X279,X279.260,X279.281</t>
  </si>
  <si>
    <t>X253_274,X259_274,X266_249,X273_259,X274_260,X274_277,X278_267,X279_266,X279_279,X283_277</t>
  </si>
  <si>
    <t>X249.252,X249.257,X253.249,X253.270,X259.265,X266.282,X267.254,X277.259,X279.260,X279.266</t>
  </si>
  <si>
    <t>X249.270,X249.277,X259.274,X265.260,X265_267,X266_265,X274_267,X277.249,X277.267,X279.260</t>
  </si>
  <si>
    <t>X253_260,X265_274,X266_253,X267_260,X270_266,X274_265,X277_254,X283_253,X283_265,X283_267</t>
  </si>
  <si>
    <t>X254.274,X265.253,X265.266,X266.253,X266.270,X273.253,X274.253,X277.253,X279.266,X283.266</t>
  </si>
  <si>
    <t>X254_254,X265.253,X266_253,X266_266,X273.253,X274.253,X277.253,X283.266,X283_254,X283_266</t>
  </si>
  <si>
    <t>X265_274,X265_279,X266_253,X266_254,X266_265,X266_266,X270_266,X274_265,X279_265,X283_266</t>
  </si>
  <si>
    <t>X266.253,X274.253,X274.265,X277.253,X277.267,X279.254,X283.259,X283.266,X283.267,X283.274</t>
  </si>
  <si>
    <t>X265_279,X266.253,X266_253,X266_266,X274.253,X274_265,X277.253,X283.266,X283.267,X283_266</t>
  </si>
  <si>
    <t>X253_260,X265_274,X267_260,X270_266,X274_265,X277_254,X277_274,X283_253,X283_265,X283_267</t>
  </si>
  <si>
    <t>X254.274,X265.253,X265.266,X266.253,X266.270,X273.253,X274.253,X274.265,X277.253,X279.266</t>
  </si>
  <si>
    <t>X254.274,X254_254,X265_279,X266_253,X266_266,X274.253,X274_265,X279.277,X283_254,X283_266</t>
  </si>
  <si>
    <t>X256_253,X260,X263_266,X266_253,X267,X274_263,X283_253,X283_254,X283_265,X283_267</t>
  </si>
  <si>
    <t>X254.265,X260,X265.253,X265.277,X266.277,X274.253,X277.253,X279.253,X279.254,X283.266</t>
  </si>
  <si>
    <t>X253_260,X260_265,X260_274,X263_266,X267_260,X274_263,X283_253,X283_265,X283_267,X283_279</t>
  </si>
  <si>
    <t>X253.270,X254.253,X254.265,X254.274,X274.253,X274.265,X274.267,X274.270,X277.253,X277.279</t>
  </si>
  <si>
    <t>X265.253,X266_266,X274.253,X279.254,X283.260,X283.266,X283.277</t>
  </si>
  <si>
    <t>X253_260,X253_267,X253_270,X254_254,X254_266,X254_274,X254_279,X265_274,X265_278,X265_279,X266_253,X266_254,X266_265,X266_266,X266_270,X270_266,X274_265,X274_266,X274_277,X274_279,X277_254,X277_274,X279_265,X279_274,X279_279,X283_254,X283_265,X283_266,X283_274,X283_279</t>
  </si>
  <si>
    <t>X253.270,X254.274,X259.253,X265.267,X265.274,X265.279,X266.253,X266.254,X266.260,X266.265,X266.270,X270.274,X274.253,X274.254,X274.260,X274.265,X274.267,X277.253,X277.267,X279.253,X279.254,X279.267,X279.277,X283.259,X283.260,X283.266,X283.267,X283.270,X283.274,X283.277</t>
  </si>
  <si>
    <t>X265.253,X265_274,X265_279,X266.253,X266.260,X266_253,X266_254,X266_265,X266_266,X273.253,X274.253,X274.254,X274.260,X274.265,X274.277,X274_265,X274_266,X277.253,X277.267,X279.253,X279.254,X279.277,X283.259,X283.260,X283.266,X283.267,X283.274,X283.277,X283_254,X283_266</t>
  </si>
  <si>
    <t>X249_274,X252_278,X253_253,X253_274,X254_253,X254_254,X256_253,X257_274,X259_274,X260_253,X263_279,X265_268,X265_277,X266_249,X266_259,X273_259,X273_265,X274_260,X274_266,X274_273,X274_274,X274_277,X277_266,X278_252,X278_253,X278_267,X278_278,X279_266,X279_279,X283_277</t>
  </si>
  <si>
    <t>X249.252,X249.257,X249.273,X249.278,X249.279,X250.278,X253.249,X253.266,X253.270,X254.266,X254.282,X257.266,X259.265,X260.266,X260.267,X260.278,X266.274,X266.282,X267.254,X267.274,X270.249,X273.253,X273.267,X274.261,X277.259,X277.274,X278.265,X278.267,X279.260,X279.266</t>
  </si>
  <si>
    <t>X248_279,X249.267,X249.270,X249.277,X249.278,X249_254,X253.270,X254.266,X254.270,X254.278,X254_260,X259.274,X260_279,X262_274,X265.260,X265_260,X265_267,X266_265,X267.254,X270.279,X273_259,X274_267,X277.249,X277.265,X277.267,X278_277,X279.260,X279_249,X279_265,X283.279</t>
  </si>
  <si>
    <t>X253_260,X253_270,X254_254,X260_253,X260_267,X265_259,X265_274,X265_278,X265_279,X266_253,X266_266,X266_270,X267_260,X270_266,X273_265,X274_260,X274_265,X274_277,X277_254,X277_265,X277_274,X279_279,X283_253,X283_254,X283_265,X283_266,X283_267</t>
  </si>
  <si>
    <t>X254.274,X265.253,X265.266,X266.253,X266.270,X270.274,X273.253,X274.253,X274.265,X277.253,X279.266,X283.259,X283.260,X283.266,X283.267,X283.273,X283.277</t>
  </si>
  <si>
    <t>X254_254,X265.253,X266_253,X266_266,X270.274,X273.253,X274.253,X277.253,X279.277,X283.259,X283.260,X283.266,X283.273,X283.277,X283_254,X283_266</t>
  </si>
  <si>
    <t>X253_260,X253_267,X253_270,X254_254,X254_266,X254_274,X254_277,X254_279,X265_274,X265_278,X265_279,X266_253,X266_254,X266_265,X266_266,X270_266,X274_265,X274_266,X274_277,X274_279,X277_254,X277_274,X279_265,X279_274,X279_279,X283_254,X283_265,X283_266,X283_274,X283_279</t>
  </si>
  <si>
    <t>X253.270,X254.274,X259.253,X265.254,X265.274,X265.279,X266.253,X266.260,X266.265,X266.270,X266.274,X274.253,X274.254,X274.260,X274.265,X274.267,X277.253,X277.266,X277.267,X279.253,X279.254,X279.267,X279.277,X283.259,X283.260,X283.266,X283.267,X283.270,X283.274,X283.277</t>
  </si>
  <si>
    <t>X265.267,X265.279,X265_274,X265_279,X266.253,X266.260,X266_253,X266_254,X266_266,X273.253,X274.253,X274.254,X274.260,X274.265,X274.267,X274.277,X274_265,X274_266,X277.253,X277.267,X279.254,X279.267,X279.277,X283.259,X283.266,X283.267,X283.273,X283.274,X283.277,X283_266</t>
  </si>
  <si>
    <t>X253_260,X253_270,X254_254,X260_253,X260_267,X265_259,X265_273,X265_274,X265_277,X265_278,X265_279,X266_253,X266_266,X266_270,X267_260,X270_254,X270_266,X273_265,X274_260,X274_265,X274_277,X277_254,X277_265,X277_274,X279_279,X283_253,X283_254,X283_265,X283_266,X283_267</t>
  </si>
  <si>
    <t>X249.278,X254.274,X264.270,X265.253,X265.266,X265.279,X266.249,X266.253,X266.260,X266.270,X267.253,X270.274,X273.253,X274.253,X274.265,X274.278,X277.253,X279.254,X279.266,X279.277,X280.253,X283.259,X283.260,X283.265,X283.266,X283.267,X283.273,X283.277,X283.280,X284.267</t>
  </si>
  <si>
    <t>X254.274,X254_254,X256.259,X258.254,X265.253,X265.279,X265_279,X266.260,X266.270,X266_253,X266_266,X266_270,X270.274,X273.253,X274.253,X274.265,X274.277,X274_265,X277.253,X279.266,X279.277,X279_279,X283.259,X283.260,X283.266,X283.273,X283.277,X283_254,X283_256,X283_266</t>
  </si>
  <si>
    <t>X249_259,X253_260,X260_253,X260_265,X260_274,X263_266,X265_266,X265_267,X266_253,X267_253,X267_260,X273_259,X274_260,X274_263,X274_267,X274_281,X279_260,X283_253,X283_254,X283_265,X283_266,X283_267,X283_279</t>
  </si>
  <si>
    <t>X253.266,X253.270,X253.274,X254.253,X254.265,X254.274,X256.253,X259.267,X265.253,X265.267,X266.253,X266.267,X270.274,X273.253,X274.253,X274.265,X274.267,X274.270,X277.253,X277.254,X277.279,X279.265,X279.266,X283.252,X283.254,X283.259,X283.265,X283.267,X283.273,X283.274</t>
  </si>
  <si>
    <t>all-small-dataset-roi-5</t>
  </si>
  <si>
    <t>X259,X267,X269,X270,X271</t>
  </si>
  <si>
    <t>X266,X278,X281,X282,X284</t>
  </si>
  <si>
    <t>X249_279,X269_254,X279_258,X279_284,X283_263</t>
  </si>
  <si>
    <t>X249.258,X251.279,X262.277,X267.262,X270.275</t>
  </si>
  <si>
    <t>X253_279,X265_279,X266_274,X277_263,X279_274</t>
  </si>
  <si>
    <t>X254.249,X265.277,X266.279,X274.267,X277.282</t>
  </si>
  <si>
    <t>X266.277,X274.267,X277_263,X279_274,X283.266</t>
  </si>
  <si>
    <t>X265_279,X266_274,X277_263,X278_253,X279_274</t>
  </si>
  <si>
    <t>X254.266,X265.277,X274.267,X277.282,X283.274</t>
  </si>
  <si>
    <t>X258_277,X266_274,X279.266,X279_274,X283.274</t>
  </si>
  <si>
    <t>X254,X260,X265,X266,X277</t>
  </si>
  <si>
    <t>X260,X265,X266,X277,X279</t>
  </si>
  <si>
    <t>X265,X266,X266_253,X274_265,X283_266</t>
  </si>
  <si>
    <t>X260,X266,X266.253,X274.253,X283.266</t>
  </si>
  <si>
    <t>X266_253,X266_266,X274.253,X283.266,X283_266</t>
  </si>
  <si>
    <t>X265,X266_253,X266_266,X274_265,X283_266</t>
  </si>
  <si>
    <t>X266,X266_253,X266_266,X274.253,X283.266</t>
  </si>
  <si>
    <t>X265_279,X266_253,X266_266,X274_265,X283_266</t>
  </si>
  <si>
    <t>X266.253,X274.253,X277.253,X283.266,X283.267</t>
  </si>
  <si>
    <t>X266.253,X266_253,X266_266,X283.266,X283_266</t>
  </si>
  <si>
    <t>X248,X249,X251,X257,X265</t>
  </si>
  <si>
    <t>X249,X252,X260_0,X273,X277</t>
  </si>
  <si>
    <t>X252,X275,X278_253,X283_273,X283_278</t>
  </si>
  <si>
    <t>X266.256,X266.277,X279.260,X279.266,X280</t>
  </si>
  <si>
    <t>X249_279,X254.267,X257_265,X260.267,X277_266</t>
  </si>
  <si>
    <t>X265_254,X273_265,X278_265,X282,X283_279</t>
  </si>
  <si>
    <t>X253_260,X254.267,X260.267,X273_259,X283_260</t>
  </si>
  <si>
    <t>X249.265,X266.256,X266.267,X267.279,X279.260</t>
  </si>
  <si>
    <t>X266_249,X274_260,X278_267,X279_279,X283_277</t>
  </si>
  <si>
    <t>X249.252,X266.282,X267.254,X277.259,X279.260</t>
  </si>
  <si>
    <t>X265_267,X266_265,X274_267,X277.267,X279.260</t>
  </si>
  <si>
    <t>X249,X253,X259,X260,X267</t>
  </si>
  <si>
    <t>X259,X260,X273,X274,X277</t>
  </si>
  <si>
    <t>X254.274,X260,X274.253,X274.265,X277.253</t>
  </si>
  <si>
    <t>X254_254,X260,X266_253,X283_254,X283_266</t>
  </si>
  <si>
    <t>ResultSet</t>
  </si>
  <si>
    <t>ok</t>
  </si>
  <si>
    <t>Category</t>
  </si>
  <si>
    <t>PredictorGroup</t>
  </si>
  <si>
    <t>X254.274,X260,X274.253,X277.253,X279.266</t>
  </si>
  <si>
    <t>X265_274,X270_266,X274_265,X277_254,X283_267</t>
  </si>
  <si>
    <t>X254.274,X265.266,X274.253,X277.253,X279.266</t>
  </si>
  <si>
    <t>X254_254,X266_253,X266_266,X283_254,X283_266</t>
  </si>
  <si>
    <t>X266,X266_253,X274.253,X283.266,X283_266</t>
  </si>
  <si>
    <t>X247,X248,X249,X252,X253</t>
  </si>
  <si>
    <t>X254.274,X260,X274.253,X277.253,X280</t>
  </si>
  <si>
    <t>X260,X266_253,X274_265,X283_254,X283_266</t>
  </si>
  <si>
    <t>X254.274,X274.253,X274.265,X277.253,X279.266</t>
  </si>
  <si>
    <t>X254_254,X266_253,X274_265,X283_254,X283_266</t>
  </si>
  <si>
    <t>X260,X263_266,X274_263,X283_265,X283_279</t>
  </si>
  <si>
    <t>X260,X265.253,X265.277,X274.253,X277.253</t>
  </si>
  <si>
    <t>X260,X263_266,X267,X283_253,X283_267</t>
  </si>
  <si>
    <t>X254.265,X260,X274.253,X277.253,X279.253</t>
  </si>
  <si>
    <t>X260_265,X260_274,X263_266,X283_253,X283_267</t>
  </si>
  <si>
    <t>X254.253,X254.274,X274.253,X274.267,X277.253</t>
  </si>
  <si>
    <t>X265.253,X266_266,X274.253,X279.254,X283.266</t>
  </si>
  <si>
    <t>X253_262,X261_253,X265_249,X266_264,X270_254</t>
  </si>
  <si>
    <t>X247.269,X252.260,X256.248,X262.259,X270.252</t>
  </si>
  <si>
    <t>X259_256,X267_274,X278_270,X279_249,X279_253</t>
  </si>
  <si>
    <t>X249.282,X250_249,X253_270,X265_278,X282_265</t>
  </si>
  <si>
    <t>4000-rfi-none-10</t>
  </si>
  <si>
    <t>X247_249,X248_272,X250_271,X250_279,X251_264,X253_254,X253_274,X254_260,X258_277,X263_256,X263_273,X263_277,X264_252,X265_261,X266_253,X266_277,X267_274,X270_252,X271_266,X272_278,X273_268,X274_255,X274_269,X279_248,X279_252,X279_257,X283_253,X283_261,X283_273,X283_283</t>
  </si>
  <si>
    <t>X249.251,X249.258,X250.267,X251.279,X252.259,X254.256,X254.259,X254.276,X255.249,X255.267,X256.260,X257.263,X259.263,X262.250,X262.253,X262.277,X267.262,X269.259,X270.247,X270.255,X270.275,X272.247,X279.253,X279.273,X279.275,X281.249,X281.266,X283.255,X283.275,X285.253</t>
  </si>
  <si>
    <t>X249.274,X250.278,X252.260,X253_270,X254.280,X254_255,X255.265,X257.254,X260_249,X260_260,X261.262,X261.270,X261.279,X262.278,X262_265,X263.254,X263.256,X265.252,X266_282,X268.253,X271.253,X273.279,X273_279,X274_247,X274_259,X278.255,X279.254,X280.273,X281_254,X283.264</t>
  </si>
  <si>
    <t>4000-rfi-clusters-30</t>
  </si>
  <si>
    <t>X253_253,X253_260,X253_267,X253_270,X253_277,X254_277,X259_274,X265_254,X265_266,X265_274,X265_279,X266_249,X266_254,X266_266,X267_253,X274_253,X274_254,X274_265,X274_266,X274_274,X277_263,X277_278,X278_254,X279_253,X279_254,X279_265,X279_266,X279_279,X283_265,X283_274</t>
  </si>
  <si>
    <t>X249.279,X254.253,X254.265,X259.281,X260.265,X262.265,X265.248,X265.254,X266.274,X267.260,X267.274,X267.277,X274.249,X274.256,X274.257,X274.260,X274.265,X274.266,X274.267,X274.277,X277.274,X277.282,X278.274,X280.274,X281.252,X283.252,X283.270,X283.273,X283.274,X283.278</t>
  </si>
  <si>
    <t>X248.279,X253_267,X253_279,X254.265,X254_260,X262.253,X265.248,X265.260,X265_279,X266_266,X266_274,X267.274,X267_253,X274.249,X274.252,X274.256,X274.259,X274.270,X274.278,X277.257,X277_263,X277_278,X279.266,X279_274,X279_279,X280.279,X281.253,X283.274,X283.277,X283_266</t>
  </si>
  <si>
    <t>X253_253,X253_267,X253_270,X253_277,X254_254,X254_277,X265_254,X265_266,X265_274,X266_254,X266_266,X267_253,X270_274,X274_253,X274_254,X274_265,X274_266,X274_274,X277_263,X278_279,X279_254,X279_265,X279_266,X279_274,X279_279,X283_254,X283_265,X283_273,X283_274,X283_279</t>
  </si>
  <si>
    <t>X249.279,X253.260,X253.267,X254.253,X254.265,X259.274,X260.253,X265.253,X265.254,X265.274,X266.253,X266.274,X267.253,X267.265,X267.279,X274.249,X274.256,X274.257,X274.260,X274.270,X274.277,X277.274,X277.282,X279.260,X279.265,X279.266,X283.248,X283.267,X283.273,X283.278</t>
  </si>
  <si>
    <t>X253_267,X253_279,X254.253,X254.265,X254.270,X254_265,X265.253,X265_266,X266_266,X266_274,X267.260,X267_253,X273.259,X274.249,X274.253,X274.254,X274.256,X274.260,X274.266,X274.278,X274_265,X277_263,X279.257,X279_265,X279_274,X279_279,X283.267,X283.273,X283.277,X283_265</t>
  </si>
  <si>
    <t>4000-rfi-blanket-30</t>
  </si>
  <si>
    <t>4000-dur-5</t>
  </si>
  <si>
    <t>X252_273,X260_265,X265_274,X270_266,X283_267</t>
  </si>
  <si>
    <t>X253.279,X254.253,X274.253,X277.253,X279.253</t>
  </si>
  <si>
    <t>X254_274,X274_254,X279_254,X280_276,X283_282</t>
  </si>
  <si>
    <t>X254_277,X266_274,X274_279,X279_274,X279_279</t>
  </si>
  <si>
    <t>X253.270,X277.253,X283.266,X283.270,X283.277</t>
  </si>
  <si>
    <t>X266_266,X266_274,X277.253,X279_274,X279_279</t>
  </si>
  <si>
    <t>X257_274,X259_274,X266_259,X273_265,X274_256</t>
  </si>
  <si>
    <t>X260.267,X267.274,X270.249,X270.279,X279.260</t>
  </si>
  <si>
    <t>X249.270,X253.270,X254.270,X265.249,X274_279</t>
  </si>
  <si>
    <t>X254_278,X270_266,X277_254,X277_277,X283_267</t>
  </si>
  <si>
    <t>X253.270,X254.265,X274.279,X277.253,X279.265</t>
  </si>
  <si>
    <t>X265_254,X274_266,X274_274,X277_277,X283_280</t>
  </si>
  <si>
    <t>X253.270,X266.265,X277.253,X283.270,X283.277</t>
  </si>
  <si>
    <t>X266_274,X274_266,X277.253,X279_274,X279_279</t>
  </si>
  <si>
    <t>X253.270,X254.265,X274.279,X277.253,X279.253</t>
  </si>
  <si>
    <t>X265_254,X265_266,X274_274,X277_277,X279_274</t>
  </si>
  <si>
    <t>4000-dur-5-notask</t>
  </si>
  <si>
    <t>X249_278,X250_253,X252_273,X252_279,X253_265,X253_266,X253_274,X254_267,X254_278,X256_260,X260_265,X265_274,X265_277,X266_252,X266_267,X267_266,X269_254,X270_266,X270_274,X272_265,X274_257,X274_265,X277_254,X277_274,X278_279,X279_249,X283_253,X283_256,X283_265,X283_267</t>
  </si>
  <si>
    <t>X253.249,X253.279,X254.253,X254.261,X257.267,X259.267,X265.253,X265.267,X266.253,X266.267,X273.265,X274.253,X274.257,X277.253,X278.249,X278.253,X279.253,X279.265,X279.273,X282.254,X283.247,X283.254,X283.257,X283.259,X283.265,X283.266,X283.270,X283.273,X283.274,X283.277</t>
  </si>
  <si>
    <t>X253.270,X254.253,X254_274,X257.267,X259.253,X259_274,X265.253,X265.266,X266.267,X267.270,X274.253,X274.254,X274.257,X274.265,X274_254,X274_266,X277.253,X277.279,X278.253,X279.254,X279.267,X279_254,X279_261,X279_279,X280_276,X283.247,X283.254,X283.266,X283.279,X283_282</t>
  </si>
  <si>
    <t>X253_270,X254_274,X254_277,X254_279,X265_254,X265_266,X265_278,X265_279,X266_266,X266_274,X270_266,X274_254,X274_265,X274_266,X274_274,X274_277,X274_278,X274_279,X277_254,X277_266,X277_274,X277_277,X278_265,X279_254,X279_265,X279_274,X279_277,X279_279,X280_276,X283_280</t>
  </si>
  <si>
    <t>X253.270,X254.247,X254.253,X254.265,X265.254,X265.278,X266.253,X266.265,X266.270,X274.247,X274.254,X274.266,X274.277,X274.278,X277.253,X277.254,X277.267,X278.253,X278.267,X279.247,X279.265,X279.266,X279.278,X283.254,X283.265,X283.266,X283.270,X283.277,X283.278,X283.279</t>
  </si>
  <si>
    <t>X253.270,X254_274,X254_277,X265_266,X266.265,X266_266,X266_274,X270_266,X274.254,X274.266,X274.277,X274.278,X274_254,X274_265,X274_266,X274_274,X274_279,X277.253,X277.267,X278.253,X279.266,X279_254,X279_274,X279_279,X283.254,X283.265,X283.266,X283.270,X283.277,X283.278</t>
  </si>
  <si>
    <t>X248_279,X252_278,X253_253,X253_274,X254_254,X254_260,X256_253,X257_266,X257_274,X259_274,X263_279,X265_277,X266_249,X266_259,X273_259,X273_265,X274_256,X274_266,X274_273,X274_274,X274_277,X277_266,X278_252,X278_253,X278_267,X278_278,X279_266,X279_279,X283_266,X283_277</t>
  </si>
  <si>
    <t>X249.252,X249.257,X249.273,X249.278,X249.279,X250.278,X253.260,X253.270,X253.279,X254.266,X260.267,X260.278,X265.274,X266.274,X266.282,X267.274,X270.249,X270.279,X273.253,X273.267,X274.261,X274.278,X277.259,X277.274,X279.249,X279.260,X279.266,X279.274,X282.279,X283.259</t>
  </si>
  <si>
    <t>X249.267,X249.270,X253.270,X253_277,X254.270,X254_265,X259.274,X259_266,X260_274,X265.249,X265.254,X265.277,X265_267,X266.253,X266.256,X266_265,X266_274,X267.270,X270.279,X274_263,X274_279,X277_274,X278.265,X278_254,X279.273,X279_249,X283.247,X283_254,X283_266,X283_273</t>
  </si>
  <si>
    <t>X247_253,X249_266,X252_279,X253_260,X253_266,X254_267,X254_278,X254_279,X265_254,X265_257,X265_266,X265_277,X267_260,X270_254,X270_266,X274_254,X274_257,X274_274,X274_277,X274_279,X277_254,X277_266,X277_274,X277_277,X279_254,X279_265,X279_266,X279_274,X283_253,X283_267</t>
  </si>
  <si>
    <t>X253.270,X254.247,X254.265,X265.252,X265.257,X265.260,X266.265,X274.247,X274.254,X274.257,X274.273,X274.278,X274.279,X277.253,X278.267,X279.252,X279.265,X279.266,X280.253,X283.247,X283.253,X283.254,X283.260,X283.265,X283.266,X283.270,X283.277,X283.278,X283.279,X283.280</t>
  </si>
  <si>
    <t>X253.270,X254.265,X254_277,X265.257,X265_254,X265_279,X266.265,X266_266,X266_274,X274.254,X274.257,X274.273,X274.279,X274_266,X274_274,X277.253,X277.267,X277_277,X278.253,X278.267,X279.265,X279.266,X279_279,X283.247,X283.253,X283.254,X283.265,X283.266,X283.279,X283_280</t>
  </si>
  <si>
    <t>X253.270,X254.247,X254.253,X254.265,X265.254,X265.278,X266.253,X266.265,X266.270,X274.247,X274.254,X274.266,X274.277,X274.278,X277.253,X277.254,X277.267,X278.253,X278.267,X279.254,X279.265,X279.266,X279.278,X283.254,X283.265,X283.266,X283.270,X283.277,X283.278,X283.279</t>
  </si>
  <si>
    <t>X253.270,X254.265,X254_274,X265_266,X265_279,X266.265,X266_266,X266_274,X270_266,X274.254,X274.266,X274.277,X274.278,X274_254,X274_265,X274_266,X274_274,X274_279,X277.253,X277.266,X277.267,X278.253,X279_274,X279_279,X283.254,X283.265,X283.266,X283.270,X283.277,X283.278</t>
  </si>
  <si>
    <t>X247_253,X249_266,X252_279,X253_260,X253_266,X254_267,X254_278,X254_279,X265_254,X265_257,X265_266,X265_277,X267_260,X270_254,X270_266,X274_254,X274_257,X274_274,X274_277,X274_279,X277_254,X277_274,X277_277,X278_265,X279_254,X279_265,X279_266,X279_274,X283_253,X283_267</t>
  </si>
  <si>
    <t>X253.270,X254.247,X254.265,X265.252,X265.257,X265.266,X266.265,X274.254,X274.257,X274.273,X274.278,X274.279,X277.253,X278.253,X278.267,X279.252,X279.253,X279.265,X279.266,X283.247,X283.253,X283.254,X283.260,X283.265,X283.266,X283.270,X283.277,X283.278,X283.279,X283.280</t>
  </si>
  <si>
    <t>X253.270,X254.265,X254_277,X265.257,X265_254,X265_266,X265_279,X266.265,X266_266,X266_274,X274.254,X274.257,X274.273,X274.279,X274_266,X274_274,X277.253,X277.267,X277_277,X278.253,X278.267,X279.253,X279.265,X279.266,X279_274,X279_279,X283.247,X283.254,X283.266,X283_280</t>
  </si>
  <si>
    <t>40000-dur-10-2gramorder</t>
  </si>
  <si>
    <t>P_order</t>
  </si>
  <si>
    <t>P_2gram</t>
  </si>
  <si>
    <t>20000-all-dur</t>
  </si>
  <si>
    <t>X249,X253,X259,X267,X268,X276,X277,X278,X280,X284</t>
  </si>
  <si>
    <t>X250_266,X255_279,X259_275,X261_253,X271_278,X276_267,X278_251,X279_276,X281_267,X283_282</t>
  </si>
  <si>
    <t>X249.257,X251.263,X254.278,X258.259,X263.270,X265.275,X269.251,X270.267,X277.272,X281.267</t>
  </si>
  <si>
    <t>X248.259,X249.256,X250.252,X260.257,X261_266,X266.262,X277.268,X277_258,X283_247,X285.267</t>
  </si>
  <si>
    <t>X253_267,X253_277,X259_275,X265_247,X265_262,X269_259,X269_267,X273_251,X274_277,X275_265</t>
  </si>
  <si>
    <t>X251.274,X259.267,X267.255,X269.251,X273.263,X273.264,X279.255,X279.268,X280.279,X283.264</t>
  </si>
  <si>
    <t>X247.261,X250_279,X254.279,X267.259,X270_275,X272.278,X273.252,X277.255,X281.262,X285.267</t>
  </si>
  <si>
    <t>X247,X254,X265,X266,X273,X277,X278,X283,X284,X285</t>
  </si>
  <si>
    <t>X254,X265,X265_278,X265_279,X266,X266_274,X279_274,X283,X284,X285</t>
  </si>
  <si>
    <t>X248.267,X254,X265.277,X266,X279.266,X279.267,X283.260,X283.271,X283.274,X285</t>
  </si>
  <si>
    <t>X254,X265.279,X266,X266.253,X274.271,X279.267,X279.277,X279_274,X283.274,X285</t>
  </si>
  <si>
    <t>X253_267,X265_279,X266_266,X266_274,X277_254,X277_263,X279_274,X279_279,X283_274,X284_284</t>
  </si>
  <si>
    <t>X249.266,X254.266,X259.281,X265.271,X273.253,X274.253,X279.267,X279.270,X279.278,X282.256</t>
  </si>
  <si>
    <t>X248.254,X254.277,X265.271,X265.278,X274.254,X274.267,X277_263,X279.249,X279_274,X281.267</t>
  </si>
  <si>
    <t>X254,X254_266,X265,X265_279,X266,X266_266,X279_274,X283,X284,X285</t>
  </si>
  <si>
    <t>X254,X259.281,X266,X279.266,X283.249,X283.274,X283.277,X283.278,X284,X285</t>
  </si>
  <si>
    <t>X254,X254.277,X266,X266.253,X274.254,X274.271,X279_274,X283.274,X284,X285</t>
  </si>
  <si>
    <t>X253_267,X265_274,X265_279,X266_265,X266_266,X266_274,X277_254,X277_263,X279_274,X284_284</t>
  </si>
  <si>
    <t>X249.267,X254.262,X254.267,X259.281,X265.271,X267.270,X274.253,X274.278,X279.266,X282.256</t>
  </si>
  <si>
    <t>X254.278,X259.281,X265.254,X265.267,X265.271,X266.253,X274.267,X277_263,X279_274,X284_284</t>
  </si>
  <si>
    <t>getPrunedTraindfMRMRClassic</t>
  </si>
  <si>
    <t>X253,X255,X258,X266,X267,X271,X278,X279,X280,X281</t>
  </si>
  <si>
    <t>X253,X259_254,X266,X270_278,X271,X274_270,X278,X279,X280,X281</t>
  </si>
  <si>
    <t>X266,X267,X271,X274.277,X277.267,X279,X280,X283.266,X283.267,X283.279</t>
  </si>
  <si>
    <t>X253_252,X258_280,X260_270,X263_267,X266_254,X270_248,X273_262,X274_270,X277_262,X283_267</t>
  </si>
  <si>
    <t>X247.277,X249.274,X250.278,X253.279,X254.273,X274.270,X274.277,X283.266,X283.267,X283.279</t>
  </si>
  <si>
    <t>X247.277,X250.278,X253.279,X270_248,X273_252,X274.270,X277_262,X283.266,X283.267,X283.279</t>
  </si>
  <si>
    <t>X253,X258,X261,X266,X267,X271,X278,X279,X280,X281</t>
  </si>
  <si>
    <t>X253,X259_254,X266,X267,X270_248,X271,X274_270,X278,X279,X281</t>
  </si>
  <si>
    <t>X250.278,X254,X266,X267,X274.270,X274.277,X278,X280,X283.274,X283.279</t>
  </si>
  <si>
    <t>X247.277,X250.278,X266,X267,X274.270,X274.277,X280,X283.266,X283.274,X283.279</t>
  </si>
  <si>
    <t>X258_280,X259_254,X260_270,X263_267,X270_248,X270_278,X273_275,X274_270,X277_262,X283_267</t>
  </si>
  <si>
    <t>X247.277,X249.274,X250.278,X253.279,X254.273,X274.270,X277.266,X283.267,X283.274,X283.279</t>
  </si>
  <si>
    <t>X247.277,X250.278,X253.279,X270_248,X274.270,X277.266,X277_262,X283.267,X283.274,X283.279</t>
  </si>
  <si>
    <t>X252,X253,X257,X259,X265,X266,X276,X277,X278,X280</t>
  </si>
  <si>
    <t>X252,X253,X265,X265_277,X266,X266_266,X277,X277_277,X278,X279_279</t>
  </si>
  <si>
    <t>X253,X265,X265.270,X266,X274.277,X277,X277.253,X278,X283.266,X283.277</t>
  </si>
  <si>
    <t>X253,X265,X265_279,X266,X266_266,X274_274,X277,X278,X279_274,X279_279</t>
  </si>
  <si>
    <t>X265_277,X265_278,X265_279,X266_266,X274_266,X274_279,X278_278,X279_252,X279_274,X279_279</t>
  </si>
  <si>
    <t>X253.270,X254.265,X265.270,X274.270,X274.277,X274.278,X283.265,X283.266,X283.270,X283.277</t>
  </si>
  <si>
    <t>X254_274,X265_279,X266_266,X274_254,X274_266,X274_274,X274_279,X279_265,X279_274,X279_279</t>
  </si>
  <si>
    <t>X253,X254,X259,X265,X266,X267,X273,X274,X277,X278</t>
  </si>
  <si>
    <t>X253_267,X254_252,X254_260,X260_254,X265_254,X265_265,X270_254,X273_253,X274_262,X278_279</t>
  </si>
  <si>
    <t>X249.262,X249.273,X249.277,X253.274,X256.253,X262,X265.274,X274.260,X279.273,X283.252</t>
  </si>
  <si>
    <t>X253.267,X265.260,X265_278,X266.256,X266.279,X274_249,X274_265,X279.253,X281_274,X283_278</t>
  </si>
  <si>
    <t>X251_266,X254_265,X254_278,X254_281,X260_254,X265_254,X265_274,X274_274,X277_253,X283_267</t>
  </si>
  <si>
    <t>X248.256,X249.267,X259.278,X262.248,X265.279,X266.267,X271.267,X279.257,X282.267,X283.270</t>
  </si>
  <si>
    <t>X249.270,X252.253,X252_278,X253.274,X254_279,X257_279,X259_281,X265_262,X277_254,X283.281</t>
  </si>
  <si>
    <t>X247,X251,X252,X255,X257,X259,X260,X261,X263,X267</t>
  </si>
  <si>
    <t>X247,X252,X254,X256,X257,X259,X260,X261,X263,X267</t>
  </si>
  <si>
    <t>X252,X254.253,X254.265,X257,X274,X274.253,X277,X279.267,X283.254,X283.274</t>
  </si>
  <si>
    <t>X249_247,X252,X257,X265_250,X269_274,X271_278,X274,X274_282,X277,X279_280</t>
  </si>
  <si>
    <t>X248_262,X253_274,X262_253,X265_277,X269_279,X270_266,X272_265,X274_265,X277_254,X277_277</t>
  </si>
  <si>
    <t>X253.270,X254.253,X257.253,X265.253,X265.267,X266.253,X274.253,X274.266,X277.253,X279.253</t>
  </si>
  <si>
    <t>X249_247,X265_250,X266_279,X269_274,X274_254,X274_282,X277_274,X277_277,X278_278,X279_254</t>
  </si>
  <si>
    <t>X248,X249,X250,X252,X253,X257,X259,X260,X267,X270</t>
  </si>
  <si>
    <t>X252,X253,X257,X260,X266,X270,X272,X273,X274,X275</t>
  </si>
  <si>
    <t>X253,X254.253,X265,X266,X274,X274.277,X274.279,X279,X280,X283</t>
  </si>
  <si>
    <t>X253,X265,X266,X266_275,X274,X277_277,X278_261,X279,X280,X283</t>
  </si>
  <si>
    <t>X253_274,X254_278,X265_277,X270_266,X270_274,X277_254,X277_277,X278_261,X279_274,X283_267</t>
  </si>
  <si>
    <t>X253.270,X254.265,X254.270,X274.257,X274.277,X274.279,X277.253,X277.267,X279.265,X279.266</t>
  </si>
  <si>
    <t>X265_254,X265_277,X266_275,X270_254,X270_266,X277_277,X278_261,X278_278,X279_265,X279_274</t>
  </si>
  <si>
    <t>X252,X253,X265,X265_279,X266,X266_266,X277,X277_277,X278,X279_279</t>
  </si>
  <si>
    <t>X253,X257,X265,X266,X274.277,X277,X277.253,X277.254,X278,X283.277</t>
  </si>
  <si>
    <t>X253,X265,X265_279,X266,X266_266,X274_279,X277,X278,X279_274,X279_279</t>
  </si>
  <si>
    <t>X254_274,X265_277,X265_279,X266_266,X274_266,X274_279,X278_278,X279_252,X279_274,X279_279</t>
  </si>
  <si>
    <t>X254_274,X265_266,X265_279,X266_266,X274_254,X274_266,X274_274,X274_279,X279_274,X279_279</t>
  </si>
  <si>
    <t>X247,X248,X249,X250,X251,X252,X253,X254,X255,X256</t>
  </si>
  <si>
    <t>X253,X257,X260,X266,X270,X272,X273,X274,X275,X277</t>
  </si>
  <si>
    <t>X253,X254,X265,X266,X274,X274.277,X274.279,X279,X280,X283</t>
  </si>
  <si>
    <t>X253,X254,X265,X266,X270_266,X274,X277_277,X279,X280,X283</t>
  </si>
  <si>
    <t>X254_278,X260_254,X270_266,X270_274,X273_278,X274_265,X277_254,X278_267,X281_279,X283_267</t>
  </si>
  <si>
    <t>X253.270,X254.265,X254.270,X254.274,X274.277,X274.279,X277.253,X277.267,X279.265,X279.266</t>
  </si>
  <si>
    <t>X265_254,X265_277,X266_275,X270_266,X277_277,X278_247,X278_261,X278_278,X279_274,X281_279</t>
  </si>
  <si>
    <t>4000-rfi-mrmr</t>
  </si>
  <si>
    <t>X260,X261,X262,X267,X268</t>
  </si>
  <si>
    <t>X254_273,X261,X266,X273_248,X276_249</t>
  </si>
  <si>
    <t>X248.260,X267,X268,X273.267,X274.267</t>
  </si>
  <si>
    <t>X248.260,X254_273,X273_248,X274.267,X276_249</t>
  </si>
  <si>
    <t>X247_270,X254_273,X263_263,X273_248,X276_249</t>
  </si>
  <si>
    <t>X248.260,X270.266,X273.267,X274.267,X283.279</t>
  </si>
  <si>
    <t>X261,X267,X268,X274,X281</t>
  </si>
  <si>
    <t>X254_273,X261,X263_263,X273_248,X276_249</t>
  </si>
  <si>
    <t>X254_271,X254_273,X263_263,X273_248,X276_249</t>
  </si>
  <si>
    <t>X260,X261,X262,X264,X267,X268,X272,X273,X278,X281</t>
  </si>
  <si>
    <t>X250_265,X254_271,X254_273,X261,X265_260,X266,X267_260,X273_248,X276_249,X278_261</t>
  </si>
  <si>
    <t>X248.260,X254.279,X265.250,X267,X268,X270.266,X273.267,X274.267,X274.275,X277.267</t>
  </si>
  <si>
    <t>X248.260,X254_271,X254_273,X263_263,X270.266,X273.267,X273_248,X274.267,X276_249,X277.267</t>
  </si>
  <si>
    <t>X247_270,X248_267,X254_273,X263_263,X267_260,X272_253,X272_278,X273_248,X276_249,X283_267</t>
  </si>
  <si>
    <t>X248.260,X265.250,X270.266,X273.267,X274.267,X274.271,X274.275,X277.267,X283.253,X283.279</t>
  </si>
  <si>
    <t>X261,X262,X264,X267,X268,X271,X273,X274,X278,X281</t>
  </si>
  <si>
    <t>X261,X262,X264,X267,X268,X273,X274,X277_0,X278,X281</t>
  </si>
  <si>
    <t>X254_271,X254_273,X258_267,X261,X266,X267_260,X272_279,X273_248,X276_249,X278_261</t>
  </si>
  <si>
    <t>X254.270,X254.279,X265.250,X267,X268,X270.266,X273.267,X274.267,X274.275,X277.267</t>
  </si>
  <si>
    <t>X247_270,X248_267,X250_265,X254_273,X263_263,X267_260,X272_253,X272_278,X273_248,X276_249</t>
  </si>
  <si>
    <t>X248.260,X265.250,X266.254,X270.266,X273.267,X274.267,X274.271,X274.275,X277.267,X283.279</t>
  </si>
  <si>
    <t>X248,X249,X250,X251,X252,X253,X256,X257,X258,X259,X260,X261,X262,X264,X265,X266,X267,X268,X269,X270,X271,X272,X273,X274,X276,X278,X279,X281,X283,X284</t>
  </si>
  <si>
    <t>X249,X250,X252,X253,X256,X257,X258,X259,X260,X260_0,X261,X262,X264,X264_0,X265,X266,X267,X268,X269,X270,X271,X272,X273,X274,X276,X277_0,X278,X281,X283,X284</t>
  </si>
  <si>
    <t>X247_270,X248_267,X249_252,X250_265,X254_271,X254_273,X254_275,X260_254,X260_270,X261,X261_279,X262_273,X265_260,X266,X266_266,X267_260,X268,X272_253,X272_279,X273_248,X273_268,X276_249,X276_257,X278_261,X279_277,X280_266,X283_271,X283_273,X283_277,X283_282</t>
  </si>
  <si>
    <t>X247.261,X248.260,X254.260,X254.279,X257.266,X257.281,X262.248,X263.253,X265.250,X267,X267.253,X267.259,X268,X269.261,X270.266,X270.282,X271,X273.267,X274.267,X274.271,X274.275,X277.254,X277.267,X279.252,X279.272,X279.273,X281,X281.259,X281.273,X283.250</t>
  </si>
  <si>
    <t>X248.260,X248_267,X253_273,X254_271,X254_273,X256.249,X257.266,X258_267,X262_273,X263_263,X265.250,X265_260,X266_269,X268,X270.266,X272_253,X273.267,X273_248,X273_268,X274.267,X274.275,X276_249,X277.267,X279.252,X279.273,X279_277,X281.259,X283.279,X283_259,X283_267</t>
  </si>
  <si>
    <t>X248.260,X248_267,X253_273,X254_271,X254_273,X257.266,X258_267,X262_273,X263_263,X265.250,X265_260,X266_269,X268,X269.261,X270.266,X272_253,X273.267,X273_248,X273_268,X274.267,X274.275,X276_249,X277.267,X279.252,X279.273,X279_277,X281.259,X283.279,X283_259,X283_267</t>
  </si>
  <si>
    <t>X247.261,X247.272,X248.260,X253.263,X254.260,X254.279,X257.266,X257.281,X262.248,X263.253,X265.250,X267,X267.253,X267.259,X268,X269.261,X270.266,X270.282,X271,X273.267,X274.267,X274.271,X274.275,X277.254,X277.267,X278.266,X279.252,X279.273,X281.259,X283.250</t>
  </si>
  <si>
    <t>X247_270,X248_267,X249_252,X253_279,X254_271,X254_273,X254_275,X258_267,X260_254,X260_270,X262_273,X263_253,X263_263,X265_260,X266_266,X266_269,X267_260,X272_253,X272_278,X273_248,X273_267,X273_268,X274_280,X275_266,X276_249,X276_257,X279_277,X283_267,X283_271,X283_273</t>
  </si>
  <si>
    <t>X247.261,X248.260,X249.259,X253.263,X254.260,X254.279,X257.249,X257.266,X257.281,X262.248,X263.253,X265.250,X266.282,X267.259,X269.261,X270.266,X270.282,X273.267,X274.267,X274.271,X274.275,X277.254,X277.256,X277.267,X279.252,X279.273,X281.259,X283.250,X283.253,X283.279</t>
  </si>
  <si>
    <t>X248.260,X248_267,X249.255,X253_273,X254_271,X254_273,X257.266,X258_267,X262_273,X263_263,X265.250,X265_260,X266_269,X270.266,X272_253,X273.267,X273_248,X273_268,X274.267,X274.275,X276_249,X277.267,X279.252,X279.273,X279_277,X281.259,X283.253,X283.279,X283_259,X283_267</t>
  </si>
  <si>
    <t>X248,X249,X250,X251,X252,X253,X256,X257,X258,X259,X260,X261,X262,X264,X265,X266,X267,X268,X269,X270,X271,X272,X273,X274,X276,X278,X281,X282,X283,X284</t>
  </si>
  <si>
    <t>X249,X250,X251,X252,X253,X256,X257,X258,X259,X260,X260_0,X261,X262,X264,X264_0,X265,X266,X267,X268,X269,X270,X271,X273,X274,X276,X277_0,X278,X281,X283,X284</t>
  </si>
  <si>
    <t>X247_270,X248_267,X249_252,X253_279,X254_271,X254_273,X254_275,X258_267,X260_254,X261,X262_273,X266,X267_260,X268,X272_253,X272_279,X273_248,X273_268,X275_266,X276_249,X276_257,X278,X278_261,X280_266,X281,X283_267,X283_271,X283_273,X283_277,X283_282</t>
  </si>
  <si>
    <t>X247.261,X247.272,X250.278,X254.260,X254.279,X257.266,X257.281,X262.248,X263.253,X265.250,X267,X267.253,X267.259,X268,X269.261,X270.266,X270.282,X271,X273.267,X274.267,X274.271,X274.275,X277.254,X277.267,X279.252,X279.273,X281,X281.259,X281.273,X283.250</t>
  </si>
  <si>
    <t>X248.260,X248_267,X253_273,X254_271,X254_273,X257.266,X258_267,X260_254,X262_273,X263_263,X265.250,X265_260,X266_269,X268,X270.266,X272_253,X273.267,X273_248,X273_268,X274.267,X274.275,X276_249,X277.267,X279.252,X279.273,X279_277,X281.259,X283.279,X283_259,X283_267</t>
  </si>
  <si>
    <t>X247_270,X248_267,X249_252,X253_279,X254_271,X254_273,X254_275,X258_267,X260_254,X261,X262_273,X266,X267_260,X268,X272_253,X272_279,X273_248,X273_268,X275_266,X276_249,X276_257,X278,X278_261,X279_277,X280_266,X281,X283_271,X283_273,X283_277,X283_282</t>
  </si>
  <si>
    <t>X248.260,X248_267,X253_273,X254_271,X254_273,X257.266,X258_267,X262_273,X263_263,X265.250,X265_260,X266_269,X268,X270.266,X270.282,X272_253,X273.267,X273_248,X273_268,X274.267,X274.275,X276_249,X277.267,X279.252,X279.273,X279_277,X281.259,X283.279,X283_259,X283_267</t>
  </si>
  <si>
    <t>X247.261,X247.272,X248.260,X250.278,X253.263,X254.260,X254.279,X257.266,X257.281,X262.248,X263.253,X265.250,X267,X267.253,X267.259,X268,X269.261,X270.266,X270.282,X271,X273.267,X274.267,X274.271,X274.275,X277.254,X277.267,X279.252,X279.273,X281.259,X283.250</t>
  </si>
  <si>
    <t>X247_270,X248_267,X249_252,X250_265,X253_279,X254_271,X254_273,X254_275,X260_254,X260_270,X262_273,X263_253,X263_263,X265_260,X266_266,X266_269,X267_260,X272_253,X272_278,X272_279,X273_248,X273_267,X273_268,X274_280,X276_249,X276_257,X276_265,X279_277,X283_271,X283_273</t>
  </si>
  <si>
    <t>X247.261,X248.260,X249.259,X254.279,X257.249,X257.266,X257.281,X262.248,X263.253,X265.250,X266.254,X266.282,X267.259,X270.266,X270.282,X273.267,X274.267,X274.271,X274.275,X277.254,X277.256,X277.267,X279.252,X279.273,X281.259,X281.273,X283.250,X283.253,X283.263,X283.279</t>
  </si>
  <si>
    <t>X247_270,X248.260,X248_267,X253_273,X254_271,X254_273,X257.266,X258_267,X262_273,X263_263,X265.250,X265_260,X266_269,X270.266,X270.282,X272_253,X273.267,X273_248,X273_268,X274.267,X275_266,X276_249,X277.267,X279.252,X279.273,X279_277,X281.259,X283.253,X283.279,X283_267</t>
  </si>
  <si>
    <t>X254,X259,X259_0,X261,X265,X272,X278_0,X281_0,X282,X284</t>
  </si>
  <si>
    <t>X247.280,X249.255,X255.254,X255.274,X256.260,X257.274,X262.277,X269.266,X279.261,X280.274</t>
  </si>
  <si>
    <t>X249.282,X249_267,X250_249,X253_270,X259.275,X265.251,X265_278,X275.259,X277.276,X282_265</t>
  </si>
  <si>
    <t>X247,X248,X249,X250,X251,X253,X255,X256,X258,X260,X261,X262,X263,X264,X265,X266,X267,X269,X270,X271,X272,X273,X274,X275,X276,X277,X278,X280,X282,X283</t>
  </si>
  <si>
    <t>X247,X247_0,X248,X249,X249_0,X251,X253_0,X254,X255,X256,X257,X259,X259_0,X260_0,X261,X265,X270,X271,X272,X273,X273_0,X275,X277_0,X278_0,X280,X281_0,X282,X283,X284,X285</t>
  </si>
  <si>
    <t>X248_248,X249_256,X249_274,X250_279,X253_259,X253_262,X260,X260_0,X261_253,X263_277,X264_251,X265_249,X265_258,X266_0,X266_264,X266_268,X267_254,X270_254,X270_260,X273_261,X274_255,X274_264,X274_267,X277_258,X278_248,X279_0,X279_265,X281_254,X281_264,X284</t>
  </si>
  <si>
    <t>X247.273,X252.255,X254.277,X256.271,X257.256,X257.259,X257.261,X258.265,X259.247,X259.257,X259.281,X261.260,X265,X266.259,X266.267,X266.269,X268.272,X268.273,X271.256,X271.261,X271_0,X274.255,X274.265,X274.275,X276.249,X279.267,X280.248,X281.253,X282.273,X283.252</t>
  </si>
  <si>
    <t>X248_261,X249.256,X249.278,X249_258,X252_247,X253.256,X254_267,X254_278,X257.259,X257_256,X257_278,X259.251,X262_266,X264.253,X265.264,X265.267,X266.262,X267.263,X268_267,X271_270,X272.254,X272.256,X272.260,X273_262,X276.253,X278,X278_272,X279.256,X279_258,X279_282</t>
  </si>
  <si>
    <t>X247_257,X248_254,X248_277,X249_274,X253_259,X258_254,X259_267,X260,X260_249,X260_259,X263_267,X265_268,X265_280,X267_265,X267_270,X267_271,X268_254,X268_274,X269_254,X270_273,X271_270,X273_259,X274_281,X276_249,X277_247,X278_258,X280_249,X281_262,X283,X283_283</t>
  </si>
  <si>
    <t>X247_278,X250.277,X250_253,X251_278,X253_281,X259.257,X260.253,X260.272,X261.256,X262.257,X263_274,X264.253,X265_269,X266.250,X266.254,X266.271,X268_256,X270.263,X270_247,X270_248,X271_247,X272_271,X274.259,X276_249,X277,X279_268,X280.252,X280_276,X281.247,X283.274</t>
  </si>
  <si>
    <t>X247.269,X252.260,X253.251,X253.282,X254.249,X255.257,X256.248,X260.247,X262.259,X264,X270.252,X272.261,X272.265,X272.266,X273.256,X274.267,X275.248,X277.254,X277.262,X277.265,X278.255,X278.276,X279.266,X280.267,X281.255,X282.262,X283.251,X283.252,X283.265,X283.277</t>
  </si>
  <si>
    <t>X261,X267,X269,X277,X280</t>
  </si>
  <si>
    <t>X252_249,X254_257,X257_248,X266_265,X276_266</t>
  </si>
  <si>
    <t>X260.261,X270.263,X274.264,X279.281,X280.281</t>
  </si>
  <si>
    <t>X251.274,X260.277,X266_249,X280.281,X283.269</t>
  </si>
  <si>
    <t>X249_256,X252_278,X253_270,X274_278,X275_278</t>
  </si>
  <si>
    <t>X251.256,X265_265,X267.248,X270.269,X274.269</t>
  </si>
  <si>
    <t>X252.275,X261.273,X264.253,X271.259,X281.267</t>
  </si>
  <si>
    <t>X265_273,X267_270,X274_260,X277_267,X283_257</t>
  </si>
  <si>
    <t>X249.280,X274.276,X275.271,X280.270,X280.281</t>
  </si>
  <si>
    <t>X252.265,X253_273,X260.250,X270.272,X280.281</t>
  </si>
  <si>
    <t>X261,X266,X267,X269,X272,X274,X277,X279,X280,X282</t>
  </si>
  <si>
    <t>X249_259,X252_249,X254_257,X257_248,X266_265,X274_278,X276_266,X278_251,X279_281,X283_275</t>
  </si>
  <si>
    <t>X252.249,X252.281,X260.261,X260.274,X270.263,X271.268,X274.264,X278.275,X279.281,X280.281</t>
  </si>
  <si>
    <t>X248.275,X248.279,X251.274,X260.277,X262.260,X266_249,X279.252,X280.281,X281.254,X283.269</t>
  </si>
  <si>
    <t>X249_256,X249_262,X252_271,X252_278,X253_270,X274_269,X274_278,X275_278,X279_270,X280_248</t>
  </si>
  <si>
    <t>X248.263,X251.256,X262.274,X265_265,X267.248,X267.256,X270.269,X274.269,X277.268,X279.280</t>
  </si>
  <si>
    <t>X251.263,X251.279,X252.275,X256.267,X261.273,X264.253,X267.248,X271.259,X277.280,X281.267</t>
  </si>
  <si>
    <t>X253_267,X262_266,X264_254,X265_273,X267_270,X268_254,X274_260,X277_267,X280_279,X283_257</t>
  </si>
  <si>
    <t>X249.280,X265.268,X265.275,X267.282,X268.272,X271.257,X274.276,X275.271,X280.270,X280.281</t>
  </si>
  <si>
    <t>X249.264,X252.265,X253_273,X260.250,X261.248,X270.272,X270.273,X279.247,X279.281,X280.281</t>
  </si>
  <si>
    <t>X248,X249_0,X250,X251,X251_0,X252_0,X254,X255,X262,X263,X264_0,X265,X266,X266_0,X267,X269,X271,X274,X274_0,X275,X275_0,X277_0,X278,X278_0,X279,X279_0,X280,X281_0,X282,X283</t>
  </si>
  <si>
    <t>X247_279,X248_247,X249_247,X249_259,X251_274,X252_249,X254_257,X254_271,X256_260,X257_248,X257_272,X266_249,X266_265,X271_274,X273_259,X274_266,X274_278,X275_279,X276_249,X276_266,X278_251,X278_252,X278_265,X279_262,X279_280,X279_281,X283_273,X283_275,X283_278,X285</t>
  </si>
  <si>
    <t>X252.247,X252.249,X252.281,X256.247,X256.257,X256.260,X257.281,X260.261,X260.274,X263.254,X263.272,X266.274,X270.263,X271.268,X274.251,X274.254,X274.263,X274.264,X275.274,X275_0,X277.282,X278.257,X278.275,X279.276,X279.281,X280.258,X280.281,X283.254,X283.258,X283.266</t>
  </si>
  <si>
    <t>X248.275,X248.279,X250.256,X251.274,X253.274,X254_254,X260.277,X261.281,X262.255,X262.260,X262_274,X265.255,X266_249,X266_258,X269.265,X272.267,X273.267,X273_249,X275_267,X275_274,X278.277,X278_273,X279.252,X280.281,X281.254,X281.266,X281.269,X282.267,X283.269,X284.253</t>
  </si>
  <si>
    <t>X248_247,X249_256,X249_262,X251_252,X252_263,X252_271,X252_278,X253_270,X254_282,X257_256,X258_267,X259_265,X261_274,X263_253,X264_253,X266_282,X273_254,X274_269,X274_278,X275_278,X276_274,X277_267,X278_252,X278_267,X279_270,X280_248,X281_248,X281_253,X283_278,X284</t>
  </si>
  <si>
    <t>X247.272,X248.263,X249_261,X251.256,X256.279,X259_252,X261.254,X262.255,X262.274,X265.273,X265_262,X265_265,X267.248,X267.249,X267.256,X267.263,X267.266,X267_279,X270.269,X271_270,X273.255,X273.266,X273_270,X274.269,X274_271,X277.268,X278.271,X279.280,X281.269,X284.253</t>
  </si>
  <si>
    <t>X247.270,X251.263,X251.279,X252.275,X256.267,X257.281,X258.253,X261.256,X261.273,X262.260,X263.254,X263.272,X264.253,X265.273,X267.248,X270.248,X271.248,X271.259,X274.273,X277.280,X278.262,X279.277,X279.281,X280.258,X280.262,X280.266,X281.267,X281.269,X283.266,X285.253</t>
  </si>
  <si>
    <t>X249_259,X250_249,X253_267,X259_259,X261_261,X262_266,X262_279,X264_254,X265_273,X266_249,X266_270,X267_270,X268_254,X269_279,X271_265,X273_268,X274_249,X274_260,X274_268,X277_267,X278_252,X278_266,X278_277,X279_258,X280_279,X281_259,X281_278,X281_279,X283_257,X283_278</t>
  </si>
  <si>
    <t>X249.280,X250.253,X250.265,X250.278,X252.249,X252.260,X252.281,X253.277,X257.265,X259.277,X260.256,X263.272,X265.257,X265.268,X265.275,X265.281,X267.282,X268.272,X269.273,X270.254,X271.257,X273.258,X273.265,X274.276,X275.271,X275.276,X276.256,X280.270,X280.281,X285.253</t>
  </si>
  <si>
    <t>X248_247,X249.264,X249.269,X252.265,X253_266,X253_273,X260.250,X261.248,X261.254,X262.255,X262.267,X264_253,X266.270,X266_266,X267_274,X270.261,X270.272,X270.273,X273.269,X274.250,X274.282,X275.280,X279.247,X279.281,X279_280,X280.281,X281.255,X281.269,X281_257,X284.267</t>
  </si>
  <si>
    <t>randommedian</t>
  </si>
  <si>
    <t>PredictorSetsOrig</t>
  </si>
  <si>
    <t>P_se</t>
  </si>
  <si>
    <t>P_activity</t>
  </si>
  <si>
    <t>AlgorithmOrig</t>
  </si>
  <si>
    <t>getPrunedTraindfMinimum</t>
  </si>
  <si>
    <t>MutualInformationPotential</t>
  </si>
  <si>
    <t>MutualInformationPercentage</t>
  </si>
  <si>
    <t>recursive4s</t>
  </si>
  <si>
    <t>getPrunedTraindfRecursive4Sizes</t>
  </si>
  <si>
    <t>X266_274,X274_274,X277.253,X279_274,X279_279</t>
  </si>
  <si>
    <t>X253,X266,X274.277,X274.278,X277,X277.253,X277.267,X278,X279,X283.277</t>
  </si>
  <si>
    <t>X266,X266_274,X274_279,X277,X277.253,X277.267,X278,X279,X279_279,X283.277</t>
  </si>
  <si>
    <t>X253,X254,X266,X274.254,X277,X277.253,X277.267,X278,X279,X283.277</t>
  </si>
  <si>
    <t>X266_266,X266_274,X274_254,X274_266,X274_274,X274_279,X277.253,X279_274,X279_279,X283.277</t>
  </si>
  <si>
    <t>X247,X248,X249,X251,X252,X253,X254,X256,X257,X259,X260,X261,X262,X263,X265,X266,X267,X268,X270,X272,X273,X274,X276,X277,X278,X279,X280,X281,X282,X283</t>
  </si>
  <si>
    <t>X247,X247_0,X249,X251,X252,X253,X253_0,X254,X256,X257,X259,X260,X260_0,X261,X262,X263,X265,X266,X267,X267_0,X270,X273,X274,X276,X277,X278,X279,X280,X281,X283</t>
  </si>
  <si>
    <t>X247,X253,X254,X254_274,X254_277,X265,X265_266,X265_278,X265_279,X266,X266_266,X266_274,X270_266,X274_254,X274_265,X274_266,X274_274,X274_278,X274_279,X276,X277,X277_266,X277_277,X278,X278_265,X279,X279_274,X279_279,X280,X280_276</t>
  </si>
  <si>
    <t>X253,X253.270,X254,X254.247,X254.265,X265,X266,X266.265,X270,X274.247,X274.254,X274.277,X274.278,X277,X277.253,X277.254,X277.267,X278,X278.253,X278.267,X279,X279.247,X279.266,X283.247,X283.254,X283.265,X283.266,X283.270,X283.277,X283.278</t>
  </si>
  <si>
    <t>X253,X254,X254_274,X254_277,X265,X265_266,X266,X266.265,X266_266,X266_274,X274.254,X274.277,X274.278,X274_254,X274_265,X274_266,X274_274,X274_279,X277,X277.253,X277.267,X278,X278.253,X279,X279_274,X279_279,X283.266,X283.270,X283.277,X283.278</t>
  </si>
  <si>
    <t>X247,X253,X254,X254_274,X254_277,X265,X265_266,X265_278,X266,X266_266,X266_274,X270,X270_266,X274_254,X274_265,X274_266,X274_274,X274_278,X274_279,X276,X277,X277_266,X277_277,X278,X278_265,X279,X279_274,X279_279,X280,X280_276</t>
  </si>
  <si>
    <t>X253,X253.270,X254_274,X265,X265_266,X266,X266.265,X266_266,X266_274,X270,X274.254,X274.277,X274.278,X274_265,X274_266,X274_274,X274_279,X277,X277.253,X277.266,X277.267,X278,X278.253,X279,X279_274,X279_279,X283.266,X283.270,X283.277,X283.278</t>
  </si>
  <si>
    <t>X247,X253,X253.270,X254,X254.247,X254.265,X265,X266,X266.265,X270,X274.254,X274.266,X274.277,X274.278,X277,X277.253,X277.254,X277.267,X278,X278.253,X279,X279.247,X283.247,X283.254,X283.265,X283.266,X283.270,X283.277,X283.278,X283.279</t>
  </si>
  <si>
    <t>X253.270,X254_274,X254_277,X265_266,X266.253,X266.265,X266_266,X266_274,X270_266,X274.254,X274.266,X274.277,X274.278,X274_254,X274_265,X274_266,X274_274,X274_279,X277.253,X277.267,X278.253,X279_265,X279_274,X279_279,X283.254,X283.265,X283.266,X283.270,X283.277,X283.278</t>
  </si>
  <si>
    <t>recursive4s-rfi</t>
  </si>
  <si>
    <t>X254,X260,X265,X266,X266.253,X267,X274.253,X277.253,X283.266,X283.274</t>
  </si>
  <si>
    <t>X260,X265,X266,X266_253,X266_266,X274_265,X277,X279,X283_254,X283_266</t>
  </si>
  <si>
    <t>X254,X260,X266,X266.253,X267,X274.253,X279,X283.266,X283.267,X283.274</t>
  </si>
  <si>
    <t>X266.253,X266_253,X266_254,X266_266,X274.253,X274_265,X277.253,X283.266,X283.267,X283_266</t>
  </si>
  <si>
    <t>X247,X248,X249,X252,X253,X254,X256,X257,X259,X260,X261,X262,X263,X265,X266,X267,X268,X269,X270,X272,X273,X274,X275,X276,X277,X278,X279,X280,X281,X282</t>
  </si>
  <si>
    <t>X247,X247_0,X248,X249,X252,X253,X253_0,X254,X256,X259,X260,X260_0,X261,X262,X263,X265,X266,X267,X267_0,X268,X270,X272,X273,X274,X276,X277,X278,X279,X280,X281</t>
  </si>
  <si>
    <t>X254,X254_266,X254_277,X259,X260,X265,X265_266,X265_274,X265_279,X266,X266_253,X266_254,X266_265,X266_266,X267,X270,X270_266,X273,X274_265,X274_266,X274_279,X277,X277_254,X277_274,X279,X279_265,X279_279,X283_254,X283_266,X283_274</t>
  </si>
  <si>
    <t>X254,X259,X259.253,X260,X265,X265.279,X266,X266.253,X266.265,X267,X270.274,X273.253,X274.253,X274.254,X274.260,X274.265,X274.267,X277,X277.253,X277.267,X279,X279.254,X279.267,X283.259,X283.260,X283.266,X283.267,X283.273,X283.274,X283.277</t>
  </si>
  <si>
    <t>X254,X260,X265,X265.260,X265_279,X266,X266.253,X266_253,X266_254,X266_266,X267,X273,X274.253,X274.260,X274.265,X274.267,X274_265,X277,X277.253,X277.267,X279,X279.254,X279.277,X283.260,X283.266,X283.267,X283.274,X283.277,X283_254,X283_266</t>
  </si>
  <si>
    <t>X254,X254_266,X254_277,X259,X260,X265,X265_266,X265_274,X265_279,X266,X266_253,X266_254,X266_265,X266_266,X267,X270,X270_266,X273,X274_265,X277,X277_274,X279,X279_265,X279_274,X279_279,X283_254,X283_265,X283_266,X283_274,X283_279</t>
  </si>
  <si>
    <t>X254,X259,X259.253,X260,X265,X265.260,X265_279,X266,X266.253,X266_253,X266_254,X266_266,X267,X273.253,X274.253,X274.260,X274.265,X274_265,X277,X277.253,X277.267,X279,X279.277,X283.259,X283.266,X283.267,X283.274,X283.277,X283_254,X283_266</t>
  </si>
  <si>
    <t>X254,X259,X259.253,X260,X265,X265.267,X265.279,X266,X266.253,X266.260,X266.265,X267,X273,X273.253,X274.253,X274.260,X274.265,X274.267,X277,X277.253,X277.267,X279,X279.254,X279.277,X283.259,X283.260,X283.266,X283.267,X283.274,X283.277</t>
  </si>
  <si>
    <t>X254_266,X265.274,X265.279,X265_274,X265_279,X266.253,X266.260,X266_253,X266_254,X266_266,X273.253,X274.253,X274.254,X274.260,X274.265,X274.267,X274.277,X274_265,X274_266,X277.253,X277.267,X279.254,X279.277,X283.259,X283.266,X283.267,X283.273,X283.274,X283.277,X283_266</t>
  </si>
  <si>
    <t>MutualInformationVsOutcomePotential</t>
  </si>
  <si>
    <t>MutualInformationVsOutcomePercentage</t>
  </si>
  <si>
    <t>hospital</t>
  </si>
  <si>
    <t>X232,X252,X302,X318,X394,X428,X431,X489,X584,X607</t>
  </si>
  <si>
    <t>X10_22,X16_193,X25_98,X312_258,X325_86,X353_419,X69_106,X8_78,X83_61,X9_9</t>
  </si>
  <si>
    <t>X100.411,X104.211,X145.333,X166.263,X175.20,X22.270,X387.70,X45.258,X7.107,X79.323</t>
  </si>
  <si>
    <t>X274.10,X28.425,X37.506,X415.20,X47.106,X58.290,X594.177,X7.50,X80.140,X81.365</t>
  </si>
  <si>
    <t>X109_171,X117_117,X135_286,X25_27,X28_47,X307_24,X469_424,X5_167,X69_3,X95_120</t>
  </si>
  <si>
    <t>X186.465,X214.71,X237.8,X27.439,X312.159,X338.144,X367.118,X460.307,X55.209,X77.76</t>
  </si>
  <si>
    <t>X11.2,X117.167,X179.62,X181.583,X369.12,X4.458,X60.107,X76.606,X91.246,X92.259</t>
  </si>
  <si>
    <t>X11,X16,X28,X43,X52,X57,X69,X73,X78,X92</t>
  </si>
  <si>
    <t>X115,X13,X15,X16,X27.82,X43,X73,X75.19,X76,X92</t>
  </si>
  <si>
    <t>X1_2,X16_32</t>
  </si>
  <si>
    <t>X12.26,X12.28,X12.68,X12.83,X15.19,X25.23,X27.47,X5.29,X81.1,X82.70</t>
  </si>
  <si>
    <t>X1_2,X12.26,X12.68,X13.28,X15.19,X15.28,X75.47,X76.70,X79.23,X79.71</t>
  </si>
  <si>
    <t>X100,X150,X167,X2,X271,X34,X356,X410,X72,X95</t>
  </si>
  <si>
    <t>X1_101,X1_167,X107_87,X135_24,X210_11,X225_16,X323_61,X433_103,X78_27,X96_98</t>
  </si>
  <si>
    <t>X112,X193,X24,X262,X27,X30,X35,X409,X49,X93</t>
  </si>
  <si>
    <t>X1,X129,X164,X213,X319,X324,X354,X408,X48,X571</t>
  </si>
  <si>
    <t>X1,X10.19,X10.25,X12.30,X209,X23,X36,X40.68,X70.47,X78.71</t>
  </si>
  <si>
    <t>X1.2,X1.27,X1.46,X17.14,X2.11,X2.14,X2.4,X26.15,X4.8,X50.22</t>
  </si>
  <si>
    <t>X1.25,X1.31,X1.47,X1.52,X1_2,X17.15,X2.11,X2.7,X25.15,X26.15</t>
  </si>
  <si>
    <t>X1,X149,X166,X27,X31,X33,X5,X8,X94,X99</t>
  </si>
  <si>
    <t>X1,X149,X166,X27,X33,X5,X94</t>
  </si>
  <si>
    <t>X1,X10,X100,X101,X102,X103,X104,X105,X106,X107,X108,X109,X11,X110,X111,X112,X113,X114,X115,X116,X117,X118,X119,X12,X120,X121,X122,X123,X124,X125,X126,X127,X128,X129,X13,X130,X131,X132,X133,X134,X135,X136,X137,X138,X139,X14,X140,X141,X142,X143,X144,X145,X146,X147,X148,X149,X15,X150,X151,X152,X153,X154,X155,X156,X157,X158,X159,X16,X160,X161,X162,X163,X164,X165,X166,X167,X168,X169,X17,X170,X171,X172,X173,X174,X175,X176,X177,X178,X179,X18,X180,X181,X182,X183,X184,X185,X186,X187,X188,X189,X19,X190,X191,X192,X193,X194,X195,X196,X197,X198,X199,X2,X20,X200,X201,X202,X203,X204,X205,X206,X207,X208,X209,X21,X210,X211,X212,X213,X214,X215,X216,X217,X218,X219,X22,X220,X221,X222,X223,X224,X225,X226,X227,X228,X229,X23,X230,X231,X232,X233,X234,X235,X236,X237,X238,X239,X24,X240,X241,X242,X243,X244,X245,X246,X247,X248,X249,X25,X250,X251,X252,X253,X254,X255,X256,X257,X258,X259,X26,X260,X261,X262,X263,X264,X265,X266,X267,X268,X269,X27,X270,X271,X272,X273,X274,X275,X276,X277,X278,X279,X28,X280,X281,X282,X283,X284,X285,X286,X287,X288,X289,X29,X290,X291,X292,X293,X294,X295,X296,X297,X298,X299,X3,X30,X300,X301,X302,X303,X304,X305,X306,X307,X308,X309,X31,X310,X311,X312,X313,X314,X315,X316,X317,X318,X319,X32,X320,X321,X322,X323,X324,X325,X326,X327,X328,X329,X33,X330,X331,X332,X333,X334,X335,X336,X337,X338,X339,X34,X340,X341,X342,X343,X344,X345,X346,X347,X348,X349,X35,X350,X351,X352,X353,X354,X355,X356,X357,X358,X359,X36,X360,X361,X362,X363,X364,X365,X366,X367,X368,X369,X37,X370,X371,X372,X373,X374,X375,X376,X377,X378,X379,X38,X380,X381,X382,X383,X384,X385,X386,X387,X388,X389,X39,X390,X391,X392,X393,X394,X395,X396,X397,X398,X399,X4,X40,X400,X401,X402,X403,X404,X405,X406,X407,X408,X409,X41,X410,X411,X412,X413,X414,X415,X416,X417,X418,X419,X42,X420,X421,X422,X423,X424,X425,X426,X427,X428,X429,X43,X430,X431,X432,X433,X434,X435,X436,X437,X438,X439,X44,X440,X441,X442,X443,X444,X445,X446,X447,X448,X449,X45,X450,X451,X452,X453,X454,X455,X456,X457,X458,X459,X46,X460,X461,X462,X463,X464,X465,X466,X467,X468,X469,X47,X470,X471,X472,X473,X474,X475,X476,X477,X478,X479,X48,X480,X481,X482,X483,X484,X485,X486,X487,X488,X489,X49,X490,X491,X492,X493,X494,X495,X496,X497,X498,X499,X5,X50,X500,X501,X502,X503,X504,X505,X506,X507,X508,X509,X51,X510,X511,X512,X513,X514,X515,X516,X517,X518,X519,X52,X520,X521,X522,X523,X524,X525,X526,X527,X528,X529,X53,X530,X531,X532,X533,X534,X535,X536,X537,X538,X539,X54,X540,X541,X542,X543,X544,X545,X546,X547,X548,X549,X55,X550,X551,X552,X553,X554,X555,X556,X557,X558,X559,X56,X560,X561,X562,X563,X564,X565,X566,X567,X568,X569,X57,X570,X571,X572,X573,X574,X575,X576,X577,X578,X579,X58,X580,X581,X582,X583,X584,X585,X586,X587,X588,X589,X59,X590,X591,X592,X593,X594,X595,X596,X597,X598,X599,X6,X60,X600,X601,X602,X603,X604,X605,X606,X607,X608,X609,X61,X610,X611,X612,X613,X614,X615,X616,X617,X618,X619,X62,X620,X621,X622,X623,X624,X63,X64,X65,X66,X67,X68,X69,X7,X70,X71,X72,X73,X74,X75,X76,X77,X78,X79,X8,X80,X81,X82,X83,X84,X85,X86,X87,X88,X89,X9,X90,X91,X92,X93,X94,X95,X96,X97,X98,X99</t>
  </si>
  <si>
    <t>X1,X1_1,X1_100,X1_101,X1_102,X1_105,X1_106,X1_108,X1_109,X1_129,X1_135,X1_138,X1_149,X1_153,X1_162,X1_164,X1_165,X1_167,X1_17,X1_171,X1_179,X1_180,X1_189,X1_193,X1_2,X1_213,X1_23,X1_232,X1_236,X1_24,X1_241,X1_246,X1_249,X1_275,X1_289,X1_3,X1_308,X1_318,X1_32,X1_324,X1_33,X1_349,X1_363,X1_371,X1_381,X1_4,X1_429,X1_430,X1_432,X1_450,X1_5,X1_535,X1_537,X1_54,X1_6,X1_60,X1_606,X1_61,X1_617,X1_623,X1_64,X1_66,X1_69,X1_7,X1_71,X1_72,X1_74,X1_8,X1_83,X1_84,X1_86,X1_87,X1_93,X1_94,X1_99,X10,X10_10,X10_104,X10_11,X10_114,X10_12,X10_13,X10_131,X10_14,X10_145,X10_15,X10_16,X10_181,X10_185,X10_19,X10_22,X10_225,X10_226,X10_25,X10_259,X10_26,X10_261,X10_27,X10_28,X10_29,X10_34,X10_35,X10_356,X10_38,X10_39,X10_40,X10_440,X10_62,X10_70,X10_78,X10_95,X10_98,X100,X100_100,X100_138,X100_164,X100_17,X100_23,X100_24,X100_33,X100_4,X100_60,X100_69,X100_71,X100_8,X100_86,X100_94,X100_99,X101,X101_106,X101_17,X101_2,X101_24,X101_3,X101_32,X101_33,X101_385,X101_71,X101_8,X101_93,X102,X102_100,X102_102,X102_103,X102_135,X102_138,X102_152,X102_168,X102_213,X102_23,X102_24,X102_33,X102_4,X102_400,X102_47,X102_61,X102_71,X102_72,X102_74,X102_8,X102_83,X102_84,X102_93,X103,X103_103,X103_135,X103_138,X103_164,X103_168,X103_17,X103_213,X103_23,X103_24,X103_329,X103_33,X103_4,X103_60,X103_61,X103_69,X103_71,X103_8,X103_83,X103_93,X103_94,X104,X104_104,X104_117,X104_12,X104_13,X104_145,X104_25,X104_78,X104_90,X105,X105_105,X105_167,X105_17,X105_23,X105_24,X105_278,X105_33,X105_4,X105_71,X105_8,X105_99,X106,X106_107,X106_163,X106_188,X106_197,X106_460,X106_5,X106_86,X107,X107_100,X107_102,X107_138,X107_150,X107_164,X107_167,X107_171,X107_189,X107_213,X107_23,X107_24,X107_296,X107_307,X107_33,X107_4,X107_529,X107_61,X107_74,X107_8,X107_84,X107_86,X107_87,X107_88,X107_93,X107_99,X108,X108_152,X108_176,X108_204,X108_23,X108_33,X108_492,X109,X109_109,X109_152,X109_17,X109_171,X109_23,X109_24,X109_291,X109_33,X109_4,X109_93,X11,X11_104,X11_11,X11_12,X11_13,X11_130,X11_132,X11_14,X11_145,X11_148,X11_15,X11_16,X11_181,X11_19,X11_22,X11_25,X11_26,X11_27,X11_28,X11_30,X11_337,X11_34,X11_35,X11_350,X11_39,X11_40,X11_42,X11_59,X11_68,X11_70,X11_75,X11_76,X11_77,X11_78,X11_80,X11_9,X11_90,X11_95,X11_96,X11_98,X110,X110_16,X111,X111_150,X111_154,X111_188,X111_213,X111_24,X111_253,X111_31,X111_387,X111_47,X111_5,X111_605,X111_72,X111_8,X111_84,X112,X112_112,X112_125,X112_126,X112_16,X112_174,X112_50,X112_70,X112_92,X113,X113_113,X113_117,X113_34,X113_56,X113_77,X113_89,X114,X114_11,X114_177,X114_34,X115,X115_104,X115_116,X115_117,X115_12,X115_145,X115_28,X115_36,X115_90,X116,X116_116,X116_117,X116_145,X116_36,X116_90,X117,X117_117,X117_12,X117_145,X117_35,X117_36,X117_57,X117_90,X118,X118_25,X118_28,X118_280,X118_57,X118_63,X119,X119_14,X119_19,X119_247,X119_274,X119_28,X119_42,X12,X12_11,X12_12,X12_13,X12_14,X12_15,X12_16,X12_174,X12_19,X12_22,X12_25,X12_26,X12_302,X12_344,X12_36,X12_37,X12_75,X12_76,X12_77,X12_82,X12_9,X12_95,X12_96,X120,X120_120,X120_121,X120_14,X120_157,X120_16,X120_332,X120_43,X120_47,X120_48,X120_59,X120_79,X121,X121_112,X121_122,X121_16,X121_21,X121_22,X121_282,X121_45,X121_47,X121_48,X121_49,X121_68,X121_70,X121_80,X121_91,X122,X122_137,X122_16,X122_21,X122_45,X122_47,X122_48,X122_50,X122_51,X122_70,X122_81,X123,X123_124,X123_49,X124,X124_112,X124_124,X124_49,X124_50,X125,X125_110,X125_126,X125_16,X125_174,X125_348,X125_51,X125_547,X126,X126_110,X126_16,X127,X127_128,X128,X128_129,X129,X129_213,X129_23,X129_24,X129_245,X129_249,X129_4,X129_69,X129_71,X13,X13_11,X13_118,X13_12,X13_13,X13_131,X13_136,X13_14,X13_147,X13_15,X13_16,X13_174,X13_177,X13_185,X13_19,X13_22,X13_221,X13_227,X13_25,X13_26,X13_260,X13_261,X13_27,X13_273,X13_277,X13_28,X13_29,X13_30,X13_301,X13_331,X13_37,X13_38,X13_388,X13_39,X13_40,X13_42,X13_44,X13_47,X13_48,X13_59,X13_602,X13_68,X13_70,X13_79,X13_80,X13_81,X13_82,X13_95,X13_96,X13_98,X130,X130_131,X130_134,X130_16,X131,X131_122,X131_125,X131_131,X131_137,X131_16,X131_21,X131_225,X131_297,X131_333,X131_352,X131_353,X131_68,X131_70,X131_80,X131_81,X132,X132_16,X133,X133_4,X133_8,X134,X134_16,X135,X135_100,X135_102,X135_107,X135_135,X135_138,X135_154,X135_155,X135_163,X135_17,X135_189,X135_198,X135_213,X135_222,X135_23,X135_24,X135_242,X135_253,X135_254,X135_258,X135_270,X135_286,X135_290,X135_299,X135_3,X135_321,X135_340,X135_368,X135_393,X135_438,X135_445,X135_447,X135_450,X135_591,X135_60,X135_7,X135_74,X135_8,X135_83,X135_86,X135_97,X135_99,X136,X136_16,X136_25,X137,X137_16,X137_177,X137_297,X137_301,X137_398,X137_50,X137_68,X137_81,X138,X138_1,X138_138,X138_17,X138_2,X138_213,X138_23,X138_24,X138_271,X138_33,X138_375,X138_4,X138_400,X138_55,X138_60,X138_61,X138_71,X138_8,X138_83,X138_84,X138_94,X139,X139_140,X14,X14_110,X14_12,X14_14,X14_147,X14_15,X14_16,X14_174,X14_177,X14_185,X14_21,X14_22,X14_221,X14_223,X14_29,X14_30,X14_301,X14_316,X14_337,X14_356,X14_384,X14_388,X14_389,X14_43,X14_45,X14_47,X14_50,X14_506,X14_555,X14_589,X14_59,X14_68,X14_70,X14_79,X14_80,X14_81,X14_82,X140,X140_141,X141,X141_142,X141_24,X141_8,X142,X142_143,X142_240,X142_355,X142_540,X142_74,X142_86,X142_88,X143,X143_102,X143_143,X143_150,X143_74,X143_87,X143_88,X143_99,X144,X144_10,X144_11,X144_114,X144_144,X144_145,X144_181,X144_259,X144_34,X145,X145_12,X145_13,X145_14,X145_145,X145_146,X145_147,X145_226,X145_28,X145_36,X145_90,X145_95,X145_98,X146,X146_12,X146_146,X146_36,X147,X147_121,X147_122,X147_147,X147_177,X147_21,X147_221,X147_228,X147_30,X147_389,X147_398,X147_465,X147_47,X147_48,X147_487,X147_522,X147_79,X147_81,X147_82,X147_91,X147_92,X148,X148_131,X149,X149_102,X149_164,X149_17,X149_193,X149_3,X149_32,X149_33,X149_457,X149_69,X149_71,X149_8,X149_86,X149_93,X15,X15_110,X15_121,X15_122,X15_125,X15_131,X15_137,X15_147,X15_15,X15_157,X15_16,X15_161,X15_174,X15_177,X15_185,X15_21,X15_211,X15_22,X15_221,X15_223,X15_225,X15_247,X15_272,X15_29,X15_30,X15_301,X15_316,X15_333,X15_348,X15_388,X15_390,X15_398,X15_43,X15_44,X15_45,X15_47,X15_48,X15_480,X15_485,X15_50,X15_51,X15_59,X15_608,X15_68,X15_70,X15_79,X15_80,X15_81,X15_82,X150,X150_100,X150_102,X150_103,X150_138,X150_213,X150_23,X150_24,X150_4,X150_47,X150_61,X150_8,X150_83,X150_84,X150_88,X151,X151_106,X151_107,X151_195,X151_197,X151_298,X152,X152_152,X152_17,X152_171,X152_204,X152_23,X152_24,X152_257,X152_278,X152_33,X152_4,X152_69,X152_7,X152_8,X152_84,X153,X153_17,X153_380,X154,X154_336,X154_338,X154_393,X154_8,X154_86,X154_88,X155,X155_152,X155_155,X155_158,X155_17,X155_23,X155_24,X155_31,X155_361,X155_519,X155_55,X155_64,X155_69,X155_71,X155_8,X155_83,X155_84,X156,X156_120,X156_14,X156_156,X156_157,X156_185,X156_43,X156_95,X157,X157_121,X157_131,X157_147,X157_157,X157_16,X157_214,X157_272,X157_398,X157_45,X157_48,X157_50,X157_59,X157_79,X157_81,X158,X158_1,X158_24,X158_8,X159,X159_153,X159_159,X159_17,X159_171,X159_2,X159_33,X159_53,X159_54,X159_60,X159_67,X159_69,X159_8,X159_93,X159_94,X16,X16_100,X16_101,X16_105,X16_108,X16_109,X16_127,X16_128,X16_133,X16_135,X16_138,X16_149,X16_152,X16_155,X16_158,X16_16,X16_165,X16_167,X16_168,X16_17,X16_171,X16_173,X16_175,X16_176,X16_178,X16_179,X16_180,X16_182,X16_193,X16_199,X16_2,X16_204,X16_206,X16_208,X16_213,X16_23,X16_232,X16_233,X16_234,X16_24,X16_249,X16_275,X16_276,X16_279,X16_283,X16_288,X16_291,X16_3,X16_300,X16_306,X16_308,X16_31,X16_314,X16_315,X16_318,X16_32,X16_324,X16_33,X16_330,X16_334,X16_343,X16_346,X16_349,X16_361,X16_362,X16_363,X16_373,X16_374,X16_375,X16_376,X16_385,X16_386,X16_387,X16_396,X16_4,X16_404,X16_426,X16_432,X16_434,X16_459,X16_463,X16_475,X16_5,X16_505,X16_511,X16_524,X16_525,X16_526,X16_529,X16_53,X16_54,X16_55,X16_561,X16_570,X16_571,X16_583,X16_598,X16_6,X16_60,X16_61,X16_64,X16_66,X16_67,X16_69,X16_7,X16_71,X16_72,X16_8,X16_83,X16_84,X16_86,X16_93,X16_94,X160,X160_143,X160_150,X160_86,X160_87,X160_88,X161,X161_16,X161_174,X162,X162_151,X162_243,X162_6,X162_94,X163,X163_107,X163_138,X163_152,X163_163,X163_171,X163_23,X163_24,X163_33,X163_47,X163_511,X163_6,X163_61,X163_69,X163_74,X163_8,X163_86,X163_87,X163_88,X163_93,X164,X164_102,X164_103,X164_17,X164_33,X164_4,X164_8,X165,X165_165,X165_17,X165_23,X165_33,X165_346,X165_395,X165_71,X165_8,X166,X166_107,X166_151,X166_188,X166_197,X167,X167_102,X167_103,X167_164,X167_168,X167_171,X167_3,X167_33,X167_4,X167_449,X167_71,X167_8,X167_93,X167_94,X168,X168_169,X168_171,X168_193,X168_24,X168_246,X168_318,X168_363,X168_397,X168_4,X168_404,X168_519,X168_54,X168_64,X168_8,X169,X169_71,X169_8,X17,X17_100,X17_101,X17_102,X17_105,X17_106,X17_107,X17_108,X17_109,X17_111,X17_129,X17_133,X17_135,X17_138,X17_139,X17_142,X17_150,X17_151,X17_152,X17_155,X17_158,X17_160,X17_162,X17_163,X17_165,X17_166,X17_167,X17_168,X17_17,X17_171,X17_173,X17_175,X17_178,X17_180,X17_187,X17_188,X17_189,X17_190,X17_192,X17_193,X17_195,X17_196,X17_198,X17_203,X17_206,X17_213,X17_217,X17_23,X17_232,X17_234,X17_239,X17_24,X17_242,X17_243,X17_250,X17_251,X17_252,X17_254,X17_255,X17_256,X17_258,X17_265,X17_266,X17_267,X17_268,X17_269,X17_270,X17_278,X17_283,X17_286,X17_288,X17_290,X17_291,X17_292,X17_296,X17_298,X17_299,X17_3,X17_303,X17_304,X17_305,X17_31,X17_313,X17_314,X17_315,X17_318,X17_321,X17_325,X17_33,X17_330,X17_334,X17_335,X17_339,X17_342,X17_343,X17_349,X17_358,X17_361,X17_363,X17_367,X17_368,X17_372,X17_373,X17_376,X17_379,X17_380,X17_382,X17_383,X17_386,X17_391,X17_393,X17_399,X17_4,X17_400,X17_409,X17_410,X17_411,X17_412,X17_414,X17_417,X17_421,X17_422,X17_423,X17_429,X17_431,X17_433,X17_435,X17_438,X17_439,X17_440,X17_444,X17_452,X17_458,X17_459,X17_461,X17_463,X17_467,X17_47,X17_5,X17_503,X17_516,X17_518,X17_520,X17_524,X17_525,X17_527,X17_529,X17_536,X17_539,X17_54,X17_540,X17_544,X17_55,X17_554,X17_559,X17_560,X17_561,X17_562,X17_563,X17_567,X17_571,X17_585,X17_586,X17_591,X17_592,X17_593,X17_594,X17_595,X17_6,X17_60,X17_601,X17_603,X17_604,X17_607,X17_611,X17_612,X17_613,X17_614,X17_621,X17_69,X17_7,X17_71,X17_72,X17_74,X17_8,X17_83,X17_84,X17_85,X17_86,X17_87,X17_88,X17_93,X17_94,X17_97,X17_99,X170,X170_168,X171,X171_213,X171_23,X171_235,X171_24,X171_246,X171_3,X171_31,X171_33,X171_346,X171_4,X171_402,X171_454,X171_5,X171_530,X171_584,X171_61,X171_64,X171_7,X171_71,X171_8,X171_84,X171_93,X172,X172_17,X172_172,X172_23,X172_24,X172_295,X172_5,X172_60,X172_8,X173,X173_232,X173_24,X174,X174_110,X174_16,X174_174,X174_231,X175,X175_23,X175_232,X175_24,X175_33,X175_6,X175_7,X175_8,X176,X176_182,X176_23,X176_234,X176_33,X176_55,X177,X177_112,X177_16,X177_177,X177_221,X177_30,X177_48,X177_68,X177_70,X177_81,X177_91,X177_92,X178,X178_23,X178_24,X178_83,X179,X179_135,X179_159,X179_163,X179_17,X179_179,X179_2,X179_207,X179_213,X179_32,X179_33,X179_335,X179_346,X179_4,X179_53,X179_60,X179_67,X179_69,X179_71,X179_8,X179_83,X179_93,X179_94,X18,X18_10,X18_11,X18_113,X18_18,X18_184,X18_19,X18_22,X18_309,X18_34,X18_40,X18_56,X18_75,X18_76,X18_77,X18_89,X18_9,X180,X180_180,X180_24,X180_5,X180_6,X180_7,X181,X181_104,X181_115,X181_116,X181_12,X181_13,X181_145,X181_181,X181_226,X181_78,X182,X182_182,X182_183,X182_33,X182_463,X182_55,X183,X183_23,X184,X184_10,X184_34,X184_37,X184_56,X184_89,X185,X185_121,X185_122,X185_124,X185_131,X185_147,X185_157,X185_16,X185_177,X185_185,X185_186,X185_21,X185_22,X185_221,X185_263,X185_264,X185_282,X185_29,X185_30,X185_332,X185_388,X185_398,X185_47,X185_48,X185_493,X185_50,X185_532,X185_564,X185_576,X185_59,X185_68,X185_70,X185_79,X185_80,X185_81,X186,X186_110,X186_125,X186_16,X186_174,X186_186,X186_231,X186_348,X186_51,X187,X187_188,X188,X188_107,X188_24,X188_307,X188_31,X188_47,X188_5,X188_8,X188_86,X188_87,X189,X189_167,X189_205,X189_307,X189_430,X189_99,X19,X19_14,X19_147,X19_15,X19_16,X19_19,X19_20,X19_21,X19_22,X19_28,X19_30,X19_301,X19_319,X19_40,X19_42,X19_446,X19_47,X19_48,X19_542,X19_59,X19_68,X19_70,X19_79,X19_80,X19_81,X19_95,X190,X190_143,X190_150,X190_191,X190_355,X190_74,X190_8,X190_86,X190_88,X191,X191_102,X191_143,X192,X192_143,X192_150,X192_188,X192_254,X192_258,X192_579,X192_86,X192_87,X192_88,X193,X193_164,X193_17,X193_171,X193_194,X193_213,X193_23,X193_24,X193_33,X193_54,X193_69,X193_71,X194,X194_17,X194_213,X194_24,X194_289,X194_5,X194_69,X194_71,X195,X195_106,X195_196,X195_197,X195_251,X195_312,X195_325,X196,X196_102,X196_107,X196_138,X196_197,X196_312,X196_74,X197,X197_102,X197_107,X197_188,X197_381,X197_74,X197_86,X197_88,X198,X198_143,X198_86,X198_88,X199,X199_200,X2,X2_102,X2_135,X2_153,X2_164,X2_17,X2_189,X2_296,X2_3,X2_312,X2_32,X2_33,X2_4,X2_60,X2_74,X2_8,X2_83,X2_86,X2_99,X20,X20_14,X20_147,X20_15,X20_20,X20_21,X20_28,X20_40,X20_42,X20_47,X20_95,X200,X200_201,X200_202,X200_507,X201,X201_202,X202,X202_17,X203,X203_163,X203_24,X203_47,X203_8,X204,X204_180,X204_182,X204_234,X204_33,X204_558,X205,X205_168,X206,X206_83,X207,X207_17,X208,X208_17,X208_208,X208_209,X208_23,X208_24,X208_33,X209,X209_209,X209_24,X209_33,X209_334,X209_54,X209_6,X21,X21_16,X21_21,X21_218,X21_22,X21_221,X21_264,X21_282,X21_29,X21_30,X21_301,X21_398,X21_441,X21_442,X21_448,X21_48,X21_481,X21_50,X21_68,X21_70,X21_80,X21_81,X21_82,X21_9,X21_91,X210,X210_11,X210_34,X211,X211_16,X211_225,X211_49,X211_50,X211_82,X212,X212_17,X212_8,X213,X213_100,X213_107,X213_138,X213_167,X213_17,X213_213,X213_23,X213_24,X213_31,X213_33,X213_363,X213_375,X213_4,X213_5,X213_6,X213_60,X213_69,X213_71,X213_74,X213_8,X213_83,X213_84,X213_86,X213_94,X213_99,X214,X214_238,X214_263,X214_327,X214_406,X214_415,X214_47,X214_68,X214_80,X214_81,X215,X215_215,X215_216,X215_328,X215_407,X216,X216_16,X216_186,X216_216,X216_408,X216_416,X216_70,X217,X217_17,X217_217,X217_53,X218,X218_16,X218_218,X218_50,X219,X219_61,X22,X22_110,X22_112,X22_124,X22_16,X22_174,X22_186,X22_22,X22_225,X22_30,X22_301,X22_333,X22_337,X22_345,X22_49,X22_50,X22_70,X22_82,X22_92,X220,X220_100,X221,X221_16,X221_221,X221_30,X221_337,X221_356,X221_81,X221_91,X222,X222_3,X223,X223_225,X223_228,X223_350,X223_45,X223_79,X223_80,X224,X224_22,X225,X225_112,X225_16,X225_186,X225_30,X225_49,X225_50,X225_70,X225_82,X225_92,X226,X226_12,X226_227,X226_36,X226_90,X227,X227_19,X227_25,X227_27,X227_28,X227_40,X227_96,X228,X228_225,X228_47,X228_48,X228_50,X229,X229_17,X229_229,X229_8,X23,X23_17,X23_179,X23_217,X23_23,X23_24,X23_33,X23_8,X23_84,X230,X230_16,X230_174,X230_186,X230_231,X230_578,X231,X231_16,X232,X232_172,X232_232,X232_7,X233,X233_100,X233_233,X233_24,X233_4,X233_71,X234,X234_234,X234_24,X234_33,X234_84,X235,X235_33,X235_83,X236,X236_237,X237,X237_33,X237_71,X237_8,X238,X238_47,X238_80,X239,X239_188,X239_86,X239_88,X24,X24_102,X24_108,X24_135,X24_149,X24_153,X24_159,X24_164,X24_17,X24_179,X24_180,X24_189,X24_199,X24_2,X24_207,X24_213,X24_24,X24_262,X24_287,X24_295,X24_3,X24_312,X24_32,X24_322,X24_33,X24_330,X24_335,X24_339,X24_346,X24_380,X24_381,X24_4,X24_478,X24_5,X24_52,X24_53,X24_538,X24_54,X24_6,X24_60,X24_61,X24_66,X24_67,X24_69,X24_7,X24_71,X24_74,X24_8,X24_83,X24_86,X24_94,X24_99,X240,X240_163,X240_86,X240_87,X241,X241_138,X241_71,X241_8,X242,X242_143,X242_8,X242_86,X242_87,X242_88,X243,X243_243,X243_244,X243_401,X244,X244_135,X244_24,X244_242,X244_244,X244_254,X244_268,X244_290,X244_383,X244_504,X244_8,X244_84,X244_87,X244_88,X245,X245_71,X246,X246_17,X246_233,X246_24,X246_33,X246_6,X246_61,X246_8,X246_93,X247,X247_16,X247_248,X247_49,X248,X248_16,X248_174,X248_186,X248_248,X248_50,X248_70,X249,X249_249,X249_7,X25,X25_14,X25_19,X25_25,X25_26,X25_27,X25_28,X25_40,X25_79,X25_98,X250,X250_150,X250_188,X250_240,X250_86,X250_87,X250_88,X251,X251_107,X251_150,X251_312,X252,X252_86,X252_88,X253,X253_138,X253_258,X254,X254_143,X254_150,X254_240,X254_258,X254_8,X254_86,X254_87,X254_88,X255,X255_8,X256,X256_150,X256_252,X256_47,X257,X257_17,X257_213,X257_305,X257_33,X258,X258_107,X258_143,X258_154,X258_338,X258_8,X258_86,X258_88,X259,X259_11,X259_210,X259_34,X259_62,X259_78,X259_95,X26,X26_14,X26_15,X26_16,X26_19,X26_26,X26_27,X26_273,X26_274,X26_28,X26_30,X26_40,X26_42,X26_59,X26_70,X26_79,X26_80,X26_81,X26_95,X26_98,X260,X260_14,X260_25,X260_261,X260_81,X261,X261_15,X261_19,X261_25,X262,X262_17,X262_262,X262_53,X263,X263_21,X263_22,X263_221,X263_264,X263_282,X263_30,X263_310,X263_48,X263_50,X263_81,X264,X264_282,X264_497,X264_81,X265,X265_24,X265_476,X266,X266_83,X267,X267_143,X267_150,X267_383,X267_443,X267_546,X267_8,X267_86,X267_87,X268,X268_242,X268_254,X268_541,X269,X269_143,X269_33,X269_8,X27,X27_119,X27_14,X27_15,X27_16,X27_185,X27_19,X27_223,X27_225,X27_27,X27_28,X27_356,X27_388,X27_40,X27_42,X27_57,X27_70,X27_79,X27_80,X27_81,X27_95,X27_98,X270,X270_355,X270_394,X270_74,X270_86,X270_88,X271,X271_1,X271_23,X271_24,X271_61,X271_8,X272,X272_121,X272_45,X272_79,X273,X273_14,X273_147,X273_19,X273_221,X273_27,X273_273,X273_28,X273_337,X273_398,X273_40,X273_42,X273_47,X273_59,X273_81,X273_98,X274,X274_28,X274_79,X275,X275_138,X275_24,X275_71,X275_84,X276,X276_17,X276_276,X276_33,X277,X277_185,X277_273,X277_28,X277_59,X278,X278_24,X279,X279_284,X279_33,X279_8,X28,X28_120,X28_14,X28_15,X28_156,X28_21,X28_28,X28_42,X28_43,X28_47,X28_48,X28_95,X280,X280_27,X280_57,X281,X281_282,X282,X282_177,X282_186,X282_211,X282_22,X282_398,X282_48,X282_499,X282_534,X283,X283_24,X283_33,X284,X284_285,X285,X285_108,X286,X286_154,X286_163,X286_24,X286_258,X286_286,X286_338,X286_411,X286_8,X286_83,X287,X287_17,X287_287,X288,X288_1,X288_23,X288_24,X288_84,X289,X289_24,X289_289,X289_33,X29,X29_16,X29_186,X29_22,X29_30,X29_379,X29_389,X29_48,X29_50,X29_80,X29_81,X29_82,X290,X290_163,X290_192,X290_23,X290_24,X290_242,X290_409,X290_8,X290_88,X291,X291_149,X291_152,X291_155,X291_213,X291_24,X291_6,X291_83,X292,X292_8,X293,X293_96,X294,X294_16,X294_543,X295,X295_17,X296,X296_102,X296_103,X296_150,X296_33,X296_8,X297,X297_16,X297_615,X297_68,X298,X298_106,X298_107,X298_196,X298_299,X299,X299_107,X299_188,X3,X3_102,X3_138,X3_163,X3_164,X3_17,X3_2,X3_3,X3_33,X3_4,X3_61,X3_71,X3_74,X3_8,X3_83,X3_86,X3_93,X3_99,X30,X30_110,X30_112,X30_125,X30_16,X30_174,X30_186,X30_231,X30_248,X30_30,X30_348,X30_482,X30_50,X30_510,X30_70,X30_82,X30_92,X300,X300_33,X301,X301_112,X301_16,X301_174,X301_30,X301_301,X301_337,X301_70,X301_82,X302,X302_11,X302_302,X302_344,X302_75,X302_76,X302_77,X302_9,X303,X303_138,X303_74,X303_8,X304,X304_192,X304_85,X305,X305_24,X305_61,X305_84,X306,X306_84,X307,X307_102,X307_150,X307_164,X307_24,X307_33,X307_4,X307_434,X307_8,X307_83,X307_88,X308,X308_23,X308_311,X308_33,X308_83,X309,X309_11,X309_184,X309_34,X31,X31_138,X31_158,X31_23,X31_24,X31_31,X31_5,X31_61,X31_7,X31_84,X310,X310_81,X311,X311_24,X311_311,X311_33,X311_4,X312,X312_102,X312_107,X312_150,X312_188,X312_197,X312_258,X312_86,X312_88,X313,X313_106,X313_314,X313_88,X314,X314_150,X314_188,X314_355,X314_8,X314_86,X314_88,X315,X315_153,X315_24,X315_299,X315_571,X315_71,X315_8,X316,X316_263,X316_316,X316_81,X317,X317_24,X317_318,X317_599,X318,X318_138,X318_17,X318_23,X318_33,X318_4,X318_60,X318_61,X318_69,X318_71,X319,X319_16,X319_319,X32,X32_17,X32_320,X32_33,X32_4,X32_6,X32_8,X32_83,X32_86,X32_93,X320,X320_138,X320_3,X320_61,X320_69,X320_8,X321,X321_143,X321_240,X321_258,X321_33,X321_86,X321_87,X322,X322_159,X322_17,X322_60,X322_69,X322_8,X323,X323_61,X323_94,X324,X324_324,X324_4,X324_69,X324_71,X324_8,X325,X325_106,X325_150,X325_197,X325_312,X325_392,X325_86,X325_88,X326,X326_150,X327,X327_327,X327_50,X328,X328_126,X328_16,X328_174,X328_186,X328_216,X328_408,X328_70,X329,X329_24,X33,X33_1,X33_100,X33_101,X33_102,X33_105,X33_108,X33_109,X33_129,X33_135,X33_138,X33_149,X33_163,X33_164,X33_165,X33_167,X33_168,X33_17,X33_171,X33_179,X33_180,X33_189,X33_193,X33_2,X33_204,X33_208,X33_213,X33_23,X33_232,X33_235,X33_236,X33_24,X33_241,X33_246,X33_249,X33_257,X33_269,X33_276,X33_283,X33_3,X33_312,X33_315,X33_318,X33_32,X33_320,X33_321,X33_324,X33_33,X33_346,X33_349,X33_375,X33_381,X33_383,X33_4,X33_411,X33_433,X33_449,X33_490,X33_5,X33_509,X33_524,X33_525,X33_528,X33_531,X33_54,X33_55,X33_571,X33_583,X33_6,X33_60,X33_61,X33_620,X33_64,X33_66,X33_67,X33_69,X33_7,X33_71,X33_72,X33_73,X33_74,X33_8,X33_83,X33_84,X33_86,X33_93,X33_94,X33_99,X330,X330_209,X330_33,X330_330,X330_569,X331,X331_364,X331_58,X332,X332_366,X332_48,X333,X333_16,X333_186,X334,X334_17,X334_24,X335,X335_135,X335_154,X335_258,X335_286,X335_520,X335_545,X335_8,X336,X336_8,X337,X337_16,X337_248,X337_30,X337_337,X337_82,X337_92,X338,X338_8,X338_87,X339,X339_258,X339_8,X34,X34_104,X34_115,X34_116,X34_117,X34_12,X34_145,X34_16,X34_181,X34_184,X34_19,X34_226,X34_28,X34_34,X34_35,X34_36,X34_37,X34_42,X34_63,X34_78,X34_90,X340,X340_341,X341,X341_197,X342,X342_86,X342_87,X342_88,X343,X343_24,X344,X344_10,X344_11,X344_16,X344_22,X344_344,X344_345,X344_388,X344_56,X344_75,X344_89,X344_9,X345,X345_112,X345_16,X345_82,X346,X346_93,X347,X347_112,X347_30,X347_70,X348,X348_16,X348_174,X348_51,X349,X349_17,X349_23,X349_24,X349_33,X349_4,X349_8,X35,X35_12,X35_14,X35_27,X35_28,X35_348,X35_36,X35_38,X35_40,X35_95,X350,X350_351,X350_354,X350_565,X350_80,X351,X351_131,X351_16,X351_352,X351_354,X351_356,X351_48,X351_481,X351_80,X352,X352_353,X352_354,X352_356,X353,X353_16,X353_354,X353_419,X354,X354_16,X354_218,X354_225,X354_451,X354_50,X354_70,X354_82,X355,X355_106,X355_150,X355_86,X355_88,X356,X356_16,X356_225,X356_356,X356_357,X356_420,X356_50,X356_70,X356_81,X357,X357_16,X357_225,X357_30,X357_354,X357_420,X357_70,X357_81,X358,X358_359,X359,X359_8,X36,X36_112,X36_118,X36_13,X36_16,X36_28,X36_36,X36_37,X360,X360_17,X360_33,X360_360,X360_53,X360_60,X360_69,X360_8,X361,X361_138,X361_23,X361_24,X361_523,X362,X362_349,X363,X363_17,X363_23,X363_24,X363_349,X363_363,X363_4,X363_69,X363_8,X363_99,X364,X364_277,X364_365,X365,X365_95,X366,X366_22,X366_556,X367,X367_267,X367_286,X367_335,X368,X368_143,X368_150,X368_321,X368_536,X368_539,X369,X369_370,X37,X37_112,X37_118,X37_119,X37_126,X37_16,X37_19,X37_227,X37_25,X37_261,X37_27,X37_273,X37_28,X37_280,X37_34,X37_37,X37_38,X37_39,X37_40,X37_42,X37_49,X37_57,X37_58,X37_59,X37_63,X37_89,X37_9,X37_95,X37_96,X370,X370_16,X371,X371_33,X372,X372_152,X373,X373_24,X374,X374_17,X375,X375_138,X375_149,X375_33,X375_8,X376,X376_377,X376_378,X376_619,X377,X377_378,X378,X378_23,X378_24,X379,X379_16,X379_161,X379_24,X379_390,X379_81,X379_92,X38,X38_118,X38_25,X38_39,X38_96,X380,X380_135,X380_335,X381,X381_17,X381_33,X381_381,X381_8,X382,X382_355,X382_86,X383,X383_150,X383_383,X383_409,X383_437,X383_466,X383_618,X383_8,X383_86,X383_87,X384,X384_356,X384_79,X385,X385_176,X385_24,X385_33,X385_4,X386,X386_23,X386_24,X386_386,X387,X387_24,X387_5,X388,X388_14,X388_147,X388_16,X388_19,X388_22,X388_28,X388_40,X388_79,X388_81,X389,X389_16,X389_221,X389_30,X389_389,X389_48,X389_81,X39,X39_131,X39_14,X39_16,X39_25,X39_27,X39_28,X39_331,X39_40,X39_95,X39_96,X39_98,X390,X390_16,X390_161,X391,X391_325,X392,X392_150,X393,X393_103,X393_168,X393_24,X393_8,X393_83,X393_93,X394,X394_88,X395,X395_17,X395_213,X395_24,X395_395,X395_4,X395_8,X395_93,X396,X396_138,X397,X397_4,X397_5,X398,X398_177,X398_221,X398_30,X398_337,X398_50,X398_68,X398_81,X399,X399_106,X4,X4_1,X4_108,X4_109,X4_138,X4_149,X4_158,X4_165,X4_167,X4_168,X4_17,X4_180,X4_213,X4_23,X4_24,X4_249,X4_288,X4_32,X4_33,X4_363,X4_4,X4_430,X4_5,X4_55,X4_6,X4_60,X4_61,X4_66,X4_69,X4_71,X4_72,X4_8,X4_84,X4_93,X4_94,X4_99,X40,X40_40,X40_41,X400,X400_24,X400_84,X401,X401_244,X402,X402_246,X402_55,X403,X403_16,X403_30,X403_403,X403_522,X403_81,X404,X404_405,X404_71,X405,X405_69,X406,X406_406,X406_80,X406_81,X407,X407_407,X407_408,X408,X408_16,X408_216,X408_416,X408_446,X408_533,X409,X409_102,X409_150,X409_258,X409_269,X409_86,X409_87,X409_88,X41,X41_14,X41_147,X41_15,X41_156,X41_185,X41_21,X41_214,X41_22,X41_223,X41_228,X41_28,X41_29,X41_30,X41_356,X41_41,X41_42,X41_44,X41_45,X41_47,X41_471,X41_50,X41_564,X41_572,X41_59,X41_68,X41_79,X41_80,X41_81,X41_82,X41_95,X410,X410_87,X411,X411_138,X411_17,X411_411,X411_69,X411_8,X412,X412_413,X413,X413_303,X414,X414_143,X415,X415_16,X415_327,X415_50,X416,X416_16,X416_70,X417,X417_87,X418,X418_350,X419,X419_356,X42,X42_120,X42_121,X42_126,X42_131,X42_14,X42_147,X42_15,X42_156,X42_16,X42_174,X42_177,X42_185,X42_21,X42_214,X42_356,X42_42,X42_43,X42_45,X42_47,X42_48,X42_480,X42_50,X42_59,X42_79,X42_81,X42_82,X42_91,X42_95,X420,X420_16,X420_70,X421,X421_24,X422,X422_74,X423,X423_109,X424,X424_16,X424_470,X425,X425_82,X426,X426_427,X427,X427_23,X428,X428_9,X429,X429_23,X429_71,X43,X43_121,X43_122,X43_131,X43_147,X43_157,X43_16,X43_185,X43_21,X43_22,X43_223,X43_228,X43_263,X43_29,X43_350,X43_43,X43_44,X43_45,X43_465,X43_47,X43_48,X43_50,X43_59,X43_68,X43_79,X43_80,X43_82,X43_91,X430,X430_102,X430_103,X430_168,X430_171,X430_64,X430_83,X431,X431_321,X432,X432_17,X432_33,X432_8,X433,X433_102,X433_103,X433_150,X433_168,X433_171,X434,X434_138,X434_2,X435,X435_436,X436,X436_258,X437,X437_86,X438,X438_102,X438_150,X439,X439_233,X44,X44_122,X44_147,X44_157,X44_16,X44_185,X44_263,X44_348,X44_388,X44_45,X44_47,X44_48,X44_587,X44_79,X440,X440_21,X441,X441_442,X441_68,X442,X442_379,X443,X443_150,X444,X444_24,X445,X445_107,X445_445,X446,X446_16,X446_446,X446_533,X447,X447_163,X448,X448_16,X449,X449_71,X449_8,X449_99,X45,X45_46,X450,X450_135,X450_33,X450_4,X450_8,X451,X451_16,X451_82,X452,X452_143,X452_267,X453,X453_8,X454,X454_23,X455,X455_17,X455_455,X456,X456_61,X457,X457_138,X457_61,X457_74,X458,X458_143,X458_88,X459,X459_24,X459_84,X46,X46_16,X46_211,X46_214,X46_22,X46_238,X46_30,X46_46,X46_47,X46_48,X46_50,X46_68,X46_80,X46_81,X46_82,X460,X460_307,X461,X461_138,X462,X462_4,X463,X463_24,X463_33,X463_4,X463_479,X464,X464_109,X465,X465_16,X465_263,X465_47,X466,X466_87,X467,X467_8,X468,X468_469,X469,X469_424,X47,X47_112,X47_152,X47_155,X47_16,X47_175,X47_177,X47_186,X47_21,X47_22,X47_221,X47_225,X47_23,X47_24,X47_263,X47_29,X47_30,X47_301,X47_31,X47_327,X47_33,X47_398,X47_425,X47_47,X47_48,X47_50,X47_54,X47_6,X47_61,X47_68,X47_80,X47_81,X47_82,X47_84,X47_91,X47_92,X47_93,X470,X470_588,X470_96,X471,X471_472,X472,X472_473,X473,X473_474,X474,X474_50,X475,X475_171,X476,X476_477,X477,X477_24,X478,X478_180,X478_5,X479,X479_23,X48,X48_110,X48_112,X48_123,X48_126,X48_16,X48_174,X48_186,X48_211,X48_22,X48_225,X48_247,X48_30,X48_301,X48_345,X48_347,X48_354,X48_403,X48_415,X48_48,X48_49,X48_50,X48_51,X48_70,X48_81,X48_82,X48_92,X480,X480_21,X480_350,X480_47,X481,X481_48,X481_80,X482,X482_483,X483,X483_484,X484,X484_16,X485,X485_486,X486,X486_147,X486_79,X487,X487_30,X487_68,X487_81,X488,X488_30,X489,X489_487,X49,X49_110,X49_112,X49_125,X49_126,X49_16,X49_333,X49_415,X49_49,X49_50,X49_70,X49_82,X490,X490_491,X491,X491_33,X491_8,X492,X492_204,X493,X493_494,X494,X494_495,X495,X495_496,X496,X496_264,X497,X497_498,X498,X498_282,X498_513,X499,X499_500,X5,X5_167,X5_17,X5_180,X5_213,X5_23,X5_24,X5_288,X5_33,X5_4,X5_5,X5_54,X5_6,X5_60,X5_66,X5_7,X5_71,X5_8,X5_86,X5_93,X50,X50_110,X50_125,X50_126,X50_16,X50_161,X50_174,X50_186,X50_215,X50_216,X50_231,X50_328,X50_348,X50_408,X50_482,X50_50,X50_51,X50_566,X50_70,X500,X500_501,X501,X501_502,X502,X502_186,X503,X503_88,X504,X504_254,X505,X505_24,X505_505,X506,X506_30,X507,X507_202,X508,X508_23,X509,X509_33,X51,X51_110,X51_16,X51_174,X510,X510_16,X511,X511_512,X512,X512_23,X512_24,X513,X513_514,X514,X514_81,X515,X515_174,X516,X516_86,X517,X517_33,X518,X518_24,X519,X519_24,X519_64,X52,X52_100,X52_102,X52_108,X52_133,X52_135,X52_138,X52_149,X52_153,X52_159,X52_164,X52_165,X52_17,X52_179,X52_180,X52_193,X52_199,X52_2,X52_207,X52_213,X52_229,X52_262,X52_287,X52_3,X52_31,X52_315,X52_32,X52_33,X52_335,X52_339,X52_346,X52_349,X52_360,X52_367,X52_375,X52_381,X52_4,X52_462,X52_5,X52_52,X52_53,X52_538,X52_54,X52_596,X52_6,X52_60,X52_61,X52_64,X52_66,X52_67,X52_69,X52_71,X52_72,X52_74,X52_8,X52_83,X52_86,X52_93,X52_94,X52_99,X520,X520_258,X520_286,X521,X521_16,X521_76,X521_77,X522,X522_522,X522_81,X523,X523_24,X524,X524_24,X524_524,X524_6,X525,X525_24,X525_71,X526,X526_317,X527,X527_188,X528,X528_71,X529,X529_152,X529_24,X53,X53_149,X53_152,X53_153,X53_17,X53_229,X53_287,X53_3,X53_31,X53_33,X53_335,X53_380,X53_4,X53_478,X53_5,X53_53,X53_54,X53_6,X53_60,X53_66,X53_69,X53_71,X53_8,X53_93,X530,X530_71,X530_72,X531,X531_33,X531_71,X532,X532_147,X532_465,X533,X533_186,X534,X534_177,X535,X535_8,X536,X536_600,X536_88,X537,X537_4,X537_69,X537_83,X537_93,X538,X538_159,X538_16,X538_17,X538_538,X538_54,X538_72,X539,X539_321,X539_554,X54,X54_101,X54_138,X54_158,X54_17,X54_23,X54_24,X54_257,X54_33,X54_4,X54_5,X54_55,X54_6,X54_71,X54_72,X54_8,X54_84,X540,X540_107,X540_86,X541,X541_97,X542,X542_16,X543,X543_16,X543_543,X543_590,X544,X544_47,X545,X545_286,X545_545,X546,X546_88,X547,X547_16,X548,X548_81,X549,X549_550,X55,X55_1,X55_23,X55_24,X55_55,X55_61,X55_71,X550,X550_551,X551,X551_552,X552,X552_553,X553,X553_16,X554,X554_106,X554_150,X554_325,X554_567,X554_610,X554_86,X554_88,X555,X555_555,X555_81,X556,X556_81,X557,X557_102,X558,X558_33,X559,X559_252,X559_321,X56,X56_10,X56_114,X56_144,X56_34,X56_56,X56_62,X560,X560_86,X561,X561_24,X562,X562_87,X563,X563_150,X564,X564_350,X564_575,X565,X565_354,X566,X566_16,X567,X567_383,X567_87,X568,X568_330,X569,X569_5,X57,X57_19,X57_28,X57_57,X57_58,X57_63,X570,X570_208,X570_24,X571,X571_208,X571_570,X571_571,X572,X572_573,X573,X573_574,X574,X574_14,X575,X575_576,X576,X576_147,X576_577,X577,X577_480,X578,X578_186,X579,X579_580,X58,X58_119,X58_121,X58_14,X58_16,X58_19,X58_274,X58_28,X58_301,X58_40,X58_42,X58_43,X58_58,X58_95,X580,X580_581,X581,X581_86,X582,X582_490,X583,X583_33,X583_69,X584,X584_24,X585,X585_539,X586,X586_24,X587,X587_50,X588,X588_293,X589,X589_543,X59,X59_121,X59_147,X59_16,X59_177,X59_186,X59_22,X59_263,X59_281,X59_29,X59_30,X59_379,X59_389,X59_45,X59_47,X59_48,X59_50,X59_59,X59_70,X59_79,X59_81,X590,X590_16,X591,X591_24,X591_8,X592,X592_24,X592_592,X593,X593_85,X594,X594_142,X594_190,X595,X595_308,X596,X596_597,X597,X597_17,X598,X598_599,X599,X599_23,X599_24,X6,X6_17,X6_232,X6_381,X6_5,X6_6,X6_7,X60,X60_106,X60_107,X60_135,X60_138,X60_151,X60_163,X60_166,X60_168,X60_195,X60_196,X60_219,X60_23,X60_239,X60_246,X60_249,X60_251,X60_3,X60_303,X60_305,X60_31,X60_317,X60_320,X60_33,X60_4,X60_453,X60_456,X60_457,X60_47,X60_508,X60_544,X60_55,X60_557,X60_6,X60_60,X60_61,X60_69,X60_74,X60_8,X60_83,X60_86,X60_93,X600,X600_258,X600_87,X600_88,X601,X601_24,X602,X602_28,X603,X603_150,X603_23,X604,X604_24,X604_250,X605,X605_176,X605_31,X606,X606_346,X607,X607_143,X608,X608_16,X608_68,X609,X609_24,X609_609,X61,X61_102,X61_105,X61_135,X61_149,X61_152,X61_164,X61_165,X61_17,X61_179,X61_189,X61_2,X61_212,X61_213,X61_318,X61_32,X61_322,X61_33,X61_346,X61_360,X61_375,X61_4,X61_455,X61_5,X61_53,X61_54,X61_60,X61_61,X61_69,X61_71,X61_72,X61_8,X61_83,X61_93,X61_94,X61_99,X610,X610_47,X611,X611_8,X612,X612_8,X613,X613_304,X614,X614_192,X615,X615_616,X616,X616_68,X617,X617_99,X618,X618_86,X619,X619_378,X62,X62_11,X62_115,X62_12,X62_34,X620,X620_33,X621,X621_102,X622,X622_81,X623,X623_624,X624,X624_99,X63,X63_28,X63_42,X63_58,X63_63,X63_68,X64,X64_17,X64_213,X64_23,X64_24,X64_33,X64_4,X64_530,X64_55,X64_568,X64_64,X64_71,X64_8,X64_84,X65,X65_10,X65_11,X65_113,X65_12,X65_145,X65_19,X65_22,X65_34,X65_344,X65_40,X65_47,X65_521,X65_56,X65_65,X65_68,X65_75,X65_76,X65_77,X65_9,X65_98,X66,X66_153,X66_17,X66_33,X66_335,X66_60,X66_66,X67,X67_17,X67_208,X67_33,X67_385,X67_69,X67_8,X67_93,X68,X68_112,X68_125,X68_16,X68_174,X68_22,X68_221,X68_30,X68_442,X68_48,X68_50,X68_622,X68_68,X68_70,X68_81,X68_82,X68_91,X69,X69_100,X69_101,X69_102,X69_106,X69_135,X69_138,X69_164,X69_165,X69_167,X69_17,X69_171,X69_179,X69_180,X69_189,X69_2,X69_213,X69_23,X69_233,X69_24,X69_279,X69_296,X69_3,X69_32,X69_323,X69_33,X69_386,X69_4,X69_5,X69_55,X69_6,X69_60,X69_61,X69_64,X69_67,X69_69,X69_71,X69_72,X69_74,X69_8,X69_83,X69_84,X69_87,X69_93,X69_94,X69_99,X7,X7_100,X7_135,X7_138,X7_152,X7_17,X7_172,X7_175,X7_180,X7_193,X7_2,X7_213,X7_23,X7_232,X7_24,X7_246,X7_295,X7_33,X7_4,X7_449,X7_517,X7_54,X7_60,X7_61,X7_7,X7_71,X7_74,X7_8,X7_83,X7_84,X7_86,X7_99,X70,X70_110,X70_125,X70_126,X70_16,X70_161,X70_174,X70_186,X70_230,X70_231,X70_319,X70_348,X70_446,X70_51,X70_70,X71,X71_1,X71_100,X71_101,X71_102,X71_128,X71_135,X71_138,X71_149,X71_164,X71_165,X71_168,X71_17,X71_170,X71_171,X71_179,X71_180,X71_189,X71_193,X71_2,X71_204,X71_213,X71_23,X71_236,X71_24,X71_241,X71_245,X71_249,X71_275,X71_276,X71_279,X71_291,X71_3,X71_307,X71_311,X71_32,X71_33,X71_330,X71_346,X71_349,X71_4,X71_432,X71_457,X71_463,X71_5,X71_537,X71_54,X71_6,X71_60,X71_605,X71_61,X71_66,X71_67,X71_69,X71_71,X71_72,X71_74,X71_8,X71_83,X71_86,X71_93,X71_94,X71_99,X72,X72_138,X72_152,X72_155,X72_17,X72_213,X72_23,X72_24,X72_31,X72_33,X72_361,X72_4,X72_464,X72_60,X72_69,X72_71,X72_72,X72_8,X72_83,X72_99,X73,X73_33,X74,X74_102,X74_103,X74_138,X74_150,X74_164,X74_17,X74_213,X74_24,X74_3,X74_33,X74_4,X74_450,X74_71,X74_8,X74_83,X74_88,X75,X75_10,X75_113,X75_75,X75_76,X75_77,X75_9,X76,X76_10,X76_11,X76_113,X76_259,X76_56,X76_62,X76_76,X76_77,X76_78,X76_89,X76_9,X77,X77_10,X77_11,X77_144,X77_16,X77_293,X77_34,X77_40,X77_47,X77_470,X77_549,X77_56,X77_59,X77_62,X77_68,X77_77,X77_81,X77_89,X77_9,X77_96,X77_98,X78,X78_117,X78_12,</t>
  </si>
  <si>
    <t>duration&gt;20w</t>
  </si>
  <si>
    <t>X130,X133,X171,X173,X217,X218,X232,X252,X302,X309,X318,X368,X371,X380,X386,X394,X395,X428,X431,X459,X483,X489,X508,X549,X560,X568,X581,X584,X587,X607</t>
  </si>
  <si>
    <t>X10_22,X103_24,X135_163,X138_61,X143_102,X15_161,X154_8,X16_193,X168_4,X204_33,X21_29,X239_88,X24_330,X25_98,X263_264,X289_24,X312_258,X32_83,X325_86,X353_419,X4_430,X47_33,X53_60,X69_106,X69_165,X71_3,X8_78,X83_61,X9_9,X95_70</t>
  </si>
  <si>
    <t>X10.498,X10.537,X100.411,X101.79,X104.211,X107.77,X145.333,X166.263,X175.20,X181.539,X19.330,X210.211,X212.55,X22.270,X246.36,X260.20,X379.76,X387.70,X40.610,X42.161,X432.7,X45.25,X45.258,X60.576,X7.107,X70.252,X77.481,X79.323,X86.257,X98.88</t>
  </si>
  <si>
    <t>X203.281,X212.42,X225.227,X231.10,X248.99,X26.411,X274.10,X28.424,X28.425,X33.507,X330.569,X344.388,X37.25,X37.506,X415.20,X47.106,X5.599,X554.24,X571.71,X58.290,X594.177,X68.11,X7.102,X7.50,X8.286,X80.140,X80.160,X81.365,X87.259,X90.367</t>
  </si>
  <si>
    <t>X10_356,X102_168,X109_171,X117_117,X12_26,X125_51,X13_95,X135_286,X165_71,X17_411,X171_584,X177_92,X189_307,X25_27,X270_86,X28_47,X307_24,X335_545,X344_11,X37_89,X388_40,X469_424,X5_167,X52_339,X605_31,X69_3,X70_126,X89_62,X95_120,X95_68</t>
  </si>
  <si>
    <t>X126.257,X137.254,X143.172,X145.377,X16.610,X180.145,X186.465,X198.51,X214.71,X22.363,X221.231,X23.305,X23.596,X237.8,X258.54,X265.28,X27.439,X312.159,X330.145,X338.144,X367.118,X460.307,X50.498,X50.585,X52.77,X55.209,X60.94,X61.580,X63.57,X77.76</t>
  </si>
  <si>
    <t>hospital30</t>
  </si>
  <si>
    <t>X1,X117,X126,X13,X14,X147,X156,X16,X186,X19,X209,X229,X23,X26,X28,X31,X33,X36,X40,X43,X47,X52,X59,X60,X65,X73,X75,X77,X84,X89</t>
  </si>
  <si>
    <t>X11.22,X11.69,X12.83,X121,X13,X15,X16,X17.30,X2.42,X21,X25,X25.23,X26.47,X27,X33,X4.26,X43,X52,X60,X73,X75.12,X76.70,X8.26,X8.31,X8.52,X84,X9.1,X9.16,X9.28,X92</t>
  </si>
  <si>
    <t>X1.18,X11.14,X11.27,X11.69,X11.70,X12.68,X12.83,X13.16,X13.28,X13.80,X15.19,X15.28,X2.17,X26.47,X33.61,X4.26,X5.29,X75.25,X76.88,X79.23,X79.33,X79.71,X8.16,X8.31,X8.52,X8.53,X81.70,X83.23,X9.26,X9.4</t>
  </si>
  <si>
    <t>X1_2,X11.28,X11.69,X11.70,X12.22,X12.30,X12.68,X12.83,X13.16,X13.80,X15.28,X2.42,X25.28,X26.47,X3.28,X4.26,X75.25,X76.88,X78.40,X79.23,X79.33,X79.71,X8.13,X8.31,X8.52,X8.53,X81.70,X83.23,X9.1,X9.27</t>
  </si>
  <si>
    <t>X100,X117,X130,X150,X167,X194,X2,X203,X216,X227,X236,X237,X269,X271,X292,X326,X335,X34,X356,X358,X361,X380,X4,X402,X410,X452,X595,X6,X72,X95</t>
  </si>
  <si>
    <t>X100,X117,X130,X150,X167,X194,X2,X203,X216,X227,X236,X238,X269,X271,X292,X326,X335,X34,X356,X358,X361,X380,X4,X402,X410,X452,X6,X72,X9_12,X95</t>
  </si>
  <si>
    <t>X1_101,X1_167,X10_39,X102_23,X102_93,X107_87,X135_24,X14_45,X149_164,X16_72,X17_196,X179_4,X186_110,X21_70,X210_11,X225_16,X244_244,X279_33,X298_196,X314_86,X323_61,X33_318,X351_16,X357_16,X42_131,X433_103,X64_33,X78_27,X96_98,X99_87</t>
  </si>
  <si>
    <t>X105,X126,X147,X171,X172,X188,X19,X193,X20,X213,X216,X22,X223,X225,X23,X258,X26,X324,X335,X356,X357,X43,X45,X47,X59,X68,X71,X72,X78,X89</t>
  </si>
  <si>
    <t>X1,X10,X106,X121,X129,X147,X164,X213,X234,X242,X273,X319,X322,X324,X330,X335,X339,X346,X349,X350,X354,X360,X375,X386,X408,X42,X48,X5,X571,X85</t>
  </si>
  <si>
    <t>X1,X1.12,X10.19,X10.25,X11.27,X12.30,X15.16,X15.17,X17.28,X2,X209,X226,X23,X24.22,X25,X28.53,X29,X34,X36,X398,X40.213,X40.68,X408,X5,X543,X61,X70.47,X78.71,X8.12,X8.75</t>
  </si>
  <si>
    <t>X1.2,X1.26,X1.27,X1.29,X1.33,X1.46,X1.48,X10.22,X11.24,X11.27,X11.82,X12.16,X14.17,X17.14,X17.15,X2.11,X2.14,X2.4,X23.52,X25.15,X25.71,X26.15,X4.14,X4.8,X40.16,X50.22,X75.14,X75.9,X76.88,X8.65</t>
  </si>
  <si>
    <t>X1.2,X1.25,X1.27,X1.31,X1.40,X1.47,X1.52,X1_2,X10.22,X11.25,X11.82,X12.17,X13.16,X17.15,X19.28,X2.1,X2.11,X2.7,X23.52,X25.15,X25.71,X26.15,X4.6,X40.36,X75.14,X75.47,X75.9,X78.16,X8.47,X80.1</t>
  </si>
  <si>
    <t>hospital10-30</t>
  </si>
  <si>
    <t>X11,X16,X20,X272,X36,X43,X52,X69,X78,X92</t>
  </si>
  <si>
    <t>X11,X115,X16,X25,X28,X43,X52,X65,X73,X92</t>
  </si>
  <si>
    <t>X1_363,X120_121,X16_32,X17_133,X33_528,X44_587,X60_4,X78_40,X8_538,X83_60</t>
  </si>
  <si>
    <t>X1,X116,X13,X14,X156,X16,X20,X209,X229,X23,X259,X26,X28,X32,X33,X36,X40,X43,X52,X58,X59,X6,X60,X71,X73,X75,X84,X89,X9,X92</t>
  </si>
  <si>
    <t>X1,X117,X126,X13,X14,X16,X177,X186,X19,X20,X209,X229,X23,X26,X28,X31,X33,X36,X40,X43,X45,X52,X59,X60,X73,X75,X82,X84,X89,X92</t>
  </si>
  <si>
    <t>X1_429,X1_537,X102_102,X125_547,X135_213,X135_450,X135_86,X16_193,X16_32,X17_239,X17_255,X17_621,X2_60,X229_8,X3_8,X33_64,X33_99,X37_25,X383_466,X4_430,X40_40,X41_95,X61_2,X7_135,X71_193,X71_2,X74_83,X8_218,X82_51,X99_6</t>
  </si>
  <si>
    <t>gbmimportance</t>
  </si>
  <si>
    <t>getPrunedTraindfClusterImportanceGBM</t>
  </si>
  <si>
    <t>X112,X153,X171,X174,X193,X262,X286,X49,X66,X93</t>
  </si>
  <si>
    <t>X119,X155,X16,X181,X19,X193,X216,X302,X32,X62</t>
  </si>
  <si>
    <t>X1,X129,X147,X164,X234,X273,X349,X408,X48,X5</t>
  </si>
  <si>
    <t>X1,X10.19,X10.25,X15.22,X209,X23,X30,X70.47,X77.69,X80.23</t>
  </si>
  <si>
    <t>X1.21,X1.24,X1.25,X1.47,X12.16,X12.27,X17.15,X2.11,X40.24,X8.68</t>
  </si>
  <si>
    <t>X10,X105,X106,X147,X155,X159,X171,X185,X19,X193,X20,X216,X223,X258,X26,X273,X30,X319,X34,X39,X45,X47,X54,X59,X66,X68,X71,X72,X78,X89</t>
  </si>
  <si>
    <t>X1,X103,X105,X119,X120,X139,X16,X171,X177,X193,X215,X23,X230,X232,X261,X302,X314,X346,X354,X36,X363,X39,X393,X398,X403,X411,X54,X6,X87,X96</t>
  </si>
  <si>
    <t>X1,X129,X13,X142,X147,X164,X2,X213,X234,X24,X242,X271,X273,X32,X320,X346,X349,X386,X408,X42,X48,X49,X5,X57,X571,X65,X72,X81,X85,X86</t>
  </si>
  <si>
    <t>X1,X1.10,X1.17,X10.19,X10.21,X10.25,X125,X14.19,X15.22,X17.14,X17.52,X19,X2.30,X20.28,X209,X23,X231,X287,X29,X30,X339,X36,X50.22,X538,X543,X70.47,X77.69,X80,X80.23,X9.1</t>
  </si>
  <si>
    <t>X1.18,X1.21,X1.24,X1.25,X1.3,X1.31,X1.47,X1.59,X1.7,X11.22,X11.24,X11.25,X12.14,X12.16,X12.27,X12.95,X14.16,X14.24,X15.16,X16_32,X17.15,X2.11,X25.15,X40.24,X7.9,X75.9,X76.88,X8.68,X80.50,X82.70</t>
  </si>
  <si>
    <t>fisher_and_influence</t>
  </si>
  <si>
    <t>getPrunedTraindfFisher</t>
  </si>
  <si>
    <t>getPrunedTraindfInfluence</t>
  </si>
  <si>
    <t>X254,X260,X265,X266,X267,X270,X273,X274,X277,X279</t>
  </si>
  <si>
    <t>X252_0,X258,X259,X267,X267_0,X274,X274_0,X275_0,X276,X278</t>
  </si>
  <si>
    <t>X249_258,X252_262,X262_263,X265_259,X273_277,X273_279,X274_260,X274_266,X278_273,X279_277</t>
  </si>
  <si>
    <t>X252.282,X253.277,X260.252,X261.270,X269.247,X269.257,X275.280,X276.257,X279.251,X280.259</t>
  </si>
  <si>
    <t>X249.267,X251.267,X257.264,X265_253,X266.277,X268.273,X269.273,X279.256,X279.257,X282.266</t>
  </si>
  <si>
    <t>X251_273,X253_263,X259_259,X265_259,X265_267,X266_256,X273_277,X274_251,X277_278,X278_262</t>
  </si>
  <si>
    <t>X257.261,X257.264,X257.267,X263_248,X265.257,X268.273,X269.273,X282.249,X282.256,X283.274</t>
  </si>
  <si>
    <t>X251.267,X252.282,X260.259,X262.279,X269.247,X269.257,X273.251,X275.262,X279.263,X280.262</t>
  </si>
  <si>
    <t>X249_278,X252_272,X253_273,X259_265,X262_249,X265_263,X272_266,X277_253,X278_252,X283_282</t>
  </si>
  <si>
    <t>X253.260,X253.277,X256.267,X257.269,X259.260,X262.269,X275.253,X275.280,X277.269,X282.270</t>
  </si>
  <si>
    <t>X259.278,X264.270,X265.279,X267.256,X267.258,X270.254,X273.267,X275.256,X275.262,X279.263</t>
  </si>
  <si>
    <t>getPrunedTraindfClusterInfluence</t>
  </si>
  <si>
    <t>X249,X251,X257,X260,X263,X266,X267,X270,X273,X276</t>
  </si>
  <si>
    <t>X248,X252,X253,X257,X260,X260_0,X267,X277,X278,X284</t>
  </si>
  <si>
    <t>X253,X253_270,X254,X254_277,X265,X265_279,X266_266,X274_254,X279_266,X284</t>
  </si>
  <si>
    <t>X253.270,X259.253,X265.279,X266.265,X274.256,X274.257,X274.266,X279.267,X283.249,X284</t>
  </si>
  <si>
    <t>X253,X253_279,X254.266,X265,X265.260,X266_266,X266_274,X274.254,X277,X284</t>
  </si>
  <si>
    <t>X253_267,X254,X265,X266_274,X270_266,X273,X279_265,X279_274,X283_274,X284</t>
  </si>
  <si>
    <t>X254,X265,X265.260,X265_279,X279_274,X283.248,X283.256,X283.259,X283.267,X283.277</t>
  </si>
  <si>
    <t>X253,X254.265,X265.254,X267.270,X274.256,X283.249,X283.259,X283.274,X283.278,X284</t>
  </si>
  <si>
    <t>X253_270,X254_277,X265_254,X265_274,X277_263,X278_279,X279_254,X279_266,X283_265,X283_274</t>
  </si>
  <si>
    <t>X265.254,X266.253,X266.274,X273.259,X274.249,X274.256,X274.267,X274.270,X277.274,X279.266</t>
  </si>
  <si>
    <t>X249.279,X253_279,X254.278,X265.253,X265_279,X266_266,X267_253,X279_274,X283.273,X283.277</t>
  </si>
  <si>
    <t>getPrunedTraindfClusterFisher</t>
  </si>
  <si>
    <t>X247,X248,X249,X250,X251,X252,X254,X256,X257,X259,X260,X261,X262,X263,X265,X266,X267,X268,X270,X272,X273,X274,X275,X276,X277,X278,X279,X280,X281,X283</t>
  </si>
  <si>
    <t>X247,X248,X249,X250,X251_0,X252_0,X253_0,X254_0,X255,X258,X259,X262,X263,X265,X267,X267_0,X268,X269,X270,X271,X271_0,X274,X274_0,X275_0,X276,X278,X278_0,X279,X282,X285</t>
  </si>
  <si>
    <t>X249_258,X252_262,X254_253,X256_274,X258_248,X259_253,X260_273,X262_263,X262_279,X265_259,X265_260,X265_263,X266_257,X272_267,X272_274,X273_277,X273_279,X274_260,X274_266,X274_268,X274_269,X275_254,X276_254,X277_282,X278_268,X278_273,X278_279,X279_277,X280_276,X281_248</t>
  </si>
  <si>
    <t>X247.266,X248.249,X251.267,X251.277,X252.282,X253.277,X254.262,X259.249,X259.271,X260.252,X260.273,X260.282,X261.265,X261.270,X262.274,X263.272,X264.256,X264.281,X269.247,X269.257,X269.274,X271.277,X274.251,X275.280,X276.257,X277.261,X277.269,X278.262,X279.251,X280.259</t>
  </si>
  <si>
    <t>X247.267,X249.267,X249.275,X251.267,X251_259,X252.271,X253.277,X254.250,X257.264,X259_259,X265.267,X265_253,X266.249,X266.277,X266.284,X267.257,X268.273,X269.247,X269.273,X270.249,X271.275,X271_279,X275.280,X277.256,X279.256,X279.257,X281.274,X282.249,X282.266,X283_269</t>
  </si>
  <si>
    <t>X248_278,X249_262,X249_270,X251_273,X253_263,X258_248,X258_279,X259_259,X262_257,X265_259,X265_267,X266_256,X266_264,X267_271,X267_277,X268_254,X268_267,X268_279,X273_277,X274_251,X274_257,X274_279,X275_256,X276_257,X277_278,X277_279,X277_282,X278_262,X278_271,X283_257</t>
  </si>
  <si>
    <t>X247.250,X253_262,X254.275,X257.261,X257.264,X257.267,X262_247,X263_248,X265.257,X265.279,X265_269,X266.282,X266.284,X268.273,X269.247,X269.273,X270.274,X271.275,X273.256,X275.253,X275.265,X277.278,X281.251,X281_248,X282.249,X282.256,X282.273,X283.262,X283.274,X283.278</t>
  </si>
  <si>
    <t>X248.269,X249.268,X251.267,X252.282,X253.277,X260.249,X260.259,X261.277,X262.265,X262.273,X262.279,X263.272,X264.266,X265.247,X266.260,X269.247,X269.254,X269.257,X272.260,X273.251,X275.262,X277.261,X277.269,X278.256,X279.263,X280.262,X280.273,X281.259,X283.257,X283.275</t>
  </si>
  <si>
    <t>X247_256,X249_265,X249_278,X252_260,X252_272,X253_247,X253_273,X259_250,X259_265,X259_281,X260_274,X261_262,X262_249,X264_266,X265_263,X265_272,X268_253,X271_257,X272_266,X275_280,X276_262,X277_253,X277_262,X278_252,X279_259,X279_273,X281_266,X283_253,X283_263,X283_282</t>
  </si>
  <si>
    <t>X247.259,X248.269,X248.282,X249.261,X253.260,X253.277,X256.247,X256.248,X256.267,X257.268,X257.269,X259.260,X259.278,X260.253,X262.269,X263.262,X265.252,X267.277,X268.269,X269.278,X273.256,X275.253,X275.280,X277.269,X278.250,X278.255,X279.285,X281.259,X282.270,X285.275</t>
  </si>
  <si>
    <t>X247.249,X247.273,X247.274,X248.255,X248.282,X252_277,X253.266,X254.250,X254.262,X257.269,X259.267,X259.278,X260_256,X261_277,X264.270,X265.278,X265.279,X267.256,X267.258,X270.254,X272_272,X273.267,X274.248,X275.256,X275.262,X277.254,X277.269,X279.263,X279.284,X280.266</t>
  </si>
  <si>
    <t>X253,X253_0,X253_253,X253_278,X254,X257,X259,X260,X260_0,X265,X265_266,X266,X266_254,X266_266,X267,X267_0,X267_253,X270_266,X274_265,X274_266,X277,X278_265,X278_279,X279_265,X279_279,X283_254,X283_273,X283_274,X283_279,X284</t>
  </si>
  <si>
    <t>X249,X249.267,X251,X252,X253,X253.270,X253_0,X254,X254.253,X254.278,X259.274,X260.253,X262.279,X263,X265.249,X265.274,X266,X266.253,X266.272,X267.279,X267_0,X274.257,X274.260,X277,X277.274,X278.279,X279,X279.260,X283.247,X283.253</t>
  </si>
  <si>
    <t>X253,X253.267,X253_253,X253_277,X254,X259,X260_0,X265.253,X265_254,X265_266,X265_274,X266.253,X266.274,X266_251,X267.253,X274.257,X274.277,X274.279,X274_254,X274_260,X274_265,X278,X279.273,X279_254,X283.249,X283.256,X283.267,X283.273,X283_249,X283_265</t>
  </si>
  <si>
    <t>X252_278,X253,X253_253,X253_260,X253_278,X254_254,X256,X257_274,X265_253,X265_266,X265_279,X266_253,X266_266,X267,X267_253,X274_254,X274_265,X274_266,X274_274,X277,X277_274,X278_279,X279,X279_265,X279_266,X279_274,X283_253,X283_254,X283_274,X284</t>
  </si>
  <si>
    <t>X253,X253.270,X253_253,X253_260,X253_270,X253_277,X254.259,X254.265,X254_277,X265.253,X265.254,X265_274,X266,X266.253,X266.274,X267.274,X274.260,X274_254,X274_265,X277,X277.253,X279.253,X279_254,X279_265,X279_266,X279_279,X283.248,X283.249,X283_274,X283_279</t>
  </si>
  <si>
    <t>X249,X251,X252,X253,X253.260,X253.267,X253.270,X254.253,X254.259,X254.260,X259,X265,X265.274,X266,X266.253,X266.274,X267.254,X267.265,X270.279,X274.254,X274.260,X274.279,X277.253,X278,X279,X279.249,X279.253,X282.279,X283.248,X283.253</t>
  </si>
  <si>
    <t>X252_252,X252_278,X253_260,X253_277,X254_254,X260_253,X265_253,X265_265,X265_267,X265_279,X266_249,X266_253,X266_254,X266_270,X266_279,X267_253,X267_260,X274_253,X274_254,X274_260,X274_265,X274_266,X278_265,X278_279,X279_253,X283_253,X283_265,X283_267,X283_274,X283_279</t>
  </si>
  <si>
    <t>X249.254,X253.270,X254.249,X254.259,X254.270,X254.278,X260.253,X260.266,X262.279,X266.277,X266.278,X267.249,X267.253,X267.254,X267.265,X270.279,X273.253,X273.279,X274.249,X274.257,X274.260,X274.277,X277.282,X279.257,X279.260,X279.273,X283.256,X283.267,X283.278,X283.281</t>
  </si>
  <si>
    <t>X253_267,X253_277,X254.253,X254.257,X265.249,X265.253,X265.254,X265_266,X266_266,X267.270,X267.274,X267_253,X274.256,X274.260,X274.277,X274_254,X274_260,X274_265,X274_266,X278.279,X279.260,X279.266,X279.274,X279_265,X279_266,X279_274,X283.253,X283.278,X283_274,X283_277</t>
  </si>
  <si>
    <t>X249,X254,X260,X265,X266,X270,X274,X277,X278,X279</t>
  </si>
  <si>
    <t>X252_0,X258,X259,X267,X271_0,X274,X274_0,X275_0,X276,X282</t>
  </si>
  <si>
    <t>X247_265,X252_262,X260_273,X267_247,X268_265,X272_274,X276_256,X279_281,X280_266,X283_253</t>
  </si>
  <si>
    <t>X253.277,X260.282,X269.247,X270.257,X273.258,X275.280,X281.277,X283.248,X283.278,X285.275</t>
  </si>
  <si>
    <t>X253.282,X255.254,X261.247,X261_261,X262_257,X263.282,X265_252,X269.273,X282.266,X284.267</t>
  </si>
  <si>
    <t>X249_262,X253_254,X259_259,X263_268,X266_264,X274_272,X277_251,X277_279,X278_248,X278_249</t>
  </si>
  <si>
    <t>X254_279,X255.247,X260_260,X263.282,X269.273,X281.259,X281_254,X282.256,X282.262,X284.267</t>
  </si>
  <si>
    <t>X265.262,X269.247,X272.260,X273.258,X273.263,X274.250,X275.262,X279.263,X283.273,X285.275</t>
  </si>
  <si>
    <t>X253_275,X254_255,X261_262,X262_265,X265_267,X268_253,X272_266,X277_262,X279_270,X281_266</t>
  </si>
  <si>
    <t>X247.275,X248.269,X248.282,X253.260,X253.282,X257.269,X263.262,X270.255,X283.255,X285.267</t>
  </si>
  <si>
    <t>X248.264,X255.267,X256.251,X265_247,X267.258,X270.254,X271.251,X273.256,X279_263,X281.260</t>
  </si>
  <si>
    <t>X248,X249,X251,X253,X257,X260,X266,X270,X273,X276</t>
  </si>
  <si>
    <t>X252,X253_0,X257,X260,X260_0,X267,X273,X277,X278,X284</t>
  </si>
  <si>
    <t>X253_0,X253_270,X254,X254_277,X266_266,X267,X274_254,X277,X278,X279_266</t>
  </si>
  <si>
    <t>X259.253,X265.279,X266.265,X274.257,X274.266,X279.267,X283.249,X283.274,X283.278,X284</t>
  </si>
  <si>
    <t>X253_279,X254.270,X265.260,X265_279,X266,X266_274,X274.254,X277,X283.256,X284</t>
  </si>
  <si>
    <t>X254,X265,X266_266,X266_274,X267,X270_266,X277,X279_265,X279_279,X283_274</t>
  </si>
  <si>
    <t>X253,X254,X265,X266,X266_274,X283.256,X283.259,X283.273,X283.277,X284</t>
  </si>
  <si>
    <t>X265.254,X274.260,X274.266,X279.253,X283.248,X283.249,X283.259,X283.274,X283.278,X284</t>
  </si>
  <si>
    <t>X253_267,X253_277,X254_277,X265_254,X274_254,X277_263,X278_279,X279_254,X279_266,X283_274</t>
  </si>
  <si>
    <t>X265.254,X266.253,X266.274,X267.279,X273.259,X274.249,X274.267,X277.274,X279.266,X283.274</t>
  </si>
  <si>
    <t>X249.279,X254.253,X254.278,X266.265,X266_266,X266_274,X270.265,X279_274,X283.273,X283.277</t>
  </si>
  <si>
    <t>X247,X248,X249,X251,X252,X254,X256,X257,X259,X260,X261,X262,X263,X265,X266,X267,X268,X269,X270,X272,X273,X274,X276,X277,X278,X279,X280,X281,X282,X283</t>
  </si>
  <si>
    <t>X247,X248,X249,X250,X251_0,X252_0,X253,X253_0,X254_0,X255,X258,X259,X262,X263,X265,X267,X267_0,X268,X270,X271_0,X274,X274_0,X275_0,X276,X278,X278_0,X279,X280,X282,X285</t>
  </si>
  <si>
    <t>X247_265,X249_270,X252_262,X256_274,X259_256,X260_273,X262_247,X262_263,X262_279,X267_247,X268_265,X272_274,X273_261,X273_279,X274_260,X274_266,X274_268,X274_269,X275_254,X276_254,X276_256,X278_268,X278_273,X279_250,X279_277,X279_281,X280_266,X280_276,X281_248,X283_253</t>
  </si>
  <si>
    <t>X250.253,X251.277,X253.250,X253.277,X260.273,X260.282,X261.273,X264.266,X264.281,X266.259,X268.278,X269.247,X269.257,X269.278,X270.257,X271.268,X273.258,X274.251,X274.285,X275.257,X275.280,X276.257,X277.275,X279.251,X280.273,X281.277,X283.248,X283.262,X283.278,X285.275</t>
  </si>
  <si>
    <t>X248_263,X249.275,X250.253,X250.273,X252.277,X253.282,X254.275,X255.254,X256.247,X257.264,X259_256,X261.247,X261.248,X261_261,X262_257,X263.267,X263.282,X264_265,X265_252,X266.281,X267.268,X269.273,X273.261,X274_277,X278.251,X279.256,X279.257,X282.266,X283.253,X284.267</t>
  </si>
  <si>
    <t>X249_262,X251_273,X252_247,X253_254,X253_263,X258_279,X259_259,X262_257,X263_268,X265_263,X265_267,X265_279,X266_256,X266_264,X267_271,X267_277,X268_254,X268_267,X274_251,X274_272,X274_279,X276_257,X277_251,X277_278,X277_279,X278_248,X278_249,X278_275,X281_274,X283_257</t>
  </si>
  <si>
    <t>X249.272,X251.252,X253.277,X254.262,X254_273,X254_279,X255.247,X257.264,X259.278,X260_260,X261.273,X263.282,X265.257,X266_253,X269.270,X269.273,X270.256,X270.260,X270_261,X273.248,X275.265,X275.274,X281.259,X281_254,X282.256,X282.262,X283.270,X283.274,X283_282,X284.267</t>
  </si>
  <si>
    <t>X248.269,X251.263,X251.277,X254.268,X256.267,X259.273,X260.272,X260.281,X261.278,X265.262,X269.247,X269.254,X269.257,X272.260,X273.251,X273.258,X273.263,X274.250,X274.285,X275.262,X277.261,X279.248,X279.262,X279.263,X280.262,X280.273,X281.251,X281.268,X283.273,X285.275</t>
  </si>
  <si>
    <t>X247_256,X249_266,X249_278,X253_275,X254_255,X259_265,X259_281,X261_262,X262_249,X262_265,X265_263,X265_267,X265_269,X267_254,X268_253,X271_257,X272_266,X275_280,X276_279,X277_247,X277_253,X277_262,X278_263,X279_253,X279_270,X279_273,X280_266,X281_266,X283_269,X283_282</t>
  </si>
  <si>
    <t>X247.275,X248.269,X248.282,X249.261,X249.272,X253.255,X253.260,X253.277,X253.282,X255.273,X256.248,X257.268,X257.269,X259.278,X263.262,X267.277,X267.282,X268.272,X270.255,X272.278,X274.255,X275.274,X277.269,X278.250,X278.255,X283.255,X283.269,X285.253,X285.267,X285.275</t>
  </si>
  <si>
    <t>X247.274,X248.253,X248.264,X251.248,X251.273,X253.256,X254_247,X254_253,X255.267,X256.251,X257.259,X262_257,X264.270,X265_247,X267.258,X270.254,X271.251,X271.279,X273.253,X273.256,X274_278,X275.265,X276.266,X277.251,X278_262,X279.270,X279_263,X280.266,X281.260,X283.264</t>
  </si>
  <si>
    <t>X253,X253_253,X253_278,X254,X254_254,X256,X257,X259,X260,X260_0,X265_266,X265_274,X266_251,X266_253,X266_254,X267,X267_0,X267_253,X274_260,X277,X277_254,X278,X278_265,X278_279,X279_265,X279_274,X283_254,X283_273,X283_274,X283_279</t>
  </si>
  <si>
    <t>X249,X249.267,X251,X252,X253,X253.270,X253_0,X254,X254.253,X254.278,X259.274,X260.253,X262.279,X263,X265.249,X265.274,X266,X266.253,X266.259,X266.272,X267.266,X267.279,X267_0,X274.257,X274.273,X277,X277.274,X279.260,X283.247,X283.253</t>
  </si>
  <si>
    <t>X253,X253.267,X253_253,X253_277,X254,X254.274,X254_277,X259,X265_254,X265_274,X266.253,X266_251,X266_266,X267.249,X267.253,X267.270,X274.277,X274.279,X274_254,X274_260,X277.274,X278,X279.266,X279.273,X279_254,X283.248,X283.249,X283.273,X283_249,X283_273</t>
  </si>
  <si>
    <t>X252_278,X253_260,X253_267,X253_278,X254_254,X257,X257_274,X260,X265_253,X265_266,X265_279,X266_253,X266_266,X266_270,X267,X273,X274_254,X274_267,X274_274,X277,X277_274,X278_279,X279_254,X279_265,X279_266,X279_279,X283_254,X283_274,X283_279,X284</t>
  </si>
  <si>
    <t>X253.270,X253_253,X253_260,X253_267,X253_270,X253_277,X254.259,X254.265,X254_277,X265,X265.254,X265_274,X266_274,X267.274,X267_260,X274.260,X274_265,X274_274,X279.253,X279.273,X279_254,X279_265,X279_279,X283.248,X283.249,X283.273,X283.278,X283_274,X283_279,X284</t>
  </si>
  <si>
    <t>X249,X249.267,X251,X252,X253,X253.260,X253.267,X253.270,X254.253,X254.259,X254.260,X259,X265.274,X266,X266.253,X267.253,X267.254,X267.265,X270.279,X274.254,X274.256,X274.273,X274.279,X279,X279.249,X279.253,X282.279,X283.248,X283.253,X283.256</t>
  </si>
  <si>
    <t>X252_278,X253_253,X253_260,X253_267,X253_270,X254_254,X257_274,X260_253,X265_265,X265_267,X265_274,X265_278,X265_279,X266_249,X266_253,X266_266,X266_279,X267_253,X274_253,X274_254,X274_266,X274_274,X278_265,X278_279,X279_253,X279_254,X283_265,X283_267,X283_274,X283_279</t>
  </si>
  <si>
    <t>X253.270,X254.249,X254.270,X254.277,X254.278,X260.253,X260.266,X260.267,X262.279,X265.274,X266.277,X266.278,X267.254,X267.265,X270.279,X273.253,X273.279,X274.249,X274.257,X274.270,X274.277,X277.274,X277.282,X279.252,X279.257,X279.273,X283.248,X283.267,X283.278,X283.281</t>
  </si>
  <si>
    <t>X259.253,X260.253,X265.249,X265.253,X265.254,X265_254,X265_274,X266_266,X267.270,X274.256,X274.260,X274.267,X274.277,X274_254,X274_260,X274_265,X274_266,X277_254,X277_263,X277_274,X278.279,X279.260,X279.274,X279_265,X279_274,X283.248,X283.253,X283.278,X283_265,X283_277</t>
  </si>
  <si>
    <t>fisher_and_influence2</t>
  </si>
  <si>
    <t>X250,X255,X258,X264,X268,X269,X271,X275,X276,X283</t>
  </si>
  <si>
    <t>X248,X251_0,X252,X261,X264,X272,X278_0,X280,X281,X283</t>
  </si>
  <si>
    <t>X247_267,X247_275,X250_247,X263_267,X274_251,X274_255,X275_278,X278_271,X279_249,X281_249</t>
  </si>
  <si>
    <t>X256.277,X265.259,X266.258,X267.249,X274.255,X275.259,X277.280,X278.248,X278.276,X282.248</t>
  </si>
  <si>
    <t>X256_253,X257.268,X259.270,X260.261,X262_267,X267_279,X279.264,X279_266,X283.255,X283.262</t>
  </si>
  <si>
    <t>X253_277,X256_270,X259_277,X261_261,X262_270,X265_271,X266_271,X279_272,X279_284,X283_265</t>
  </si>
  <si>
    <t>X247.261,X249_273,X254.248,X259.270,X260.281,X261_271,X271.252,X272.279,X279.253,X281_256</t>
  </si>
  <si>
    <t>X257.247,X263.282,X265.250,X265.258,X265.264,X269.279,X277.256,X279.258,X279.276,X283.269</t>
  </si>
  <si>
    <t>X253_266,X254_279,X257_274,X259_266,X261_256,X261_259,X261_273,X274_278,X276_266,X278_254</t>
  </si>
  <si>
    <t>X247.274,X248.273,X252.248,X261.268,X270.248,X273.272,X276.272,X277.280,X278.268,X283.280</t>
  </si>
  <si>
    <t>X251.277,X253_272,X254.266,X254.269,X259.273,X277.271,X277_258,X281.272,X281_249,X283.271</t>
  </si>
  <si>
    <t>X247,X248,X249,X250,X251,X255,X256,X257,X258,X260,X261,X262,X263,X264,X265,X267,X268,X269,X270,X271,X272,X273,X274,X275,X276,X279,X280,X281,X282,X283</t>
  </si>
  <si>
    <t>X247,X247_0,X248,X249,X251_0,X252,X253,X253_0,X254_0,X258,X261,X262,X264,X267,X267_0,X268,X269,X270,X271,X272,X274,X274_0,X277_0,X278,X278_0,X279,X280,X281,X283,X285</t>
  </si>
  <si>
    <t>X247_267,X247_275,X248_259,X250_247,X250_267,X251,X251_279,X253_281,X254_278,X254_280,X261_267,X263_267,X271_265,X273,X273_247,X273_262,X274_251,X274_255,X275_278,X275_279,X277_253,X277_258,X278_255,X278_261,X278_271,X279_249,X279_253,X281_249,X281_251,X282_266</t>
  </si>
  <si>
    <t>X247.248,X247.250,X248.269,X251.279,X252.251,X254.249,X254.266,X256.277,X260.256,X265.251,X265.259,X266.249,X266.258,X266.272,X267.249,X268,X269.259,X271.275,X272.260,X274.255,X274.259,X275.248,X275.259,X277.250,X277.280,X278.248,X278.276,X280.258,X281.274,X282.248</t>
  </si>
  <si>
    <t>X247.251,X247.280,X248.254,X251_273,X252.267,X253_257,X256.277,X256_253,X257.268,X257.274,X257_257,X259.264,X259.270,X260.261,X261.267,X261_256,X262_267,X267.256,X267_279,X271.265,X272_272,X273.262,X274.252,X275.259,X277.278,X279.264,X279_266,X280.253,X283.255,X283.262</t>
  </si>
  <si>
    <t>X247_262,X250,X251_279,X252_254,X253_253,X253_277,X254_256,X256_270,X258_278,X259_277,X261_261,X262_270,X265_262,X265_269,X265_271,X266_271,X266_272,X272,X273_259,X274_248,X274_278,X276_253,X278_273,X278_278,X279_272,X279_284,X282_267,X283_261,X283_265,X283_274</t>
  </si>
  <si>
    <t>X247.261,X248.251,X248.265,X249.278,X249_273,X254.248,X254.252,X256.277,X259.270,X260.281,X260_274,X261.257,X261_271,X262_263,X264.266,X265_253,X265_278,X267.273,X271.252,X272.279,X276_249,X277.252,X277.276,X278.248,X279.250,X279.253,X279.278,X279.280,X280.267,X281_256</t>
  </si>
  <si>
    <t>X247.262,X251.278,X255.278,X256.265,X257.247,X257.266,X259.260,X261.254,X263.282,X265.250,X265.258,X265.264,X265.267,X265.278,X268,X268.272,X269.274,X269.279,X270.281,X271.275,X273.257,X274.259,X277.250,X277.256,X279.258,X279.276,X280.258,X280.259,X283.255,X283.269</t>
  </si>
  <si>
    <t>X248_256,X250_266,X252_248,X252_278,X253_266,X254_269,X254_279,X255_277,X256_266,X257_252,X257_274,X259_266,X260_266,X261_256,X261_259,X261_273,X263_256,X265_260,X270_257,X270_266,X271_278,X273_254,X273_261,X274_278,X276_266,X277_252,X277_258,X278_254,X278_277,X282_274</t>
  </si>
  <si>
    <t>X247.255,X247.261,X247.274,X248.255,X248.273,X251.259,X252.248,X254.268,X259.271,X260.265,X261.268,X262.254,X262.282,X265.262,X270.248,X270.277,X272.271,X272.279,X273.253,X273.272,X276.272,X277.250,X277.279,X277.280,X278.268,X279.256,X279.263,X279.278,X281.254,X283.280</t>
  </si>
  <si>
    <t>X247.256,X248.267,X249.268,X250_249,X251.277,X253_272,X254.266,X254.269,X255.274,X258.247,X259.273,X261.250,X261_249,X265.258,X269.253,X270.273,X274.271,X277.271,X277_247,X277_258,X278.271,X279.262,X279.264,X279_249,X281.272,X281_249,X282.254,X283.271,X283.276,X283_252</t>
  </si>
  <si>
    <t>X250,X255,X258,X264,X268,X269,X282,X283,X284,X285</t>
  </si>
  <si>
    <t>X251,X251_0,X254,X256,X265_0,X266_0,X273,X277,X279_0,X284</t>
  </si>
  <si>
    <t>X248_261,X249_274,X252_253,X256_266,X265_278,X267_249,X272_268,X272_271,X283_254,X283_257</t>
  </si>
  <si>
    <t>X247.255,X247.270,X248.254,X248.257,X253.285,X271.273,X274.255,X277.280,X278.276,X279.276</t>
  </si>
  <si>
    <t>X247.280,X249_273,X252_247,X252_259,X258_266,X259.274,X267.273,X270.252,X277.271,X279.280</t>
  </si>
  <si>
    <t>X248_272,X249_274,X256_253,X262_249,X264_254,X271_259,X274_268,X278_281,X280_279,X281_259</t>
  </si>
  <si>
    <t>X249.278,X259_259,X262.267,X262_254,X265.271,X266_279,X269.265,X271_247,X278.276,X283.261</t>
  </si>
  <si>
    <t>X248.252,X253.285,X257.262,X258.253,X265.258,X266.257,X273.266,X279.258,X283.269,X283.272</t>
  </si>
  <si>
    <t>X248_252,X249_256,X253_257,X253_274,X253_281,X267_265,X271_247,X273_253,X279_258,X279_284</t>
  </si>
  <si>
    <t>X264.279,X265.263,X271.270,X273.272,X276.256,X276.272,X279.262,X283.252,X283.260,X283.280</t>
  </si>
  <si>
    <t>X247_259,X248.265,X258.253,X263_267,X269.253,X270.269,X272_268,X276_254,X278.277,X279.272</t>
  </si>
  <si>
    <t>X247,X254,X259,X260,X261,X265,X266,X273,X274,X279</t>
  </si>
  <si>
    <t>X247,X248,X258,X259,X265,X267_0,X269,X274,X274_0,X276</t>
  </si>
  <si>
    <t>X247,X252_262,X258_248,X262_263,X265_259,X273_277,X273_279,X274_260,X274_266,X277_282</t>
  </si>
  <si>
    <t>X253.277,X259.249,X260.252,X264.281,X269.247,X269.257,X275.280,X276.257,X279.251,X280.259</t>
  </si>
  <si>
    <t>X249.267,X251.267,X252.271,X257.264,X266.277,X269.273,X277.256,X279.256,X279.257,X282.266</t>
  </si>
  <si>
    <t>X247,X251_273,X253_263,X258_248,X259_259,X265_259,X265_267,X273_277,X277_278,X277_282</t>
  </si>
  <si>
    <t>X257.261,X257.264,X257.267,X265.257,X269.273,X273.256,X282.249,X282.256,X282.273,X283.274</t>
  </si>
  <si>
    <t>X248.269,X251.267,X260.249,X260.259,X269.247,X269.257,X273.251,X275.262,X279.263,X280.262</t>
  </si>
  <si>
    <t>X249_278,X252_272,X253_273,X254_255,X259_265,X265_263,X277_253,X278_252,X279_259,X283_282</t>
  </si>
  <si>
    <t>X253.260,X253.277,X257.269,X262.269,X269.278,X275.253,X277.269,X278.250,X279.285,X282.261</t>
  </si>
  <si>
    <t>X247.249,X264.270,X265.279,X267.256,X267.258,X270.254,X273.267,X275.262,X279.284,X280.266</t>
  </si>
  <si>
    <t>X249,X254,X259,X261,X263,X265,X266,X273,X277,X285</t>
  </si>
  <si>
    <t>X249,X252,X253_0,X265,X267,X270,X271,X277,X278,X284</t>
  </si>
  <si>
    <t>X253_0,X266,X266_274,X274_265,X277_254,X278,X278_0,X279,X279_265,X283</t>
  </si>
  <si>
    <t>X254,X265.254,X266,X266.279,X274.247,X283.259,X283.267,X283.274,X283.277,X284</t>
  </si>
  <si>
    <t>X254,X254.267,X254.277,X266,X273.253,X278_0,X279,X283.271,X283.274,X284</t>
  </si>
  <si>
    <t>X254,X265_274,X265_279,X266_274,X267,X270,X271,X277_263,X279,X284</t>
  </si>
  <si>
    <t>X254,X274.261,X274.265,X277_263,X279_274,X283.249,X283.259,X283.271,X283.274,X284</t>
  </si>
  <si>
    <t>X254,X265.254,X266,X274.271,X279,X283.247,X283.248,X283.249,X283.274,X284</t>
  </si>
  <si>
    <t>X253_267,X254_265,X267_253,X274_253,X274_265,X277_263,X279_279,X283_265,X283_274,X284_284</t>
  </si>
  <si>
    <t>X253.270,X254.247,X254.253,X265.252,X265.254,X266.279,X274.247,X274.266,X274.277,X283.274</t>
  </si>
  <si>
    <t>X254.267,X259.252,X265.271,X265.273,X265.274,X265.277,X266.253,X266.279,X277_263,X279_274</t>
  </si>
  <si>
    <t>X248,X250,X251,X253,X255,X256,X257,X258,X260,X261,X262,X263,X264,X265,X267,X268,X269,X270,X271,X272,X273,X274,X275,X276,X280,X281,X282,X283,X284,X285</t>
  </si>
  <si>
    <t>X247_0,X249_0,X251,X251_0,X252,X253,X254,X254_0,X256,X257,X259_0,X260,X260_0,X261,X264,X265_0,X266,X266_0,X272,X273,X275,X277,X277_0,X278_0,X279_0,X280,X281,X281_0,X284,X285</t>
  </si>
  <si>
    <t>X248_261,X249_262,X249_274,X252_253,X253_277,X254_278,X255_279,X256_266,X256_267,X257_277,X263_274,X265_247,X265_271,X265_278,X266_247,X266_263,X267_249,X268_278,X271_254,X272_268,X272_271,X273_262,X274_247,X274_256,X274_283,X279_249,X281_253,X283_254,X283_257,X283_261</t>
  </si>
  <si>
    <t>X247.255,X247.270,X248.251,X248.254,X248.257,X250.275,X253.285,X254.279,X255,X255.266,X256.275,X257.275,X261.253,X262.264,X263.259,X263.270,X265.277,X267.282,X269.270,X271.273,X272.274,X273_0,X274.255,X274.281,X275.277,X277.280,X278.276,X279.276,X280.278,X284.253</t>
  </si>
  <si>
    <t>X247.280,X248.249,X249_273,X251_273,X252.267,X252_247,X252_259,X253.279,X253_257,X254_257,X257_257,X258_266,X259.274,X262.252,X263_267,X265_264,X266_254,X266_273,X267.273,X267.282,X267_270,X270.252,X271.265,X275_278,X277.271,X278.249,X279.280,X279_252,X284_284,X285.267</t>
  </si>
  <si>
    <t>X248_249,X248_272,X249_266,X249_274,X251_254,X254_278,X256_253,X262_249,X262_275,X263_274,X264_254,X265_275,X268_273,X271_259,X271_266,X273_264,X273_281,X274_247,X274_268,X274_278,X276_253,X276_266,X278_277,X278_281,X279_253,X280_279,X281_259,X282_267,X283_247,X283_265</t>
  </si>
  <si>
    <t>X247_272,X247_274,X249.274,X249.278,X251_273,X252.273,X252_277,X254.252,X255_278,X258_274,X259_259,X260_259,X260_266,X260_274,X262.254,X262.267,X262_254,X262_263,X262_277,X265.271,X266_279,X269.265,X270.282,X271_247,X276_249,X278.276,X280.267,X283.261,X283_280,X285.267</t>
  </si>
  <si>
    <t>X248.252,X249.250,X252.281,X253.285,X254.271,X255,X255.253,X257.262,X258.253,X258.254,X261.260,X263.259,X263.277,X264.249,X265.258,X266.257,X266.268,X273.247,X273.262,X273.266,X274.267,X275.266,X277.254,X277.265,X278.268,X279.258,X282.249,X283.269,X283.272,X284.253</t>
  </si>
  <si>
    <t>X248_252,X249_256,X249_277,X253_257,X253_260,X253_274,X253_281,X255_254,X258_267,X261_273,X263_256,X265_259,X265_260,X267_265,X269_253,X269_259,X270_261,X271_247,X273_253,X273_279,X274_247,X274_263,X274_269,X277_265,X278_247,X278_260,X279_258,X279_284,X282_274,X283_266</t>
  </si>
  <si>
    <t>X249.271,X249.276,X250.249,X250.273,X251.273,X252.255,X254.256,X254.276,X255.253,X259.263,X261.248,X264.279,X265.253,X265.263,X266.253,X266.284,X271.270,X273.272,X274.266,X274.277,X276.256,X276.272,X278.272,X279.258,X279.262,X281.260,X282.273,X283.252,X283.260,X283.280</t>
  </si>
  <si>
    <t>X247.256,X247_259,X248.265,X250_249,X252_263,X253_263,X253_275,X254_273,X258.253,X260_274,X262_266,X263_267,X265.247,X267.253,X267.271,X269.253,X269.279,X270.269,X272_268,X274.271,X276_254,X277_247,X277_256,X277_280,X278.277,X279.272,X279_249,X279_281,X281_247,X283_260</t>
  </si>
  <si>
    <t>X247,X248,X249,X250,X251,X252,X253,X254,X259,X260,X261,X262,X263,X264,X265,X266,X267,X268,X270,X271,X272,X273,X274,X275,X276,X277,X278,X279,X280,X281</t>
  </si>
  <si>
    <t>X247,X247_0,X248,X249,X250,X252_0,X253_0,X254_0,X255,X257,X258,X259,X265,X267,X267_0,X268,X269,X270,X271,X271_0,X274,X274_0,X275_0,X276,X278,X278_0,X279,X282,X283,X285</t>
  </si>
  <si>
    <t>X247,X247_265,X248,X249_258,X249_270,X252,X252_262,X253_260,X256_274,X258_248,X262_263,X265_259,X265_260,X272_267,X272_274,X273_277,X273_279,X274_260,X274_262,X274_266,X274_268,X277_282,X278_268,X278_273,X278_279,X279_277,X280_276,X281_248,X283_253,X283_273</t>
  </si>
  <si>
    <t>X247,X248.252,X250.254,X251.267,X253.277,X254.262,X257.282,X259.249,X259.250,X260.252,X261.265,X263.272,X264.256,X264.281,X265.247,X266.259,X269.247,X269.257,X270.249,X270.257,X273.257,X273.258,X274.251,X275.280,X276.257,X276.278,X278.262,X279.251,X280.259,X283.278</t>
  </si>
  <si>
    <t>X247,X247.267,X249.267,X249.275,X251.267,X252.269,X252.271,X257.264,X259_259,X261_261,X263.282,X266.249,X266.260,X266.277,X266.284,X267.257,X269.247,X269.257,X269.273,X270.249,X271.275,X271_279,X273.258,X275.280,X277.256,X279.256,X279.257,X279.266,X281.274,X282.266</t>
  </si>
  <si>
    <t>X247,X251,X251_273,X252_267,X253_263,X257_254,X258_248,X259_259,X262_257,X265_259,X265_263,X265_267,X266_256,X266_264,X267_271,X267_277,X268_254,X268_279,X271_248,X273_277,X274_251,X274_257,X274_272,X276_257,X277_251,X277_278,X277_279,X277_282,X278_262,X279_254</t>
  </si>
  <si>
    <t>X247,X247.250,X251.267,X252.269,X257.261,X257.264,X257.267,X260_260,X263.282,X265.257,X265.266,X265.279,X265_269,X266.284,X269.247,X269.257,X269.273,X270.274,X271.275,X273.256,X273.258,X275.253,X275.265,X281.251,X281_248,X282.249,X282.256,X282.273,X283.274,X283.278</t>
  </si>
  <si>
    <t>X247,X248.269,X249.256,X249.268,X250.254,X251.253,X251.267,X253.277,X257.282,X259.273,X260.249,X260.252,X260.259,X262.273,X263.272,X264.256,X269.247,X269.257,X273.251,X273.258,X273.260,X274.250,X275.262,X278.247,X279.263,X280.262,X280.273,X281.259,X283.273,X283.275</t>
  </si>
  <si>
    <t>X247_256,X249_278,X249_280,X251_267,X252_272,X253_273,X254_255,X254_265,X259_265,X259_275,X259_281,X260_274,X261_262,X261_266,X262_249,X263_249,X265_263,X265_267,X267_254,X272_266,X277_253,X277_262,X277_278,X278_252,X278_259,X279_259,X279_273,X281_266,X283_267,X283_282</t>
  </si>
  <si>
    <t>X248.269,X248.282,X249.261,X253.260,X253.277,X254.267,X256.247,X256.267,X257.268,X257.269,X257.282,X259.264,X259.278,X262.269,X265.250,X267.277,X269.278,X273.261,X275.253,X275.257,X275.276,X277.269,X278.250,X278.282,X279.281,X279.285,X282.261,X283.255,X283.269,X283.285</t>
  </si>
  <si>
    <t>X247.249,X247.273,X248.255,X248.282,X252_277,X253.266,X254.250,X254.262,X256.251,X256.257,X257.269,X259.267,X259.278,X263.247,X264.270,X265.279,X267.256,X267.258,X270.254,X272_272,X273.267,X275.262,X277.254,X277.269,X279.284,X279_263,X280.266,X282.279,X283.275,X283_281</t>
  </si>
  <si>
    <t>X247,X252,X253,X254,X260,X261_253,X263_253,X265_254,X265_266,X265_279,X266_253,X266_254,X267,X267_0,X270,X274_253,X274_267,X274_279,X277,X277_254,X278,X278_0,X278_279,X279,X279_253,X279_274,X281,X283_254,X283_279,X284</t>
  </si>
  <si>
    <t>X247.267,X253_0,X254.247,X254.265,X254.273,X265,X265.253,X265.254,X265.274,X266,X266.271,X266.279,X267.265,X274.261,X274.277,X274.279,X277.274,X278,X279.253,X279.259,X279.265,X279.266,X283.249,X283.253,X283.256,X283.257,X283.260,X283.263,X283.267,X283.275</t>
  </si>
  <si>
    <t>X248.254,X253.270,X254.247,X254.248,X254.253,X259,X265,X265.254,X265_266,X266_254,X270.274,X273.253,X274.252,X274_253,X274_254,X278.266,X279,X279_265,X279_274,X283.247,X283.248,X283.249,X283.260,X283.261,X283.271,X283.274,X283_254,X283_259,X283_266,X283_279</t>
  </si>
  <si>
    <t>X247,X247_279,X249,X249_265,X253_267,X254_254,X256,X259_273,X263_253,X265_254,X265_266,X266,X266_266,X266_274,X267,X267_253,X271,X273,X274_254,X274_267,X277_263,X279,X279_253,X279_254,X279_267,X283_253,X283_254,X283_265,X283_279,X284</t>
  </si>
  <si>
    <t>X253.270,X265,X265.253,X265.274,X265_254,X265_266,X266.253,X266_266,X266_274,X266_279,X273.253,X274.252,X274_253,X274_265,X274_267,X279,X279.248,X279.253,X279.266,X279_265,X283.247,X283.248,X283.249,X283.253,X283.261,X283.271,X283.278,X283.281,X283_266,X284</t>
  </si>
  <si>
    <t>X248.274,X254.247,X254.265,X260.265,X265,X265.253,X265.260,X265.274,X266,X266.271,X266.279,X267.253,X267.265,X277,X277.253,X279,X279.253,X279.259,X283.247,X283.259,X283.260,X283.261,X283.262,X283.263,X283.267,X283.271,X283.273,X283.276,X283.278,X283.281</t>
  </si>
  <si>
    <t>X247_253,X253_267,X254_253,X254_254,X254_265,X261_253,X265_253,X265_254,X265_267,X265_278,X266_249,X266_253,X266_254,X266_266,X266_270,X266_274,X267_247,X273_265,X274_254,X274_263,X274_266,X274_270,X274_274,X277_254,X278_265,X278_279,X279_266,X279_267,X283_265,X283_279</t>
  </si>
  <si>
    <t>X247.269,X248.253,X248.254,X248.274,X249.253,X249.279,X253.247,X253.270,X254.252,X254.265,X254.270,X259.253,X259.254,X265.252,X265.274,X266.274,X267.253,X267.265,X270.277,X274.253,X274.254,X274.267,X278.254,X279.254,X279.256,X279.259,X279.267,X279.278,X283.253,X283.281</t>
  </si>
  <si>
    <t>X248.254,X253_267,X254.253,X265.252,X265.254,X265.274,X265_254,X266.253,X266_266,X266_279,X267.247,X267_253,X267_260,X270.274,X274.247,X274.253,X274.278,X274_253,X274_267,X274_274,X277.265,X277_263,X279.248,X279.259,X279_254,X283.256,X283_249,X283_254,X283_259,X283_280</t>
  </si>
  <si>
    <t>X250,X251,X255,X258,X264,X268,X269,X271,X274,X283</t>
  </si>
  <si>
    <t>X248,X251_0,X252,X261,X264,X272,X274_0,X280,X281,X283</t>
  </si>
  <si>
    <t>X247_267,X250_247,X254_278,X271_265,X273_262,X277_253,X277_258,X278_271,X279_249,X281_249</t>
  </si>
  <si>
    <t>X247.250,X251.279,X260.256,X265.251,X266.249,X266.272,X272.260,X274.259,X275.248,X277.250</t>
  </si>
  <si>
    <t>X248.254,X251_273,X253_257,X257.274,X260.261,X267.256,X271.265,X272_272,X273.262,X277.278</t>
  </si>
  <si>
    <t>X253_277,X262_270,X265_269,X273_259,X274_278,X276_253,X279_272,X279_284,X283_265,X283_274</t>
  </si>
  <si>
    <t>X248.265,X254.252,X260.281,X260_274,X262_263,X265_278,X277.252,X278.248,X279.250,X279.278</t>
  </si>
  <si>
    <t>X247.262,X255.278,X261.254,X265.278,X269.274,X270.281,X273.257,X277.250,X280.259,X283.255</t>
  </si>
  <si>
    <t>X250_266,X257_274,X259_266,X261_259,X261_273,X263_256,X265_260,X271_278,X277_252,X278_254</t>
  </si>
  <si>
    <t>X247.255,X248.255,X254.268,X259.271,X262.254,X262.282,X270.277,X272.279,X273.253,X279.256</t>
  </si>
  <si>
    <t>X249.268,X274.271,X277_247,X279.262,X279.264,X279_249,X281.272,X282.254,X283.276,X283_252</t>
  </si>
  <si>
    <t>X247,X248,X250,X251,X252,X254,X255,X256,X257,X258,X261,X262,X263,X264,X265,X266,X267,X268,X269,X270,X271,X272,X274,X275,X276,X279,X280,X281,X282,X283</t>
  </si>
  <si>
    <t>X247,X247_0,X248,X249,X251_0,X252,X253,X253_0,X254_0,X259,X261,X262,X263,X264,X268,X269,X270,X271,X272,X274,X274_0,X275_0,X276,X277_0,X278,X278_0,X280,X281,X283,X285</t>
  </si>
  <si>
    <t>X247_252,X247_267,X249_248,X250_247,X251,X252_273,X253_281,X254_278,X254_280,X260_267,X261_267,X265_279,X271_265,X273,X273_247,X273_262,X274_251,X275_279,X276_257,X277_253,X277_254,X277_258,X278_255,X278_261,X278_271,X279_249,X279_253,X281_249,X282_266,X283_263</t>
  </si>
  <si>
    <t>X247.248,X247.250,X247.269,X247.279,X248.269,X251.279,X253.274,X254.249,X254.266,X254.279,X256,X259.278,X260.256,X261.277,X262.252,X265.251,X266.249,X266.272,X268,X269,X269.259,X271.275,X271_0,X272.260,X274.259,X274.279,X275.248,X277.250,X279.281,X281.274</t>
  </si>
  <si>
    <t>X247_261,X248.254,X249.272,X251_273,X251_274,X252.251,X253_257,X257.263,X257.274,X259.251,X259.264,X259_251,X260.261,X261_256,X266_279,X267.256,X268.256,X268.267,X270.255,X271.265,X271_256,X272_272,X273.262,X274.271,X277.278,X278_273,X279_273,X280.249,X281,X283.262</t>
  </si>
  <si>
    <t>X250,X251_259,X252_254,X252_260,X253_253,X253_277,X254_256,X256_266,X256_270,X257_256,X259_251,X261_277,X262_270,X265_262,X265_269,X272,X273_259,X274_248,X274_278,X276_253,X277_262,X278_270,X278_273,X278_278,X279_272,X279_284,X282_267,X283_261,X283_265,X283_274</t>
  </si>
  <si>
    <t>X248.265,X250_265,X254.248,X254.252,X258_278,X259.260,X260.281,X260_254,X260_274,X262_263,X264.266,X265_253,X265_256,X265_278,X266_257,X266_264,X270.251,X270.271,X271.251,X273.271,X274.261,X274_274,X276.249,X277.252,X278.248,X279.250,X279.278,X280,X281.270,X281.279</t>
  </si>
  <si>
    <t>X247.257,X247.262,X255.278,X256,X256.265,X257.266,X259.247,X259.260,X261.254,X265.267,X265.278,X267.270,X268,X268.272,X269,X269.274,X270.281,X271.274,X271.275,X273.257,X274.253,X274.259,X277.250,X277.265,X278.254,X279.270,X280.259,X281.267,X283.255,X283.260</t>
  </si>
  <si>
    <t>X248_256,X250_266,X252_249,X253_270,X254_269,X255_277,X256_266,X257_252,X257_274,X259_266,X259_274,X260_266,X261_259,X261_273,X263_256,X265_260,X270_257,X270_266,X270_274,X271_278,X273_261,X274_255,X275_262,X276_266,X277_252,X277_273,X278_254,X278_277,X281_259,X282_274</t>
  </si>
  <si>
    <t>X247.255,X247.261,X247.273,X248.255,X249.280,X251.259,X254.268,X259.271,X262.254,X262.282,X265.262,X266.253,X266.274,X267.260,X267.273,X270.277,X272.271,X272.279,X273.253,X273.268,X274.253,X274.257,X274.281,X277.265,X277.279,X278.267,X279.256,X279.263,X279.278,X281.254</t>
  </si>
  <si>
    <t>X249.268,X251_274,X253.248,X254_256,X255.274,X256.267,X258.254,X259.273,X259_252,X259_256,X261.256,X261_249,X265.282,X267.281,X271.247,X271.265,X271_247,X273_259,X274.271,X274_252,X277_247,X278.258,X279.262,X279.264,X279_249,X281.272,X282.254,X283.272,X283.276,X283_252</t>
  </si>
  <si>
    <t>X250,X253,X255,X258,X268,X269,X274,X283,X284,X285</t>
  </si>
  <si>
    <t>X251,X251_0,X254,X256,X257,X265_0,X266_0,X273,X279_0,X284</t>
  </si>
  <si>
    <t>X249_274,X253_277,X254_278,X257_277,X265_247,X265_271,X274_256,X277_276,X279_249,X281_253</t>
  </si>
  <si>
    <t>X248.251,X253.285,X254.279,X255,X255.266,X256.275,X263.259,X269.270,X272.252,X284.253</t>
  </si>
  <si>
    <t>X251_273,X253_257,X255.261,X262.252,X265_264,X266_254,X266_273,X275_278,X278.249,X285.267</t>
  </si>
  <si>
    <t>X249_266,X249_274,X251_254,X273_281,X274_278,X276_253,X277_276,X278_277,X283_247,X283_265</t>
  </si>
  <si>
    <t>X247_274,X252.273,X254.252,X255.261,X255_278,X260_266,X260_274,X262_263,X262_277,X285.267</t>
  </si>
  <si>
    <t>X253.285,X255,X255.253,X258.254,X261.260,X263.259,X272.252,X277.265,X278.268,X284.253</t>
  </si>
  <si>
    <t>X253_257,X255_254,X258_267,X261_273,X263_256,X265_260,X269_253,X274_263,X277_265,X283_266</t>
  </si>
  <si>
    <t>X250.273,X251.273,X255.253,X259.263,X264.279,X266.253,X266.284,X274.277,X278.272,X281.260</t>
  </si>
  <si>
    <t>X248.276,X253_263,X254_273,X256.260,X262_266,X267.271,X274.271,X277_247,X279_249,X283_260</t>
  </si>
  <si>
    <t>X249,X254,X265,X266,X270,X273,X274,X277,X278,X279</t>
  </si>
  <si>
    <t>X250,X252_0,X259,X267_0,X271_0,X274,X274_0,X275_0,X276,X282</t>
  </si>
  <si>
    <t>X247_265,X252_262,X260_273,X267_247,X272_274,X276_256,X279_281,X280_266,X281_248,X283_253</t>
  </si>
  <si>
    <t>X253.277,X260.282,X269.247,X270.257,X273.258,X275.257,X275.280,X281.277,X283.278,X285.275</t>
  </si>
  <si>
    <t>X250.273,X253.282,X261.247,X261_261,X262_257,X263.282,X265_252,X269.273,X282.266,X284.267</t>
  </si>
  <si>
    <t>X249_262,X253_254,X259_259,X263_268,X266_264,X267_277,X274_272,X277_251,X277_279,X278_249</t>
  </si>
  <si>
    <t>X254_279,X260_260,X263.282,X269.270,X269.273,X281.259,X281_254,X282.256,X282.262,X284.267</t>
  </si>
  <si>
    <t>X256.267,X269.247,X272.260,X273.258,X273.263,X274.250,X275.262,X279.263,X283.273,X285.275</t>
  </si>
  <si>
    <t>X253_275,X254_255,X262_265,X265_267,X268_253,X272_266,X275_280,X277_262,X279_270,X279_273</t>
  </si>
  <si>
    <t>X247.275,X248.282,X253.260,X253.282,X257.269,X263.262,X270.255,X278.255,X283.255,X285.267</t>
  </si>
  <si>
    <t>X248.264,X255.267,X256.251,X265_247,X267.258,X271.251,X271.279,X273.256,X279_263,X281.260</t>
  </si>
  <si>
    <t>X248,X249,X254,X259,X263,X266,X273,X279,X284,X285</t>
  </si>
  <si>
    <t>X248,X249,X267,X270,X271,X273,X277,X278,X279,X284</t>
  </si>
  <si>
    <t>X254,X265,X266,X266_274,X277_254,X278_0,X279,X279_279,X283,X284</t>
  </si>
  <si>
    <t>X254,X266,X266.279,X274.266,X278_0,X279.253,X283.248,X283.249,X283.259,X284</t>
  </si>
  <si>
    <t>X253.267,X254,X254.267,X254.277,X266,X266_274,X273.253,X274.247,X283.271,X283.274</t>
  </si>
  <si>
    <t>X254,X265_274,X265_279,X266,X266_274,X267,X270,X273,X274_265,X279</t>
  </si>
  <si>
    <t>X266.279,X267_253,X274.261,X274.265,X277_263,X279_274,X283.259,X283.267,X283.278,X284</t>
  </si>
  <si>
    <t>X253.270,X254,X254.253,X265.254,X266,X273.253,X283.247,X283.249,X283.274,X284</t>
  </si>
  <si>
    <t>X253_267,X254_265,X266_274,X267_253,X274_254,X277_263,X279_265,X283_265,X283_274,X284_284</t>
  </si>
  <si>
    <t>X247.269,X253.270,X254.247,X254.253,X259.281,X265.252,X273.253,X274.247,X274.259,X274.266</t>
  </si>
  <si>
    <t>X254.259,X259.252,X265.271,X265.273,X265.274,X265.277,X265.279,X266.279,X277_263,X279_274</t>
  </si>
  <si>
    <t>X248,X250,X251,X253,X254,X255,X256,X257,X258,X262,X263,X264,X265,X266,X267,X268,X269,X270,X271,X272,X274,X275,X276,X279,X280,X281,X282,X283,X284,X285</t>
  </si>
  <si>
    <t>X249_0,X251,X251_0,X252,X254,X256,X257,X259,X259_0,X260,X260_0,X261,X264,X265_0,X266,X266_0,X272,X273,X274,X274_0,X275,X275_0,X277,X277_0,X279_0,X280,X281,X281_0,X284,X285</t>
  </si>
  <si>
    <t>X247_266,X249_248,X249_274,X252_254,X252_272,X253_277,X253_281,X254_278,X257_277,X258,X260_277,X262_266,X263_256,X263_263,X265_247,X265_255,X265_271,X265_278,X271_254,X273_251,X273_262,X274_256,X277_267,X277_276,X278_248,X279_249,X280,X281_253,X282_274,X283_261</t>
  </si>
  <si>
    <t>X248.251,X249.264,X249.281,X251.266,X253.285,X254.255,X254.279,X255,X255.266,X256.252,X256.275,X257.277,X260_0,X263.259,X263.270,X264.270,X265.277,X266.247,X266.250,X266.267,X267.253,X267.282,X269.270,X271.259,X272.252,X272.267,X272.274,X274.284,X278.276,X284.253</t>
  </si>
  <si>
    <t>X248.255,X251_273,X252.251,X253.278,X253_257,X255.261,X259.274,X262.252,X264.256,X264_254,X265.271,X265_264,X266_254,X266_273,X268.254,X268.267,X270.251,X270.278,X270_277,X271.265,X273.247,X273.248,X274.261,X274_0,X275_278,X277_248,X277_271,X278.249,X281.253,X285.267</t>
  </si>
  <si>
    <t>X249_266,X249_274,X251_254,X252_272,X254_269,X257,X257_261,X260_274,X261_277,X262_249,X262_275,X265_249,X266_257,X266_281,X270_273,X271_254,X271_274,X273_281,X274_278,X276_253,X277_273,X277_276,X278_265,X278_277,X279,X279_253,X279_255,X282_267,X283_247,X283_265</t>
  </si>
  <si>
    <t>X247_274,X248.255,X248.278,X250.277,X252.270,X252.273,X253.269,X254.252,X255.261,X255_278,X259.248,X259.260,X260_266,X260_274,X262.278,X262_263,X262_277,X263_282,X265.269,X265_262,X270.273,X273.247,X273_262,X277_254,X277_263,X280.261,X280_249,X281.270,X283.261,X285.267</t>
  </si>
  <si>
    <t>X249.250,X252.259,X253.278,X253.285,X255,X255.253,X258.254,X259.275,X260.275,X261.260,X262.270,X263.259,X264.249,X264.253,X264.270,X265.258,X267.281,X272.252,X273.247,X274.249,X274.284,X277.254,X277.265,X277.267,X277.273,X278.268,X279.258,X282.249,X283.261,X284.253</t>
  </si>
  <si>
    <t>X247_274,X248_253,X249_256,X253_257,X253_260,X255_254,X255_278,X256_273,X257_252,X258_267,X261_265,X261_273,X263_248,X263_256,X263_279,X264_253,X265_260,X265_274,X266_254,X266_266,X266_273,X269_253,X270_262,X273_274,X274_263,X274_265,X277_265,X278_258,X282_274,X283_266</t>
  </si>
  <si>
    <t>X247.252,X247.258,X248.277,X250.273,X251.273,X254.256,X254.276,X255.253,X256.251,X258.253,X258.256,X259.263,X263.254,X264.279,X265.253,X266.253,X266.284,X271.253,X271.254,X273.272,X274.273,X274.277,X275.254,X276.272,X278.272,X279.273,X279.276,X279.284,X281.260,X282.273</t>
  </si>
  <si>
    <t>X247.272,X248.276,X249.247,X249.271,X249.282,X251.254,X253_263,X253_278,X254.252,X254_273,X256.260,X256.267,X262.265,X262.266,X262_266,X265.264,X267.271,X267.281,X270.269,X272_252,X272_253,X274.271,X274_248,X274_267,X277_247,X277_271,X278.260,X279_249,X283.285,X283_260</t>
  </si>
  <si>
    <t>X247,X248,X249,X250,X251,X252,X253,X254,X256,X257,X259,X260,X261,X262,X263,X265,X266,X267,X268,X270,X272,X273,X274,X275,X276,X277,X278,X279,X280,X281</t>
  </si>
  <si>
    <t>X247_0,X248,X249,X250,X252_0,X253_0,X254_0,X255,X257,X258,X259,X262,X263,X265,X267,X267_0,X268,X269,X270,X271,X271_0,X274,X274_0,X275_0,X276,X278,X278_0,X279,X282,X285</t>
  </si>
  <si>
    <t>X247_265,X249_270,X252_262,X254_253,X256_274,X259_256,X260_273,X262_247,X262_263,X262_279,X267_247,X268_265,X272_274,X273_261,X273_279,X274_260,X274_266,X274_268,X274_269,X275_254,X276_254,X276_256,X278_268,X279_250,X279_277,X279_281,X280_266,X280_276,X281_248,X283_253</t>
  </si>
  <si>
    <t>X250.253,X251.267,X251.277,X253.250,X253.277,X254.262,X257.280,X260.273,X260.282,X264.266,X264.281,X265.285,X266.259,X268.278,X269.247,X269.257,X270.257,X271.268,X273.258,X274.251,X275.257,X275.280,X276.257,X279.251,X280.273,X281.277,X283.248,X283.262,X283.278,X285.275</t>
  </si>
  <si>
    <t>X248_263,X249.267,X249.275,X249_247,X250.273,X252.268,X253.282,X254.275,X255.254,X256.247,X257.264,X261.247,X261.248,X261_261,X262_257,X263.267,X263.282,X264_265,X265_252,X266.281,X269.273,X272.266,X273.261,X274_277,X278.251,X279.256,X279.257,X279.282,X282.266,X284.267</t>
  </si>
  <si>
    <t>X249_262,X249_270,X251_273,X252_247,X253_254,X253_263,X258_279,X259_259,X262_257,X263_268,X265_263,X265_267,X265_279,X266_264,X267_271,X267_277,X268_254,X268_267,X274_251,X274_272,X274_279,X276_257,X277_251,X277_278,X277_279,X278_248,X278_249,X278_275,X281_274,X283_257</t>
  </si>
  <si>
    <t>X252_262,X253.277,X254_273,X254_279,X255.247,X256.262,X257.264,X257.267,X259.278,X260_260,X261.273,X263.282,X265.257,X266.273,X269.270,X269.273,X270.256,X270.260,X270_261,X273.248,X275.265,X275.274,X278.251,X281.259,X281_254,X282.256,X282.262,X283.274,X283_282,X284.267</t>
  </si>
  <si>
    <t>X248.269,X251.263,X251.277,X254.268,X256.267,X258.260,X259.273,X260.272,X262.273,X265.262,X265.285,X269.247,X269.254,X269.257,X272.260,X273.251,X273.258,X273.263,X274.250,X275.262,X277.261,X279.248,X279.262,X279.263,X280.262,X280.273,X281.251,X283.273,X283.275,X285.275</t>
  </si>
  <si>
    <t>X247_256,X249_257,X249_266,X249_278,X253_275,X254_255,X257_257,X259_265,X259_281,X261_262,X262_249,X262_265,X264_254,X265_263,X265_267,X265_269,X267_254,X268_253,X271_257,X272_266,X275_280,X277_253,X277_262,X278_263,X279_259,X279_270,X279_273,X280_266,X281_266,X283_282</t>
  </si>
  <si>
    <t>X247.275,X248.269,X248.282,X249.261,X249.272,X251.274,X253.255,X253.260,X253.277,X253.282,X255.273,X257.268,X257.269,X259.278,X262.269,X263.262,X267.277,X267.282,X268.272,X270.255,X274.255,X275.274,X277.269,X278.250,X278.255,X279.285,X283.255,X283.269,X285.253,X285.267</t>
  </si>
  <si>
    <t>X247.274,X248.264,X251.248,X251.273,X253.256,X254_247,X254_253,X255.257,X255.267,X256.251,X257.259,X257.276,X262_257,X264.270,X265.279,X265_247,X267.258,X270.254,X271.251,X271.279,X273.256,X274_278,X275.265,X276.266,X277.251,X278_262,X279_263,X280.266,X281.260,X283.264</t>
  </si>
  <si>
    <t>X247,X249,X252,X253,X254_254,X259,X260,X261_253,X265,X265_266,X265_267,X265_279,X266_254,X267,X267_0,X267_253,X273,X274_253,X274_267,X274_274,X274_279,X277,X277_254,X278,X279,X279_254,X281,X283_274,X283_279,X284</t>
  </si>
  <si>
    <t>X247.265,X247.267,X247_0,X248,X254.247,X254.273,X260.265,X265,X265.253,X265.254,X265.274,X266,X267.265,X274.261,X274.277,X274.279,X277.274,X278,X279,X279.248,X279.253,X279.265,X279.266,X283.253,X283.256,X283.257,X283.260,X283.267,X283.271,X283.275</t>
  </si>
  <si>
    <t>X247_0,X248.254,X254.247,X254.253,X254_265,X259,X263.253,X266,X266.253,X266_254,X270.274,X273.253,X274.252,X274_253,X274_254,X274_266,X274_274,X279,X279_265,X279_274,X283.247,X283.248,X283.256,X283.271,X283.278,X283.281,X283_254,X283_266,X283_273,X283_279</t>
  </si>
  <si>
    <t>X247,X249,X252,X253_267,X256,X259,X259_273,X260,X265,X265_254,X265_266,X265_267,X266,X266_253,X266_266,X266_274,X267_253,X271,X274_254,X274_265,X274_267,X278,X278_279,X279,X279_254,X279_265,X279_267,X283_253,X283_254,X284</t>
  </si>
  <si>
    <t>X253_267,X254.247,X265,X265.253,X266.253,X266_274,X267_253,X273.253,X274.252,X274_254,X274_265,X274_267,X279,X279.266,X279_274,X283.247,X283.248,X283.249,X283.253,X283.257,X283.260,X283.261,X283.271,X283.278,X283.281,X283_249,X283_266,X283_273,X283_274,X284</t>
  </si>
  <si>
    <t>X247.265,X249.279,X253.247,X254.247,X254.265,X260.265,X265.274,X266,X266.271,X266.279,X267.253,X267.265,X277,X277.253,X279,X279.259,X279.266,X283.253,X283.259,X283.260,X283.261,X283.262,X283.263,X283.270,X283.271,X283.273,X283.276,X283.278,X283.281,X284</t>
  </si>
  <si>
    <t>X247_253,X253_247,X253_253,X253_267,X254_265,X254_278,X259_274,X261_253,X265_253,X265_265,X265_267,X265_278,X265_279,X266_254,X266_266,X266_270,X267_247,X273_265,X274_254,X274_263,X274_266,X274_274,X277_254,X277_263,X278_265,X278_279,X279_254,X279_266,X279_267,X283_254</t>
  </si>
  <si>
    <t>X247.265,X247.269,X248.253,X248.254,X248.274,X249.253,X253.247,X253.270,X254.252,X254.253,X254.270,X259.253,X259.254,X263.253,X265.274,X266.254,X266.271,X266.274,X267.253,X267.265,X274.253,X274.267,X278.254,X279.254,X279.256,X279.267,X283.253,X283.257,X283.278,X283.281</t>
  </si>
  <si>
    <t>X253.270,X254.247,X254.253,X259.253,X265.254,X265.274,X266.253,X266_266,X266_279,X267.247,X270.274,X274.253,X274.277,X274.278,X274_254,X274_267,X274_274,X277.265,X277_263,X278.254,X279.248,X279.259,X279_253,X279_254,X283.256,X283.271,X283_249,X283_259,X283_280,X284_284</t>
  </si>
  <si>
    <t>X103,X138,X140,X159,X36,X38,X40,X603,X79,X98</t>
  </si>
  <si>
    <t>X109,X114,X150,X152,X173,X40,X42,X44,X53_0,X86</t>
  </si>
  <si>
    <t>X106_197,X111_24,X152_171,X155_24,X263_264,X279_8,X518,X538,X543,X82_92</t>
  </si>
  <si>
    <t>X1.159,X102.266,X121.48,X14.314,X149.104,X166.10,X30.155,X41.275,X53.80,X94.156</t>
  </si>
  <si>
    <t>X100.23,X104.34,X16.284,X174.67,X225.163,X279.31,X303.47,X379.556,X69.206,X90.65</t>
  </si>
  <si>
    <t>X228_50,X24_179,X265_24,X284_285,X3_163,X514,X534,X539,X8_21,X87_150</t>
  </si>
  <si>
    <t>X100.63,X104.123,X112.241,X179.230,X2.217,X279.284,X28.113,X303.25,X379.388,X99.180</t>
  </si>
  <si>
    <t>X121.146,X125.42,X141.3,X159.145,X166.12,X23.153,X267.150,X6.157,X8.260,X82.296</t>
  </si>
  <si>
    <t>X115_28,X248_186,X388_28,X393_103,X403_403,X403_81,X42_43,X58_43,X79_122,X84_4</t>
  </si>
  <si>
    <t>X120.102,X143.50,X22.221,X246.174,X246.46,X246.47,X246.93,X302.48,X302.63,X44.138</t>
  </si>
  <si>
    <t>X13.560,X143_88,X156.305,X204.82,X259.289,X324.66,X335.120,X335.157,X380.147,X42.421</t>
  </si>
  <si>
    <t>X257,X334,X335,X346,X446,X56,X594,X598,X600,X605</t>
  </si>
  <si>
    <t>X1_0,X213_0,X274,X355,X357,X368,X469,X61,X624,X7_0</t>
  </si>
  <si>
    <t>X1_3,X138_55,X238_80,X47_47,X538_72,X563_150,X592_592,X79_221,X88_23,X95_59</t>
  </si>
  <si>
    <t>X1.549,X107.246,X16.383,X17.575,X217.6,X217.7,X50.184,X52.541,X544.75,X70.384</t>
  </si>
  <si>
    <t>X103.546,X133.230,X152.53,X153.343,X153.49,X287.18,X287.22,X50.441,X542.111,X79.380</t>
  </si>
  <si>
    <t>X15_131,X24_199,X308_83,X318_60,X350_565,X363_17,X37_119,X379_390,X43_82,X58_28</t>
  </si>
  <si>
    <t>X133.10,X152.31,X32.328,X401.152,X401.2,X542.348,X60.546,X83.441,X85.146,X85.156</t>
  </si>
  <si>
    <t>X1.190,X1.552,X107.355,X17.578,X188.198,X188.54,X24.383,X24.384,X48.386,X544.11</t>
  </si>
  <si>
    <t>X146.11,X153.287,X23.572,X273.26,X363.186,X46.389,X47.566,X78.388,X93.552,X97.95</t>
  </si>
  <si>
    <t>X154.55,X189.145,X190.26,X232.150,X28.441,X376.29,X40.160,X546.221,X82.543,X95.426</t>
  </si>
  <si>
    <t>X1,X121,X15,X16,X19,X26,X47,X60,X65,X92</t>
  </si>
  <si>
    <t>X115,X13,X13.80,X15,X4,X4.26,X43,X52,X8.52,X9.1</t>
  </si>
  <si>
    <t>X1.18,X11.69,X12.68,X15.19,X2.17,X4.26,X5.29,X75.12,X79.33,X8.52</t>
  </si>
  <si>
    <t>X12.22,X12.30,X13.28,X2.42,X26.47,X26.70,X4.26,X75.25,X79.23,X8.26</t>
  </si>
  <si>
    <t>X103,X138,X140,X159,X163,X186,X256,X300,X302,X303,X315,X328,X333,X347,X355,X358,X359,X36,X366,X370,X374,X375,X376,X38,X383,X393,X40,X603,X79,X98</t>
  </si>
  <si>
    <t>X109,X114,X150,X152,X173,X177,X200,X273,X318,X320,X321,X335,X349,X354,X369,X377,X380,X381,X388,X392,X396,X397,X398,X40,X405,X416,X42,X44,X53_0,X86</t>
  </si>
  <si>
    <t>X106_197,X11_13,X111_24,X14_80,X149_164,X152_171,X155_24,X16_94,X17_429,X17_72,X21_441,X217_53,X263_264,X279_8,X31_31,X33_138,X363_363,X403_403,X423_109,X47_23,X518,X538,X543,X62_12,X69_135,X82_92,X83_158,X83_94,X89_10,X94_3</t>
  </si>
  <si>
    <t>X1.159,X102.266,X103.250,X115.107,X116.74,X121.48,X14.314,X149.104,X154.69,X159.50,X166.10,X172.33,X21.282,X21.441,X213.283,X232.348,X30.155,X307.159,X34.413,X354.45,X37.448,X41.275,X452.120,X53.80,X63.143,X71.352,X75.340,X83.392,X83.424,X94.156</t>
  </si>
  <si>
    <t>X100.23,X101.12,X104.34,X110.261,X110.32,X16.284,X161.143,X174.67,X188.363,X225.163,X279.31,X303.47,X323.90,X37.386,X379.556,X401.5,X407.36,X41.405,X413.47,X415.113,X440.379,X447.25,X45.258,X46.160,X48.306,X69.206,X74.377,X8.444,X87.412,X90.65</t>
  </si>
  <si>
    <t>X125_110,X152_17,X155_84,X228_50,X24_179,X265_24,X267_443,X284_285,X290_8,X296_33,X3_163,X3_164,X352_356,X37_273,X381_381,X4_168,X4_61,X407_407,X411_8,X438_102,X514,X52_6,X534,X539,X54_84,X8_21,X81_225,X87_150,X91_379,X94_4</t>
  </si>
  <si>
    <t>X100.63,X101.9,X103.414,X104.123,X107.430,X112.241,X143.172,X157.403,X16.436,X179.144,X179.230,X2.217,X213.376,X254.20,X272.160,X279.284,X28.113,X28.428,X303.25,X34.233,X379.388,X40.444,X408.30,X413.147,X415.2,X440.33,X447.43,X63.386,X66.179,X99.180</t>
  </si>
  <si>
    <t>X11.444,X117.158,X121.146,X125.42,X141.3,X152.319,X159.145,X166.12,X172.98,X177.221,X189.147,X20.448,X225.45,X23.153,X267.150,X307.31,X325.21,X351.95,X37.412,X415.84,X42.414,X441.116,X452.315,X58.39,X6.157,X77.343,X8.260,X8.424,X82.296,X86.423</t>
  </si>
  <si>
    <t>X115_28,X142_540,X147_389,X156_157,X16_193,X17_567,X171_5,X185_564,X248_186,X33_490,X349_33,X354_82,X388_28,X390_16,X393_103,X403_403,X403_81,X41_28,X42_43,X432_17,X48_92,X560_86,X569_5,X571_208,X577_480,X58_43,X593_85,X79_122,X81_110,X84_4</t>
  </si>
  <si>
    <t>X1.492,X103.497,X103.499,X120.102,X123.49,X143.50,X157.331,X16.491,X197.77,X213.283,X22.221,X244.258,X246.128,X246.174,X246.46,X246.47,X246.93,X267.520,X302.48,X302.63,X303.55,X4.490,X43.331,X44.138,X70.491,X88.133,X89.133,X9.482,X91.129,X92.386</t>
  </si>
  <si>
    <t>X1.162,X1.539,X13.560,X143_88,X15.543,X156.305,X184.14,X190_191,X204.82,X221.213,X232.72,X24.431,X259.289,X26.560,X3.442,X32.15,X324.66,X335.120,X335.157,X35.332,X380.147,X390.555,X41.27,X42.421,X52.446,X54.99,X546.145,X80.500,X86.475,X88.549</t>
  </si>
  <si>
    <t>X13,X146,X157,X168,X179,X190,X24,X257,X334,X335,X346,X35,X446,X46,X468,X56,X57,X594,X598,X599,X600,X601,X602,X604,X605,X606,X607,X614,X624,X79</t>
  </si>
  <si>
    <t>X1_0,X159,X17,X170,X179_0,X182,X193,X204,X213_0,X24_0,X274,X28,X318_0,X355,X357,X368,X375_0,X39,X469,X491,X51,X52_0,X537_0,X61,X61_0,X62,X624,X7_0,X84_0,X86</t>
  </si>
  <si>
    <t>X1_3,X122_70,X138_55,X155_24,X16_570,X19_68,X192_258,X238_80,X262,X269_33,X356_225,X375,X43_147,X468,X47_47,X478_5,X48_174,X50_348,X538_72,X55_24,X563_150,X566_16,X592_592,X623,X71_165,X71_605,X79_221,X84_257,X88_23,X95_59</t>
  </si>
  <si>
    <t>X1.549,X107.246,X146.259,X16.383,X168.402,X17.575,X184.179,X188.33,X217.6,X217.7,X24.565,X26.164,X3.111,X33.436,X337.260,X337.38,X390.549,X48.113,X50.184,X50.185,X52.42,X52.541,X544.75,X59.342,X63.427,X69.408,X70.384,X74.233,X75.322,X95.537</t>
  </si>
  <si>
    <t>X100_23,X103.546,X133.230,X152.53,X152.71,X153.343,X153.49,X167.45,X221.171,X248.125,X250.390,X28.157,X287.18,X287.22,X293.33,X31.128,X35.390,X40.7,X46.153,X471.81,X5.393,X50.441,X52.470,X54.427,X542.111,X66.7,X76.96,X79.380,X90.421,X91.314</t>
  </si>
  <si>
    <t>X15_131,X157_79,X16_105,X16_300,X17_595,X24_199,X258,X259_34,X308_83,X318_60,X35_38,X350_565,X363_17,X37_119,X371,X379_390,X43_47,X43_82,X464,X473_474,X571_208,X58_28,X605_176,X618,X65_113,X65_12,X69_72,X79_351,X87_150,X99_33</t>
  </si>
  <si>
    <t>X112.126,X129.7,X133.10,X143.185,X152.158,X152.31,X153.91,X17_544,X250.389,X28.563,X32.328,X35.302,X401.152,X401.2,X41.104,X471.10,X53.363,X53.472,X542.348,X6.427,X60.546,X74.409,X77.52,X8.316,X8.544,X83.441,X85.146,X85.156,X93.363,X96.589</t>
  </si>
  <si>
    <t>X1.190,X1.191,X1.552,X10.436,X107.355,X110.439,X112.426,X17.578,X184.259,X188.198,X188.54,X189.42,X23.478,X24.383,X24.384,X254.565,X26.39,X27.171,X318.30,X337.277,X337.54,X390.552,X48.386,X537.83,X544.11,X59.385,X85.95,X86.10,X92.287,X94.31</t>
  </si>
  <si>
    <t>X12.325,X146.11,X151.22,X153.287,X2.144,X23.135,X23.572,X248.403,X261.287,X273.26,X320.10,X334.155,X335.104,X342.104,X363.186,X363.70,X385.178,X44.101,X441.33,X46.389,X47.566,X549.551,X57.127,X60.348,X61.477,X76.57,X78.388,X9.197,X93.552,X97.95</t>
  </si>
  <si>
    <t>X1.83,X121.426,X125.287,X126.57,X149.158,X154.55,X171_3,X189.145,X190.26,X214.9,X232.150,X27.555,X28.441,X363.349,X376.29,X40.160,X424.216,X52.36,X54.45,X546.221,X62.319,X75.423,X76.170,X81.94,X82.543,X88.552,X95.426,X99.137,X99.342,X99.544</t>
  </si>
  <si>
    <t>X103,X112,X115,X118,X13,X135,X147,X174,X19,X20,X225,X23,X24,X25,X259,X28,X30,X33,X335,X4,X44,X69,X71,X76,X77,X8,X84,X88,X89,X95</t>
  </si>
  <si>
    <t>X1.6,X11.19,X11.27,X11.70,X12.22,X12.30,X13.80,X14,X14.68,X225,X25,X28,X3.11,X33,X40.1,X43,X47,X52,X59,X65,X71,X73,X75.88,X79.33,X8.12,X8.18,X84,X9,X9.4,X95</t>
  </si>
  <si>
    <t>X1.23,X1.33,X1.43,X11.16,X11.70,X11.82,X12.21,X12.68,X15.28,X2.11,X2.42,X2.6,X23.22,X3.28,X36.53,X4.26,X40.1,X40.80,X40.86,X76.40,X77.26,X79.71,X8.12,X8.16,X8.24,X8.31,X8.52,X8.70,X80.23,X9.25</t>
  </si>
  <si>
    <t>X1.25,X1.43,X1.69,X1_2,X11.19,X11.27,X11.70,X12.30,X12.83,X14.17,X15.19,X15.24,X15.28,X2.6,X33.61,X33.71,X4.40,X40.1,X76.27,X76.47,X77.26,X79.1,X79.33,X8.10,X8.31,X8.52,X8.70,X80.23,X80.50,X9.26</t>
  </si>
  <si>
    <t>cluster_missing_rfi</t>
  </si>
  <si>
    <t>cluster_missing_30</t>
  </si>
  <si>
    <t>X247,X248,X249,X251,X252,X253,X254,X256,X257,X259,X260,X261,X262,X263,X265,X266,X267,X270,X271,X273,X274,X275,X276,X277,X278,X279,X281,X283,X284,X285</t>
  </si>
  <si>
    <t>X247,X247_0,X248,X249,X252,X253,X253_0,X254,X256,X257,X259,X260,X260_0,X261,X262,X263,X265,X266,X267,X267_0,X270,X271,X273,X276,X277,X278,X278_0,X279,X281,X284</t>
  </si>
  <si>
    <t>X248,X253_0,X253_247,X253_266,X254,X256_253,X265,X265_254,X265_266,X265_274,X266,X266_266,X266_274,X267_0,X273,X274_254,X274_265,X277,X277_254,X278,X278_0,X279,X279_254,X279_265,X279_274,X279_279,X283,X283_265,X283_274,X284</t>
  </si>
  <si>
    <t>X253_0,X254,X254.253,X259.281,X265,X265.253,X265.254,X266,X266.279,X273.253,X274.247,X274.252,X274.266,X278_0,X279,X279.248,X283.248,X283.249,X283.253,X283.256,X283.257,X283.259,X283.260,X283.261,X283.267,X283.270,X283.271,X283.277,X283.278,X284</t>
  </si>
  <si>
    <t>X253.267,X253.270,X254,X259.281,X265,X265_279,X266,X266.247,X266.253,X266.265,X266_274,X273.253,X274.252,X274.261,X274_254,X278_0,X279,X279.266,X279.267,X279_254,X283.247,X283.248,X283.249,X283.253,X283.259,X283.260,X283.271,X283.277,X283.278,X284</t>
  </si>
  <si>
    <t>X252,X253,X253_266,X253_267,X254,X259,X265,X265_266,X265_274,X266,X266_266,X266_274,X266_279,X267,X267_253,X271,X274_254,X274_265,X277_254,X277_263,X278,X278_253,X279,X279_254,X279_265,X279_274,X279_279,X283_265,X283_274,X284</t>
  </si>
  <si>
    <t>X254,X254.253,X254.265,X254.270,X259.281,X265.254,X265.274,X266,X266.247,X266.253,X266_266,X266_274,X266_279,X273.253,X274.265,X274.277,X277_254,X277_263,X279_274,X283.247,X283.248,X283.249,X283.256,X283.260,X283.261,X283.267,X283.271,X283.274,X283.278,X284</t>
  </si>
  <si>
    <t>X247.269,X248.254,X249.279,X254,X254.247,X254.253,X254.265,X259.281,X265.254,X266,X266.279,X273.253,X274.252,X274.266,X279,X279.248,X279.249,X283.247,X283.248,X283.249,X283.256,X283.259,X283.261,X283.267,X283.270,X283.271,X283.274,X283.277,X283.278,X284</t>
  </si>
  <si>
    <t>X253_267,X259_274,X265_254,X265_266,X265_274,X266_253,X266_254,X266_266,X266_279,X267_253,X270_274,X274_253,X274_254,X274_265,X274_266,X274_267,X274_274,X277_254,X277_263,X278_279,X279_253,X279_254,X279_265,X279_274,X279_279,X283_254,X283_265,X283_274,X283_279,X284_284</t>
  </si>
  <si>
    <t>X247.269,X249.274,X253.267,X253.270,X254.247,X254.253,X254.256,X254.265,X259.281,X265.252,X265.254,X265.274,X266.253,X266.279,X267.253,X273.253,X274.247,X274.259,X274.260,X274.265,X274.267,X274.277,X279.253,X279.266,X283.248,X283.257,X283.261,X283.271,X283.274,X283.278</t>
  </si>
  <si>
    <t>X247.253,X253.270,X253_267,X254.249,X254.253,X254.259,X254.265,X254.277,X259.252,X265.254,X265.273,X265.274,X266.253,X266_266,X266_274,X266_279,X267_253,X274.253,X274.260,X274.261,X274.265,X274.278,X277_263,X279_274,X279_279,X283.248,X283.256,X283.271,X283_266,X284_284</t>
  </si>
  <si>
    <t>cluster_missing_task2gramorder</t>
  </si>
  <si>
    <t>cluster_missing_mrmr_rfi</t>
  </si>
  <si>
    <t>X248,X261,X262,X264,X266,X267,X276,X281,X282,X285</t>
  </si>
  <si>
    <t>X248,X260,X261,X262,X264,X266,X267,X276,X279,X281</t>
  </si>
  <si>
    <t>X248,X254_273,X261,X262,X266,X267_260,X273_248,X276,X276_249,X279_277</t>
  </si>
  <si>
    <t>X248.260,X267.253,X274.275,X277.257,X279.273,X279.277,X281,X283.249,X283.267,X283.273</t>
  </si>
  <si>
    <t>X248.260,X254_273,X273_248,X274.275,X276_249,X277.257,X279_277,X283.249,X283.267,X283.273</t>
  </si>
  <si>
    <t>X248,X254_273,X261,X262,X263_263,X266,X273_248,X276,X276_249,X279_277</t>
  </si>
  <si>
    <t>X248_263,X252_254,X252_259,X254_273,X263_263,X266_267,X266_270,X273_248,X276_249,X279_277</t>
  </si>
  <si>
    <t>X248.260,X254.279,X267.253,X274.275,X277.257,X279.273,X279.277,X283.249,X283.267,X283.273</t>
  </si>
  <si>
    <t>cluster_mrmr</t>
  </si>
  <si>
    <t>getPrunedTraindfClusterMRMR</t>
  </si>
  <si>
    <t>X248,X249,X251,X254,X256,X259,X266,X270,X273,X276</t>
  </si>
  <si>
    <t>X248,X253,X257,X259,X260_0,X266,X267,X270,X273,X284</t>
  </si>
  <si>
    <t>X253,X265_279,X266,X266_266,X266_274,X267,X267_0,X278,X279_254,X284</t>
  </si>
  <si>
    <t>X253,X253.270,X259.253,X260_0,X266,X279.267,X283.273,X283.274,X283.277,X283.278</t>
  </si>
  <si>
    <t>X253,X254,X254.266,X265_279,X266_266,X266_274,X274.254,X277,X283.256,X283.277</t>
  </si>
  <si>
    <t>X266,X266_266,X266_274,X267,X277,X278,X279_266,X279_274,X283_274,X284</t>
  </si>
  <si>
    <t>X253,X254,X254.253,X254.270,X265_279,X266,X274.266,X283.248,X283.259,X284</t>
  </si>
  <si>
    <t>X253,X254.253,X254.265,X265,X265.254,X274.256,X279.253,X283.248,X283.259,X284</t>
  </si>
  <si>
    <t>X253_277,X265_254,X265_266,X265_274,X266_266,X274_254,X278_279,X279_254,X279_265,X283_265</t>
  </si>
  <si>
    <t>X254.253,X254.265,X265.254,X266.274,X274.249,X274.257,X274.270,X274.277,X277.282,X279.266</t>
  </si>
  <si>
    <t>X253_279,X265_279,X266.265,X266_274,X267_253,X274.254,X279_274,X279_279,X283.273,X283.274</t>
  </si>
  <si>
    <t>X249.267,X251,X253.270,X253_0,X254,X254.278,X259,X259.274,X260,X260_0,X262.279,X263,X265.248,X265.254,X266.253,X266.259,X266.272,X266.274,X267.260,X267.266,X267.279,X267_0,X274.257,X274.260,X278,X279,X279.265,X283.247,X283.248,X283.273</t>
  </si>
  <si>
    <t>X252,X253,X254,X254.253,X254.260,X259,X265,X265_266,X266.274,X266_251,X266_266,X266_274,X274.254,X274.260,X274.277,X274.279,X274_254,X274_260,X277.274,X278.279,X279.253,X279.274,X279_265,X279_279,X283.273,X283.274,X283.278,X283_265,X283_273,X284</t>
  </si>
  <si>
    <t>X248,X249,X252,X253_253,X253_267,X254_254,X257,X257_274,X260,X265_253,X265_254,X265_266,X265_274,X266_251,X266_253,X266_270,X267_253,X273,X274_254,X274_265,X277,X277_254,X277_277,X278,X278_279,X279_254,X279_266,X279_274,X279_279,X283_254</t>
  </si>
  <si>
    <t>X253,X253.270,X254,X254.259,X254.260,X265,X265.253,X265_254,X265_274,X266,X266_251,X266_274,X267_253,X274.260,X274_265,X274_274,X277,X277.253,X278,X279_265,X283.248,X283.249,X283.253,X283.256,X283.259,X283.273,X283_265,X283_273,X283_279,X284</t>
  </si>
  <si>
    <t>X249,X249.267,X249.279,X253,X253.260,X254.253,X254.256,X254.260,X254.277,X263,X265.248,X265.274,X265.278,X266.274,X267.254,X267.265,X267.266,X270.279,X274.256,X274.267,X274.279,X277.274,X278,X278.279,X281,X282.279,X283.248,X283.256,X283.273,X284</t>
  </si>
  <si>
    <t>X251_266,X253_253,X253_267,X253_270,X253_277,X254_278,X257_274,X260_253,X265_253,X265_254,X265_265,X265_267,X265_274,X265_279,X266_253,X266_254,X266_270,X266_279,X267_260,X273_259,X274_254,X274_260,X274_265,X277_279,X278_265,X279_253,X279_254,X279_266,X279_279,X283_253</t>
  </si>
  <si>
    <t>X249.254,X249.267,X249.274,X253.270,X254.249,X254.253,X254.265,X254.266,X254.277,X260.253,X260.266,X262.279,X265.254,X265.273,X266.253,X266.254,X266.277,X266.278,X267.254,X267.265,X270.279,X274.266,X277.253,X277.282,X278.279,X279.252,X279.257,X283.248,X283.267,X283.278</t>
  </si>
  <si>
    <t>X253_267,X254.253,X254.259,X259.253,X260.253,X265.254,X265_253,X265_266,X266.253,X266_253,X267.274,X267_253,X274.253,X274.256,X274_254,X274_274,X277.253,X277_254,X277_263,X277_274,X278.279,X279.266,X279.274,X279_265,X279_266,X279_279,X283.248,X283.273,X283_265,X283_277</t>
  </si>
  <si>
    <t>X247,X249,X252,X260,X261,X265,X266,X270,X278,X283</t>
  </si>
  <si>
    <t>X247,X248,X259,X265,X267_0,X271,X273,X277,X278,X284</t>
  </si>
  <si>
    <t>X253_247,X266_279,X267_0,X273,X274_265,X277_254,X278,X278_0,X279_274,X284</t>
  </si>
  <si>
    <t>X254,X266,X274.247,X274.266,X279.253,X283.248,X283.249,X283.259,X283.274,X283.278</t>
  </si>
  <si>
    <t>X253.267,X253_260,X254,X254.267,X254.277,X266,X266_274,X273.253,X283.274,X284</t>
  </si>
  <si>
    <t>X266_266,X266_274,X270,X271,X273,X274_265,X277_254,X279_274,X283_274,X284</t>
  </si>
  <si>
    <t>X254,X266,X267_253,X273.253,X283.249,X283.267,X283.271,X283.274,X283.277,X284</t>
  </si>
  <si>
    <t>X254.265,X259.281,X265.254,X274.271,X279,X283.247,X283.248,X283.249,X283.274,X283.278</t>
  </si>
  <si>
    <t>X253_267,X254_265,X265_266,X266_274,X274_254,X274_265,X274_277,X279_254,X279_279,X283_265</t>
  </si>
  <si>
    <t>X253.270,X254.247,X254.249,X254.253,X265.254,X265.271,X273.253,X274.259,X274.267,X283.274</t>
  </si>
  <si>
    <t>X253_267,X259.252,X265.271,X265.274,X265.277,X265.279,X277_263,X279_274,X283.256,X284_284</t>
  </si>
  <si>
    <t>X247,X247_0,X248,X249,X252,X253,X253_253,X253_266,X254,X259,X260,X261_253,X265,X265_267,X266_254,X266_274,X267,X270,X271,X274_253,X274_274,X277,X277_254,X278,X278_279,X279_265,X279_266,X279_274,X281,X283_265</t>
  </si>
  <si>
    <t>X247.267,X247_0,X248.253,X249.279,X253_0,X254,X254.247,X260_0,X265,X265.253,X265.254,X266,X266.253,X266.271,X266.279,X274.265,X277.274,X278.254,X278_0,X279,X279.248,X279.253,X283.249,X283.253,X283.257,X283.259,X283.267,X283.270,X283.273,X284</t>
  </si>
  <si>
    <t>X247.253,X247_0,X248.254,X253.270,X254,X254.253,X254_265,X259,X263.253,X265,X265.259,X265.274,X265_266,X266,X266.253,X266_254,X274.252,X274_265,X274_266,X278.266,X278_0,X279.266,X279_279,X283.260,X283.267,X283.274,X283.277,X283.278,X283_249,X283_254</t>
  </si>
  <si>
    <t>X247_279,X248,X249,X252,X253_267,X254,X256,X259,X261_253,X265,X265_254,X265_266,X265_267,X265_279,X266_253,X266_254,X271,X274_253,X274_267,X274_274,X277,X277_263,X278_265,X279,X279_254,X279_266,X279_274,X279_279,X283_254,X283_279</t>
  </si>
  <si>
    <t>X248.254,X253.270,X254.253,X265,X265.274,X266,X266.253,X266_274,X266_279,X267_253,X274.252,X274.277,X274_253,X274_265,X274_274,X277_263,X279,X279.248,X279.253,X279_265,X279_279,X283.248,X283.253,X283.256,X283.260,X283.271,X283.281,X283_249,X283_266,X283_273</t>
  </si>
  <si>
    <t>X247.265,X247.269,X248.254,X248.274,X249.279,X249.281,X253.247,X253.267,X254,X254.247,X254.265,X260.265,X265,X265.274,X266.271,X267.253,X277,X277.253,X277.274,X279.249,X279.253,X279.259,X279.274,X283.253,X283.259,X283.260,X283.261,X283.270,X283.275,X284</t>
  </si>
  <si>
    <t>X247_253,X253_247,X253_267,X253_277,X254_249,X254_253,X254_254,X254_265,X259_274,X261_253,X265_265,X265_274,X266_254,X266_266,X266_274,X267_247,X274_254,X274_260,X274_263,X274_265,X274_266,X274_267,X278_265,X278_279,X279_254,X279_265,X279_274,X279_279,X283_253,X283_265</t>
  </si>
  <si>
    <t>X247.265,X247.269,X249.279,X253.247,X253.270,X254.253,X259.253,X259.254,X260.265,X261.267,X266.253,X267.253,X267.265,X270.277,X274.247,X274.253,X274.254,X274.265,X274.277,X274.279,X278.254,X279.253,X279.254,X279.256,X279.259,X279.265,X279.267,X279.278,X283.253,X283.261</t>
  </si>
  <si>
    <t>X248.253,X253_267,X254.247,X259.281,X265.252,X265.254,X265_253,X265_254,X266.253,X266_274,X266_279,X267_253,X274.260,X274.261,X274.277,X274.278,X274_254,X274_274,X277.265,X278.254,X279.249,X279.266,X279_253,X279_265,X279_279,X283.256,X283_259,X283_266,X283_274,X283_280</t>
  </si>
  <si>
    <t>X249,X251,X256,X257,X260,X267,X270,X273,X276,X277</t>
  </si>
  <si>
    <t>X248,X249,X251,X252,X257,X259,X260_0,X266,X270,X278</t>
  </si>
  <si>
    <t>X254_277,X265,X265_279,X266,X267,X274_254,X277,X278,X279_254,X284</t>
  </si>
  <si>
    <t>X253.270,X254,X259.253,X265.279,X266,X266.265,X274.256,X274.257,X274.260,X283.274</t>
  </si>
  <si>
    <t>X253_279,X254.266,X254.270,X265.260,X274.254,X279_274,X283.274,X283.277,X283.278,X284</t>
  </si>
  <si>
    <t>X253_267,X254,X254_277,X265,X266,X270_266,X273,X279_266,X279_274,X283_274</t>
  </si>
  <si>
    <t>X254,X265,X265.260,X266,X266_274,X279_274,X283.256,X283.259,X283.267,X284</t>
  </si>
  <si>
    <t>X254,X254.253,X265.254,X266,X267.270,X274.260,X274.266,X283.274,X283.278,X284</t>
  </si>
  <si>
    <t>X253_253,X254_277,X265_274,X266_266,X274_254,X274_265,X277_263,X278_279,X279_266,X279_279</t>
  </si>
  <si>
    <t>X254.253,X265.254,X266.253,X274.256,X274.267,X274.270,X277.274,X279.260,X279.266,X283.274</t>
  </si>
  <si>
    <t>X253_267,X253_279,X265.253,X266_266,X266_274,X270.265,X277_263,X279_274,X279_279,X283.277</t>
  </si>
  <si>
    <t>X249,X250,X251,X252,X253,X256,X257,X258,X259,X260,X261,X262,X264,X265,X266,X267,X268,X269,X270,X271,X272,X273,X274,X276,X278,X279,X281,X282,X283,X284</t>
  </si>
  <si>
    <t>X248,X249,X253,X253_0,X253_253,X253_260,X254,X254_253,X254_254,X260,X265,X265_254,X265_266,X265_274,X265_279,X266,X267_253,X274_274,X277_254,X277_274,X279_253,X279_254,X279_265,X279_266,X279_274,X279_279,X283_254,X283_265,X283_279,X284</t>
  </si>
  <si>
    <t>X249,X249.279,X251,X253,X254,X254.256,X254.278,X262.279,X263,X265.248,X265.254,X265.274,X266,X266.253,X266.259,X266.272,X266.274,X267_0,X274.256,X277,X277.253,X277.267,X278,X278.279,X279.260,X283.253,X283.256,X283.273,X283.278,X284</t>
  </si>
  <si>
    <t>X253.267,X253_253,X254.260,X254.274,X254_277,X260_0,X265,X265.253,X265_254,X266.253,X266.274,X267.253,X270.265,X270_266,X274.254,X274.257,X274.260,X274_260,X274_265,X277,X278,X279.253,X279_254,X279_265,X283.248,X283.256,X283.267,X283_249,X283_265,X283_274</t>
  </si>
  <si>
    <t>X252,X252_278,X253_260,X254,X256,X257,X259,X260,X265,X265_266,X266_249,X266_253,X266_254,X266_266,X270_266,X273,X274_254,X274_260,X274_265,X274_274,X277_274,X278,X278_279,X279,X279_265,X279_266,X279_274,X283_265,X283_279,X284</t>
  </si>
  <si>
    <t>X252,X253,X253.270,X253_267,X253_270,X253_277,X254.260,X254.265,X254_277,X265_266,X265_274,X266.274,X266_266,X266_274,X267_260,X274.257,X274_254,X279.253,X279.266,X279.273,X279_254,X279_266,X279_279,X283.249,X283.253,X283_265,X283_274,X283_277,X283_279,X284</t>
  </si>
  <si>
    <t>X249.279,X253.260,X253.270,X254.259,X254.278,X259,X259.253,X263,X265,X265.278,X266,X266.274,X267.253,X267.254,X267.265,X267.266,X270.279,X274.257,X274.260,X274.266,X277,X277.253,X277.274,X278.253,X279,X279.249,X282.279,X283.248,X283.253,X283.273</t>
  </si>
  <si>
    <t>X253_260,X253_267,X254_249,X254_254,X254_260,X254_265,X257_274,X265_254,X265_266,X265_267,X265_274,X265_279,X266_253,X266_270,X267_253,X273_259,X273_265,X274_254,X274_266,X274_267,X274_274,X277_254,X277_263,X277_274,X277_279,X278_265,X279_254,X283_253,X283_265,X283_279</t>
  </si>
  <si>
    <t>X249.274,X253.270,X254.256,X254.266,X254.277,X254.278,X260.266,X262.279,X265.273,X266.254,X266.277,X266.278,X267.253,X273.253,X273.279,X274.266,X274.277,X277.253,X277.274,X277.282,X278.279,X279.252,X279.260,X279.265,X279.270,X279.273,X283.256,X283.267,X283.278,X283.281</t>
  </si>
  <si>
    <t>X249.267,X253_267,X253_277,X254.253,X254.259,X265.249,X265.253,X265_254,X267.260,X267.274,X274.253,X274.256,X274.260,X274.267,X274.277,X274_253,X274_260,X274_265,X277_263,X278.279,X279.260,X279.266,X279_254,X283.273,X283.278,X283_249,X283_265,X283_273,X283_274,X283_277</t>
  </si>
  <si>
    <t>X248,X254,X259,X265,X266,X270,X273,X279,X284,X285</t>
  </si>
  <si>
    <t>X253_247,X265,X266,X266_266,X266_279,X267_0,X273,X274_265,X278_0,X283</t>
  </si>
  <si>
    <t>X259.252,X274.247,X274.266,X278_0,X283.248,X283.259,X283.260,X283.261,X283.267,X283.274</t>
  </si>
  <si>
    <t>X253.267,X254,X254.277,X273.253,X274.261,X278_0,X279_274,X283.271,X283.274,X283.278</t>
  </si>
  <si>
    <t>X254,X267,X270,X271,X274_265,X277_263,X279,X279_274,X283_274,X284</t>
  </si>
  <si>
    <t>X266,X266.267,X266.279,X267_253,X273.253,X277_263,X279_274,X283.249,X283.267,X283.271</t>
  </si>
  <si>
    <t>X247.269,X253.270,X259.281,X266,X274.271,X279,X283.248,X283.249,X283.267,X284</t>
  </si>
  <si>
    <t>X253_267,X265_266,X265_274,X266_274,X274_253,X274_277,X277_263,X279_265,X279_279,X283_274</t>
  </si>
  <si>
    <t>X247.269,X254.247,X265.254,X265.271,X273.253,X274.247,X274.259,X274.266,X274.267,X283.274</t>
  </si>
  <si>
    <t>X248,X249,X250,X251,X252,X253,X256,X257,X258,X259,X260,X261,X262,X264,X265,X266,X267,X268,X269,X270,X271,X273,X276,X278,X279,X281,X282,X283,X284,X285</t>
  </si>
  <si>
    <t>X247_0,X248,X251_0,X253_0,X254_0,X256,X259,X259_0,X260,X260_0,X261,X262,X264,X265_0,X266,X266_0,X267,X267_0,X270,X273,X273_0,X274_0,X275_0,X276,X278_0,X279,X279_0,X281,X284,X285</t>
  </si>
  <si>
    <t>X248,X253_0,X254_249,X260,X261_253,X263_253,X265_253,X265_266,X265_267,X265_274,X266,X266_266,X266_274,X267,X267_0,X267_253,X274_265,X274_267,X274_274,X274_279,X277_254,X278_0,X278_279,X279_253,X279_265,X279_266,X279_279,X283_274,X283_279,X284</t>
  </si>
  <si>
    <t>X248,X253_0,X254.247,X254.253,X254.265,X254.273,X259.254,X260.265,X265,X265.253,X265.274,X266.253,X266.271,X274.265,X274.277,X274.279,X277,X277.274,X278_0,X279.249,X279.259,X279.266,X283.247,X283.253,X283.261,X283.271,X283.273,X283.275,X283.278,X284</t>
  </si>
  <si>
    <t>X247.253,X253.267,X260_0,X263.253,X265.254,X265.259,X266,X266_266,X273.253,X274.252,X274_253,X274_254,X274_265,X274_274,X278_0,X279,X279_254,X279_265,X279_279,X283.249,X283.261,X283.271,X283.274,X283.277,X283.278,X283_254,X283_259,X283_266,X283_273,X283_274</t>
  </si>
  <si>
    <t>X247,X247_279,X249,X260,X261_253,X263_253,X265,X265_253,X265_254,X265_274,X265_279,X266_253,X266_266,X266_270,X266_274,X267,X267_253,X273,X274_274,X277,X277_254,X278_265,X278_279,X279,X279_253,X279_254,X279_265,X279_266,X279_267,X284</t>
  </si>
  <si>
    <t>X253_267,X254,X265.253,X265.254,X265.274,X265_254,X266,X266_266,X267_253,X273.253,X274_254,X274_267,X274_274,X277_254,X278.266,X279.248,X279.253,X279.259,X279.266,X279_254,X279_265,X279_279,X283.248,X283.261,X283.278,X283.281,X283_254,X283_273,X283_274,X284</t>
  </si>
  <si>
    <t>X247.265,X249.279,X253.247,X253.267,X254.253,X254.265,X254.273,X259.254,X265.253,X265.254,X265.274,X266.253,X267.266,X273.259,X274.252,X277,X277.253,X277.274,X279.248,X279.249,X279.259,X283.249,X283.256,X283.260,X283.262,X283.267,X283.270,X283.275,X283.278,X284</t>
  </si>
  <si>
    <t>X247_253,X247_267,X253_247,X253_253,X254_249,X254_253,X254_278,X259_274,X261_253,X265_253,X265_254,X265_273,X265_279,X266_253,X266_270,X273_265,X274_253,X274_260,X274_265,X274_266,X274_274,X277_254,X277_263,X278_279,X279_253,X279_266,X279_279,X283_266,X283_267,X283_274</t>
  </si>
  <si>
    <t>X247.267,X247.269,X248.254,X253.247,X254.252,X254.253,X254.265,X254.270,X259.254,X260.265,X261.267,X265.274,X266.271,X267.253,X267.265,X270.277,X273.253,X274.260,X274.267,X274.277,X274.279,X277.274,X278.254,X279.248,X279.249,X283.253,X283.261,X283.271,X283.276,X283.278</t>
  </si>
  <si>
    <t>X247.278,X248.254,X249.253,X253_267,X254.247,X259.253,X259.281,X261_271,X265.252,X265.254,X265_253,X266_266,X266_274,X266_279,X267_260,X270.274,X273.253,X274.253,X274.260,X274_267,X274_274,X277.265,X278.254,X279.259,X279_254,X279_274,X283.271,X283_254,X283_274,X283_280</t>
  </si>
  <si>
    <t>bpic17</t>
  </si>
  <si>
    <t>X1270,X1273,X1276,X1284,X1286,X1289,X1290,X1291,X1292,X1294</t>
  </si>
  <si>
    <t>X1273.1273,X1273.1286,X1276.1273,X1279.1283,X1284.1284,X1284.1291,X1290.1273,X1290.1276,X1290.1290,X1292.1273</t>
  </si>
  <si>
    <t>X1270,X1273,X1274,X1275,X1282,X1284,X1285,X1286,X1289,X1292</t>
  </si>
  <si>
    <t>X1281.1283,X1284.1284,X1284.1291,X1285.1283,X1286.1273,X1286.1287,X1289.1291,X1290.1273,X1291.1291,X1294.1272</t>
  </si>
  <si>
    <t>X1270,X1273,X1279,X1280,X1284,X1285,X1286,X1287,X1289,X1290</t>
  </si>
  <si>
    <t>X1276.1288,X1279.1286,X1283.1274,X1284.1284,X1284.1291,X1285.1283,X1286.1283,X1288.1273,X1289.1291,X1290.1290</t>
  </si>
  <si>
    <t>X1271,X1272,X1274,X1275,X1278,X1281,X1286,X1292,X1294,X1295</t>
  </si>
  <si>
    <t>X1270.1294,X1271.1295,X1272.1294,X1276.1294,X1277.1295,X1278.1294,X1279.1294,X1281.1294,X1282.1294,X1283.1294</t>
  </si>
  <si>
    <t>X1274,X1276,X1279,X1280,X1281,X1283,X1285,X1288,X1289,X1292</t>
  </si>
  <si>
    <t>X1271.1273,X1271.1286,X1274.1280,X1274.1284,X1274.1286,X1275.1283,X1275.1284,X1275.1285,X1275.1292,X1276.1274</t>
  </si>
  <si>
    <t>X1270,X1272,X1273,X1275,X1276,X1280,X1281,X1293,X1294,X1295</t>
  </si>
  <si>
    <t>X1270.1275,X1271.1294,X1274.1286,X1275.1292,X1276.1283,X1281.1270,X1281.1280,X1282.1275,X1290.1283,X1293.1285</t>
  </si>
  <si>
    <t>X1270,X1271,X1272,X1273,X1274,X1275,X1276,X1277,X1278,X1279,X1280,X1281,X1282,X1283,X1284,X1285,X1286,X1287,X1288,X1289,X1290,X1291,X1292,X1293,X1294,X1295</t>
  </si>
  <si>
    <t>X1270.1270,X1270.1273,X1270.1284,X1273.1273,X1273.1280,X1273.1286,X1273.1291,X1276.1288,X1276.1291,X1280.1273,X1283.1274,X1284.1284,X1284.1288,X1284.1291,X1285.1283,X1286.1283,X1286.1287,X1286.1289,X1288.1273,X1290.1273,X1290.1278,X1290.1279,X1290.1283,X1290.1290,X1290.1291,X1291.1273,X1291.1291,X1292.1276,X1292.1284,X1294.1272</t>
  </si>
  <si>
    <t>X1270.1270,X1270.1283,X1270.1295,X1273.1272,X1273.1277,X1273.1279,X1273.1280,X1276.1272,X1276.1291,X1278.1274,X1279.1283,X1279.1295,X1281.1273,X1283.1273,X1283.1276,X1284.1271,X1284.1275,X1284.1280,X1284.1284,X1285.1283,X1286.1273,X1286.1275,X1288.1273,X1288.1280,X1290.1284,X1291.1271,X1291.1284,X1291.1290,X1291.1291,X1292.1289</t>
  </si>
  <si>
    <t>X1270.1270,X1270.1279,X1270.1284,X1273.1274,X1273.1280,X1273.1283,X1273.1291,X1275.1273,X1276.1291,X1278.1274,X1279.1271,X1279.1283,X1280.1273,X1281.1273,X1281.1284,X1282.1290,X1283.1276,X1284.1275,X1284.1284,X1286.1272,X1286.1273,X1286.1289,X1288.1273,X1290.1273,X1291.1271,X1291.1273,X1291.1284,X1291.1291,X1291.1294,X1295.1273</t>
  </si>
  <si>
    <t>X1270.1294,X1271.1284,X1271.1295,X1272.1287,X1272.1294,X1276.1294,X1277.1284,X1277.1295,X1278.1294,X1279.1294,X1281.1294,X1282.1294,X1283.1294,X1284.1286,X1284.1294,X1285.1294,X1286.1294,X1287.1287,X1287.1294,X1289.1294,X1290.1284,X1290.1294,X1291.1294,X1292.1294,X1293.1294,X1294.1272,X1294.1286,X1294.1287,X1294.1294,X1295.1275</t>
  </si>
  <si>
    <t>X1272,X1274,X1276,X1279,X1280,X1281,X1283,X1285,X1288,X1289,X1292</t>
  </si>
  <si>
    <t>X1271.1273,X1271.1286,X1274.1280,X1274.1284,X1274.1286,X1275.1283,X1275.1284,X1275.1285,X1275.1292,X1276.1274,X1276.1284,X1276.1289,X1277.1286,X1278.1272,X1278.1276,X1278.1283,X1278.1285,X1278.1287,X1278.1289,X1278.1292,X1279.1292,X1280.1272,X1280.1274,X1280.1280,X1280.1288,X1281.1276,X1282.1276,X1282.1283,X1282.1287,X1282.1289</t>
  </si>
  <si>
    <t>X1270.1275,X1271.1280,X1271.1286,X1271.1294,X1272.1291,X1274.1284,X1274.1286,X1275.1292,X1276.1275,X1276.1283,X1277.1273,X1277.1286,X1277.1294,X1280.1285,X1281.1270,X1281.1275,X1281.1280,X1282.1280,X1284.1275,X1284.1283,X1285.1295,X1287.1286,X1287.1287,X1287.1290,X1290.1275,X1290.1283,X1293.1283,X1293.1285,X1295.1276,X1295.1288</t>
  </si>
  <si>
    <t>bpic13</t>
  </si>
  <si>
    <t>X1466,X1467,X1468,X1469,X1471,X1472,X1473,X1474,X1476,X1477</t>
  </si>
  <si>
    <t>X1468.1469,X1469.1474,X1471.1468,X1472.1467,X1473.1468,X1473.1474,X1474.1469,X1474.1470,X1474.1471,X1474.1474</t>
  </si>
  <si>
    <t>X1466,X1467,X1469,X1470,X1472,X1473,X1474,X1475,X1476,X1477</t>
  </si>
  <si>
    <t>X1468.1474,X1469.1469,X1469.1470,X1471.1468,X1472.1467,X1472.1471,X1474.1469,X1474.1470,X1474.1474,X1476.1469</t>
  </si>
  <si>
    <t>X1466,X1468,X1469,X1470,X1471,X1472,X1473,X1474,X1475,X1477</t>
  </si>
  <si>
    <t>X1468.1474,X1469.1468,X1469.1469,X1469.1470,X1471.1468,X1472.1471,X1473.1471,X1474.1471,X1474.1473,X1476.1469</t>
  </si>
  <si>
    <t>X1466,X1467,X1468,X1469,X1470,X1471,X1472,X1474,X1476,X1477</t>
  </si>
  <si>
    <t>X1467.1472,X1467.1476,X1467.1477,X1468.1475,X1469.1477,X1470.1476,X1471.1474,X1474.1466,X1474.1470,X1474.1471</t>
  </si>
  <si>
    <t>X1466.1466,X1466.1469,X1466.1470,X1467.1470,X1468.1468,X1468.1469,X1468.1470,X1468.1471,X1468.1473,X1469.1469</t>
  </si>
  <si>
    <t>X1467.1467,X1467.1473,X1467.1477,X1468.1467,X1469.1471,X1470.1466,X1472.1471,X1473.1467,X1474.1478,X1476.1471</t>
  </si>
  <si>
    <t>X1466,X1467,X1468,X1469,X1470,X1471,X1472,X1473,X1474,X1475,X1476,X1477</t>
  </si>
  <si>
    <t>X1466.1471,X1467.1467,X1467.1471,X1468.1466,X1468.1468,X1468.1469,X1468.1474,X1468.1478,X1469.1466,X1469.1469,X1469.1471,X1469.1474,X1471.1466,X1471.1467,X1471.1468,X1471.1472,X1471.1476,X1472.1470,X1472.1471,X1473.1470,X1473.1471,X1474.1466,X1474.1468,X1474.1469,X1474.1471,X1474.1473,X1474.1474,X1474.1477,X1476.1469,X1477.1471</t>
  </si>
  <si>
    <t>X1466.1466,X1466.1469,X1466.1470,X1466.1471,X1466.1473,X1467.1471,X1468.1467,X1468.1468,X1468.1469,X1468.1471,X1468.1474,X1469.1471,X1469.1474,X1471.1468,X1471.1469,X1471.1472,X1471.1473,X1472.1466,X1472.1471,X1472.1474,X1473.1469,X1473.1470,X1473.1472,X1473.1474,X1474.1469,X1474.1471,X1474.1472,X1474.1473,X1474.1474,X1476.1469</t>
  </si>
  <si>
    <t>X1466.1473,X1466.1474,X1468.1467,X1468.1468,X1468.1469,X1468.1471,X1468.1472,X1468.1473,X1469.1466,X1469.1469,X1469.1471,X1469.1474,X1470.1474,X1471.1467,X1472.1466,X1472.1468,X1472.1469,X1472.1472,X1472.1474,X1473.1469,X1473.1471,X1473.1472,X1473.1474,X1474.1466,X1474.1471,X1474.1472,X1474.1473,X1474.1474,X1474.1477,X1475.1474</t>
  </si>
  <si>
    <t>X1466.1467,X1466.1475,X1467.1472,X1467.1473,X1467.1476,X1467.1477,X1468.1475,X1469.1475,X1469.1477,X1470.1472,X1470.1476,X1471.1466,X1471.1470,X1471.1474,X1471.1475,X1472.1467,X1472.1477,X1474.1466,X1474.1468,X1474.1469,X1474.1470,X1474.1471,X1474.1474,X1475.1466,X1475.1468,X1475.1469,X1475.1470,X1476.1467,X1477.1467,X1477.1476</t>
  </si>
  <si>
    <t>X1466,X1467,X1468,X1469,X1470,X1471,X1472,X1473,X1474,X1476,X1477</t>
  </si>
  <si>
    <t>X1466.1466,X1466.1469,X1466.1470,X1467.1470,X1467.1476,X1468.1468,X1468.1469,X1468.1470,X1468.1471,X1468.1473,X1469.1467,X1469.1469,X1469.1470,X1470.1470,X1471.1470,X1471.1474,X1472.1470,X1472.1472,X1472.1476,X1473.1469,X1473.1470,X1473.1473,X1474.1468,X1474.1470,X1474.1471,X1474.1474,X1474.1476,X1476.1466,X1476.1468,X1476.1473</t>
  </si>
  <si>
    <t>X1466.1467,X1466.1468,X1466.1471,X1467.1473,X1467.1474,X1467.1477,X1468.1466,X1468.1467,X1468.1469,X1468.1473,X1468.1476,X1468.1478,X1469.1471,X1470.1466,X1470.1473,X1471.1466,X1471.1472,X1471.1474,X1472.1471,X1473.1466,X1473.1467,X1474.1466,X1474.1469,X1474.1475,X1474.1478,X1476.1471,X1476.1473,X1476.1474,X1477.1472,X1477.1477</t>
  </si>
  <si>
    <t>bpic12</t>
  </si>
  <si>
    <t>X1480,X1481,X1489,X1490,X1493,X1495,X1497,X1500,X1507,X1511</t>
  </si>
  <si>
    <t>X1481.1497,X1481.1511,X1492.1492,X1492.1506,X1494.1487,X1497.1511,X1498.1489,X1498.1506,X1504.1504,X1506.1506</t>
  </si>
  <si>
    <t>X1480,X1482,X1486,X1487,X1492,X1494,X1506,X1507,X1510,X1514</t>
  </si>
  <si>
    <t>X1481.1480,X1481.1497,X1483.1489,X1483.1511,X1489.1480,X1497.1493,X1497.1511,X1502.1480,X1506.1482,X1506.1506</t>
  </si>
  <si>
    <t>X1480,X1482,X1486,X1488,X1494,X1497,X1503,X1507,X1510,X1514</t>
  </si>
  <si>
    <t>X1481.1497,X1481.1503,X1483.1511,X1492.1489,X1494.1482,X1497.1493,X1500.1497,X1504.1504,X1506.1482,X1506.1506</t>
  </si>
  <si>
    <t>X1480,X1488,X1489,X1491,X1494,X1496,X1500,X1502,X1506,X1514</t>
  </si>
  <si>
    <t>X1485.1480,X1485.1503,X1485.1511,X1487.1511,X1489.1503,X1489.1511,X1491.1480,X1491.1503,X1491.1511,X1492.1511</t>
  </si>
  <si>
    <t>X1482,X1487,X1493,X1494,X1495,X1503,X1504,X1508,X1510,X1512</t>
  </si>
  <si>
    <t>X1481_1496,X1510_1508</t>
  </si>
  <si>
    <t>X1481.1486,X1481.1493,X1481.1497,X1481.1504,X1481.1508,X1481.1510,X1481.1514,X1482.1486,X1482.1502,X1482.1511</t>
  </si>
  <si>
    <t>X1480.1482,X1481.1487,X1481.1504,X1481.1511,X1496.1505,X1497.1494,X1503.1497,X1507.1504,X1511.1489,X1512.1514</t>
  </si>
  <si>
    <t>X1480,X1481,X1482,X1483,X1484,X1486,X1487,X1488,X1489,X1490,X1491,X1492,X1493,X1494,X1495,X1497,X1498,X1500,X1501,X1502,X1503,X1504,X1505,X1506,X1507,X1508,X1509,X1510,X1511,X1514</t>
  </si>
  <si>
    <t>X1479.1479,X1479.1497,X1480.1486,X1481.1480,X1481.1488,X1481.1489,X1481.1497,X1481.1503,X1482.1512,X1483.1480,X1483.1483,X1483.1511,X1484.1487,X1487.1485,X1488.1493,X1489.1480,X1490.1489,X1497.1480,X1497.1489,X1497.1493,X1497.1511,X1502.1480,X1503.1489,X1504.1504,X1504.1514,X1505.1482,X1506.1482,X1506.1506,X1508.1493,X1512.1490</t>
  </si>
  <si>
    <t>X1479,X1480,X1482,X1483,X1484,X1486,X1487,X1488,X1489,X1490,X1491,X1492,X1494,X1495,X1497,X1498,X1499,X1500,X1501,X1502,X1503,X1504,X1505,X1506,X1507,X1508,X1509,X1511,X1512,X1514</t>
  </si>
  <si>
    <t>X1479.1479,X1479.1480,X1479.1488,X1479.1503,X1480.1486,X1480.1489,X1481.1486,X1481.1497,X1483.1497,X1487.1484,X1488.1495,X1488.1501,X1489.1480,X1490.1497,X1492.1485,X1492.1495,X1493.1495,X1494.1489,X1497.1489,X1497.1500,X1497.1503,X1503.1480,X1503.1482,X1503.1489,X1503.1492,X1504.1490,X1504.1514,X1506.1482,X1508.1493,X1511.1490</t>
  </si>
  <si>
    <t>X1479,X1480,X1482,X1483,X1484,X1485,X1486,X1488,X1489,X1490,X1492,X1493,X1494,X1495,X1496,X1497,X1498,X1499,X1500,X1501,X1502,X1503,X1505,X1507,X1508,X1509,X1511,X1512,X1513,X1514</t>
  </si>
  <si>
    <t>X1479.1480,X1479.1488,X1479.1489,X1479.1497,X1480.1489,X1481.1489,X1481.1503,X1483.1483,X1483.1497,X1483.1510,X1487.1484,X1487.1494,X1488.1486,X1488.1495,X1488.1508,X1490.1494,X1490.1497,X1492.1485,X1493.1495,X1494.1480,X1497.1480,X1497.1486,X1497.1489,X1497.1500,X1497.1503,X1503.1480,X1504.1504,X1505.1482,X1508.1493,X1511.1490</t>
  </si>
  <si>
    <t>X1479,X1480,X1481,X1482,X1483,X1484,X1486,X1488,X1489,X1490,X1491,X1492,X1493,X1494,X1495,X1496,X1497,X1498,X1499,X1500,X1502,X1503,X1504,X1505,X1506,X1507,X1508,X1511,X1513,X1514</t>
  </si>
  <si>
    <t>X1479.1503,X1479.1511,X1484.1503,X1484.1511,X1485.1480,X1485.1503,X1485.1511,X1487.1511,X1489.1503,X1489.1511,X1491.1480,X1491.1503,X1491.1511,X1492.1511,X1495.1497,X1497.1508,X1498.1503,X1498.1511,X1499.1480,X1499.1503,X1499.1511,X1500.1490,X1501.1489,X1501.1503,X1501.1511,X1504.1508,X1505.1480,X1505.1487,X1505.1502,X1505.1506</t>
  </si>
  <si>
    <t>X1479,X1480,X1481,X1482,X1484,X1486,X1487,X1488,X1490,X1492,X1493,X1494,X1495,X1496,X1498,X1501,X1502,X1503,X1504,X1505,X1506,X1508,X1510,X1512,X1513,X1514</t>
  </si>
  <si>
    <t>X1481.1486,X1481.1493,X1481.1497,X1481.1504,X1481.1508,X1481.1510,X1481.1514,X1482.1486,X1482.1502,X1482.1511,X1482.1514,X1484.1487,X1485.1506,X1486.1498,X1487.1480,X1487.1495,X1487.1501,X1488.1492,X1488.1493,X1488.1514,X1490.1480,X1490.1487,X1490.1498,X1490.1503,X1490.1504,X1490.1506,X1491.1501,X1492.1486,X1492.1492,X1492.1506</t>
  </si>
  <si>
    <t>X1480.1482,X1481.1487,X1481.1504,X1481.1511,X1483.1482,X1486.1483,X1486.1506,X1488.1487,X1488.1505,X1490.1512,X1494.1494,X1495.1511,X1496.1494,X1496.1505,X1497.1494,X1498.1487,X1498.1494,X1500.1507,X1500.1509,X1503.1494,X1503.1497,X1503.1504,X1504.1489,X1504.1497,X1504.1504,X1507.1504,X1509.1505,X1510.1497,X1511.1489,X1512.1514</t>
  </si>
  <si>
    <t>X1273,X1279.1283,X1284.1284,X1284.1291,X1286.1273,X1290.1273,X1290.1276,X1290.1290,X1291.1291,X1292.1273</t>
  </si>
  <si>
    <t>X1270.1273,X1270.1280,X1284.1291,X1286.1289,X1290.1273,X1290.1276,X1290.1279,X1290.1290,X1291.1273,X1291.1291</t>
  </si>
  <si>
    <t>X1270.1273,X1270.1284,X1273.1280,X1279.1295,X1284.1284,X1284.1288,X1284.1291,X1286.1289,X1290.1279,X1290.1290</t>
  </si>
  <si>
    <t>X1270.1273,X1275.1279,X1275.1290,X1277.1271,X1278.1287,X1278.1289,X1291,X1293.1291,X1294.1286,X1294_0</t>
  </si>
  <si>
    <t>X1270.1276,X1270.1287,X1275.1291,X1276.1280,X1278.1273,X1279.1272,X1281.1278,X1282.1280,X1291,X1293.1294</t>
  </si>
  <si>
    <t>X1271.1273,X1271.1286,X1272,X1274.1280,X1274.1284,X1276,X1285,X1287,X1289,X1292</t>
  </si>
  <si>
    <t>X1270.1275,X1271.1294,X1274.1286,X1275.1292,X1276.1283,X1278.1285,X1281.1270,X1281.1280,X1284.1285,X1290.1283</t>
  </si>
  <si>
    <t>X1270,X1270.1273,X1270.1284,X1273.1273,X1273.1280,X1273.1286,X1276.1272,X1279,X1280.1273,X1284.1273,X1284.1275,X1284.1280,X1284.1284,X1284.1286,X1284.1287,X1284.1288,X1284.1291,X1285.1283,X1286.1283,X1286.1287,X1286.1289,X1289,X1289.1291,X1290.1276,X1290.1288,X1290.1290,X1291.1273,X1291.1291,X1292.1273,X1294.1272</t>
  </si>
  <si>
    <t>X1270.1271,X1270.1284,X1270.1288,X1270.1292,X1271.1294,X1273,X1273.1274,X1273.1291,X1275.1273,X1276.1275,X1280.1273,X1281.1284,X1281.1292,X1283.1272,X1284.1271,X1284.1284,X1284.1291,X1286.1272,X1286.1275,X1286.1289,X1288.1280,X1290.1284,X1290.1288,X1291.1271,X1291.1273,X1291.1284,X1291.1290,X1291.1294,X1292.1274,X1292.1288</t>
  </si>
  <si>
    <t>X1270.1270,X1270.1284,X1273,X1273.1279,X1273.1280,X1273.1283,X1276.1275,X1276.1291,X1280.1273,X1281.1284,X1283.1272,X1283.1276,X1284.1275,X1284.1280,X1284.1287,X1285.1283,X1286.1272,X1286.1275,X1286.1289,X1290,X1290.1273,X1290.1284,X1290.1288,X1290.1295,X1291.1271,X1291.1290,X1291.1294,X1292.1273,X1292.1283,X1292.1288</t>
  </si>
  <si>
    <t>X1270.1273,X1270.1276,X1270.1284,X1270.1287,X1275.1291,X1276.1280,X1278.1273,X1279.1272,X1281.1278,X1282.1280,X1283.1279,X1284.1272,X1284.1279,X1285.1283,X1286.1283,X1286.1291,X1286.1295,X1289.1286,X1290.1277,X1290.1289,X1291,X1291.1290,X1292.1290,X1293.1291,X1293.1294,X1293.1295,X1294.1272,X1294.1286,X1294.1287,X1295.1275</t>
  </si>
  <si>
    <t>X1271.1273,X1271.1286,X1272,X1274.1280,X1274.1284,X1274.1286,X1275.1283,X1275.1284,X1275.1285,X1275.1292,X1276,X1276.1274,X1276.1284,X1276.1289,X1277.1286,X1278.1272,X1278.1276,X1278.1283,X1278.1287,X1278.1292,X1279.1292,X1280.1272,X1280.1274,X1280.1280,X1280.1288,X1281.1276,X1285,X1287,X1289,X1292</t>
  </si>
  <si>
    <t>X1270.1275,X1271.1280,X1271.1286,X1271.1294,X1272.1291,X1274.1284,X1274.1286,X1275.1292,X1276.1275,X1276.1283,X1277.1273,X1277.1286,X1277.1294,X1278.1285,X1280.1285,X1281.1270,X1281.1275,X1281.1280,X1284.1275,X1284.1283,X1284.1285,X1287.1286,X1287.1287,X1287.1290,X1290.1275,X1290.1283,X1293.1283,X1295.1273,X1295.1276,X1295.1288</t>
  </si>
  <si>
    <t>X1467.1467,X1468.1469,X1469.1474,X1471.1466,X1471.1468,X1473.1469,X1473.1474,X1474.1469,X1474.1471,X1474.1474</t>
  </si>
  <si>
    <t>X1468,X1468.1468,X1468.1474,X1469.1471,X1471.1466,X1471.1467,X1474.1469,X1474.1471,X1474.1474,X1476.1474</t>
  </si>
  <si>
    <t>X1466.1471,X1469.1471,X1471.1466,X1471.1468,X1471.1472,X1472.1467,X1473.1470,X1473.1474,X1474.1469,X1477</t>
  </si>
  <si>
    <t>X1466.1473,X1466.1476,X1467.1466,X1468.1466,X1470.1468,X1471.1468,X1473.1473,X1473.1474,X1474.1467,X1474.1468</t>
  </si>
  <si>
    <t>X1466_0,X1470_0,X1477_0</t>
  </si>
  <si>
    <t>X1466.1466,X1467,X1468.1468,X1468.1469,X1468.1470,X1469,X1471,X1472,X1474,X1477</t>
  </si>
  <si>
    <t>X1466,X1466.1467,X1467,X1467.1473,X1467.1477,X1470.1466,X1472.1467,X1473,X1475,X1476.1471</t>
  </si>
  <si>
    <t>X1466,X1466_0,X1467,X1468,X1469,X1470,X1470_0,X1471,X1472,X1473,X1474,X1475,X1476,X1477,X1477_0</t>
  </si>
  <si>
    <t>X1466,X1466.1471,X1467.1467,X1467.1471,X1468.1471,X1468.1474,X1468.1478,X1469,X1469.1468,X1469.1469,X1469.1474,X1470.1466,X1471.1467,X1471.1468,X1471.1470,X1471.1472,X1471.1476,X1472,X1472.1471,X1473.1470,X1473.1471,X1474.1469,X1474.1470,X1474.1471,X1474.1473,X1474.1474,X1476,X1476.1469,X1477,X1477.1471</t>
  </si>
  <si>
    <t>X1466.1469,X1466.1471,X1466.1474,X1467.1469,X1467.1471,X1468.1473,X1469,X1469.1466,X1469.1469,X1469.1475,X1470.1466,X1471.1467,X1471.1468,X1471.1469,X1471.1472,X1471.1473,X1472.1470,X1472.1471,X1472.1473,X1472.1474,X1473.1470,X1473.1471,X1474.1469,X1474.1470,X1474.1471,X1474.1472,X1474.1473,X1474.1476,X1477,X1477.1468</t>
  </si>
  <si>
    <t>X1467,X1467.1469,X1468.1468,X1468.1470,X1469.1467,X1469.1469,X1469.1471,X1469.1474,X1469.1476,X1470.1474,X1471.1468,X1471.1469,X1471.1472,X1471.1473,X1472.1468,X1472.1469,X1472.1471,X1472.1474,X1473.1469,X1473.1470,X1473.1476,X1474.1467,X1474.1469,X1474.1471,X1474.1472,X1474.1474,X1474.1477,X1476.1469,X1477.1466,X1477.1474</t>
  </si>
  <si>
    <t>X1466.1473,X1466.1474,X1466.1476,X1467.1466,X1468,X1468.1466,X1469.1467,X1469.1469,X1470.1468,X1470.1470,X1470.1474,X1471.1468,X1471.1469,X1471.1473,X1472.1471,X1473.1473,X1473.1474,X1473.1477,X1474.1466,X1474.1467,X1474.1468,X1474.1471,X1474.1476,X1474.1477,X1474.1478,X1475.1466,X1475.1468,X1476.1466,X1477.1467,X1477.1476</t>
  </si>
  <si>
    <t>X1466.1466,X1466.1468,X1466.1469,X1467,X1468.1468,X1468.1469,X1468.1470,X1468.1471,X1468.1473,X1469,X1469.1467,X1469.1469,X1469.1470,X1470.1466,X1470.1470,X1471,X1471.1470,X1471.1474,X1472,X1472.1470,X1473.1469,X1473.1470,X1473.1473,X1474,X1474.1468,X1474.1474,X1476.1466,X1476.1468,X1476.1473,X1477</t>
  </si>
  <si>
    <t>X1466,X1466.1467,X1466.1468,X1466.1469,X1466.1471,X1467,X1467.1473,X1467.1474,X1467.1477,X1468.1466,X1468.1467,X1468.1473,X1468.1476,X1470.1466,X1470.1473,X1471.1466,X1471.1474,X1472.1467,X1473,X1473.1466,X1474,X1474.1466,X1474.1467,X1475,X1476.1473,X1476.1474,X1477,X1477.1469,X1477.1473,X1477.1477</t>
  </si>
  <si>
    <t>X1480,X1481,X1489,X1490,X1492,X1497,X1507,X1510,X1511,X1511_0</t>
  </si>
  <si>
    <t>X1483.1489,X1492.1492,X1492.1506,X1494.1487,X1497,X1497.1511,X1498.1506,X1504.1504,X1506.1506,X1511</t>
  </si>
  <si>
    <t>X1480.1494,X1490.1489,X1492.1489,X1492.1506,X1497.1493,X1503,X1504.1514,X1506.1506,X1508.1492,X1512.1490</t>
  </si>
  <si>
    <t>X1480.1494,X1483.1483,X1483.1511,X1488.1488,X1490.1489,X1492.1506,X1497.1480,X1497.1493,X1497.1511,X1503</t>
  </si>
  <si>
    <t>X1483.1511,X1484.1482,X1484.1485,X1485.1491,X1488.1499,X1488.1502,X1488.1506,X1489.1512,X1490.1484,X1490.1487</t>
  </si>
  <si>
    <t>X1484.1484,X1484.1490,X1484.1493,X1486.1479,X1488.1507,X1488.1510,X1490.1485,X1490.1492,X1490.1497,X1491.1506</t>
  </si>
  <si>
    <t>X1481.1486,X1481.1504,X1481.1514,X1486,X1493,X1497,X1504,X1508,X1510,X1514</t>
  </si>
  <si>
    <t>X1480.1482,X1481.1505,X1481.1511,X1481.1513,X1497.1494,X1503.1497,X1507.1504,X1508,X1511.1489,X1514</t>
  </si>
  <si>
    <t>X1479.1479,X1479.1497,X1480.1486,X1482.1480,X1483.1480,X1483.1483,X1483.1511,X1487.1502,X1488,X1488.1493,X1489.1485,X1489.1498,X1492.1485,X1492.1506,X1494.1489,X1497,X1497.1480,X1497.1489,X1497.1511,X1500.1482,X1503,X1503.1480,X1503.1482,X1504.1490,X1504.1504,X1504.1514,X1506.1482,X1506.1506,X1508.1482,X1512.1490</t>
  </si>
  <si>
    <t>X1479.1480,X1479.1497,X1480.1485,X1480.1489,X1483.1480,X1483.1497,X1486.1504,X1487.1479,X1487.1486,X1488.1489,X1488.1492,X1488.1508,X1492.1489,X1493.1495,X1494.1482,X1494.1489,X1495.1506,X1497,X1497.1511,X1500.1493,X1503.1480,X1503.1489,X1504.1490,X1504.1514,X1506.1487,X1506.1506,X1507,X1508.1493,X1508.1497,X1511.1490</t>
  </si>
  <si>
    <t>X1479.1479,X1479.1488,X1479.1497,X1480.1485,X1483.1497,X1483.1511,X1487.1482,X1487.1486,X1488.1486,X1488.1492,X1488.1508,X1490.1506,X1491,X1493.1495,X1497,X1497.1480,X1497.1486,X1497.1489,X1497.1495,X1497.1500,X1498.1498,X1503,X1503.1489,X1503.1492,X1504.1504,X1506.1482,X1506.1492,X1506.1506,X1507.1495,X1508.1497</t>
  </si>
  <si>
    <t>X1483.1507,X1483.1514,X1484.1484,X1484.1490,X1484.1493,X1486,X1486.1479,X1488.1507,X1488.1510,X1490.1485,X1490.1492,X1490.1497,X1491.1506,X1494.1492,X1497.1489,X1498.1480,X1498.1485,X1498.1492,X1498.1501,X1498.1505,X1499,X1499.1503,X1500.1502,X1500.1507,X1500.1510,X1504.1497,X1504.1504,X1504.1508,X1505.1487,X1505.1491</t>
  </si>
  <si>
    <t>X1481.1486,X1481.1504,X1481.1510,X1481.1514,X1482.1486,X1482.1502,X1482.1511,X1482.1514,X1484.1487,X1486,X1486.1498,X1487.1480,X1487.1501,X1488.1492,X1488.1493,X1488.1514,X1490.1480,X1490.1487,X1490.1498,X1490.1503,X1490.1504,X1492.1486,X1492.1492,X1492.1506,X1493,X1497,X1504,X1508,X1510,X1514</t>
  </si>
  <si>
    <t>X1480.1482,X1481.1505,X1481.1511,X1481.1513,X1483.1482,X1486.1483,X1486.1506,X1488.1487,X1488.1505,X1489.1494,X1494.1494,X1494.1512,X1495.1511,X1497.1494,X1499.1480,X1500.1507,X1500.1509,X1503.1494,X1503.1497,X1503.1504,X1504.1489,X1504.1497,X1504.1504,X1507.1504,X1508,X1509.1505,X1510.1497,X1511.1489,X1512,X1514</t>
  </si>
  <si>
    <t>duration&gt;2w</t>
  </si>
  <si>
    <t>duration&gt;5w</t>
  </si>
  <si>
    <t>DataSet</t>
  </si>
  <si>
    <t>BPIC13</t>
  </si>
  <si>
    <t>BPIC12</t>
  </si>
  <si>
    <t>BPIC17</t>
  </si>
  <si>
    <t>Hospital</t>
  </si>
  <si>
    <t>BPIC14</t>
  </si>
  <si>
    <t>lasso_40k</t>
  </si>
  <si>
    <t>X247,X249,X252,X254,X256,X259,X260,X261,X262,X265</t>
  </si>
  <si>
    <t>X247,X252,X254,X259,X260,X261,X262,X265,X267,X272</t>
  </si>
  <si>
    <t>X247,X253_0,X254,X254.274,X254.279,X260,X261,X274,X276,X280</t>
  </si>
  <si>
    <t>X247,X253_0,X254,X260,X265_274,X266_267,X274,X274_265,X276,X280</t>
  </si>
  <si>
    <t>X247,X254,X260,X265_274,X266_267,X274,X274_265,X276,X280,X283_267</t>
  </si>
  <si>
    <t>X247,X254,X254.274,X254.279,X260,X261,X274,X274.253,X276,X280</t>
  </si>
  <si>
    <t>X265_274,X265_277,X266_267,X266_275,X274_259,X274_265,X277_254,X277_277,X279_274,X283_267</t>
  </si>
  <si>
    <t>X254.270,X254.274,X254.279,X265.266,X266.253,X266.267,X274.253,X277.253,X279.266,X279.274</t>
  </si>
  <si>
    <t>X249_266,X261_253,X265_266,X266_253,X266_267,X270_254,X274_254,X274_265,X283_253,X283_267</t>
  </si>
  <si>
    <t>bpic12-fixes</t>
  </si>
  <si>
    <t>X1482,X1484,X1486,X1495,X1506,X1508,X1509,X1512,X1514</t>
  </si>
  <si>
    <t>bpic13-fixes</t>
  </si>
  <si>
    <t>bpic17-fixes</t>
  </si>
  <si>
    <t>hospital-cmrmr</t>
  </si>
  <si>
    <t>X1,X121,X13,X15,X26,X52,X6,X60,X73,X84</t>
  </si>
  <si>
    <t>X10.31,X11.20,X115,X13,X13.80,X15,X4,X4.26,X40.28,X73</t>
  </si>
  <si>
    <t>X11.69,X12.83,X13.28,X15.19,X2.17,X5.29,X79.33,X79.71,X8.26,X8.52</t>
  </si>
  <si>
    <t>X11.69,X12.22,X12.30,X12.83,X26.47,X4.26,X75.25,X79.71,X8.26,X9.4</t>
  </si>
  <si>
    <t>X111,X115,X117,X120,X135,X147,X152,X156,X185,X19,X221,X229,X33,X335,X351,X36,X4,X43,X44,X6,X65,X71,X73,X77,X83,X84,X88,X89,X9,X93</t>
  </si>
  <si>
    <t>X1,X11.19,X11.27,X116,X12.26,X12.30,X12.83,X13,X13.16,X16,X25,X28,X3.11,X33,X4.26,X40,X43,X47,X52,X60,X69,X73,X75.25,X76,X79.1,X79.23,X8.12,X84,X9,X9.4</t>
  </si>
  <si>
    <t>X1.33,X1.47,X1.69,X11.16,X11.69,X11.70,X11.82,X12.83,X12.95,X13.25,X13.80,X15.19,X15.28,X2.42,X2.6,X23.22,X3.28,X33.71,X36.53,X40.1,X40.86,X5.29,X79.33,X79.71,X8.12,X8.16,X8.31,X8.52,X8.70,X81.70</t>
  </si>
  <si>
    <t>X1.25,X1.33,X1.47,X1.69,X1_2,X10.18,X11.19,X11.69,X11.70,X12.21,X12.22,X12.30,X12.68,X12.83,X13.80,X2.12,X21.28,X33.61,X33.71,X40.1,X6.14,X79.33,X8.10,X8.13,X8.15,X8.52,X8.70,X80.50,X81.70,X9.11</t>
  </si>
  <si>
    <t>hospital-fixes3-mrmr</t>
  </si>
  <si>
    <t>X100,X117,X130,X150,X167,X194,X2,X200,X216,X227,X236,X238,X269,X271,X292,X326,X335,X34,X356,X358,X361,X380,X4,X402,X410,X452,X595,X6,X72,X95</t>
  </si>
  <si>
    <t>hospital-fixes3-cluster</t>
  </si>
  <si>
    <t>bpic13-fixes4</t>
  </si>
  <si>
    <t>bpic17-fixes4</t>
  </si>
  <si>
    <t>bpic14-fixes4</t>
  </si>
  <si>
    <t>bpic14-fixes5</t>
  </si>
  <si>
    <t>bpic14-clustmrmr-fixes</t>
  </si>
  <si>
    <t>X248,X252,X256,X257_274,X259,X260,X265,X265_253,X265_266,X266_251,X266_253,X266_254,X266_266,X266_270,X267_0,X274_253,X274_260,X274_265,X274_266,X274_267,X277_274,X278,X278_265,X278_279,X279_253,X279_254,X279_265,X279_274,X283_265</t>
  </si>
  <si>
    <t>bpic14-mrmr-fixes2</t>
  </si>
  <si>
    <t>X248,X261,X262,X264,X266,X267,X275_0,X276,X281,X282</t>
  </si>
  <si>
    <t>X252_254,X252_259,X253_273,X254_273,X263_263,X266_267,X266_270,X273_248,X276_249,X279_277</t>
  </si>
  <si>
    <t>X248,X248_263,X250_279,X251_273,X252_248,X253_268,X253_278,X253_279,X254_273,X254_275,X258_267,X261,X262,X263_266,X265_264,X265_266,X266,X267_260,X269_254,X272_254,X273_248,X274_270,X274_280,X276,X276_249,X276_257,X279_277,X281,X282,X283_267</t>
  </si>
  <si>
    <t>X248.260,X249.255,X254.279,X256.277,X257.249,X257.281,X260.257,X260.258,X260_0,X262.250,X263.253,X265.250,X265.259,X266.269,X267.253,X267.259,X267.272,X270.261,X270.266,X272.267,X274.267,X274.275,X277.257,X278.271,X279.273,X279.277,X281,X283.249,X283.267,X283.273</t>
  </si>
  <si>
    <t>X248.260,X248_279,X250_279,X251_273,X252.247,X253_278,X253_279,X254_273,X258_267,X260_0,X263_263,X263_267,X265_266,X266_267,X267.253,X270.266,X271_252,X272.267,X273_248,X274.267,X274.275,X274_270,X276_249,X277.257,X277.282,X279_277,X281,X283.249,X283.267,X283.273</t>
  </si>
  <si>
    <t>X248.260,X248_279,X250_279,X251_273,X252.247,X253_278,X253_279,X254_273,X258_267,X263_263,X263_267,X265_266,X266_267,X267.253,X269_254,X270.266,X272.267,X272_254,X273_248,X274.267,X274.275,X274_270,X276_249,X277.257,X277.282,X279_277,X281,X283.249,X283.267,X283.273</t>
  </si>
  <si>
    <t>X248.260,X252.247,X254.279,X256.249,X256.277,X257.249,X257.281,X260.257,X262.250,X262.252,X263.253,X265.250,X265.259,X266.269,X267.253,X267.259,X267.272,X270.261,X270.266,X272.267,X274.267,X274.275,X277.257,X278.271,X279.273,X279.277,X281,X283.249,X283.267,X283.273</t>
  </si>
  <si>
    <t>X247_265,X247_270,X248_267,X250_274,X251_273,X252_254,X252_259,X253_268,X253_273,X254_271,X254_273,X254_275,X259_250,X263_263,X263_267,X264_249,X265_266,X266_266,X266_267,X266_270,X267_260,X271_273,X272_254,X273_248,X273_253,X274_256,X276_249,X278_249,X279_277,X280_266</t>
  </si>
  <si>
    <t>X247.280,X248.260,X254.279,X256.277,X257.249,X257.281,X259.270,X260.257,X262.250,X262.252,X263.253,X265.250,X265.259,X266.269,X267.253,X267.259,X267.272,X269.266,X270.261,X270.266,X272.267,X274.267,X274.275,X277.257,X278.271,X279.273,X279.277,X283.249,X283.267,X283.273</t>
  </si>
  <si>
    <t>X247.261,X248.260,X248_279,X250_279,X251_273,X252.247,X253_278,X253_279,X254_273,X258_267,X259_259,X263_263,X263_267,X265_266,X266_267,X267.253,X269_254,X270.266,X272.267,X272_254,X273_248,X274.267,X274.275,X274_270,X276_249,X277.282,X279_277,X283.249,X283.267,X283.273</t>
  </si>
  <si>
    <t>bpic14-lasso-fixes</t>
  </si>
  <si>
    <t>X248,X249,X250,X251,X252,X253,X257,X259,X261,X267</t>
  </si>
  <si>
    <t>X248,X249,X250,X251,X252,X253,X257,X259,X261,X265</t>
  </si>
  <si>
    <t>X250,X253,X254,X266,X274,X274_259,X277_277,X279,X280,X283</t>
  </si>
  <si>
    <t>X248,X249,X250,X253,X257,X259,X261,X266,X267,X268</t>
  </si>
  <si>
    <t>X250,X253,X254,X254.274,X265,X266,X274,X279,X280,X283</t>
  </si>
  <si>
    <t>X252_273,X252_281,X253_274,X254_278,X270_266,X270_274,X274_259,X277_254,X277_277,X283_267</t>
  </si>
  <si>
    <t>X253.270,X254.253,X254.265,X254.270,X254.274,X274.253,X274.277,X274.279,X277.253,X279.253</t>
  </si>
  <si>
    <t>X253_274,X265_254,X270_254,X274_259,X275_266,X277_277,X278_278,X278_279,X279_265,X279_274</t>
  </si>
  <si>
    <t>X248,X249,X250,X251,X252,X253,X257,X259,X260,X261,X265,X266,X267,X268,X270,X272,X273,X274,X275,X277,X278,X279,X280,X281,X283</t>
  </si>
  <si>
    <t>X248,X249,X250,X251,X252,X252_0,X253,X253_0,X254_0,X257,X259,X259_0,X260_0,X261,X265,X267,X268,X270,X272,X273,X273_0,X274,X274_0,X275,X277,X278,X279,X280,X281_0,X283</t>
  </si>
  <si>
    <t>X248,X249,X250,X252_273,X253,X253_0,X254_278,X257,X259,X259_0,X261,X266,X268,X270,X270_266,X272,X273,X273_0,X274,X274_259,X274_265,X275,X277,X277_254,X278,X279,X280,X281_0,X283,X283_267</t>
  </si>
  <si>
    <t>X250,X253,X253.265,X253.270,X254,X254.253,X254.265,X254.266,X254.270,X254.274,X257.253,X265,X265.253,X265.257,X265.266,X266,X266.277,X267,X274,X274.253,X274.257,X274.266,X274.277,X274.279,X277.253,X279,X279.253,X279.265,X280,X283</t>
  </si>
  <si>
    <t>X250,X253,X254,X259_274,X265_254,X265_266,X265_278,X265_279,X266,X266_253,X266_259,X266_265,X266_279,X270_254,X274,X274_259,X274_266,X274_274,X277_267,X277_277,X278_278,X278_279,X279,X279_252,X279_253,X279_265,X279_266,X279_278,X280,X283</t>
  </si>
  <si>
    <t>X248,X249,X250,X252_273,X252_281,X253,X254_278,X257,X259,X261,X266,X267,X268,X270,X270_266,X270_274,X272,X273,X274,X274_259,X274_265,X275,X277,X277_254,X277_277,X278,X279,X280,X283,X283_267</t>
  </si>
  <si>
    <t>X250,X252_279,X253,X254,X259_259,X259_274,X265_254,X265_266,X265_278,X266,X266_253,X266_259,X266_265,X266_279,X270_254,X274,X274_259,X274_274,X275_266,X277_267,X277_277,X278_265,X278_278,X278_279,X279,X279_265,X279_266,X279_278,X280,X283</t>
  </si>
  <si>
    <t>X250,X253,X253.270,X254,X254.253,X254.265,X254.266,X254.270,X254.274,X257.253,X265,X265.253,X265.257,X265.266,X265.278,X266,X266.265,X266.277,X274,X274.253,X274.257,X274.266,X274.277,X274.279,X277.253,X279,X279.253,X279.265,X280,X283</t>
  </si>
  <si>
    <t>X248_262,X252_273,X252_281,X253_254,X253_274,X254_278,X262_265,X265_254,X265_257,X265_277,X266_278,X270_254,X270_266,X270_274,X272_265,X273_252,X274_248,X274_259,X274_279,X275_266,X277_254,X277_274,X277_277,X278_278,X278_279,X279_254,X279_265,X279_274,X283_253,X283_267</t>
  </si>
  <si>
    <t>X253.270,X254.253,X254.265,X254.270,X254.274,X257.253,X265.257,X265.266,X265.278,X266.249,X266.265,X266.270,X266.277,X274.253,X274.254,X274.257,X274.266,X274.273,X274.277,X274.279,X277.253,X277.254,X279.253,X279.254,X279.265,X279.266,X279.278,X283.254,X283.266,X283.279</t>
  </si>
  <si>
    <t>X252_279,X253_274,X254_254,X254_265,X259_259,X259_274,X265_254,X265_266,X265_278,X265_279,X266_253,X266_259,X266_265,X266_279,X270_254,X274_259,X274_266,X274_274,X275_266,X277_267,X277_277,X278_278,X278_279,X279_252,X279_253,X279_265,X279_266,X279_274,X279_278,X281_279</t>
  </si>
  <si>
    <t>bpic14-lasso-fixes2</t>
  </si>
  <si>
    <t>X247,X248,X249,X252,X254,X256,X259,X260,X261,X262,X265,X266,X267,X272,X273,X274,X275,X277,X278,X280</t>
  </si>
  <si>
    <t>X247,X247_0,X249,X252,X253_0,X254,X256,X259,X260,X261,X262,X265,X266,X267,X272,X273,X274,X275,X277,X278,X280</t>
  </si>
  <si>
    <t>X247,X247_0,X252,X253_0,X254,X259,X260,X261,X262,X265,X265_254,X265_274,X265_277,X266_267,X266_275,X267,X272,X273,X274,X274_259,X274_265,X275,X276,X277,X277_254,X277_277,X278,X279_274,X280,X283_267</t>
  </si>
  <si>
    <t>X247,X253_0,X254,X254.270,X254.274,X254.279,X260,X261,X265.266,X265.278,X266.249,X266.253,X266.256,X266.267,X266.270,X266.279,X274,X274.253,X274.265,X276,X277.253,X279.254,X279.266,X279.273,X279.274,X280,X283.247,X283.254,X283.265,X283.266</t>
  </si>
  <si>
    <t>X247,X247_253,X249_266,X253_0,X253_270,X254,X254.274,X254_253,X254_265,X260,X261_253,X263_253,X265_254,X265_266,X265_274,X266_253,X266_265,X266_266,X266_267,X274,X274_254,X274_265,X274_266,X276,X277_254,X279_253,X280,X283_254,X283_256,X283_266</t>
  </si>
  <si>
    <t>X247,X252,X254,X254_275,X259,X260,X261,X262,X265,X265_254,X265_274,X265_277,X266_267,X266_275,X267,X270_254,X272,X273,X274,X274_259,X274_265,X275,X276,X277,X277_254,X277_277,X279_274,X280,X283_253,X283_267</t>
  </si>
  <si>
    <t>X247,X249_266,X253_270,X254,X254.274,X254_253,X254_265,X260,X261_253,X263_253,X265_254,X265_266,X265_274,X266_249,X266_253,X266_265,X266_266,X266_267,X274,X274_254,X274_265,X274_266,X276,X277_254,X279_253,X280,X283_254,X283_256,X283_266,X283_267</t>
  </si>
  <si>
    <t>X247,X254,X254.270,X254.274,X254.279,X260,X261,X265.266,X265.278,X266.249,X266.253,X266.256,X266.267,X266.270,X266.279,X274,X274.253,X276,X277.253,X279.254,X279.266,X279.273,X279.274,X280,X283.247,X283.253,X283.254,X283.265,X283.266,X283.267</t>
  </si>
  <si>
    <t>X247_253,X247_267,X249_266,X253_260,X254_259,X254_275,X260_274,X261_267,X265_254,X265_274,X265_277,X266_267,X266_275,X267_260,X270_254,X274_254,X274_259,X274_265,X275_266,X277_254,X277_277,X278_265,X279_265,X279_266,X279_274,X283_253,X283_259,X283_265,X283_267,X283_279</t>
  </si>
  <si>
    <t>X254.270,X254.274,X254.279,X261.253,X265.266,X265.278,X266.248,X266.249,X266.253,X266.256,X266.262,X266.267,X266.270,X266.279,X270.274,X274.253,X277.253,X279.254,X279.266,X279.274,X283.247,X283.248,X283.253,X283.259,X283.261,X283.265,X283.266,X283.267,X283.273,X283.274</t>
  </si>
  <si>
    <t>X249_266,X253_270,X254.274,X254_253,X254_254,X261_253,X263_253,X265_266,X265_278,X266.253,X266.267,X266_249,X266_253,X266_265,X266_266,X266_267,X270_254,X274.253,X274_254,X274_265,X274_266,X277.253,X279.266,X279.274,X279_253,X280_276,X283_253,X283_254,X283_266,X283_267</t>
  </si>
  <si>
    <t>bpic14-clustimp-fixes</t>
  </si>
  <si>
    <t>X251_266,X253_267,X265_260,X265_278,X266_247,X266_254,X274_247,X281_252,X283_260,X283_277</t>
  </si>
  <si>
    <t>X253.278,X254.248,X254.267,X257.277,X259.267,X270.278,X271.279,X273.279,X278.273,X283.260</t>
  </si>
  <si>
    <t>X247.279,X252.265,X254_259,X273.278,X273_266,X274.262,X274.265,X274.278,X278.279,X279_248</t>
  </si>
  <si>
    <t>X247,X248,X249,X250,X252,X253,X254,X256,X257,X258,X259,X260,X261,X262,X263,X265,X266,X267,X270,X271,X272,X273,X274,X275,X276,X277,X278,X279,X280,X281</t>
  </si>
  <si>
    <t>X247,X247_0,X248,X249,X250,X252,X252_0,X253_0,X254_0,X255,X257,X258,X259,X262,X263,X264,X265,X267,X267_0,X269,X270,X271_0,X274,X274_0,X275_0,X276,X278,X279,X282,X283</t>
  </si>
  <si>
    <t>X249,X249_266,X251,X252_252,X253_274,X259_253,X259_273,X265_247,X266_248,X266_273,X266_279,X270,X270_274,X271_247,X273_254,X273_265,X274_266,X274_267,X274_270,X274_274,X275,X277_266,X279_256,X281_0,X281_252,X283_249,X283_260,X283_265,X283_266,X283_273</t>
  </si>
  <si>
    <t>X247,X247.249,X248.262,X249.248,X249.254,X252.273,X253.249,X253.273,X254.247,X256,X259.270,X260.279,X262.267,X263.265,X266.267,X267,X267.249,X267.260,X267.273,X270.278,X273.249,X273.274,X273.277,X277.279,X279.253,X279.265,X279.267,X282,X283.260,X283.272</t>
  </si>
  <si>
    <t>X247.274,X248.265,X248_265,X249.274,X249_265,X252.267,X252_278,X253.267,X262.267,X262.277,X263_263,X265_273,X266,X266.247,X266_247,X267.279,X267_247,X270_265,X271.267,X273.274,X274.259,X274_256,X277,X277_267,X277_279,X278.266,X279_253,X281.253,X283.263,X283.281</t>
  </si>
  <si>
    <t>X247_267,X248_262,X249,X249_253,X249_254,X251,X253_274,X254_265,X257_274,X259_254,X259_259,X260_274,X261_253,X265_253,X265_259,X266_249,X266_279,X271_247,X274_253,X274_265,X274_277,X275,X277_254,X278_279,X279_256,X279_267,X279_274,X279_279,X283_265,X283_274</t>
  </si>
  <si>
    <t>X247_274,X248.279,X248_266,X249.279,X251,X253.247,X253.266,X254_254,X254_270,X257_279,X260_254,X260_267,X262.277,X263,X265,X265.249,X265_248,X265_253,X265_278,X266_278,X273_252,X273_279,X274_259,X274_261,X277.249,X278.266,X279.278,X279_257,X283.267,X283_271</t>
  </si>
  <si>
    <t>X247.254,X248,X249.278,X251,X253.260,X254.257,X254.262,X257.266,X257.267,X261.267,X265,X265.274,X266.247,X266.254,X267,X267.279,X272.267,X273.247,X273.253,X273.277,X274.254,X277,X277.259,X278.257,X278.279,X279.253,X279.259,X283.248,X283.255,X283.263</t>
  </si>
  <si>
    <t>X252_252,X252_253,X253_247,X253_254,X253_267,X253_279,X254_252,X254_253,X254_273,X254_274,X259_266,X260_253,X260_267,X265_254,X265_259,X266_249,X266_254,X266_279,X267_270,X271_279,X274_252,X274_257,X274_266,X277_279,X278_266,X279_253,X279_254,X279_267,X281_252,X283_253</t>
  </si>
  <si>
    <t>X247.254,X248.262,X253.257,X253.260,X253.278,X257.277,X259.270,X261.279,X263.267,X265.267,X265.277,X265.279,X267.249,X270.278,X271.279,X273.277,X273.279,X274.259,X274.260,X274.261,X274.265,X274.272,X276.274,X278.273,X279.263,X283.260,X283.263,X283.265,X283.271,X283.275</t>
  </si>
  <si>
    <t>X248.267,X248_265,X248_266,X249.259,X252.253,X252_281,X253_277,X254.252,X254.257,X254_257,X254_265,X257_266,X259.253,X259_253,X259_279,X262.254,X265_252,X267.274,X267_274,X270_254,X271.274,X271_247,X274.273,X274.279,X277_265,X278.279,X279.260,X279.277,X279_254,X279_265</t>
  </si>
  <si>
    <t>X247,X254,X259,X260,X265,X266,X267,X274,X275,X278</t>
  </si>
  <si>
    <t>X259,X259_0,X262,X265,X272,X274_0,X276,X278_0,X281_0,X282</t>
  </si>
  <si>
    <t>X249_265,X257,X261_247,X265_249,X266_270,X266_274,X271_261,X274_267,X277_277,X277_279</t>
  </si>
  <si>
    <t>X247.267,X253.278,X254.256,X262.277,X265.273,X266,X274.278,X277.254,X279.247,X279.278</t>
  </si>
  <si>
    <t>X252_273,X260_266,X262.267,X265_277,X266_253,X267.253,X273_274,X274.261,X279.265,X283_260</t>
  </si>
  <si>
    <t>X253_277,X256,X265_256,X265_279,X266_247,X267_270,X273_279,X277_263,X279_273,X283_273</t>
  </si>
  <si>
    <t>X254.274,X254_257,X262.277,X266.279,X275_266,X276,X279.281,X281_252,X281_274,X283_256</t>
  </si>
  <si>
    <t>X254.257,X254.274,X254.275,X262.248,X262.253,X262.267,X265.278,X266,X266.274,X277.254</t>
  </si>
  <si>
    <t>X253_247,X254_274,X265_265,X266_247,X273_253,X273_259,X273_274,X274_270,X279_248,X279_266</t>
  </si>
  <si>
    <t>X247.278,X249.265,X249.279,X253.273,X253.278,X254.267,X254.271,X257.274,X267.249,X283.248</t>
  </si>
  <si>
    <t>X249.256,X249.277,X254.257,X262.254,X265_273,X274.273,X277.254,X279.278,X281.253,X283_266</t>
  </si>
  <si>
    <t>X247,X248,X249,X252,X253,X254,X256,X257,X258,X259,X260,X261,X262,X263,X265,X266,X267,X270,X271,X272,X273,X274,X275,X276,X277,X278,X279,X280,X281,X283</t>
  </si>
  <si>
    <t>X247,X247_0,X248,X249,X250,X252_0,X253_0,X254_0,X255,X257,X258,X259,X262,X263,X265,X267,X267_0,X268,X269,X270,X271_0,X274,X274_0,X275_0,X276,X278,X278_0,X279,X282,X283</t>
  </si>
  <si>
    <t>X249,X252_252,X252_274,X254_253,X259_279,X261_265,X263_253,X265_247,X265_252,X265_271,X266_253,X266_260,X266_270,X266_273,X271_247,X271_261,X273_254,X273_265,X274_266,X274_270,X275,X277_266,X277_267,X279_254,X279_267,X281_0,X281_252,X283_260,X283_265,X283_273</t>
  </si>
  <si>
    <t>X247,X248.249,X248.265,X249.248,X249.254,X249.266,X249.267,X253.249,X253.271,X254.247,X260.279,X261.279,X263.265,X266.267,X267,X267.247,X267.249,X267.260,X267.273,X273.247,X273.277,X277.247,X277.254,X279.253,X279.256,X279.265,X279.267,X282,X283.247,X283.272</t>
  </si>
  <si>
    <t>X247_267,X248_265,X249.253,X249.277,X252.267,X254_257,X259.279,X260_267,X262.267,X262_248,X263_263,X265.266,X265.273,X266,X266.256,X266_267,X267_247,X270.278,X270_265,X270_274,X273.274,X274_256,X277,X278.266,X278_278,X279_253,X279_278,X283.263,X283.267,X283_254</t>
  </si>
  <si>
    <t>X247_267,X248_262,X249,X249_253,X253_270,X253_274,X254_265,X259_254,X259_259,X260_279,X261_253,X262_279,X265_253,X265_259,X265_274,X266_265,X266_266,X266_279,X267_266,X271_247,X274_253,X274_260,X274_265,X274_274,X274_277,X275,X277_254,X277_263,X278_274,X283_260</t>
  </si>
  <si>
    <t>X247.278,X247_274,X248.279,X248_266,X253.266,X254_254,X257_279,X259.252,X259.267,X259_254,X262.277,X265.249,X265_248,X265_253,X266_273,X267.247,X273.247,X273.266,X273_254,X273_279,X274_257,X278.266,X278_266,X279.278,X279_254,X279_257,X279_271,X283.257,X283_247,X283_262</t>
  </si>
  <si>
    <t>X247.254,X248,X253.274,X254.257,X254.260,X254.274,X256.270,X257.267,X261.267,X261.271,X262.259,X262.277,X263.267,X265,X265.261,X265.274,X267,X267.273,X267.279,X272.267,X273.277,X274.254,X277,X277.259,X278.257,X278.279,X279.253,X279.256,X279.259,X283.248</t>
  </si>
  <si>
    <t>X249_266,X252_252,X252_253,X253_247,X253_267,X253_279,X254_252,X254_253,X254_254,X254_273,X254_274,X257_274,X260_267,X262_274,X265_254,X265_259,X266_249,X266_254,X266_279,X267_266,X271_279,X274_252,X274_265,X277_279,X278_266,X279_253,X279_256,X281_252,X283_253,X283_278</t>
  </si>
  <si>
    <t>X247.254,X248.262,X248.267,X253.257,X253.273,X253.278,X256.253,X257.277,X259.270,X261.279,X263.265,X263.267,X265.267,X265.277,X266.271,X270.278,X271.279,X273.265,X273.277,X274.265,X274.272,X276.274,X278.259,X278.273,X279.259,X283.260,X283.261,X283.271,X283.273,X283.275</t>
  </si>
  <si>
    <t>X248.262,X248.267,X249.259,X249.277,X252.253,X252_279,X254.257,X254.267,X254_257,X254_273,X257_266,X262.254,X262_249,X265_256,X266_273,X266_277,X270_254,X271_247,X273.252,X273.254,X274.273,X274_263,X278.279,X278_265,X279.260,X279_265,X281_254,X281_279,X283_274,X283_278</t>
  </si>
  <si>
    <t>bpic14-rec2s-fixes</t>
  </si>
  <si>
    <t>X247,X248,X249,X250,X251,X252,X253,X254,X257,X259,X260,X261,X262,X263,X265,X266,X267,X268,X270,X271,X272,X273,X274,X275,X276,X277,X278,X279,X280,X283</t>
  </si>
  <si>
    <t>X247,X247_0,X248,X250,X251,X252,X253,X254,X257,X259,X260,X260_0,X261,X262,X263,X265,X266,X267,X268,X270,X272,X273,X274,X275,X276,X277,X278,X279,X280,X283</t>
  </si>
  <si>
    <t>X252,X252_252,X253,X254_274,X254_277,X257,X265,X265_254,X265_266,X265_277,X265_278,X265_279,X266_265,X266_266,X266_274,X273,X274_254,X274_266,X274_274,X274_279,X277,X277_277,X278,X278_278,X278_279,X279_252,X279_254,X279_265,X279_274,X279_279</t>
  </si>
  <si>
    <t>X252,X253,X253.270,X254.277,X257,X257.253,X259,X265,X265.257,X265.266,X266.270,X270,X273,X273.247,X274.257,X274.266,X274.273,X274.277,X274.278,X277,X277.253,X277.254,X278,X283.257,X283.265,X283.266,X283.270,X283.273,X283.277,X283.278</t>
  </si>
  <si>
    <t>X252,X253,X254_274,X254_277,X254_279,X265,X265_266,X265_279,X266_265,X266_266,X266_274,X273.247,X274.273,X274.277,X274.278,X274_254,X274_266,X274_274,X274_279,X277,X277.253,X277.267,X277_277,X278,X279_265,X279_274,X279_279,X283.265,X283.277,X283.278</t>
  </si>
  <si>
    <t>X252,X252_252,X253,X254_266,X254_274,X254_277,X257,X265,X265_266,X265_277,X265_278,X265_279,X266_265,X266_266,X266_274,X273,X274_254,X274_266,X274_274,X274_279,X277,X277_277,X278,X278_278,X278_279,X279_252,X279_254,X279_265,X279_274,X279_279</t>
  </si>
  <si>
    <t>X252,X253,X254_274,X254_279,X257,X265,X265_266,X265_279,X266_265,X266_266,X266_274,X273.247,X274.273,X274.277,X274.278,X274_254,X274_266,X274_274,X274_279,X277,X277.253,X277.267,X277_277,X278,X279_254,X279_265,X279_274,X279_279,X283.265,X283.277</t>
  </si>
  <si>
    <t>X252,X253,X253.270,X254.277,X257,X257.253,X259,X265,X265.257,X265.266,X265.277,X266.270,X270,X273,X273.247,X274.257,X274.266,X274.273,X274.277,X274.278,X277,X277.253,X277.254,X277.267,X278,X279.265,X283.257,X283.270,X283.277,X283.278</t>
  </si>
  <si>
    <t>X252_252,X252_279,X254_274,X254_277,X254_279,X265_254,X265_266,X265_277,X265_278,X265_279,X266_265,X266_266,X266_274,X274_254,X274_265,X274_266,X274_274,X274_277,X274_279,X277_254,X277_274,X277_277,X278_265,X278_278,X278_279,X279_252,X279_254,X279_265,X279_274,X279_279</t>
  </si>
  <si>
    <t>X253.270,X254.265,X254.270,X254.277,X265.257,X265.266,X265.270,X265.277,X265.278,X266.270,X266.277,X274.257,X274.266,X274.270,X274.273,X274.277,X274.278,X277.253,X277.254,X277.267,X279.265,X279.270,X279.277,X279.278,X283.254,X283.265,X283.266,X283.270,X283.277,X283.278</t>
  </si>
  <si>
    <t>X253.270,X254.277,X254_274,X254_279,X265.277,X265_266,X265_279,X266.270,X266_265,X266_266,X266_274,X274.273,X274.277,X274.278,X274_254,X274_265,X274_266,X274_274,X274_279,X277.253,X277_277,X279_254,X279_265,X279_274,X279_279,X283.265,X283.266,X283.270,X283.277,X283.278</t>
  </si>
  <si>
    <t>X247,X248,X251,X252,X253,X254,X256,X257,X258,X259,X260,X261,X262,X265,X266,X267,X268,X270,X271,X272,X273,X275,X276,X277,X279,X280,X281,X283,X284,X285</t>
  </si>
  <si>
    <t>X247,X247_0,X251,X251_0,X253,X253_0,X254,X256,X257,X259,X260,X260_0,X261,X265,X266,X266_0,X267,X267_0,X268,X270,X271,X272,X273,X275,X276,X277,X279,X280,X281,X281_0</t>
  </si>
  <si>
    <t>X247,X247_0,X247_253,X254_253,X254_254,X254_266,X254_274,X254_275,X257_253,X259,X260,X265,X265_274,X265_279,X266_253,X266_254,X266_265,X266_266,X267,X273,X274_265,X274_275,X275,X275_266,X279_265,X279_274,X283_254,X283_266,X283_274,X283_279</t>
  </si>
  <si>
    <t>X247,X253,X253.275,X254.274,X254.275,X259,X260,X265,X266.247,X266.253,X266.275,X267,X267.275,X270.275,X273,X274.247,X274.253,X274.267,X274.275,X274.279,X275,X279.254,X279.274,X283.259,X283.260,X283.266,X283.267,X283.274,X283.275,X283.279</t>
  </si>
  <si>
    <t>X247,X253.275,X254_253,X254_254,X254_274,X259,X259.253,X260,X265,X265_266,X266.253,X266.275,X266_253,X266_254,X266_266,X267,X270.275,X273,X274.247,X274.267,X274_265,X274_266,X279.254,X283.247,X283.259,X283.266,X283.267,X283_254,X283_266,X283_279</t>
  </si>
  <si>
    <t>X247,X247_253,X253_247,X254_253,X254_254,X254_266,X254_274,X254_275,X257_253,X259,X260,X265,X265_266,X265_274,X266_253,X266_254,X266_265,X266_266,X266_275,X267,X274_265,X274_266,X274_275,X275,X275_266,X279_274,X283_254,X283_266,X283_274,X283_279</t>
  </si>
  <si>
    <t>X247,X253.275,X254.274,X254.275,X254_253,X254_274,X259,X260,X265,X265_274,X266.247,X266.253,X266.275,X266_253,X266_254,X266_266,X267,X270.275,X273,X274.247,X274_266,X275,X279.254,X283.247,X283.259,X283.266,X283.267,X283_254,X283_266,X283_279</t>
  </si>
  <si>
    <t>X247,X253,X253.275,X254.274,X254.275,X259,X259.253,X260,X265,X266.247,X266.253,X266.275,X267,X270.275,X273,X274.247,X274.253,X274.257,X274.267,X274.275,X275,X279.254,X279.274,X283.247,X283.259,X283.260,X283.266,X283.267,X283.274,X283.275</t>
  </si>
  <si>
    <t>X247_253,X253_247,X253_267,X254_253,X254_254,X254_265,X254_266,X254_274,X254_279,X259_265,X265_254,X265_259,X265_266,X265_274,X265_279,X266_253,X266_254,X266_265,X274_254,X274_265,X274_279,X279_254,X279_265,X279_274,X279_279,X283_254,X283_265,X283_266,X283_274,X283_279</t>
  </si>
  <si>
    <t>bpic14-rec2s-fixes1_1</t>
  </si>
  <si>
    <t>X247.253,X249.253,X253.275,X254.247,X254.274,X254.279,X259.253,X265.254,X266.247,X266.253,X266.275,X270.275,X274.247,X274.253,X274.267,X274.279,X279.253,X279.254,X279.266,X279.267,X279.274,X283.247,X283.249,X283.259,X283.260,X283.266,X283.267,X283.273,X283.274,X283.279</t>
  </si>
  <si>
    <t>X254.247,X254.274,X254.279,X254_253,X254_266,X254_274,X259.253,X265.254,X265_274,X266.247,X266.253,X266_253,X266_254,X274.247,X274.267,X274.279,X274_265,X274_266,X279.253,X279.254,X279.266,X279.267,X279.274,X283.247,X283.259,X283.266,X283.267,X283_254,X283_266,X283_279</t>
  </si>
  <si>
    <t>bpic14-rec2s-fixes2</t>
  </si>
  <si>
    <t>X247,X253,X259,X260,X265,X266,X267,X270,X275,X279</t>
  </si>
  <si>
    <t>X247,X247_0,X253,X254,X259,X260,X265,X266,X270,X275</t>
  </si>
  <si>
    <t>X247,X254_253,X259,X260,X265,X266_253,X266_254,X266_266,X275,X283_266</t>
  </si>
  <si>
    <t>X247,X253.275,X259,X266.253,X266.275,X267,X270.275,X275,X279.254,X283.266</t>
  </si>
  <si>
    <t>X247,X259,X265,X266_253,X266_266,X267,X274.247,X283.266,X283_254,X283_266</t>
  </si>
  <si>
    <t>X247,X254_253,X259,X265,X266_253,X266_266,X267,X275,X283_266,X283_279</t>
  </si>
  <si>
    <t>X247,X259,X266.253,X266_253,X266_266,X274.247,X283.247,X283.266,X283_254,X283_266</t>
  </si>
  <si>
    <t>X247,X253.275,X259,X266.253,X266.275,X267,X270.275,X274.253,X283.266,X283.267</t>
  </si>
  <si>
    <t>X254_274,X265_274,X265_279,X266_253,X266_254,X274_265,X279_265,X283_266,X283_274,X283_279</t>
  </si>
  <si>
    <t>X254.274,X266.253,X274.253,X274.267,X274.279,X279.274,X283.247,X283.259,X283.266,X283.267</t>
  </si>
  <si>
    <t>X254.274,X265_274,X266_253,X274.279,X274_265,X283.247,X283.266,X283.267,X283_254,X283_266</t>
  </si>
  <si>
    <t>bpic14-rec2s-fixes3</t>
  </si>
  <si>
    <t>X254_274,X254_277,X265_266,X265_278,X265_279,X266_266,X274_254,X274_279,X279_274,X279_279</t>
  </si>
  <si>
    <t>X253.270,X254.277,X266.270,X274.273,X274.277,X274.278,X277.253,X283.270,X283.277,X283.278</t>
  </si>
  <si>
    <t>bpic14-none-dur</t>
  </si>
  <si>
    <t>bpic14-none-cat</t>
  </si>
  <si>
    <t>bpic14-random-all</t>
  </si>
  <si>
    <t>X247_256,X249_266,X249_271,X250_274,X252_259,X253_278,X254_247,X254_257,X254_279,X255_253,X256_260,X256_274,X257_253,X258_274,X261_267,X263_263,X263_265,X265_273,X265_280,X267_248,X270_262,X271_270,X274_252,X274_257,X277_253,X277_254,X277_273,X278_253,X279_256,X279_280</t>
  </si>
  <si>
    <t>X247.281,X248.260,X248.275,X249.266,X249.275,X253.255,X253.258,X256.259,X256.271,X257.247,X261.271,X262.249,X263.277,X264.274,X266.279,X267.275,X269.254,X270.253,X271.266,X273.255,X274.247,X274.270,X276.277,X277.257,X277.259,X277.274,X278.277,X279.247,X279.250,X283.263</t>
  </si>
  <si>
    <t>X247.256,X247_266,X249_277,X251.256,X251.270,X251.279,X252_281,X254_269,X256.262,X257.254,X260.252,X260_266,X263.273,X263_263,X267_265,X270.257,X270_257,X270_262,X273.250,X274.267,X274_251,X276_267,X277.282,X277_261,X277_267,X279_276,X281.277,X281.279,X282_279,X283.272</t>
  </si>
  <si>
    <t>X253_248,X253_249,X254_250,X254_259,X254_278,X270_262,X277_251,X279_253,X282_267,X283_269</t>
  </si>
  <si>
    <t>X251_273,X258.274,X261_257,X267.248,X269_265,X270_274,X271.248,X277_270,X279.276,X281_248</t>
  </si>
  <si>
    <t>X248.256,X248_275,X249.253,X249_262,X251_273,X252.265,X254_272,X257.272,X257_262,X258.262,X258.274,X260_265,X261_257,X263.256,X264.259,X265_247,X267.248,X267.270,X267.272,X269_265,X270_274,X271.248,X273.263,X273_253,X276_254,X277_270,X278_267,X279.276,X281.266,X281_248</t>
  </si>
  <si>
    <t>bpic12-fixeddata</t>
  </si>
  <si>
    <t>X1484_1479,X1486_1504,X1488_1507,X1490_1503,X1494_1493,X1497,X1502_1498,X1503_1489,X1507,X1510</t>
  </si>
  <si>
    <t>X1488.1480,X1488.1492,X1489.1498,X1492.1506,X1494.1489,X1497.1480,X1497.1489,X1504.1514,X1504_1497,X1512.1490</t>
  </si>
  <si>
    <t>X1480_1480,X1481,X1489_1486,X1489_1498,X1490_1503,X1493,X1494_1493,X1497,X1506_1480,X1511_1492</t>
  </si>
  <si>
    <t>X1480.1494,X1483.1480,X1488.1488,X1492,X1494.1489,X1497.1493,X1497.1511,X1498.1489,X1503,X1506.1506</t>
  </si>
  <si>
    <t>X1480_1506,X1481_1496,X1482_1494,X1488_1507,X1489_1499,X1493_1494,X1497_1504,X1507_1483,X1511_1495,X1511_1503</t>
  </si>
  <si>
    <t>X1481.1503,X1483.1483,X1489.1480,X1492_1487,X1497.1511,X1498.1489,X1504_1497,X1506.1482,X1506.1506,X1508.1489</t>
  </si>
  <si>
    <t>X1486_1504,X1489,X1497,X1502_1498,X1506_1480,X1507,X1507_1483,X1510,X1511,X1511_1503</t>
  </si>
  <si>
    <t>X1480.1494,X1488.1492,X1492.1487,X1492.1506,X1493.1494,X1494.1489,X1503,X1504.1514,X1506.1506,X1512.1490</t>
  </si>
  <si>
    <t>X1480_1480,X1487_1506,X1489_1486,X1490_1503,X1493,X1493_1494,X1495_1504,X1497,X1511_1492,X1511_1495</t>
  </si>
  <si>
    <t>X1480.1494,X1483.1511,X1488.1488,X1492,X1497.1480,X1497.1493,X1498.1489,X1503,X1504.1514,X1512.1490</t>
  </si>
  <si>
    <t>X1480_1480,X1480_1492,X1480_1506,X1487_1506,X1488_1507,X1493_1494,X1494_1493,X1507_1483,X1511_1494,X1511_1503</t>
  </si>
  <si>
    <t>X1481.1503,X1482.1480,X1488.1480,X1489.1480,X1492_1487,X1497.1493,X1497.1511,X1498.1489,X1504.1504,X1512.1490</t>
  </si>
  <si>
    <t>X1482_1503,X1484_1487,X1485_1498,X1489_1485,X1489_1495,X1495_1504,X1504_1494,X1508_1479,X1509_1493,X1511_1495</t>
  </si>
  <si>
    <t>X1483.1493,X1484.1503,X1485.1489,X1488.1501,X1493.1511,X1495.1506,X1503.1480,X1504.1512,X1509.1485,X1513.1505</t>
  </si>
  <si>
    <t>X1480_1492,X1486_1503,X1487_1479,X1487_1506,X1488_1507,X1497_1500,X1506_1480,X1508,X1508_1479,X1514_1498</t>
  </si>
  <si>
    <t>X1481_1496,X1484.1511,X1485.1506,X1488.1508,X1494.1482,X1496.1483,X1503.1485,X1504.1513,X1509.1486,X1513.1505</t>
  </si>
  <si>
    <t>X1479_1497,X1479_1507,X1480_1494,X1485_1501,X1486_1514,X1489_1491,X1498_1505,X1500_1498,X1510_1508,X1514_1503</t>
  </si>
  <si>
    <t>X1487.1484,X1487.1500,X1489.1500,X1494.1502,X1496.1500,X1503.1498,X1505.1491,X1509.1492,X1511_1495,X1513.1506</t>
  </si>
  <si>
    <t>X1495,X1498_1489,X1503_1482,X1503_1511,X1504_0,X1506,X1508,X1509,X1511_1503,X1514</t>
  </si>
  <si>
    <t>X1480_1487,X1481.1505,X1488.1504,X1497.1494,X1503_1482,X1504_0,X1509,X1511.1489,X1511_1503,X1514</t>
  </si>
  <si>
    <t>X1489_1486,X1489_1499,X1495,X1503_1482,X1503_1495,X1506,X1508,X1509,X1511_1503,X1514</t>
  </si>
  <si>
    <t>X1480_1487,X1481.1487,X1489_1486,X1489_1499,X1496.1487,X1497.1494,X1503_1482,X1509,X1511.1489,X1511_1503</t>
  </si>
  <si>
    <t>X1480_1487,X1489_1486,X1489_1499,X1493_1512,X1503_1482,X1503_1511,X1504_1497,X1504_1511,X1508_1497,X1511_1495</t>
  </si>
  <si>
    <t>X1480_1487,X1481.1487,X1481.1505,X1489_1486,X1489_1499,X1496.1487,X1497.1494,X1503_1482,X1511.1489,X1511_1503</t>
  </si>
  <si>
    <t>X1481,X1482,X1482_0,X1485_1498,X1485_1501,X1486_1514,X1487,X1488_1507,X1489,X1489_1491,X1489_1501,X1490,X1495_0,X1495_1503,X1495_1504,X1496_1510,X1499_1491,X1501,X1501_1498,X1502_1506,X1503_0,X1503_1511,X1504_1497,X1507,X1507_1510,X1509,X1509_1494,X1511_0,X1511_1482,X1511_1492</t>
  </si>
  <si>
    <t>X1479.1497,X1480.1486,X1481,X1483.1483,X1483.1489,X1483.1497,X1487.1489,X1488.1486,X1488.1493,X1489_1491,X1490.1502,X1492.1494,X1493.1495,X1494.1489,X1497.1480,X1497.1485,X1497_1504,X1500.1503,X1502_1498,X1503.1482,X1503.1503,X1504.1490,X1504.1492,X1504.1504,X1504.1514,X1506.1482,X1506.1486,X1506.1506,X1511.1490,X1511_1495</t>
  </si>
  <si>
    <t>X1480_1480,X1481,X1483,X1484_1479,X1485_1491,X1485_1498,X1485_1499,X1488_1507,X1489_1485,X1489_1498,X1489_1501,X1490_1503,X1491_1501,X1494_1512,X1495_1482,X1495_1503,X1496_1510,X1497_1486,X1499_1501,X1500_1484,X1502_1506,X1503_1489,X1504_1495,X1504_1504,X1506_1480,X1507_1510,X1509,X1510,X1511_1482,X1511_1494</t>
  </si>
  <si>
    <t>X1479.1479,X1479.1497,X1479.1503,X1480.1489,X1482.1503,X1483.1483,X1483.1489,X1483.1493,X1483.1497,X1484.1487,X1487.1486,X1487.1494,X1489.1480,X1490.1502,X1492.1485,X1492.1498,X1493.1495,X1494.1482,X1497.1480,X1497.1486,X1497.1511,X1498.1482,X1502_1498,X1503,X1503.1482,X1503.1489,X1503.1497,X1504.1514,X1506.1480,X1508.1493</t>
  </si>
  <si>
    <t>X1480_1480,X1480_1506,X1482_1495,X1484_1479,X1485_1501,X1487_1506,X1489_1498,X1489_1499,X1489_1501,X1489_1502,X1490_1503,X1491_1498,X1491_1501,X1494_1512,X1495_1504,X1496_1488,X1496_1510,X1497_1486,X1497_1504,X1501_1485,X1501_1499,X1502_1498,X1503_1495,X1504_1504,X1507_1483,X1508_1497,X1509_1493,X1511_1492,X1511_1495,X1514_1486</t>
  </si>
  <si>
    <t>X1479.1480,X1479.1497,X1480_1480,X1481.1489,X1481.1501,X1483.1489,X1483.1493,X1488.1508,X1489.1480,X1490.1494,X1490.1502,X1490.1503,X1492.1494,X1493.1495,X1494.1489,X1494.1501,X1497.1487,X1497.1489,X1500.1503,X1503.1489,X1503.1492,X1503.1494,X1503_1511,X1504.1504,X1504.1509,X1506.1492,X1506_1480,X1508.1484,X1510_1508,X1513_1490</t>
  </si>
  <si>
    <t>X1481,X1484_1479,X1485_1501,X1486_1514,X1487,X1487_1506,X1488,X1488_1507,X1489,X1489_1491,X1489_1498,X1490_1503,X1493,X1495_1504,X1496_1488,X1497,X1497_1504,X1499_1491,X1501,X1502_1506,X1503_0,X1504_0,X1504_1504,X1506_0,X1507_1483,X1509,X1509_1494,X1510,X1511_1503,X1514_1486</t>
  </si>
  <si>
    <t>X1480.1486,X1481,X1482.1492,X1483.1480,X1483.1483,X1483.1489,X1483.1493,X1483.1511,X1487.1489,X1488.1486,X1489.1487,X1489.1498,X1490.1482,X1492.1485,X1492.1494,X1493.1495,X1494_1493,X1494_1512,X1497.1480,X1497.1486,X1497.1489,X1497_1504,X1498.1482,X1500.1503,X1502.1480,X1504.1490,X1504.1492,X1507,X1511.1490,X1511_0</t>
  </si>
  <si>
    <t>X1480_1480,X1481,X1484_1479,X1485_1491,X1485_1498,X1485_1501,X1487_1506,X1488_1507,X1489_1485,X1489_1491,X1489_1501,X1490,X1491_1501,X1494_1493,X1495_1482,X1495_1504,X1496_1510,X1500_1484,X1501_1491,X1502_1506,X1503_1482,X1504_1495,X1504_1504,X1504_1511,X1506_1480,X1507_1510,X1509_1493,X1510,X1511_1494,X1514_1486</t>
  </si>
  <si>
    <t>X1479.1497,X1483.1480,X1483.1483,X1483.1489,X1484.1487,X1486_1504,X1487.1494,X1488.1486,X1489.1480,X1490.1494,X1490.1502,X1492.1485,X1492.1498,X1492.1506,X1494_1493,X1494_1512,X1497.1486,X1497.1489,X1497.1492,X1498.1482,X1498.1501,X1502_1498,X1503.1489,X1503.1492,X1503.1494,X1503.1497,X1504.1494,X1504.1509,X1506.1480,X1508.1493</t>
  </si>
  <si>
    <t>X1480_1480,X1480_1482,X1484_1479,X1485_1491,X1485_1499,X1485_1501,X1487_1506,X1489_1491,X1489_1499,X1489_1502,X1490_1504,X1491_1485,X1491_1498,X1491_1501,X1494_1493,X1497_1486,X1497_1495,X1499_1491,X1499_1498,X1501_1485,X1501_1491,X1501_1498,X1501_1499,X1502_1498,X1502_1506,X1503_1495,X1507_1483,X1508_1497,X1509_1493,X1511_1482</t>
  </si>
  <si>
    <t>X1479.1497,X1481.1483,X1483.1480,X1483.1497,X1483.1511,X1483_1507,X1488.1486,X1488.1495,X1488.1508,X1489.1480,X1490.1502,X1490.1503,X1492.1494,X1493.1495,X1497.1480,X1497.1487,X1497.1511,X1500.1503,X1502_1498,X1503.1489,X1503_1511,X1504.1485,X1504.1504,X1504.1509,X1506.1482,X1506.1492,X1506_1480,X1508.1493,X1510_1508,X1513_1490</t>
  </si>
  <si>
    <t>X1479_1489,X1480_1485,X1480_1501,X1482_1503,X1483_1507,X1484_1487,X1484_1488,X1485_1498,X1486_1504,X1489_1485,X1489_1494,X1489_1495,X1490_1512,X1491_1499,X1495_1504,X1497_1495,X1498_1484,X1498_1502,X1498_1505,X1503_0,X1503_1503,X1504,X1504_1494,X1506_0,X1507_1483,X1508,X1508_1479,X1509_1493,X1511_0,X1511_1495</t>
  </si>
  <si>
    <t>X1479.1483,X1479.1485,X1479.1491,X1479.1494,X1479.1495,X1481.1483,X1483.1486,X1483.1489,X1483.1493,X1484.1503,X1484.1506,X1484.1512,X1485.1480,X1485.1489,X1487.1495,X1488.1501,X1489.1514,X1493.1497,X1493.1511,X1494.1501,X1494.1504,X1495.1506,X1495_0,X1503.1480,X1503_0,X1504.1512,X1504.1514,X1508.1480,X1509.1485,X1513.1505</t>
  </si>
  <si>
    <t>X1480_1482,X1480_1485,X1480_1492,X1480_1514,X1483_1484,X1484_1487,X1486_1503,X1486_1504,X1487_1479,X1487_1506,X1488_1507,X1495_1506,X1497_1500,X1497_1504,X1497_1509,X1499_1506,X1500_1484,X1501_1506,X1502_1489,X1502_1506,X1504,X1505,X1505_1505,X1506_1480,X1508,X1508_1479,X1509_1495,X1511_1514,X1513_1502,X1514_1498</t>
  </si>
  <si>
    <t>X1479.1491,X1479.1493,X1479.1500,X1479.1503,X1479.1504,X1481.1491,X1481_1496,X1483.1494,X1483.1498,X1484.1511,X1484.1513,X1485.1499,X1485.1505,X1485.1506,X1487.1505,X1488.1508,X1490.1487,X1493.1503,X1494.1482,X1494.1511,X1494.1514,X1496.1483,X1496.1485,X1503.1485,X1504.1513,X1505.1480,X1508.1482,X1509.1486,X1510_1508,X1513.1505</t>
  </si>
  <si>
    <t>X1479_1484,X1479_1489,X1479_1497,X1479_1507,X1480_1494,X1483_1508,X1484_1479,X1484_1488,X1485_1501,X1486_1514,X1488_1479,X1489_1491,X1489_1494,X1489_1500,X1490_1503,X1491_1485,X1495_1498,X1497_1495,X1497_1504,X1498_1505,X1500_1498,X1500_1504,X1501_1506,X1504_1509,X1509_1497,X1510_1508,X1511_1495,X1511_1514,X1513_1504,X1514_1503</t>
  </si>
  <si>
    <t>X1480.1494,X1480.1495,X1480.1506,X1480.1514,X1481.1479,X1482.1484,X1482_1503,X1484.1485,X1484.1488,X1487.1484,X1487.1485,X1487.1494,X1487.1499,X1487.1500,X1488.1497,X1489.1500,X1490.1513,X1494.1491,X1494.1502,X1496.1485,X1496.1488,X1496.1500,X1496.1501,X1503.1498,X1505.1491,X1505.1494,X1508.1489,X1509.1492,X1511_1495,X1513.1506</t>
  </si>
  <si>
    <t>X1480_1486,X1489,X1489_1486,X1489_1495,X1489_1499,X1489_1500,X1491_1485,X1492,X1493,X1493_1490,X1493_1512,X1494_1512,X1495,X1497_1504,X1498_1489,X1503,X1503_1482,X1503_1495,X1503_1511,X1504_0,X1506,X1507_1483,X1508,X1508_1483,X1509,X1509_1494,X1511_1482,X1511_1503,X1513_1502,X1514</t>
  </si>
  <si>
    <t>X1480_1486,X1480_1487,X1483.1505,X1488.1487,X1488.1504,X1489_1486,X1489_1499,X1490.1512,X1494_1493,X1496.1513,X1497.1494,X1497_1504,X1498.1489,X1503.1484,X1503.1494,X1503_1482,X1503_1495,X1503_1511,X1504.1497,X1504.1504,X1504_0,X1508,X1509,X1509.1505,X1510.1497,X1511.1489,X1511_1492,X1511_1503,X1512.1512,X1514</t>
  </si>
  <si>
    <t>X1480_1486,X1482,X1487_1506,X1489_1486,X1489_1495,X1489_1499,X1489_1500,X1490,X1491_1485,X1492,X1493_1512,X1494_1512,X1495,X1497_1504,X1498_1489,X1503,X1503_1482,X1503_1495,X1503_1511,X1504_1495,X1506,X1508,X1508_1483,X1509,X1509_1494,X1511_1482,X1511_1503,X1513_1502,X1514,X1514_1486</t>
  </si>
  <si>
    <t>X1480_1486,X1480_1487,X1486.1506,X1488.1487,X1488.1505,X1489_1486,X1489_1495,X1489_1499,X1490.1504,X1494_1493,X1496.1487,X1496.1511,X1497.1494,X1497_1504,X1502_1498,X1503.1484,X1503.1494,X1503_1482,X1503_1495,X1503_1511,X1504.1497,X1504.1504,X1507.1504,X1509,X1509.1505,X1510.1497,X1511.1489,X1511_1492,X1511_1503,X1512.1514</t>
  </si>
  <si>
    <t>X1480_1486,X1480_1487,X1480_1499,X1482_1503,X1489_1486,X1489_1495,X1489_1499,X1489_1500,X1491_1485,X1493_1490,X1493_1512,X1495_1503,X1497_1504,X1498_1489,X1503_1482,X1503_1495,X1503_1511,X1504_1495,X1504_1497,X1504_1504,X1504_1511,X1506_1489,X1507_1483,X1508_1497,X1509_1494,X1511_1482,X1511_1492,X1511_1494,X1511_1495,X1513_1490</t>
  </si>
  <si>
    <t>X1480_1487,X1481.1487,X1481.1505,X1483.1504,X1488.1487,X1488.1505,X1489_1486,X1489_1495,X1489_1499,X1490.1504,X1492.1494,X1494_1493,X1496.1495,X1497.1494,X1497_1504,X1502_1498,X1503.1484,X1503.1494,X1503_1482,X1503_1495,X1503_1511,X1504.1497,X1504.1504,X1507.1504,X1508_1497,X1509.1505,X1510.1497,X1511.1489,X1511_1492,X1511_1503</t>
  </si>
  <si>
    <t>bpic17-fixeddata</t>
  </si>
  <si>
    <t>X1273_1273,X1273_1274,X1273_1294,X1277_1273,X1278_1290,X1284,X1284_0,X1284_1286,X1287_1272,X1288</t>
  </si>
  <si>
    <t>X1270,X1270.1284,X1279,X1285.1283,X1286.1273,X1286.1283,X1286.1287,X1290.1273,X1290.1276,X1291.1273</t>
  </si>
  <si>
    <t>X1274_1280,X1276,X1278_1290,X1282_1290,X1283_1285,X1284,X1288,X1291,X1292,X1292_1284</t>
  </si>
  <si>
    <t>X1270,X1270.1284,X1279,X1286.1273,X1286.1283,X1286_1291,X1290.1290,X1291.1273,X1291.1291,X1292.1283</t>
  </si>
  <si>
    <t>X1271_1286,X1272_1286,X1273_1294,X1275_1273,X1280_1284,X1282_1290,X1283_1285,X1289_1279,X1290_1290,X1292_1284</t>
  </si>
  <si>
    <t>X1273.1286,X1284.1288,X1284.1291,X1285.1283,X1286.1283,X1286.1287,X1286_1294,X1290.1276,X1290.1290,X1291.1291</t>
  </si>
  <si>
    <t>X1273_1274,X1277_1273,X1282_1290,X1283_1275,X1284_0,X1284_1286,X1287_1272,X1288,X1290,X1292</t>
  </si>
  <si>
    <t>X1279,X1284.1288,X1284.1291,X1285.1283,X1286.1273,X1286.1283,X1286.1287,X1286_1294,X1290.1290,X1291.1273</t>
  </si>
  <si>
    <t>X1270,X1271,X1273_1271,X1274_1280,X1276,X1284,X1287_1272,X1288,X1290,X1292_1284</t>
  </si>
  <si>
    <t>X1270,X1270.1284,X1273.1280,X1279,X1286_1291,X1290.1276,X1290.1290,X1291.1273,X1291.1291,X1292.1283</t>
  </si>
  <si>
    <t>X1271_1286,X1277_1286,X1278_1290,X1280_1284,X1283_1285,X1286_1273,X1286_1286,X1290_1284,X1290_1290,X1292_1284</t>
  </si>
  <si>
    <t>X1273.1273,X1276.1279,X1284.1291,X1286.1283,X1286.1287,X1286.1289,X1286_1294,X1290.1273,X1290.1276,X1290.1290</t>
  </si>
  <si>
    <t>X1275_1273,X1275_1274,X1278_1295,X1283_1292,X1286_1295,X1290_1284,X1292_1284,X1292_1292,X1295_1285,X1295_1286</t>
  </si>
  <si>
    <t>X1270.1285,X1273.1291,X1277_1271,X1283.1286,X1283_1274,X1291,X1293.1282,X1293.1287,X1293.1288,X1293.1289</t>
  </si>
  <si>
    <t>X1273_1274,X1275_1290,X1280_1280,X1280_1290,X1284_1292,X1286_1295,X1289_1285,X1291_1290,X1293_1278,X1295_1286</t>
  </si>
  <si>
    <t>X1274.1286,X1279_1277,X1283.1291,X1283_1292,X1286_1274,X1291,X1293.1284,X1293.1289,X1293.1290,X1293_1278</t>
  </si>
  <si>
    <t>X1270_1293,X1272_1273,X1273_1285,X1273_1287,X1279_1287,X1286_1287,X1286_1291,X1289_1285,X1289_1286,X1291_1290</t>
  </si>
  <si>
    <t>X1274_1284,X1275.1286,X1276_1275,X1279_1286,X1284.1276,X1284_1295,X1286_1271,X1293.1290,X1293.1291,X1293_1278</t>
  </si>
  <si>
    <t>X1270_1270,X1273_0,X1274_1280,X1275,X1276,X1279_1286,X1280_1284,X1286_1277,X1290_1278,X1293</t>
  </si>
  <si>
    <t>X1270.1275,X1271.1294,X1273_0,X1274_1280,X1276_1280,X1279_1286,X1283_1284,X1284.1275,X1284.1283,X1290.1285</t>
  </si>
  <si>
    <t>X1270,X1272,X1274_1280,X1275,X1276,X1276_1280,X1279_1286,X1280_1284,X1286_1280,X1293</t>
  </si>
  <si>
    <t>X1270.1275,X1271.1294,X1274_1280,X1276.1283,X1276_1280,X1278.1285,X1279_1286,X1284.1275,X1290.1283,X1290.1285</t>
  </si>
  <si>
    <t>X1271_1277,X1273_1279,X1274_1280,X1279_1286,X1280_1284,X1283_1275,X1286_1277,X1290_1278,X1290_1293,X1292_1292</t>
  </si>
  <si>
    <t>X1270.1275,X1271.1294,X1274_1280,X1276.1283,X1276_1280,X1279_1286,X1282.1285,X1284.1275,X1290.1283,X1290.1285</t>
  </si>
  <si>
    <t>X1270_1290,X1271_1273,X1272_1272,X1273_0,X1273_1271,X1273_1273,X1273_1274,X1273_1280,X1273_1286,X1275_1273,X1275_1284,X1275_1290,X1276,X1278_1290,X1279,X1280,X1280_0,X1282_1290,X1283_1285,X1286_1277,X1286_1279,X1288,X1289_1279,X1291,X1292_1273,X1292_1280,X1292_1284,X1292_1285,X1293_1290</t>
  </si>
  <si>
    <t>X1270.1270,X1270.1273,X1270.1280,X1270.1288,X1273,X1273.1273,X1273.1274,X1273.1286,X1273.1291,X1273.1292,X1274,X1276.1275,X1278.1291,X1279.1271,X1279.1283,X1279.1287,X1280.1271,X1280.1273,X1281.1284,X1283.1272,X1283.1273,X1284.1287,X1285.1283,X1286.1275,X1286.1287,X1286.1289,X1290.1288,X1291.1284,X1291.1291,X1295.1273</t>
  </si>
  <si>
    <t>X1272_1272,X1273,X1273_1271,X1273_1280,X1273_1286,X1275,X1275_1273,X1275_1290,X1277_1271,X1278_1290,X1279_1271,X1279_1273,X1279_1286,X1281,X1282_1290,X1283_1280,X1283_1285,X1283_1290,X1286,X1286_1280,X1286_1291,X1287_1272,X1288_1273,X1289,X1291,X1292_1273,X1292_1285,X1293_1290,X1294,X1295</t>
  </si>
  <si>
    <t>X1270.1284,X1270.1292,X1273,X1273.1274,X1273.1280,X1273.1283,X1273.1286,X1275.1273,X1276.1275,X1276.1292,X1280.1273,X1281.1289,X1283.1272,X1283.1275,X1284.1280,X1284.1287,X1284.1291,X1286.1289,X1288,X1288.1280,X1290,X1290.1273,X1290.1284,X1290.1290,X1291.1271,X1291.1284,X1291.1290,X1291.1291,X1291.1294,X1292.1274</t>
  </si>
  <si>
    <t>X1270_1270,X1271_1273,X1272_1272,X1273_1271,X1273_1277,X1273_1280,X1273_1286,X1275_1284,X1275_1290,X1276_1285,X1280_1273,X1280_1280,X1282_1290,X1283_1275,X1283_1280,X1283_1285,X1284_1280,X1284_1285,X1286_1271,X1286_1288,X1286_1289,X1287_1272,X1289_1279,X1290_1284,X1290_1290,X1292_1273,X1292_1274,X1292_1280,X1292_1285,X1293_1278</t>
  </si>
  <si>
    <t>X1270.1270,X1270.1273,X1270.1295,X1273.1272,X1273.1273,X1273.1274,X1273.1279,X1273.1284,X1275.1273,X1276.1275,X1278.1274,X1282.1278,X1282.1290,X1283.1272,X1283.1275,X1284.1271,X1284.1274,X1284.1283,X1284.1284,X1284.1291,X1285.1283,X1288.1273,X1290.1273,X1290.1284,X1291.1271,X1291.1273,X1291.1290,X1291.1291,X1291.1294,X1292.1283</t>
  </si>
  <si>
    <t>X1273_1271,X1273_1274,X1273_1280,X1273_1285,X1273_1286,X1274,X1275,X1275_1273,X1275_1284,X1276,X1278_1290,X1279_1273,X1280_1290,X1281,X1282_1290,X1283_1285,X1283_1290,X1284_0,X1286_0,X1286_1277,X1288,X1288_1279,X1289_1279,X1290,X1290_1278,X1292_1273,X1292_1280,X1292_1285,X1293_1290,X1294</t>
  </si>
  <si>
    <t>X1270.1270,X1270.1272,X1270.1273,X1270.1280,X1270.1284,X1270.1295,X1273.1274,X1273.1280,X1273.1286,X1274,X1276.1275,X1277_1273,X1278.1291,X1279.1271,X1279.1287,X1280.1271,X1280.1273,X1281.1284,X1283.1272,X1283.1273,X1283.1275,X1284.1284,X1284.1287,X1286.1275,X1286.1287,X1286.1289,X1288,X1290.1273,X1290.1284,X1295.1273</t>
  </si>
  <si>
    <t>X1270_1290,X1271_1277,X1271_1286,X1272_1272,X1273_1288,X1273_1294,X1274,X1275,X1275_1273,X1275_1290,X1277_1271,X1280,X1281,X1282_1290,X1282_1293,X1283_1280,X1283_1292,X1284_1274,X1286_1279,X1286_1280,X1287_1272,X1288_1279,X1290_1293,X1291,X1292_1274,X1292_1280,X1292_1284,X1293_1290,X1294,X1295</t>
  </si>
  <si>
    <t>X1270.1288,X1273,X1273.1274,X1273.1280,X1273.1286,X1273_1294,X1275.1273,X1276.1275,X1278.1291,X1279.1287,X1280.1273,X1283.1272,X1283.1276,X1284.1280,X1284.1284,X1284.1287,X1284.1291,X1286.1275,X1286.1287,X1286.1289,X1288.1273,X1290.1273,X1290.1284,X1291.1271,X1291.1273,X1291.1284,X1291.1290,X1291.1291,X1291.1294,X1292.1274</t>
  </si>
  <si>
    <t>X1271_1273,X1271_1277,X1273_1271,X1273_1273,X1273_1274,X1273_1280,X1273_1288,X1274_1284,X1275_1284,X1275_1290,X1277_1280,X1278_1290,X1279_1271,X1279_1273,X1280_1280,X1282_1290,X1282_1293,X1283_1275,X1283_1280,X1283_1290,X1284_1280,X1284_1284,X1286_1280,X1286_1291,X1287_1272,X1288_1279,X1289_1279,X1290_1290,X1291_1291,X1292_1274</t>
  </si>
  <si>
    <t>X1270.1284,X1270.1295,X1271.1273,X1273.1272,X1273.1273,X1273.1274,X1273.1279,X1273.1283,X1273.1292,X1273_1294,X1274.1273,X1275.1273,X1276.1288,X1278.1274,X1278.1280,X1280.1279,X1282.1278,X1284.1283,X1284.1284,X1284.1287,X1284.1288,X1284.1291,X1286.1275,X1288.1273,X1290.1284,X1291.1284,X1291.1290,X1291.1291,X1291.1294,X1295.1273</t>
  </si>
  <si>
    <t>X1270_1293,X1272_1286,X1273_1279,X1273_1287,X1273_1291,X1275_1273,X1275_1274,X1275_1275,X1277,X1277_0,X1278_1295,X1280_1285,X1282_1281,X1283_1284,X1283_1292,X1283_1295,X1284_1291,X1286_1287,X1286_1289,X1286_1295,X1290_1284,X1291_1290,X1291_1291,X1292_1284,X1292_1286,X1292_1292,X1294,X1295_1285,X1295_1286,X1295_1295</t>
  </si>
  <si>
    <t>X1270.1283,X1270.1285,X1270_1291,X1272_1291,X1273.1291,X1275.1288,X1277.1284,X1277_1271,X1279.1271,X1280.1286,X1282.1271,X1282.1293,X1283.1286,X1283_1274,X1283_1292,X1284.1272,X1286.1277,X1288.1280,X1290.1278,X1291,X1291.1284,X1292_0,X1293.1275,X1293.1282,X1293.1283,X1293.1284,X1293.1287,X1293.1288,X1293.1289,X1295_1285</t>
  </si>
  <si>
    <t>X1270_1290,X1271,X1273_1273,X1273_1274,X1273_1287,X1273_1291,X1275_1290,X1276_1285,X1280_1275,X1280_1280,X1280_1290,X1283_1286,X1283_1290,X1283_1295,X1284_1287,X1284_1291,X1284_1292,X1285_1283,X1286_1288,X1286_1295,X1289_1285,X1289_1286,X1291,X1291_1270,X1291_1286,X1291_1287,X1291_1290,X1293_1278,X1293_1295,X1295_1286</t>
  </si>
  <si>
    <t>X1270.1292,X1274.1286,X1275_1280,X1276.1273,X1278.1274,X1279.1280,X1279_1277,X1280.1295,X1282.1277,X1283.1274,X1283.1291,X1283_1292,X1284.1277,X1286.1285,X1286_1274,X1288.1287,X1290.1284,X1291,X1291.1287,X1292_1275,X1293.1277,X1293.1284,X1293.1285,X1293.1286,X1293.1287,X1293.1288,X1293.1289,X1293.1290,X1293_1278,X1295_1292</t>
  </si>
  <si>
    <t>X1270_1293,X1272_1273,X1272_1284,X1273_1275,X1273_1277,X1273_1285,X1273_1287,X1273_1294,X1274_1290,X1276_1284,X1276_1292,X1279_1277,X1279_1287,X1280_1292,X1283_1275,X1283_1295,X1284_1286,X1284_1291,X1286_1287,X1286_1291,X1288_1279,X1289_1285,X1289_1286,X1290_1275,X1290_1285,X1290_1292,X1291_1270,X1291_1290,X1292_1274,X1295_1278</t>
  </si>
  <si>
    <t>X1270.1286,X1272.1290,X1274_1284,X1275.1275,X1275.1286,X1276.1292,X1276_1275,X1278.1290,X1279_1286,X1280.1271,X1281.1280,X1282.1288,X1283.1286,X1284.1276,X1284.1288,X1284_1295,X1286.1292,X1286_1271,X1288.1294,X1290.1288,X1291.1290,X1293.1279,X1293.1286,X1293.1287,X1293.1288,X1293.1289,X1293.1290,X1293.1291,X1293_1278,X1295_1286</t>
  </si>
  <si>
    <t>X1270_1270,X1271_1277,X1272,X1273,X1273_0,X1273_1275,X1274_1280,X1274_1290,X1275,X1275_0,X1276,X1276_1280,X1279_1286,X1280,X1280_0,X1280_1284,X1282_1281,X1283_1275,X1283_1284,X1286_1277,X1286_1280,X1287,X1287_1273,X1290_1276,X1290_1292,X1291_0,X1291_1287,X1293,X1293_1282,X1295_1285</t>
  </si>
  <si>
    <t>X1270.1275,X1271.1294,X1273_0,X1273_1275,X1274.1284,X1274_1280,X1275.1292,X1276.1283,X1276.1285,X1276_1280,X1277_1286,X1278.1288,X1279_1286,X1280.1285,X1280_0,X1280_1284,X1281.1270,X1281.1275,X1282.1294,X1282_1281,X1283_1275,X1283_1284,X1284.1275,X1284.1283,X1286_1274,X1287_1273,X1288_1279,X1290.1275,X1290.1283,X1290.1285</t>
  </si>
  <si>
    <t>X1270,X1271_1277,X1272,X1273,X1273_1275,X1273_1291,X1274_1280,X1274_1290,X1275,X1276,X1276_1280,X1279_1286,X1279_1287,X1280,X1280_1284,X1283_1275,X1283_1284,X1286_1277,X1286_1280,X1286_1285,X1286_1286,X1287,X1290_1276,X1290_1292,X1291_1287,X1293,X1293_1282,X1294_1286,X1295_1278,X1295_1285</t>
  </si>
  <si>
    <t>X1270.1275,X1271.1294,X1272,X1273_1275,X1274.1284,X1274.1286,X1274_1280,X1274_1290,X1275.1292,X1276.1283,X1276.1285,X1276_1280,X1277_1286,X1278.1285,X1279_1286,X1280.1285,X1280_1284,X1281.1270,X1281.1275,X1282.1294,X1283_1275,X1283_1284,X1284.1275,X1284.1283,X1287_1273,X1288_1279,X1290.1275,X1290.1283,X1290.1285,X1291_1287</t>
  </si>
  <si>
    <t>X1271_1277,X1272_1273,X1273_1275,X1273_1279,X1273_1291,X1274_1280,X1274_1290,X1276_1280,X1277_1286,X1279_1286,X1280_1284,X1283_1275,X1283_1284,X1284_1280,X1286_1273,X1286_1274,X1286_1277,X1286_1280,X1286_1286,X1287_1273,X1289_1279,X1290_1276,X1290_1278,X1290_1284,X1290_1292,X1290_1293,X1291_1287,X1292_1292,X1293_1282,X1295_1278</t>
  </si>
  <si>
    <t>X1270.1275,X1271.1294,X1273_1275,X1274.1284,X1274.1286,X1274_1280,X1274_1290,X1275.1292,X1276.1283,X1276.1285,X1276_1280,X1277_1286,X1279_1286,X1280.1285,X1280_1284,X1281.1270,X1281.1275,X1282.1285,X1282.1288,X1282.1294,X1283_1275,X1283_1284,X1284.1275,X1284.1283,X1287_1273,X1288_1279,X1290.1275,X1290.1283,X1290.1285,X1291_1287</t>
  </si>
  <si>
    <t>bpic13-fixeddata</t>
  </si>
  <si>
    <t>X1466_1470,X1467,X1468,X1468_1466,X1468_1468,X1468_1469,X1468_1471,X1469_1474,X1473_1471,X1474_1477</t>
  </si>
  <si>
    <t>X1468.1478,X1469.1471,X1469.1474,X1471,X1471.1467,X1471.1472,X1473.1474,X1474.1469,X1476.1474,X1477</t>
  </si>
  <si>
    <t>X1468_1468,X1468_1471,X1468_1474,X1471,X1471_1471,X1472,X1473,X1473_1474,X1474,X1474_1471</t>
  </si>
  <si>
    <t>X1468.1469,X1469_1474,X1471,X1471.1467,X1471.1472,X1473.1470,X1474.1468,X1474.1469,X1474.1470,X1476.1474</t>
  </si>
  <si>
    <t>X1466_1470,X1468_1469,X1469_1474,X1473_1466,X1473_1468,X1473_1474,X1474_1468,X1474_1472,X1474_1476,X1476_1467</t>
  </si>
  <si>
    <t>X1466.1471,X1468.1469,X1469.1474,X1471.1467,X1471.1468,X1471.1473,X1473.1471,X1474.1469,X1474.1471,X1474.1474</t>
  </si>
  <si>
    <t>X1468_1466,X1468_1469,X1468_1474,X1471_1471,X1471_1474,X1472,X1473,X1473_1474,X1474,X1476_1467</t>
  </si>
  <si>
    <t>X1466.1471,X1468.1469,X1468.1478,X1469,X1469.1471,X1469.1474,X1473.1474,X1474.1468,X1474.1469,X1474.1470</t>
  </si>
  <si>
    <t>X1468,X1468_1468,X1468_1469,X1468_1471,X1471,X1472,X1473,X1473_1474,X1474,X1476_1467</t>
  </si>
  <si>
    <t>X1466.1471,X1468.1469,X1469_1474,X1471,X1474.1468,X1474.1470,X1474.1471,X1474.1474,X1476.1474,X1477</t>
  </si>
  <si>
    <t>X1468_1466,X1468_1471,X1471_1471,X1473_1466,X1473_1471,X1474_1468,X1474_1473,X1474_1474,X1474_1476,X1476_1467</t>
  </si>
  <si>
    <t>X1468.1469,X1468.1474,X1469.1471,X1471.1467,X1471.1473,X1471_1474,X1473.1471,X1474.1468,X1474.1474,X1474_1469</t>
  </si>
  <si>
    <t>X1466_1475,X1467_1468,X1468_1474,X1470_0,X1470_1474,X1471_1474,X1473_1472,X1474_1477,X1476_1471,X1477</t>
  </si>
  <si>
    <t>X1468.1477,X1469_1471,X1470_1474,X1471.1472,X1471_1468,X1473_1468,X1473_1471,X1474_1467,X1475.1470,X1476.1469</t>
  </si>
  <si>
    <t>X1466_1474,X1471_1471,X1474_1466,X1474_1473,X1475,X1475_1474,X1476,X1476_1469,X1476_1472,X1477_1474</t>
  </si>
  <si>
    <t>X1467_1467,X1468.1478,X1469_1471,X1471.1473,X1471_1473,X1473_1469,X1474_1467,X1474_1477,X1475.1474,X1476.1470</t>
  </si>
  <si>
    <t>X1468_1467,X1468_1469,X1470_1471,X1472_1474,X1473_1471,X1473_1474,X1474_1469,X1474_1472,X1476_1473,X1477_1474</t>
  </si>
  <si>
    <t>X1466.1471,X1466.1472,X1466_1474,X1467.1473,X1469.1470,X1470_1470,X1473_1467,X1474_1476,X1476.1466,X1476.1471</t>
  </si>
  <si>
    <t>X1466_1470,X1467,X1469,X1470,X1472_1466,X1472_1476,X1473,X1473_1466,X1474_1474,X1477</t>
  </si>
  <si>
    <t>X1466,X1466.1467,X1466_1470,X1468_1468,X1473_1466,X1474_1474,X1476.1471,X1476_1468,X1477,X1477_0</t>
  </si>
  <si>
    <t>X1466,X1466_1470,X1468.1469,X1468_1468,X1473.1467,X1473_1466,X1474_1474,X1476_1468,X1476_1474,X1477</t>
  </si>
  <si>
    <t>X1466_1470,X1468_1471,X1471_1471,X1472_1466,X1472_1471,X1472_1476,X1473_1466,X1474_1472,X1474_1474,X1476_1468</t>
  </si>
  <si>
    <t>X1466_1470,X1468_1474,X1471_1471,X1472.1471,X1473_1466,X1474_1472,X1474_1474,X1476.1471,X1476_1468,X1477_1474</t>
  </si>
  <si>
    <t>X1466,X1466_1469,X1466_1470,X1467_1474,X1468,X1468_1472,X1470_1471,X1471_1466,X1472_1466,X1472_1476,X1473_1466,X1473_1468,X1473_1469,X1473_1471,X1473_1472,X1473_1474,X1474,X1474_1466,X1474_1467,X1474_1469,X1474_1473,X1474_1474,X1476,X1476_1467,X1476_1468,X1476_1471,X1476_1474,X1476_1476,X1477,X1477_1474</t>
  </si>
  <si>
    <t>X1466.1471,X1466.1474,X1467.1467,X1467.1471,X1468,X1468.1473,X1468.1478,X1468_1468,X1468_1474,X1469,X1469.1469,X1469.1472,X1470.1466,X1471.1469,X1471.1472,X1471.1473,X1471_1471,X1472,X1472_1474,X1473.1469,X1473.1471,X1473.1476,X1474.1468,X1474.1469,X1474.1472,X1474.1477,X1474_1469,X1474_1474,X1476,X1477.1474</t>
  </si>
  <si>
    <t>X1466_1469,X1466_1471,X1466_1474,X1467,X1467_1471,X1467_1474,X1468_1468,X1468_1474,X1468_1476,X1469,X1469_1474,X1470_1471,X1471_1466,X1471_1468,X1471_1474,X1472_1471,X1472_1472,X1472_1474,X1473_1471,X1473_1476,X1474_1473,X1474_1474,X1476,X1476_1467,X1476_1469,X1476_1471,X1476_1474,X1476_1476,X1477,X1477_1474</t>
  </si>
  <si>
    <t>X1466.1474,X1466_1470,X1468,X1468.1468,X1468.1473,X1468.1474,X1468.1478,X1468_1471,X1468_1474,X1469.1469,X1469.1471,X1469.1472,X1470.1471,X1471.1468,X1471.1469,X1471.1472,X1471.1473,X1471_1471,X1472,X1472.1473,X1472.1474,X1473.1468,X1473.1469,X1473.1474,X1474.1468,X1474.1470,X1474.1474,X1474.1476,X1474.1477,X1476.1469</t>
  </si>
  <si>
    <t>X1467_1466,X1467_1467,X1467_1471,X1467_1474,X1468_1467,X1468_1474,X1469_1469,X1470_1474,X1471_1466,X1471_1471,X1472_1466,X1472_1469,X1472_1474,X1473_1466,X1473_1467,X1473_1473,X1473_1474,X1473_1476,X1474_1466,X1474_1467,X1474_1472,X1474_1473,X1474_1476,X1476_1466,X1476_1467,X1476_1468,X1476_1469,X1476_1471,X1476_1474,X1476_1476</t>
  </si>
  <si>
    <t>X1466.1466,X1466.1471,X1466.1474,X1468.1469,X1468.1473,X1468.1474,X1468.1478,X1468_1471,X1469.1471,X1469.1472,X1469.1474,X1469.1476,X1470.1471,X1471.1467,X1471.1468,X1471_1471,X1472.1469,X1472.1470,X1472.1474,X1472_1474,X1473.1469,X1473.1470,X1473.1474,X1474.1466,X1474.1473,X1474.1474,X1474.1476,X1474_1476,X1476.1469,X1477.1474</t>
  </si>
  <si>
    <t>X1466,X1466_0,X1466_1469,X1466_1471,X1466_1474,X1467,X1467_1466,X1468,X1468_1466,X1468_1468,X1468_1471,X1468_1473,X1470_1471,X1470_1474,X1472,X1472_1471,X1472_1472,X1472_1474,X1473,X1473_1466,X1473_1471,X1473_1474,X1474_1469,X1474_1474,X1476,X1476_1467,X1476_1468,X1476_1471,X1476_1474,X1476_1476</t>
  </si>
  <si>
    <t>X1466.1469,X1466.1474,X1466_1470,X1468,X1468.1468,X1468.1471,X1468.1473,X1468.1474,X1468.1478,X1468_1474,X1469.1471,X1469.1476,X1471.1467,X1471.1469,X1471.1472,X1471.1473,X1471_1471,X1472.1471,X1472_1474,X1473.1476,X1474.1469,X1474.1472,X1474.1473,X1474.1476,X1474.1477,X1474_1477,X1476,X1476.1469,X1477.1470,X1477.1471</t>
  </si>
  <si>
    <t>X1466_1469,X1467,X1467_1466,X1467_1471,X1467_1474,X1468,X1468_1466,X1468_1468,X1468_1469,X1468_1474,X1468_1476,X1469,X1469_1469,X1470_1471,X1470_1474,X1471_1466,X1471_1474,X1472_1466,X1472_1468,X1473,X1473_1469,X1473_1471,X1473_1473,X1473_1474,X1474_1472,X1474_1473,X1476,X1476_1466,X1476_1468,X1477_1474</t>
  </si>
  <si>
    <t>X1466_1470,X1468,X1468.1467,X1468.1474,X1468_1466,X1468_1471,X1468_1474,X1469,X1469.1469,X1469.1472,X1469.1474,X1469.1476,X1471.1467,X1471.1468,X1471.1472,X1471_1471,X1472,X1472.1473,X1472.1474,X1473,X1473.1468,X1473.1471,X1473.1474,X1474.1468,X1474.1477,X1476.1469,X1476.1471,X1476.1476,X1477,X1477.1474</t>
  </si>
  <si>
    <t>X1466_1466,X1466_1470,X1466_1474,X1467_1471,X1468_1466,X1468_1467,X1468_1469,X1468_1472,X1468_1474,X1470_1474,X1472_1468,X1472_1472,X1472_1474,X1472_1476,X1473_1466,X1473_1468,X1473_1471,X1473_1472,X1473_1473,X1473_1476,X1474_1466,X1474_1467,X1474_1468,X1474_1474,X1474_1476,X1476_1466,X1476_1467,X1476_1471,X1476_1474,X1476_1476</t>
  </si>
  <si>
    <t>X1466.1471,X1466.1474,X1466_1470,X1467.1471,X1468.1467,X1468.1468,X1468.1469,X1468.1473,X1468_1466,X1468_1468,X1468_1474,X1469.1471,X1469.1472,X1469.1476,X1469_1474,X1470.1474,X1471.1467,X1471.1468,X1472.1469,X1472_1474,X1473.1469,X1473.1470,X1473.1474,X1474.1466,X1474.1476,X1474.1477,X1474_1466,X1474_1476,X1474_1477,X1476.1469</t>
  </si>
  <si>
    <t>X1466_1471,X1466_1475,X1467_1467,X1467_1468,X1468,X1468_1467,X1468_1468,X1468_1474,X1470_0,X1470_1474,X1471_1466,X1471_1474,X1472_1472,X1472_1473,X1472_1476,X1473,X1473_1467,X1473_1469,X1473_1472,X1473_1476,X1474_1466,X1474_1467,X1474_1474,X1474_1477,X1475,X1476_1466,X1476_1471,X1476_1472,X1477,X1477_1477</t>
  </si>
  <si>
    <t>X1467.1466,X1467.1467,X1467.1473,X1468.1477,X1468_1471,X1469.1469,X1469_1471,X1470_1474,X1471.1472,X1471.1473,X1471.1475,X1471_1468,X1472.1466,X1472.1467,X1472.1470,X1472_1466,X1472_1467,X1472_1472,X1472_1473,X1473.1477,X1473_1468,X1473_1471,X1474.1466,X1474.1472,X1474_1467,X1474_1473,X1475.1470,X1476.1469,X1476.1474,X1477.1472</t>
  </si>
  <si>
    <t>X1466_1474,X1466_1475,X1467_1471,X1467_1476,X1468_1466,X1469,X1470_1471,X1471_1468,X1471_1469,X1471_1471,X1472_1473,X1472_1474,X1472_1476,X1473_1468,X1473_1471,X1473_1473,X1474,X1474_1466,X1474_1467,X1474_1473,X1475,X1475_1474,X1476,X1476_1468,X1476_1469,X1476_1472,X1476_1473,X1476_1474,X1477,X1477_1474</t>
  </si>
  <si>
    <t>X1467.1467,X1467.1468,X1467.1474,X1467_1467,X1468.1478,X1468_1472,X1468_1474,X1469.1470,X1469_1471,X1470_1474,X1471.1473,X1471.1474,X1471.1476,X1471_1473,X1472.1467,X1472.1468,X1472.1471,X1472_1467,X1472_1473,X1473_1466,X1473_1469,X1474.1466,X1474.1467,X1474.1473,X1474_1467,X1474_1477,X1475.1474,X1476.1470,X1476.1476,X1477.1473</t>
  </si>
  <si>
    <t>X1466_1466,X1466_1474,X1467_1468,X1467_1476,X1468_1466,X1468_1467,X1468_1468,X1468_1469,X1468_1473,X1470_1466,X1470_1470,X1470_1471,X1471_1473,X1471_1474,X1472_1466,X1472_1468,X1472_1471,X1472_1473,X1472_1474,X1472_1476,X1473_1471,X1473_1474,X1474_1469,X1474_1471,X1474_1472,X1475_1474,X1476_1468,X1476_1469,X1476_1473,X1477_1474</t>
  </si>
  <si>
    <t>X1466.1471,X1466.1472,X1466_1466,X1466_1474,X1466_1475,X1467.1473,X1467.1474,X1468.1469,X1468_1467,X1468_1468,X1469.1470,X1469.1475,X1469.1477,X1470_1470,X1472.1466,X1472.1468,X1472.1470,X1472.1471,X1472.1474,X1472_1476,X1473_1467,X1473_1474,X1474.1468,X1474.1469,X1474.1474,X1474_1476,X1476.1466,X1476.1471,X1476.1476,X1477.1473</t>
  </si>
  <si>
    <t>X1466,X1466_1466,X1466_1470,X1466_1471,X1467,X1467_1471,X1468,X1468_1466,X1468_1472,X1469,X1469_1469,X1469_1471,X1470,X1472_1466,X1472_1474,X1472_1476,X1473,X1473_1466,X1473_1469,X1473_1474,X1473_1476,X1474,X1474_1466,X1474_1469,X1474_1474,X1476_1467,X1476_1468,X1476_1469,X1477,X1477_0</t>
  </si>
  <si>
    <t>X1466,X1466.1471,X1466_1466,X1466_1470,X1467.1467,X1467_1471,X1468_1472,X1468_1474,X1469_1469,X1469_1471,X1469_1474,X1472_1466,X1472_1474,X1472_1476,X1473_1466,X1473_1469,X1473_1474,X1473_1476,X1474.1467,X1474_1466,X1474_1469,X1474_1474,X1476_1467,X1476_1468,X1476_1469,X1476_1474,X1477,X1477.1469,X1477.1472,X1477_0</t>
  </si>
  <si>
    <t>X1466,X1466_1466,X1466_1470,X1466_1471,X1467,X1467_1471,X1468,X1468_1466,X1468_1472,X1469,X1469_1469,X1469_1471,X1470,X1472_1466,X1472_1474,X1472_1476,X1473,X1473_1466,X1473_1469,X1473_1474,X1473_1476,X1474,X1474_1466,X1474_1469,X1474_1474,X1475,X1476_1467,X1476_1468,X1476_1469,X1477</t>
  </si>
  <si>
    <t>X1466,X1466_1466,X1466_1470,X1467.1467,X1467_1468,X1468_1466,X1468_1472,X1469_1469,X1469_1471,X1469_1474,X1470,X1472_1466,X1472_1474,X1472_1476,X1473_1469,X1473_1474,X1473_1476,X1474,X1474.1467,X1474_1466,X1474_1469,X1474_1474,X1475,X1476_1466,X1476_1467,X1476_1468,X1476_1469,X1476_1471,X1476_1474,X1477.1472</t>
  </si>
  <si>
    <t>X1466_1466,X1466_1470,X1467_1468,X1467_1471,X1468_1466,X1468_1471,X1468_1473,X1469_1469,X1469_1471,X1471_1471,X1472_1466,X1472_1471,X1472_1474,X1472_1476,X1473_1466,X1473_1469,X1473_1474,X1473_1476,X1474_1466,X1474_1469,X1474_1471,X1474_1472,X1474_1474,X1476_1466,X1476_1467,X1476_1468,X1476_1469,X1476_1471,X1476_1474,X1477_1474</t>
  </si>
  <si>
    <t>X1466.1471,X1466_1466,X1466_1470,X1467_1471,X1468_1466,X1468_1474,X1469_1469,X1469_1471,X1469_1474,X1471_1471,X1472.1471,X1472_1466,X1472_1474,X1472_1476,X1473_1466,X1473_1467,X1473_1469,X1473_1474,X1473_1476,X1474.1467,X1474_1466,X1474_1469,X1474_1474,X1476.1471,X1476_1466,X1476_1467,X1476_1468,X1476_1469,X1477.1472,X1477_1474</t>
  </si>
  <si>
    <t>bpic17-fixeddata-cl</t>
  </si>
  <si>
    <t>X1273_1273,X1273_1294,X1274,X1282,X1284_1284,X1284_1286,X1286_1280,X1287_1272,X1288,X1291</t>
  </si>
  <si>
    <t>X1273_1285,X1284.1284,X1284.1288,X1284.1291,X1286.1273,X1286.1289,X1290.1273,X1290.1276,X1290.1290,X1291.1291</t>
  </si>
  <si>
    <t>X1271,X1273_1273,X1273_1294,X1274_1280,X1282,X1284_1284,X1287_1272,X1288,X1291,X1292_1292</t>
  </si>
  <si>
    <t>X1270.1284,X1273_1285,X1284.1279,X1284.1280,X1284.1284,X1284.1291,X1286.1273,X1286.1289,X1290.1273,X1290.1290</t>
  </si>
  <si>
    <t>X1273_1294,X1277_1273,X1280_1284,X1286_1273,X1286_1286,X1289_1279,X1290_1284,X1290_1290,X1291_1291,X1292_1292</t>
  </si>
  <si>
    <t>X1270,X1271_1277,X1272_1272,X1273,X1273_1274,X1273_1285,X1273_1294,X1275,X1277_1273,X1278_1290,X1279_1271,X1279_1273,X1279_1286,X1280_0,X1282,X1282_1290,X1283_1280,X1283_1285,X1283_1290,X1284,X1284_0,X1286,X1286_0,X1286_1277,X1287_1272,X1288,X1290,X1291,X1292,X1292_1284</t>
  </si>
  <si>
    <t>X1270.1270,X1270.1273,X1270.1284,X1273.1273,X1273.1274,X1273.1280,X1273.1286,X1273.1291,X1278.1291,X1280.1273,X1282,X1283.1274,X1284.1275,X1284.1284,X1284.1287,X1284.1288,X1284.1291,X1285.1283,X1286.1283,X1286.1287,X1286.1289,X1286_1294,X1288,X1290.1273,X1290.1276,X1290.1279,X1290.1290,X1291.1273,X1291.1291,X1292.1273</t>
  </si>
  <si>
    <t>X1270,X1271_1277,X1271_1286,X1273,X1273_1271,X1273_1286,X1273_1294,X1274,X1275,X1275_1273,X1276,X1278_1290,X1279_1273,X1279_1286,X1280,X1280_1280,X1280_1285,X1281,X1282_1290,X1282_1293,X1283_1285,X1284,X1284_1274,X1286,X1287_1272,X1288,X1290,X1291,X1292,X1292_1284</t>
  </si>
  <si>
    <t>X1270.1270,X1270.1273,X1270.1284,X1273.1280,X1273.1291,X1276.1272,X1276.1283,X1278.1291,X1280.1273,X1282,X1283.1280,X1284,X1284.1284,X1284.1287,X1284.1288,X1284.1291,X1286.1273,X1286.1283,X1286.1287,X1286.1289,X1286.1292,X1286_1294,X1288,X1290,X1290.1273,X1290.1279,X1290.1290,X1291.1273,X1291.1291,X1292.1273</t>
  </si>
  <si>
    <t>X1271_1273,X1271_1286,X1272_1272,X1272_1286,X1273_1271,X1273_1273,X1273_1274,X1273_1280,X1273_1294,X1275_1273,X1277_1286,X1278_1290,X1279_1271,X1279_1273,X1280_1284,X1282_1290,X1282_1293,X1283_1280,X1283_1285,X1283_1290,X1284_1284,X1285_1283,X1286_1273,X1286_1280,X1286_1286,X1289_1279,X1290_1290,X1291_1291,X1292_1284,X1292_1290</t>
  </si>
  <si>
    <t>X1270.1270,X1270.1273,X1270.1284,X1273.1273,X1273.1280,X1273.1286,X1273.1291,X1276.1272,X1276.1288,X1278.1291,X1280.1273,X1282.1278,X1283.1274,X1283.1280,X1284.1275,X1284.1283,X1284.1284,X1284.1288,X1284.1291,X1286.1283,X1286.1287,X1286.1289,X1286_1294,X1290.1273,X1290.1276,X1290.1279,X1290.1290,X1291.1273,X1291.1291,X1292.1273</t>
  </si>
  <si>
    <t>bpic13-fixeddata-cl</t>
  </si>
  <si>
    <t>X1466_1470,X1468,X1468_1474,X1469_1474,X1471_1474,X1473,X1474,X1474_1476,X1474_1477,X1476_1467</t>
  </si>
  <si>
    <t>X1468.1478,X1469.1469,X1469.1474,X1469.1476,X1471.1466,X1471.1468,X1473.1474,X1474.1471,X1474.1474,X1474_1469</t>
  </si>
  <si>
    <t>X1466_1470,X1468,X1468_1474,X1469_1474,X1471,X1473,X1474_1472,X1474_1476,X1476_1467,X1477</t>
  </si>
  <si>
    <t>X1468.1469,X1468.1471,X1469.1474,X1469_1474,X1471.1466,X1471.1468,X1472.1467,X1474.1469,X1474.1471,X1474.1474</t>
  </si>
  <si>
    <t>X1466_1470,X1468_1466,X1468_1471,X1468_1474,X1469_1474,X1471_1474,X1474_1468,X1474_1473,X1474_1477,X1476_1467</t>
  </si>
  <si>
    <t>X1468.1469,X1468.1471,X1469.1471,X1469.1474,X1471_1474,X1472.1467,X1474.1466,X1474.1468,X1474.1471,X1474.1474</t>
  </si>
  <si>
    <t>X1466_1470,X1466_1474,X1467,X1468,X1468_1466,X1468_1468,X1468_1469,X1468_1471,X1468_1474,X1469_1474,X1471_1471,X1471_1474,X1472,X1472_1466,X1472_1474,X1473,X1473_1466,X1473_1468,X1473_1471,X1473_1474,X1474,X1474_1466,X1474_1473,X1474_1474,X1474_1477,X1476,X1476_1466,X1476_1467,X1476_1469,X1477_1474</t>
  </si>
  <si>
    <t>X1466.1471,X1466_1470,X1467.1471,X1468,X1468.1468,X1468.1469,X1468.1474,X1468.1478,X1469,X1469.1471,X1469.1474,X1471,X1471.1467,X1471.1468,X1471.1472,X1471.1473,X1472,X1472.1471,X1473.1470,X1473.1474,X1474.1468,X1474.1469,X1474.1470,X1474.1471,X1474.1473,X1474.1474,X1476,X1476.1469,X1477,X1477.1471</t>
  </si>
  <si>
    <t>X1466,X1466_1474,X1467,X1468,X1468_1466,X1468_1468,X1468_1469,X1468_1471,X1468_1474,X1469_1474,X1470,X1471_1471,X1471_1474,X1472,X1472_1466,X1472_1474,X1473,X1473_1466,X1473_1468,X1473_1471,X1473_1474,X1474,X1474_1466,X1474_1474,X1476,X1476_1466,X1476_1467,X1476_1469,X1477,X1477_1474</t>
  </si>
  <si>
    <t>X1466_1470,X1466_1474,X1468_1466,X1468_1468,X1468_1469,X1468_1471,X1468_1474,X1469_1474,X1470_1474,X1471_1471,X1471_1474,X1472_1466,X1472_1471,X1472_1474,X1473_1466,X1473_1468,X1473_1469,X1473_1471,X1473_1474,X1474_1467,X1474_1468,X1474_1472,X1474_1473,X1474_1474,X1474_1476,X1474_1477,X1476_1466,X1476_1467,X1476_1474,X1477_1474</t>
  </si>
  <si>
    <t>X1466.1471,X1466_1470,X1467.1471,X1468.1468,X1468.1469,X1468.1470,X1468.1474,X1468.1478,X1469.1469,X1469.1471,X1469.1474,X1469_1474,X1470.1466,X1471.1467,X1471.1468,X1471.1472,X1471.1476,X1471_1474,X1472.1471,X1473.1470,X1473.1471,X1474.1466,X1474.1468,X1474.1469,X1474.1471,X1474.1473,X1474.1474,X1474_1477,X1476.1469,X1477.1471</t>
  </si>
  <si>
    <t>bpic12-fixeddata-cl</t>
  </si>
  <si>
    <t>X1481,X1488,X1493,X1497,X1497_1486,X1503_1489,X1506_1480,X1511,X1511_0,X1511_1503</t>
  </si>
  <si>
    <t>X1480_1492,X1489.1480,X1492.1506,X1494.1487,X1497.1480,X1497.1511,X1498.1489,X1503_1511,X1504_1497,X1506.1506</t>
  </si>
  <si>
    <t>X1480_1480,X1481,X1488,X1493,X1497,X1502_1498,X1503_1511,X1506_1480,X1507_1483,X1511_1482</t>
  </si>
  <si>
    <t>X1480_1480,X1480_1506,X1482_1494,X1487_1506,X1489_1499,X1490_1504,X1497_1504,X1507_1510,X1511_1503,X1513_1490</t>
  </si>
  <si>
    <t>X1483.1489,X1487.1506,X1497.1480,X1497.1511,X1498.1489,X1502.1498,X1503_1511,X1504_1497,X1506.1506,X1513_1502</t>
  </si>
  <si>
    <t>X1481,X1482,X1482_1494,X1484_1479,X1486_1504,X1488_1507,X1489,X1489_1485,X1489_1498,X1490,X1493,X1493_1494,X1494_1493,X1495_1504,X1497,X1499_1498,X1502_1498,X1503_1489,X1504_1504,X1506_1480,X1507,X1507_1483,X1509_1494,X1510,X1511,X1511_0,X1511_1494,X1511_1495,X1511_1503,X1514</t>
  </si>
  <si>
    <t>X1479.1479,X1479.1497,X1480.1489,X1483.1480,X1483.1483,X1483.1511,X1489.1480,X1489.1498,X1490.1494,X1490.1506,X1492.1489,X1492.1506,X1494.1489,X1497.1480,X1497.1489,X1497.1511,X1500.1482,X1502,X1503,X1504.1485,X1504.1490,X1504.1504,X1504.1514,X1504_1497,X1506.1482,X1506.1492,X1506.1506,X1507_1510,X1508.1493,X1511.1490</t>
  </si>
  <si>
    <t>X1480_1480,X1481,X1482,X1482_1494,X1483,X1484_1479,X1486_1504,X1486_1514,X1487_1506,X1488_1507,X1489,X1489_1485,X1489_1491,X1489_1498,X1489_1499,X1490,X1491_1498,X1493,X1493_1494,X1495,X1495_1504,X1497,X1503_1511,X1506_1480,X1507,X1507_1483,X1510,X1511_1492,X1511_1494,X1511_1495</t>
  </si>
  <si>
    <t>X1479.1479,X1480.1494,X1482.1480,X1483.1480,X1483.1483,X1483.1511,X1487.1486,X1488.1488,X1489,X1489.1480,X1490.1489,X1490.1494,X1492.1485,X1497.1480,X1497.1492,X1497.1511,X1498.1489,X1502.1480,X1503,X1503.1482,X1504.1494,X1504.1504,X1504.1514,X1504_1497,X1506.1482,X1506.1506,X1506_1480,X1507_1510,X1508.1493,X1511.1490</t>
  </si>
  <si>
    <t>X1480_1480,X1480_1506,X1481_1496,X1482_1495,X1485_1498,X1487_1506,X1489_1491,X1489_1498,X1489_1499,X1489_1501,X1490_1503,X1490_1504,X1494_1493,X1494_1512,X1495_1504,X1496_1488,X1496_1510,X1497_1486,X1497_1504,X1501_1498,X1502_1506,X1504_1504,X1507_1483,X1507_1510,X1509_1493,X1511_1482,X1511_1492,X1511_1494,X1511_1495,X1511_1503</t>
  </si>
  <si>
    <t>X1479.1479,X1479.1497,X1481.1488,X1481.1489,X1481.1503,X1482.1480,X1482.1512,X1483.1480,X1483.1483,X1483.1493,X1483.1511,X1489.1480,X1492.1485,X1492.1506,X1493.1495,X1494.1489,X1497.1480,X1497.1492,X1497.1511,X1498.1489,X1500.1482,X1503.1482,X1504.1490,X1504.1504,X1504.1514,X1504_1497,X1506.1482,X1506.1506,X1508.1493,X1511.1490</t>
  </si>
  <si>
    <t>bpic17-fixeddata-se</t>
  </si>
  <si>
    <t>X1270,X1274,X1276,X1285,X1286,X1287,X1289,X1290,X1291,X1294_0</t>
  </si>
  <si>
    <t>X1273,X1273.1273,X1273.1286,X1279.1283,X1284.1284,X1284.1291,X1290.1273,X1290.1276,X1290.1290,X1291.1291</t>
  </si>
  <si>
    <t>X1273_0,X1275,X1279,X1280,X1280_0,X1281,X1288,X1289,X1290,X1295_0</t>
  </si>
  <si>
    <t>X1270.1280,X1273.1273,X1273.1286,X1284.1287,X1284.1288,X1286.1287,X1288,X1290.1279,X1290.1290,X1291.1291</t>
  </si>
  <si>
    <t>X1270,X1273_0,X1275,X1280_0,X1281,X1282,X1285,X1286_0,X1289,X1291</t>
  </si>
  <si>
    <t>X1270.1280,X1273.1273,X1273.1286,X1284.1288,X1284.1291,X1288,X1289.1291,X1290.1273,X1291.1273,X1291.1291</t>
  </si>
  <si>
    <t>X1271,X1272,X1275,X1275_0,X1277_0,X1279_0,X1283,X1292,X1294_0,X1295_0</t>
  </si>
  <si>
    <t>X1270,X1273_0,X1275,X1276,X1277,X1280,X1280_0,X1291_0,X1293,X1295</t>
  </si>
  <si>
    <t>X1270.1275,X1271.1294,X1273_0,X1274.1284,X1280_0,X1281.1270,X1281.1277,X1284.1275,X1284.1285,X1290.1283</t>
  </si>
  <si>
    <t>X1270,X1271,X1272,X1273,X1273_0,X1274,X1275,X1276,X1277_0,X1279,X1280,X1280_0,X1281,X1282,X1284,X1284_0,X1285,X1286,X1286_0,X1287,X1288,X1289,X1290,X1290_0,X1291,X1291_0,X1292_0,X1294,X1294_0,X1295</t>
  </si>
  <si>
    <t>X1270.1270,X1270.1273,X1270.1284,X1273.1274,X1273.1280,X1273.1291,X1276,X1276.1291,X1280.1273,X1283.1274,X1284.1275,X1284.1284,X1284.1287,X1284.1288,X1284.1291,X1285.1283,X1286.1273,X1286.1283,X1286.1287,X1286.1289,X1289,X1290.1273,X1290.1276,X1290.1284,X1290.1288,X1290.1290,X1291.1273,X1291.1291,X1292.1273,X1294.1272</t>
  </si>
  <si>
    <t>X1270,X1272,X1273,X1273_0,X1275,X1275_0,X1276,X1277,X1277_0,X1279,X1279_0,X1280,X1280_0,X1284,X1284_0,X1286,X1286_0,X1288,X1289,X1290,X1290_0,X1291,X1291_0,X1292,X1292_0,X1293,X1294,X1294_0,X1295,X1295_0</t>
  </si>
  <si>
    <t>X1270.1270,X1270.1284,X1273.1272,X1273.1274,X1273.1280,X1273.1283,X1276.1291,X1280_0,X1284.1274,X1284.1280,X1284.1284,X1284.1287,X1286,X1286.1273,X1286.1275,X1286.1289,X1288,X1288.1280,X1290.1273,X1290.1279,X1290.1284,X1290.1290,X1291.1271,X1291.1273,X1291.1290,X1291.1291,X1291.1294,X1292.1283,X1292.1284,X1295</t>
  </si>
  <si>
    <t>X1270,X1271,X1272,X1273_0,X1275_0,X1276,X1277,X1277_0,X1278,X1279,X1279_0,X1280,X1281,X1282,X1284,X1284_0,X1285,X1286,X1286_0,X1289,X1290,X1290_0,X1291,X1292,X1292_0,X1293,X1294,X1294_0,X1295,X1295_0</t>
  </si>
  <si>
    <t>X1270.1270,X1270.1279,X1270.1283,X1270.1284,X1273.1274,X1273.1283,X1273.1284,X1273.1291,X1276.1272,X1276.1275,X1276.1291,X1280.1273,X1281.1284,X1283.1276,X1284.1274,X1284.1283,X1284.1284,X1285.1283,X1286,X1286.1273,X1286.1275,X1288.1280,X1290.1279,X1290.1284,X1291.1271,X1291.1290,X1291.1291,X1292.1283,X1292.1284,X1295.1273</t>
  </si>
  <si>
    <t>X1271,X1272,X1275,X1275_0,X1276,X1277,X1277_0,X1278,X1279,X1279_0,X1280,X1280_0,X1281,X1282,X1283,X1284,X1284_0,X1285,X1286,X1286_0,X1289,X1290,X1290_0,X1292,X1292_0,X1293,X1294,X1294_0,X1295,X1295_0</t>
  </si>
  <si>
    <t>X1270.1270,X1270.1273,X1275.1279,X1275.1290,X1277.1271,X1278.1287,X1278.1289,X1281.1271,X1282.1273,X1283.1271,X1284.1271,X1285.1274,X1286.1273,X1286.1285,X1286.1288,X1289.1279,X1290.1272,X1290.1284,X1291,X1291.1286,X1292.1287,X1293.1289,X1293.1291,X1293.1292,X1293.1294,X1293.1295,X1294.1272,X1294.1286,X1294_0,X1295.1274</t>
  </si>
  <si>
    <t>X1270.1270,X1270.1275,X1271.1280,X1271.1286,X1271.1294,X1272,X1273_0,X1274.1284,X1274.1286,X1275.1292,X1276.1275,X1276.1280,X1276.1283,X1277.1273,X1280.1285,X1280_0,X1281.1270,X1281.1275,X1281.1277,X1282.1294,X1284.1275,X1284.1283,X1284.1285,X1290.1275,X1290.1283,X1291.1276,X1292_0,X1294.1294,X1295.1276,X1295.1288</t>
  </si>
  <si>
    <t>bpic13-fixeddata-se</t>
  </si>
  <si>
    <t>X1468,X1469,X1470,X1471,X1472,X1473,X1474,X1475,X1477,X1477_0</t>
  </si>
  <si>
    <t>X1468.1469,X1468.1474,X1469.1474,X1471,X1471.1468,X1472.1467,X1473.1471,X1474.1470,X1474.1471,X1474.1474</t>
  </si>
  <si>
    <t>X1466,X1467,X1469,X1470,X1470_0,X1472,X1473,X1474,X1476,X1477</t>
  </si>
  <si>
    <t>X1468.1474,X1469.1468,X1469.1469,X1471.1470,X1471.1472,X1472.1467,X1473.1470,X1473.1474,X1474.1469</t>
  </si>
  <si>
    <t>X1466,X1466_0,X1467,X1469,X1470,X1471,X1472,X1473,X1476,X1477_0</t>
  </si>
  <si>
    <t>X1466.1471,X1469.1469,X1471.1467,X1471.1470,X1471.1472,X1474.1469,X1474.1470,X1474.1471,X1474.1474,X1476.1474</t>
  </si>
  <si>
    <t>X1466.1471,X1466.1474,X1466.1475,X1467.1476,X1469.1477,X1471.1467,X1473.1472,X1473.1473,X1474.1466,X1474.1467</t>
  </si>
  <si>
    <t>X1466.1471,X1467.1471,X1468.1470,X1468.1471,X1468.1474,X1468.1478,X1469.1468,X1469.1469,X1469.1470,X1469.1474,X1470,X1471.1467,X1471.1468,X1471.1470,X1471.1472,X1471.1476,X1472,X1472.1471,X1473.1470,X1473.1471,X1474.1469,X1474.1470,X1474.1471,X1474.1473,X1474.1474,X1476,X1476.1469,X1477,X1477.1471,X1477.1473</t>
  </si>
  <si>
    <t>X1466.1466,X1466.1474,X1467.1466,X1467.1467,X1468.1468,X1468.1469,X1468.1470,X1468.1471,X1468.1478,X1469.1467,X1469.1471,X1469.1472,X1469.1474,X1471.1467,X1471.1473,X1472.1468,X1472.1469,X1472.1470,X1472.1471,X1472.1473,X1473.1470,X1473.1471,X1473.1474,X1474.1468,X1474.1470,X1474.1473,X1477.1470,X1477.1471,X1477.1473,X1477.1474</t>
  </si>
  <si>
    <t>X1466.1469,X1466.1471,X1466.1474,X1467.1469,X1468.1468,X1468.1471,X1468.1472,X1468.1474,X1469.1471,X1469.1476,X1470,X1471.1468,X1471.1470,X1471.1472,X1472.1470,X1472.1471,X1472.1473,X1473.1470,X1474.1468,X1474.1469,X1474.1471,X1474.1472,X1474.1473,X1474.1474,X1474.1476,X1476.1469,X1477,X1477.1470,X1477.1471,X1477.1473</t>
  </si>
  <si>
    <t>X1466.1471,X1466.1472,X1466.1474,X1466.1475,X1467.1476,X1468,X1468.1478,X1469.1467,X1469.1477,X1470.1469,X1470.1473,X1471.1467,X1471.1468,X1471.1472,X1472.1470,X1473.1472,X1473.1473,X1473.1476,X1473.1477,X1474.1466,X1474.1467,X1474.1470,X1474.1475,X1474.1476,X1474.1477,X1474.1478,X1475.1466,X1475.1474,X1477.1466,X1477.1474</t>
  </si>
  <si>
    <t>X1466,X1466.1466,X1466.1467,X1466.1469,X1466.1471,X1467,X1467.1473,X1467.1477,X1468.1466,X1468.1467,X1468.1473,X1468.1476,X1470.1466,X1470.1473,X1471.1466,X1471.1474,X1472.1467,X1473,X1473.1466,X1474,X1474.1466,X1474.1467,X1474.1468,X1475,X1476.1473,X1476.1474,X1477,X1477.1469,X1477.1473,X1477.1477</t>
  </si>
  <si>
    <t>bpic12-fixeddata-se</t>
  </si>
  <si>
    <t>X1487.1506,X1488.1485,X1497,X1497.1480,X1497.1497,X1498.1489,X1502.1498,X1503.1503,X1506.1506,X1511</t>
  </si>
  <si>
    <t>X1481,X1484,X1487,X1497,X1504_0,X1506_0,X1507,X1510,X1514</t>
  </si>
  <si>
    <t>X1480.1494,X1488.1509,X1489.1498,X1490.1492,X1497,X1497.1489,X1497.1493,X1497.1503,X1504.1504,X1506.1506</t>
  </si>
  <si>
    <t>X1484,X1489,X1495,X1497,X1504_0,X1505_0,X1506_0,X1510,X1511,X1514</t>
  </si>
  <si>
    <t>X1480.1494,X1483.1483,X1488.1488,X1489.1480,X1490.1492,X1492.1506,X1497,X1497.1503,X1504.1504,X1506.1506</t>
  </si>
  <si>
    <t>X1479,X1482_0,X1484,X1486,X1491,X1496,X1497,X1500,X1507,X1511</t>
  </si>
  <si>
    <t>X1482,X1495,X1504_0,X1506,X1506_0,X1508,X1509,X1512,X1514</t>
  </si>
  <si>
    <t>X1481.1505,X1496.1487,X1497.1494,X1503.1497,X1504_0,X1506.1482,X1507.1504,X1509,X1510.1494,X1511.1489</t>
  </si>
  <si>
    <t>X1480,X1481,X1482,X1482_0,X1484,X1486,X1487,X1489,X1492,X1494,X1495,X1495_0,X1497,X1498,X1500,X1501,X1503,X1503_0,X1504,X1504_0,X1505,X1505_0,X1506_0,X1507,X1508,X1509,X1510,X1511,X1511_0,X1514</t>
  </si>
  <si>
    <t>X1479.1479,X1479.1497,X1482.1480,X1483.1480,X1483.1483,X1483.1493,X1483.1511,X1488,X1489.1480,X1489.1486,X1492.1489,X1492.1502,X1492.1506,X1494.1482,X1497,X1497.1480,X1497.1486,X1497.1489,X1497.1492,X1497.1503,X1498.1498,X1500.1482,X1503,X1503.1489,X1503.1503,X1504.1494,X1504.1504,X1506.1482,X1506.1506,X1508.1493</t>
  </si>
  <si>
    <t>X1480,X1482,X1482_0,X1484,X1486,X1487,X1490,X1491,X1492,X1494,X1495,X1497,X1498,X1498_0,X1500,X1503,X1503_0,X1504,X1504_0,X1505,X1505_0,X1506,X1506_0,X1507,X1508,X1509,X1511,X1511_0,X1512,X1514</t>
  </si>
  <si>
    <t>X1479.1483,X1480.1489,X1482.1480,X1482.1489,X1483.1480,X1483.1489,X1483.1497,X1483.1511,X1486.1504,X1488.1487,X1488.1508,X1489.1480,X1490.1494,X1492.1506,X1493.1495,X1497.1486,X1497.1489,X1503,X1503.1480,X1503.1486,X1503.1497,X1506.1492,X1506.1501,X1506.1506,X1507,X1508.1484,X1508.1493,X1510,X1511.1490,X1511.1503</t>
  </si>
  <si>
    <t>X1479,X1482,X1482_0,X1483,X1485,X1486,X1487,X1488,X1489,X1490,X1491,X1492,X1493,X1494,X1495,X1495_0,X1496,X1498,X1498_0,X1499,X1502,X1503,X1504_0,X1505_0,X1506,X1507,X1508,X1511_0,X1512,X1514</t>
  </si>
  <si>
    <t>X1479.1479,X1479.1480,X1479.1497,X1480.1489,X1482.1480,X1483.1480,X1483.1489,X1483.1497,X1483.1511,X1486.1504,X1487.1486,X1487.1494,X1488.1487,X1488.1490,X1489.1480,X1490.1485,X1492.1506,X1493.1495,X1494.1482,X1497.1486,X1497.1503,X1500.1493,X1501,X1503.1482,X1503.1489,X1503.1492,X1504.1490,X1506.1492,X1506.1506,X1508.1484</t>
  </si>
  <si>
    <t>X1479,X1480,X1481,X1482_0,X1483,X1484,X1485,X1486,X1487,X1489_0,X1490,X1491,X1492,X1493,X1495_0,X1496,X1497,X1498,X1498_0,X1500,X1503,X1504_0,X1505,X1505_0,X1507,X1508,X1509,X1511,X1511_0,X1512</t>
  </si>
  <si>
    <t>X1483.1499,X1483.1506,X1483.1511,X1484.1482,X1484.1485,X1485.1491,X1486,X1488.1499,X1488.1502,X1488.1506,X1489.1512,X1490.1484,X1490.1487,X1491.1485,X1494.1484,X1497.1480,X1497.1509,X1497.1513,X1498.1485,X1498.1494,X1498.1499,X1499,X1499.1485,X1500.1497,X1500.1501,X1500.1504,X1504.1492,X1504.1501,X1504.1504,X1505.1480</t>
  </si>
  <si>
    <t>X1486.1506,X1488.1487,X1488.1505,X1490.1512,X1494.1494,X1494.1512,X1496.1487,X1497.1494,X1498.1487,X1498.1494,X1500.1507,X1503.1494,X1503.1497,X1503.1504,X1504.1489,X1504.1497,X1504.1504,X1504_0,X1506.1482,X1506_0,X1507.1482,X1507.1504,X1508,X1509,X1509.1505,X1510.1494,X1510.1497,X1510.1514,X1511.1489,X1513.1484</t>
  </si>
  <si>
    <t>hospital-fixeddata-hosp-cl-se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</si>
</sst>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7">
    <xf numFmtId="0" fontId="0" fillId="0" borderId="0" xfId="0"/>
    <xf numFmtId="22" fontId="0" fillId="0" borderId="0" xfId="0" applyNumberFormat="1"/>
    <xf numFmtId="10" fontId="0" fillId="0" borderId="0" xfId="0" applyNumberFormat="1"/>
    <xf numFmtId="0" fontId="0" fillId="0" borderId="0" xfId="0" applyNumberFormat="1"/>
    <xf numFmtId="0" fontId="0" fillId="0" borderId="11" xfId="0" applyFont="1" applyFill="1" applyBorder="1"/>
    <xf numFmtId="0" fontId="0" fillId="0" borderId="11" xfId="0" applyNumberFormat="1" applyFont="1" applyFill="1" applyBorder="1"/>
    <xf numFmtId="22" fontId="0" fillId="0" borderId="11" xfId="0" applyNumberFormat="1" applyFont="1" applyFill="1" applyBorder="1"/>
    <xf numFmtId="10" fontId="0" fillId="0" borderId="11" xfId="0" applyNumberFormat="1" applyFont="1" applyFill="1" applyBorder="1"/>
    <xf numFmtId="0" fontId="0" fillId="0" borderId="13" xfId="0" applyFont="1" applyFill="1" applyBorder="1"/>
    <xf numFmtId="0" fontId="0" fillId="0" borderId="13" xfId="0" applyNumberFormat="1" applyFont="1" applyFill="1" applyBorder="1"/>
    <xf numFmtId="10" fontId="0" fillId="0" borderId="13" xfId="0" applyNumberFormat="1" applyFont="1" applyFill="1" applyBorder="1"/>
    <xf numFmtId="0" fontId="0" fillId="0" borderId="0" xfId="0" applyFont="1" applyFill="1" applyBorder="1"/>
    <xf numFmtId="0" fontId="0" fillId="0" borderId="10" xfId="0" applyBorder="1"/>
    <xf numFmtId="0" fontId="0" fillId="0" borderId="14" xfId="0" applyBorder="1"/>
    <xf numFmtId="0" fontId="0" fillId="0" borderId="11" xfId="0" applyBorder="1"/>
    <xf numFmtId="0" fontId="0" fillId="0" borderId="13" xfId="0" applyBorder="1"/>
    <xf numFmtId="0" fontId="0" fillId="0" borderId="0" xfId="0" applyNumberFormat="1" applyFont="1" applyFill="1" applyBorder="1"/>
    <xf numFmtId="0" fontId="0" fillId="0" borderId="11" xfId="0" applyNumberFormat="1" applyBorder="1"/>
    <xf numFmtId="0" fontId="0" fillId="0" borderId="13" xfId="0" applyNumberFormat="1" applyBorder="1"/>
    <xf numFmtId="22" fontId="0" fillId="0" borderId="0" xfId="0" applyNumberFormat="1" applyFont="1" applyFill="1" applyBorder="1"/>
    <xf numFmtId="22" fontId="0" fillId="0" borderId="11" xfId="0" applyNumberFormat="1" applyBorder="1"/>
    <xf numFmtId="10" fontId="0" fillId="0" borderId="0" xfId="0" applyNumberFormat="1" applyFont="1" applyFill="1" applyBorder="1"/>
    <xf numFmtId="10" fontId="0" fillId="0" borderId="11" xfId="0" applyNumberFormat="1" applyBorder="1"/>
    <xf numFmtId="10" fontId="0" fillId="0" borderId="13" xfId="0" applyNumberFormat="1" applyBorder="1"/>
    <xf numFmtId="10" fontId="0" fillId="0" borderId="12" xfId="0" applyNumberFormat="1" applyBorder="1"/>
    <xf numFmtId="10" fontId="0" fillId="0" borderId="15" xfId="0" applyNumberFormat="1" applyBorder="1"/>
    <xf numFmtId="0" fontId="0" fillId="0" borderId="0" xfId="0" applyBorder="1"/>
    <xf numFmtId="0" fontId="0" fillId="0" borderId="0" xfId="0" applyNumberFormat="1" applyBorder="1"/>
    <xf numFmtId="22" fontId="0" fillId="0" borderId="0" xfId="0" applyNumberFormat="1" applyBorder="1"/>
    <xf numFmtId="10" fontId="0" fillId="0" borderId="0" xfId="0" applyNumberFormat="1" applyBorder="1"/>
    <xf numFmtId="22" fontId="0" fillId="0" borderId="13" xfId="0" applyNumberFormat="1" applyBorder="1"/>
    <xf numFmtId="0" fontId="18" fillId="0" borderId="0" xfId="0" applyFont="1" applyFill="1" applyBorder="1"/>
    <xf numFmtId="0" fontId="18" fillId="0" borderId="11" xfId="0" applyFont="1" applyFill="1" applyBorder="1"/>
    <xf numFmtId="0" fontId="18" fillId="0" borderId="13" xfId="0" applyFont="1" applyFill="1" applyBorder="1"/>
    <xf numFmtId="0" fontId="0" fillId="33" borderId="0" xfId="0" applyFont="1" applyFill="1" applyBorder="1"/>
    <xf numFmtId="0" fontId="0" fillId="0" borderId="10" xfId="0" applyFont="1" applyFill="1" applyBorder="1"/>
    <xf numFmtId="10" fontId="0" fillId="0" borderId="12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numFmt numFmtId="14" formatCode="0.00\ %"/>
    </dxf>
    <dxf>
      <numFmt numFmtId="14" formatCode="0.00\ %"/>
    </dxf>
    <dxf>
      <numFmt numFmtId="14" formatCode="0.00\ %"/>
    </dxf>
    <dxf>
      <numFmt numFmtId="14" formatCode="0.00\ %"/>
    </dxf>
    <dxf>
      <numFmt numFmtId="14" formatCode="0.00\ 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\ %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14" formatCode="0.00\ %"/>
    </dxf>
    <dxf>
      <numFmt numFmtId="14" formatCode="0.00\ 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hospital-2017-05-21-112245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4000-rfi-blanket-30-2017-03-01-072436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40000-dur-10-2gramorder-2017-03-01-221745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4000-dur-5-2017-03-01-082849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4000-rfi-random-30-2017-03-01-072053" connectionId="6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4000-rfi-clusters-30-2017-03-01-072229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hospital30-2017-05-21-213333_1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4000-dur-5-notask-2017-03-01-170300" connectionId="3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id="1" name="Table1" displayName="Table1" ref="A1:AV2353" totalsRowShown="0">
  <autoFilter ref="A1:AV2353"/>
  <sortState ref="A2:AV2353">
    <sortCondition ref="B1:B2353"/>
  </sortState>
  <tableColumns count="48">
    <tableColumn id="1" name="Column1"/>
    <tableColumn id="34" name="Category"/>
    <tableColumn id="21" name="Phenomenon"/>
    <tableColumn id="48" name="DataSet"/>
    <tableColumn id="12" name="DataSetSize"/>
    <tableColumn id="36" name="ResultSet" dataDxfId="30">
      <calculatedColumnFormula>IF(Table1[[#This Row],[Category]]="ok",Table1[[#This Row],[Category]]&amp;","&amp;Table1[[#This Row],[Phenomenon]]&amp;","&amp;Table1[[#This Row],[DataSet]]&amp;","&amp;Table1[[#This Row],[DataSetSize]]&amp;","&amp;Table1[[#This Row],[PredictorGroup]],"others")</calculatedColumnFormula>
    </tableColumn>
    <tableColumn id="14" name="TestName"/>
    <tableColumn id="2" name="Repeat #" dataDxfId="29"/>
    <tableColumn id="3" name="StartTime"/>
    <tableColumn id="4" name="AlgorithmFunc"/>
    <tableColumn id="5" name="DummyFunc"/>
    <tableColumn id="6" name="PredictorSets"/>
    <tableColumn id="42" name="PredictorSetsOrig" dataDxfId="28"/>
    <tableColumn id="7" name="NumPredictors" dataDxfId="27"/>
    <tableColumn id="37" name="PredictorGroup" dataDxfId="26">
      <calculatedColumnFormula>IF(Table1[[#This Row],[Algorithm]]="None",0,IF(Table1[[#This Row],[NumPredictors]]&lt;=5,5,IF(Table1[[#This Row],[NumPredictors]]&lt;=10,10,IF(Table1[[#This Row],[NumPredictors]]&lt;=30,30,50))))</calculatedColumnFormula>
    </tableColumn>
    <tableColumn id="8" name="CorrectPTest" dataDxfId="25"/>
    <tableColumn id="9" name="CorrectPTrain" dataDxfId="24"/>
    <tableColumn id="13" name="ProcTime"/>
    <tableColumn id="10" name="ModelBuildTime"/>
    <tableColumn id="17" name="TestProcTime"/>
    <tableColumn id="22" name="MutualInformation" dataDxfId="23"/>
    <tableColumn id="44" name="MutualInformationPotential" dataDxfId="22"/>
    <tableColumn id="45" name="MutualInformationPercentage" dataDxfId="21">
      <calculatedColumnFormula>IFERROR(Table1[[#This Row],[MutualInformation]]/Table1[[#This Row],[MutualInformationPotential]],0)</calculatedColumnFormula>
    </tableColumn>
    <tableColumn id="35" name="MutualInformationVsOutcome" dataDxfId="20"/>
    <tableColumn id="46" name="MutualInformationVsOutcomePotential" dataDxfId="19"/>
    <tableColumn id="47" name="MutualInformationVsOutcomePercentage" dataDxfId="18">
      <calculatedColumnFormula>IFERROR(Table1[[#This Row],[MutualInformationVsOutcome]]/Table1[[#This Row],[MutualInformationVsOutcomePotential]],0)</calculatedColumnFormula>
    </tableColumn>
    <tableColumn id="18" name="# CM TP"/>
    <tableColumn id="16" name="# CM TN"/>
    <tableColumn id="15" name="# CM FP"/>
    <tableColumn id="11" name="# CM FN"/>
    <tableColumn id="19" name="Predictors" dataDxfId="17">
      <calculatedColumnFormula>RIGHT(Table1[[#This Row],[StartTime]],LEN(Table1[[#This Row],[StartTime]])-16)</calculatedColumnFormula>
    </tableColumn>
    <tableColumn id="20" name="Algorithm" dataDxfId="16">
      <calculatedColumnFormula>RIGHT(Table1[[#This Row],[AlgorithmFunc]],LEN(Table1[[#This Row],[AlgorithmFunc]])-16)</calculatedColumnFormula>
    </tableColumn>
    <tableColumn id="43" name="AlgorithmOrig" dataDxfId="15">
      <calculatedColumnFormula>RIGHT(Table1[[#This Row],[AlgorithmFunc]],LEN(Table1[[#This Row],[AlgorithmFunc]])-16)</calculatedColumnFormula>
    </tableColumn>
    <tableColumn id="24" name="GT_T" dataDxfId="14">
      <calculatedColumnFormula>Table1[[#This Row],['# CM TP]]+Table1[[#This Row],['# CM TN]]</calculatedColumnFormula>
    </tableColumn>
    <tableColumn id="23" name="GT_F" dataDxfId="13">
      <calculatedColumnFormula>Table1[[#This Row],['# CM FP]]+Table1[[#This Row],['# CM FN]]</calculatedColumnFormula>
    </tableColumn>
    <tableColumn id="25" name="GT_ML_P" dataDxfId="12">
      <calculatedColumnFormula>Table1[[#This Row],['# CM TP]]+Table1[[#This Row],['# CM FP]]</calculatedColumnFormula>
    </tableColumn>
    <tableColumn id="26" name="GT_ML_N" dataDxfId="11">
      <calculatedColumnFormula>Table1[[#This Row],['# CM TN]]+Table1[[#This Row],['# CM FN]]</calculatedColumnFormula>
    </tableColumn>
    <tableColumn id="27" name="GT_TOT" dataDxfId="10">
      <calculatedColumnFormula>Table1[[#This Row],[GT_T]]+Table1[[#This Row],[GT_F]]</calculatedColumnFormula>
    </tableColumn>
    <tableColumn id="28" name="OBS_ACC" dataDxfId="9">
      <calculatedColumnFormula>IFERROR((Table1[[#This Row],['# CM TP]]+Table1[[#This Row],['# CM TN]])/Table1[[#This Row],[GT_TOT]], 0)</calculatedColumnFormula>
    </tableColumn>
    <tableColumn id="29" name="EXP_ACC" dataDxfId="8">
      <calculatedColumnFormula>IFERROR(((Table1[[#This Row],[GT_T]]*Table1[[#This Row],[GT_ML_P]]/Table1[[#This Row],[GT_TOT]])+(Table1[[#This Row],[GT_F]]*Table1[[#This Row],[GT_ML_N]]/Table1[[#This Row],[GT_TOT]]))/Table1[[#This Row],[GT_TOT]],0)</calculatedColumnFormula>
    </tableColumn>
    <tableColumn id="30" name="Kappa" dataDxfId="7">
      <calculatedColumnFormula>(Table1[[#This Row],[OBS_ACC]]-Table1[[#This Row],[EXP_ACC]])/(1-Table1[[#This Row],[EXP_ACC]])</calculatedColumnFormula>
    </tableColumn>
    <tableColumn id="31" name="NUM_T" dataDxfId="6">
      <calculatedColumnFormula>Table1[[#This Row],['# CM TP]]+Table1[[#This Row],['# CM FN]]</calculatedColumnFormula>
    </tableColumn>
    <tableColumn id="32" name="NUM_F" dataDxfId="5">
      <calculatedColumnFormula>Table1[[#This Row],['# CM TN]]+Table1[[#This Row],['# CM FP]]</calculatedColumnFormula>
    </tableColumn>
    <tableColumn id="38" name="T_Percentage" dataDxfId="4">
      <calculatedColumnFormula>IFERROR(Table1[[#This Row],[NUM_T]]/(Table1[[#This Row],[NUM_T]]+Table1[[#This Row],[NUM_F]]),0)</calculatedColumnFormula>
    </tableColumn>
    <tableColumn id="39" name="P_2gram" dataDxfId="3">
      <calculatedColumnFormula>IFERROR(((LEN(Table1[[#This Row],[Predictors]])-LEN(SUBSTITUTE(Table1[[#This Row],[Predictors]],"_","")))/Table1[[#This Row],[NumPredictors]])-Table1[[#This Row],[P_se]],0)</calculatedColumnFormula>
    </tableColumn>
    <tableColumn id="40" name="P_order" dataDxfId="2">
      <calculatedColumnFormula>IFERROR((LEN(Table1[[#This Row],[Predictors]])-LEN(SUBSTITUTE(Table1[[#This Row],[Predictors]],".","")))/Table1[[#This Row],[NumPredictors]],0)</calculatedColumnFormula>
    </tableColumn>
    <tableColumn id="41" name="P_se" dataDxfId="1">
      <calculatedColumnFormula>IFERROR((((LEN(Table1[[#This Row],[Predictors]])-LEN(SUBSTITUTE(Table1[[#This Row],[Predictors]],"X0_","")))/3)+((LEN(Table1[[#This Row],[Predictors]])-LEN(SUBSTITUTE(Table1[[#This Row],[Predictors]],"_0","")))/3))/Table1[[#This Row],[NumPredictors]],0)</calculatedColumnFormula>
    </tableColumn>
    <tableColumn id="33" name="P_activity" dataDxfId="0">
      <calculatedColumnFormula>1-(Table1[[#This Row],[P_2gram]]+Table1[[#This Row],[P_order]]+Table1[[#This Row],[P_se]])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5" Type="http://schemas.openxmlformats.org/officeDocument/2006/relationships/queryTable" Target="../queryTables/queryTable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353"/>
  <sheetViews>
    <sheetView tabSelected="1" workbookViewId="0"/>
  </sheetViews>
  <sheetFormatPr defaultRowHeight="15" x14ac:dyDescent="0.25"/>
  <cols>
    <col min="1" max="1" width="7.5703125" customWidth="1"/>
    <col min="2" max="2" width="10.42578125" customWidth="1"/>
    <col min="3" max="4" width="13.28515625" customWidth="1"/>
    <col min="5" max="5" width="22.7109375" customWidth="1"/>
    <col min="6" max="6" width="54" customWidth="1"/>
    <col min="7" max="7" width="20.7109375" customWidth="1"/>
    <col min="8" max="8" width="12.7109375" style="3" hidden="1" customWidth="1"/>
    <col min="9" max="9" width="17.5703125" customWidth="1"/>
    <col min="10" max="10" width="35.28515625" customWidth="1"/>
    <col min="11" max="11" width="17.85546875" hidden="1" customWidth="1"/>
    <col min="12" max="12" width="18.85546875" customWidth="1"/>
    <col min="13" max="13" width="1.140625" customWidth="1"/>
    <col min="14" max="14" width="21.140625" hidden="1" customWidth="1"/>
    <col min="15" max="15" width="20.28515625" customWidth="1"/>
    <col min="16" max="16" width="18.5703125" customWidth="1"/>
    <col min="17" max="17" width="13.28515625" customWidth="1"/>
    <col min="18" max="18" width="13" customWidth="1"/>
    <col min="19" max="19" width="16.42578125" customWidth="1"/>
    <col min="20" max="20" width="17" customWidth="1"/>
    <col min="21" max="21" width="9.5703125" customWidth="1"/>
    <col min="22" max="22" width="28" customWidth="1"/>
    <col min="23" max="23" width="15" customWidth="1"/>
    <col min="24" max="24" width="1.42578125" customWidth="1"/>
    <col min="25" max="25" width="36" customWidth="1"/>
    <col min="26" max="26" width="18.42578125" customWidth="1"/>
    <col min="27" max="27" width="7.140625" customWidth="1"/>
    <col min="28" max="28" width="9.85546875" customWidth="1"/>
    <col min="29" max="29" width="10.42578125" customWidth="1"/>
    <col min="30" max="30" width="4.42578125" customWidth="1"/>
    <col min="31" max="31" width="120.42578125" customWidth="1"/>
    <col min="32" max="32" width="24" customWidth="1"/>
    <col min="33" max="33" width="20.5703125" customWidth="1"/>
    <col min="34" max="34" width="14.28515625" customWidth="1"/>
    <col min="35" max="35" width="7.85546875" customWidth="1"/>
    <col min="36" max="36" width="12" customWidth="1"/>
    <col min="37" max="37" width="11.28515625" customWidth="1"/>
    <col min="38" max="38" width="14.42578125" customWidth="1"/>
    <col min="39" max="39" width="12.28515625" bestFit="1" customWidth="1"/>
    <col min="40" max="40" width="13.140625" customWidth="1"/>
    <col min="41" max="41" width="9.28515625" customWidth="1"/>
    <col min="42" max="42" width="15.85546875" customWidth="1"/>
    <col min="43" max="43" width="13.140625" customWidth="1"/>
    <col min="44" max="47" width="15.7109375" customWidth="1"/>
    <col min="48" max="48" width="18.140625" customWidth="1"/>
    <col min="49" max="49" width="8.85546875" style="2" customWidth="1"/>
    <col min="50" max="50" width="11.140625" customWidth="1"/>
    <col min="51" max="51" width="8.85546875" customWidth="1"/>
    <col min="53" max="53" width="81.140625" bestFit="1" customWidth="1"/>
  </cols>
  <sheetData>
    <row r="1" spans="1:51" x14ac:dyDescent="0.25">
      <c r="A1" t="s">
        <v>80</v>
      </c>
      <c r="B1" t="s">
        <v>646</v>
      </c>
      <c r="C1" t="s">
        <v>186</v>
      </c>
      <c r="D1" t="s">
        <v>1505</v>
      </c>
      <c r="E1" t="s">
        <v>83</v>
      </c>
      <c r="F1" t="s">
        <v>644</v>
      </c>
      <c r="G1" t="s">
        <v>337</v>
      </c>
      <c r="H1" s="3" t="s">
        <v>100</v>
      </c>
      <c r="I1" t="s">
        <v>0</v>
      </c>
      <c r="J1" t="s">
        <v>166</v>
      </c>
      <c r="K1" t="s">
        <v>2</v>
      </c>
      <c r="L1" t="s">
        <v>3</v>
      </c>
      <c r="M1" t="s">
        <v>879</v>
      </c>
      <c r="N1" t="s">
        <v>4</v>
      </c>
      <c r="O1" t="s">
        <v>647</v>
      </c>
      <c r="P1" t="s">
        <v>5</v>
      </c>
      <c r="Q1" t="s">
        <v>6</v>
      </c>
      <c r="R1" t="s">
        <v>7</v>
      </c>
      <c r="S1" t="s">
        <v>84</v>
      </c>
      <c r="T1" t="s">
        <v>8</v>
      </c>
      <c r="U1" t="s">
        <v>359</v>
      </c>
      <c r="V1" t="s">
        <v>884</v>
      </c>
      <c r="W1" t="s">
        <v>885</v>
      </c>
      <c r="X1" t="s">
        <v>527</v>
      </c>
      <c r="Y1" t="s">
        <v>916</v>
      </c>
      <c r="Z1" t="s">
        <v>917</v>
      </c>
      <c r="AA1" t="s">
        <v>101</v>
      </c>
      <c r="AB1" t="s">
        <v>102</v>
      </c>
      <c r="AC1" t="s">
        <v>103</v>
      </c>
      <c r="AD1" t="s">
        <v>104</v>
      </c>
      <c r="AE1" t="s">
        <v>9</v>
      </c>
      <c r="AF1" t="s">
        <v>1</v>
      </c>
      <c r="AG1" t="s">
        <v>882</v>
      </c>
      <c r="AH1" t="s">
        <v>314</v>
      </c>
      <c r="AI1" t="s">
        <v>315</v>
      </c>
      <c r="AJ1" t="s">
        <v>321</v>
      </c>
      <c r="AK1" t="s">
        <v>320</v>
      </c>
      <c r="AL1" t="s">
        <v>316</v>
      </c>
      <c r="AM1" t="s">
        <v>317</v>
      </c>
      <c r="AN1" t="s">
        <v>318</v>
      </c>
      <c r="AO1" t="s">
        <v>319</v>
      </c>
      <c r="AP1" t="s">
        <v>322</v>
      </c>
      <c r="AQ1" t="s">
        <v>323</v>
      </c>
      <c r="AR1" t="s">
        <v>360</v>
      </c>
      <c r="AS1" t="s">
        <v>718</v>
      </c>
      <c r="AT1" t="s">
        <v>717</v>
      </c>
      <c r="AU1" t="s">
        <v>880</v>
      </c>
      <c r="AV1" t="s">
        <v>881</v>
      </c>
    </row>
    <row r="2" spans="1:51" ht="15" customHeight="1" x14ac:dyDescent="0.25">
      <c r="A2">
        <v>11</v>
      </c>
      <c r="B2" t="s">
        <v>645</v>
      </c>
      <c r="C2" t="s">
        <v>1503</v>
      </c>
      <c r="D2" t="s">
        <v>1507</v>
      </c>
      <c r="E2">
        <v>13087</v>
      </c>
      <c r="F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2" t="s">
        <v>1671</v>
      </c>
      <c r="H2" s="3">
        <v>1</v>
      </c>
      <c r="I2" s="1">
        <v>43141.605624999997</v>
      </c>
      <c r="J2" t="s">
        <v>1007</v>
      </c>
      <c r="K2" t="s">
        <v>11</v>
      </c>
      <c r="L2" t="str">
        <f>SUBSTITUTE(SUBSTITUTE(Table1[[#This Row],[PredictorSetsOrig]],"task","act"),"startend","se")</f>
        <v>2gram</v>
      </c>
      <c r="M2" s="31" t="s">
        <v>434</v>
      </c>
      <c r="N2" s="3">
        <v>10</v>
      </c>
      <c r="O2" s="3">
        <f>IF(Table1[[#This Row],[Algorithm]]="None",0,IF(Table1[[#This Row],[NumPredictors]]&lt;=5,5,IF(Table1[[#This Row],[NumPredictors]]&lt;=10,10,IF(Table1[[#This Row],[NumPredictors]]&lt;=30,30,50))))</f>
        <v>10</v>
      </c>
      <c r="P2" s="2">
        <v>0.87958435207824004</v>
      </c>
      <c r="Q2" s="2">
        <v>0.881100356597045</v>
      </c>
      <c r="R2">
        <v>1.2999999999999501</v>
      </c>
      <c r="S2">
        <v>12.55</v>
      </c>
      <c r="T2">
        <v>0.5</v>
      </c>
      <c r="U2" s="3">
        <v>3.3521115650903401</v>
      </c>
      <c r="V2" s="27"/>
      <c r="W2" s="29">
        <f>IFERROR(Table1[[#This Row],[MutualInformation]]/Table1[[#This Row],[MutualInformationPotential]],0)</f>
        <v>0</v>
      </c>
      <c r="X2" s="3">
        <v>0.29320728447529998</v>
      </c>
      <c r="Y2" s="3"/>
      <c r="Z2" s="3">
        <f>IFERROR(Table1[[#This Row],[MutualInformationVsOutcome]]/Table1[[#This Row],[MutualInformationVsOutcomePotential]],0)</f>
        <v>0</v>
      </c>
      <c r="AA2">
        <v>560</v>
      </c>
      <c r="AB2">
        <v>2318</v>
      </c>
      <c r="AC2">
        <v>136</v>
      </c>
      <c r="AD2">
        <v>258</v>
      </c>
      <c r="AE2" s="3" t="s">
        <v>1682</v>
      </c>
      <c r="AF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" s="27" t="str">
        <f>RIGHT(Table1[[#This Row],[AlgorithmFunc]],LEN(Table1[[#This Row],[AlgorithmFunc]])-16)</f>
        <v>ClusterFisher</v>
      </c>
      <c r="AH2" s="3">
        <f>Table1[[#This Row],['# CM TP]]+Table1[[#This Row],['# CM TN]]</f>
        <v>2878</v>
      </c>
      <c r="AI2" s="3">
        <f>Table1[[#This Row],['# CM FP]]+Table1[[#This Row],['# CM FN]]</f>
        <v>394</v>
      </c>
      <c r="AJ2" s="3">
        <f>Table1[[#This Row],['# CM TP]]+Table1[[#This Row],['# CM FP]]</f>
        <v>696</v>
      </c>
      <c r="AK2" s="3">
        <f>Table1[[#This Row],['# CM TN]]+Table1[[#This Row],['# CM FN]]</f>
        <v>2576</v>
      </c>
      <c r="AL2" s="3">
        <f>Table1[[#This Row],[GT_T]]+Table1[[#This Row],[GT_F]]</f>
        <v>3272</v>
      </c>
      <c r="AM2" s="3">
        <f>IFERROR((Table1[[#This Row],['# CM TP]]+Table1[[#This Row],['# CM TN]])/Table1[[#This Row],[GT_TOT]], 0)</f>
        <v>0.8795843520782396</v>
      </c>
      <c r="AN2" s="3">
        <f>IFERROR(((Table1[[#This Row],[GT_T]]*Table1[[#This Row],[GT_ML_P]]/Table1[[#This Row],[GT_TOT]])+(Table1[[#This Row],[GT_F]]*Table1[[#This Row],[GT_ML_N]]/Table1[[#This Row],[GT_TOT]]))/Table1[[#This Row],[GT_TOT]],0)</f>
        <v>0.28190141139758851</v>
      </c>
      <c r="AO2" s="3">
        <f>(Table1[[#This Row],[OBS_ACC]]-Table1[[#This Row],[EXP_ACC]])/(1-Table1[[#This Row],[EXP_ACC]])</f>
        <v>0.83231320903148198</v>
      </c>
      <c r="AP2" s="3">
        <f>Table1[[#This Row],['# CM TP]]+Table1[[#This Row],['# CM FN]]</f>
        <v>818</v>
      </c>
      <c r="AQ2" s="3">
        <f>Table1[[#This Row],['# CM TN]]+Table1[[#This Row],['# CM FP]]</f>
        <v>2454</v>
      </c>
      <c r="AR2" s="2">
        <f>IFERROR(Table1[[#This Row],[NUM_T]]/(Table1[[#This Row],[NUM_T]]+Table1[[#This Row],[NUM_F]]),0)</f>
        <v>0.25</v>
      </c>
      <c r="AS2" s="2">
        <f>IFERROR(((LEN(Table1[[#This Row],[Predictors]])-LEN(SUBSTITUTE(Table1[[#This Row],[Predictors]],"_","")))/Table1[[#This Row],[NumPredictors]])-Table1[[#This Row],[P_se]],0)</f>
        <v>1</v>
      </c>
      <c r="AT2" s="2">
        <f>IFERROR((LEN(Table1[[#This Row],[Predictors]])-LEN(SUBSTITUTE(Table1[[#This Row],[Predictors]],".","")))/Table1[[#This Row],[NumPredictors]],0)</f>
        <v>0</v>
      </c>
      <c r="AU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" s="2">
        <f>1-(Table1[[#This Row],[P_2gram]]+Table1[[#This Row],[P_order]]+Table1[[#This Row],[P_se]])</f>
        <v>0</v>
      </c>
      <c r="AX2" s="2"/>
      <c r="AY2" s="2"/>
    </row>
    <row r="3" spans="1:51" ht="15" customHeight="1" x14ac:dyDescent="0.25">
      <c r="A3">
        <v>29</v>
      </c>
      <c r="B3" t="s">
        <v>645</v>
      </c>
      <c r="C3" t="s">
        <v>1503</v>
      </c>
      <c r="D3" t="s">
        <v>1507</v>
      </c>
      <c r="E3">
        <v>13087</v>
      </c>
      <c r="F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3" t="s">
        <v>1671</v>
      </c>
      <c r="H3" s="3">
        <v>1</v>
      </c>
      <c r="I3" s="1">
        <v>43141.609733796293</v>
      </c>
      <c r="J3" t="s">
        <v>1317</v>
      </c>
      <c r="K3" t="s">
        <v>11</v>
      </c>
      <c r="L3" t="str">
        <f>SUBSTITUTE(SUBSTITUTE(Table1[[#This Row],[PredictorSetsOrig]],"task","act"),"startend","se")</f>
        <v>2gram</v>
      </c>
      <c r="M3" s="31" t="s">
        <v>434</v>
      </c>
      <c r="N3" s="3">
        <v>30</v>
      </c>
      <c r="O3" s="3">
        <f>IF(Table1[[#This Row],[Algorithm]]="None",0,IF(Table1[[#This Row],[NumPredictors]]&lt;=5,5,IF(Table1[[#This Row],[NumPredictors]]&lt;=10,10,IF(Table1[[#This Row],[NumPredictors]]&lt;=30,30,50))))</f>
        <v>30</v>
      </c>
      <c r="P3" s="2">
        <v>0.861552567237164</v>
      </c>
      <c r="Q3" s="2">
        <v>0.86377992868059095</v>
      </c>
      <c r="R3">
        <v>1.9000000000000901</v>
      </c>
      <c r="S3">
        <v>22.52</v>
      </c>
      <c r="T3">
        <v>0.59000000000003205</v>
      </c>
      <c r="U3" s="3">
        <v>5.01964937808755</v>
      </c>
      <c r="V3" s="27"/>
      <c r="W3" s="29">
        <f>IFERROR(Table1[[#This Row],[MutualInformation]]/Table1[[#This Row],[MutualInformationPotential]],0)</f>
        <v>0</v>
      </c>
      <c r="X3" s="3">
        <v>0.45197725899573699</v>
      </c>
      <c r="Y3" s="3"/>
      <c r="Z3" s="3">
        <f>IFERROR(Table1[[#This Row],[MutualInformationVsOutcome]]/Table1[[#This Row],[MutualInformationVsOutcomePotential]],0)</f>
        <v>0</v>
      </c>
      <c r="AA3">
        <v>565</v>
      </c>
      <c r="AB3">
        <v>2254</v>
      </c>
      <c r="AC3">
        <v>200</v>
      </c>
      <c r="AD3">
        <v>253</v>
      </c>
      <c r="AE3" s="3" t="s">
        <v>1700</v>
      </c>
      <c r="AF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" s="27" t="str">
        <f>RIGHT(Table1[[#This Row],[AlgorithmFunc]],LEN(Table1[[#This Row],[AlgorithmFunc]])-16)</f>
        <v>ClusterMRMR</v>
      </c>
      <c r="AH3" s="3">
        <f>Table1[[#This Row],['# CM TP]]+Table1[[#This Row],['# CM TN]]</f>
        <v>2819</v>
      </c>
      <c r="AI3" s="3">
        <f>Table1[[#This Row],['# CM FP]]+Table1[[#This Row],['# CM FN]]</f>
        <v>453</v>
      </c>
      <c r="AJ3" s="3">
        <f>Table1[[#This Row],['# CM TP]]+Table1[[#This Row],['# CM FP]]</f>
        <v>765</v>
      </c>
      <c r="AK3" s="3">
        <f>Table1[[#This Row],['# CM TN]]+Table1[[#This Row],['# CM FN]]</f>
        <v>2507</v>
      </c>
      <c r="AL3" s="3">
        <f>Table1[[#This Row],[GT_T]]+Table1[[#This Row],[GT_F]]</f>
        <v>3272</v>
      </c>
      <c r="AM3" s="3">
        <f>IFERROR((Table1[[#This Row],['# CM TP]]+Table1[[#This Row],['# CM TN]])/Table1[[#This Row],[GT_TOT]], 0)</f>
        <v>0.86155256723716378</v>
      </c>
      <c r="AN3" s="3">
        <f>IFERROR(((Table1[[#This Row],[GT_T]]*Table1[[#This Row],[GT_ML_P]]/Table1[[#This Row],[GT_TOT]])+(Table1[[#This Row],[GT_F]]*Table1[[#This Row],[GT_ML_N]]/Table1[[#This Row],[GT_TOT]]))/Table1[[#This Row],[GT_TOT]],0)</f>
        <v>0.3075108275895051</v>
      </c>
      <c r="AO3" s="3">
        <f>(Table1[[#This Row],[OBS_ACC]]-Table1[[#This Row],[EXP_ACC]])/(1-Table1[[#This Row],[EXP_ACC]])</f>
        <v>0.80007278340408894</v>
      </c>
      <c r="AP3" s="3">
        <f>Table1[[#This Row],['# CM TP]]+Table1[[#This Row],['# CM FN]]</f>
        <v>818</v>
      </c>
      <c r="AQ3" s="3">
        <f>Table1[[#This Row],['# CM TN]]+Table1[[#This Row],['# CM FP]]</f>
        <v>2454</v>
      </c>
      <c r="AR3" s="2">
        <f>IFERROR(Table1[[#This Row],[NUM_T]]/(Table1[[#This Row],[NUM_T]]+Table1[[#This Row],[NUM_F]]),0)</f>
        <v>0.25</v>
      </c>
      <c r="AS3" s="2">
        <f>IFERROR(((LEN(Table1[[#This Row],[Predictors]])-LEN(SUBSTITUTE(Table1[[#This Row],[Predictors]],"_","")))/Table1[[#This Row],[NumPredictors]])-Table1[[#This Row],[P_se]],0)</f>
        <v>1</v>
      </c>
      <c r="AT3" s="2">
        <f>IFERROR((LEN(Table1[[#This Row],[Predictors]])-LEN(SUBSTITUTE(Table1[[#This Row],[Predictors]],".","")))/Table1[[#This Row],[NumPredictors]],0)</f>
        <v>0</v>
      </c>
      <c r="AU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" s="2">
        <f>1-(Table1[[#This Row],[P_2gram]]+Table1[[#This Row],[P_order]]+Table1[[#This Row],[P_se]])</f>
        <v>0</v>
      </c>
      <c r="AX3" s="2"/>
      <c r="AY3" s="2"/>
    </row>
    <row r="4" spans="1:51" ht="15" customHeight="1" x14ac:dyDescent="0.25">
      <c r="A4">
        <v>6</v>
      </c>
      <c r="B4" t="s">
        <v>645</v>
      </c>
      <c r="C4" t="s">
        <v>1503</v>
      </c>
      <c r="D4" t="s">
        <v>1507</v>
      </c>
      <c r="E4">
        <v>13087</v>
      </c>
      <c r="F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4" t="s">
        <v>1671</v>
      </c>
      <c r="H4" s="3">
        <v>1</v>
      </c>
      <c r="I4" s="1">
        <v>43141.604375000003</v>
      </c>
      <c r="J4" t="s">
        <v>1317</v>
      </c>
      <c r="K4" t="s">
        <v>11</v>
      </c>
      <c r="L4" t="str">
        <f>SUBSTITUTE(SUBSTITUTE(Table1[[#This Row],[PredictorSetsOrig]],"task","act"),"startend","se")</f>
        <v>2gram,order</v>
      </c>
      <c r="M4" s="31" t="s">
        <v>438</v>
      </c>
      <c r="N4" s="3">
        <v>10</v>
      </c>
      <c r="O4" s="3">
        <f>IF(Table1[[#This Row],[Algorithm]]="None",0,IF(Table1[[#This Row],[NumPredictors]]&lt;=5,5,IF(Table1[[#This Row],[NumPredictors]]&lt;=10,10,IF(Table1[[#This Row],[NumPredictors]]&lt;=30,30,50))))</f>
        <v>10</v>
      </c>
      <c r="P4" s="2">
        <v>0.88753056234718797</v>
      </c>
      <c r="Q4" s="2">
        <v>0.89577177789098295</v>
      </c>
      <c r="R4">
        <v>9.2200000000000006</v>
      </c>
      <c r="S4">
        <v>12.88</v>
      </c>
      <c r="T4">
        <v>2.5299999999999998</v>
      </c>
      <c r="U4" s="3">
        <v>4.0315531682548098</v>
      </c>
      <c r="V4" s="27"/>
      <c r="W4" s="29">
        <f>IFERROR(Table1[[#This Row],[MutualInformation]]/Table1[[#This Row],[MutualInformationPotential]],0)</f>
        <v>0</v>
      </c>
      <c r="X4" s="3">
        <v>0.41953725058521002</v>
      </c>
      <c r="Y4" s="3"/>
      <c r="Z4" s="3">
        <f>IFERROR(Table1[[#This Row],[MutualInformationVsOutcome]]/Table1[[#This Row],[MutualInformationVsOutcomePotential]],0)</f>
        <v>0</v>
      </c>
      <c r="AA4">
        <v>616</v>
      </c>
      <c r="AB4">
        <v>2288</v>
      </c>
      <c r="AC4">
        <v>166</v>
      </c>
      <c r="AD4">
        <v>202</v>
      </c>
      <c r="AE4" s="3" t="s">
        <v>1677</v>
      </c>
      <c r="AF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4" s="27" t="str">
        <f>RIGHT(Table1[[#This Row],[AlgorithmFunc]],LEN(Table1[[#This Row],[AlgorithmFunc]])-16)</f>
        <v>ClusterMRMR</v>
      </c>
      <c r="AH4" s="3">
        <f>Table1[[#This Row],['# CM TP]]+Table1[[#This Row],['# CM TN]]</f>
        <v>2904</v>
      </c>
      <c r="AI4" s="3">
        <f>Table1[[#This Row],['# CM FP]]+Table1[[#This Row],['# CM FN]]</f>
        <v>368</v>
      </c>
      <c r="AJ4" s="3">
        <f>Table1[[#This Row],['# CM TP]]+Table1[[#This Row],['# CM FP]]</f>
        <v>782</v>
      </c>
      <c r="AK4" s="3">
        <f>Table1[[#This Row],['# CM TN]]+Table1[[#This Row],['# CM FN]]</f>
        <v>2490</v>
      </c>
      <c r="AL4" s="3">
        <f>Table1[[#This Row],[GT_T]]+Table1[[#This Row],[GT_F]]</f>
        <v>3272</v>
      </c>
      <c r="AM4" s="3">
        <f>IFERROR((Table1[[#This Row],['# CM TP]]+Table1[[#This Row],['# CM TN]])/Table1[[#This Row],[GT_TOT]], 0)</f>
        <v>0.8875305623471883</v>
      </c>
      <c r="AN4" s="3">
        <f>IFERROR(((Table1[[#This Row],[GT_T]]*Table1[[#This Row],[GT_ML_P]]/Table1[[#This Row],[GT_TOT]])+(Table1[[#This Row],[GT_F]]*Table1[[#This Row],[GT_ML_N]]/Table1[[#This Row],[GT_TOT]]))/Table1[[#This Row],[GT_TOT]],0)</f>
        <v>0.29770715143979293</v>
      </c>
      <c r="AO4" s="3">
        <f>(Table1[[#This Row],[OBS_ACC]]-Table1[[#This Row],[EXP_ACC]])/(1-Table1[[#This Row],[EXP_ACC]])</f>
        <v>0.83985393289510368</v>
      </c>
      <c r="AP4" s="3">
        <f>Table1[[#This Row],['# CM TP]]+Table1[[#This Row],['# CM FN]]</f>
        <v>818</v>
      </c>
      <c r="AQ4" s="3">
        <f>Table1[[#This Row],['# CM TN]]+Table1[[#This Row],['# CM FP]]</f>
        <v>2454</v>
      </c>
      <c r="AR4" s="2">
        <f>IFERROR(Table1[[#This Row],[NUM_T]]/(Table1[[#This Row],[NUM_T]]+Table1[[#This Row],[NUM_F]]),0)</f>
        <v>0.25</v>
      </c>
      <c r="AS4" s="2">
        <f>IFERROR(((LEN(Table1[[#This Row],[Predictors]])-LEN(SUBSTITUTE(Table1[[#This Row],[Predictors]],"_","")))/Table1[[#This Row],[NumPredictors]])-Table1[[#This Row],[P_se]],0)</f>
        <v>0.2</v>
      </c>
      <c r="AT4" s="2">
        <f>IFERROR((LEN(Table1[[#This Row],[Predictors]])-LEN(SUBSTITUTE(Table1[[#This Row],[Predictors]],".","")))/Table1[[#This Row],[NumPredictors]],0)</f>
        <v>0.8</v>
      </c>
      <c r="AU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" s="2">
        <f>1-(Table1[[#This Row],[P_2gram]]+Table1[[#This Row],[P_order]]+Table1[[#This Row],[P_se]])</f>
        <v>0</v>
      </c>
      <c r="AX4" s="2"/>
      <c r="AY4" s="2"/>
    </row>
    <row r="5" spans="1:51" ht="15" customHeight="1" x14ac:dyDescent="0.25">
      <c r="A5">
        <v>17</v>
      </c>
      <c r="B5" t="s">
        <v>645</v>
      </c>
      <c r="C5" t="s">
        <v>1503</v>
      </c>
      <c r="D5" t="s">
        <v>1507</v>
      </c>
      <c r="E5">
        <v>13087</v>
      </c>
      <c r="F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5" t="s">
        <v>1671</v>
      </c>
      <c r="H5" s="3">
        <v>1</v>
      </c>
      <c r="I5" s="1">
        <v>43141.606851851851</v>
      </c>
      <c r="J5" t="s">
        <v>982</v>
      </c>
      <c r="K5" t="s">
        <v>11</v>
      </c>
      <c r="L5" t="str">
        <f>SUBSTITUTE(SUBSTITUTE(Table1[[#This Row],[PredictorSetsOrig]],"task","act"),"startend","se")</f>
        <v>2gram</v>
      </c>
      <c r="M5" s="31" t="s">
        <v>434</v>
      </c>
      <c r="N5" s="3">
        <v>10</v>
      </c>
      <c r="O5" s="3">
        <f>IF(Table1[[#This Row],[Algorithm]]="None",0,IF(Table1[[#This Row],[NumPredictors]]&lt;=5,5,IF(Table1[[#This Row],[NumPredictors]]&lt;=10,10,IF(Table1[[#This Row],[NumPredictors]]&lt;=30,30,50))))</f>
        <v>10</v>
      </c>
      <c r="P5" s="2">
        <v>0.75397310513447402</v>
      </c>
      <c r="Q5" s="2">
        <v>0.75078960774324999</v>
      </c>
      <c r="R5">
        <v>0.37000000000000499</v>
      </c>
      <c r="S5">
        <v>12.84</v>
      </c>
      <c r="T5">
        <v>0.5</v>
      </c>
      <c r="U5" s="3">
        <v>1.1313756684306999</v>
      </c>
      <c r="V5" s="27"/>
      <c r="W5" s="29">
        <f>IFERROR(Table1[[#This Row],[MutualInformation]]/Table1[[#This Row],[MutualInformationPotential]],0)</f>
        <v>0</v>
      </c>
      <c r="X5" s="3">
        <v>0.18346140313435899</v>
      </c>
      <c r="Y5" s="3"/>
      <c r="Z5" s="3">
        <f>IFERROR(Table1[[#This Row],[MutualInformationVsOutcome]]/Table1[[#This Row],[MutualInformationVsOutcomePotential]],0)</f>
        <v>0</v>
      </c>
      <c r="AA5">
        <v>63</v>
      </c>
      <c r="AB5">
        <v>2404</v>
      </c>
      <c r="AC5">
        <v>50</v>
      </c>
      <c r="AD5">
        <v>755</v>
      </c>
      <c r="AE5" s="3" t="s">
        <v>1688</v>
      </c>
      <c r="AF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5" s="27" t="str">
        <f>RIGHT(Table1[[#This Row],[AlgorithmFunc]],LEN(Table1[[#This Row],[AlgorithmFunc]])-16)</f>
        <v>Fisher</v>
      </c>
      <c r="AH5" s="3">
        <f>Table1[[#This Row],['# CM TP]]+Table1[[#This Row],['# CM TN]]</f>
        <v>2467</v>
      </c>
      <c r="AI5" s="3">
        <f>Table1[[#This Row],['# CM FP]]+Table1[[#This Row],['# CM FN]]</f>
        <v>805</v>
      </c>
      <c r="AJ5" s="3">
        <f>Table1[[#This Row],['# CM TP]]+Table1[[#This Row],['# CM FP]]</f>
        <v>113</v>
      </c>
      <c r="AK5" s="3">
        <f>Table1[[#This Row],['# CM TN]]+Table1[[#This Row],['# CM FN]]</f>
        <v>3159</v>
      </c>
      <c r="AL5" s="3">
        <f>Table1[[#This Row],[GT_T]]+Table1[[#This Row],[GT_F]]</f>
        <v>3272</v>
      </c>
      <c r="AM5" s="3">
        <f>IFERROR((Table1[[#This Row],['# CM TP]]+Table1[[#This Row],['# CM TN]])/Table1[[#This Row],[GT_TOT]], 0)</f>
        <v>0.75397310513447435</v>
      </c>
      <c r="AN5" s="3">
        <f>IFERROR(((Table1[[#This Row],[GT_T]]*Table1[[#This Row],[GT_ML_P]]/Table1[[#This Row],[GT_TOT]])+(Table1[[#This Row],[GT_F]]*Table1[[#This Row],[GT_ML_N]]/Table1[[#This Row],[GT_TOT]]))/Table1[[#This Row],[GT_TOT]],0)</f>
        <v>0.26356904699278461</v>
      </c>
      <c r="AO5" s="3">
        <f>(Table1[[#This Row],[OBS_ACC]]-Table1[[#This Row],[EXP_ACC]])/(1-Table1[[#This Row],[EXP_ACC]])</f>
        <v>0.66591994285292466</v>
      </c>
      <c r="AP5" s="3">
        <f>Table1[[#This Row],['# CM TP]]+Table1[[#This Row],['# CM FN]]</f>
        <v>818</v>
      </c>
      <c r="AQ5" s="3">
        <f>Table1[[#This Row],['# CM TN]]+Table1[[#This Row],['# CM FP]]</f>
        <v>2454</v>
      </c>
      <c r="AR5" s="2">
        <f>IFERROR(Table1[[#This Row],[NUM_T]]/(Table1[[#This Row],[NUM_T]]+Table1[[#This Row],[NUM_F]]),0)</f>
        <v>0.25</v>
      </c>
      <c r="AS5" s="2">
        <f>IFERROR(((LEN(Table1[[#This Row],[Predictors]])-LEN(SUBSTITUTE(Table1[[#This Row],[Predictors]],"_","")))/Table1[[#This Row],[NumPredictors]])-Table1[[#This Row],[P_se]],0)</f>
        <v>1</v>
      </c>
      <c r="AT5" s="2">
        <f>IFERROR((LEN(Table1[[#This Row],[Predictors]])-LEN(SUBSTITUTE(Table1[[#This Row],[Predictors]],".","")))/Table1[[#This Row],[NumPredictors]],0)</f>
        <v>0</v>
      </c>
      <c r="AU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" s="2">
        <f>1-(Table1[[#This Row],[P_2gram]]+Table1[[#This Row],[P_order]]+Table1[[#This Row],[P_se]])</f>
        <v>0</v>
      </c>
      <c r="AX5" s="2"/>
      <c r="AY5" s="2"/>
    </row>
    <row r="6" spans="1:51" ht="15" customHeight="1" x14ac:dyDescent="0.25">
      <c r="A6">
        <v>5</v>
      </c>
      <c r="B6" t="s">
        <v>645</v>
      </c>
      <c r="C6" s="34" t="s">
        <v>1503</v>
      </c>
      <c r="D6" s="34" t="s">
        <v>1507</v>
      </c>
      <c r="E6">
        <v>13087</v>
      </c>
      <c r="F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6" t="s">
        <v>1841</v>
      </c>
      <c r="H6" s="3">
        <v>1</v>
      </c>
      <c r="I6" s="1">
        <v>43141.725624999999</v>
      </c>
      <c r="J6" t="s">
        <v>37</v>
      </c>
      <c r="K6" t="s">
        <v>11</v>
      </c>
      <c r="L6" t="str">
        <f>SUBSTITUTE(SUBSTITUTE(Table1[[#This Row],[PredictorSetsOrig]],"task","act"),"startend","se")</f>
        <v>2gram</v>
      </c>
      <c r="M6" s="31" t="s">
        <v>434</v>
      </c>
      <c r="N6" s="3">
        <v>10</v>
      </c>
      <c r="O6" s="3">
        <f>IF(Table1[[#This Row],[Algorithm]]="None",0,IF(Table1[[#This Row],[NumPredictors]]&lt;=5,5,IF(Table1[[#This Row],[NumPredictors]]&lt;=10,10,IF(Table1[[#This Row],[NumPredictors]]&lt;=30,30,50))))</f>
        <v>10</v>
      </c>
      <c r="P6" s="2">
        <v>0.888447432762836</v>
      </c>
      <c r="Q6" s="2">
        <v>0.90086602139582295</v>
      </c>
      <c r="R6">
        <v>1.0500000000010901</v>
      </c>
      <c r="S6">
        <v>12.7200000000012</v>
      </c>
      <c r="T6">
        <v>0.5</v>
      </c>
      <c r="U6" s="3">
        <v>3.98538452297226</v>
      </c>
      <c r="V6" s="27"/>
      <c r="W6" s="29">
        <f>IFERROR(Table1[[#This Row],[MutualInformation]]/Table1[[#This Row],[MutualInformationPotential]],0)</f>
        <v>0</v>
      </c>
      <c r="X6" s="3">
        <v>0.41471552903977499</v>
      </c>
      <c r="Y6" s="3"/>
      <c r="Z6" s="3">
        <f>IFERROR(Table1[[#This Row],[MutualInformationVsOutcome]]/Table1[[#This Row],[MutualInformationVsOutcomePotential]],0)</f>
        <v>0</v>
      </c>
      <c r="AA6">
        <v>602</v>
      </c>
      <c r="AB6">
        <v>2305</v>
      </c>
      <c r="AC6">
        <v>149</v>
      </c>
      <c r="AD6">
        <v>216</v>
      </c>
      <c r="AE6" s="3" t="s">
        <v>1845</v>
      </c>
      <c r="AF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" s="27" t="str">
        <f>RIGHT(Table1[[#This Row],[AlgorithmFunc]],LEN(Table1[[#This Row],[AlgorithmFunc]])-16)</f>
        <v>Cluster</v>
      </c>
      <c r="AH6" s="3">
        <f>Table1[[#This Row],['# CM TP]]+Table1[[#This Row],['# CM TN]]</f>
        <v>2907</v>
      </c>
      <c r="AI6" s="3">
        <f>Table1[[#This Row],['# CM FP]]+Table1[[#This Row],['# CM FN]]</f>
        <v>365</v>
      </c>
      <c r="AJ6" s="3">
        <f>Table1[[#This Row],['# CM TP]]+Table1[[#This Row],['# CM FP]]</f>
        <v>751</v>
      </c>
      <c r="AK6" s="3">
        <f>Table1[[#This Row],['# CM TN]]+Table1[[#This Row],['# CM FN]]</f>
        <v>2521</v>
      </c>
      <c r="AL6" s="3">
        <f>Table1[[#This Row],[GT_T]]+Table1[[#This Row],[GT_F]]</f>
        <v>3272</v>
      </c>
      <c r="AM6" s="3">
        <f>IFERROR((Table1[[#This Row],['# CM TP]]+Table1[[#This Row],['# CM TN]])/Table1[[#This Row],[GT_TOT]], 0)</f>
        <v>0.88844743276283622</v>
      </c>
      <c r="AN6" s="3">
        <f>IFERROR(((Table1[[#This Row],[GT_T]]*Table1[[#This Row],[GT_ML_P]]/Table1[[#This Row],[GT_TOT]])+(Table1[[#This Row],[GT_F]]*Table1[[#This Row],[GT_ML_N]]/Table1[[#This Row],[GT_TOT]]))/Table1[[#This Row],[GT_TOT]],0)</f>
        <v>0.28986798411056847</v>
      </c>
      <c r="AO6" s="3">
        <f>(Table1[[#This Row],[OBS_ACC]]-Table1[[#This Row],[EXP_ACC]])/(1-Table1[[#This Row],[EXP_ACC]])</f>
        <v>0.8429129165547542</v>
      </c>
      <c r="AP6" s="3">
        <f>Table1[[#This Row],['# CM TP]]+Table1[[#This Row],['# CM FN]]</f>
        <v>818</v>
      </c>
      <c r="AQ6" s="3">
        <f>Table1[[#This Row],['# CM TN]]+Table1[[#This Row],['# CM FP]]</f>
        <v>2454</v>
      </c>
      <c r="AR6" s="2">
        <f>IFERROR(Table1[[#This Row],[NUM_T]]/(Table1[[#This Row],[NUM_T]]+Table1[[#This Row],[NUM_F]]),0)</f>
        <v>0.25</v>
      </c>
      <c r="AS6" s="2">
        <f>IFERROR(((LEN(Table1[[#This Row],[Predictors]])-LEN(SUBSTITUTE(Table1[[#This Row],[Predictors]],"_","")))/Table1[[#This Row],[NumPredictors]])-Table1[[#This Row],[P_se]],0)</f>
        <v>1</v>
      </c>
      <c r="AT6" s="2">
        <f>IFERROR((LEN(Table1[[#This Row],[Predictors]])-LEN(SUBSTITUTE(Table1[[#This Row],[Predictors]],".","")))/Table1[[#This Row],[NumPredictors]],0)</f>
        <v>0</v>
      </c>
      <c r="AU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" s="2">
        <f>1-(Table1[[#This Row],[P_2gram]]+Table1[[#This Row],[P_order]]+Table1[[#This Row],[P_se]])</f>
        <v>0</v>
      </c>
      <c r="AX6" s="2"/>
      <c r="AY6" s="2"/>
    </row>
    <row r="7" spans="1:51" ht="15" customHeight="1" x14ac:dyDescent="0.25">
      <c r="A7">
        <v>11</v>
      </c>
      <c r="B7" t="s">
        <v>645</v>
      </c>
      <c r="C7" s="34" t="s">
        <v>1503</v>
      </c>
      <c r="D7" s="34" t="s">
        <v>1507</v>
      </c>
      <c r="E7">
        <v>13087</v>
      </c>
      <c r="F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7" t="s">
        <v>1841</v>
      </c>
      <c r="H7" s="3">
        <v>1</v>
      </c>
      <c r="I7" s="1">
        <v>43141.727581018517</v>
      </c>
      <c r="J7" t="s">
        <v>37</v>
      </c>
      <c r="K7" t="s">
        <v>11</v>
      </c>
      <c r="L7" t="str">
        <f>SUBSTITUTE(SUBSTITUTE(Table1[[#This Row],[PredictorSetsOrig]],"task","act"),"startend","se")</f>
        <v>2gram</v>
      </c>
      <c r="M7" s="31" t="s">
        <v>434</v>
      </c>
      <c r="N7" s="3">
        <v>30</v>
      </c>
      <c r="O7" s="3">
        <f>IF(Table1[[#This Row],[Algorithm]]="None",0,IF(Table1[[#This Row],[NumPredictors]]&lt;=5,5,IF(Table1[[#This Row],[NumPredictors]]&lt;=10,10,IF(Table1[[#This Row],[NumPredictors]]&lt;=30,30,50))))</f>
        <v>30</v>
      </c>
      <c r="P7" s="2">
        <v>0.91411980440097795</v>
      </c>
      <c r="Q7" s="2">
        <v>0.91553744268976101</v>
      </c>
      <c r="R7">
        <v>1.36999999999898</v>
      </c>
      <c r="S7">
        <v>22.420000000000101</v>
      </c>
      <c r="T7">
        <v>0.59000000000014596</v>
      </c>
      <c r="U7" s="3">
        <v>5.2623261799377197</v>
      </c>
      <c r="V7" s="27"/>
      <c r="W7" s="29">
        <f>IFERROR(Table1[[#This Row],[MutualInformation]]/Table1[[#This Row],[MutualInformationPotential]],0)</f>
        <v>0</v>
      </c>
      <c r="X7" s="3">
        <v>0.51552811911332896</v>
      </c>
      <c r="Y7" s="3"/>
      <c r="Z7" s="3">
        <f>IFERROR(Table1[[#This Row],[MutualInformationVsOutcome]]/Table1[[#This Row],[MutualInformationVsOutcomePotential]],0)</f>
        <v>0</v>
      </c>
      <c r="AA7">
        <v>663</v>
      </c>
      <c r="AB7">
        <v>2328</v>
      </c>
      <c r="AC7">
        <v>126</v>
      </c>
      <c r="AD7">
        <v>155</v>
      </c>
      <c r="AE7" s="3" t="s">
        <v>1851</v>
      </c>
      <c r="AF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" s="27" t="str">
        <f>RIGHT(Table1[[#This Row],[AlgorithmFunc]],LEN(Table1[[#This Row],[AlgorithmFunc]])-16)</f>
        <v>Cluster</v>
      </c>
      <c r="AH7" s="3">
        <f>Table1[[#This Row],['# CM TP]]+Table1[[#This Row],['# CM TN]]</f>
        <v>2991</v>
      </c>
      <c r="AI7" s="3">
        <f>Table1[[#This Row],['# CM FP]]+Table1[[#This Row],['# CM FN]]</f>
        <v>281</v>
      </c>
      <c r="AJ7" s="3">
        <f>Table1[[#This Row],['# CM TP]]+Table1[[#This Row],['# CM FP]]</f>
        <v>789</v>
      </c>
      <c r="AK7" s="3">
        <f>Table1[[#This Row],['# CM TN]]+Table1[[#This Row],['# CM FN]]</f>
        <v>2483</v>
      </c>
      <c r="AL7" s="3">
        <f>Table1[[#This Row],[GT_T]]+Table1[[#This Row],[GT_F]]</f>
        <v>3272</v>
      </c>
      <c r="AM7" s="3">
        <f>IFERROR((Table1[[#This Row],['# CM TP]]+Table1[[#This Row],['# CM TN]])/Table1[[#This Row],[GT_TOT]], 0)</f>
        <v>0.91411980440097795</v>
      </c>
      <c r="AN7" s="3">
        <f>IFERROR(((Table1[[#This Row],[GT_T]]*Table1[[#This Row],[GT_ML_P]]/Table1[[#This Row],[GT_TOT]])+(Table1[[#This Row],[GT_F]]*Table1[[#This Row],[GT_ML_N]]/Table1[[#This Row],[GT_TOT]]))/Table1[[#This Row],[GT_TOT]],0)</f>
        <v>0.28559934332052056</v>
      </c>
      <c r="AO7" s="3">
        <f>(Table1[[#This Row],[OBS_ACC]]-Table1[[#This Row],[EXP_ACC]])/(1-Table1[[#This Row],[EXP_ACC]])</f>
        <v>0.87978707074795881</v>
      </c>
      <c r="AP7" s="3">
        <f>Table1[[#This Row],['# CM TP]]+Table1[[#This Row],['# CM FN]]</f>
        <v>818</v>
      </c>
      <c r="AQ7" s="3">
        <f>Table1[[#This Row],['# CM TN]]+Table1[[#This Row],['# CM FP]]</f>
        <v>2454</v>
      </c>
      <c r="AR7" s="2">
        <f>IFERROR(Table1[[#This Row],[NUM_T]]/(Table1[[#This Row],[NUM_T]]+Table1[[#This Row],[NUM_F]]),0)</f>
        <v>0.25</v>
      </c>
      <c r="AS7" s="2">
        <f>IFERROR(((LEN(Table1[[#This Row],[Predictors]])-LEN(SUBSTITUTE(Table1[[#This Row],[Predictors]],"_","")))/Table1[[#This Row],[NumPredictors]])-Table1[[#This Row],[P_se]],0)</f>
        <v>1</v>
      </c>
      <c r="AT7" s="2">
        <f>IFERROR((LEN(Table1[[#This Row],[Predictors]])-LEN(SUBSTITUTE(Table1[[#This Row],[Predictors]],".","")))/Table1[[#This Row],[NumPredictors]],0)</f>
        <v>0</v>
      </c>
      <c r="AU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" s="2">
        <f>1-(Table1[[#This Row],[P_2gram]]+Table1[[#This Row],[P_order]]+Table1[[#This Row],[P_se]])</f>
        <v>0</v>
      </c>
      <c r="AX7" s="2"/>
      <c r="AY7" s="2"/>
    </row>
    <row r="8" spans="1:51" ht="15" customHeight="1" x14ac:dyDescent="0.25">
      <c r="A8">
        <v>22</v>
      </c>
      <c r="B8" t="s">
        <v>645</v>
      </c>
      <c r="C8" t="s">
        <v>1503</v>
      </c>
      <c r="D8" t="s">
        <v>1507</v>
      </c>
      <c r="E8">
        <v>13087</v>
      </c>
      <c r="F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8" t="s">
        <v>1438</v>
      </c>
      <c r="H8" s="3">
        <v>1</v>
      </c>
      <c r="I8" s="1">
        <v>43122.986226851855</v>
      </c>
      <c r="J8" t="s">
        <v>167</v>
      </c>
      <c r="K8" t="s">
        <v>11</v>
      </c>
      <c r="L8" t="str">
        <f>SUBSTITUTE(SUBSTITUTE(Table1[[#This Row],[PredictorSetsOrig]],"task","act"),"startend","se")</f>
        <v>act,2gram,order</v>
      </c>
      <c r="M8" s="31" t="s">
        <v>24</v>
      </c>
      <c r="N8" s="3">
        <v>2</v>
      </c>
      <c r="O8" s="3">
        <f>IF(Table1[[#This Row],[Algorithm]]="None",0,IF(Table1[[#This Row],[NumPredictors]]&lt;=5,5,IF(Table1[[#This Row],[NumPredictors]]&lt;=10,10,IF(Table1[[#This Row],[NumPredictors]]&lt;=30,30,50))))</f>
        <v>5</v>
      </c>
      <c r="P8" s="2">
        <v>1</v>
      </c>
      <c r="Q8" s="2">
        <v>1</v>
      </c>
      <c r="R8">
        <v>82.329999999999899</v>
      </c>
      <c r="S8">
        <v>7.15999999999985</v>
      </c>
      <c r="T8">
        <v>2.3299999999999299</v>
      </c>
      <c r="U8" s="3">
        <v>0.56717242491653996</v>
      </c>
      <c r="V8" s="27"/>
      <c r="W8" s="29">
        <f>IFERROR(Table1[[#This Row],[MutualInformation]]/Table1[[#This Row],[MutualInformationPotential]],0)</f>
        <v>0</v>
      </c>
      <c r="X8" s="3">
        <v>0.56717242491653996</v>
      </c>
      <c r="Y8" s="3"/>
      <c r="Z8" s="3">
        <f>IFERROR(Table1[[#This Row],[MutualInformationVsOutcome]]/Table1[[#This Row],[MutualInformationVsOutcomePotential]],0)</f>
        <v>0</v>
      </c>
      <c r="AA8">
        <v>818</v>
      </c>
      <c r="AB8">
        <v>2454</v>
      </c>
      <c r="AC8">
        <v>0</v>
      </c>
      <c r="AD8">
        <v>0</v>
      </c>
      <c r="AE8" s="3" t="s">
        <v>1448</v>
      </c>
      <c r="AF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8" s="27" t="str">
        <f>RIGHT(Table1[[#This Row],[AlgorithmFunc]],LEN(Table1[[#This Row],[AlgorithmFunc]])-16)</f>
        <v>LASSORepeated1se</v>
      </c>
      <c r="AH8" s="3">
        <f>Table1[[#This Row],['# CM TP]]+Table1[[#This Row],['# CM TN]]</f>
        <v>3272</v>
      </c>
      <c r="AI8" s="3">
        <f>Table1[[#This Row],['# CM FP]]+Table1[[#This Row],['# CM FN]]</f>
        <v>0</v>
      </c>
      <c r="AJ8" s="3">
        <f>Table1[[#This Row],['# CM TP]]+Table1[[#This Row],['# CM FP]]</f>
        <v>818</v>
      </c>
      <c r="AK8" s="3">
        <f>Table1[[#This Row],['# CM TN]]+Table1[[#This Row],['# CM FN]]</f>
        <v>2454</v>
      </c>
      <c r="AL8" s="3">
        <f>Table1[[#This Row],[GT_T]]+Table1[[#This Row],[GT_F]]</f>
        <v>3272</v>
      </c>
      <c r="AM8" s="3">
        <f>IFERROR((Table1[[#This Row],['# CM TP]]+Table1[[#This Row],['# CM TN]])/Table1[[#This Row],[GT_TOT]], 0)</f>
        <v>1</v>
      </c>
      <c r="AN8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8" s="3">
        <f>(Table1[[#This Row],[OBS_ACC]]-Table1[[#This Row],[EXP_ACC]])/(1-Table1[[#This Row],[EXP_ACC]])</f>
        <v>1</v>
      </c>
      <c r="AP8" s="3">
        <f>Table1[[#This Row],['# CM TP]]+Table1[[#This Row],['# CM FN]]</f>
        <v>818</v>
      </c>
      <c r="AQ8" s="3">
        <f>Table1[[#This Row],['# CM TN]]+Table1[[#This Row],['# CM FP]]</f>
        <v>2454</v>
      </c>
      <c r="AR8" s="2">
        <f>IFERROR(Table1[[#This Row],[NUM_T]]/(Table1[[#This Row],[NUM_T]]+Table1[[#This Row],[NUM_F]]),0)</f>
        <v>0.25</v>
      </c>
      <c r="AS8" s="2">
        <f>IFERROR(((LEN(Table1[[#This Row],[Predictors]])-LEN(SUBSTITUTE(Table1[[#This Row],[Predictors]],"_","")))/Table1[[#This Row],[NumPredictors]])-Table1[[#This Row],[P_se]],0)</f>
        <v>1</v>
      </c>
      <c r="AT8" s="2">
        <f>IFERROR((LEN(Table1[[#This Row],[Predictors]])-LEN(SUBSTITUTE(Table1[[#This Row],[Predictors]],".","")))/Table1[[#This Row],[NumPredictors]],0)</f>
        <v>0</v>
      </c>
      <c r="AU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" s="2">
        <f>1-(Table1[[#This Row],[P_2gram]]+Table1[[#This Row],[P_order]]+Table1[[#This Row],[P_se]])</f>
        <v>0</v>
      </c>
      <c r="AX8" s="2"/>
      <c r="AY8" s="2"/>
    </row>
    <row r="9" spans="1:51" ht="15" customHeight="1" x14ac:dyDescent="0.25">
      <c r="A9">
        <v>23</v>
      </c>
      <c r="B9" t="s">
        <v>645</v>
      </c>
      <c r="C9" t="s">
        <v>1503</v>
      </c>
      <c r="D9" t="s">
        <v>1507</v>
      </c>
      <c r="E9">
        <v>13087</v>
      </c>
      <c r="F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9" t="s">
        <v>1438</v>
      </c>
      <c r="H9" s="3">
        <v>1</v>
      </c>
      <c r="I9" s="1">
        <v>43122.987303240741</v>
      </c>
      <c r="J9" t="s">
        <v>167</v>
      </c>
      <c r="K9" t="s">
        <v>11</v>
      </c>
      <c r="L9" t="str">
        <f>SUBSTITUTE(SUBSTITUTE(Table1[[#This Row],[PredictorSetsOrig]],"task","act"),"startend","se")</f>
        <v>2gram</v>
      </c>
      <c r="M9" s="31" t="s">
        <v>434</v>
      </c>
      <c r="N9" s="3">
        <v>2</v>
      </c>
      <c r="O9" s="3">
        <f>IF(Table1[[#This Row],[Algorithm]]="None",0,IF(Table1[[#This Row],[NumPredictors]]&lt;=5,5,IF(Table1[[#This Row],[NumPredictors]]&lt;=10,10,IF(Table1[[#This Row],[NumPredictors]]&lt;=30,30,50))))</f>
        <v>5</v>
      </c>
      <c r="P9" s="2">
        <v>1</v>
      </c>
      <c r="Q9" s="2">
        <v>1</v>
      </c>
      <c r="R9">
        <v>5.4600000000000399</v>
      </c>
      <c r="S9">
        <v>7.1700000000000701</v>
      </c>
      <c r="T9">
        <v>0.42000000000007298</v>
      </c>
      <c r="U9" s="3">
        <v>0.56717242491653996</v>
      </c>
      <c r="V9" s="27"/>
      <c r="W9" s="29">
        <f>IFERROR(Table1[[#This Row],[MutualInformation]]/Table1[[#This Row],[MutualInformationPotential]],0)</f>
        <v>0</v>
      </c>
      <c r="X9" s="3">
        <v>0.56717242491653996</v>
      </c>
      <c r="Y9" s="3"/>
      <c r="Z9" s="3">
        <f>IFERROR(Table1[[#This Row],[MutualInformationVsOutcome]]/Table1[[#This Row],[MutualInformationVsOutcomePotential]],0)</f>
        <v>0</v>
      </c>
      <c r="AA9">
        <v>818</v>
      </c>
      <c r="AB9">
        <v>2454</v>
      </c>
      <c r="AC9">
        <v>0</v>
      </c>
      <c r="AD9">
        <v>0</v>
      </c>
      <c r="AE9" s="3" t="s">
        <v>1448</v>
      </c>
      <c r="AF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" s="27" t="str">
        <f>RIGHT(Table1[[#This Row],[AlgorithmFunc]],LEN(Table1[[#This Row],[AlgorithmFunc]])-16)</f>
        <v>LASSORepeated1se</v>
      </c>
      <c r="AH9" s="3">
        <f>Table1[[#This Row],['# CM TP]]+Table1[[#This Row],['# CM TN]]</f>
        <v>3272</v>
      </c>
      <c r="AI9" s="3">
        <f>Table1[[#This Row],['# CM FP]]+Table1[[#This Row],['# CM FN]]</f>
        <v>0</v>
      </c>
      <c r="AJ9" s="3">
        <f>Table1[[#This Row],['# CM TP]]+Table1[[#This Row],['# CM FP]]</f>
        <v>818</v>
      </c>
      <c r="AK9" s="3">
        <f>Table1[[#This Row],['# CM TN]]+Table1[[#This Row],['# CM FN]]</f>
        <v>2454</v>
      </c>
      <c r="AL9" s="3">
        <f>Table1[[#This Row],[GT_T]]+Table1[[#This Row],[GT_F]]</f>
        <v>3272</v>
      </c>
      <c r="AM9" s="3">
        <f>IFERROR((Table1[[#This Row],['# CM TP]]+Table1[[#This Row],['# CM TN]])/Table1[[#This Row],[GT_TOT]], 0)</f>
        <v>1</v>
      </c>
      <c r="AN9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9" s="3">
        <f>(Table1[[#This Row],[OBS_ACC]]-Table1[[#This Row],[EXP_ACC]])/(1-Table1[[#This Row],[EXP_ACC]])</f>
        <v>1</v>
      </c>
      <c r="AP9" s="3">
        <f>Table1[[#This Row],['# CM TP]]+Table1[[#This Row],['# CM FN]]</f>
        <v>818</v>
      </c>
      <c r="AQ9" s="3">
        <f>Table1[[#This Row],['# CM TN]]+Table1[[#This Row],['# CM FP]]</f>
        <v>2454</v>
      </c>
      <c r="AR9" s="2">
        <f>IFERROR(Table1[[#This Row],[NUM_T]]/(Table1[[#This Row],[NUM_T]]+Table1[[#This Row],[NUM_F]]),0)</f>
        <v>0.25</v>
      </c>
      <c r="AS9" s="2">
        <f>IFERROR(((LEN(Table1[[#This Row],[Predictors]])-LEN(SUBSTITUTE(Table1[[#This Row],[Predictors]],"_","")))/Table1[[#This Row],[NumPredictors]])-Table1[[#This Row],[P_se]],0)</f>
        <v>1</v>
      </c>
      <c r="AT9" s="2">
        <f>IFERROR((LEN(Table1[[#This Row],[Predictors]])-LEN(SUBSTITUTE(Table1[[#This Row],[Predictors]],".","")))/Table1[[#This Row],[NumPredictors]],0)</f>
        <v>0</v>
      </c>
      <c r="AU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" s="2">
        <f>1-(Table1[[#This Row],[P_2gram]]+Table1[[#This Row],[P_order]]+Table1[[#This Row],[P_se]])</f>
        <v>0</v>
      </c>
      <c r="AX9" s="2"/>
      <c r="AY9" s="2"/>
    </row>
    <row r="10" spans="1:51" ht="15" customHeight="1" x14ac:dyDescent="0.25">
      <c r="A10">
        <v>25</v>
      </c>
      <c r="B10" t="s">
        <v>645</v>
      </c>
      <c r="C10" t="s">
        <v>1503</v>
      </c>
      <c r="D10" t="s">
        <v>1507</v>
      </c>
      <c r="E10">
        <v>13087</v>
      </c>
      <c r="F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10" t="s">
        <v>1438</v>
      </c>
      <c r="H10" s="3">
        <v>1</v>
      </c>
      <c r="I10" s="1">
        <v>43123.003460648149</v>
      </c>
      <c r="J10" t="s">
        <v>167</v>
      </c>
      <c r="K10" t="s">
        <v>11</v>
      </c>
      <c r="L10" t="str">
        <f>SUBSTITUTE(SUBSTITUTE(Table1[[#This Row],[PredictorSetsOrig]],"task","act"),"startend","se")</f>
        <v>2gram,order</v>
      </c>
      <c r="M10" s="31" t="s">
        <v>438</v>
      </c>
      <c r="N10" s="3">
        <v>2</v>
      </c>
      <c r="O10" s="3">
        <f>IF(Table1[[#This Row],[Algorithm]]="None",0,IF(Table1[[#This Row],[NumPredictors]]&lt;=5,5,IF(Table1[[#This Row],[NumPredictors]]&lt;=10,10,IF(Table1[[#This Row],[NumPredictors]]&lt;=30,30,50))))</f>
        <v>5</v>
      </c>
      <c r="P10" s="2">
        <v>1</v>
      </c>
      <c r="Q10" s="2">
        <v>1</v>
      </c>
      <c r="R10">
        <v>79.540000000000006</v>
      </c>
      <c r="S10">
        <v>7.1400000000003301</v>
      </c>
      <c r="T10">
        <v>2.25</v>
      </c>
      <c r="U10" s="3">
        <v>0.56717242491653996</v>
      </c>
      <c r="V10" s="27"/>
      <c r="W10" s="29">
        <f>IFERROR(Table1[[#This Row],[MutualInformation]]/Table1[[#This Row],[MutualInformationPotential]],0)</f>
        <v>0</v>
      </c>
      <c r="X10" s="3">
        <v>0.56717242491653996</v>
      </c>
      <c r="Y10" s="3"/>
      <c r="Z10" s="3">
        <f>IFERROR(Table1[[#This Row],[MutualInformationVsOutcome]]/Table1[[#This Row],[MutualInformationVsOutcomePotential]],0)</f>
        <v>0</v>
      </c>
      <c r="AA10">
        <v>818</v>
      </c>
      <c r="AB10">
        <v>2454</v>
      </c>
      <c r="AC10">
        <v>0</v>
      </c>
      <c r="AD10">
        <v>0</v>
      </c>
      <c r="AE10" s="3" t="s">
        <v>1448</v>
      </c>
      <c r="AF1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0" s="27" t="str">
        <f>RIGHT(Table1[[#This Row],[AlgorithmFunc]],LEN(Table1[[#This Row],[AlgorithmFunc]])-16)</f>
        <v>LASSORepeated1se</v>
      </c>
      <c r="AH10" s="3">
        <f>Table1[[#This Row],['# CM TP]]+Table1[[#This Row],['# CM TN]]</f>
        <v>3272</v>
      </c>
      <c r="AI10" s="3">
        <f>Table1[[#This Row],['# CM FP]]+Table1[[#This Row],['# CM FN]]</f>
        <v>0</v>
      </c>
      <c r="AJ10" s="3">
        <f>Table1[[#This Row],['# CM TP]]+Table1[[#This Row],['# CM FP]]</f>
        <v>818</v>
      </c>
      <c r="AK10" s="3">
        <f>Table1[[#This Row],['# CM TN]]+Table1[[#This Row],['# CM FN]]</f>
        <v>2454</v>
      </c>
      <c r="AL10" s="3">
        <f>Table1[[#This Row],[GT_T]]+Table1[[#This Row],[GT_F]]</f>
        <v>3272</v>
      </c>
      <c r="AM10" s="3">
        <f>IFERROR((Table1[[#This Row],['# CM TP]]+Table1[[#This Row],['# CM TN]])/Table1[[#This Row],[GT_TOT]], 0)</f>
        <v>1</v>
      </c>
      <c r="AN10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0" s="3">
        <f>(Table1[[#This Row],[OBS_ACC]]-Table1[[#This Row],[EXP_ACC]])/(1-Table1[[#This Row],[EXP_ACC]])</f>
        <v>1</v>
      </c>
      <c r="AP10" s="3">
        <f>Table1[[#This Row],['# CM TP]]+Table1[[#This Row],['# CM FN]]</f>
        <v>818</v>
      </c>
      <c r="AQ10" s="3">
        <f>Table1[[#This Row],['# CM TN]]+Table1[[#This Row],['# CM FP]]</f>
        <v>2454</v>
      </c>
      <c r="AR10" s="2">
        <f>IFERROR(Table1[[#This Row],[NUM_T]]/(Table1[[#This Row],[NUM_T]]+Table1[[#This Row],[NUM_F]]),0)</f>
        <v>0.25</v>
      </c>
      <c r="AS10" s="2">
        <f>IFERROR(((LEN(Table1[[#This Row],[Predictors]])-LEN(SUBSTITUTE(Table1[[#This Row],[Predictors]],"_","")))/Table1[[#This Row],[NumPredictors]])-Table1[[#This Row],[P_se]],0)</f>
        <v>1</v>
      </c>
      <c r="AT10" s="2">
        <f>IFERROR((LEN(Table1[[#This Row],[Predictors]])-LEN(SUBSTITUTE(Table1[[#This Row],[Predictors]],".","")))/Table1[[#This Row],[NumPredictors]],0)</f>
        <v>0</v>
      </c>
      <c r="AU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" s="2">
        <f>1-(Table1[[#This Row],[P_2gram]]+Table1[[#This Row],[P_order]]+Table1[[#This Row],[P_se]])</f>
        <v>0</v>
      </c>
      <c r="AX10" s="2"/>
      <c r="AY10" s="2"/>
    </row>
    <row r="11" spans="1:51" ht="15" customHeight="1" x14ac:dyDescent="0.25">
      <c r="A11">
        <v>35</v>
      </c>
      <c r="B11" t="s">
        <v>645</v>
      </c>
      <c r="C11" t="s">
        <v>1503</v>
      </c>
      <c r="D11" t="s">
        <v>1507</v>
      </c>
      <c r="E11">
        <v>13087</v>
      </c>
      <c r="F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1" t="s">
        <v>1671</v>
      </c>
      <c r="H11" s="3">
        <v>1</v>
      </c>
      <c r="I11" s="1">
        <v>43141.611805555556</v>
      </c>
      <c r="J11" t="s">
        <v>1007</v>
      </c>
      <c r="K11" t="s">
        <v>11</v>
      </c>
      <c r="L11" t="str">
        <f>SUBSTITUTE(SUBSTITUTE(Table1[[#This Row],[PredictorSetsOrig]],"task","act"),"startend","se")</f>
        <v>2gram</v>
      </c>
      <c r="M11" s="31" t="s">
        <v>434</v>
      </c>
      <c r="N11" s="3">
        <v>30</v>
      </c>
      <c r="O11" s="3">
        <f>IF(Table1[[#This Row],[Algorithm]]="None",0,IF(Table1[[#This Row],[NumPredictors]]&lt;=5,5,IF(Table1[[#This Row],[NumPredictors]]&lt;=10,10,IF(Table1[[#This Row],[NumPredictors]]&lt;=30,30,50))))</f>
        <v>30</v>
      </c>
      <c r="P11" s="2">
        <v>0.82059902200488999</v>
      </c>
      <c r="Q11" s="2">
        <v>0.83046357615893995</v>
      </c>
      <c r="R11">
        <v>2.0599999999999499</v>
      </c>
      <c r="S11">
        <v>22.84</v>
      </c>
      <c r="T11">
        <v>0.62999999999999501</v>
      </c>
      <c r="U11" s="3">
        <v>3.4710267965751802</v>
      </c>
      <c r="V11" s="27"/>
      <c r="W11" s="29">
        <f>IFERROR(Table1[[#This Row],[MutualInformation]]/Table1[[#This Row],[MutualInformationPotential]],0)</f>
        <v>0</v>
      </c>
      <c r="X11" s="3">
        <v>0.281615862047712</v>
      </c>
      <c r="Y11" s="3"/>
      <c r="Z11" s="3">
        <f>IFERROR(Table1[[#This Row],[MutualInformationVsOutcome]]/Table1[[#This Row],[MutualInformationVsOutcomePotential]],0)</f>
        <v>0</v>
      </c>
      <c r="AA11">
        <v>609</v>
      </c>
      <c r="AB11">
        <v>2076</v>
      </c>
      <c r="AC11">
        <v>378</v>
      </c>
      <c r="AD11">
        <v>209</v>
      </c>
      <c r="AE11" s="3" t="s">
        <v>1706</v>
      </c>
      <c r="AF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" s="27" t="str">
        <f>RIGHT(Table1[[#This Row],[AlgorithmFunc]],LEN(Table1[[#This Row],[AlgorithmFunc]])-16)</f>
        <v>ClusterFisher</v>
      </c>
      <c r="AH11" s="3">
        <f>Table1[[#This Row],['# CM TP]]+Table1[[#This Row],['# CM TN]]</f>
        <v>2685</v>
      </c>
      <c r="AI11" s="3">
        <f>Table1[[#This Row],['# CM FP]]+Table1[[#This Row],['# CM FN]]</f>
        <v>587</v>
      </c>
      <c r="AJ11" s="3">
        <f>Table1[[#This Row],['# CM TP]]+Table1[[#This Row],['# CM FP]]</f>
        <v>987</v>
      </c>
      <c r="AK11" s="3">
        <f>Table1[[#This Row],['# CM TN]]+Table1[[#This Row],['# CM FN]]</f>
        <v>2285</v>
      </c>
      <c r="AL11" s="3">
        <f>Table1[[#This Row],[GT_T]]+Table1[[#This Row],[GT_F]]</f>
        <v>3272</v>
      </c>
      <c r="AM11" s="3">
        <f>IFERROR((Table1[[#This Row],['# CM TP]]+Table1[[#This Row],['# CM TN]])/Table1[[#This Row],[GT_TOT]], 0)</f>
        <v>0.82059902200488999</v>
      </c>
      <c r="AN11" s="3">
        <f>IFERROR(((Table1[[#This Row],[GT_T]]*Table1[[#This Row],[GT_ML_P]]/Table1[[#This Row],[GT_TOT]])+(Table1[[#This Row],[GT_F]]*Table1[[#This Row],[GT_ML_N]]/Table1[[#This Row],[GT_TOT]]))/Table1[[#This Row],[GT_TOT]],0)</f>
        <v>0.372818603128867</v>
      </c>
      <c r="AO11" s="3">
        <f>(Table1[[#This Row],[OBS_ACC]]-Table1[[#This Row],[EXP_ACC]])/(1-Table1[[#This Row],[EXP_ACC]])</f>
        <v>0.71395679321787731</v>
      </c>
      <c r="AP11" s="3">
        <f>Table1[[#This Row],['# CM TP]]+Table1[[#This Row],['# CM FN]]</f>
        <v>818</v>
      </c>
      <c r="AQ11" s="3">
        <f>Table1[[#This Row],['# CM TN]]+Table1[[#This Row],['# CM FP]]</f>
        <v>2454</v>
      </c>
      <c r="AR11" s="2">
        <f>IFERROR(Table1[[#This Row],[NUM_T]]/(Table1[[#This Row],[NUM_T]]+Table1[[#This Row],[NUM_F]]),0)</f>
        <v>0.25</v>
      </c>
      <c r="AS11" s="2">
        <f>IFERROR(((LEN(Table1[[#This Row],[Predictors]])-LEN(SUBSTITUTE(Table1[[#This Row],[Predictors]],"_","")))/Table1[[#This Row],[NumPredictors]])-Table1[[#This Row],[P_se]],0)</f>
        <v>1</v>
      </c>
      <c r="AT11" s="2">
        <f>IFERROR((LEN(Table1[[#This Row],[Predictors]])-LEN(SUBSTITUTE(Table1[[#This Row],[Predictors]],".","")))/Table1[[#This Row],[NumPredictors]],0)</f>
        <v>0</v>
      </c>
      <c r="AU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" s="2">
        <f>1-(Table1[[#This Row],[P_2gram]]+Table1[[#This Row],[P_order]]+Table1[[#This Row],[P_se]])</f>
        <v>0</v>
      </c>
      <c r="AX11" s="2"/>
      <c r="AY11" s="2"/>
    </row>
    <row r="12" spans="1:51" ht="15" customHeight="1" x14ac:dyDescent="0.25">
      <c r="A12">
        <v>30</v>
      </c>
      <c r="B12" t="s">
        <v>645</v>
      </c>
      <c r="C12" t="s">
        <v>1503</v>
      </c>
      <c r="D12" t="s">
        <v>1507</v>
      </c>
      <c r="E12">
        <v>13087</v>
      </c>
      <c r="F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2" t="s">
        <v>1671</v>
      </c>
      <c r="H12" s="3">
        <v>1</v>
      </c>
      <c r="I12" s="1">
        <v>43141.610023148147</v>
      </c>
      <c r="J12" t="s">
        <v>1317</v>
      </c>
      <c r="K12" t="s">
        <v>11</v>
      </c>
      <c r="L12" t="str">
        <f>SUBSTITUTE(SUBSTITUTE(Table1[[#This Row],[PredictorSetsOrig]],"task","act"),"startend","se")</f>
        <v>2gram,order</v>
      </c>
      <c r="M12" s="31" t="s">
        <v>438</v>
      </c>
      <c r="N12" s="3">
        <v>30</v>
      </c>
      <c r="O12" s="3">
        <f>IF(Table1[[#This Row],[Algorithm]]="None",0,IF(Table1[[#This Row],[NumPredictors]]&lt;=5,5,IF(Table1[[#This Row],[NumPredictors]]&lt;=10,10,IF(Table1[[#This Row],[NumPredictors]]&lt;=30,30,50))))</f>
        <v>30</v>
      </c>
      <c r="P12" s="2">
        <v>0.88936430317848403</v>
      </c>
      <c r="Q12" s="2">
        <v>0.89882832399388701</v>
      </c>
      <c r="R12">
        <v>8.69999999999993</v>
      </c>
      <c r="S12">
        <v>21.75</v>
      </c>
      <c r="T12">
        <v>2.6100000000000101</v>
      </c>
      <c r="U12" s="3">
        <v>4.4775012925679398</v>
      </c>
      <c r="V12" s="27"/>
      <c r="W12" s="29">
        <f>IFERROR(Table1[[#This Row],[MutualInformation]]/Table1[[#This Row],[MutualInformationPotential]],0)</f>
        <v>0</v>
      </c>
      <c r="X12" s="3">
        <v>0.46178716469587</v>
      </c>
      <c r="Y12" s="3"/>
      <c r="Z12" s="3">
        <f>IFERROR(Table1[[#This Row],[MutualInformationVsOutcome]]/Table1[[#This Row],[MutualInformationVsOutcomePotential]],0)</f>
        <v>0</v>
      </c>
      <c r="AA12">
        <v>647</v>
      </c>
      <c r="AB12">
        <v>2263</v>
      </c>
      <c r="AC12">
        <v>191</v>
      </c>
      <c r="AD12">
        <v>171</v>
      </c>
      <c r="AE12" s="3" t="s">
        <v>1701</v>
      </c>
      <c r="AF1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" s="27" t="str">
        <f>RIGHT(Table1[[#This Row],[AlgorithmFunc]],LEN(Table1[[#This Row],[AlgorithmFunc]])-16)</f>
        <v>ClusterMRMR</v>
      </c>
      <c r="AH12" s="3">
        <f>Table1[[#This Row],['# CM TP]]+Table1[[#This Row],['# CM TN]]</f>
        <v>2910</v>
      </c>
      <c r="AI12" s="3">
        <f>Table1[[#This Row],['# CM FP]]+Table1[[#This Row],['# CM FN]]</f>
        <v>362</v>
      </c>
      <c r="AJ12" s="3">
        <f>Table1[[#This Row],['# CM TP]]+Table1[[#This Row],['# CM FP]]</f>
        <v>838</v>
      </c>
      <c r="AK12" s="3">
        <f>Table1[[#This Row],['# CM TN]]+Table1[[#This Row],['# CM FN]]</f>
        <v>2434</v>
      </c>
      <c r="AL12" s="3">
        <f>Table1[[#This Row],[GT_T]]+Table1[[#This Row],[GT_F]]</f>
        <v>3272</v>
      </c>
      <c r="AM12" s="3">
        <f>IFERROR((Table1[[#This Row],['# CM TP]]+Table1[[#This Row],['# CM TN]])/Table1[[#This Row],[GT_TOT]], 0)</f>
        <v>0.88936430317848414</v>
      </c>
      <c r="AN12" s="3">
        <f>IFERROR(((Table1[[#This Row],[GT_T]]*Table1[[#This Row],[GT_ML_P]]/Table1[[#This Row],[GT_TOT]])+(Table1[[#This Row],[GT_F]]*Table1[[#This Row],[GT_ML_N]]/Table1[[#This Row],[GT_TOT]]))/Table1[[#This Row],[GT_TOT]],0)</f>
        <v>0.31007780321734091</v>
      </c>
      <c r="AO12" s="3">
        <f>(Table1[[#This Row],[OBS_ACC]]-Table1[[#This Row],[EXP_ACC]])/(1-Table1[[#This Row],[EXP_ACC]])</f>
        <v>0.83964032852190063</v>
      </c>
      <c r="AP12" s="3">
        <f>Table1[[#This Row],['# CM TP]]+Table1[[#This Row],['# CM FN]]</f>
        <v>818</v>
      </c>
      <c r="AQ12" s="3">
        <f>Table1[[#This Row],['# CM TN]]+Table1[[#This Row],['# CM FP]]</f>
        <v>2454</v>
      </c>
      <c r="AR12" s="2">
        <f>IFERROR(Table1[[#This Row],[NUM_T]]/(Table1[[#This Row],[NUM_T]]+Table1[[#This Row],[NUM_F]]),0)</f>
        <v>0.25</v>
      </c>
      <c r="AS12" s="2">
        <f>IFERROR(((LEN(Table1[[#This Row],[Predictors]])-LEN(SUBSTITUTE(Table1[[#This Row],[Predictors]],"_","")))/Table1[[#This Row],[NumPredictors]])-Table1[[#This Row],[P_se]],0)</f>
        <v>0.16666666666666666</v>
      </c>
      <c r="AT12" s="2">
        <f>IFERROR((LEN(Table1[[#This Row],[Predictors]])-LEN(SUBSTITUTE(Table1[[#This Row],[Predictors]],".","")))/Table1[[#This Row],[NumPredictors]],0)</f>
        <v>0.83333333333333337</v>
      </c>
      <c r="AU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" s="2">
        <f>1-(Table1[[#This Row],[P_2gram]]+Table1[[#This Row],[P_order]]+Table1[[#This Row],[P_se]])</f>
        <v>0</v>
      </c>
      <c r="AX12" s="2"/>
      <c r="AY12" s="2"/>
    </row>
    <row r="13" spans="1:51" ht="15" customHeight="1" x14ac:dyDescent="0.25">
      <c r="A13">
        <v>52</v>
      </c>
      <c r="B13" t="s">
        <v>645</v>
      </c>
      <c r="C13" t="s">
        <v>1503</v>
      </c>
      <c r="D13" t="s">
        <v>1507</v>
      </c>
      <c r="E13">
        <v>13087</v>
      </c>
      <c r="F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13" t="s">
        <v>1438</v>
      </c>
      <c r="H13" s="3">
        <v>1</v>
      </c>
      <c r="I13" s="1">
        <v>43123.011423611111</v>
      </c>
      <c r="J13" t="s">
        <v>167</v>
      </c>
      <c r="K13" t="s">
        <v>11</v>
      </c>
      <c r="L13" t="str">
        <f>SUBSTITUTE(SUBSTITUTE(Table1[[#This Row],[PredictorSetsOrig]],"task","act"),"startend","se")</f>
        <v>act,2gram,order</v>
      </c>
      <c r="M13" s="31" t="s">
        <v>24</v>
      </c>
      <c r="N13" s="3">
        <v>2</v>
      </c>
      <c r="O13" s="3">
        <f>IF(Table1[[#This Row],[Algorithm]]="None",0,IF(Table1[[#This Row],[NumPredictors]]&lt;=5,5,IF(Table1[[#This Row],[NumPredictors]]&lt;=10,10,IF(Table1[[#This Row],[NumPredictors]]&lt;=30,30,50))))</f>
        <v>5</v>
      </c>
      <c r="P13" s="2">
        <v>1</v>
      </c>
      <c r="Q13" s="2">
        <v>1</v>
      </c>
      <c r="R13">
        <v>81.890000000000299</v>
      </c>
      <c r="S13">
        <v>7.1700000000000701</v>
      </c>
      <c r="T13">
        <v>2.3099999999994898</v>
      </c>
      <c r="U13" s="3">
        <v>0.56717242491653996</v>
      </c>
      <c r="V13" s="27"/>
      <c r="W13" s="29">
        <f>IFERROR(Table1[[#This Row],[MutualInformation]]/Table1[[#This Row],[MutualInformationPotential]],0)</f>
        <v>0</v>
      </c>
      <c r="X13" s="3">
        <v>0.56717242491653996</v>
      </c>
      <c r="Y13" s="3"/>
      <c r="Z13" s="3">
        <f>IFERROR(Table1[[#This Row],[MutualInformationVsOutcome]]/Table1[[#This Row],[MutualInformationVsOutcomePotential]],0)</f>
        <v>0</v>
      </c>
      <c r="AA13">
        <v>818</v>
      </c>
      <c r="AB13">
        <v>2454</v>
      </c>
      <c r="AC13">
        <v>0</v>
      </c>
      <c r="AD13">
        <v>0</v>
      </c>
      <c r="AE13" s="3" t="s">
        <v>1448</v>
      </c>
      <c r="AF1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3" s="27" t="str">
        <f>RIGHT(Table1[[#This Row],[AlgorithmFunc]],LEN(Table1[[#This Row],[AlgorithmFunc]])-16)</f>
        <v>LASSORepeated1se</v>
      </c>
      <c r="AH13" s="3">
        <f>Table1[[#This Row],['# CM TP]]+Table1[[#This Row],['# CM TN]]</f>
        <v>3272</v>
      </c>
      <c r="AI13" s="3">
        <f>Table1[[#This Row],['# CM FP]]+Table1[[#This Row],['# CM FN]]</f>
        <v>0</v>
      </c>
      <c r="AJ13" s="3">
        <f>Table1[[#This Row],['# CM TP]]+Table1[[#This Row],['# CM FP]]</f>
        <v>818</v>
      </c>
      <c r="AK13" s="3">
        <f>Table1[[#This Row],['# CM TN]]+Table1[[#This Row],['# CM FN]]</f>
        <v>2454</v>
      </c>
      <c r="AL13" s="3">
        <f>Table1[[#This Row],[GT_T]]+Table1[[#This Row],[GT_F]]</f>
        <v>3272</v>
      </c>
      <c r="AM13" s="3">
        <f>IFERROR((Table1[[#This Row],['# CM TP]]+Table1[[#This Row],['# CM TN]])/Table1[[#This Row],[GT_TOT]], 0)</f>
        <v>1</v>
      </c>
      <c r="AN13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3" s="3">
        <f>(Table1[[#This Row],[OBS_ACC]]-Table1[[#This Row],[EXP_ACC]])/(1-Table1[[#This Row],[EXP_ACC]])</f>
        <v>1</v>
      </c>
      <c r="AP13" s="3">
        <f>Table1[[#This Row],['# CM TP]]+Table1[[#This Row],['# CM FN]]</f>
        <v>818</v>
      </c>
      <c r="AQ13" s="3">
        <f>Table1[[#This Row],['# CM TN]]+Table1[[#This Row],['# CM FP]]</f>
        <v>2454</v>
      </c>
      <c r="AR13" s="2">
        <f>IFERROR(Table1[[#This Row],[NUM_T]]/(Table1[[#This Row],[NUM_T]]+Table1[[#This Row],[NUM_F]]),0)</f>
        <v>0.25</v>
      </c>
      <c r="AS13" s="2">
        <f>IFERROR(((LEN(Table1[[#This Row],[Predictors]])-LEN(SUBSTITUTE(Table1[[#This Row],[Predictors]],"_","")))/Table1[[#This Row],[NumPredictors]])-Table1[[#This Row],[P_se]],0)</f>
        <v>1</v>
      </c>
      <c r="AT13" s="2">
        <f>IFERROR((LEN(Table1[[#This Row],[Predictors]])-LEN(SUBSTITUTE(Table1[[#This Row],[Predictors]],".","")))/Table1[[#This Row],[NumPredictors]],0)</f>
        <v>0</v>
      </c>
      <c r="AU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" s="2">
        <f>1-(Table1[[#This Row],[P_2gram]]+Table1[[#This Row],[P_order]]+Table1[[#This Row],[P_se]])</f>
        <v>0</v>
      </c>
      <c r="AX13" s="2"/>
      <c r="AY13" s="2"/>
    </row>
    <row r="14" spans="1:51" ht="15" customHeight="1" x14ac:dyDescent="0.25">
      <c r="A14">
        <v>53</v>
      </c>
      <c r="B14" t="s">
        <v>645</v>
      </c>
      <c r="C14" t="s">
        <v>1503</v>
      </c>
      <c r="D14" t="s">
        <v>1507</v>
      </c>
      <c r="E14">
        <v>13087</v>
      </c>
      <c r="F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14" t="s">
        <v>1438</v>
      </c>
      <c r="H14" s="3">
        <v>1</v>
      </c>
      <c r="I14" s="1">
        <v>43123.012488425928</v>
      </c>
      <c r="J14" t="s">
        <v>167</v>
      </c>
      <c r="K14" t="s">
        <v>11</v>
      </c>
      <c r="L14" t="str">
        <f>SUBSTITUTE(SUBSTITUTE(Table1[[#This Row],[PredictorSetsOrig]],"task","act"),"startend","se")</f>
        <v>2gram</v>
      </c>
      <c r="M14" s="31" t="s">
        <v>434</v>
      </c>
      <c r="N14" s="3">
        <v>2</v>
      </c>
      <c r="O14" s="3">
        <f>IF(Table1[[#This Row],[Algorithm]]="None",0,IF(Table1[[#This Row],[NumPredictors]]&lt;=5,5,IF(Table1[[#This Row],[NumPredictors]]&lt;=10,10,IF(Table1[[#This Row],[NumPredictors]]&lt;=30,30,50))))</f>
        <v>5</v>
      </c>
      <c r="P14" s="2">
        <v>1</v>
      </c>
      <c r="Q14" s="2">
        <v>1</v>
      </c>
      <c r="R14">
        <v>5.4500000000007303</v>
      </c>
      <c r="S14">
        <v>7.1700000000000701</v>
      </c>
      <c r="T14">
        <v>0.42000000000007298</v>
      </c>
      <c r="U14" s="3">
        <v>0.56717242491653996</v>
      </c>
      <c r="V14" s="27"/>
      <c r="W14" s="29">
        <f>IFERROR(Table1[[#This Row],[MutualInformation]]/Table1[[#This Row],[MutualInformationPotential]],0)</f>
        <v>0</v>
      </c>
      <c r="X14" s="3">
        <v>0.56717242491653996</v>
      </c>
      <c r="Y14" s="3"/>
      <c r="Z14" s="3">
        <f>IFERROR(Table1[[#This Row],[MutualInformationVsOutcome]]/Table1[[#This Row],[MutualInformationVsOutcomePotential]],0)</f>
        <v>0</v>
      </c>
      <c r="AA14">
        <v>818</v>
      </c>
      <c r="AB14">
        <v>2454</v>
      </c>
      <c r="AC14">
        <v>0</v>
      </c>
      <c r="AD14">
        <v>0</v>
      </c>
      <c r="AE14" s="3" t="s">
        <v>1448</v>
      </c>
      <c r="AF1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4" s="27" t="str">
        <f>RIGHT(Table1[[#This Row],[AlgorithmFunc]],LEN(Table1[[#This Row],[AlgorithmFunc]])-16)</f>
        <v>LASSORepeated1se</v>
      </c>
      <c r="AH14" s="3">
        <f>Table1[[#This Row],['# CM TP]]+Table1[[#This Row],['# CM TN]]</f>
        <v>3272</v>
      </c>
      <c r="AI14" s="3">
        <f>Table1[[#This Row],['# CM FP]]+Table1[[#This Row],['# CM FN]]</f>
        <v>0</v>
      </c>
      <c r="AJ14" s="3">
        <f>Table1[[#This Row],['# CM TP]]+Table1[[#This Row],['# CM FP]]</f>
        <v>818</v>
      </c>
      <c r="AK14" s="3">
        <f>Table1[[#This Row],['# CM TN]]+Table1[[#This Row],['# CM FN]]</f>
        <v>2454</v>
      </c>
      <c r="AL14" s="3">
        <f>Table1[[#This Row],[GT_T]]+Table1[[#This Row],[GT_F]]</f>
        <v>3272</v>
      </c>
      <c r="AM14" s="3">
        <f>IFERROR((Table1[[#This Row],['# CM TP]]+Table1[[#This Row],['# CM TN]])/Table1[[#This Row],[GT_TOT]], 0)</f>
        <v>1</v>
      </c>
      <c r="AN14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4" s="3">
        <f>(Table1[[#This Row],[OBS_ACC]]-Table1[[#This Row],[EXP_ACC]])/(1-Table1[[#This Row],[EXP_ACC]])</f>
        <v>1</v>
      </c>
      <c r="AP14" s="3">
        <f>Table1[[#This Row],['# CM TP]]+Table1[[#This Row],['# CM FN]]</f>
        <v>818</v>
      </c>
      <c r="AQ14" s="3">
        <f>Table1[[#This Row],['# CM TN]]+Table1[[#This Row],['# CM FP]]</f>
        <v>2454</v>
      </c>
      <c r="AR14" s="2">
        <f>IFERROR(Table1[[#This Row],[NUM_T]]/(Table1[[#This Row],[NUM_T]]+Table1[[#This Row],[NUM_F]]),0)</f>
        <v>0.25</v>
      </c>
      <c r="AS14" s="2">
        <f>IFERROR(((LEN(Table1[[#This Row],[Predictors]])-LEN(SUBSTITUTE(Table1[[#This Row],[Predictors]],"_","")))/Table1[[#This Row],[NumPredictors]])-Table1[[#This Row],[P_se]],0)</f>
        <v>1</v>
      </c>
      <c r="AT14" s="2">
        <f>IFERROR((LEN(Table1[[#This Row],[Predictors]])-LEN(SUBSTITUTE(Table1[[#This Row],[Predictors]],".","")))/Table1[[#This Row],[NumPredictors]],0)</f>
        <v>0</v>
      </c>
      <c r="AU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" s="2">
        <f>1-(Table1[[#This Row],[P_2gram]]+Table1[[#This Row],[P_order]]+Table1[[#This Row],[P_se]])</f>
        <v>0</v>
      </c>
      <c r="AX14" s="2"/>
      <c r="AY14" s="2"/>
    </row>
    <row r="15" spans="1:51" ht="15" customHeight="1" x14ac:dyDescent="0.25">
      <c r="A15">
        <v>55</v>
      </c>
      <c r="B15" t="s">
        <v>645</v>
      </c>
      <c r="C15" t="s">
        <v>1503</v>
      </c>
      <c r="D15" t="s">
        <v>1507</v>
      </c>
      <c r="E15">
        <v>13087</v>
      </c>
      <c r="F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15" t="s">
        <v>1438</v>
      </c>
      <c r="H15" s="3">
        <v>1</v>
      </c>
      <c r="I15" s="1">
        <v>43123.028749999998</v>
      </c>
      <c r="J15" t="s">
        <v>167</v>
      </c>
      <c r="K15" t="s">
        <v>11</v>
      </c>
      <c r="L15" t="str">
        <f>SUBSTITUTE(SUBSTITUTE(Table1[[#This Row],[PredictorSetsOrig]],"task","act"),"startend","se")</f>
        <v>2gram,order</v>
      </c>
      <c r="M15" s="31" t="s">
        <v>438</v>
      </c>
      <c r="N15" s="3">
        <v>2</v>
      </c>
      <c r="O15" s="3">
        <f>IF(Table1[[#This Row],[Algorithm]]="None",0,IF(Table1[[#This Row],[NumPredictors]]&lt;=5,5,IF(Table1[[#This Row],[NumPredictors]]&lt;=10,10,IF(Table1[[#This Row],[NumPredictors]]&lt;=30,30,50))))</f>
        <v>5</v>
      </c>
      <c r="P15" s="2">
        <v>1</v>
      </c>
      <c r="Q15" s="2">
        <v>1</v>
      </c>
      <c r="R15">
        <v>79.389999999999404</v>
      </c>
      <c r="S15">
        <v>7.1399999999994197</v>
      </c>
      <c r="T15">
        <v>2.25</v>
      </c>
      <c r="U15" s="3">
        <v>0.56717242491653996</v>
      </c>
      <c r="V15" s="27"/>
      <c r="W15" s="29">
        <f>IFERROR(Table1[[#This Row],[MutualInformation]]/Table1[[#This Row],[MutualInformationPotential]],0)</f>
        <v>0</v>
      </c>
      <c r="X15" s="3">
        <v>0.56717242491653996</v>
      </c>
      <c r="Y15" s="3"/>
      <c r="Z15" s="3">
        <f>IFERROR(Table1[[#This Row],[MutualInformationVsOutcome]]/Table1[[#This Row],[MutualInformationVsOutcomePotential]],0)</f>
        <v>0</v>
      </c>
      <c r="AA15">
        <v>818</v>
      </c>
      <c r="AB15">
        <v>2454</v>
      </c>
      <c r="AC15">
        <v>0</v>
      </c>
      <c r="AD15">
        <v>0</v>
      </c>
      <c r="AE15" s="3" t="s">
        <v>1448</v>
      </c>
      <c r="AF1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5" s="27" t="str">
        <f>RIGHT(Table1[[#This Row],[AlgorithmFunc]],LEN(Table1[[#This Row],[AlgorithmFunc]])-16)</f>
        <v>LASSORepeated1se</v>
      </c>
      <c r="AH15" s="3">
        <f>Table1[[#This Row],['# CM TP]]+Table1[[#This Row],['# CM TN]]</f>
        <v>3272</v>
      </c>
      <c r="AI15" s="3">
        <f>Table1[[#This Row],['# CM FP]]+Table1[[#This Row],['# CM FN]]</f>
        <v>0</v>
      </c>
      <c r="AJ15" s="3">
        <f>Table1[[#This Row],['# CM TP]]+Table1[[#This Row],['# CM FP]]</f>
        <v>818</v>
      </c>
      <c r="AK15" s="3">
        <f>Table1[[#This Row],['# CM TN]]+Table1[[#This Row],['# CM FN]]</f>
        <v>2454</v>
      </c>
      <c r="AL15" s="3">
        <f>Table1[[#This Row],[GT_T]]+Table1[[#This Row],[GT_F]]</f>
        <v>3272</v>
      </c>
      <c r="AM15" s="3">
        <f>IFERROR((Table1[[#This Row],['# CM TP]]+Table1[[#This Row],['# CM TN]])/Table1[[#This Row],[GT_TOT]], 0)</f>
        <v>1</v>
      </c>
      <c r="AN15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5" s="3">
        <f>(Table1[[#This Row],[OBS_ACC]]-Table1[[#This Row],[EXP_ACC]])/(1-Table1[[#This Row],[EXP_ACC]])</f>
        <v>1</v>
      </c>
      <c r="AP15" s="3">
        <f>Table1[[#This Row],['# CM TP]]+Table1[[#This Row],['# CM FN]]</f>
        <v>818</v>
      </c>
      <c r="AQ15" s="3">
        <f>Table1[[#This Row],['# CM TN]]+Table1[[#This Row],['# CM FP]]</f>
        <v>2454</v>
      </c>
      <c r="AR15" s="2">
        <f>IFERROR(Table1[[#This Row],[NUM_T]]/(Table1[[#This Row],[NUM_T]]+Table1[[#This Row],[NUM_F]]),0)</f>
        <v>0.25</v>
      </c>
      <c r="AS15" s="2">
        <f>IFERROR(((LEN(Table1[[#This Row],[Predictors]])-LEN(SUBSTITUTE(Table1[[#This Row],[Predictors]],"_","")))/Table1[[#This Row],[NumPredictors]])-Table1[[#This Row],[P_se]],0)</f>
        <v>1</v>
      </c>
      <c r="AT15" s="2">
        <f>IFERROR((LEN(Table1[[#This Row],[Predictors]])-LEN(SUBSTITUTE(Table1[[#This Row],[Predictors]],".","")))/Table1[[#This Row],[NumPredictors]],0)</f>
        <v>0</v>
      </c>
      <c r="AU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" s="2">
        <f>1-(Table1[[#This Row],[P_2gram]]+Table1[[#This Row],[P_order]]+Table1[[#This Row],[P_se]])</f>
        <v>0</v>
      </c>
      <c r="AX15" s="2"/>
      <c r="AY15" s="2"/>
    </row>
    <row r="16" spans="1:51" ht="15" customHeight="1" x14ac:dyDescent="0.25">
      <c r="A16">
        <v>3</v>
      </c>
      <c r="B16" t="s">
        <v>645</v>
      </c>
      <c r="C16" t="s">
        <v>1503</v>
      </c>
      <c r="D16" t="s">
        <v>1507</v>
      </c>
      <c r="E16">
        <v>13087</v>
      </c>
      <c r="F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" t="s">
        <v>1671</v>
      </c>
      <c r="H16" s="3">
        <v>1</v>
      </c>
      <c r="I16" s="1">
        <v>43141.603715277779</v>
      </c>
      <c r="J16" t="s">
        <v>1317</v>
      </c>
      <c r="K16" t="s">
        <v>11</v>
      </c>
      <c r="L16" t="str">
        <f>SUBSTITUTE(SUBSTITUTE(Table1[[#This Row],[PredictorSetsOrig]],"task","act"),"startend","se")</f>
        <v>act,2gram</v>
      </c>
      <c r="M16" s="31" t="s">
        <v>22</v>
      </c>
      <c r="N16" s="3">
        <v>10</v>
      </c>
      <c r="O16" s="3">
        <f>IF(Table1[[#This Row],[Algorithm]]="None",0,IF(Table1[[#This Row],[NumPredictors]]&lt;=5,5,IF(Table1[[#This Row],[NumPredictors]]&lt;=10,10,IF(Table1[[#This Row],[NumPredictors]]&lt;=30,30,50))))</f>
        <v>10</v>
      </c>
      <c r="P16" s="2">
        <v>0.83129584352078201</v>
      </c>
      <c r="Q16" s="2">
        <v>0.83728986245542503</v>
      </c>
      <c r="R16">
        <v>1.44</v>
      </c>
      <c r="S16">
        <v>12.91</v>
      </c>
      <c r="T16">
        <v>0.58000000000001295</v>
      </c>
      <c r="U16" s="3">
        <v>3.5940013681114298</v>
      </c>
      <c r="V16" s="27"/>
      <c r="W16" s="29">
        <f>IFERROR(Table1[[#This Row],[MutualInformation]]/Table1[[#This Row],[MutualInformationPotential]],0)</f>
        <v>0</v>
      </c>
      <c r="X16" s="3">
        <v>0.31660032651325598</v>
      </c>
      <c r="Y16" s="3"/>
      <c r="Z16" s="3">
        <f>IFERROR(Table1[[#This Row],[MutualInformationVsOutcome]]/Table1[[#This Row],[MutualInformationVsOutcomePotential]],0)</f>
        <v>0</v>
      </c>
      <c r="AA16">
        <v>491</v>
      </c>
      <c r="AB16">
        <v>2229</v>
      </c>
      <c r="AC16">
        <v>225</v>
      </c>
      <c r="AD16">
        <v>327</v>
      </c>
      <c r="AE16" s="3" t="s">
        <v>1674</v>
      </c>
      <c r="AF1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" s="27" t="str">
        <f>RIGHT(Table1[[#This Row],[AlgorithmFunc]],LEN(Table1[[#This Row],[AlgorithmFunc]])-16)</f>
        <v>ClusterMRMR</v>
      </c>
      <c r="AH16" s="3">
        <f>Table1[[#This Row],['# CM TP]]+Table1[[#This Row],['# CM TN]]</f>
        <v>2720</v>
      </c>
      <c r="AI16" s="3">
        <f>Table1[[#This Row],['# CM FP]]+Table1[[#This Row],['# CM FN]]</f>
        <v>552</v>
      </c>
      <c r="AJ16" s="3">
        <f>Table1[[#This Row],['# CM TP]]+Table1[[#This Row],['# CM FP]]</f>
        <v>716</v>
      </c>
      <c r="AK16" s="3">
        <f>Table1[[#This Row],['# CM TN]]+Table1[[#This Row],['# CM FN]]</f>
        <v>2556</v>
      </c>
      <c r="AL16" s="3">
        <f>Table1[[#This Row],[GT_T]]+Table1[[#This Row],[GT_F]]</f>
        <v>3272</v>
      </c>
      <c r="AM16" s="3">
        <f>IFERROR((Table1[[#This Row],['# CM TP]]+Table1[[#This Row],['# CM TN]])/Table1[[#This Row],[GT_TOT]], 0)</f>
        <v>0.83129584352078245</v>
      </c>
      <c r="AN16" s="3">
        <f>IFERROR(((Table1[[#This Row],[GT_T]]*Table1[[#This Row],[GT_ML_P]]/Table1[[#This Row],[GT_TOT]])+(Table1[[#This Row],[GT_F]]*Table1[[#This Row],[GT_ML_N]]/Table1[[#This Row],[GT_TOT]]))/Table1[[#This Row],[GT_TOT]],0)</f>
        <v>0.31369671391251847</v>
      </c>
      <c r="AO16" s="3">
        <f>(Table1[[#This Row],[OBS_ACC]]-Table1[[#This Row],[EXP_ACC]])/(1-Table1[[#This Row],[EXP_ACC]])</f>
        <v>0.7541842507545371</v>
      </c>
      <c r="AP16" s="3">
        <f>Table1[[#This Row],['# CM TP]]+Table1[[#This Row],['# CM FN]]</f>
        <v>818</v>
      </c>
      <c r="AQ16" s="3">
        <f>Table1[[#This Row],['# CM TN]]+Table1[[#This Row],['# CM FP]]</f>
        <v>2454</v>
      </c>
      <c r="AR16" s="2">
        <f>IFERROR(Table1[[#This Row],[NUM_T]]/(Table1[[#This Row],[NUM_T]]+Table1[[#This Row],[NUM_F]]),0)</f>
        <v>0.25</v>
      </c>
      <c r="AS16" s="2">
        <f>IFERROR(((LEN(Table1[[#This Row],[Predictors]])-LEN(SUBSTITUTE(Table1[[#This Row],[Predictors]],"_","")))/Table1[[#This Row],[NumPredictors]])-Table1[[#This Row],[P_se]],0)</f>
        <v>0.7</v>
      </c>
      <c r="AT16" s="2">
        <f>IFERROR((LEN(Table1[[#This Row],[Predictors]])-LEN(SUBSTITUTE(Table1[[#This Row],[Predictors]],".","")))/Table1[[#This Row],[NumPredictors]],0)</f>
        <v>0</v>
      </c>
      <c r="AU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" s="2">
        <f>1-(Table1[[#This Row],[P_2gram]]+Table1[[#This Row],[P_order]]+Table1[[#This Row],[P_se]])</f>
        <v>0.30000000000000004</v>
      </c>
      <c r="AX16" s="2"/>
      <c r="AY16" s="2"/>
    </row>
    <row r="17" spans="1:51" ht="15" customHeight="1" x14ac:dyDescent="0.25">
      <c r="A17">
        <v>41</v>
      </c>
      <c r="B17" t="s">
        <v>645</v>
      </c>
      <c r="C17" t="s">
        <v>1503</v>
      </c>
      <c r="D17" t="s">
        <v>1507</v>
      </c>
      <c r="E17">
        <v>13087</v>
      </c>
      <c r="F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7" t="s">
        <v>1671</v>
      </c>
      <c r="H17" s="3">
        <v>1</v>
      </c>
      <c r="I17" s="1">
        <v>43141.613715277781</v>
      </c>
      <c r="J17" t="s">
        <v>982</v>
      </c>
      <c r="K17" t="s">
        <v>11</v>
      </c>
      <c r="L17" t="str">
        <f>SUBSTITUTE(SUBSTITUTE(Table1[[#This Row],[PredictorSetsOrig]],"task","act"),"startend","se")</f>
        <v>2gram</v>
      </c>
      <c r="M17" s="31" t="s">
        <v>434</v>
      </c>
      <c r="N17" s="3">
        <v>30</v>
      </c>
      <c r="O17" s="3">
        <f>IF(Table1[[#This Row],[Algorithm]]="None",0,IF(Table1[[#This Row],[NumPredictors]]&lt;=5,5,IF(Table1[[#This Row],[NumPredictors]]&lt;=10,10,IF(Table1[[#This Row],[NumPredictors]]&lt;=30,30,50))))</f>
        <v>30</v>
      </c>
      <c r="P17" s="2">
        <v>0.81937652811735895</v>
      </c>
      <c r="Q17" s="2">
        <v>0.81599592460519599</v>
      </c>
      <c r="R17">
        <v>0.45000000000004498</v>
      </c>
      <c r="S17">
        <v>22.190000000000101</v>
      </c>
      <c r="T17">
        <v>0.58000000000015495</v>
      </c>
      <c r="U17" s="3">
        <v>2.99529096749932</v>
      </c>
      <c r="V17" s="27"/>
      <c r="W17" s="29">
        <f>IFERROR(Table1[[#This Row],[MutualInformation]]/Table1[[#This Row],[MutualInformationPotential]],0)</f>
        <v>0</v>
      </c>
      <c r="X17" s="3">
        <v>0.25675161106451999</v>
      </c>
      <c r="Y17" s="3"/>
      <c r="Z17" s="3">
        <f>IFERROR(Table1[[#This Row],[MutualInformationVsOutcome]]/Table1[[#This Row],[MutualInformationVsOutcomePotential]],0)</f>
        <v>0</v>
      </c>
      <c r="AA17">
        <v>421</v>
      </c>
      <c r="AB17">
        <v>2260</v>
      </c>
      <c r="AC17">
        <v>194</v>
      </c>
      <c r="AD17">
        <v>397</v>
      </c>
      <c r="AE17" s="3" t="s">
        <v>1712</v>
      </c>
      <c r="AF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7" s="27" t="str">
        <f>RIGHT(Table1[[#This Row],[AlgorithmFunc]],LEN(Table1[[#This Row],[AlgorithmFunc]])-16)</f>
        <v>Fisher</v>
      </c>
      <c r="AH17" s="3">
        <f>Table1[[#This Row],['# CM TP]]+Table1[[#This Row],['# CM TN]]</f>
        <v>2681</v>
      </c>
      <c r="AI17" s="3">
        <f>Table1[[#This Row],['# CM FP]]+Table1[[#This Row],['# CM FN]]</f>
        <v>591</v>
      </c>
      <c r="AJ17" s="3">
        <f>Table1[[#This Row],['# CM TP]]+Table1[[#This Row],['# CM FP]]</f>
        <v>615</v>
      </c>
      <c r="AK17" s="3">
        <f>Table1[[#This Row],['# CM TN]]+Table1[[#This Row],['# CM FN]]</f>
        <v>2657</v>
      </c>
      <c r="AL17" s="3">
        <f>Table1[[#This Row],[GT_T]]+Table1[[#This Row],[GT_F]]</f>
        <v>3272</v>
      </c>
      <c r="AM17" s="3">
        <f>IFERROR((Table1[[#This Row],['# CM TP]]+Table1[[#This Row],['# CM TN]])/Table1[[#This Row],[GT_TOT]], 0)</f>
        <v>0.81937652811735939</v>
      </c>
      <c r="AN17" s="3">
        <f>IFERROR(((Table1[[#This Row],[GT_T]]*Table1[[#This Row],[GT_ML_P]]/Table1[[#This Row],[GT_TOT]])+(Table1[[#This Row],[GT_F]]*Table1[[#This Row],[GT_ML_N]]/Table1[[#This Row],[GT_TOT]]))/Table1[[#This Row],[GT_TOT]],0)</f>
        <v>0.30068249681673348</v>
      </c>
      <c r="AO17" s="3">
        <f>(Table1[[#This Row],[OBS_ACC]]-Table1[[#This Row],[EXP_ACC]])/(1-Table1[[#This Row],[EXP_ACC]])</f>
        <v>0.74171464168929058</v>
      </c>
      <c r="AP17" s="3">
        <f>Table1[[#This Row],['# CM TP]]+Table1[[#This Row],['# CM FN]]</f>
        <v>818</v>
      </c>
      <c r="AQ17" s="3">
        <f>Table1[[#This Row],['# CM TN]]+Table1[[#This Row],['# CM FP]]</f>
        <v>2454</v>
      </c>
      <c r="AR17" s="2">
        <f>IFERROR(Table1[[#This Row],[NUM_T]]/(Table1[[#This Row],[NUM_T]]+Table1[[#This Row],[NUM_F]]),0)</f>
        <v>0.25</v>
      </c>
      <c r="AS17" s="2">
        <f>IFERROR(((LEN(Table1[[#This Row],[Predictors]])-LEN(SUBSTITUTE(Table1[[#This Row],[Predictors]],"_","")))/Table1[[#This Row],[NumPredictors]])-Table1[[#This Row],[P_se]],0)</f>
        <v>1</v>
      </c>
      <c r="AT17" s="2">
        <f>IFERROR((LEN(Table1[[#This Row],[Predictors]])-LEN(SUBSTITUTE(Table1[[#This Row],[Predictors]],".","")))/Table1[[#This Row],[NumPredictors]],0)</f>
        <v>0</v>
      </c>
      <c r="AU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" s="2">
        <f>1-(Table1[[#This Row],[P_2gram]]+Table1[[#This Row],[P_order]]+Table1[[#This Row],[P_se]])</f>
        <v>0</v>
      </c>
      <c r="AX17" s="2"/>
      <c r="AY17" s="2"/>
    </row>
    <row r="18" spans="1:51" ht="15" customHeight="1" x14ac:dyDescent="0.25">
      <c r="A18">
        <v>6</v>
      </c>
      <c r="B18" t="s">
        <v>645</v>
      </c>
      <c r="C18" s="34" t="s">
        <v>1503</v>
      </c>
      <c r="D18" s="34" t="s">
        <v>1507</v>
      </c>
      <c r="E18">
        <v>13087</v>
      </c>
      <c r="F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8" t="s">
        <v>1841</v>
      </c>
      <c r="H18" s="3">
        <v>1</v>
      </c>
      <c r="I18" s="1">
        <v>43141.725798611114</v>
      </c>
      <c r="J18" t="s">
        <v>37</v>
      </c>
      <c r="K18" t="s">
        <v>11</v>
      </c>
      <c r="L18" t="str">
        <f>SUBSTITUTE(SUBSTITUTE(Table1[[#This Row],[PredictorSetsOrig]],"task","act"),"startend","se")</f>
        <v>2gram,order</v>
      </c>
      <c r="M18" s="31" t="s">
        <v>438</v>
      </c>
      <c r="N18" s="3">
        <v>10</v>
      </c>
      <c r="O18" s="3">
        <f>IF(Table1[[#This Row],[Algorithm]]="None",0,IF(Table1[[#This Row],[NumPredictors]]&lt;=5,5,IF(Table1[[#This Row],[NumPredictors]]&lt;=10,10,IF(Table1[[#This Row],[NumPredictors]]&lt;=30,30,50))))</f>
        <v>10</v>
      </c>
      <c r="P18" s="2">
        <v>0.87988997555012205</v>
      </c>
      <c r="Q18" s="2">
        <v>0.89332654100866005</v>
      </c>
      <c r="R18">
        <v>14.6100000000006</v>
      </c>
      <c r="S18">
        <v>13.030000000000699</v>
      </c>
      <c r="T18">
        <v>2.5699999999997098</v>
      </c>
      <c r="U18" s="3">
        <v>3.7131200024215301</v>
      </c>
      <c r="V18" s="27"/>
      <c r="W18" s="29">
        <f>IFERROR(Table1[[#This Row],[MutualInformation]]/Table1[[#This Row],[MutualInformationPotential]],0)</f>
        <v>0</v>
      </c>
      <c r="X18" s="3">
        <v>0.40858535203011298</v>
      </c>
      <c r="Y18" s="3"/>
      <c r="Z18" s="3">
        <f>IFERROR(Table1[[#This Row],[MutualInformationVsOutcome]]/Table1[[#This Row],[MutualInformationVsOutcomePotential]],0)</f>
        <v>0</v>
      </c>
      <c r="AA18">
        <v>632</v>
      </c>
      <c r="AB18">
        <v>2247</v>
      </c>
      <c r="AC18">
        <v>207</v>
      </c>
      <c r="AD18">
        <v>186</v>
      </c>
      <c r="AE18" s="3" t="s">
        <v>1846</v>
      </c>
      <c r="AF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8" s="27" t="str">
        <f>RIGHT(Table1[[#This Row],[AlgorithmFunc]],LEN(Table1[[#This Row],[AlgorithmFunc]])-16)</f>
        <v>Cluster</v>
      </c>
      <c r="AH18" s="3">
        <f>Table1[[#This Row],['# CM TP]]+Table1[[#This Row],['# CM TN]]</f>
        <v>2879</v>
      </c>
      <c r="AI18" s="3">
        <f>Table1[[#This Row],['# CM FP]]+Table1[[#This Row],['# CM FN]]</f>
        <v>393</v>
      </c>
      <c r="AJ18" s="3">
        <f>Table1[[#This Row],['# CM TP]]+Table1[[#This Row],['# CM FP]]</f>
        <v>839</v>
      </c>
      <c r="AK18" s="3">
        <f>Table1[[#This Row],['# CM TN]]+Table1[[#This Row],['# CM FN]]</f>
        <v>2433</v>
      </c>
      <c r="AL18" s="3">
        <f>Table1[[#This Row],[GT_T]]+Table1[[#This Row],[GT_F]]</f>
        <v>3272</v>
      </c>
      <c r="AM18" s="3">
        <f>IFERROR((Table1[[#This Row],['# CM TP]]+Table1[[#This Row],['# CM TN]])/Table1[[#This Row],[GT_TOT]], 0)</f>
        <v>0.87988997555012227</v>
      </c>
      <c r="AN18" s="3">
        <f>IFERROR(((Table1[[#This Row],[GT_T]]*Table1[[#This Row],[GT_ML_P]]/Table1[[#This Row],[GT_TOT]])+(Table1[[#This Row],[GT_F]]*Table1[[#This Row],[GT_ML_N]]/Table1[[#This Row],[GT_TOT]]))/Table1[[#This Row],[GT_TOT]],0)</f>
        <v>0.31493135054190252</v>
      </c>
      <c r="AO18" s="3">
        <f>(Table1[[#This Row],[OBS_ACC]]-Table1[[#This Row],[EXP_ACC]])/(1-Table1[[#This Row],[EXP_ACC]])</f>
        <v>0.82467446942012723</v>
      </c>
      <c r="AP18" s="3">
        <f>Table1[[#This Row],['# CM TP]]+Table1[[#This Row],['# CM FN]]</f>
        <v>818</v>
      </c>
      <c r="AQ18" s="3">
        <f>Table1[[#This Row],['# CM TN]]+Table1[[#This Row],['# CM FP]]</f>
        <v>2454</v>
      </c>
      <c r="AR18" s="2">
        <f>IFERROR(Table1[[#This Row],[NUM_T]]/(Table1[[#This Row],[NUM_T]]+Table1[[#This Row],[NUM_F]]),0)</f>
        <v>0.25</v>
      </c>
      <c r="AS18" s="2">
        <f>IFERROR(((LEN(Table1[[#This Row],[Predictors]])-LEN(SUBSTITUTE(Table1[[#This Row],[Predictors]],"_","")))/Table1[[#This Row],[NumPredictors]])-Table1[[#This Row],[P_se]],0)</f>
        <v>0.3</v>
      </c>
      <c r="AT18" s="2">
        <f>IFERROR((LEN(Table1[[#This Row],[Predictors]])-LEN(SUBSTITUTE(Table1[[#This Row],[Predictors]],".","")))/Table1[[#This Row],[NumPredictors]],0)</f>
        <v>0.7</v>
      </c>
      <c r="AU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" s="2">
        <f>1-(Table1[[#This Row],[P_2gram]]+Table1[[#This Row],[P_order]]+Table1[[#This Row],[P_se]])</f>
        <v>0</v>
      </c>
      <c r="AX18" s="2"/>
      <c r="AY18" s="2"/>
    </row>
    <row r="19" spans="1:51" ht="15" customHeight="1" x14ac:dyDescent="0.25">
      <c r="A19">
        <v>12</v>
      </c>
      <c r="B19" t="s">
        <v>645</v>
      </c>
      <c r="C19" t="s">
        <v>1503</v>
      </c>
      <c r="D19" t="s">
        <v>1507</v>
      </c>
      <c r="E19">
        <v>13087</v>
      </c>
      <c r="F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9" t="s">
        <v>1671</v>
      </c>
      <c r="H19" s="3">
        <v>1</v>
      </c>
      <c r="I19" s="1">
        <v>43141.605798611112</v>
      </c>
      <c r="J19" t="s">
        <v>1007</v>
      </c>
      <c r="K19" t="s">
        <v>11</v>
      </c>
      <c r="L19" t="str">
        <f>SUBSTITUTE(SUBSTITUTE(Table1[[#This Row],[PredictorSetsOrig]],"task","act"),"startend","se")</f>
        <v>2gram,order</v>
      </c>
      <c r="M19" s="31" t="s">
        <v>438</v>
      </c>
      <c r="N19" s="3">
        <v>10</v>
      </c>
      <c r="O19" s="3">
        <f>IF(Table1[[#This Row],[Algorithm]]="None",0,IF(Table1[[#This Row],[NumPredictors]]&lt;=5,5,IF(Table1[[#This Row],[NumPredictors]]&lt;=10,10,IF(Table1[[#This Row],[NumPredictors]]&lt;=30,30,50))))</f>
        <v>10</v>
      </c>
      <c r="P19" s="2">
        <v>0.88936430317848403</v>
      </c>
      <c r="Q19" s="2">
        <v>0.89628120224146701</v>
      </c>
      <c r="R19">
        <v>9.9000000000000306</v>
      </c>
      <c r="S19">
        <v>12.92</v>
      </c>
      <c r="T19">
        <v>2.53000000000003</v>
      </c>
      <c r="U19" s="3">
        <v>3.9269671879166301</v>
      </c>
      <c r="V19" s="27"/>
      <c r="W19" s="29">
        <f>IFERROR(Table1[[#This Row],[MutualInformation]]/Table1[[#This Row],[MutualInformationPotential]],0)</f>
        <v>0</v>
      </c>
      <c r="X19" s="3">
        <v>0.43281724043876901</v>
      </c>
      <c r="Y19" s="3"/>
      <c r="Z19" s="3">
        <f>IFERROR(Table1[[#This Row],[MutualInformationVsOutcome]]/Table1[[#This Row],[MutualInformationVsOutcomePotential]],0)</f>
        <v>0</v>
      </c>
      <c r="AA19">
        <v>608</v>
      </c>
      <c r="AB19">
        <v>2302</v>
      </c>
      <c r="AC19">
        <v>152</v>
      </c>
      <c r="AD19">
        <v>210</v>
      </c>
      <c r="AE19" s="3" t="s">
        <v>1683</v>
      </c>
      <c r="AF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9" s="27" t="str">
        <f>RIGHT(Table1[[#This Row],[AlgorithmFunc]],LEN(Table1[[#This Row],[AlgorithmFunc]])-16)</f>
        <v>ClusterFisher</v>
      </c>
      <c r="AH19" s="3">
        <f>Table1[[#This Row],['# CM TP]]+Table1[[#This Row],['# CM TN]]</f>
        <v>2910</v>
      </c>
      <c r="AI19" s="3">
        <f>Table1[[#This Row],['# CM FP]]+Table1[[#This Row],['# CM FN]]</f>
        <v>362</v>
      </c>
      <c r="AJ19" s="3">
        <f>Table1[[#This Row],['# CM TP]]+Table1[[#This Row],['# CM FP]]</f>
        <v>760</v>
      </c>
      <c r="AK19" s="3">
        <f>Table1[[#This Row],['# CM TN]]+Table1[[#This Row],['# CM FN]]</f>
        <v>2512</v>
      </c>
      <c r="AL19" s="3">
        <f>Table1[[#This Row],[GT_T]]+Table1[[#This Row],[GT_F]]</f>
        <v>3272</v>
      </c>
      <c r="AM19" s="3">
        <f>IFERROR((Table1[[#This Row],['# CM TP]]+Table1[[#This Row],['# CM TN]])/Table1[[#This Row],[GT_TOT]], 0)</f>
        <v>0.88936430317848414</v>
      </c>
      <c r="AN19" s="3">
        <f>IFERROR(((Table1[[#This Row],[GT_T]]*Table1[[#This Row],[GT_ML_P]]/Table1[[#This Row],[GT_TOT]])+(Table1[[#This Row],[GT_F]]*Table1[[#This Row],[GT_ML_N]]/Table1[[#This Row],[GT_TOT]]))/Table1[[#This Row],[GT_TOT]],0)</f>
        <v>0.29151397947166746</v>
      </c>
      <c r="AO19" s="3">
        <f>(Table1[[#This Row],[OBS_ACC]]-Table1[[#This Row],[EXP_ACC]])/(1-Table1[[#This Row],[EXP_ACC]])</f>
        <v>0.84384208916498793</v>
      </c>
      <c r="AP19" s="3">
        <f>Table1[[#This Row],['# CM TP]]+Table1[[#This Row],['# CM FN]]</f>
        <v>818</v>
      </c>
      <c r="AQ19" s="3">
        <f>Table1[[#This Row],['# CM TN]]+Table1[[#This Row],['# CM FP]]</f>
        <v>2454</v>
      </c>
      <c r="AR19" s="2">
        <f>IFERROR(Table1[[#This Row],[NUM_T]]/(Table1[[#This Row],[NUM_T]]+Table1[[#This Row],[NUM_F]]),0)</f>
        <v>0.25</v>
      </c>
      <c r="AS19" s="2">
        <f>IFERROR(((LEN(Table1[[#This Row],[Predictors]])-LEN(SUBSTITUTE(Table1[[#This Row],[Predictors]],"_","")))/Table1[[#This Row],[NumPredictors]])-Table1[[#This Row],[P_se]],0)</f>
        <v>0.1</v>
      </c>
      <c r="AT19" s="2">
        <f>IFERROR((LEN(Table1[[#This Row],[Predictors]])-LEN(SUBSTITUTE(Table1[[#This Row],[Predictors]],".","")))/Table1[[#This Row],[NumPredictors]],0)</f>
        <v>0.9</v>
      </c>
      <c r="AU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" s="2">
        <f>1-(Table1[[#This Row],[P_2gram]]+Table1[[#This Row],[P_order]]+Table1[[#This Row],[P_se]])</f>
        <v>0</v>
      </c>
      <c r="AX19" s="2"/>
      <c r="AY19" s="2"/>
    </row>
    <row r="20" spans="1:51" ht="15" customHeight="1" x14ac:dyDescent="0.25">
      <c r="A20">
        <v>27</v>
      </c>
      <c r="B20" t="s">
        <v>645</v>
      </c>
      <c r="C20" t="s">
        <v>1503</v>
      </c>
      <c r="D20" t="s">
        <v>1507</v>
      </c>
      <c r="E20">
        <v>13087</v>
      </c>
      <c r="F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20" t="s">
        <v>1671</v>
      </c>
      <c r="H20" s="3">
        <v>1</v>
      </c>
      <c r="I20" s="1">
        <v>43141.609016203707</v>
      </c>
      <c r="J20" t="s">
        <v>1317</v>
      </c>
      <c r="K20" t="s">
        <v>11</v>
      </c>
      <c r="L20" t="str">
        <f>SUBSTITUTE(SUBSTITUTE(Table1[[#This Row],[PredictorSetsOrig]],"task","act"),"startend","se")</f>
        <v>act,2gram</v>
      </c>
      <c r="M20" s="31" t="s">
        <v>22</v>
      </c>
      <c r="N20" s="3">
        <v>30</v>
      </c>
      <c r="O20" s="3">
        <f>IF(Table1[[#This Row],[Algorithm]]="None",0,IF(Table1[[#This Row],[NumPredictors]]&lt;=5,5,IF(Table1[[#This Row],[NumPredictors]]&lt;=10,10,IF(Table1[[#This Row],[NumPredictors]]&lt;=30,30,50))))</f>
        <v>30</v>
      </c>
      <c r="P20" s="2">
        <v>0.84749388753056198</v>
      </c>
      <c r="Q20" s="2">
        <v>0.86235354049923596</v>
      </c>
      <c r="R20">
        <v>2.13</v>
      </c>
      <c r="S20">
        <v>22.39</v>
      </c>
      <c r="T20">
        <v>0.67999999999994998</v>
      </c>
      <c r="U20" s="3">
        <v>4.2046411244656996</v>
      </c>
      <c r="V20" s="27"/>
      <c r="W20" s="29">
        <f>IFERROR(Table1[[#This Row],[MutualInformation]]/Table1[[#This Row],[MutualInformationPotential]],0)</f>
        <v>0</v>
      </c>
      <c r="X20" s="3">
        <v>0.37930820476413801</v>
      </c>
      <c r="Y20" s="3"/>
      <c r="Z20" s="3">
        <f>IFERROR(Table1[[#This Row],[MutualInformationVsOutcome]]/Table1[[#This Row],[MutualInformationVsOutcomePotential]],0)</f>
        <v>0</v>
      </c>
      <c r="AA20">
        <v>600</v>
      </c>
      <c r="AB20">
        <v>2173</v>
      </c>
      <c r="AC20">
        <v>281</v>
      </c>
      <c r="AD20">
        <v>218</v>
      </c>
      <c r="AE20" s="3" t="s">
        <v>1698</v>
      </c>
      <c r="AF2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0" s="27" t="str">
        <f>RIGHT(Table1[[#This Row],[AlgorithmFunc]],LEN(Table1[[#This Row],[AlgorithmFunc]])-16)</f>
        <v>ClusterMRMR</v>
      </c>
      <c r="AH20" s="3">
        <f>Table1[[#This Row],['# CM TP]]+Table1[[#This Row],['# CM TN]]</f>
        <v>2773</v>
      </c>
      <c r="AI20" s="3">
        <f>Table1[[#This Row],['# CM FP]]+Table1[[#This Row],['# CM FN]]</f>
        <v>499</v>
      </c>
      <c r="AJ20" s="3">
        <f>Table1[[#This Row],['# CM TP]]+Table1[[#This Row],['# CM FP]]</f>
        <v>881</v>
      </c>
      <c r="AK20" s="3">
        <f>Table1[[#This Row],['# CM TN]]+Table1[[#This Row],['# CM FN]]</f>
        <v>2391</v>
      </c>
      <c r="AL20" s="3">
        <f>Table1[[#This Row],[GT_T]]+Table1[[#This Row],[GT_F]]</f>
        <v>3272</v>
      </c>
      <c r="AM20" s="3">
        <f>IFERROR((Table1[[#This Row],['# CM TP]]+Table1[[#This Row],['# CM TN]])/Table1[[#This Row],[GT_TOT]], 0)</f>
        <v>0.84749388753056232</v>
      </c>
      <c r="AN20" s="3">
        <f>IFERROR(((Table1[[#This Row],[GT_T]]*Table1[[#This Row],[GT_ML_P]]/Table1[[#This Row],[GT_TOT]])+(Table1[[#This Row],[GT_F]]*Table1[[#This Row],[GT_ML_N]]/Table1[[#This Row],[GT_TOT]]))/Table1[[#This Row],[GT_TOT]],0)</f>
        <v>0.33963454456871967</v>
      </c>
      <c r="AO20" s="3">
        <f>(Table1[[#This Row],[OBS_ACC]]-Table1[[#This Row],[EXP_ACC]])/(1-Table1[[#This Row],[EXP_ACC]])</f>
        <v>0.76905800990174911</v>
      </c>
      <c r="AP20" s="3">
        <f>Table1[[#This Row],['# CM TP]]+Table1[[#This Row],['# CM FN]]</f>
        <v>818</v>
      </c>
      <c r="AQ20" s="3">
        <f>Table1[[#This Row],['# CM TN]]+Table1[[#This Row],['# CM FP]]</f>
        <v>2454</v>
      </c>
      <c r="AR20" s="2">
        <f>IFERROR(Table1[[#This Row],[NUM_T]]/(Table1[[#This Row],[NUM_T]]+Table1[[#This Row],[NUM_F]]),0)</f>
        <v>0.25</v>
      </c>
      <c r="AS20" s="2">
        <f>IFERROR(((LEN(Table1[[#This Row],[Predictors]])-LEN(SUBSTITUTE(Table1[[#This Row],[Predictors]],"_","")))/Table1[[#This Row],[NumPredictors]])-Table1[[#This Row],[P_se]],0)</f>
        <v>0.8666666666666667</v>
      </c>
      <c r="AT20" s="2">
        <f>IFERROR((LEN(Table1[[#This Row],[Predictors]])-LEN(SUBSTITUTE(Table1[[#This Row],[Predictors]],".","")))/Table1[[#This Row],[NumPredictors]],0)</f>
        <v>0</v>
      </c>
      <c r="AU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" s="2">
        <f>1-(Table1[[#This Row],[P_2gram]]+Table1[[#This Row],[P_order]]+Table1[[#This Row],[P_se]])</f>
        <v>0.1333333333333333</v>
      </c>
      <c r="AX20" s="2"/>
      <c r="AY20" s="2"/>
    </row>
    <row r="21" spans="1:51" ht="15" customHeight="1" x14ac:dyDescent="0.25">
      <c r="A21">
        <v>4</v>
      </c>
      <c r="B21" t="s">
        <v>645</v>
      </c>
      <c r="C21" t="s">
        <v>1503</v>
      </c>
      <c r="D21" t="s">
        <v>1507</v>
      </c>
      <c r="E21">
        <v>13087</v>
      </c>
      <c r="F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21" t="s">
        <v>1671</v>
      </c>
      <c r="H21" s="3">
        <v>1</v>
      </c>
      <c r="I21" s="1">
        <v>43141.603888888887</v>
      </c>
      <c r="J21" t="s">
        <v>1317</v>
      </c>
      <c r="K21" t="s">
        <v>11</v>
      </c>
      <c r="L21" t="str">
        <f>SUBSTITUTE(SUBSTITUTE(Table1[[#This Row],[PredictorSetsOrig]],"task","act"),"startend","se")</f>
        <v>act,2gram,order</v>
      </c>
      <c r="M21" s="31" t="s">
        <v>24</v>
      </c>
      <c r="N21" s="3">
        <v>10</v>
      </c>
      <c r="O21" s="3">
        <f>IF(Table1[[#This Row],[Algorithm]]="None",0,IF(Table1[[#This Row],[NumPredictors]]&lt;=5,5,IF(Table1[[#This Row],[NumPredictors]]&lt;=10,10,IF(Table1[[#This Row],[NumPredictors]]&lt;=30,30,50))))</f>
        <v>10</v>
      </c>
      <c r="P21" s="2">
        <v>0.878361858190709</v>
      </c>
      <c r="Q21" s="2">
        <v>0.88609271523178801</v>
      </c>
      <c r="R21">
        <v>9.73000000000002</v>
      </c>
      <c r="S21">
        <v>13.71</v>
      </c>
      <c r="T21">
        <v>2.69</v>
      </c>
      <c r="U21" s="3">
        <v>3.2013759355291</v>
      </c>
      <c r="V21" s="27"/>
      <c r="W21" s="29">
        <f>IFERROR(Table1[[#This Row],[MutualInformation]]/Table1[[#This Row],[MutualInformationPotential]],0)</f>
        <v>0</v>
      </c>
      <c r="X21" s="3">
        <v>0.328932913041103</v>
      </c>
      <c r="Y21" s="3"/>
      <c r="Z21" s="3">
        <f>IFERROR(Table1[[#This Row],[MutualInformationVsOutcome]]/Table1[[#This Row],[MutualInformationVsOutcomePotential]],0)</f>
        <v>0</v>
      </c>
      <c r="AA21">
        <v>581</v>
      </c>
      <c r="AB21">
        <v>2293</v>
      </c>
      <c r="AC21">
        <v>161</v>
      </c>
      <c r="AD21">
        <v>237</v>
      </c>
      <c r="AE21" s="3" t="s">
        <v>1675</v>
      </c>
      <c r="AF2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1" s="27" t="str">
        <f>RIGHT(Table1[[#This Row],[AlgorithmFunc]],LEN(Table1[[#This Row],[AlgorithmFunc]])-16)</f>
        <v>ClusterMRMR</v>
      </c>
      <c r="AH21" s="3">
        <f>Table1[[#This Row],['# CM TP]]+Table1[[#This Row],['# CM TN]]</f>
        <v>2874</v>
      </c>
      <c r="AI21" s="3">
        <f>Table1[[#This Row],['# CM FP]]+Table1[[#This Row],['# CM FN]]</f>
        <v>398</v>
      </c>
      <c r="AJ21" s="3">
        <f>Table1[[#This Row],['# CM TP]]+Table1[[#This Row],['# CM FP]]</f>
        <v>742</v>
      </c>
      <c r="AK21" s="3">
        <f>Table1[[#This Row],['# CM TN]]+Table1[[#This Row],['# CM FN]]</f>
        <v>2530</v>
      </c>
      <c r="AL21" s="3">
        <f>Table1[[#This Row],[GT_T]]+Table1[[#This Row],[GT_F]]</f>
        <v>3272</v>
      </c>
      <c r="AM21" s="3">
        <f>IFERROR((Table1[[#This Row],['# CM TP]]+Table1[[#This Row],['# CM TN]])/Table1[[#This Row],[GT_TOT]], 0)</f>
        <v>0.878361858190709</v>
      </c>
      <c r="AN21" s="3">
        <f>IFERROR(((Table1[[#This Row],[GT_T]]*Table1[[#This Row],[GT_ML_P]]/Table1[[#This Row],[GT_TOT]])+(Table1[[#This Row],[GT_F]]*Table1[[#This Row],[GT_ML_N]]/Table1[[#This Row],[GT_TOT]]))/Table1[[#This Row],[GT_TOT]],0)</f>
        <v>0.29324235866595727</v>
      </c>
      <c r="AO21" s="3">
        <f>(Table1[[#This Row],[OBS_ACC]]-Table1[[#This Row],[EXP_ACC]])/(1-Table1[[#This Row],[EXP_ACC]])</f>
        <v>0.8278927107463705</v>
      </c>
      <c r="AP21" s="3">
        <f>Table1[[#This Row],['# CM TP]]+Table1[[#This Row],['# CM FN]]</f>
        <v>818</v>
      </c>
      <c r="AQ21" s="3">
        <f>Table1[[#This Row],['# CM TN]]+Table1[[#This Row],['# CM FP]]</f>
        <v>2454</v>
      </c>
      <c r="AR21" s="2">
        <f>IFERROR(Table1[[#This Row],[NUM_T]]/(Table1[[#This Row],[NUM_T]]+Table1[[#This Row],[NUM_F]]),0)</f>
        <v>0.25</v>
      </c>
      <c r="AS21" s="2">
        <f>IFERROR(((LEN(Table1[[#This Row],[Predictors]])-LEN(SUBSTITUTE(Table1[[#This Row],[Predictors]],"_","")))/Table1[[#This Row],[NumPredictors]])-Table1[[#This Row],[P_se]],0)</f>
        <v>0</v>
      </c>
      <c r="AT21" s="2">
        <f>IFERROR((LEN(Table1[[#This Row],[Predictors]])-LEN(SUBSTITUTE(Table1[[#This Row],[Predictors]],".","")))/Table1[[#This Row],[NumPredictors]],0)</f>
        <v>0.8</v>
      </c>
      <c r="AU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" s="2">
        <f>1-(Table1[[#This Row],[P_2gram]]+Table1[[#This Row],[P_order]]+Table1[[#This Row],[P_se]])</f>
        <v>0.19999999999999996</v>
      </c>
      <c r="AX21" s="2"/>
      <c r="AY21" s="2"/>
    </row>
    <row r="22" spans="1:51" ht="15" customHeight="1" x14ac:dyDescent="0.25">
      <c r="A22">
        <v>18</v>
      </c>
      <c r="B22" t="s">
        <v>645</v>
      </c>
      <c r="C22" t="s">
        <v>1503</v>
      </c>
      <c r="D22" t="s">
        <v>1507</v>
      </c>
      <c r="E22">
        <v>13087</v>
      </c>
      <c r="F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22" t="s">
        <v>1671</v>
      </c>
      <c r="H22" s="3">
        <v>1</v>
      </c>
      <c r="I22" s="1">
        <v>43141.60701388889</v>
      </c>
      <c r="J22" t="s">
        <v>982</v>
      </c>
      <c r="K22" t="s">
        <v>11</v>
      </c>
      <c r="L22" t="str">
        <f>SUBSTITUTE(SUBSTITUTE(Table1[[#This Row],[PredictorSetsOrig]],"task","act"),"startend","se")</f>
        <v>2gram,order</v>
      </c>
      <c r="M22" s="31" t="s">
        <v>438</v>
      </c>
      <c r="N22" s="3">
        <v>10</v>
      </c>
      <c r="O22" s="3">
        <f>IF(Table1[[#This Row],[Algorithm]]="None",0,IF(Table1[[#This Row],[NumPredictors]]&lt;=5,5,IF(Table1[[#This Row],[NumPredictors]]&lt;=10,10,IF(Table1[[#This Row],[NumPredictors]]&lt;=30,30,50))))</f>
        <v>10</v>
      </c>
      <c r="P22" s="2">
        <v>0.80806845965770202</v>
      </c>
      <c r="Q22" s="2">
        <v>0.813245033112583</v>
      </c>
      <c r="R22">
        <v>2.1800000000000099</v>
      </c>
      <c r="S22">
        <v>12.5</v>
      </c>
      <c r="T22">
        <v>2.69</v>
      </c>
      <c r="U22" s="3">
        <v>2.0233969439334598</v>
      </c>
      <c r="V22" s="27"/>
      <c r="W22" s="29">
        <f>IFERROR(Table1[[#This Row],[MutualInformation]]/Table1[[#This Row],[MutualInformationPotential]],0)</f>
        <v>0</v>
      </c>
      <c r="X22" s="3">
        <v>0.141258767859472</v>
      </c>
      <c r="Y22" s="3"/>
      <c r="Z22" s="3">
        <f>IFERROR(Table1[[#This Row],[MutualInformationVsOutcome]]/Table1[[#This Row],[MutualInformationVsOutcomePotential]],0)</f>
        <v>0</v>
      </c>
      <c r="AA22">
        <v>315</v>
      </c>
      <c r="AB22">
        <v>2329</v>
      </c>
      <c r="AC22">
        <v>125</v>
      </c>
      <c r="AD22">
        <v>503</v>
      </c>
      <c r="AE22" s="3" t="s">
        <v>1689</v>
      </c>
      <c r="AF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" s="27" t="str">
        <f>RIGHT(Table1[[#This Row],[AlgorithmFunc]],LEN(Table1[[#This Row],[AlgorithmFunc]])-16)</f>
        <v>Fisher</v>
      </c>
      <c r="AH22" s="3">
        <f>Table1[[#This Row],['# CM TP]]+Table1[[#This Row],['# CM TN]]</f>
        <v>2644</v>
      </c>
      <c r="AI22" s="3">
        <f>Table1[[#This Row],['# CM FP]]+Table1[[#This Row],['# CM FN]]</f>
        <v>628</v>
      </c>
      <c r="AJ22" s="3">
        <f>Table1[[#This Row],['# CM TP]]+Table1[[#This Row],['# CM FP]]</f>
        <v>440</v>
      </c>
      <c r="AK22" s="3">
        <f>Table1[[#This Row],['# CM TN]]+Table1[[#This Row],['# CM FN]]</f>
        <v>2832</v>
      </c>
      <c r="AL22" s="3">
        <f>Table1[[#This Row],[GT_T]]+Table1[[#This Row],[GT_F]]</f>
        <v>3272</v>
      </c>
      <c r="AM22" s="3">
        <f>IFERROR((Table1[[#This Row],['# CM TP]]+Table1[[#This Row],['# CM TN]])/Table1[[#This Row],[GT_TOT]], 0)</f>
        <v>0.80806845965770169</v>
      </c>
      <c r="AN22" s="3">
        <f>IFERROR(((Table1[[#This Row],[GT_T]]*Table1[[#This Row],[GT_ML_P]]/Table1[[#This Row],[GT_TOT]])+(Table1[[#This Row],[GT_F]]*Table1[[#This Row],[GT_ML_N]]/Table1[[#This Row],[GT_TOT]]))/Table1[[#This Row],[GT_TOT]],0)</f>
        <v>0.27478613829424742</v>
      </c>
      <c r="AO22" s="3">
        <f>(Table1[[#This Row],[OBS_ACC]]-Table1[[#This Row],[EXP_ACC]])/(1-Table1[[#This Row],[EXP_ACC]])</f>
        <v>0.7353449093059774</v>
      </c>
      <c r="AP22" s="3">
        <f>Table1[[#This Row],['# CM TP]]+Table1[[#This Row],['# CM FN]]</f>
        <v>818</v>
      </c>
      <c r="AQ22" s="3">
        <f>Table1[[#This Row],['# CM TN]]+Table1[[#This Row],['# CM FP]]</f>
        <v>2454</v>
      </c>
      <c r="AR22" s="2">
        <f>IFERROR(Table1[[#This Row],[NUM_T]]/(Table1[[#This Row],[NUM_T]]+Table1[[#This Row],[NUM_F]]),0)</f>
        <v>0.25</v>
      </c>
      <c r="AS22" s="2">
        <f>IFERROR(((LEN(Table1[[#This Row],[Predictors]])-LEN(SUBSTITUTE(Table1[[#This Row],[Predictors]],"_","")))/Table1[[#This Row],[NumPredictors]])-Table1[[#This Row],[P_se]],0)</f>
        <v>0.1</v>
      </c>
      <c r="AT22" s="2">
        <f>IFERROR((LEN(Table1[[#This Row],[Predictors]])-LEN(SUBSTITUTE(Table1[[#This Row],[Predictors]],".","")))/Table1[[#This Row],[NumPredictors]],0)</f>
        <v>0.9</v>
      </c>
      <c r="AU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" s="2">
        <f>1-(Table1[[#This Row],[P_2gram]]+Table1[[#This Row],[P_order]]+Table1[[#This Row],[P_se]])</f>
        <v>0</v>
      </c>
      <c r="AX22" s="2"/>
      <c r="AY22" s="2"/>
    </row>
    <row r="23" spans="1:51" ht="15" customHeight="1" x14ac:dyDescent="0.25">
      <c r="A23">
        <v>26</v>
      </c>
      <c r="B23" t="s">
        <v>645</v>
      </c>
      <c r="C23" t="s">
        <v>1503</v>
      </c>
      <c r="D23" t="s">
        <v>1507</v>
      </c>
      <c r="E23">
        <v>13087</v>
      </c>
      <c r="F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23" t="s">
        <v>1438</v>
      </c>
      <c r="H23" s="3">
        <v>1</v>
      </c>
      <c r="I23" s="1">
        <v>43123.353541666664</v>
      </c>
      <c r="J23" t="s">
        <v>167</v>
      </c>
      <c r="K23" t="s">
        <v>11</v>
      </c>
      <c r="L23" t="str">
        <f>SUBSTITUTE(SUBSTITUTE(Table1[[#This Row],[PredictorSetsOrig]],"task","act"),"startend","se")</f>
        <v>act,se,2gram</v>
      </c>
      <c r="M23" s="31" t="s">
        <v>16</v>
      </c>
      <c r="N23" s="3">
        <v>2</v>
      </c>
      <c r="O23" s="3">
        <f>IF(Table1[[#This Row],[Algorithm]]="None",0,IF(Table1[[#This Row],[NumPredictors]]&lt;=5,5,IF(Table1[[#This Row],[NumPredictors]]&lt;=10,10,IF(Table1[[#This Row],[NumPredictors]]&lt;=30,30,50))))</f>
        <v>5</v>
      </c>
      <c r="P23" s="2">
        <v>1</v>
      </c>
      <c r="Q23" s="2">
        <v>1</v>
      </c>
      <c r="R23">
        <v>7.0600000000004002</v>
      </c>
      <c r="S23">
        <v>7.1800000000002902</v>
      </c>
      <c r="T23">
        <v>0.53000000000065495</v>
      </c>
      <c r="U23" s="3">
        <v>0.56717242491653996</v>
      </c>
      <c r="V23" s="27"/>
      <c r="W23" s="29">
        <f>IFERROR(Table1[[#This Row],[MutualInformation]]/Table1[[#This Row],[MutualInformationPotential]],0)</f>
        <v>0</v>
      </c>
      <c r="X23" s="3">
        <v>0.56717242491653996</v>
      </c>
      <c r="Y23" s="3"/>
      <c r="Z23" s="3">
        <f>IFERROR(Table1[[#This Row],[MutualInformationVsOutcome]]/Table1[[#This Row],[MutualInformationVsOutcomePotential]],0)</f>
        <v>0</v>
      </c>
      <c r="AA23">
        <v>818</v>
      </c>
      <c r="AB23">
        <v>2454</v>
      </c>
      <c r="AC23">
        <v>0</v>
      </c>
      <c r="AD23">
        <v>0</v>
      </c>
      <c r="AE23" s="3" t="s">
        <v>1448</v>
      </c>
      <c r="AF2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3" s="27" t="str">
        <f>RIGHT(Table1[[#This Row],[AlgorithmFunc]],LEN(Table1[[#This Row],[AlgorithmFunc]])-16)</f>
        <v>LASSORepeated1se</v>
      </c>
      <c r="AH23" s="3">
        <f>Table1[[#This Row],['# CM TP]]+Table1[[#This Row],['# CM TN]]</f>
        <v>3272</v>
      </c>
      <c r="AI23" s="3">
        <f>Table1[[#This Row],['# CM FP]]+Table1[[#This Row],['# CM FN]]</f>
        <v>0</v>
      </c>
      <c r="AJ23" s="3">
        <f>Table1[[#This Row],['# CM TP]]+Table1[[#This Row],['# CM FP]]</f>
        <v>818</v>
      </c>
      <c r="AK23" s="3">
        <f>Table1[[#This Row],['# CM TN]]+Table1[[#This Row],['# CM FN]]</f>
        <v>2454</v>
      </c>
      <c r="AL23" s="3">
        <f>Table1[[#This Row],[GT_T]]+Table1[[#This Row],[GT_F]]</f>
        <v>3272</v>
      </c>
      <c r="AM23" s="3">
        <f>IFERROR((Table1[[#This Row],['# CM TP]]+Table1[[#This Row],['# CM TN]])/Table1[[#This Row],[GT_TOT]], 0)</f>
        <v>1</v>
      </c>
      <c r="AN23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23" s="3">
        <f>(Table1[[#This Row],[OBS_ACC]]-Table1[[#This Row],[EXP_ACC]])/(1-Table1[[#This Row],[EXP_ACC]])</f>
        <v>1</v>
      </c>
      <c r="AP23" s="3">
        <f>Table1[[#This Row],['# CM TP]]+Table1[[#This Row],['# CM FN]]</f>
        <v>818</v>
      </c>
      <c r="AQ23" s="3">
        <f>Table1[[#This Row],['# CM TN]]+Table1[[#This Row],['# CM FP]]</f>
        <v>2454</v>
      </c>
      <c r="AR23" s="2">
        <f>IFERROR(Table1[[#This Row],[NUM_T]]/(Table1[[#This Row],[NUM_T]]+Table1[[#This Row],[NUM_F]]),0)</f>
        <v>0.25</v>
      </c>
      <c r="AS23" s="2">
        <f>IFERROR(((LEN(Table1[[#This Row],[Predictors]])-LEN(SUBSTITUTE(Table1[[#This Row],[Predictors]],"_","")))/Table1[[#This Row],[NumPredictors]])-Table1[[#This Row],[P_se]],0)</f>
        <v>1</v>
      </c>
      <c r="AT23" s="2">
        <f>IFERROR((LEN(Table1[[#This Row],[Predictors]])-LEN(SUBSTITUTE(Table1[[#This Row],[Predictors]],".","")))/Table1[[#This Row],[NumPredictors]],0)</f>
        <v>0</v>
      </c>
      <c r="AU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" s="2">
        <f>1-(Table1[[#This Row],[P_2gram]]+Table1[[#This Row],[P_order]]+Table1[[#This Row],[P_se]])</f>
        <v>0</v>
      </c>
      <c r="AX23" s="2"/>
      <c r="AY23" s="2"/>
    </row>
    <row r="24" spans="1:51" ht="15" customHeight="1" x14ac:dyDescent="0.25">
      <c r="A24">
        <v>28</v>
      </c>
      <c r="B24" t="s">
        <v>645</v>
      </c>
      <c r="C24" t="s">
        <v>1503</v>
      </c>
      <c r="D24" t="s">
        <v>1507</v>
      </c>
      <c r="E24">
        <v>13087</v>
      </c>
      <c r="F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24" t="s">
        <v>1438</v>
      </c>
      <c r="H24" s="3">
        <v>1</v>
      </c>
      <c r="I24" s="1">
        <v>43123.354814814818</v>
      </c>
      <c r="J24" t="s">
        <v>167</v>
      </c>
      <c r="K24" t="s">
        <v>11</v>
      </c>
      <c r="L24" t="str">
        <f>SUBSTITUTE(SUBSTITUTE(Table1[[#This Row],[PredictorSetsOrig]],"task","act"),"startend","se")</f>
        <v>act,se,2gram,order</v>
      </c>
      <c r="M24" s="31" t="s">
        <v>20</v>
      </c>
      <c r="N24" s="3">
        <v>2</v>
      </c>
      <c r="O24" s="3">
        <f>IF(Table1[[#This Row],[Algorithm]]="None",0,IF(Table1[[#This Row],[NumPredictors]]&lt;=5,5,IF(Table1[[#This Row],[NumPredictors]]&lt;=10,10,IF(Table1[[#This Row],[NumPredictors]]&lt;=30,30,50))))</f>
        <v>5</v>
      </c>
      <c r="P24" s="2">
        <v>1</v>
      </c>
      <c r="Q24" s="2">
        <v>1</v>
      </c>
      <c r="R24">
        <v>83</v>
      </c>
      <c r="S24">
        <v>7.0600000000004002</v>
      </c>
      <c r="T24">
        <v>2.4399999999995998</v>
      </c>
      <c r="U24" s="3">
        <v>0.56717242491653996</v>
      </c>
      <c r="V24" s="27"/>
      <c r="W24" s="29">
        <f>IFERROR(Table1[[#This Row],[MutualInformation]]/Table1[[#This Row],[MutualInformationPotential]],0)</f>
        <v>0</v>
      </c>
      <c r="X24" s="3">
        <v>0.56717242491653996</v>
      </c>
      <c r="Y24" s="3"/>
      <c r="Z24" s="3">
        <f>IFERROR(Table1[[#This Row],[MutualInformationVsOutcome]]/Table1[[#This Row],[MutualInformationVsOutcomePotential]],0)</f>
        <v>0</v>
      </c>
      <c r="AA24">
        <v>818</v>
      </c>
      <c r="AB24">
        <v>2454</v>
      </c>
      <c r="AC24">
        <v>0</v>
      </c>
      <c r="AD24">
        <v>0</v>
      </c>
      <c r="AE24" s="3" t="s">
        <v>1448</v>
      </c>
      <c r="AF2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4" s="27" t="str">
        <f>RIGHT(Table1[[#This Row],[AlgorithmFunc]],LEN(Table1[[#This Row],[AlgorithmFunc]])-16)</f>
        <v>LASSORepeated1se</v>
      </c>
      <c r="AH24" s="3">
        <f>Table1[[#This Row],['# CM TP]]+Table1[[#This Row],['# CM TN]]</f>
        <v>3272</v>
      </c>
      <c r="AI24" s="3">
        <f>Table1[[#This Row],['# CM FP]]+Table1[[#This Row],['# CM FN]]</f>
        <v>0</v>
      </c>
      <c r="AJ24" s="3">
        <f>Table1[[#This Row],['# CM TP]]+Table1[[#This Row],['# CM FP]]</f>
        <v>818</v>
      </c>
      <c r="AK24" s="3">
        <f>Table1[[#This Row],['# CM TN]]+Table1[[#This Row],['# CM FN]]</f>
        <v>2454</v>
      </c>
      <c r="AL24" s="3">
        <f>Table1[[#This Row],[GT_T]]+Table1[[#This Row],[GT_F]]</f>
        <v>3272</v>
      </c>
      <c r="AM24" s="3">
        <f>IFERROR((Table1[[#This Row],['# CM TP]]+Table1[[#This Row],['# CM TN]])/Table1[[#This Row],[GT_TOT]], 0)</f>
        <v>1</v>
      </c>
      <c r="AN24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24" s="3">
        <f>(Table1[[#This Row],[OBS_ACC]]-Table1[[#This Row],[EXP_ACC]])/(1-Table1[[#This Row],[EXP_ACC]])</f>
        <v>1</v>
      </c>
      <c r="AP24" s="3">
        <f>Table1[[#This Row],['# CM TP]]+Table1[[#This Row],['# CM FN]]</f>
        <v>818</v>
      </c>
      <c r="AQ24" s="3">
        <f>Table1[[#This Row],['# CM TN]]+Table1[[#This Row],['# CM FP]]</f>
        <v>2454</v>
      </c>
      <c r="AR24" s="2">
        <f>IFERROR(Table1[[#This Row],[NUM_T]]/(Table1[[#This Row],[NUM_T]]+Table1[[#This Row],[NUM_F]]),0)</f>
        <v>0.25</v>
      </c>
      <c r="AS24" s="2">
        <f>IFERROR(((LEN(Table1[[#This Row],[Predictors]])-LEN(SUBSTITUTE(Table1[[#This Row],[Predictors]],"_","")))/Table1[[#This Row],[NumPredictors]])-Table1[[#This Row],[P_se]],0)</f>
        <v>1</v>
      </c>
      <c r="AT24" s="2">
        <f>IFERROR((LEN(Table1[[#This Row],[Predictors]])-LEN(SUBSTITUTE(Table1[[#This Row],[Predictors]],".","")))/Table1[[#This Row],[NumPredictors]],0)</f>
        <v>0</v>
      </c>
      <c r="AU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" s="2">
        <f>1-(Table1[[#This Row],[P_2gram]]+Table1[[#This Row],[P_order]]+Table1[[#This Row],[P_se]])</f>
        <v>0</v>
      </c>
      <c r="AX24" s="2"/>
      <c r="AY24" s="2"/>
    </row>
    <row r="25" spans="1:51" ht="15" customHeight="1" x14ac:dyDescent="0.25">
      <c r="A25">
        <v>29</v>
      </c>
      <c r="B25" t="s">
        <v>645</v>
      </c>
      <c r="C25" t="s">
        <v>1503</v>
      </c>
      <c r="D25" t="s">
        <v>1507</v>
      </c>
      <c r="E25">
        <v>13087</v>
      </c>
      <c r="F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25" t="s">
        <v>1438</v>
      </c>
      <c r="H25" s="3">
        <v>1</v>
      </c>
      <c r="I25" s="1">
        <v>43123.355891203704</v>
      </c>
      <c r="J25" t="s">
        <v>167</v>
      </c>
      <c r="K25" t="s">
        <v>11</v>
      </c>
      <c r="L25" t="str">
        <f>SUBSTITUTE(SUBSTITUTE(Table1[[#This Row],[PredictorSetsOrig]],"task","act"),"startend","se")</f>
        <v>act,2gram</v>
      </c>
      <c r="M25" s="31" t="s">
        <v>22</v>
      </c>
      <c r="N25" s="3">
        <v>2</v>
      </c>
      <c r="O25" s="3">
        <f>IF(Table1[[#This Row],[Algorithm]]="None",0,IF(Table1[[#This Row],[NumPredictors]]&lt;=5,5,IF(Table1[[#This Row],[NumPredictors]]&lt;=10,10,IF(Table1[[#This Row],[NumPredictors]]&lt;=30,30,50))))</f>
        <v>5</v>
      </c>
      <c r="P25" s="2">
        <v>1</v>
      </c>
      <c r="Q25" s="2">
        <v>1</v>
      </c>
      <c r="R25">
        <v>6.3900000000003301</v>
      </c>
      <c r="S25">
        <v>7.0299999999997498</v>
      </c>
      <c r="T25">
        <v>0.49000000000069099</v>
      </c>
      <c r="U25" s="3">
        <v>0.56717242491653996</v>
      </c>
      <c r="V25" s="27"/>
      <c r="W25" s="29">
        <f>IFERROR(Table1[[#This Row],[MutualInformation]]/Table1[[#This Row],[MutualInformationPotential]],0)</f>
        <v>0</v>
      </c>
      <c r="X25" s="3">
        <v>0.56717242491653996</v>
      </c>
      <c r="Y25" s="3"/>
      <c r="Z25" s="3">
        <f>IFERROR(Table1[[#This Row],[MutualInformationVsOutcome]]/Table1[[#This Row],[MutualInformationVsOutcomePotential]],0)</f>
        <v>0</v>
      </c>
      <c r="AA25">
        <v>818</v>
      </c>
      <c r="AB25">
        <v>2454</v>
      </c>
      <c r="AC25">
        <v>0</v>
      </c>
      <c r="AD25">
        <v>0</v>
      </c>
      <c r="AE25" s="3" t="s">
        <v>1448</v>
      </c>
      <c r="AF2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5" s="27" t="str">
        <f>RIGHT(Table1[[#This Row],[AlgorithmFunc]],LEN(Table1[[#This Row],[AlgorithmFunc]])-16)</f>
        <v>LASSORepeated1se</v>
      </c>
      <c r="AH25" s="3">
        <f>Table1[[#This Row],['# CM TP]]+Table1[[#This Row],['# CM TN]]</f>
        <v>3272</v>
      </c>
      <c r="AI25" s="3">
        <f>Table1[[#This Row],['# CM FP]]+Table1[[#This Row],['# CM FN]]</f>
        <v>0</v>
      </c>
      <c r="AJ25" s="3">
        <f>Table1[[#This Row],['# CM TP]]+Table1[[#This Row],['# CM FP]]</f>
        <v>818</v>
      </c>
      <c r="AK25" s="3">
        <f>Table1[[#This Row],['# CM TN]]+Table1[[#This Row],['# CM FN]]</f>
        <v>2454</v>
      </c>
      <c r="AL25" s="3">
        <f>Table1[[#This Row],[GT_T]]+Table1[[#This Row],[GT_F]]</f>
        <v>3272</v>
      </c>
      <c r="AM25" s="3">
        <f>IFERROR((Table1[[#This Row],['# CM TP]]+Table1[[#This Row],['# CM TN]])/Table1[[#This Row],[GT_TOT]], 0)</f>
        <v>1</v>
      </c>
      <c r="AN25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25" s="3">
        <f>(Table1[[#This Row],[OBS_ACC]]-Table1[[#This Row],[EXP_ACC]])/(1-Table1[[#This Row],[EXP_ACC]])</f>
        <v>1</v>
      </c>
      <c r="AP25" s="3">
        <f>Table1[[#This Row],['# CM TP]]+Table1[[#This Row],['# CM FN]]</f>
        <v>818</v>
      </c>
      <c r="AQ25" s="3">
        <f>Table1[[#This Row],['# CM TN]]+Table1[[#This Row],['# CM FP]]</f>
        <v>2454</v>
      </c>
      <c r="AR25" s="2">
        <f>IFERROR(Table1[[#This Row],[NUM_T]]/(Table1[[#This Row],[NUM_T]]+Table1[[#This Row],[NUM_F]]),0)</f>
        <v>0.25</v>
      </c>
      <c r="AS25" s="2">
        <f>IFERROR(((LEN(Table1[[#This Row],[Predictors]])-LEN(SUBSTITUTE(Table1[[#This Row],[Predictors]],"_","")))/Table1[[#This Row],[NumPredictors]])-Table1[[#This Row],[P_se]],0)</f>
        <v>1</v>
      </c>
      <c r="AT25" s="2">
        <f>IFERROR((LEN(Table1[[#This Row],[Predictors]])-LEN(SUBSTITUTE(Table1[[#This Row],[Predictors]],".","")))/Table1[[#This Row],[NumPredictors]],0)</f>
        <v>0</v>
      </c>
      <c r="AU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" s="2">
        <f>1-(Table1[[#This Row],[P_2gram]]+Table1[[#This Row],[P_order]]+Table1[[#This Row],[P_se]])</f>
        <v>0</v>
      </c>
      <c r="AX25" s="2"/>
      <c r="AY25" s="2"/>
    </row>
    <row r="26" spans="1:51" ht="15" customHeight="1" x14ac:dyDescent="0.25">
      <c r="A26" s="26">
        <v>12</v>
      </c>
      <c r="B26" s="26" t="s">
        <v>645</v>
      </c>
      <c r="C26" s="34" t="s">
        <v>1503</v>
      </c>
      <c r="D26" s="34" t="s">
        <v>1507</v>
      </c>
      <c r="E26" s="26">
        <v>13087</v>
      </c>
      <c r="F26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26" s="26" t="s">
        <v>1841</v>
      </c>
      <c r="H26" s="27">
        <v>1</v>
      </c>
      <c r="I26" s="28">
        <v>43141.727870370371</v>
      </c>
      <c r="J26" s="26" t="s">
        <v>37</v>
      </c>
      <c r="K26" s="26" t="s">
        <v>11</v>
      </c>
      <c r="L26" t="str">
        <f>SUBSTITUTE(SUBSTITUTE(Table1[[#This Row],[PredictorSetsOrig]],"task","act"),"startend","se")</f>
        <v>2gram,order</v>
      </c>
      <c r="M26" s="31" t="s">
        <v>438</v>
      </c>
      <c r="N26" s="27">
        <v>30</v>
      </c>
      <c r="O26" s="27">
        <f>IF(Table1[[#This Row],[Algorithm]]="None",0,IF(Table1[[#This Row],[NumPredictors]]&lt;=5,5,IF(Table1[[#This Row],[NumPredictors]]&lt;=10,10,IF(Table1[[#This Row],[NumPredictors]]&lt;=30,30,50))))</f>
        <v>30</v>
      </c>
      <c r="P26" s="29">
        <v>0.89792176039119798</v>
      </c>
      <c r="Q26" s="29">
        <v>0.91512990320937304</v>
      </c>
      <c r="R26" s="26">
        <v>8.6400000000012405</v>
      </c>
      <c r="S26" s="26">
        <v>23.030000000000701</v>
      </c>
      <c r="T26" s="26">
        <v>2.5499999999992702</v>
      </c>
      <c r="U26" s="27">
        <v>4.8344153918706496</v>
      </c>
      <c r="V26" s="27"/>
      <c r="W26" s="29">
        <f>IFERROR(Table1[[#This Row],[MutualInformation]]/Table1[[#This Row],[MutualInformationPotential]],0)</f>
        <v>0</v>
      </c>
      <c r="X26" s="27">
        <v>0.49718966477533699</v>
      </c>
      <c r="Y26" s="27"/>
      <c r="Z26" s="27">
        <f>IFERROR(Table1[[#This Row],[MutualInformationVsOutcome]]/Table1[[#This Row],[MutualInformationVsOutcomePotential]],0)</f>
        <v>0</v>
      </c>
      <c r="AA26" s="26">
        <v>656</v>
      </c>
      <c r="AB26" s="26">
        <v>2282</v>
      </c>
      <c r="AC26" s="26">
        <v>172</v>
      </c>
      <c r="AD26" s="26">
        <v>162</v>
      </c>
      <c r="AE26" s="27" t="s">
        <v>1852</v>
      </c>
      <c r="AF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6" s="27" t="str">
        <f>RIGHT(Table1[[#This Row],[AlgorithmFunc]],LEN(Table1[[#This Row],[AlgorithmFunc]])-16)</f>
        <v>Cluster</v>
      </c>
      <c r="AH26" s="27">
        <f>Table1[[#This Row],['# CM TP]]+Table1[[#This Row],['# CM TN]]</f>
        <v>2938</v>
      </c>
      <c r="AI26" s="27">
        <f>Table1[[#This Row],['# CM FP]]+Table1[[#This Row],['# CM FN]]</f>
        <v>334</v>
      </c>
      <c r="AJ26" s="27">
        <f>Table1[[#This Row],['# CM TP]]+Table1[[#This Row],['# CM FP]]</f>
        <v>828</v>
      </c>
      <c r="AK26" s="27">
        <f>Table1[[#This Row],['# CM TN]]+Table1[[#This Row],['# CM FN]]</f>
        <v>2444</v>
      </c>
      <c r="AL26" s="27">
        <f>Table1[[#This Row],[GT_T]]+Table1[[#This Row],[GT_F]]</f>
        <v>3272</v>
      </c>
      <c r="AM26" s="27">
        <f>IFERROR((Table1[[#This Row],['# CM TP]]+Table1[[#This Row],['# CM TN]])/Table1[[#This Row],[GT_TOT]], 0)</f>
        <v>0.89792176039119809</v>
      </c>
      <c r="AN26" s="27">
        <f>IFERROR(((Table1[[#This Row],[GT_T]]*Table1[[#This Row],[GT_ML_P]]/Table1[[#This Row],[GT_TOT]])+(Table1[[#This Row],[GT_F]]*Table1[[#This Row],[GT_ML_N]]/Table1[[#This Row],[GT_TOT]]))/Table1[[#This Row],[GT_TOT]],0)</f>
        <v>0.30347140440336917</v>
      </c>
      <c r="AO26" s="27">
        <f>(Table1[[#This Row],[OBS_ACC]]-Table1[[#This Row],[EXP_ACC]])/(1-Table1[[#This Row],[EXP_ACC]])</f>
        <v>0.85344716605444748</v>
      </c>
      <c r="AP26" s="27">
        <f>Table1[[#This Row],['# CM TP]]+Table1[[#This Row],['# CM FN]]</f>
        <v>818</v>
      </c>
      <c r="AQ26" s="27">
        <f>Table1[[#This Row],['# CM TN]]+Table1[[#This Row],['# CM FP]]</f>
        <v>2454</v>
      </c>
      <c r="AR26" s="29">
        <f>IFERROR(Table1[[#This Row],[NUM_T]]/(Table1[[#This Row],[NUM_T]]+Table1[[#This Row],[NUM_F]]),0)</f>
        <v>0.25</v>
      </c>
      <c r="AS26" s="29">
        <f>IFERROR(((LEN(Table1[[#This Row],[Predictors]])-LEN(SUBSTITUTE(Table1[[#This Row],[Predictors]],"_","")))/Table1[[#This Row],[NumPredictors]])-Table1[[#This Row],[P_se]],0)</f>
        <v>3.3333333333333333E-2</v>
      </c>
      <c r="AT26" s="29">
        <f>IFERROR((LEN(Table1[[#This Row],[Predictors]])-LEN(SUBSTITUTE(Table1[[#This Row],[Predictors]],".","")))/Table1[[#This Row],[NumPredictors]],0)</f>
        <v>0.96666666666666667</v>
      </c>
      <c r="AU2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" s="29">
        <f>1-(Table1[[#This Row],[P_2gram]]+Table1[[#This Row],[P_order]]+Table1[[#This Row],[P_se]])</f>
        <v>0</v>
      </c>
      <c r="AX26" s="2"/>
      <c r="AY26" s="2"/>
    </row>
    <row r="27" spans="1:51" ht="15" customHeight="1" x14ac:dyDescent="0.25">
      <c r="A27">
        <v>62</v>
      </c>
      <c r="B27" t="s">
        <v>645</v>
      </c>
      <c r="C27" t="s">
        <v>1503</v>
      </c>
      <c r="D27" t="s">
        <v>1507</v>
      </c>
      <c r="E27">
        <v>13087</v>
      </c>
      <c r="F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27" t="s">
        <v>1438</v>
      </c>
      <c r="H27" s="3">
        <v>1</v>
      </c>
      <c r="I27" s="1">
        <v>43123.381157407406</v>
      </c>
      <c r="J27" t="s">
        <v>167</v>
      </c>
      <c r="K27" t="s">
        <v>11</v>
      </c>
      <c r="L27" t="str">
        <f>SUBSTITUTE(SUBSTITUTE(Table1[[#This Row],[PredictorSetsOrig]],"task","act"),"startend","se")</f>
        <v>act,se,2gram</v>
      </c>
      <c r="M27" s="31" t="s">
        <v>16</v>
      </c>
      <c r="N27" s="3">
        <v>2</v>
      </c>
      <c r="O27" s="3">
        <f>IF(Table1[[#This Row],[Algorithm]]="None",0,IF(Table1[[#This Row],[NumPredictors]]&lt;=5,5,IF(Table1[[#This Row],[NumPredictors]]&lt;=10,10,IF(Table1[[#This Row],[NumPredictors]]&lt;=30,30,50))))</f>
        <v>5</v>
      </c>
      <c r="P27" s="2">
        <v>1</v>
      </c>
      <c r="Q27" s="2">
        <v>1</v>
      </c>
      <c r="R27">
        <v>6.8900000000003301</v>
      </c>
      <c r="S27">
        <v>7.1700000000000701</v>
      </c>
      <c r="T27">
        <v>0.5</v>
      </c>
      <c r="U27" s="3">
        <v>0.56717242491653996</v>
      </c>
      <c r="V27" s="27"/>
      <c r="W27" s="29">
        <f>IFERROR(Table1[[#This Row],[MutualInformation]]/Table1[[#This Row],[MutualInformationPotential]],0)</f>
        <v>0</v>
      </c>
      <c r="X27" s="3">
        <v>0.56717242491653996</v>
      </c>
      <c r="Y27" s="3"/>
      <c r="Z27" s="3">
        <f>IFERROR(Table1[[#This Row],[MutualInformationVsOutcome]]/Table1[[#This Row],[MutualInformationVsOutcomePotential]],0)</f>
        <v>0</v>
      </c>
      <c r="AA27">
        <v>818</v>
      </c>
      <c r="AB27">
        <v>2454</v>
      </c>
      <c r="AC27">
        <v>0</v>
      </c>
      <c r="AD27">
        <v>0</v>
      </c>
      <c r="AE27" s="3" t="s">
        <v>1448</v>
      </c>
      <c r="AF2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7" s="27" t="str">
        <f>RIGHT(Table1[[#This Row],[AlgorithmFunc]],LEN(Table1[[#This Row],[AlgorithmFunc]])-16)</f>
        <v>LASSORepeated1se</v>
      </c>
      <c r="AH27" s="3">
        <f>Table1[[#This Row],['# CM TP]]+Table1[[#This Row],['# CM TN]]</f>
        <v>3272</v>
      </c>
      <c r="AI27" s="3">
        <f>Table1[[#This Row],['# CM FP]]+Table1[[#This Row],['# CM FN]]</f>
        <v>0</v>
      </c>
      <c r="AJ27" s="3">
        <f>Table1[[#This Row],['# CM TP]]+Table1[[#This Row],['# CM FP]]</f>
        <v>818</v>
      </c>
      <c r="AK27" s="3">
        <f>Table1[[#This Row],['# CM TN]]+Table1[[#This Row],['# CM FN]]</f>
        <v>2454</v>
      </c>
      <c r="AL27" s="3">
        <f>Table1[[#This Row],[GT_T]]+Table1[[#This Row],[GT_F]]</f>
        <v>3272</v>
      </c>
      <c r="AM27" s="3">
        <f>IFERROR((Table1[[#This Row],['# CM TP]]+Table1[[#This Row],['# CM TN]])/Table1[[#This Row],[GT_TOT]], 0)</f>
        <v>1</v>
      </c>
      <c r="AN27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27" s="3">
        <f>(Table1[[#This Row],[OBS_ACC]]-Table1[[#This Row],[EXP_ACC]])/(1-Table1[[#This Row],[EXP_ACC]])</f>
        <v>1</v>
      </c>
      <c r="AP27" s="3">
        <f>Table1[[#This Row],['# CM TP]]+Table1[[#This Row],['# CM FN]]</f>
        <v>818</v>
      </c>
      <c r="AQ27" s="3">
        <f>Table1[[#This Row],['# CM TN]]+Table1[[#This Row],['# CM FP]]</f>
        <v>2454</v>
      </c>
      <c r="AR27" s="2">
        <f>IFERROR(Table1[[#This Row],[NUM_T]]/(Table1[[#This Row],[NUM_T]]+Table1[[#This Row],[NUM_F]]),0)</f>
        <v>0.25</v>
      </c>
      <c r="AS27" s="2">
        <f>IFERROR(((LEN(Table1[[#This Row],[Predictors]])-LEN(SUBSTITUTE(Table1[[#This Row],[Predictors]],"_","")))/Table1[[#This Row],[NumPredictors]])-Table1[[#This Row],[P_se]],0)</f>
        <v>1</v>
      </c>
      <c r="AT27" s="2">
        <f>IFERROR((LEN(Table1[[#This Row],[Predictors]])-LEN(SUBSTITUTE(Table1[[#This Row],[Predictors]],".","")))/Table1[[#This Row],[NumPredictors]],0)</f>
        <v>0</v>
      </c>
      <c r="AU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" s="2">
        <f>1-(Table1[[#This Row],[P_2gram]]+Table1[[#This Row],[P_order]]+Table1[[#This Row],[P_se]])</f>
        <v>0</v>
      </c>
      <c r="AX27" s="2"/>
      <c r="AY27" s="2"/>
    </row>
    <row r="28" spans="1:51" ht="15" customHeight="1" x14ac:dyDescent="0.25">
      <c r="A28">
        <v>64</v>
      </c>
      <c r="B28" t="s">
        <v>645</v>
      </c>
      <c r="C28" t="s">
        <v>1503</v>
      </c>
      <c r="D28" t="s">
        <v>1507</v>
      </c>
      <c r="E28">
        <v>13087</v>
      </c>
      <c r="F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28" t="s">
        <v>1438</v>
      </c>
      <c r="H28" s="3">
        <v>1</v>
      </c>
      <c r="I28" s="1">
        <v>43123.382453703707</v>
      </c>
      <c r="J28" t="s">
        <v>167</v>
      </c>
      <c r="K28" t="s">
        <v>11</v>
      </c>
      <c r="L28" t="str">
        <f>SUBSTITUTE(SUBSTITUTE(Table1[[#This Row],[PredictorSetsOrig]],"task","act"),"startend","se")</f>
        <v>act,se,2gram,order</v>
      </c>
      <c r="M28" s="31" t="s">
        <v>20</v>
      </c>
      <c r="N28" s="3">
        <v>2</v>
      </c>
      <c r="O28" s="3">
        <f>IF(Table1[[#This Row],[Algorithm]]="None",0,IF(Table1[[#This Row],[NumPredictors]]&lt;=5,5,IF(Table1[[#This Row],[NumPredictors]]&lt;=10,10,IF(Table1[[#This Row],[NumPredictors]]&lt;=30,30,50))))</f>
        <v>5</v>
      </c>
      <c r="P28" s="2">
        <v>1</v>
      </c>
      <c r="Q28" s="2">
        <v>1</v>
      </c>
      <c r="R28">
        <v>82.950000000000699</v>
      </c>
      <c r="S28">
        <v>7.0799999999999299</v>
      </c>
      <c r="T28">
        <v>2.2999999999992702</v>
      </c>
      <c r="U28" s="3">
        <v>0.56717242491653996</v>
      </c>
      <c r="V28" s="27"/>
      <c r="W28" s="29">
        <f>IFERROR(Table1[[#This Row],[MutualInformation]]/Table1[[#This Row],[MutualInformationPotential]],0)</f>
        <v>0</v>
      </c>
      <c r="X28" s="3">
        <v>0.56717242491653996</v>
      </c>
      <c r="Y28" s="3"/>
      <c r="Z28" s="3">
        <f>IFERROR(Table1[[#This Row],[MutualInformationVsOutcome]]/Table1[[#This Row],[MutualInformationVsOutcomePotential]],0)</f>
        <v>0</v>
      </c>
      <c r="AA28">
        <v>818</v>
      </c>
      <c r="AB28">
        <v>2454</v>
      </c>
      <c r="AC28">
        <v>0</v>
      </c>
      <c r="AD28">
        <v>0</v>
      </c>
      <c r="AE28" s="3" t="s">
        <v>1448</v>
      </c>
      <c r="AF2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8" s="27" t="str">
        <f>RIGHT(Table1[[#This Row],[AlgorithmFunc]],LEN(Table1[[#This Row],[AlgorithmFunc]])-16)</f>
        <v>LASSORepeated1se</v>
      </c>
      <c r="AH28" s="3">
        <f>Table1[[#This Row],['# CM TP]]+Table1[[#This Row],['# CM TN]]</f>
        <v>3272</v>
      </c>
      <c r="AI28" s="3">
        <f>Table1[[#This Row],['# CM FP]]+Table1[[#This Row],['# CM FN]]</f>
        <v>0</v>
      </c>
      <c r="AJ28" s="3">
        <f>Table1[[#This Row],['# CM TP]]+Table1[[#This Row],['# CM FP]]</f>
        <v>818</v>
      </c>
      <c r="AK28" s="3">
        <f>Table1[[#This Row],['# CM TN]]+Table1[[#This Row],['# CM FN]]</f>
        <v>2454</v>
      </c>
      <c r="AL28" s="3">
        <f>Table1[[#This Row],[GT_T]]+Table1[[#This Row],[GT_F]]</f>
        <v>3272</v>
      </c>
      <c r="AM28" s="3">
        <f>IFERROR((Table1[[#This Row],['# CM TP]]+Table1[[#This Row],['# CM TN]])/Table1[[#This Row],[GT_TOT]], 0)</f>
        <v>1</v>
      </c>
      <c r="AN28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28" s="3">
        <f>(Table1[[#This Row],[OBS_ACC]]-Table1[[#This Row],[EXP_ACC]])/(1-Table1[[#This Row],[EXP_ACC]])</f>
        <v>1</v>
      </c>
      <c r="AP28" s="3">
        <f>Table1[[#This Row],['# CM TP]]+Table1[[#This Row],['# CM FN]]</f>
        <v>818</v>
      </c>
      <c r="AQ28" s="3">
        <f>Table1[[#This Row],['# CM TN]]+Table1[[#This Row],['# CM FP]]</f>
        <v>2454</v>
      </c>
      <c r="AR28" s="2">
        <f>IFERROR(Table1[[#This Row],[NUM_T]]/(Table1[[#This Row],[NUM_T]]+Table1[[#This Row],[NUM_F]]),0)</f>
        <v>0.25</v>
      </c>
      <c r="AS28" s="2">
        <f>IFERROR(((LEN(Table1[[#This Row],[Predictors]])-LEN(SUBSTITUTE(Table1[[#This Row],[Predictors]],"_","")))/Table1[[#This Row],[NumPredictors]])-Table1[[#This Row],[P_se]],0)</f>
        <v>1</v>
      </c>
      <c r="AT28" s="2">
        <f>IFERROR((LEN(Table1[[#This Row],[Predictors]])-LEN(SUBSTITUTE(Table1[[#This Row],[Predictors]],".","")))/Table1[[#This Row],[NumPredictors]],0)</f>
        <v>0</v>
      </c>
      <c r="AU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" s="2">
        <f>1-(Table1[[#This Row],[P_2gram]]+Table1[[#This Row],[P_order]]+Table1[[#This Row],[P_se]])</f>
        <v>0</v>
      </c>
      <c r="AX28" s="2"/>
      <c r="AY28" s="2"/>
    </row>
    <row r="29" spans="1:51" ht="15" customHeight="1" x14ac:dyDescent="0.25">
      <c r="A29">
        <v>65</v>
      </c>
      <c r="B29" t="s">
        <v>645</v>
      </c>
      <c r="C29" t="s">
        <v>1503</v>
      </c>
      <c r="D29" t="s">
        <v>1507</v>
      </c>
      <c r="E29">
        <v>13087</v>
      </c>
      <c r="F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ok,duration&gt;2w,BPIC12,13087,5</v>
      </c>
      <c r="G29" t="s">
        <v>1438</v>
      </c>
      <c r="H29" s="3">
        <v>1</v>
      </c>
      <c r="I29" s="1">
        <v>43123.383530092593</v>
      </c>
      <c r="J29" t="s">
        <v>167</v>
      </c>
      <c r="K29" t="s">
        <v>11</v>
      </c>
      <c r="L29" t="str">
        <f>SUBSTITUTE(SUBSTITUTE(Table1[[#This Row],[PredictorSetsOrig]],"task","act"),"startend","se")</f>
        <v>act,2gram</v>
      </c>
      <c r="M29" s="31" t="s">
        <v>22</v>
      </c>
      <c r="N29" s="3">
        <v>2</v>
      </c>
      <c r="O29" s="3">
        <f>IF(Table1[[#This Row],[Algorithm]]="None",0,IF(Table1[[#This Row],[NumPredictors]]&lt;=5,5,IF(Table1[[#This Row],[NumPredictors]]&lt;=10,10,IF(Table1[[#This Row],[NumPredictors]]&lt;=30,30,50))))</f>
        <v>5</v>
      </c>
      <c r="P29" s="2">
        <v>1</v>
      </c>
      <c r="Q29" s="2">
        <v>1</v>
      </c>
      <c r="R29">
        <v>6.5299999999988403</v>
      </c>
      <c r="S29">
        <v>7.2199999999993496</v>
      </c>
      <c r="T29">
        <v>0.5</v>
      </c>
      <c r="U29" s="3">
        <v>0.56717242491653996</v>
      </c>
      <c r="V29" s="27"/>
      <c r="W29" s="29">
        <f>IFERROR(Table1[[#This Row],[MutualInformation]]/Table1[[#This Row],[MutualInformationPotential]],0)</f>
        <v>0</v>
      </c>
      <c r="X29" s="3">
        <v>0.56717242491653996</v>
      </c>
      <c r="Y29" s="3"/>
      <c r="Z29" s="3">
        <f>IFERROR(Table1[[#This Row],[MutualInformationVsOutcome]]/Table1[[#This Row],[MutualInformationVsOutcomePotential]],0)</f>
        <v>0</v>
      </c>
      <c r="AA29">
        <v>818</v>
      </c>
      <c r="AB29">
        <v>2454</v>
      </c>
      <c r="AC29">
        <v>0</v>
      </c>
      <c r="AD29">
        <v>0</v>
      </c>
      <c r="AE29" s="3" t="s">
        <v>1448</v>
      </c>
      <c r="AF2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9" s="27" t="str">
        <f>RIGHT(Table1[[#This Row],[AlgorithmFunc]],LEN(Table1[[#This Row],[AlgorithmFunc]])-16)</f>
        <v>LASSORepeated1se</v>
      </c>
      <c r="AH29" s="3">
        <f>Table1[[#This Row],['# CM TP]]+Table1[[#This Row],['# CM TN]]</f>
        <v>3272</v>
      </c>
      <c r="AI29" s="3">
        <f>Table1[[#This Row],['# CM FP]]+Table1[[#This Row],['# CM FN]]</f>
        <v>0</v>
      </c>
      <c r="AJ29" s="3">
        <f>Table1[[#This Row],['# CM TP]]+Table1[[#This Row],['# CM FP]]</f>
        <v>818</v>
      </c>
      <c r="AK29" s="3">
        <f>Table1[[#This Row],['# CM TN]]+Table1[[#This Row],['# CM FN]]</f>
        <v>2454</v>
      </c>
      <c r="AL29" s="3">
        <f>Table1[[#This Row],[GT_T]]+Table1[[#This Row],[GT_F]]</f>
        <v>3272</v>
      </c>
      <c r="AM29" s="3">
        <f>IFERROR((Table1[[#This Row],['# CM TP]]+Table1[[#This Row],['# CM TN]])/Table1[[#This Row],[GT_TOT]], 0)</f>
        <v>1</v>
      </c>
      <c r="AN29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29" s="3">
        <f>(Table1[[#This Row],[OBS_ACC]]-Table1[[#This Row],[EXP_ACC]])/(1-Table1[[#This Row],[EXP_ACC]])</f>
        <v>1</v>
      </c>
      <c r="AP29" s="3">
        <f>Table1[[#This Row],['# CM TP]]+Table1[[#This Row],['# CM FN]]</f>
        <v>818</v>
      </c>
      <c r="AQ29" s="3">
        <f>Table1[[#This Row],['# CM TN]]+Table1[[#This Row],['# CM FP]]</f>
        <v>2454</v>
      </c>
      <c r="AR29" s="2">
        <f>IFERROR(Table1[[#This Row],[NUM_T]]/(Table1[[#This Row],[NUM_T]]+Table1[[#This Row],[NUM_F]]),0)</f>
        <v>0.25</v>
      </c>
      <c r="AS29" s="2">
        <f>IFERROR(((LEN(Table1[[#This Row],[Predictors]])-LEN(SUBSTITUTE(Table1[[#This Row],[Predictors]],"_","")))/Table1[[#This Row],[NumPredictors]])-Table1[[#This Row],[P_se]],0)</f>
        <v>1</v>
      </c>
      <c r="AT29" s="2">
        <f>IFERROR((LEN(Table1[[#This Row],[Predictors]])-LEN(SUBSTITUTE(Table1[[#This Row],[Predictors]],".","")))/Table1[[#This Row],[NumPredictors]],0)</f>
        <v>0</v>
      </c>
      <c r="AU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9" s="2">
        <f>1-(Table1[[#This Row],[P_2gram]]+Table1[[#This Row],[P_order]]+Table1[[#This Row],[P_se]])</f>
        <v>0</v>
      </c>
      <c r="AX29" s="2"/>
      <c r="AY29" s="2"/>
    </row>
    <row r="30" spans="1:51" ht="15" customHeight="1" x14ac:dyDescent="0.25">
      <c r="A30">
        <v>3</v>
      </c>
      <c r="B30" t="s">
        <v>645</v>
      </c>
      <c r="C30" s="34" t="s">
        <v>1503</v>
      </c>
      <c r="D30" s="34" t="s">
        <v>1507</v>
      </c>
      <c r="E30">
        <v>13087</v>
      </c>
      <c r="F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30" t="s">
        <v>1841</v>
      </c>
      <c r="H30" s="3">
        <v>1</v>
      </c>
      <c r="I30" s="1">
        <v>43141.725104166668</v>
      </c>
      <c r="J30" t="s">
        <v>37</v>
      </c>
      <c r="K30" t="s">
        <v>11</v>
      </c>
      <c r="L30" t="str">
        <f>SUBSTITUTE(SUBSTITUTE(Table1[[#This Row],[PredictorSetsOrig]],"task","act"),"startend","se")</f>
        <v>act,2gram</v>
      </c>
      <c r="M30" s="31" t="s">
        <v>22</v>
      </c>
      <c r="N30" s="3">
        <v>10</v>
      </c>
      <c r="O30" s="3">
        <f>IF(Table1[[#This Row],[Algorithm]]="None",0,IF(Table1[[#This Row],[NumPredictors]]&lt;=5,5,IF(Table1[[#This Row],[NumPredictors]]&lt;=10,10,IF(Table1[[#This Row],[NumPredictors]]&lt;=30,30,50))))</f>
        <v>10</v>
      </c>
      <c r="P30" s="2">
        <v>0.88936430317848403</v>
      </c>
      <c r="Q30" s="2">
        <v>0.89393785022924099</v>
      </c>
      <c r="R30">
        <v>1.4200000000000701</v>
      </c>
      <c r="S30">
        <v>13</v>
      </c>
      <c r="T30">
        <v>0.60999999999876298</v>
      </c>
      <c r="U30" s="3">
        <v>4.45496211745475</v>
      </c>
      <c r="V30" s="27"/>
      <c r="W30" s="29">
        <f>IFERROR(Table1[[#This Row],[MutualInformation]]/Table1[[#This Row],[MutualInformationPotential]],0)</f>
        <v>0</v>
      </c>
      <c r="X30" s="3">
        <v>0.39552723868467898</v>
      </c>
      <c r="Y30" s="3"/>
      <c r="Z30" s="3">
        <f>IFERROR(Table1[[#This Row],[MutualInformationVsOutcome]]/Table1[[#This Row],[MutualInformationVsOutcomePotential]],0)</f>
        <v>0</v>
      </c>
      <c r="AA30">
        <v>613</v>
      </c>
      <c r="AB30">
        <v>2297</v>
      </c>
      <c r="AC30">
        <v>157</v>
      </c>
      <c r="AD30">
        <v>205</v>
      </c>
      <c r="AE30" s="3" t="s">
        <v>1844</v>
      </c>
      <c r="AF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30" s="27" t="str">
        <f>RIGHT(Table1[[#This Row],[AlgorithmFunc]],LEN(Table1[[#This Row],[AlgorithmFunc]])-16)</f>
        <v>Cluster</v>
      </c>
      <c r="AH30" s="3">
        <f>Table1[[#This Row],['# CM TP]]+Table1[[#This Row],['# CM TN]]</f>
        <v>2910</v>
      </c>
      <c r="AI30" s="3">
        <f>Table1[[#This Row],['# CM FP]]+Table1[[#This Row],['# CM FN]]</f>
        <v>362</v>
      </c>
      <c r="AJ30" s="3">
        <f>Table1[[#This Row],['# CM TP]]+Table1[[#This Row],['# CM FP]]</f>
        <v>770</v>
      </c>
      <c r="AK30" s="3">
        <f>Table1[[#This Row],['# CM TN]]+Table1[[#This Row],['# CM FN]]</f>
        <v>2502</v>
      </c>
      <c r="AL30" s="3">
        <f>Table1[[#This Row],[GT_T]]+Table1[[#This Row],[GT_F]]</f>
        <v>3272</v>
      </c>
      <c r="AM30" s="3">
        <f>IFERROR((Table1[[#This Row],['# CM TP]]+Table1[[#This Row],['# CM TN]])/Table1[[#This Row],[GT_TOT]], 0)</f>
        <v>0.88936430317848414</v>
      </c>
      <c r="AN30" s="3">
        <f>IFERROR(((Table1[[#This Row],[GT_T]]*Table1[[#This Row],[GT_ML_P]]/Table1[[#This Row],[GT_TOT]])+(Table1[[#This Row],[GT_F]]*Table1[[#This Row],[GT_ML_N]]/Table1[[#This Row],[GT_TOT]]))/Table1[[#This Row],[GT_TOT]],0)</f>
        <v>0.29389395687495889</v>
      </c>
      <c r="AO30" s="3">
        <f>(Table1[[#This Row],[OBS_ACC]]-Table1[[#This Row],[EXP_ACC]])/(1-Table1[[#This Row],[EXP_ACC]])</f>
        <v>0.84331574853562907</v>
      </c>
      <c r="AP30" s="3">
        <f>Table1[[#This Row],['# CM TP]]+Table1[[#This Row],['# CM FN]]</f>
        <v>818</v>
      </c>
      <c r="AQ30" s="3">
        <f>Table1[[#This Row],['# CM TN]]+Table1[[#This Row],['# CM FP]]</f>
        <v>2454</v>
      </c>
      <c r="AR30" s="2">
        <f>IFERROR(Table1[[#This Row],[NUM_T]]/(Table1[[#This Row],[NUM_T]]+Table1[[#This Row],[NUM_F]]),0)</f>
        <v>0.25</v>
      </c>
      <c r="AS30" s="2">
        <f>IFERROR(((LEN(Table1[[#This Row],[Predictors]])-LEN(SUBSTITUTE(Table1[[#This Row],[Predictors]],"_","")))/Table1[[#This Row],[NumPredictors]])-Table1[[#This Row],[P_se]],0)</f>
        <v>0.6</v>
      </c>
      <c r="AT30" s="2">
        <f>IFERROR((LEN(Table1[[#This Row],[Predictors]])-LEN(SUBSTITUTE(Table1[[#This Row],[Predictors]],".","")))/Table1[[#This Row],[NumPredictors]],0)</f>
        <v>0</v>
      </c>
      <c r="AU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" s="2">
        <f>1-(Table1[[#This Row],[P_2gram]]+Table1[[#This Row],[P_order]]+Table1[[#This Row],[P_se]])</f>
        <v>0.4</v>
      </c>
      <c r="AX30" s="2"/>
      <c r="AY30" s="2"/>
    </row>
    <row r="31" spans="1:51" ht="15" customHeight="1" x14ac:dyDescent="0.25">
      <c r="A31">
        <v>36</v>
      </c>
      <c r="B31" t="s">
        <v>645</v>
      </c>
      <c r="C31" t="s">
        <v>1503</v>
      </c>
      <c r="D31" t="s">
        <v>1507</v>
      </c>
      <c r="E31">
        <v>13087</v>
      </c>
      <c r="F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31" t="s">
        <v>1671</v>
      </c>
      <c r="H31" s="3">
        <v>1</v>
      </c>
      <c r="I31" s="1">
        <v>43141.61210648148</v>
      </c>
      <c r="J31" t="s">
        <v>1007</v>
      </c>
      <c r="K31" t="s">
        <v>11</v>
      </c>
      <c r="L31" t="str">
        <f>SUBSTITUTE(SUBSTITUTE(Table1[[#This Row],[PredictorSetsOrig]],"task","act"),"startend","se")</f>
        <v>2gram,order</v>
      </c>
      <c r="M31" s="31" t="s">
        <v>438</v>
      </c>
      <c r="N31" s="3">
        <v>30</v>
      </c>
      <c r="O31" s="3">
        <f>IF(Table1[[#This Row],[Algorithm]]="None",0,IF(Table1[[#This Row],[NumPredictors]]&lt;=5,5,IF(Table1[[#This Row],[NumPredictors]]&lt;=10,10,IF(Table1[[#This Row],[NumPredictors]]&lt;=30,30,50))))</f>
        <v>30</v>
      </c>
      <c r="P31" s="2">
        <v>0.88661369193154005</v>
      </c>
      <c r="Q31" s="2">
        <v>0.89903209373408</v>
      </c>
      <c r="R31">
        <v>8.8600000000000101</v>
      </c>
      <c r="S31">
        <v>21.88</v>
      </c>
      <c r="T31">
        <v>2.5900000000000301</v>
      </c>
      <c r="U31" s="3">
        <v>4.9794313229966498</v>
      </c>
      <c r="V31" s="27"/>
      <c r="W31" s="29">
        <f>IFERROR(Table1[[#This Row],[MutualInformation]]/Table1[[#This Row],[MutualInformationPotential]],0)</f>
        <v>0</v>
      </c>
      <c r="X31" s="3">
        <v>0.47951447563934102</v>
      </c>
      <c r="Y31" s="3"/>
      <c r="Z31" s="3">
        <f>IFERROR(Table1[[#This Row],[MutualInformationVsOutcome]]/Table1[[#This Row],[MutualInformationVsOutcomePotential]],0)</f>
        <v>0</v>
      </c>
      <c r="AA31">
        <v>632</v>
      </c>
      <c r="AB31">
        <v>2269</v>
      </c>
      <c r="AC31">
        <v>185</v>
      </c>
      <c r="AD31">
        <v>186</v>
      </c>
      <c r="AE31" s="3" t="s">
        <v>1707</v>
      </c>
      <c r="AF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31" s="27" t="str">
        <f>RIGHT(Table1[[#This Row],[AlgorithmFunc]],LEN(Table1[[#This Row],[AlgorithmFunc]])-16)</f>
        <v>ClusterFisher</v>
      </c>
      <c r="AH31" s="3">
        <f>Table1[[#This Row],['# CM TP]]+Table1[[#This Row],['# CM TN]]</f>
        <v>2901</v>
      </c>
      <c r="AI31" s="3">
        <f>Table1[[#This Row],['# CM FP]]+Table1[[#This Row],['# CM FN]]</f>
        <v>371</v>
      </c>
      <c r="AJ31" s="3">
        <f>Table1[[#This Row],['# CM TP]]+Table1[[#This Row],['# CM FP]]</f>
        <v>817</v>
      </c>
      <c r="AK31" s="3">
        <f>Table1[[#This Row],['# CM TN]]+Table1[[#This Row],['# CM FN]]</f>
        <v>2455</v>
      </c>
      <c r="AL31" s="3">
        <f>Table1[[#This Row],[GT_T]]+Table1[[#This Row],[GT_F]]</f>
        <v>3272</v>
      </c>
      <c r="AM31" s="3">
        <f>IFERROR((Table1[[#This Row],['# CM TP]]+Table1[[#This Row],['# CM TN]])/Table1[[#This Row],[GT_TOT]], 0)</f>
        <v>0.88661369193154038</v>
      </c>
      <c r="AN31" s="3">
        <f>IFERROR(((Table1[[#This Row],[GT_T]]*Table1[[#This Row],[GT_ML_P]]/Table1[[#This Row],[GT_TOT]])+(Table1[[#This Row],[GT_F]]*Table1[[#This Row],[GT_ML_N]]/Table1[[#This Row],[GT_TOT]]))/Table1[[#This Row],[GT_TOT]],0)</f>
        <v>0.30645683759661885</v>
      </c>
      <c r="AO31" s="3">
        <f>(Table1[[#This Row],[OBS_ACC]]-Table1[[#This Row],[EXP_ACC]])/(1-Table1[[#This Row],[EXP_ACC]])</f>
        <v>0.83651153350638696</v>
      </c>
      <c r="AP31" s="3">
        <f>Table1[[#This Row],['# CM TP]]+Table1[[#This Row],['# CM FN]]</f>
        <v>818</v>
      </c>
      <c r="AQ31" s="3">
        <f>Table1[[#This Row],['# CM TN]]+Table1[[#This Row],['# CM FP]]</f>
        <v>2454</v>
      </c>
      <c r="AR31" s="2">
        <f>IFERROR(Table1[[#This Row],[NUM_T]]/(Table1[[#This Row],[NUM_T]]+Table1[[#This Row],[NUM_F]]),0)</f>
        <v>0.25</v>
      </c>
      <c r="AS31" s="2">
        <f>IFERROR(((LEN(Table1[[#This Row],[Predictors]])-LEN(SUBSTITUTE(Table1[[#This Row],[Predictors]],"_","")))/Table1[[#This Row],[NumPredictors]])-Table1[[#This Row],[P_se]],0)</f>
        <v>0.2</v>
      </c>
      <c r="AT31" s="2">
        <f>IFERROR((LEN(Table1[[#This Row],[Predictors]])-LEN(SUBSTITUTE(Table1[[#This Row],[Predictors]],".","")))/Table1[[#This Row],[NumPredictors]],0)</f>
        <v>0.8</v>
      </c>
      <c r="AU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" s="2">
        <f>1-(Table1[[#This Row],[P_2gram]]+Table1[[#This Row],[P_order]]+Table1[[#This Row],[P_se]])</f>
        <v>0</v>
      </c>
      <c r="AX31" s="2"/>
      <c r="AY31" s="2"/>
    </row>
    <row r="32" spans="1:51" ht="15" customHeight="1" x14ac:dyDescent="0.25">
      <c r="A32">
        <v>28</v>
      </c>
      <c r="B32" t="s">
        <v>645</v>
      </c>
      <c r="C32" t="s">
        <v>1503</v>
      </c>
      <c r="D32" t="s">
        <v>1507</v>
      </c>
      <c r="E32">
        <v>13087</v>
      </c>
      <c r="F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32" t="s">
        <v>1671</v>
      </c>
      <c r="H32" s="3">
        <v>1</v>
      </c>
      <c r="I32" s="1">
        <v>43141.609317129631</v>
      </c>
      <c r="J32" t="s">
        <v>1317</v>
      </c>
      <c r="K32" t="s">
        <v>11</v>
      </c>
      <c r="L32" t="str">
        <f>SUBSTITUTE(SUBSTITUTE(Table1[[#This Row],[PredictorSetsOrig]],"task","act"),"startend","se")</f>
        <v>act,2gram,order</v>
      </c>
      <c r="M32" s="31" t="s">
        <v>24</v>
      </c>
      <c r="N32" s="3">
        <v>30</v>
      </c>
      <c r="O32" s="3">
        <f>IF(Table1[[#This Row],[Algorithm]]="None",0,IF(Table1[[#This Row],[NumPredictors]]&lt;=5,5,IF(Table1[[#This Row],[NumPredictors]]&lt;=10,10,IF(Table1[[#This Row],[NumPredictors]]&lt;=30,30,50))))</f>
        <v>30</v>
      </c>
      <c r="P32" s="2">
        <v>0.878361858190709</v>
      </c>
      <c r="Q32" s="2">
        <v>0.88711156393275603</v>
      </c>
      <c r="R32">
        <v>9.5299999999999692</v>
      </c>
      <c r="S32">
        <v>22.28</v>
      </c>
      <c r="T32">
        <v>2.73000000000002</v>
      </c>
      <c r="U32" s="3">
        <v>4.4263425870717104</v>
      </c>
      <c r="V32" s="27"/>
      <c r="W32" s="29">
        <f>IFERROR(Table1[[#This Row],[MutualInformation]]/Table1[[#This Row],[MutualInformationPotential]],0)</f>
        <v>0</v>
      </c>
      <c r="X32" s="3">
        <v>0.40427138791623601</v>
      </c>
      <c r="Y32" s="3"/>
      <c r="Z32" s="3">
        <f>IFERROR(Table1[[#This Row],[MutualInformationVsOutcome]]/Table1[[#This Row],[MutualInformationVsOutcomePotential]],0)</f>
        <v>0</v>
      </c>
      <c r="AA32">
        <v>567</v>
      </c>
      <c r="AB32">
        <v>2307</v>
      </c>
      <c r="AC32">
        <v>147</v>
      </c>
      <c r="AD32">
        <v>251</v>
      </c>
      <c r="AE32" s="3" t="s">
        <v>1699</v>
      </c>
      <c r="AF3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2" s="27" t="str">
        <f>RIGHT(Table1[[#This Row],[AlgorithmFunc]],LEN(Table1[[#This Row],[AlgorithmFunc]])-16)</f>
        <v>ClusterMRMR</v>
      </c>
      <c r="AH32" s="3">
        <f>Table1[[#This Row],['# CM TP]]+Table1[[#This Row],['# CM TN]]</f>
        <v>2874</v>
      </c>
      <c r="AI32" s="3">
        <f>Table1[[#This Row],['# CM FP]]+Table1[[#This Row],['# CM FN]]</f>
        <v>398</v>
      </c>
      <c r="AJ32" s="3">
        <f>Table1[[#This Row],['# CM TP]]+Table1[[#This Row],['# CM FP]]</f>
        <v>714</v>
      </c>
      <c r="AK32" s="3">
        <f>Table1[[#This Row],['# CM TN]]+Table1[[#This Row],['# CM FN]]</f>
        <v>2558</v>
      </c>
      <c r="AL32" s="3">
        <f>Table1[[#This Row],[GT_T]]+Table1[[#This Row],[GT_F]]</f>
        <v>3272</v>
      </c>
      <c r="AM32" s="3">
        <f>IFERROR((Table1[[#This Row],['# CM TP]]+Table1[[#This Row],['# CM TN]])/Table1[[#This Row],[GT_TOT]], 0)</f>
        <v>0.878361858190709</v>
      </c>
      <c r="AN32" s="3">
        <f>IFERROR(((Table1[[#This Row],[GT_T]]*Table1[[#This Row],[GT_ML_P]]/Table1[[#This Row],[GT_TOT]])+(Table1[[#This Row],[GT_F]]*Table1[[#This Row],[GT_ML_N]]/Table1[[#This Row],[GT_TOT]]))/Table1[[#This Row],[GT_TOT]],0)</f>
        <v>0.2867667278411774</v>
      </c>
      <c r="AO32" s="3">
        <f>(Table1[[#This Row],[OBS_ACC]]-Table1[[#This Row],[EXP_ACC]])/(1-Table1[[#This Row],[EXP_ACC]])</f>
        <v>0.82945531769554826</v>
      </c>
      <c r="AP32" s="3">
        <f>Table1[[#This Row],['# CM TP]]+Table1[[#This Row],['# CM FN]]</f>
        <v>818</v>
      </c>
      <c r="AQ32" s="3">
        <f>Table1[[#This Row],['# CM TN]]+Table1[[#This Row],['# CM FP]]</f>
        <v>2454</v>
      </c>
      <c r="AR32" s="2">
        <f>IFERROR(Table1[[#This Row],[NUM_T]]/(Table1[[#This Row],[NUM_T]]+Table1[[#This Row],[NUM_F]]),0)</f>
        <v>0.25</v>
      </c>
      <c r="AS32" s="2">
        <f>IFERROR(((LEN(Table1[[#This Row],[Predictors]])-LEN(SUBSTITUTE(Table1[[#This Row],[Predictors]],"_","")))/Table1[[#This Row],[NumPredictors]])-Table1[[#This Row],[P_se]],0)</f>
        <v>3.3333333333333333E-2</v>
      </c>
      <c r="AT32" s="2">
        <f>IFERROR((LEN(Table1[[#This Row],[Predictors]])-LEN(SUBSTITUTE(Table1[[#This Row],[Predictors]],".","")))/Table1[[#This Row],[NumPredictors]],0)</f>
        <v>0.93333333333333335</v>
      </c>
      <c r="AU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" s="2">
        <f>1-(Table1[[#This Row],[P_2gram]]+Table1[[#This Row],[P_order]]+Table1[[#This Row],[P_se]])</f>
        <v>3.3333333333333326E-2</v>
      </c>
      <c r="AX32" s="2"/>
      <c r="AY32" s="2"/>
    </row>
    <row r="33" spans="1:51" ht="15" customHeight="1" x14ac:dyDescent="0.25">
      <c r="A33">
        <v>1</v>
      </c>
      <c r="B33" t="s">
        <v>645</v>
      </c>
      <c r="C33" t="s">
        <v>1503</v>
      </c>
      <c r="D33" t="s">
        <v>1507</v>
      </c>
      <c r="E33">
        <v>13087</v>
      </c>
      <c r="F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33" t="s">
        <v>1671</v>
      </c>
      <c r="H33" s="3">
        <v>1</v>
      </c>
      <c r="I33" s="1">
        <v>43141.603217592594</v>
      </c>
      <c r="J33" t="s">
        <v>1317</v>
      </c>
      <c r="K33" t="s">
        <v>11</v>
      </c>
      <c r="L33" t="str">
        <f>SUBSTITUTE(SUBSTITUTE(Table1[[#This Row],[PredictorSetsOrig]],"task","act"),"startend","se")</f>
        <v>act,se,2gram</v>
      </c>
      <c r="M33" s="31" t="s">
        <v>16</v>
      </c>
      <c r="N33" s="3">
        <v>10</v>
      </c>
      <c r="O33" s="3">
        <f>IF(Table1[[#This Row],[Algorithm]]="None",0,IF(Table1[[#This Row],[NumPredictors]]&lt;=5,5,IF(Table1[[#This Row],[NumPredictors]]&lt;=10,10,IF(Table1[[#This Row],[NumPredictors]]&lt;=30,30,50))))</f>
        <v>10</v>
      </c>
      <c r="P33" s="2">
        <v>0.817542787286064</v>
      </c>
      <c r="Q33" s="2">
        <v>0.83005603667855299</v>
      </c>
      <c r="R33">
        <v>1.47</v>
      </c>
      <c r="S33">
        <v>14.05</v>
      </c>
      <c r="T33">
        <v>0.64999999999999103</v>
      </c>
      <c r="U33" s="3">
        <v>4.0027886904910099</v>
      </c>
      <c r="V33" s="27"/>
      <c r="W33" s="29">
        <f>IFERROR(Table1[[#This Row],[MutualInformation]]/Table1[[#This Row],[MutualInformationPotential]],0)</f>
        <v>0</v>
      </c>
      <c r="X33" s="3">
        <v>0.28987716759495602</v>
      </c>
      <c r="Y33" s="3"/>
      <c r="Z33" s="3">
        <f>IFERROR(Table1[[#This Row],[MutualInformationVsOutcome]]/Table1[[#This Row],[MutualInformationVsOutcomePotential]],0)</f>
        <v>0</v>
      </c>
      <c r="AA33">
        <v>501</v>
      </c>
      <c r="AB33">
        <v>2174</v>
      </c>
      <c r="AC33">
        <v>280</v>
      </c>
      <c r="AD33">
        <v>317</v>
      </c>
      <c r="AE33" s="3" t="s">
        <v>1672</v>
      </c>
      <c r="AF3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3" s="27" t="str">
        <f>RIGHT(Table1[[#This Row],[AlgorithmFunc]],LEN(Table1[[#This Row],[AlgorithmFunc]])-16)</f>
        <v>ClusterMRMR</v>
      </c>
      <c r="AH33" s="3">
        <f>Table1[[#This Row],['# CM TP]]+Table1[[#This Row],['# CM TN]]</f>
        <v>2675</v>
      </c>
      <c r="AI33" s="3">
        <f>Table1[[#This Row],['# CM FP]]+Table1[[#This Row],['# CM FN]]</f>
        <v>597</v>
      </c>
      <c r="AJ33" s="3">
        <f>Table1[[#This Row],['# CM TP]]+Table1[[#This Row],['# CM FP]]</f>
        <v>781</v>
      </c>
      <c r="AK33" s="3">
        <f>Table1[[#This Row],['# CM TN]]+Table1[[#This Row],['# CM FN]]</f>
        <v>2491</v>
      </c>
      <c r="AL33" s="3">
        <f>Table1[[#This Row],[GT_T]]+Table1[[#This Row],[GT_F]]</f>
        <v>3272</v>
      </c>
      <c r="AM33" s="3">
        <f>IFERROR((Table1[[#This Row],['# CM TP]]+Table1[[#This Row],['# CM TN]])/Table1[[#This Row],[GT_TOT]], 0)</f>
        <v>0.81754278728606355</v>
      </c>
      <c r="AN33" s="3">
        <f>IFERROR(((Table1[[#This Row],[GT_T]]*Table1[[#This Row],[GT_ML_P]]/Table1[[#This Row],[GT_TOT]])+(Table1[[#This Row],[GT_F]]*Table1[[#This Row],[GT_ML_N]]/Table1[[#This Row],[GT_TOT]]))/Table1[[#This Row],[GT_TOT]],0)</f>
        <v>0.33404701520196556</v>
      </c>
      <c r="AO33" s="3">
        <f>(Table1[[#This Row],[OBS_ACC]]-Table1[[#This Row],[EXP_ACC]])/(1-Table1[[#This Row],[EXP_ACC]])</f>
        <v>0.72602088003363963</v>
      </c>
      <c r="AP33" s="3">
        <f>Table1[[#This Row],['# CM TP]]+Table1[[#This Row],['# CM FN]]</f>
        <v>818</v>
      </c>
      <c r="AQ33" s="3">
        <f>Table1[[#This Row],['# CM TN]]+Table1[[#This Row],['# CM FP]]</f>
        <v>2454</v>
      </c>
      <c r="AR33" s="2">
        <f>IFERROR(Table1[[#This Row],[NUM_T]]/(Table1[[#This Row],[NUM_T]]+Table1[[#This Row],[NUM_F]]),0)</f>
        <v>0.25</v>
      </c>
      <c r="AS33" s="2">
        <f>IFERROR(((LEN(Table1[[#This Row],[Predictors]])-LEN(SUBSTITUTE(Table1[[#This Row],[Predictors]],"_","")))/Table1[[#This Row],[NumPredictors]])-Table1[[#This Row],[P_se]],0)</f>
        <v>0.7</v>
      </c>
      <c r="AT33" s="2">
        <f>IFERROR((LEN(Table1[[#This Row],[Predictors]])-LEN(SUBSTITUTE(Table1[[#This Row],[Predictors]],".","")))/Table1[[#This Row],[NumPredictors]],0)</f>
        <v>0</v>
      </c>
      <c r="AU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3" s="2">
        <f>1-(Table1[[#This Row],[P_2gram]]+Table1[[#This Row],[P_order]]+Table1[[#This Row],[P_se]])</f>
        <v>0.30000000000000004</v>
      </c>
      <c r="AX33" s="2"/>
      <c r="AY33" s="2"/>
    </row>
    <row r="34" spans="1:51" ht="15" customHeight="1" x14ac:dyDescent="0.25">
      <c r="A34">
        <v>42</v>
      </c>
      <c r="B34" t="s">
        <v>645</v>
      </c>
      <c r="C34" t="s">
        <v>1503</v>
      </c>
      <c r="D34" t="s">
        <v>1507</v>
      </c>
      <c r="E34">
        <v>13087</v>
      </c>
      <c r="F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34" t="s">
        <v>1671</v>
      </c>
      <c r="H34" s="3">
        <v>1</v>
      </c>
      <c r="I34" s="1">
        <v>43141.613981481481</v>
      </c>
      <c r="J34" t="s">
        <v>982</v>
      </c>
      <c r="K34" t="s">
        <v>11</v>
      </c>
      <c r="L34" t="str">
        <f>SUBSTITUTE(SUBSTITUTE(Table1[[#This Row],[PredictorSetsOrig]],"task","act"),"startend","se")</f>
        <v>2gram,order</v>
      </c>
      <c r="M34" s="31" t="s">
        <v>438</v>
      </c>
      <c r="N34" s="3">
        <v>30</v>
      </c>
      <c r="O34" s="3">
        <f>IF(Table1[[#This Row],[Algorithm]]="None",0,IF(Table1[[#This Row],[NumPredictors]]&lt;=5,5,IF(Table1[[#This Row],[NumPredictors]]&lt;=10,10,IF(Table1[[#This Row],[NumPredictors]]&lt;=30,30,50))))</f>
        <v>30</v>
      </c>
      <c r="P34" s="2">
        <v>0.82151589242053802</v>
      </c>
      <c r="Q34" s="2">
        <v>0.83127865511971499</v>
      </c>
      <c r="R34">
        <v>2.26999999999998</v>
      </c>
      <c r="S34">
        <v>24.110000000000099</v>
      </c>
      <c r="T34">
        <v>2.7799999999999701</v>
      </c>
      <c r="U34" s="3">
        <v>3.5368706892587198</v>
      </c>
      <c r="V34" s="27"/>
      <c r="W34" s="29">
        <f>IFERROR(Table1[[#This Row],[MutualInformation]]/Table1[[#This Row],[MutualInformationPotential]],0)</f>
        <v>0</v>
      </c>
      <c r="X34" s="3">
        <v>0.26078034032268499</v>
      </c>
      <c r="Y34" s="3"/>
      <c r="Z34" s="3">
        <f>IFERROR(Table1[[#This Row],[MutualInformationVsOutcome]]/Table1[[#This Row],[MutualInformationVsOutcomePotential]],0)</f>
        <v>0</v>
      </c>
      <c r="AA34">
        <v>418</v>
      </c>
      <c r="AB34">
        <v>2270</v>
      </c>
      <c r="AC34">
        <v>184</v>
      </c>
      <c r="AD34">
        <v>400</v>
      </c>
      <c r="AE34" s="3" t="s">
        <v>1713</v>
      </c>
      <c r="AF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34" s="27" t="str">
        <f>RIGHT(Table1[[#This Row],[AlgorithmFunc]],LEN(Table1[[#This Row],[AlgorithmFunc]])-16)</f>
        <v>Fisher</v>
      </c>
      <c r="AH34" s="3">
        <f>Table1[[#This Row],['# CM TP]]+Table1[[#This Row],['# CM TN]]</f>
        <v>2688</v>
      </c>
      <c r="AI34" s="3">
        <f>Table1[[#This Row],['# CM FP]]+Table1[[#This Row],['# CM FN]]</f>
        <v>584</v>
      </c>
      <c r="AJ34" s="3">
        <f>Table1[[#This Row],['# CM TP]]+Table1[[#This Row],['# CM FP]]</f>
        <v>602</v>
      </c>
      <c r="AK34" s="3">
        <f>Table1[[#This Row],['# CM TN]]+Table1[[#This Row],['# CM FN]]</f>
        <v>2670</v>
      </c>
      <c r="AL34" s="3">
        <f>Table1[[#This Row],[GT_T]]+Table1[[#This Row],[GT_F]]</f>
        <v>3272</v>
      </c>
      <c r="AM34" s="3">
        <f>IFERROR((Table1[[#This Row],['# CM TP]]+Table1[[#This Row],['# CM TN]])/Table1[[#This Row],[GT_TOT]], 0)</f>
        <v>0.82151589242053791</v>
      </c>
      <c r="AN34" s="3">
        <f>IFERROR(((Table1[[#This Row],[GT_T]]*Table1[[#This Row],[GT_ML_P]]/Table1[[#This Row],[GT_TOT]])+(Table1[[#This Row],[GT_F]]*Table1[[#This Row],[GT_ML_N]]/Table1[[#This Row],[GT_TOT]]))/Table1[[#This Row],[GT_TOT]],0)</f>
        <v>0.29679252276110257</v>
      </c>
      <c r="AO34" s="3">
        <f>(Table1[[#This Row],[OBS_ACC]]-Table1[[#This Row],[EXP_ACC]])/(1-Table1[[#This Row],[EXP_ACC]])</f>
        <v>0.74618570854754074</v>
      </c>
      <c r="AP34" s="3">
        <f>Table1[[#This Row],['# CM TP]]+Table1[[#This Row],['# CM FN]]</f>
        <v>818</v>
      </c>
      <c r="AQ34" s="3">
        <f>Table1[[#This Row],['# CM TN]]+Table1[[#This Row],['# CM FP]]</f>
        <v>2454</v>
      </c>
      <c r="AR34" s="2">
        <f>IFERROR(Table1[[#This Row],[NUM_T]]/(Table1[[#This Row],[NUM_T]]+Table1[[#This Row],[NUM_F]]),0)</f>
        <v>0.25</v>
      </c>
      <c r="AS34" s="2">
        <f>IFERROR(((LEN(Table1[[#This Row],[Predictors]])-LEN(SUBSTITUTE(Table1[[#This Row],[Predictors]],"_","")))/Table1[[#This Row],[NumPredictors]])-Table1[[#This Row],[P_se]],0)</f>
        <v>6.6666666666666666E-2</v>
      </c>
      <c r="AT34" s="2">
        <f>IFERROR((LEN(Table1[[#This Row],[Predictors]])-LEN(SUBSTITUTE(Table1[[#This Row],[Predictors]],".","")))/Table1[[#This Row],[NumPredictors]],0)</f>
        <v>0.93333333333333335</v>
      </c>
      <c r="AU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" s="2">
        <f>1-(Table1[[#This Row],[P_2gram]]+Table1[[#This Row],[P_order]]+Table1[[#This Row],[P_se]])</f>
        <v>0</v>
      </c>
      <c r="AX34" s="2"/>
      <c r="AY34" s="2"/>
    </row>
    <row r="35" spans="1:51" ht="15" customHeight="1" x14ac:dyDescent="0.25">
      <c r="A35">
        <v>9</v>
      </c>
      <c r="B35" t="s">
        <v>645</v>
      </c>
      <c r="C35" s="34" t="s">
        <v>1503</v>
      </c>
      <c r="D35" s="34" t="s">
        <v>1507</v>
      </c>
      <c r="E35">
        <v>13087</v>
      </c>
      <c r="F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35" t="s">
        <v>1841</v>
      </c>
      <c r="H35" s="3">
        <v>1</v>
      </c>
      <c r="I35" s="1">
        <v>43141.726863425924</v>
      </c>
      <c r="J35" t="s">
        <v>37</v>
      </c>
      <c r="K35" t="s">
        <v>11</v>
      </c>
      <c r="L35" t="str">
        <f>SUBSTITUTE(SUBSTITUTE(Table1[[#This Row],[PredictorSetsOrig]],"task","act"),"startend","se")</f>
        <v>act,2gram</v>
      </c>
      <c r="M35" s="31" t="s">
        <v>22</v>
      </c>
      <c r="N35" s="3">
        <v>30</v>
      </c>
      <c r="O35" s="3">
        <f>IF(Table1[[#This Row],[Algorithm]]="None",0,IF(Table1[[#This Row],[NumPredictors]]&lt;=5,5,IF(Table1[[#This Row],[NumPredictors]]&lt;=10,10,IF(Table1[[#This Row],[NumPredictors]]&lt;=30,30,50))))</f>
        <v>30</v>
      </c>
      <c r="P35" s="2">
        <v>0.90464547677261598</v>
      </c>
      <c r="Q35" s="2">
        <v>0.910443199184921</v>
      </c>
      <c r="R35">
        <v>1.5799999999999299</v>
      </c>
      <c r="S35">
        <v>22.8799999999992</v>
      </c>
      <c r="T35">
        <v>0.67000000000007298</v>
      </c>
      <c r="U35" s="3">
        <v>5.2686719533500401</v>
      </c>
      <c r="V35" s="27"/>
      <c r="W35" s="29">
        <f>IFERROR(Table1[[#This Row],[MutualInformation]]/Table1[[#This Row],[MutualInformationPotential]],0)</f>
        <v>0</v>
      </c>
      <c r="X35" s="3">
        <v>0.51072400655551997</v>
      </c>
      <c r="Y35" s="3"/>
      <c r="Z35" s="3">
        <f>IFERROR(Table1[[#This Row],[MutualInformationVsOutcome]]/Table1[[#This Row],[MutualInformationVsOutcomePotential]],0)</f>
        <v>0</v>
      </c>
      <c r="AA35">
        <v>658</v>
      </c>
      <c r="AB35">
        <v>2302</v>
      </c>
      <c r="AC35">
        <v>152</v>
      </c>
      <c r="AD35">
        <v>160</v>
      </c>
      <c r="AE35" s="3" t="s">
        <v>1849</v>
      </c>
      <c r="AF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35" s="27" t="str">
        <f>RIGHT(Table1[[#This Row],[AlgorithmFunc]],LEN(Table1[[#This Row],[AlgorithmFunc]])-16)</f>
        <v>Cluster</v>
      </c>
      <c r="AH35" s="3">
        <f>Table1[[#This Row],['# CM TP]]+Table1[[#This Row],['# CM TN]]</f>
        <v>2960</v>
      </c>
      <c r="AI35" s="3">
        <f>Table1[[#This Row],['# CM FP]]+Table1[[#This Row],['# CM FN]]</f>
        <v>312</v>
      </c>
      <c r="AJ35" s="3">
        <f>Table1[[#This Row],['# CM TP]]+Table1[[#This Row],['# CM FP]]</f>
        <v>810</v>
      </c>
      <c r="AK35" s="3">
        <f>Table1[[#This Row],['# CM TN]]+Table1[[#This Row],['# CM FN]]</f>
        <v>2462</v>
      </c>
      <c r="AL35" s="3">
        <f>Table1[[#This Row],[GT_T]]+Table1[[#This Row],[GT_F]]</f>
        <v>3272</v>
      </c>
      <c r="AM35" s="3">
        <f>IFERROR((Table1[[#This Row],['# CM TP]]+Table1[[#This Row],['# CM TN]])/Table1[[#This Row],[GT_TOT]], 0)</f>
        <v>0.90464547677261609</v>
      </c>
      <c r="AN35" s="3">
        <f>IFERROR(((Table1[[#This Row],[GT_T]]*Table1[[#This Row],[GT_ML_P]]/Table1[[#This Row],[GT_TOT]])+(Table1[[#This Row],[GT_F]]*Table1[[#This Row],[GT_ML_N]]/Table1[[#This Row],[GT_TOT]]))/Table1[[#This Row],[GT_TOT]],0)</f>
        <v>0.29569855512580628</v>
      </c>
      <c r="AO35" s="3">
        <f>(Table1[[#This Row],[OBS_ACC]]-Table1[[#This Row],[EXP_ACC]])/(1-Table1[[#This Row],[EXP_ACC]])</f>
        <v>0.86461120600935759</v>
      </c>
      <c r="AP35" s="3">
        <f>Table1[[#This Row],['# CM TP]]+Table1[[#This Row],['# CM FN]]</f>
        <v>818</v>
      </c>
      <c r="AQ35" s="3">
        <f>Table1[[#This Row],['# CM TN]]+Table1[[#This Row],['# CM FP]]</f>
        <v>2454</v>
      </c>
      <c r="AR35" s="2">
        <f>IFERROR(Table1[[#This Row],[NUM_T]]/(Table1[[#This Row],[NUM_T]]+Table1[[#This Row],[NUM_F]]),0)</f>
        <v>0.25</v>
      </c>
      <c r="AS35" s="2">
        <f>IFERROR(((LEN(Table1[[#This Row],[Predictors]])-LEN(SUBSTITUTE(Table1[[#This Row],[Predictors]],"_","")))/Table1[[#This Row],[NumPredictors]])-Table1[[#This Row],[P_se]],0)</f>
        <v>0.66666666666666663</v>
      </c>
      <c r="AT35" s="2">
        <f>IFERROR((LEN(Table1[[#This Row],[Predictors]])-LEN(SUBSTITUTE(Table1[[#This Row],[Predictors]],".","")))/Table1[[#This Row],[NumPredictors]],0)</f>
        <v>0</v>
      </c>
      <c r="AU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" s="2">
        <f>1-(Table1[[#This Row],[P_2gram]]+Table1[[#This Row],[P_order]]+Table1[[#This Row],[P_se]])</f>
        <v>0.33333333333333337</v>
      </c>
      <c r="AX35" s="2"/>
      <c r="AY35" s="2"/>
    </row>
    <row r="36" spans="1:51" ht="15" customHeight="1" x14ac:dyDescent="0.25">
      <c r="A36">
        <v>9</v>
      </c>
      <c r="B36" t="s">
        <v>645</v>
      </c>
      <c r="C36" t="s">
        <v>1503</v>
      </c>
      <c r="D36" t="s">
        <v>1507</v>
      </c>
      <c r="E36">
        <v>13087</v>
      </c>
      <c r="F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36" t="s">
        <v>1671</v>
      </c>
      <c r="H36" s="3">
        <v>1</v>
      </c>
      <c r="I36" s="1">
        <v>43141.605138888888</v>
      </c>
      <c r="J36" t="s">
        <v>1007</v>
      </c>
      <c r="K36" t="s">
        <v>11</v>
      </c>
      <c r="L36" t="str">
        <f>SUBSTITUTE(SUBSTITUTE(Table1[[#This Row],[PredictorSetsOrig]],"task","act"),"startend","se")</f>
        <v>act,2gram</v>
      </c>
      <c r="M36" s="31" t="s">
        <v>22</v>
      </c>
      <c r="N36" s="3">
        <v>10</v>
      </c>
      <c r="O36" s="3">
        <f>IF(Table1[[#This Row],[Algorithm]]="None",0,IF(Table1[[#This Row],[NumPredictors]]&lt;=5,5,IF(Table1[[#This Row],[NumPredictors]]&lt;=10,10,IF(Table1[[#This Row],[NumPredictors]]&lt;=30,30,50))))</f>
        <v>10</v>
      </c>
      <c r="P36" s="2">
        <v>0.83954767726161394</v>
      </c>
      <c r="Q36" s="2">
        <v>0.84829342842587896</v>
      </c>
      <c r="R36">
        <v>1.44999999999999</v>
      </c>
      <c r="S36">
        <v>12.8</v>
      </c>
      <c r="T36">
        <v>0.61000000000001398</v>
      </c>
      <c r="U36" s="3">
        <v>3.3643318865307301</v>
      </c>
      <c r="V36" s="27"/>
      <c r="W36" s="29">
        <f>IFERROR(Table1[[#This Row],[MutualInformation]]/Table1[[#This Row],[MutualInformationPotential]],0)</f>
        <v>0</v>
      </c>
      <c r="X36" s="3">
        <v>0.28873566173984999</v>
      </c>
      <c r="Y36" s="3"/>
      <c r="Z36" s="3">
        <f>IFERROR(Table1[[#This Row],[MutualInformationVsOutcome]]/Table1[[#This Row],[MutualInformationVsOutcomePotential]],0)</f>
        <v>0</v>
      </c>
      <c r="AA36">
        <v>591</v>
      </c>
      <c r="AB36">
        <v>2156</v>
      </c>
      <c r="AC36">
        <v>298</v>
      </c>
      <c r="AD36">
        <v>227</v>
      </c>
      <c r="AE36" s="3" t="s">
        <v>1680</v>
      </c>
      <c r="AF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36" s="27" t="str">
        <f>RIGHT(Table1[[#This Row],[AlgorithmFunc]],LEN(Table1[[#This Row],[AlgorithmFunc]])-16)</f>
        <v>ClusterFisher</v>
      </c>
      <c r="AH36" s="3">
        <f>Table1[[#This Row],['# CM TP]]+Table1[[#This Row],['# CM TN]]</f>
        <v>2747</v>
      </c>
      <c r="AI36" s="3">
        <f>Table1[[#This Row],['# CM FP]]+Table1[[#This Row],['# CM FN]]</f>
        <v>525</v>
      </c>
      <c r="AJ36" s="3">
        <f>Table1[[#This Row],['# CM TP]]+Table1[[#This Row],['# CM FP]]</f>
        <v>889</v>
      </c>
      <c r="AK36" s="3">
        <f>Table1[[#This Row],['# CM TN]]+Table1[[#This Row],['# CM FN]]</f>
        <v>2383</v>
      </c>
      <c r="AL36" s="3">
        <f>Table1[[#This Row],[GT_T]]+Table1[[#This Row],[GT_F]]</f>
        <v>3272</v>
      </c>
      <c r="AM36" s="3">
        <f>IFERROR((Table1[[#This Row],['# CM TP]]+Table1[[#This Row],['# CM TN]])/Table1[[#This Row],[GT_TOT]], 0)</f>
        <v>0.83954767726161372</v>
      </c>
      <c r="AN36" s="3">
        <f>IFERROR(((Table1[[#This Row],[GT_T]]*Table1[[#This Row],[GT_ML_P]]/Table1[[#This Row],[GT_TOT]])+(Table1[[#This Row],[GT_F]]*Table1[[#This Row],[GT_ML_N]]/Table1[[#This Row],[GT_TOT]]))/Table1[[#This Row],[GT_TOT]],0)</f>
        <v>0.34496203244839524</v>
      </c>
      <c r="AO36" s="3">
        <f>(Table1[[#This Row],[OBS_ACC]]-Table1[[#This Row],[EXP_ACC]])/(1-Table1[[#This Row],[EXP_ACC]])</f>
        <v>0.75504882054680966</v>
      </c>
      <c r="AP36" s="3">
        <f>Table1[[#This Row],['# CM TP]]+Table1[[#This Row],['# CM FN]]</f>
        <v>818</v>
      </c>
      <c r="AQ36" s="3">
        <f>Table1[[#This Row],['# CM TN]]+Table1[[#This Row],['# CM FP]]</f>
        <v>2454</v>
      </c>
      <c r="AR36" s="2">
        <f>IFERROR(Table1[[#This Row],[NUM_T]]/(Table1[[#This Row],[NUM_T]]+Table1[[#This Row],[NUM_F]]),0)</f>
        <v>0.25</v>
      </c>
      <c r="AS36" s="2">
        <f>IFERROR(((LEN(Table1[[#This Row],[Predictors]])-LEN(SUBSTITUTE(Table1[[#This Row],[Predictors]],"_","")))/Table1[[#This Row],[NumPredictors]])-Table1[[#This Row],[P_se]],0)</f>
        <v>0.8</v>
      </c>
      <c r="AT36" s="2">
        <f>IFERROR((LEN(Table1[[#This Row],[Predictors]])-LEN(SUBSTITUTE(Table1[[#This Row],[Predictors]],".","")))/Table1[[#This Row],[NumPredictors]],0)</f>
        <v>0</v>
      </c>
      <c r="AU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" s="2">
        <f>1-(Table1[[#This Row],[P_2gram]]+Table1[[#This Row],[P_order]]+Table1[[#This Row],[P_se]])</f>
        <v>0.19999999999999996</v>
      </c>
      <c r="AX36" s="2"/>
      <c r="AY36" s="2"/>
    </row>
    <row r="37" spans="1:51" ht="15" customHeight="1" x14ac:dyDescent="0.25">
      <c r="A37">
        <v>25</v>
      </c>
      <c r="B37" t="s">
        <v>645</v>
      </c>
      <c r="C37" t="s">
        <v>1503</v>
      </c>
      <c r="D37" t="s">
        <v>1507</v>
      </c>
      <c r="E37">
        <v>13087</v>
      </c>
      <c r="F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37" t="s">
        <v>1671</v>
      </c>
      <c r="H37" s="3">
        <v>1</v>
      </c>
      <c r="I37" s="1">
        <v>43141.60832175926</v>
      </c>
      <c r="J37" t="s">
        <v>1317</v>
      </c>
      <c r="K37" t="s">
        <v>11</v>
      </c>
      <c r="L37" t="str">
        <f>SUBSTITUTE(SUBSTITUTE(Table1[[#This Row],[PredictorSetsOrig]],"task","act"),"startend","se")</f>
        <v>act,se,2gram</v>
      </c>
      <c r="M37" s="31" t="s">
        <v>16</v>
      </c>
      <c r="N37" s="3">
        <v>30</v>
      </c>
      <c r="O37" s="3">
        <f>IF(Table1[[#This Row],[Algorithm]]="None",0,IF(Table1[[#This Row],[NumPredictors]]&lt;=5,5,IF(Table1[[#This Row],[NumPredictors]]&lt;=10,10,IF(Table1[[#This Row],[NumPredictors]]&lt;=30,30,50))))</f>
        <v>30</v>
      </c>
      <c r="P37" s="2">
        <v>0.91595354523227401</v>
      </c>
      <c r="Q37" s="2">
        <v>0.90993377483443705</v>
      </c>
      <c r="R37">
        <v>2.1599999999999699</v>
      </c>
      <c r="S37">
        <v>22.8</v>
      </c>
      <c r="T37">
        <v>0.68999999999994099</v>
      </c>
      <c r="U37" s="3">
        <v>5.3101491522398696</v>
      </c>
      <c r="V37" s="27"/>
      <c r="W37" s="29">
        <f>IFERROR(Table1[[#This Row],[MutualInformation]]/Table1[[#This Row],[MutualInformationPotential]],0)</f>
        <v>0</v>
      </c>
      <c r="X37" s="3">
        <v>0.51551780986759699</v>
      </c>
      <c r="Y37" s="3"/>
      <c r="Z37" s="3">
        <f>IFERROR(Table1[[#This Row],[MutualInformationVsOutcome]]/Table1[[#This Row],[MutualInformationVsOutcomePotential]],0)</f>
        <v>0</v>
      </c>
      <c r="AA37">
        <v>675</v>
      </c>
      <c r="AB37">
        <v>2322</v>
      </c>
      <c r="AC37">
        <v>132</v>
      </c>
      <c r="AD37">
        <v>143</v>
      </c>
      <c r="AE37" s="3" t="s">
        <v>1696</v>
      </c>
      <c r="AF3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7" s="27" t="str">
        <f>RIGHT(Table1[[#This Row],[AlgorithmFunc]],LEN(Table1[[#This Row],[AlgorithmFunc]])-16)</f>
        <v>ClusterMRMR</v>
      </c>
      <c r="AH37" s="3">
        <f>Table1[[#This Row],['# CM TP]]+Table1[[#This Row],['# CM TN]]</f>
        <v>2997</v>
      </c>
      <c r="AI37" s="3">
        <f>Table1[[#This Row],['# CM FP]]+Table1[[#This Row],['# CM FN]]</f>
        <v>275</v>
      </c>
      <c r="AJ37" s="3">
        <f>Table1[[#This Row],['# CM TP]]+Table1[[#This Row],['# CM FP]]</f>
        <v>807</v>
      </c>
      <c r="AK37" s="3">
        <f>Table1[[#This Row],['# CM TN]]+Table1[[#This Row],['# CM FN]]</f>
        <v>2465</v>
      </c>
      <c r="AL37" s="3">
        <f>Table1[[#This Row],[GT_T]]+Table1[[#This Row],[GT_F]]</f>
        <v>3272</v>
      </c>
      <c r="AM37" s="3">
        <f>IFERROR((Table1[[#This Row],['# CM TP]]+Table1[[#This Row],['# CM TN]])/Table1[[#This Row],[GT_TOT]], 0)</f>
        <v>0.91595354523227379</v>
      </c>
      <c r="AN37" s="3">
        <f>IFERROR(((Table1[[#This Row],[GT_T]]*Table1[[#This Row],[GT_ML_P]]/Table1[[#This Row],[GT_TOT]])+(Table1[[#This Row],[GT_F]]*Table1[[#This Row],[GT_ML_N]]/Table1[[#This Row],[GT_TOT]]))/Table1[[#This Row],[GT_TOT]],0)</f>
        <v>0.28922647371787591</v>
      </c>
      <c r="AO37" s="3">
        <f>(Table1[[#This Row],[OBS_ACC]]-Table1[[#This Row],[EXP_ACC]])/(1-Table1[[#This Row],[EXP_ACC]])</f>
        <v>0.88175353799774747</v>
      </c>
      <c r="AP37" s="3">
        <f>Table1[[#This Row],['# CM TP]]+Table1[[#This Row],['# CM FN]]</f>
        <v>818</v>
      </c>
      <c r="AQ37" s="3">
        <f>Table1[[#This Row],['# CM TN]]+Table1[[#This Row],['# CM FP]]</f>
        <v>2454</v>
      </c>
      <c r="AR37" s="2">
        <f>IFERROR(Table1[[#This Row],[NUM_T]]/(Table1[[#This Row],[NUM_T]]+Table1[[#This Row],[NUM_F]]),0)</f>
        <v>0.25</v>
      </c>
      <c r="AS37" s="2">
        <f>IFERROR(((LEN(Table1[[#This Row],[Predictors]])-LEN(SUBSTITUTE(Table1[[#This Row],[Predictors]],"_","")))/Table1[[#This Row],[NumPredictors]])-Table1[[#This Row],[P_se]],0)</f>
        <v>0.64444444444444438</v>
      </c>
      <c r="AT37" s="2">
        <f>IFERROR((LEN(Table1[[#This Row],[Predictors]])-LEN(SUBSTITUTE(Table1[[#This Row],[Predictors]],".","")))/Table1[[#This Row],[NumPredictors]],0)</f>
        <v>0</v>
      </c>
      <c r="AU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37" s="2">
        <f>1-(Table1[[#This Row],[P_2gram]]+Table1[[#This Row],[P_order]]+Table1[[#This Row],[P_se]])</f>
        <v>0.26666666666666672</v>
      </c>
      <c r="AX37" s="2"/>
      <c r="AY37" s="2"/>
    </row>
    <row r="38" spans="1:51" ht="15" customHeight="1" x14ac:dyDescent="0.25">
      <c r="A38">
        <v>2</v>
      </c>
      <c r="B38" t="s">
        <v>645</v>
      </c>
      <c r="C38" t="s">
        <v>1503</v>
      </c>
      <c r="D38" t="s">
        <v>1507</v>
      </c>
      <c r="E38">
        <v>13087</v>
      </c>
      <c r="F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38" t="s">
        <v>1671</v>
      </c>
      <c r="H38" s="3">
        <v>1</v>
      </c>
      <c r="I38" s="1">
        <v>43141.603414351855</v>
      </c>
      <c r="J38" t="s">
        <v>1317</v>
      </c>
      <c r="K38" t="s">
        <v>11</v>
      </c>
      <c r="L38" t="str">
        <f>SUBSTITUTE(SUBSTITUTE(Table1[[#This Row],[PredictorSetsOrig]],"task","act"),"startend","se")</f>
        <v>act,se,2gram,order</v>
      </c>
      <c r="M38" s="31" t="s">
        <v>20</v>
      </c>
      <c r="N38" s="3">
        <v>10</v>
      </c>
      <c r="O38" s="3">
        <f>IF(Table1[[#This Row],[Algorithm]]="None",0,IF(Table1[[#This Row],[NumPredictors]]&lt;=5,5,IF(Table1[[#This Row],[NumPredictors]]&lt;=10,10,IF(Table1[[#This Row],[NumPredictors]]&lt;=30,30,50))))</f>
        <v>10</v>
      </c>
      <c r="P38" s="2">
        <v>0.83190709046454803</v>
      </c>
      <c r="Q38" s="2">
        <v>0.83963321446765204</v>
      </c>
      <c r="R38">
        <v>9.0299999999999994</v>
      </c>
      <c r="S38">
        <v>13.46</v>
      </c>
      <c r="T38">
        <v>2.6400000000000099</v>
      </c>
      <c r="U38" s="3">
        <v>3.4373309075274601</v>
      </c>
      <c r="V38" s="27"/>
      <c r="W38" s="29">
        <f>IFERROR(Table1[[#This Row],[MutualInformation]]/Table1[[#This Row],[MutualInformationPotential]],0)</f>
        <v>0</v>
      </c>
      <c r="X38" s="3">
        <v>0.33017118260731798</v>
      </c>
      <c r="Y38" s="3"/>
      <c r="Z38" s="3">
        <f>IFERROR(Table1[[#This Row],[MutualInformationVsOutcome]]/Table1[[#This Row],[MutualInformationVsOutcomePotential]],0)</f>
        <v>0</v>
      </c>
      <c r="AA38">
        <v>523</v>
      </c>
      <c r="AB38">
        <v>2199</v>
      </c>
      <c r="AC38">
        <v>255</v>
      </c>
      <c r="AD38">
        <v>295</v>
      </c>
      <c r="AE38" s="3" t="s">
        <v>1673</v>
      </c>
      <c r="AF3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8" s="27" t="str">
        <f>RIGHT(Table1[[#This Row],[AlgorithmFunc]],LEN(Table1[[#This Row],[AlgorithmFunc]])-16)</f>
        <v>ClusterMRMR</v>
      </c>
      <c r="AH38" s="3">
        <f>Table1[[#This Row],['# CM TP]]+Table1[[#This Row],['# CM TN]]</f>
        <v>2722</v>
      </c>
      <c r="AI38" s="3">
        <f>Table1[[#This Row],['# CM FP]]+Table1[[#This Row],['# CM FN]]</f>
        <v>550</v>
      </c>
      <c r="AJ38" s="3">
        <f>Table1[[#This Row],['# CM TP]]+Table1[[#This Row],['# CM FP]]</f>
        <v>778</v>
      </c>
      <c r="AK38" s="3">
        <f>Table1[[#This Row],['# CM TN]]+Table1[[#This Row],['# CM FN]]</f>
        <v>2494</v>
      </c>
      <c r="AL38" s="3">
        <f>Table1[[#This Row],[GT_T]]+Table1[[#This Row],[GT_F]]</f>
        <v>3272</v>
      </c>
      <c r="AM38" s="3">
        <f>IFERROR((Table1[[#This Row],['# CM TP]]+Table1[[#This Row],['# CM TN]])/Table1[[#This Row],[GT_TOT]], 0)</f>
        <v>0.83190709046454769</v>
      </c>
      <c r="AN38" s="3">
        <f>IFERROR(((Table1[[#This Row],[GT_T]]*Table1[[#This Row],[GT_ML_P]]/Table1[[#This Row],[GT_TOT]])+(Table1[[#This Row],[GT_F]]*Table1[[#This Row],[GT_ML_N]]/Table1[[#This Row],[GT_TOT]]))/Table1[[#This Row],[GT_TOT]],0)</f>
        <v>0.32593136698130687</v>
      </c>
      <c r="AO38" s="3">
        <f>(Table1[[#This Row],[OBS_ACC]]-Table1[[#This Row],[EXP_ACC]])/(1-Table1[[#This Row],[EXP_ACC]])</f>
        <v>0.75062938504840537</v>
      </c>
      <c r="AP38" s="3">
        <f>Table1[[#This Row],['# CM TP]]+Table1[[#This Row],['# CM FN]]</f>
        <v>818</v>
      </c>
      <c r="AQ38" s="3">
        <f>Table1[[#This Row],['# CM TN]]+Table1[[#This Row],['# CM FP]]</f>
        <v>2454</v>
      </c>
      <c r="AR38" s="2">
        <f>IFERROR(Table1[[#This Row],[NUM_T]]/(Table1[[#This Row],[NUM_T]]+Table1[[#This Row],[NUM_F]]),0)</f>
        <v>0.25</v>
      </c>
      <c r="AS38" s="2">
        <f>IFERROR(((LEN(Table1[[#This Row],[Predictors]])-LEN(SUBSTITUTE(Table1[[#This Row],[Predictors]],"_","")))/Table1[[#This Row],[NumPredictors]])-Table1[[#This Row],[P_se]],0)</f>
        <v>0.1</v>
      </c>
      <c r="AT38" s="2">
        <f>IFERROR((LEN(Table1[[#This Row],[Predictors]])-LEN(SUBSTITUTE(Table1[[#This Row],[Predictors]],".","")))/Table1[[#This Row],[NumPredictors]],0)</f>
        <v>0.9</v>
      </c>
      <c r="AU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" s="2">
        <f>1-(Table1[[#This Row],[P_2gram]]+Table1[[#This Row],[P_order]]+Table1[[#This Row],[P_se]])</f>
        <v>0</v>
      </c>
      <c r="AX38" s="2"/>
      <c r="AY38" s="2"/>
    </row>
    <row r="39" spans="1:51" ht="15" customHeight="1" x14ac:dyDescent="0.25">
      <c r="A39">
        <v>15</v>
      </c>
      <c r="B39" t="s">
        <v>645</v>
      </c>
      <c r="C39" t="s">
        <v>1503</v>
      </c>
      <c r="D39" t="s">
        <v>1507</v>
      </c>
      <c r="E39">
        <v>13087</v>
      </c>
      <c r="F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39" t="s">
        <v>1671</v>
      </c>
      <c r="H39" s="3">
        <v>1</v>
      </c>
      <c r="I39" s="1">
        <v>43141.606481481482</v>
      </c>
      <c r="J39" t="s">
        <v>982</v>
      </c>
      <c r="K39" t="s">
        <v>11</v>
      </c>
      <c r="L39" t="str">
        <f>SUBSTITUTE(SUBSTITUTE(Table1[[#This Row],[PredictorSetsOrig]],"task","act"),"startend","se")</f>
        <v>act,2gram</v>
      </c>
      <c r="M39" s="31" t="s">
        <v>22</v>
      </c>
      <c r="N39" s="3">
        <v>10</v>
      </c>
      <c r="O39" s="3">
        <f>IF(Table1[[#This Row],[Algorithm]]="None",0,IF(Table1[[#This Row],[NumPredictors]]&lt;=5,5,IF(Table1[[#This Row],[NumPredictors]]&lt;=10,10,IF(Table1[[#This Row],[NumPredictors]]&lt;=30,30,50))))</f>
        <v>10</v>
      </c>
      <c r="P39" s="2">
        <v>0.780256723716381</v>
      </c>
      <c r="Q39" s="2">
        <v>0.78532857870606199</v>
      </c>
      <c r="R39">
        <v>0.42000000000001603</v>
      </c>
      <c r="S39">
        <v>12.5</v>
      </c>
      <c r="T39">
        <v>0.56000000000000205</v>
      </c>
      <c r="U39" s="3">
        <v>2.2043427232194599</v>
      </c>
      <c r="V39" s="27"/>
      <c r="W39" s="29">
        <f>IFERROR(Table1[[#This Row],[MutualInformation]]/Table1[[#This Row],[MutualInformationPotential]],0)</f>
        <v>0</v>
      </c>
      <c r="X39" s="3">
        <v>0.210907768732393</v>
      </c>
      <c r="Y39" s="3"/>
      <c r="Z39" s="3">
        <f>IFERROR(Table1[[#This Row],[MutualInformationVsOutcome]]/Table1[[#This Row],[MutualInformationVsOutcomePotential]],0)</f>
        <v>0</v>
      </c>
      <c r="AA39">
        <v>181</v>
      </c>
      <c r="AB39">
        <v>2372</v>
      </c>
      <c r="AC39">
        <v>82</v>
      </c>
      <c r="AD39">
        <v>637</v>
      </c>
      <c r="AE39" s="3" t="s">
        <v>1686</v>
      </c>
      <c r="AF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39" s="27" t="str">
        <f>RIGHT(Table1[[#This Row],[AlgorithmFunc]],LEN(Table1[[#This Row],[AlgorithmFunc]])-16)</f>
        <v>Fisher</v>
      </c>
      <c r="AH39" s="3">
        <f>Table1[[#This Row],['# CM TP]]+Table1[[#This Row],['# CM TN]]</f>
        <v>2553</v>
      </c>
      <c r="AI39" s="3">
        <f>Table1[[#This Row],['# CM FP]]+Table1[[#This Row],['# CM FN]]</f>
        <v>719</v>
      </c>
      <c r="AJ39" s="3">
        <f>Table1[[#This Row],['# CM TP]]+Table1[[#This Row],['# CM FP]]</f>
        <v>263</v>
      </c>
      <c r="AK39" s="3">
        <f>Table1[[#This Row],['# CM TN]]+Table1[[#This Row],['# CM FN]]</f>
        <v>3009</v>
      </c>
      <c r="AL39" s="3">
        <f>Table1[[#This Row],[GT_T]]+Table1[[#This Row],[GT_F]]</f>
        <v>3272</v>
      </c>
      <c r="AM39" s="3">
        <f>IFERROR((Table1[[#This Row],['# CM TP]]+Table1[[#This Row],['# CM TN]])/Table1[[#This Row],[GT_TOT]], 0)</f>
        <v>0.78025672371638144</v>
      </c>
      <c r="AN39" s="3">
        <f>IFERROR(((Table1[[#This Row],[GT_T]]*Table1[[#This Row],[GT_ML_P]]/Table1[[#This Row],[GT_TOT]])+(Table1[[#This Row],[GT_F]]*Table1[[#This Row],[GT_ML_N]]/Table1[[#This Row],[GT_TOT]]))/Table1[[#This Row],[GT_TOT]],0)</f>
        <v>0.2647967715998828</v>
      </c>
      <c r="AO39" s="3">
        <f>(Table1[[#This Row],[OBS_ACC]]-Table1[[#This Row],[EXP_ACC]])/(1-Table1[[#This Row],[EXP_ACC]])</f>
        <v>0.70111219891974086</v>
      </c>
      <c r="AP39" s="3">
        <f>Table1[[#This Row],['# CM TP]]+Table1[[#This Row],['# CM FN]]</f>
        <v>818</v>
      </c>
      <c r="AQ39" s="3">
        <f>Table1[[#This Row],['# CM TN]]+Table1[[#This Row],['# CM FP]]</f>
        <v>2454</v>
      </c>
      <c r="AR39" s="2">
        <f>IFERROR(Table1[[#This Row],[NUM_T]]/(Table1[[#This Row],[NUM_T]]+Table1[[#This Row],[NUM_F]]),0)</f>
        <v>0.25</v>
      </c>
      <c r="AS39" s="2">
        <f>IFERROR(((LEN(Table1[[#This Row],[Predictors]])-LEN(SUBSTITUTE(Table1[[#This Row],[Predictors]],"_","")))/Table1[[#This Row],[NumPredictors]])-Table1[[#This Row],[P_se]],0)</f>
        <v>0.9</v>
      </c>
      <c r="AT39" s="2">
        <f>IFERROR((LEN(Table1[[#This Row],[Predictors]])-LEN(SUBSTITUTE(Table1[[#This Row],[Predictors]],".","")))/Table1[[#This Row],[NumPredictors]],0)</f>
        <v>0</v>
      </c>
      <c r="AU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" s="2">
        <f>1-(Table1[[#This Row],[P_2gram]]+Table1[[#This Row],[P_order]]+Table1[[#This Row],[P_se]])</f>
        <v>9.9999999999999978E-2</v>
      </c>
      <c r="AX39" s="2"/>
      <c r="AY39" s="2"/>
    </row>
    <row r="40" spans="1:51" ht="15" customHeight="1" x14ac:dyDescent="0.25">
      <c r="A40">
        <v>23</v>
      </c>
      <c r="B40" t="s">
        <v>645</v>
      </c>
      <c r="C40" t="s">
        <v>1503</v>
      </c>
      <c r="D40" t="s">
        <v>1507</v>
      </c>
      <c r="E40">
        <v>13087</v>
      </c>
      <c r="F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40" t="s">
        <v>1671</v>
      </c>
      <c r="H40" s="3">
        <v>1</v>
      </c>
      <c r="I40" s="1">
        <v>43141.60796296296</v>
      </c>
      <c r="J40" t="s">
        <v>484</v>
      </c>
      <c r="K40" t="s">
        <v>11</v>
      </c>
      <c r="L40" t="str">
        <f>SUBSTITUTE(SUBSTITUTE(Table1[[#This Row],[PredictorSetsOrig]],"task","act"),"startend","se")</f>
        <v>2gram</v>
      </c>
      <c r="M40" s="31" t="s">
        <v>434</v>
      </c>
      <c r="N40" s="3">
        <v>10</v>
      </c>
      <c r="O40" s="3">
        <f>IF(Table1[[#This Row],[Algorithm]]="None",0,IF(Table1[[#This Row],[NumPredictors]]&lt;=5,5,IF(Table1[[#This Row],[NumPredictors]]&lt;=10,10,IF(Table1[[#This Row],[NumPredictors]]&lt;=30,30,50))))</f>
        <v>10</v>
      </c>
      <c r="P40" s="2">
        <v>0.88539119804401001</v>
      </c>
      <c r="Q40" s="2">
        <v>0.88782475802343397</v>
      </c>
      <c r="R40">
        <v>0.159999999999968</v>
      </c>
      <c r="S40">
        <v>12.719999999999899</v>
      </c>
      <c r="T40">
        <v>0.5</v>
      </c>
      <c r="U40" s="3">
        <v>3.9776795483340801</v>
      </c>
      <c r="V40" s="27"/>
      <c r="W40" s="29">
        <f>IFERROR(Table1[[#This Row],[MutualInformation]]/Table1[[#This Row],[MutualInformationPotential]],0)</f>
        <v>0</v>
      </c>
      <c r="X40" s="3">
        <v>0.37583680680116299</v>
      </c>
      <c r="Y40" s="3"/>
      <c r="Z40" s="3">
        <f>IFERROR(Table1[[#This Row],[MutualInformationVsOutcome]]/Table1[[#This Row],[MutualInformationVsOutcomePotential]],0)</f>
        <v>0</v>
      </c>
      <c r="AA40">
        <v>638</v>
      </c>
      <c r="AB40">
        <v>2259</v>
      </c>
      <c r="AC40">
        <v>195</v>
      </c>
      <c r="AD40">
        <v>180</v>
      </c>
      <c r="AE40" s="3" t="s">
        <v>1694</v>
      </c>
      <c r="AF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0" s="27" t="str">
        <f>RIGHT(Table1[[#This Row],[AlgorithmFunc]],LEN(Table1[[#This Row],[AlgorithmFunc]])-16)</f>
        <v>MRMREnsemble5</v>
      </c>
      <c r="AH40" s="3">
        <f>Table1[[#This Row],['# CM TP]]+Table1[[#This Row],['# CM TN]]</f>
        <v>2897</v>
      </c>
      <c r="AI40" s="3">
        <f>Table1[[#This Row],['# CM FP]]+Table1[[#This Row],['# CM FN]]</f>
        <v>375</v>
      </c>
      <c r="AJ40" s="3">
        <f>Table1[[#This Row],['# CM TP]]+Table1[[#This Row],['# CM FP]]</f>
        <v>833</v>
      </c>
      <c r="AK40" s="3">
        <f>Table1[[#This Row],['# CM TN]]+Table1[[#This Row],['# CM FN]]</f>
        <v>2439</v>
      </c>
      <c r="AL40" s="3">
        <f>Table1[[#This Row],[GT_T]]+Table1[[#This Row],[GT_F]]</f>
        <v>3272</v>
      </c>
      <c r="AM40" s="3">
        <f>IFERROR((Table1[[#This Row],['# CM TP]]+Table1[[#This Row],['# CM TN]])/Table1[[#This Row],[GT_TOT]], 0)</f>
        <v>0.88539119804400979</v>
      </c>
      <c r="AN40" s="3">
        <f>IFERROR(((Table1[[#This Row],[GT_T]]*Table1[[#This Row],[GT_ML_P]]/Table1[[#This Row],[GT_TOT]])+(Table1[[#This Row],[GT_F]]*Table1[[#This Row],[GT_ML_N]]/Table1[[#This Row],[GT_TOT]]))/Table1[[#This Row],[GT_TOT]],0)</f>
        <v>0.31083793885737171</v>
      </c>
      <c r="AO40" s="3">
        <f>(Table1[[#This Row],[OBS_ACC]]-Table1[[#This Row],[EXP_ACC]])/(1-Table1[[#This Row],[EXP_ACC]])</f>
        <v>0.83369832958307466</v>
      </c>
      <c r="AP40" s="3">
        <f>Table1[[#This Row],['# CM TP]]+Table1[[#This Row],['# CM FN]]</f>
        <v>818</v>
      </c>
      <c r="AQ40" s="3">
        <f>Table1[[#This Row],['# CM TN]]+Table1[[#This Row],['# CM FP]]</f>
        <v>2454</v>
      </c>
      <c r="AR40" s="2">
        <f>IFERROR(Table1[[#This Row],[NUM_T]]/(Table1[[#This Row],[NUM_T]]+Table1[[#This Row],[NUM_F]]),0)</f>
        <v>0.25</v>
      </c>
      <c r="AS40" s="2">
        <f>IFERROR(((LEN(Table1[[#This Row],[Predictors]])-LEN(SUBSTITUTE(Table1[[#This Row],[Predictors]],"_","")))/Table1[[#This Row],[NumPredictors]])-Table1[[#This Row],[P_se]],0)</f>
        <v>1</v>
      </c>
      <c r="AT40" s="2">
        <f>IFERROR((LEN(Table1[[#This Row],[Predictors]])-LEN(SUBSTITUTE(Table1[[#This Row],[Predictors]],".","")))/Table1[[#This Row],[NumPredictors]],0)</f>
        <v>0</v>
      </c>
      <c r="AU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0" s="2">
        <f>1-(Table1[[#This Row],[P_2gram]]+Table1[[#This Row],[P_order]]+Table1[[#This Row],[P_se]])</f>
        <v>0</v>
      </c>
      <c r="AX40" s="2"/>
      <c r="AY40" s="2"/>
    </row>
    <row r="41" spans="1:51" ht="15" customHeight="1" x14ac:dyDescent="0.25">
      <c r="A41">
        <v>47</v>
      </c>
      <c r="B41" t="s">
        <v>645</v>
      </c>
      <c r="C41" t="s">
        <v>1503</v>
      </c>
      <c r="D41" t="s">
        <v>1507</v>
      </c>
      <c r="E41">
        <v>13087</v>
      </c>
      <c r="F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41" t="s">
        <v>1671</v>
      </c>
      <c r="H41" s="3">
        <v>1</v>
      </c>
      <c r="I41" s="1">
        <v>43141.615636574075</v>
      </c>
      <c r="J41" t="s">
        <v>484</v>
      </c>
      <c r="K41" t="s">
        <v>11</v>
      </c>
      <c r="L41" t="str">
        <f>SUBSTITUTE(SUBSTITUTE(Table1[[#This Row],[PredictorSetsOrig]],"task","act"),"startend","se")</f>
        <v>2gram</v>
      </c>
      <c r="M41" s="31" t="s">
        <v>434</v>
      </c>
      <c r="N41" s="3">
        <v>30</v>
      </c>
      <c r="O41" s="3">
        <f>IF(Table1[[#This Row],[Algorithm]]="None",0,IF(Table1[[#This Row],[NumPredictors]]&lt;=5,5,IF(Table1[[#This Row],[NumPredictors]]&lt;=10,10,IF(Table1[[#This Row],[NumPredictors]]&lt;=30,30,50))))</f>
        <v>30</v>
      </c>
      <c r="P41" s="2">
        <v>0.91839853300733498</v>
      </c>
      <c r="Q41" s="2">
        <v>0.91441670911869599</v>
      </c>
      <c r="R41">
        <v>0.5</v>
      </c>
      <c r="S41">
        <v>22.72</v>
      </c>
      <c r="T41">
        <v>0.59999999999990905</v>
      </c>
      <c r="U41" s="3">
        <v>4.7536762747581598</v>
      </c>
      <c r="V41" s="27"/>
      <c r="W41" s="29">
        <f>IFERROR(Table1[[#This Row],[MutualInformation]]/Table1[[#This Row],[MutualInformationPotential]],0)</f>
        <v>0</v>
      </c>
      <c r="X41" s="3">
        <v>0.50300806305282997</v>
      </c>
      <c r="Y41" s="3"/>
      <c r="Z41" s="3">
        <f>IFERROR(Table1[[#This Row],[MutualInformationVsOutcome]]/Table1[[#This Row],[MutualInformationVsOutcomePotential]],0)</f>
        <v>0</v>
      </c>
      <c r="AA41">
        <v>677</v>
      </c>
      <c r="AB41">
        <v>2328</v>
      </c>
      <c r="AC41">
        <v>126</v>
      </c>
      <c r="AD41">
        <v>141</v>
      </c>
      <c r="AE41" s="3" t="s">
        <v>1718</v>
      </c>
      <c r="AF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1" s="27" t="str">
        <f>RIGHT(Table1[[#This Row],[AlgorithmFunc]],LEN(Table1[[#This Row],[AlgorithmFunc]])-16)</f>
        <v>MRMREnsemble5</v>
      </c>
      <c r="AH41" s="3">
        <f>Table1[[#This Row],['# CM TP]]+Table1[[#This Row],['# CM TN]]</f>
        <v>3005</v>
      </c>
      <c r="AI41" s="3">
        <f>Table1[[#This Row],['# CM FP]]+Table1[[#This Row],['# CM FN]]</f>
        <v>267</v>
      </c>
      <c r="AJ41" s="3">
        <f>Table1[[#This Row],['# CM TP]]+Table1[[#This Row],['# CM FP]]</f>
        <v>803</v>
      </c>
      <c r="AK41" s="3">
        <f>Table1[[#This Row],['# CM TN]]+Table1[[#This Row],['# CM FN]]</f>
        <v>2469</v>
      </c>
      <c r="AL41" s="3">
        <f>Table1[[#This Row],[GT_T]]+Table1[[#This Row],[GT_F]]</f>
        <v>3272</v>
      </c>
      <c r="AM41" s="3">
        <f>IFERROR((Table1[[#This Row],['# CM TP]]+Table1[[#This Row],['# CM TN]])/Table1[[#This Row],[GT_TOT]], 0)</f>
        <v>0.91839853300733498</v>
      </c>
      <c r="AN41" s="3">
        <f>IFERROR(((Table1[[#This Row],[GT_T]]*Table1[[#This Row],[GT_ML_P]]/Table1[[#This Row],[GT_TOT]])+(Table1[[#This Row],[GT_F]]*Table1[[#This Row],[GT_ML_N]]/Table1[[#This Row],[GT_TOT]]))/Table1[[#This Row],[GT_TOT]],0)</f>
        <v>0.28696456112768337</v>
      </c>
      <c r="AO41" s="3">
        <f>(Table1[[#This Row],[OBS_ACC]]-Table1[[#This Row],[EXP_ACC]])/(1-Table1[[#This Row],[EXP_ACC]])</f>
        <v>0.88555762793260351</v>
      </c>
      <c r="AP41" s="3">
        <f>Table1[[#This Row],['# CM TP]]+Table1[[#This Row],['# CM FN]]</f>
        <v>818</v>
      </c>
      <c r="AQ41" s="3">
        <f>Table1[[#This Row],['# CM TN]]+Table1[[#This Row],['# CM FP]]</f>
        <v>2454</v>
      </c>
      <c r="AR41" s="2">
        <f>IFERROR(Table1[[#This Row],[NUM_T]]/(Table1[[#This Row],[NUM_T]]+Table1[[#This Row],[NUM_F]]),0)</f>
        <v>0.25</v>
      </c>
      <c r="AS41" s="2">
        <f>IFERROR(((LEN(Table1[[#This Row],[Predictors]])-LEN(SUBSTITUTE(Table1[[#This Row],[Predictors]],"_","")))/Table1[[#This Row],[NumPredictors]])-Table1[[#This Row],[P_se]],0)</f>
        <v>1</v>
      </c>
      <c r="AT41" s="2">
        <f>IFERROR((LEN(Table1[[#This Row],[Predictors]])-LEN(SUBSTITUTE(Table1[[#This Row],[Predictors]],".","")))/Table1[[#This Row],[NumPredictors]],0)</f>
        <v>0</v>
      </c>
      <c r="AU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" s="2">
        <f>1-(Table1[[#This Row],[P_2gram]]+Table1[[#This Row],[P_order]]+Table1[[#This Row],[P_se]])</f>
        <v>0</v>
      </c>
      <c r="AX41" s="2"/>
      <c r="AY41" s="2"/>
    </row>
    <row r="42" spans="1:51" ht="15" customHeight="1" x14ac:dyDescent="0.25">
      <c r="A42">
        <v>33</v>
      </c>
      <c r="B42" t="s">
        <v>645</v>
      </c>
      <c r="C42" t="s">
        <v>1503</v>
      </c>
      <c r="D42" t="s">
        <v>1507</v>
      </c>
      <c r="E42">
        <v>13087</v>
      </c>
      <c r="F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42" t="s">
        <v>1671</v>
      </c>
      <c r="H42" s="3">
        <v>1</v>
      </c>
      <c r="I42" s="1">
        <v>43141.611111111109</v>
      </c>
      <c r="J42" t="s">
        <v>1007</v>
      </c>
      <c r="K42" t="s">
        <v>11</v>
      </c>
      <c r="L42" t="str">
        <f>SUBSTITUTE(SUBSTITUTE(Table1[[#This Row],[PredictorSetsOrig]],"task","act"),"startend","se")</f>
        <v>act,2gram</v>
      </c>
      <c r="M42" s="31" t="s">
        <v>22</v>
      </c>
      <c r="N42" s="3">
        <v>30</v>
      </c>
      <c r="O42" s="3">
        <f>IF(Table1[[#This Row],[Algorithm]]="None",0,IF(Table1[[#This Row],[NumPredictors]]&lt;=5,5,IF(Table1[[#This Row],[NumPredictors]]&lt;=10,10,IF(Table1[[#This Row],[NumPredictors]]&lt;=30,30,50))))</f>
        <v>30</v>
      </c>
      <c r="P42" s="2">
        <v>0.85421760391197998</v>
      </c>
      <c r="Q42" s="2">
        <v>0.864391237901172</v>
      </c>
      <c r="R42">
        <v>2.2000000000000499</v>
      </c>
      <c r="S42">
        <v>22.11</v>
      </c>
      <c r="T42">
        <v>0.64999999999997704</v>
      </c>
      <c r="U42" s="3">
        <v>3.9460645063118398</v>
      </c>
      <c r="V42" s="27"/>
      <c r="W42" s="29">
        <f>IFERROR(Table1[[#This Row],[MutualInformation]]/Table1[[#This Row],[MutualInformationPotential]],0)</f>
        <v>0</v>
      </c>
      <c r="X42" s="3">
        <v>0.38019636088606401</v>
      </c>
      <c r="Y42" s="3"/>
      <c r="Z42" s="3">
        <f>IFERROR(Table1[[#This Row],[MutualInformationVsOutcome]]/Table1[[#This Row],[MutualInformationVsOutcomePotential]],0)</f>
        <v>0</v>
      </c>
      <c r="AA42">
        <v>566</v>
      </c>
      <c r="AB42">
        <v>2229</v>
      </c>
      <c r="AC42">
        <v>225</v>
      </c>
      <c r="AD42">
        <v>252</v>
      </c>
      <c r="AE42" s="3" t="s">
        <v>1704</v>
      </c>
      <c r="AF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2" s="27" t="str">
        <f>RIGHT(Table1[[#This Row],[AlgorithmFunc]],LEN(Table1[[#This Row],[AlgorithmFunc]])-16)</f>
        <v>ClusterFisher</v>
      </c>
      <c r="AH42" s="3">
        <f>Table1[[#This Row],['# CM TP]]+Table1[[#This Row],['# CM TN]]</f>
        <v>2795</v>
      </c>
      <c r="AI42" s="3">
        <f>Table1[[#This Row],['# CM FP]]+Table1[[#This Row],['# CM FN]]</f>
        <v>477</v>
      </c>
      <c r="AJ42" s="3">
        <f>Table1[[#This Row],['# CM TP]]+Table1[[#This Row],['# CM FP]]</f>
        <v>791</v>
      </c>
      <c r="AK42" s="3">
        <f>Table1[[#This Row],['# CM TN]]+Table1[[#This Row],['# CM FN]]</f>
        <v>2481</v>
      </c>
      <c r="AL42" s="3">
        <f>Table1[[#This Row],[GT_T]]+Table1[[#This Row],[GT_F]]</f>
        <v>3272</v>
      </c>
      <c r="AM42" s="3">
        <f>IFERROR((Table1[[#This Row],['# CM TP]]+Table1[[#This Row],['# CM TN]])/Table1[[#This Row],[GT_TOT]], 0)</f>
        <v>0.85421760391198043</v>
      </c>
      <c r="AN42" s="3">
        <f>IFERROR(((Table1[[#This Row],[GT_T]]*Table1[[#This Row],[GT_ML_P]]/Table1[[#This Row],[GT_TOT]])+(Table1[[#This Row],[GT_F]]*Table1[[#This Row],[GT_ML_N]]/Table1[[#This Row],[GT_TOT]]))/Table1[[#This Row],[GT_TOT]],0)</f>
        <v>0.31704530849289519</v>
      </c>
      <c r="AO42" s="3">
        <f>(Table1[[#This Row],[OBS_ACC]]-Table1[[#This Row],[EXP_ACC]])/(1-Table1[[#This Row],[EXP_ACC]])</f>
        <v>0.78654162874799871</v>
      </c>
      <c r="AP42" s="3">
        <f>Table1[[#This Row],['# CM TP]]+Table1[[#This Row],['# CM FN]]</f>
        <v>818</v>
      </c>
      <c r="AQ42" s="3">
        <f>Table1[[#This Row],['# CM TN]]+Table1[[#This Row],['# CM FP]]</f>
        <v>2454</v>
      </c>
      <c r="AR42" s="2">
        <f>IFERROR(Table1[[#This Row],[NUM_T]]/(Table1[[#This Row],[NUM_T]]+Table1[[#This Row],[NUM_F]]),0)</f>
        <v>0.25</v>
      </c>
      <c r="AS42" s="2">
        <f>IFERROR(((LEN(Table1[[#This Row],[Predictors]])-LEN(SUBSTITUTE(Table1[[#This Row],[Predictors]],"_","")))/Table1[[#This Row],[NumPredictors]])-Table1[[#This Row],[P_se]],0)</f>
        <v>0.9</v>
      </c>
      <c r="AT42" s="2">
        <f>IFERROR((LEN(Table1[[#This Row],[Predictors]])-LEN(SUBSTITUTE(Table1[[#This Row],[Predictors]],".","")))/Table1[[#This Row],[NumPredictors]],0)</f>
        <v>0</v>
      </c>
      <c r="AU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" s="2">
        <f>1-(Table1[[#This Row],[P_2gram]]+Table1[[#This Row],[P_order]]+Table1[[#This Row],[P_se]])</f>
        <v>9.9999999999999978E-2</v>
      </c>
      <c r="AX42" s="2"/>
      <c r="AY42" s="2"/>
    </row>
    <row r="43" spans="1:51" ht="15" customHeight="1" x14ac:dyDescent="0.25">
      <c r="A43">
        <v>26</v>
      </c>
      <c r="B43" t="s">
        <v>645</v>
      </c>
      <c r="C43" t="s">
        <v>1503</v>
      </c>
      <c r="D43" t="s">
        <v>1507</v>
      </c>
      <c r="E43">
        <v>13087</v>
      </c>
      <c r="F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43" t="s">
        <v>1671</v>
      </c>
      <c r="H43" s="3">
        <v>1</v>
      </c>
      <c r="I43" s="1">
        <v>43141.608634259261</v>
      </c>
      <c r="J43" t="s">
        <v>1317</v>
      </c>
      <c r="K43" t="s">
        <v>11</v>
      </c>
      <c r="L43" t="str">
        <f>SUBSTITUTE(SUBSTITUTE(Table1[[#This Row],[PredictorSetsOrig]],"task","act"),"startend","se")</f>
        <v>act,se,2gram,order</v>
      </c>
      <c r="M43" s="31" t="s">
        <v>20</v>
      </c>
      <c r="N43" s="3">
        <v>30</v>
      </c>
      <c r="O43" s="3">
        <f>IF(Table1[[#This Row],[Algorithm]]="None",0,IF(Table1[[#This Row],[NumPredictors]]&lt;=5,5,IF(Table1[[#This Row],[NumPredictors]]&lt;=10,10,IF(Table1[[#This Row],[NumPredictors]]&lt;=30,30,50))))</f>
        <v>30</v>
      </c>
      <c r="P43" s="2">
        <v>0.89211491442542801</v>
      </c>
      <c r="Q43" s="2">
        <v>0.90473764645950105</v>
      </c>
      <c r="R43">
        <v>7.9700000000000299</v>
      </c>
      <c r="S43">
        <v>22.42</v>
      </c>
      <c r="T43">
        <v>2.73000000000002</v>
      </c>
      <c r="U43" s="3">
        <v>4.9704931457686703</v>
      </c>
      <c r="V43" s="27"/>
      <c r="W43" s="29">
        <f>IFERROR(Table1[[#This Row],[MutualInformation]]/Table1[[#This Row],[MutualInformationPotential]],0)</f>
        <v>0</v>
      </c>
      <c r="X43" s="3">
        <v>0.48671671394511801</v>
      </c>
      <c r="Y43" s="3"/>
      <c r="Z43" s="3">
        <f>IFERROR(Table1[[#This Row],[MutualInformationVsOutcome]]/Table1[[#This Row],[MutualInformationVsOutcomePotential]],0)</f>
        <v>0</v>
      </c>
      <c r="AA43">
        <v>645</v>
      </c>
      <c r="AB43">
        <v>2274</v>
      </c>
      <c r="AC43">
        <v>180</v>
      </c>
      <c r="AD43">
        <v>173</v>
      </c>
      <c r="AE43" s="3" t="s">
        <v>1697</v>
      </c>
      <c r="AF4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43" s="27" t="str">
        <f>RIGHT(Table1[[#This Row],[AlgorithmFunc]],LEN(Table1[[#This Row],[AlgorithmFunc]])-16)</f>
        <v>ClusterMRMR</v>
      </c>
      <c r="AH43" s="3">
        <f>Table1[[#This Row],['# CM TP]]+Table1[[#This Row],['# CM TN]]</f>
        <v>2919</v>
      </c>
      <c r="AI43" s="3">
        <f>Table1[[#This Row],['# CM FP]]+Table1[[#This Row],['# CM FN]]</f>
        <v>353</v>
      </c>
      <c r="AJ43" s="3">
        <f>Table1[[#This Row],['# CM TP]]+Table1[[#This Row],['# CM FP]]</f>
        <v>825</v>
      </c>
      <c r="AK43" s="3">
        <f>Table1[[#This Row],['# CM TN]]+Table1[[#This Row],['# CM FN]]</f>
        <v>2447</v>
      </c>
      <c r="AL43" s="3">
        <f>Table1[[#This Row],[GT_T]]+Table1[[#This Row],[GT_F]]</f>
        <v>3272</v>
      </c>
      <c r="AM43" s="3">
        <f>IFERROR((Table1[[#This Row],['# CM TP]]+Table1[[#This Row],['# CM TN]])/Table1[[#This Row],[GT_TOT]], 0)</f>
        <v>0.8921149144254279</v>
      </c>
      <c r="AN43" s="3">
        <f>IFERROR(((Table1[[#This Row],[GT_T]]*Table1[[#This Row],[GT_ML_P]]/Table1[[#This Row],[GT_TOT]])+(Table1[[#This Row],[GT_F]]*Table1[[#This Row],[GT_ML_N]]/Table1[[#This Row],[GT_TOT]]))/Table1[[#This Row],[GT_TOT]],0)</f>
        <v>0.30562029608861735</v>
      </c>
      <c r="AO43" s="3">
        <f>(Table1[[#This Row],[OBS_ACC]]-Table1[[#This Row],[EXP_ACC]])/(1-Table1[[#This Row],[EXP_ACC]])</f>
        <v>0.84463099228438787</v>
      </c>
      <c r="AP43" s="3">
        <f>Table1[[#This Row],['# CM TP]]+Table1[[#This Row],['# CM FN]]</f>
        <v>818</v>
      </c>
      <c r="AQ43" s="3">
        <f>Table1[[#This Row],['# CM TN]]+Table1[[#This Row],['# CM FP]]</f>
        <v>2454</v>
      </c>
      <c r="AR43" s="2">
        <f>IFERROR(Table1[[#This Row],[NUM_T]]/(Table1[[#This Row],[NUM_T]]+Table1[[#This Row],[NUM_F]]),0)</f>
        <v>0.25</v>
      </c>
      <c r="AS43" s="2">
        <f>IFERROR(((LEN(Table1[[#This Row],[Predictors]])-LEN(SUBSTITUTE(Table1[[#This Row],[Predictors]],"_","")))/Table1[[#This Row],[NumPredictors]])-Table1[[#This Row],[P_se]],0)</f>
        <v>0.13333333333333333</v>
      </c>
      <c r="AT43" s="2">
        <f>IFERROR((LEN(Table1[[#This Row],[Predictors]])-LEN(SUBSTITUTE(Table1[[#This Row],[Predictors]],".","")))/Table1[[#This Row],[NumPredictors]],0)</f>
        <v>0.83333333333333337</v>
      </c>
      <c r="AU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3" s="2">
        <f>1-(Table1[[#This Row],[P_2gram]]+Table1[[#This Row],[P_order]]+Table1[[#This Row],[P_se]])</f>
        <v>3.3333333333333326E-2</v>
      </c>
      <c r="AX43" s="2"/>
      <c r="AY43" s="2"/>
    </row>
    <row r="44" spans="1:51" ht="15" customHeight="1" x14ac:dyDescent="0.25">
      <c r="A44">
        <v>5</v>
      </c>
      <c r="B44" t="s">
        <v>645</v>
      </c>
      <c r="C44" t="s">
        <v>1503</v>
      </c>
      <c r="D44" t="s">
        <v>1506</v>
      </c>
      <c r="E44">
        <v>7554</v>
      </c>
      <c r="F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44" t="s">
        <v>1769</v>
      </c>
      <c r="H44" s="3">
        <v>1</v>
      </c>
      <c r="I44" s="1">
        <v>43141.616724537038</v>
      </c>
      <c r="J44" t="s">
        <v>1317</v>
      </c>
      <c r="K44" t="s">
        <v>11</v>
      </c>
      <c r="L44" t="str">
        <f>SUBSTITUTE(SUBSTITUTE(Table1[[#This Row],[PredictorSetsOrig]],"task","act"),"startend","se")</f>
        <v>2gram</v>
      </c>
      <c r="M44" s="31" t="s">
        <v>434</v>
      </c>
      <c r="N44" s="3">
        <v>10</v>
      </c>
      <c r="O44" s="3">
        <f>IF(Table1[[#This Row],[Algorithm]]="None",0,IF(Table1[[#This Row],[NumPredictors]]&lt;=5,5,IF(Table1[[#This Row],[NumPredictors]]&lt;=10,10,IF(Table1[[#This Row],[NumPredictors]]&lt;=30,30,50))))</f>
        <v>10</v>
      </c>
      <c r="P44" s="2">
        <v>0.82477501323451596</v>
      </c>
      <c r="Q44" s="2">
        <v>0.82630185348631902</v>
      </c>
      <c r="R44">
        <v>0.430000000000064</v>
      </c>
      <c r="S44">
        <v>8.0800000000001493</v>
      </c>
      <c r="T44">
        <v>0.200000000000045</v>
      </c>
      <c r="U44" s="3">
        <v>2.94259102389631</v>
      </c>
      <c r="V44" s="27"/>
      <c r="W44" s="29">
        <f>IFERROR(Table1[[#This Row],[MutualInformation]]/Table1[[#This Row],[MutualInformationPotential]],0)</f>
        <v>0</v>
      </c>
      <c r="X44" s="3">
        <v>0.17461698688688501</v>
      </c>
      <c r="Y44" s="3"/>
      <c r="Z44" s="3">
        <f>IFERROR(Table1[[#This Row],[MutualInformationVsOutcome]]/Table1[[#This Row],[MutualInformationVsOutcomePotential]],0)</f>
        <v>0</v>
      </c>
      <c r="AA44">
        <v>127</v>
      </c>
      <c r="AB44">
        <v>1431</v>
      </c>
      <c r="AC44">
        <v>47</v>
      </c>
      <c r="AD44">
        <v>284</v>
      </c>
      <c r="AE44" s="3" t="s">
        <v>1774</v>
      </c>
      <c r="AF4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44" s="27" t="str">
        <f>RIGHT(Table1[[#This Row],[AlgorithmFunc]],LEN(Table1[[#This Row],[AlgorithmFunc]])-16)</f>
        <v>ClusterMRMR</v>
      </c>
      <c r="AH44" s="3">
        <f>Table1[[#This Row],['# CM TP]]+Table1[[#This Row],['# CM TN]]</f>
        <v>1558</v>
      </c>
      <c r="AI44" s="3">
        <f>Table1[[#This Row],['# CM FP]]+Table1[[#This Row],['# CM FN]]</f>
        <v>331</v>
      </c>
      <c r="AJ44" s="3">
        <f>Table1[[#This Row],['# CM TP]]+Table1[[#This Row],['# CM FP]]</f>
        <v>174</v>
      </c>
      <c r="AK44" s="3">
        <f>Table1[[#This Row],['# CM TN]]+Table1[[#This Row],['# CM FN]]</f>
        <v>1715</v>
      </c>
      <c r="AL44" s="3">
        <f>Table1[[#This Row],[GT_T]]+Table1[[#This Row],[GT_F]]</f>
        <v>1889</v>
      </c>
      <c r="AM44" s="3">
        <f>IFERROR((Table1[[#This Row],['# CM TP]]+Table1[[#This Row],['# CM TN]])/Table1[[#This Row],[GT_TOT]], 0)</f>
        <v>0.82477501323451563</v>
      </c>
      <c r="AN44" s="3">
        <f>IFERROR(((Table1[[#This Row],[GT_T]]*Table1[[#This Row],[GT_ML_P]]/Table1[[#This Row],[GT_TOT]])+(Table1[[#This Row],[GT_F]]*Table1[[#This Row],[GT_ML_N]]/Table1[[#This Row],[GT_TOT]]))/Table1[[#This Row],[GT_TOT]],0)</f>
        <v>0.2350564873507737</v>
      </c>
      <c r="AO44" s="3">
        <f>(Table1[[#This Row],[OBS_ACC]]-Table1[[#This Row],[EXP_ACC]])/(1-Table1[[#This Row],[EXP_ACC]])</f>
        <v>0.77093081532435215</v>
      </c>
      <c r="AP44" s="3">
        <f>Table1[[#This Row],['# CM TP]]+Table1[[#This Row],['# CM FN]]</f>
        <v>411</v>
      </c>
      <c r="AQ44" s="3">
        <f>Table1[[#This Row],['# CM TN]]+Table1[[#This Row],['# CM FP]]</f>
        <v>1478</v>
      </c>
      <c r="AR44" s="2">
        <f>IFERROR(Table1[[#This Row],[NUM_T]]/(Table1[[#This Row],[NUM_T]]+Table1[[#This Row],[NUM_F]]),0)</f>
        <v>0.21757543673901536</v>
      </c>
      <c r="AS44" s="2">
        <f>IFERROR(((LEN(Table1[[#This Row],[Predictors]])-LEN(SUBSTITUTE(Table1[[#This Row],[Predictors]],"_","")))/Table1[[#This Row],[NumPredictors]])-Table1[[#This Row],[P_se]],0)</f>
        <v>1</v>
      </c>
      <c r="AT44" s="2">
        <f>IFERROR((LEN(Table1[[#This Row],[Predictors]])-LEN(SUBSTITUTE(Table1[[#This Row],[Predictors]],".","")))/Table1[[#This Row],[NumPredictors]],0)</f>
        <v>0</v>
      </c>
      <c r="AU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" s="2">
        <f>1-(Table1[[#This Row],[P_2gram]]+Table1[[#This Row],[P_order]]+Table1[[#This Row],[P_se]])</f>
        <v>0</v>
      </c>
      <c r="AX44" s="2"/>
      <c r="AY44" s="2"/>
    </row>
    <row r="45" spans="1:51" ht="15" customHeight="1" x14ac:dyDescent="0.25">
      <c r="A45" s="26">
        <v>28</v>
      </c>
      <c r="B45" s="26" t="s">
        <v>645</v>
      </c>
      <c r="C45" s="26" t="s">
        <v>190</v>
      </c>
      <c r="D45" s="26" t="s">
        <v>1510</v>
      </c>
      <c r="E45" s="26">
        <v>4000</v>
      </c>
      <c r="F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45" s="26"/>
      <c r="H45" s="27">
        <v>1</v>
      </c>
      <c r="I45" s="28">
        <v>41310.891770833332</v>
      </c>
      <c r="J45" s="26" t="s">
        <v>85</v>
      </c>
      <c r="K45" s="26" t="s">
        <v>11</v>
      </c>
      <c r="L45" t="str">
        <f>SUBSTITUTE(SUBSTITUTE(Table1[[#This Row],[PredictorSetsOrig]],"task","act"),"startend","se")</f>
        <v>act,se,order</v>
      </c>
      <c r="M45" s="26" t="s">
        <v>18</v>
      </c>
      <c r="N45" s="27">
        <v>10</v>
      </c>
      <c r="O45" s="27">
        <f>IF(Table1[[#This Row],[Algorithm]]="None",0,IF(Table1[[#This Row],[NumPredictors]]&lt;=5,5,IF(Table1[[#This Row],[NumPredictors]]&lt;=10,10,IF(Table1[[#This Row],[NumPredictors]]&lt;=30,30,50))))</f>
        <v>10</v>
      </c>
      <c r="P45" s="29">
        <v>0.80600000000000005</v>
      </c>
      <c r="Q45" s="29">
        <v>0.81200000000000006</v>
      </c>
      <c r="R45" s="26">
        <v>218.13</v>
      </c>
      <c r="S45" s="26">
        <v>4.1500000000000901</v>
      </c>
      <c r="T45" s="26">
        <v>0.25</v>
      </c>
      <c r="U45" s="27">
        <v>3.5624007011858199</v>
      </c>
      <c r="V45" s="27">
        <v>7.28892414629368</v>
      </c>
      <c r="W45" s="29">
        <f>IFERROR(Table1[[#This Row],[MutualInformation]]/Table1[[#This Row],[MutualInformationPotential]],0)</f>
        <v>0.48874163452465791</v>
      </c>
      <c r="X45" s="27">
        <v>0.27778281803327098</v>
      </c>
      <c r="Y45" s="3">
        <v>0.62004340356102405</v>
      </c>
      <c r="Z45" s="27">
        <f>IFERROR(Table1[[#This Row],[MutualInformationVsOutcome]]/Table1[[#This Row],[MutualInformationVsOutcomePotential]],0)</f>
        <v>0.44800544032548822</v>
      </c>
      <c r="AA45" s="26">
        <v>235</v>
      </c>
      <c r="AB45" s="26">
        <v>571</v>
      </c>
      <c r="AC45" s="26">
        <v>65</v>
      </c>
      <c r="AD45" s="26">
        <v>129</v>
      </c>
      <c r="AE45" s="27" t="s">
        <v>88</v>
      </c>
      <c r="AF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45" s="27" t="str">
        <f>RIGHT(Table1[[#This Row],[AlgorithmFunc]],LEN(Table1[[#This Row],[AlgorithmFunc]])-16)</f>
        <v>Blanket</v>
      </c>
      <c r="AH45" s="27">
        <f>Table1[[#This Row],['# CM TP]]+Table1[[#This Row],['# CM TN]]</f>
        <v>806</v>
      </c>
      <c r="AI45" s="27">
        <f>Table1[[#This Row],['# CM FP]]+Table1[[#This Row],['# CM FN]]</f>
        <v>194</v>
      </c>
      <c r="AJ45" s="27">
        <f>Table1[[#This Row],['# CM TP]]+Table1[[#This Row],['# CM FP]]</f>
        <v>300</v>
      </c>
      <c r="AK45" s="27">
        <f>Table1[[#This Row],['# CM TN]]+Table1[[#This Row],['# CM FN]]</f>
        <v>700</v>
      </c>
      <c r="AL45" s="27">
        <f>Table1[[#This Row],[GT_T]]+Table1[[#This Row],[GT_F]]</f>
        <v>1000</v>
      </c>
      <c r="AM45" s="27">
        <f>IFERROR((Table1[[#This Row],['# CM TP]]+Table1[[#This Row],['# CM TN]])/Table1[[#This Row],[GT_TOT]], 0)</f>
        <v>0.80600000000000005</v>
      </c>
      <c r="AN45" s="27">
        <f>IFERROR(((Table1[[#This Row],[GT_T]]*Table1[[#This Row],[GT_ML_P]]/Table1[[#This Row],[GT_TOT]])+(Table1[[#This Row],[GT_F]]*Table1[[#This Row],[GT_ML_N]]/Table1[[#This Row],[GT_TOT]]))/Table1[[#This Row],[GT_TOT]],0)</f>
        <v>0.37760000000000005</v>
      </c>
      <c r="AO45" s="27">
        <f>(Table1[[#This Row],[OBS_ACC]]-Table1[[#This Row],[EXP_ACC]])/(1-Table1[[#This Row],[EXP_ACC]])</f>
        <v>0.68830334190231368</v>
      </c>
      <c r="AP45" s="27">
        <f>Table1[[#This Row],['# CM TP]]+Table1[[#This Row],['# CM FN]]</f>
        <v>364</v>
      </c>
      <c r="AQ45" s="27">
        <f>Table1[[#This Row],['# CM TN]]+Table1[[#This Row],['# CM FP]]</f>
        <v>636</v>
      </c>
      <c r="AR45" s="29">
        <f>IFERROR(Table1[[#This Row],[NUM_T]]/(Table1[[#This Row],[NUM_T]]+Table1[[#This Row],[NUM_F]]),0)</f>
        <v>0.36399999999999999</v>
      </c>
      <c r="AS45" s="29">
        <f>IFERROR(((LEN(Table1[[#This Row],[Predictors]])-LEN(SUBSTITUTE(Table1[[#This Row],[Predictors]],"_","")))/Table1[[#This Row],[NumPredictors]])-Table1[[#This Row],[P_se]],0)</f>
        <v>3.333333333333334E-2</v>
      </c>
      <c r="AT45" s="29">
        <f>IFERROR((LEN(Table1[[#This Row],[Predictors]])-LEN(SUBSTITUTE(Table1[[#This Row],[Predictors]],".","")))/Table1[[#This Row],[NumPredictors]],0)</f>
        <v>0</v>
      </c>
      <c r="AU4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5" s="29">
        <f>1-(Table1[[#This Row],[P_2gram]]+Table1[[#This Row],[P_order]]+Table1[[#This Row],[P_se]])</f>
        <v>0.9</v>
      </c>
      <c r="AX45" s="2"/>
      <c r="AY45" s="2"/>
    </row>
    <row r="46" spans="1:51" ht="15" customHeight="1" x14ac:dyDescent="0.25">
      <c r="A46">
        <v>10</v>
      </c>
      <c r="B46" t="s">
        <v>645</v>
      </c>
      <c r="C46" t="s">
        <v>190</v>
      </c>
      <c r="D46" s="26" t="s">
        <v>1510</v>
      </c>
      <c r="E46">
        <v>4000</v>
      </c>
      <c r="F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46" s="3">
        <v>1</v>
      </c>
      <c r="I46" s="1">
        <v>41312.382372685184</v>
      </c>
      <c r="J46" t="s">
        <v>28</v>
      </c>
      <c r="K46" t="s">
        <v>11</v>
      </c>
      <c r="L46" t="str">
        <f>SUBSTITUTE(SUBSTITUTE(Table1[[#This Row],[PredictorSetsOrig]],"task","act"),"startend","se")</f>
        <v>act,se</v>
      </c>
      <c r="M46" s="26" t="s">
        <v>14</v>
      </c>
      <c r="N46" s="3">
        <v>30</v>
      </c>
      <c r="O46" s="3">
        <f>IF(Table1[[#This Row],[Algorithm]]="None",0,IF(Table1[[#This Row],[NumPredictors]]&lt;=5,5,IF(Table1[[#This Row],[NumPredictors]]&lt;=10,10,IF(Table1[[#This Row],[NumPredictors]]&lt;=30,30,50))))</f>
        <v>30</v>
      </c>
      <c r="P46" s="2">
        <v>0.83</v>
      </c>
      <c r="Q46" s="2">
        <v>0.84</v>
      </c>
      <c r="R46">
        <v>0.400000000000091</v>
      </c>
      <c r="S46">
        <v>6.8100000000001701</v>
      </c>
      <c r="T46">
        <v>2.9999999999972701E-2</v>
      </c>
      <c r="U46" s="3">
        <v>6.3653044500123999</v>
      </c>
      <c r="V46" s="27">
        <v>6.9605890807084903</v>
      </c>
      <c r="W46" s="29">
        <f>IFERROR(Table1[[#This Row],[MutualInformation]]/Table1[[#This Row],[MutualInformationPotential]],0)</f>
        <v>0.91447783746551825</v>
      </c>
      <c r="X46" s="3">
        <v>0.51599864669624695</v>
      </c>
      <c r="Y46" s="3">
        <v>0.59421769618333597</v>
      </c>
      <c r="Z46" s="3">
        <f>IFERROR(Table1[[#This Row],[MutualInformationVsOutcome]]/Table1[[#This Row],[MutualInformationVsOutcomePotential]],0)</f>
        <v>0.86836634117514433</v>
      </c>
      <c r="AA46">
        <v>272</v>
      </c>
      <c r="AB46">
        <v>558</v>
      </c>
      <c r="AC46">
        <v>78</v>
      </c>
      <c r="AD46">
        <v>92</v>
      </c>
      <c r="AE46" s="3" t="s">
        <v>121</v>
      </c>
      <c r="AF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6" s="27" t="str">
        <f>RIGHT(Table1[[#This Row],[AlgorithmFunc]],LEN(Table1[[#This Row],[AlgorithmFunc]])-16)</f>
        <v>ClusterDuplicates</v>
      </c>
      <c r="AH46" s="3">
        <f>Table1[[#This Row],['# CM TP]]+Table1[[#This Row],['# CM TN]]</f>
        <v>830</v>
      </c>
      <c r="AI46" s="3">
        <f>Table1[[#This Row],['# CM FP]]+Table1[[#This Row],['# CM FN]]</f>
        <v>170</v>
      </c>
      <c r="AJ46" s="3">
        <f>Table1[[#This Row],['# CM TP]]+Table1[[#This Row],['# CM FP]]</f>
        <v>350</v>
      </c>
      <c r="AK46" s="3">
        <f>Table1[[#This Row],['# CM TN]]+Table1[[#This Row],['# CM FN]]</f>
        <v>650</v>
      </c>
      <c r="AL46" s="3">
        <f>Table1[[#This Row],[GT_T]]+Table1[[#This Row],[GT_F]]</f>
        <v>1000</v>
      </c>
      <c r="AM46" s="3">
        <f>IFERROR((Table1[[#This Row],['# CM TP]]+Table1[[#This Row],['# CM TN]])/Table1[[#This Row],[GT_TOT]], 0)</f>
        <v>0.83</v>
      </c>
      <c r="AN46" s="3">
        <f>IFERROR(((Table1[[#This Row],[GT_T]]*Table1[[#This Row],[GT_ML_P]]/Table1[[#This Row],[GT_TOT]])+(Table1[[#This Row],[GT_F]]*Table1[[#This Row],[GT_ML_N]]/Table1[[#This Row],[GT_TOT]]))/Table1[[#This Row],[GT_TOT]],0)</f>
        <v>0.40100000000000002</v>
      </c>
      <c r="AO46" s="3">
        <f>(Table1[[#This Row],[OBS_ACC]]-Table1[[#This Row],[EXP_ACC]])/(1-Table1[[#This Row],[EXP_ACC]])</f>
        <v>0.71619365609348906</v>
      </c>
      <c r="AP46" s="3">
        <f>Table1[[#This Row],['# CM TP]]+Table1[[#This Row],['# CM FN]]</f>
        <v>364</v>
      </c>
      <c r="AQ46" s="3">
        <f>Table1[[#This Row],['# CM TN]]+Table1[[#This Row],['# CM FP]]</f>
        <v>636</v>
      </c>
      <c r="AR46" s="2">
        <f>IFERROR(Table1[[#This Row],[NUM_T]]/(Table1[[#This Row],[NUM_T]]+Table1[[#This Row],[NUM_F]]),0)</f>
        <v>0.36399999999999999</v>
      </c>
      <c r="AS46" s="2">
        <f>IFERROR(((LEN(Table1[[#This Row],[Predictors]])-LEN(SUBSTITUTE(Table1[[#This Row],[Predictors]],"_","")))/Table1[[#This Row],[NumPredictors]])-Table1[[#This Row],[P_se]],0)</f>
        <v>3.333333333333334E-2</v>
      </c>
      <c r="AT46" s="2">
        <f>IFERROR((LEN(Table1[[#This Row],[Predictors]])-LEN(SUBSTITUTE(Table1[[#This Row],[Predictors]],".","")))/Table1[[#This Row],[NumPredictors]],0)</f>
        <v>0</v>
      </c>
      <c r="AU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6" s="2">
        <f>1-(Table1[[#This Row],[P_2gram]]+Table1[[#This Row],[P_order]]+Table1[[#This Row],[P_se]])</f>
        <v>0.9</v>
      </c>
      <c r="AX46" s="2"/>
      <c r="AY46" s="2"/>
    </row>
    <row r="47" spans="1:51" ht="15" customHeight="1" x14ac:dyDescent="0.25">
      <c r="A47">
        <v>12</v>
      </c>
      <c r="B47" t="s">
        <v>645</v>
      </c>
      <c r="C47" t="s">
        <v>190</v>
      </c>
      <c r="D47" s="26" t="s">
        <v>1510</v>
      </c>
      <c r="E47">
        <v>4000</v>
      </c>
      <c r="F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47" s="3">
        <v>1</v>
      </c>
      <c r="I47" s="1">
        <v>41312.382685185185</v>
      </c>
      <c r="J47" t="s">
        <v>28</v>
      </c>
      <c r="K47" t="s">
        <v>11</v>
      </c>
      <c r="L47" t="str">
        <f>SUBSTITUTE(SUBSTITUTE(Table1[[#This Row],[PredictorSetsOrig]],"task","act"),"startend","se")</f>
        <v>act,se,order</v>
      </c>
      <c r="M47" s="26" t="s">
        <v>18</v>
      </c>
      <c r="N47" s="27">
        <v>30</v>
      </c>
      <c r="O47" s="3">
        <f>IF(Table1[[#This Row],[Algorithm]]="None",0,IF(Table1[[#This Row],[NumPredictors]]&lt;=5,5,IF(Table1[[#This Row],[NumPredictors]]&lt;=10,10,IF(Table1[[#This Row],[NumPredictors]]&lt;=30,30,50))))</f>
        <v>30</v>
      </c>
      <c r="P47" s="2">
        <v>0.80300000000000005</v>
      </c>
      <c r="Q47" s="2">
        <v>0.82533333333333303</v>
      </c>
      <c r="R47">
        <v>14.6099999999999</v>
      </c>
      <c r="S47">
        <v>6.6700000000000701</v>
      </c>
      <c r="T47">
        <v>0.22999999999979101</v>
      </c>
      <c r="U47" s="3">
        <v>6.1364875863491299</v>
      </c>
      <c r="V47" s="27">
        <v>7.28892414629368</v>
      </c>
      <c r="W47" s="29">
        <f>IFERROR(Table1[[#This Row],[MutualInformation]]/Table1[[#This Row],[MutualInformationPotential]],0)</f>
        <v>0.84189209040808188</v>
      </c>
      <c r="X47" s="27">
        <v>0.49997089363285502</v>
      </c>
      <c r="Y47" s="3">
        <v>0.62004340356102405</v>
      </c>
      <c r="Z47" s="3">
        <f>IFERROR(Table1[[#This Row],[MutualInformationVsOutcome]]/Table1[[#This Row],[MutualInformationVsOutcomePotential]],0)</f>
        <v>0.80634821814316482</v>
      </c>
      <c r="AA47">
        <v>254</v>
      </c>
      <c r="AB47">
        <v>549</v>
      </c>
      <c r="AC47">
        <v>87</v>
      </c>
      <c r="AD47">
        <v>110</v>
      </c>
      <c r="AE47" s="3" t="s">
        <v>123</v>
      </c>
      <c r="AF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7" s="27" t="str">
        <f>RIGHT(Table1[[#This Row],[AlgorithmFunc]],LEN(Table1[[#This Row],[AlgorithmFunc]])-16)</f>
        <v>ClusterDuplicates</v>
      </c>
      <c r="AH47" s="3">
        <f>Table1[[#This Row],['# CM TP]]+Table1[[#This Row],['# CM TN]]</f>
        <v>803</v>
      </c>
      <c r="AI47" s="3">
        <f>Table1[[#This Row],['# CM FP]]+Table1[[#This Row],['# CM FN]]</f>
        <v>197</v>
      </c>
      <c r="AJ47" s="3">
        <f>Table1[[#This Row],['# CM TP]]+Table1[[#This Row],['# CM FP]]</f>
        <v>341</v>
      </c>
      <c r="AK47" s="3">
        <f>Table1[[#This Row],['# CM TN]]+Table1[[#This Row],['# CM FN]]</f>
        <v>659</v>
      </c>
      <c r="AL47" s="3">
        <f>Table1[[#This Row],[GT_T]]+Table1[[#This Row],[GT_F]]</f>
        <v>1000</v>
      </c>
      <c r="AM47" s="3">
        <f>IFERROR((Table1[[#This Row],['# CM TP]]+Table1[[#This Row],['# CM TN]])/Table1[[#This Row],[GT_TOT]], 0)</f>
        <v>0.80300000000000005</v>
      </c>
      <c r="AN47" s="3">
        <f>IFERROR(((Table1[[#This Row],[GT_T]]*Table1[[#This Row],[GT_ML_P]]/Table1[[#This Row],[GT_TOT]])+(Table1[[#This Row],[GT_F]]*Table1[[#This Row],[GT_ML_N]]/Table1[[#This Row],[GT_TOT]]))/Table1[[#This Row],[GT_TOT]],0)</f>
        <v>0.40364599999999995</v>
      </c>
      <c r="AO47" s="3">
        <f>(Table1[[#This Row],[OBS_ACC]]-Table1[[#This Row],[EXP_ACC]])/(1-Table1[[#This Row],[EXP_ACC]])</f>
        <v>0.66965929632399557</v>
      </c>
      <c r="AP47" s="3">
        <f>Table1[[#This Row],['# CM TP]]+Table1[[#This Row],['# CM FN]]</f>
        <v>364</v>
      </c>
      <c r="AQ47" s="3">
        <f>Table1[[#This Row],['# CM TN]]+Table1[[#This Row],['# CM FP]]</f>
        <v>636</v>
      </c>
      <c r="AR47" s="2">
        <f>IFERROR(Table1[[#This Row],[NUM_T]]/(Table1[[#This Row],[NUM_T]]+Table1[[#This Row],[NUM_F]]),0)</f>
        <v>0.36399999999999999</v>
      </c>
      <c r="AS47" s="2">
        <f>IFERROR(((LEN(Table1[[#This Row],[Predictors]])-LEN(SUBSTITUTE(Table1[[#This Row],[Predictors]],"_","")))/Table1[[#This Row],[NumPredictors]])-Table1[[#This Row],[P_se]],0)</f>
        <v>3.333333333333334E-2</v>
      </c>
      <c r="AT47" s="2">
        <f>IFERROR((LEN(Table1[[#This Row],[Predictors]])-LEN(SUBSTITUTE(Table1[[#This Row],[Predictors]],".","")))/Table1[[#This Row],[NumPredictors]],0)</f>
        <v>0.7</v>
      </c>
      <c r="AU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7" s="2">
        <f>1-(Table1[[#This Row],[P_2gram]]+Table1[[#This Row],[P_order]]+Table1[[#This Row],[P_se]])</f>
        <v>0.20000000000000007</v>
      </c>
      <c r="AX47" s="2"/>
      <c r="AY47" s="2"/>
    </row>
    <row r="48" spans="1:51" ht="15" customHeight="1" x14ac:dyDescent="0.25">
      <c r="A48">
        <v>39</v>
      </c>
      <c r="B48" t="s">
        <v>645</v>
      </c>
      <c r="C48" t="s">
        <v>1503</v>
      </c>
      <c r="D48" t="s">
        <v>1507</v>
      </c>
      <c r="E48">
        <v>13087</v>
      </c>
      <c r="F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48" t="s">
        <v>1671</v>
      </c>
      <c r="H48" s="3">
        <v>1</v>
      </c>
      <c r="I48" s="1">
        <v>43141.61310185185</v>
      </c>
      <c r="J48" t="s">
        <v>982</v>
      </c>
      <c r="K48" t="s">
        <v>11</v>
      </c>
      <c r="L48" t="str">
        <f>SUBSTITUTE(SUBSTITUTE(Table1[[#This Row],[PredictorSetsOrig]],"task","act"),"startend","se")</f>
        <v>act,2gram</v>
      </c>
      <c r="M48" s="31" t="s">
        <v>22</v>
      </c>
      <c r="N48" s="3">
        <v>30</v>
      </c>
      <c r="O48" s="3">
        <f>IF(Table1[[#This Row],[Algorithm]]="None",0,IF(Table1[[#This Row],[NumPredictors]]&lt;=5,5,IF(Table1[[#This Row],[NumPredictors]]&lt;=10,10,IF(Table1[[#This Row],[NumPredictors]]&lt;=30,30,50))))</f>
        <v>30</v>
      </c>
      <c r="P48" s="2">
        <v>0.81998777506112497</v>
      </c>
      <c r="Q48" s="2">
        <v>0.82394294447274596</v>
      </c>
      <c r="R48">
        <v>0.409999999999968</v>
      </c>
      <c r="S48">
        <v>21.5899999999999</v>
      </c>
      <c r="T48">
        <v>0.67000000000007298</v>
      </c>
      <c r="U48" s="3">
        <v>3.7287366267403499</v>
      </c>
      <c r="V48" s="27"/>
      <c r="W48" s="29">
        <f>IFERROR(Table1[[#This Row],[MutualInformation]]/Table1[[#This Row],[MutualInformationPotential]],0)</f>
        <v>0</v>
      </c>
      <c r="X48" s="3">
        <v>0.32071648568261601</v>
      </c>
      <c r="Y48" s="3"/>
      <c r="Z48" s="3">
        <f>IFERROR(Table1[[#This Row],[MutualInformationVsOutcome]]/Table1[[#This Row],[MutualInformationVsOutcomePotential]],0)</f>
        <v>0</v>
      </c>
      <c r="AA48">
        <v>392</v>
      </c>
      <c r="AB48">
        <v>2291</v>
      </c>
      <c r="AC48">
        <v>163</v>
      </c>
      <c r="AD48">
        <v>426</v>
      </c>
      <c r="AE48" s="3" t="s">
        <v>1710</v>
      </c>
      <c r="AF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48" s="27" t="str">
        <f>RIGHT(Table1[[#This Row],[AlgorithmFunc]],LEN(Table1[[#This Row],[AlgorithmFunc]])-16)</f>
        <v>Fisher</v>
      </c>
      <c r="AH48" s="3">
        <f>Table1[[#This Row],['# CM TP]]+Table1[[#This Row],['# CM TN]]</f>
        <v>2683</v>
      </c>
      <c r="AI48" s="3">
        <f>Table1[[#This Row],['# CM FP]]+Table1[[#This Row],['# CM FN]]</f>
        <v>589</v>
      </c>
      <c r="AJ48" s="3">
        <f>Table1[[#This Row],['# CM TP]]+Table1[[#This Row],['# CM FP]]</f>
        <v>555</v>
      </c>
      <c r="AK48" s="3">
        <f>Table1[[#This Row],['# CM TN]]+Table1[[#This Row],['# CM FN]]</f>
        <v>2717</v>
      </c>
      <c r="AL48" s="3">
        <f>Table1[[#This Row],[GT_T]]+Table1[[#This Row],[GT_F]]</f>
        <v>3272</v>
      </c>
      <c r="AM48" s="3">
        <f>IFERROR((Table1[[#This Row],['# CM TP]]+Table1[[#This Row],['# CM TN]])/Table1[[#This Row],[GT_TOT]], 0)</f>
        <v>0.81998777506112475</v>
      </c>
      <c r="AN48" s="3">
        <f>IFERROR(((Table1[[#This Row],[GT_T]]*Table1[[#This Row],[GT_ML_P]]/Table1[[#This Row],[GT_TOT]])+(Table1[[#This Row],[GT_F]]*Table1[[#This Row],[GT_ML_N]]/Table1[[#This Row],[GT_TOT]]))/Table1[[#This Row],[GT_TOT]],0)</f>
        <v>0.28856553493821774</v>
      </c>
      <c r="AO48" s="3">
        <f>(Table1[[#This Row],[OBS_ACC]]-Table1[[#This Row],[EXP_ACC]])/(1-Table1[[#This Row],[EXP_ACC]])</f>
        <v>0.74697286429152299</v>
      </c>
      <c r="AP48" s="3">
        <f>Table1[[#This Row],['# CM TP]]+Table1[[#This Row],['# CM FN]]</f>
        <v>818</v>
      </c>
      <c r="AQ48" s="3">
        <f>Table1[[#This Row],['# CM TN]]+Table1[[#This Row],['# CM FP]]</f>
        <v>2454</v>
      </c>
      <c r="AR48" s="2">
        <f>IFERROR(Table1[[#This Row],[NUM_T]]/(Table1[[#This Row],[NUM_T]]+Table1[[#This Row],[NUM_F]]),0)</f>
        <v>0.25</v>
      </c>
      <c r="AS48" s="2">
        <f>IFERROR(((LEN(Table1[[#This Row],[Predictors]])-LEN(SUBSTITUTE(Table1[[#This Row],[Predictors]],"_","")))/Table1[[#This Row],[NumPredictors]])-Table1[[#This Row],[P_se]],0)</f>
        <v>0.9</v>
      </c>
      <c r="AT48" s="2">
        <f>IFERROR((LEN(Table1[[#This Row],[Predictors]])-LEN(SUBSTITUTE(Table1[[#This Row],[Predictors]],".","")))/Table1[[#This Row],[NumPredictors]],0)</f>
        <v>0</v>
      </c>
      <c r="AU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" s="2">
        <f>1-(Table1[[#This Row],[P_2gram]]+Table1[[#This Row],[P_order]]+Table1[[#This Row],[P_se]])</f>
        <v>9.9999999999999978E-2</v>
      </c>
      <c r="AX48" s="2"/>
      <c r="AY48" s="2"/>
    </row>
    <row r="49" spans="1:51" ht="15" customHeight="1" x14ac:dyDescent="0.25">
      <c r="A49">
        <v>24</v>
      </c>
      <c r="B49" t="s">
        <v>645</v>
      </c>
      <c r="C49" t="s">
        <v>1503</v>
      </c>
      <c r="D49" t="s">
        <v>1507</v>
      </c>
      <c r="E49">
        <v>13087</v>
      </c>
      <c r="F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49" t="s">
        <v>1671</v>
      </c>
      <c r="H49" s="3">
        <v>1</v>
      </c>
      <c r="I49" s="1">
        <v>43141.608124999999</v>
      </c>
      <c r="J49" t="s">
        <v>484</v>
      </c>
      <c r="K49" t="s">
        <v>11</v>
      </c>
      <c r="L49" t="str">
        <f>SUBSTITUTE(SUBSTITUTE(Table1[[#This Row],[PredictorSetsOrig]],"task","act"),"startend","se")</f>
        <v>2gram,order</v>
      </c>
      <c r="M49" s="31" t="s">
        <v>438</v>
      </c>
      <c r="N49" s="3">
        <v>10</v>
      </c>
      <c r="O49" s="3">
        <f>IF(Table1[[#This Row],[Algorithm]]="None",0,IF(Table1[[#This Row],[NumPredictors]]&lt;=5,5,IF(Table1[[#This Row],[NumPredictors]]&lt;=10,10,IF(Table1[[#This Row],[NumPredictors]]&lt;=30,30,50))))</f>
        <v>10</v>
      </c>
      <c r="P49" s="2">
        <v>0.87713936430317896</v>
      </c>
      <c r="Q49" s="2">
        <v>0.88323993886907803</v>
      </c>
      <c r="R49">
        <v>0.95000000000004503</v>
      </c>
      <c r="S49">
        <v>12.8200000000001</v>
      </c>
      <c r="T49">
        <v>2.55000000000007</v>
      </c>
      <c r="U49" s="3">
        <v>3.1801287772407698</v>
      </c>
      <c r="V49" s="27"/>
      <c r="W49" s="29">
        <f>IFERROR(Table1[[#This Row],[MutualInformation]]/Table1[[#This Row],[MutualInformationPotential]],0)</f>
        <v>0</v>
      </c>
      <c r="X49" s="3">
        <v>0.31541794599225498</v>
      </c>
      <c r="Y49" s="3"/>
      <c r="Z49" s="3">
        <f>IFERROR(Table1[[#This Row],[MutualInformationVsOutcome]]/Table1[[#This Row],[MutualInformationVsOutcomePotential]],0)</f>
        <v>0</v>
      </c>
      <c r="AA49">
        <v>572</v>
      </c>
      <c r="AB49">
        <v>2298</v>
      </c>
      <c r="AC49">
        <v>156</v>
      </c>
      <c r="AD49">
        <v>246</v>
      </c>
      <c r="AE49" s="3" t="s">
        <v>1695</v>
      </c>
      <c r="AF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9" s="27" t="str">
        <f>RIGHT(Table1[[#This Row],[AlgorithmFunc]],LEN(Table1[[#This Row],[AlgorithmFunc]])-16)</f>
        <v>MRMREnsemble5</v>
      </c>
      <c r="AH49" s="3">
        <f>Table1[[#This Row],['# CM TP]]+Table1[[#This Row],['# CM TN]]</f>
        <v>2870</v>
      </c>
      <c r="AI49" s="3">
        <f>Table1[[#This Row],['# CM FP]]+Table1[[#This Row],['# CM FN]]</f>
        <v>402</v>
      </c>
      <c r="AJ49" s="3">
        <f>Table1[[#This Row],['# CM TP]]+Table1[[#This Row],['# CM FP]]</f>
        <v>728</v>
      </c>
      <c r="AK49" s="3">
        <f>Table1[[#This Row],['# CM TN]]+Table1[[#This Row],['# CM FN]]</f>
        <v>2544</v>
      </c>
      <c r="AL49" s="3">
        <f>Table1[[#This Row],[GT_T]]+Table1[[#This Row],[GT_F]]</f>
        <v>3272</v>
      </c>
      <c r="AM49" s="3">
        <f>IFERROR((Table1[[#This Row],['# CM TP]]+Table1[[#This Row],['# CM TN]])/Table1[[#This Row],[GT_TOT]], 0)</f>
        <v>0.87713936430317851</v>
      </c>
      <c r="AN49" s="3">
        <f>IFERROR(((Table1[[#This Row],[GT_T]]*Table1[[#This Row],[GT_ML_P]]/Table1[[#This Row],[GT_TOT]])+(Table1[[#This Row],[GT_F]]*Table1[[#This Row],[GT_ML_N]]/Table1[[#This Row],[GT_TOT]]))/Table1[[#This Row],[GT_TOT]],0)</f>
        <v>0.2906830423060599</v>
      </c>
      <c r="AO49" s="3">
        <f>(Table1[[#This Row],[OBS_ACC]]-Table1[[#This Row],[EXP_ACC]])/(1-Table1[[#This Row],[EXP_ACC]])</f>
        <v>0.82679021787910778</v>
      </c>
      <c r="AP49" s="3">
        <f>Table1[[#This Row],['# CM TP]]+Table1[[#This Row],['# CM FN]]</f>
        <v>818</v>
      </c>
      <c r="AQ49" s="3">
        <f>Table1[[#This Row],['# CM TN]]+Table1[[#This Row],['# CM FP]]</f>
        <v>2454</v>
      </c>
      <c r="AR49" s="2">
        <f>IFERROR(Table1[[#This Row],[NUM_T]]/(Table1[[#This Row],[NUM_T]]+Table1[[#This Row],[NUM_F]]),0)</f>
        <v>0.25</v>
      </c>
      <c r="AS49" s="2">
        <f>IFERROR(((LEN(Table1[[#This Row],[Predictors]])-LEN(SUBSTITUTE(Table1[[#This Row],[Predictors]],"_","")))/Table1[[#This Row],[NumPredictors]])-Table1[[#This Row],[P_se]],0)</f>
        <v>0.5</v>
      </c>
      <c r="AT49" s="2">
        <f>IFERROR((LEN(Table1[[#This Row],[Predictors]])-LEN(SUBSTITUTE(Table1[[#This Row],[Predictors]],".","")))/Table1[[#This Row],[NumPredictors]],0)</f>
        <v>0.5</v>
      </c>
      <c r="AU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" s="2">
        <f>1-(Table1[[#This Row],[P_2gram]]+Table1[[#This Row],[P_order]]+Table1[[#This Row],[P_se]])</f>
        <v>0</v>
      </c>
      <c r="AX49" s="2"/>
      <c r="AY49" s="2"/>
    </row>
    <row r="50" spans="1:51" ht="15" customHeight="1" x14ac:dyDescent="0.25">
      <c r="A50">
        <v>10</v>
      </c>
      <c r="B50" t="s">
        <v>645</v>
      </c>
      <c r="C50" t="s">
        <v>1503</v>
      </c>
      <c r="D50" t="s">
        <v>1507</v>
      </c>
      <c r="E50">
        <v>13087</v>
      </c>
      <c r="F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50" t="s">
        <v>1671</v>
      </c>
      <c r="H50" s="3">
        <v>1</v>
      </c>
      <c r="I50" s="1">
        <v>43141.605324074073</v>
      </c>
      <c r="J50" t="s">
        <v>1007</v>
      </c>
      <c r="K50" t="s">
        <v>11</v>
      </c>
      <c r="L50" t="str">
        <f>SUBSTITUTE(SUBSTITUTE(Table1[[#This Row],[PredictorSetsOrig]],"task","act"),"startend","se")</f>
        <v>act,2gram,order</v>
      </c>
      <c r="M50" s="31" t="s">
        <v>24</v>
      </c>
      <c r="N50" s="3">
        <v>10</v>
      </c>
      <c r="O50" s="3">
        <f>IF(Table1[[#This Row],[Algorithm]]="None",0,IF(Table1[[#This Row],[NumPredictors]]&lt;=5,5,IF(Table1[[#This Row],[NumPredictors]]&lt;=10,10,IF(Table1[[#This Row],[NumPredictors]]&lt;=30,30,50))))</f>
        <v>10</v>
      </c>
      <c r="P50" s="2">
        <v>0.875</v>
      </c>
      <c r="Q50" s="2">
        <v>0.88252674477839999</v>
      </c>
      <c r="R50">
        <v>9.8300000000000392</v>
      </c>
      <c r="S50">
        <v>12.58</v>
      </c>
      <c r="T50">
        <v>2.62</v>
      </c>
      <c r="U50" s="3">
        <v>3.4429971724923201</v>
      </c>
      <c r="V50" s="27"/>
      <c r="W50" s="29">
        <f>IFERROR(Table1[[#This Row],[MutualInformation]]/Table1[[#This Row],[MutualInformationPotential]],0)</f>
        <v>0</v>
      </c>
      <c r="X50" s="3">
        <v>0.350476924514314</v>
      </c>
      <c r="Y50" s="3"/>
      <c r="Z50" s="3">
        <f>IFERROR(Table1[[#This Row],[MutualInformationVsOutcome]]/Table1[[#This Row],[MutualInformationVsOutcomePotential]],0)</f>
        <v>0</v>
      </c>
      <c r="AA50">
        <v>574</v>
      </c>
      <c r="AB50">
        <v>2289</v>
      </c>
      <c r="AC50">
        <v>165</v>
      </c>
      <c r="AD50">
        <v>244</v>
      </c>
      <c r="AE50" s="3" t="s">
        <v>1681</v>
      </c>
      <c r="AF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50" s="27" t="str">
        <f>RIGHT(Table1[[#This Row],[AlgorithmFunc]],LEN(Table1[[#This Row],[AlgorithmFunc]])-16)</f>
        <v>ClusterFisher</v>
      </c>
      <c r="AH50" s="3">
        <f>Table1[[#This Row],['# CM TP]]+Table1[[#This Row],['# CM TN]]</f>
        <v>2863</v>
      </c>
      <c r="AI50" s="3">
        <f>Table1[[#This Row],['# CM FP]]+Table1[[#This Row],['# CM FN]]</f>
        <v>409</v>
      </c>
      <c r="AJ50" s="3">
        <f>Table1[[#This Row],['# CM TP]]+Table1[[#This Row],['# CM FP]]</f>
        <v>739</v>
      </c>
      <c r="AK50" s="3">
        <f>Table1[[#This Row],['# CM TN]]+Table1[[#This Row],['# CM FN]]</f>
        <v>2533</v>
      </c>
      <c r="AL50" s="3">
        <f>Table1[[#This Row],[GT_T]]+Table1[[#This Row],[GT_F]]</f>
        <v>3272</v>
      </c>
      <c r="AM50" s="3">
        <f>IFERROR((Table1[[#This Row],['# CM TP]]+Table1[[#This Row],['# CM TN]])/Table1[[#This Row],[GT_TOT]], 0)</f>
        <v>0.875</v>
      </c>
      <c r="AN50" s="3">
        <f>IFERROR(((Table1[[#This Row],[GT_T]]*Table1[[#This Row],[GT_ML_P]]/Table1[[#This Row],[GT_TOT]])+(Table1[[#This Row],[GT_F]]*Table1[[#This Row],[GT_ML_N]]/Table1[[#This Row],[GT_TOT]]))/Table1[[#This Row],[GT_TOT]],0)</f>
        <v>0.29439180929095354</v>
      </c>
      <c r="AO50" s="3">
        <f>(Table1[[#This Row],[OBS_ACC]]-Table1[[#This Row],[EXP_ACC]])/(1-Table1[[#This Row],[EXP_ACC]])</f>
        <v>0.82284786139685973</v>
      </c>
      <c r="AP50" s="3">
        <f>Table1[[#This Row],['# CM TP]]+Table1[[#This Row],['# CM FN]]</f>
        <v>818</v>
      </c>
      <c r="AQ50" s="3">
        <f>Table1[[#This Row],['# CM TN]]+Table1[[#This Row],['# CM FP]]</f>
        <v>2454</v>
      </c>
      <c r="AR50" s="2">
        <f>IFERROR(Table1[[#This Row],[NUM_T]]/(Table1[[#This Row],[NUM_T]]+Table1[[#This Row],[NUM_F]]),0)</f>
        <v>0.25</v>
      </c>
      <c r="AS50" s="2">
        <f>IFERROR(((LEN(Table1[[#This Row],[Predictors]])-LEN(SUBSTITUTE(Table1[[#This Row],[Predictors]],"_","")))/Table1[[#This Row],[NumPredictors]])-Table1[[#This Row],[P_se]],0)</f>
        <v>0</v>
      </c>
      <c r="AT50" s="2">
        <f>IFERROR((LEN(Table1[[#This Row],[Predictors]])-LEN(SUBSTITUTE(Table1[[#This Row],[Predictors]],".","")))/Table1[[#This Row],[NumPredictors]],0)</f>
        <v>0.8</v>
      </c>
      <c r="AU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" s="2">
        <f>1-(Table1[[#This Row],[P_2gram]]+Table1[[#This Row],[P_order]]+Table1[[#This Row],[P_se]])</f>
        <v>0.19999999999999996</v>
      </c>
      <c r="AX50" s="2"/>
      <c r="AY50" s="2"/>
    </row>
    <row r="51" spans="1:51" ht="15" customHeight="1" x14ac:dyDescent="0.25">
      <c r="A51">
        <v>29</v>
      </c>
      <c r="B51" t="s">
        <v>645</v>
      </c>
      <c r="C51" t="s">
        <v>1503</v>
      </c>
      <c r="D51" t="s">
        <v>1506</v>
      </c>
      <c r="E51">
        <v>7554</v>
      </c>
      <c r="F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51" t="s">
        <v>1769</v>
      </c>
      <c r="H51" s="3">
        <v>1</v>
      </c>
      <c r="I51" s="1">
        <v>43141.619560185187</v>
      </c>
      <c r="J51" t="s">
        <v>1317</v>
      </c>
      <c r="K51" t="s">
        <v>11</v>
      </c>
      <c r="L51" t="str">
        <f>SUBSTITUTE(SUBSTITUTE(Table1[[#This Row],[PredictorSetsOrig]],"task","act"),"startend","se")</f>
        <v>2gram</v>
      </c>
      <c r="M51" s="31" t="s">
        <v>434</v>
      </c>
      <c r="N51" s="3">
        <v>30</v>
      </c>
      <c r="O51" s="3">
        <f>IF(Table1[[#This Row],[Algorithm]]="None",0,IF(Table1[[#This Row],[NumPredictors]]&lt;=5,5,IF(Table1[[#This Row],[NumPredictors]]&lt;=10,10,IF(Table1[[#This Row],[NumPredictors]]&lt;=30,30,50))))</f>
        <v>30</v>
      </c>
      <c r="P51" s="2">
        <v>0.80465854949708804</v>
      </c>
      <c r="Q51" s="2">
        <v>0.82400706090026499</v>
      </c>
      <c r="R51">
        <v>1.0299999999999701</v>
      </c>
      <c r="S51">
        <v>13.1199999999999</v>
      </c>
      <c r="T51">
        <v>0.27999999999997299</v>
      </c>
      <c r="U51" s="3">
        <v>2.83469450777462</v>
      </c>
      <c r="V51" s="27"/>
      <c r="W51" s="29">
        <f>IFERROR(Table1[[#This Row],[MutualInformation]]/Table1[[#This Row],[MutualInformationPotential]],0)</f>
        <v>0</v>
      </c>
      <c r="X51" s="3">
        <v>0.13737328400486301</v>
      </c>
      <c r="Y51" s="3"/>
      <c r="Z51" s="3">
        <f>IFERROR(Table1[[#This Row],[MutualInformationVsOutcome]]/Table1[[#This Row],[MutualInformationVsOutcomePotential]],0)</f>
        <v>0</v>
      </c>
      <c r="AA51">
        <v>97</v>
      </c>
      <c r="AB51">
        <v>1423</v>
      </c>
      <c r="AC51">
        <v>55</v>
      </c>
      <c r="AD51">
        <v>314</v>
      </c>
      <c r="AE51" s="3" t="s">
        <v>1797</v>
      </c>
      <c r="AF5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1" s="27" t="str">
        <f>RIGHT(Table1[[#This Row],[AlgorithmFunc]],LEN(Table1[[#This Row],[AlgorithmFunc]])-16)</f>
        <v>ClusterMRMR</v>
      </c>
      <c r="AH51" s="3">
        <f>Table1[[#This Row],['# CM TP]]+Table1[[#This Row],['# CM TN]]</f>
        <v>1520</v>
      </c>
      <c r="AI51" s="3">
        <f>Table1[[#This Row],['# CM FP]]+Table1[[#This Row],['# CM FN]]</f>
        <v>369</v>
      </c>
      <c r="AJ51" s="3">
        <f>Table1[[#This Row],['# CM TP]]+Table1[[#This Row],['# CM FP]]</f>
        <v>152</v>
      </c>
      <c r="AK51" s="3">
        <f>Table1[[#This Row],['# CM TN]]+Table1[[#This Row],['# CM FN]]</f>
        <v>1737</v>
      </c>
      <c r="AL51" s="3">
        <f>Table1[[#This Row],[GT_T]]+Table1[[#This Row],[GT_F]]</f>
        <v>1889</v>
      </c>
      <c r="AM51" s="3">
        <f>IFERROR((Table1[[#This Row],['# CM TP]]+Table1[[#This Row],['# CM TN]])/Table1[[#This Row],[GT_TOT]], 0)</f>
        <v>0.80465854949708837</v>
      </c>
      <c r="AN51" s="3">
        <f>IFERROR(((Table1[[#This Row],[GT_T]]*Table1[[#This Row],[GT_ML_P]]/Table1[[#This Row],[GT_TOT]])+(Table1[[#This Row],[GT_F]]*Table1[[#This Row],[GT_ML_N]]/Table1[[#This Row],[GT_TOT]]))/Table1[[#This Row],[GT_TOT]],0)</f>
        <v>0.24437067180895439</v>
      </c>
      <c r="AO51" s="3">
        <f>(Table1[[#This Row],[OBS_ACC]]-Table1[[#This Row],[EXP_ACC]])/(1-Table1[[#This Row],[EXP_ACC]])</f>
        <v>0.74148508638414901</v>
      </c>
      <c r="AP51" s="3">
        <f>Table1[[#This Row],['# CM TP]]+Table1[[#This Row],['# CM FN]]</f>
        <v>411</v>
      </c>
      <c r="AQ51" s="3">
        <f>Table1[[#This Row],['# CM TN]]+Table1[[#This Row],['# CM FP]]</f>
        <v>1478</v>
      </c>
      <c r="AR51" s="2">
        <f>IFERROR(Table1[[#This Row],[NUM_T]]/(Table1[[#This Row],[NUM_T]]+Table1[[#This Row],[NUM_F]]),0)</f>
        <v>0.21757543673901536</v>
      </c>
      <c r="AS51" s="2">
        <f>IFERROR(((LEN(Table1[[#This Row],[Predictors]])-LEN(SUBSTITUTE(Table1[[#This Row],[Predictors]],"_","")))/Table1[[#This Row],[NumPredictors]])-Table1[[#This Row],[P_se]],0)</f>
        <v>1</v>
      </c>
      <c r="AT51" s="2">
        <f>IFERROR((LEN(Table1[[#This Row],[Predictors]])-LEN(SUBSTITUTE(Table1[[#This Row],[Predictors]],".","")))/Table1[[#This Row],[NumPredictors]],0)</f>
        <v>0</v>
      </c>
      <c r="AU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" s="2">
        <f>1-(Table1[[#This Row],[P_2gram]]+Table1[[#This Row],[P_order]]+Table1[[#This Row],[P_se]])</f>
        <v>0</v>
      </c>
      <c r="AX51" s="2"/>
      <c r="AY51" s="2"/>
    </row>
    <row r="52" spans="1:51" ht="15" customHeight="1" x14ac:dyDescent="0.25">
      <c r="A52">
        <v>18</v>
      </c>
      <c r="B52" t="s">
        <v>645</v>
      </c>
      <c r="C52" t="s">
        <v>190</v>
      </c>
      <c r="D52" s="26" t="s">
        <v>1510</v>
      </c>
      <c r="E52">
        <v>4000</v>
      </c>
      <c r="F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52" s="3">
        <v>1</v>
      </c>
      <c r="I52" s="1">
        <v>41312.384733796294</v>
      </c>
      <c r="J52" t="s">
        <v>37</v>
      </c>
      <c r="K52" t="s">
        <v>11</v>
      </c>
      <c r="L52" t="str">
        <f>SUBSTITUTE(SUBSTITUTE(Table1[[#This Row],[PredictorSetsOrig]],"task","act"),"startend","se")</f>
        <v>act,se</v>
      </c>
      <c r="M52" s="26" t="s">
        <v>14</v>
      </c>
      <c r="N52" s="3">
        <v>30</v>
      </c>
      <c r="O52" s="3">
        <f>IF(Table1[[#This Row],[Algorithm]]="None",0,IF(Table1[[#This Row],[NumPredictors]]&lt;=5,5,IF(Table1[[#This Row],[NumPredictors]]&lt;=10,10,IF(Table1[[#This Row],[NumPredictors]]&lt;=30,30,50))))</f>
        <v>30</v>
      </c>
      <c r="P52" s="2">
        <v>0.82</v>
      </c>
      <c r="Q52" s="2">
        <v>0.83699999999999997</v>
      </c>
      <c r="R52">
        <v>0.20999999999980901</v>
      </c>
      <c r="S52">
        <v>6.8499999999999099</v>
      </c>
      <c r="T52">
        <v>4.9999999999954498E-2</v>
      </c>
      <c r="U52" s="3">
        <v>6.7231070010820604</v>
      </c>
      <c r="V52" s="27">
        <v>6.9605890807084903</v>
      </c>
      <c r="W52" s="29">
        <f>IFERROR(Table1[[#This Row],[MutualInformation]]/Table1[[#This Row],[MutualInformationPotential]],0)</f>
        <v>0.96588189923685919</v>
      </c>
      <c r="X52" s="3">
        <v>0.56411563031149603</v>
      </c>
      <c r="Y52" s="3">
        <v>0.59421769618333597</v>
      </c>
      <c r="Z52" s="3">
        <f>IFERROR(Table1[[#This Row],[MutualInformationVsOutcome]]/Table1[[#This Row],[MutualInformationVsOutcomePotential]],0)</f>
        <v>0.94934168728870627</v>
      </c>
      <c r="AA52">
        <v>268</v>
      </c>
      <c r="AB52">
        <v>552</v>
      </c>
      <c r="AC52">
        <v>84</v>
      </c>
      <c r="AD52">
        <v>96</v>
      </c>
      <c r="AE52" s="3" t="s">
        <v>128</v>
      </c>
      <c r="AF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52" s="27" t="str">
        <f>RIGHT(Table1[[#This Row],[AlgorithmFunc]],LEN(Table1[[#This Row],[AlgorithmFunc]])-16)</f>
        <v>Cluster</v>
      </c>
      <c r="AH52" s="3">
        <f>Table1[[#This Row],['# CM TP]]+Table1[[#This Row],['# CM TN]]</f>
        <v>820</v>
      </c>
      <c r="AI52" s="3">
        <f>Table1[[#This Row],['# CM FP]]+Table1[[#This Row],['# CM FN]]</f>
        <v>180</v>
      </c>
      <c r="AJ52" s="3">
        <f>Table1[[#This Row],['# CM TP]]+Table1[[#This Row],['# CM FP]]</f>
        <v>352</v>
      </c>
      <c r="AK52" s="3">
        <f>Table1[[#This Row],['# CM TN]]+Table1[[#This Row],['# CM FN]]</f>
        <v>648</v>
      </c>
      <c r="AL52" s="3">
        <f>Table1[[#This Row],[GT_T]]+Table1[[#This Row],[GT_F]]</f>
        <v>1000</v>
      </c>
      <c r="AM52" s="3">
        <f>IFERROR((Table1[[#This Row],['# CM TP]]+Table1[[#This Row],['# CM TN]])/Table1[[#This Row],[GT_TOT]], 0)</f>
        <v>0.82</v>
      </c>
      <c r="AN52" s="3">
        <f>IFERROR(((Table1[[#This Row],[GT_T]]*Table1[[#This Row],[GT_ML_P]]/Table1[[#This Row],[GT_TOT]])+(Table1[[#This Row],[GT_F]]*Table1[[#This Row],[GT_ML_N]]/Table1[[#This Row],[GT_TOT]]))/Table1[[#This Row],[GT_TOT]],0)</f>
        <v>0.40527999999999997</v>
      </c>
      <c r="AO52" s="3">
        <f>(Table1[[#This Row],[OBS_ACC]]-Table1[[#This Row],[EXP_ACC]])/(1-Table1[[#This Row],[EXP_ACC]])</f>
        <v>0.69733656174334135</v>
      </c>
      <c r="AP52" s="3">
        <f>Table1[[#This Row],['# CM TP]]+Table1[[#This Row],['# CM FN]]</f>
        <v>364</v>
      </c>
      <c r="AQ52" s="3">
        <f>Table1[[#This Row],['# CM TN]]+Table1[[#This Row],['# CM FP]]</f>
        <v>636</v>
      </c>
      <c r="AR52" s="2">
        <f>IFERROR(Table1[[#This Row],[NUM_T]]/(Table1[[#This Row],[NUM_T]]+Table1[[#This Row],[NUM_F]]),0)</f>
        <v>0.36399999999999999</v>
      </c>
      <c r="AS52" s="2">
        <f>IFERROR(((LEN(Table1[[#This Row],[Predictors]])-LEN(SUBSTITUTE(Table1[[#This Row],[Predictors]],"_","")))/Table1[[#This Row],[NumPredictors]])-Table1[[#This Row],[P_se]],0)</f>
        <v>3.333333333333334E-2</v>
      </c>
      <c r="AT52" s="2">
        <f>IFERROR((LEN(Table1[[#This Row],[Predictors]])-LEN(SUBSTITUTE(Table1[[#This Row],[Predictors]],".","")))/Table1[[#This Row],[NumPredictors]],0)</f>
        <v>0</v>
      </c>
      <c r="AU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52" s="2">
        <f>1-(Table1[[#This Row],[P_2gram]]+Table1[[#This Row],[P_order]]+Table1[[#This Row],[P_se]])</f>
        <v>0.9</v>
      </c>
      <c r="AX52" s="2"/>
      <c r="AY52" s="2"/>
    </row>
    <row r="53" spans="1:51" ht="15" customHeight="1" x14ac:dyDescent="0.25">
      <c r="A53">
        <v>20</v>
      </c>
      <c r="B53" t="s">
        <v>645</v>
      </c>
      <c r="C53" t="s">
        <v>190</v>
      </c>
      <c r="D53" s="26" t="s">
        <v>1510</v>
      </c>
      <c r="E53">
        <v>4000</v>
      </c>
      <c r="F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53" s="3">
        <v>1</v>
      </c>
      <c r="I53" s="1">
        <v>41312.384930555556</v>
      </c>
      <c r="J53" t="s">
        <v>37</v>
      </c>
      <c r="K53" t="s">
        <v>11</v>
      </c>
      <c r="L53" t="str">
        <f>SUBSTITUTE(SUBSTITUTE(Table1[[#This Row],[PredictorSetsOrig]],"task","act"),"startend","se")</f>
        <v>act,se,order</v>
      </c>
      <c r="M53" t="s">
        <v>18</v>
      </c>
      <c r="N53" s="27">
        <v>30</v>
      </c>
      <c r="O53" s="3">
        <f>IF(Table1[[#This Row],[Algorithm]]="None",0,IF(Table1[[#This Row],[NumPredictors]]&lt;=5,5,IF(Table1[[#This Row],[NumPredictors]]&lt;=10,10,IF(Table1[[#This Row],[NumPredictors]]&lt;=30,30,50))))</f>
        <v>30</v>
      </c>
      <c r="P53" s="2">
        <v>0.81699999999999995</v>
      </c>
      <c r="Q53" s="2">
        <v>0.82933333333333303</v>
      </c>
      <c r="R53">
        <v>0.95000000000004503</v>
      </c>
      <c r="S53">
        <v>6.76999999999998</v>
      </c>
      <c r="T53">
        <v>0.25</v>
      </c>
      <c r="U53" s="3">
        <v>6.3547575226360999</v>
      </c>
      <c r="V53" s="27">
        <v>7.28892414629368</v>
      </c>
      <c r="W53" s="29">
        <f>IFERROR(Table1[[#This Row],[MutualInformation]]/Table1[[#This Row],[MutualInformationPotential]],0)</f>
        <v>0.87183751608492299</v>
      </c>
      <c r="X53" s="27">
        <v>0.53221939959553699</v>
      </c>
      <c r="Y53" s="3">
        <v>0.62004340356102405</v>
      </c>
      <c r="Z53" s="3">
        <f>IFERROR(Table1[[#This Row],[MutualInformationVsOutcome]]/Table1[[#This Row],[MutualInformationVsOutcomePotential]],0)</f>
        <v>0.85835829643360839</v>
      </c>
      <c r="AA53">
        <v>259</v>
      </c>
      <c r="AB53">
        <v>558</v>
      </c>
      <c r="AC53">
        <v>78</v>
      </c>
      <c r="AD53">
        <v>105</v>
      </c>
      <c r="AE53" s="3" t="s">
        <v>130</v>
      </c>
      <c r="AF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53" s="27" t="str">
        <f>RIGHT(Table1[[#This Row],[AlgorithmFunc]],LEN(Table1[[#This Row],[AlgorithmFunc]])-16)</f>
        <v>Cluster</v>
      </c>
      <c r="AH53" s="3">
        <f>Table1[[#This Row],['# CM TP]]+Table1[[#This Row],['# CM TN]]</f>
        <v>817</v>
      </c>
      <c r="AI53" s="3">
        <f>Table1[[#This Row],['# CM FP]]+Table1[[#This Row],['# CM FN]]</f>
        <v>183</v>
      </c>
      <c r="AJ53" s="3">
        <f>Table1[[#This Row],['# CM TP]]+Table1[[#This Row],['# CM FP]]</f>
        <v>337</v>
      </c>
      <c r="AK53" s="3">
        <f>Table1[[#This Row],['# CM TN]]+Table1[[#This Row],['# CM FN]]</f>
        <v>663</v>
      </c>
      <c r="AL53" s="3">
        <f>Table1[[#This Row],[GT_T]]+Table1[[#This Row],[GT_F]]</f>
        <v>1000</v>
      </c>
      <c r="AM53" s="3">
        <f>IFERROR((Table1[[#This Row],['# CM TP]]+Table1[[#This Row],['# CM TN]])/Table1[[#This Row],[GT_TOT]], 0)</f>
        <v>0.81699999999999995</v>
      </c>
      <c r="AN53" s="3">
        <f>IFERROR(((Table1[[#This Row],[GT_T]]*Table1[[#This Row],[GT_ML_P]]/Table1[[#This Row],[GT_TOT]])+(Table1[[#This Row],[GT_F]]*Table1[[#This Row],[GT_ML_N]]/Table1[[#This Row],[GT_TOT]]))/Table1[[#This Row],[GT_TOT]],0)</f>
        <v>0.39665800000000001</v>
      </c>
      <c r="AO53" s="3">
        <f>(Table1[[#This Row],[OBS_ACC]]-Table1[[#This Row],[EXP_ACC]])/(1-Table1[[#This Row],[EXP_ACC]])</f>
        <v>0.69668943982020137</v>
      </c>
      <c r="AP53" s="3">
        <f>Table1[[#This Row],['# CM TP]]+Table1[[#This Row],['# CM FN]]</f>
        <v>364</v>
      </c>
      <c r="AQ53" s="3">
        <f>Table1[[#This Row],['# CM TN]]+Table1[[#This Row],['# CM FP]]</f>
        <v>636</v>
      </c>
      <c r="AR53" s="2">
        <f>IFERROR(Table1[[#This Row],[NUM_T]]/(Table1[[#This Row],[NUM_T]]+Table1[[#This Row],[NUM_F]]),0)</f>
        <v>0.36399999999999999</v>
      </c>
      <c r="AS53" s="2">
        <f>IFERROR(((LEN(Table1[[#This Row],[Predictors]])-LEN(SUBSTITUTE(Table1[[#This Row],[Predictors]],"_","")))/Table1[[#This Row],[NumPredictors]])-Table1[[#This Row],[P_se]],0)</f>
        <v>3.333333333333334E-2</v>
      </c>
      <c r="AT53" s="2">
        <f>IFERROR((LEN(Table1[[#This Row],[Predictors]])-LEN(SUBSTITUTE(Table1[[#This Row],[Predictors]],".","")))/Table1[[#This Row],[NumPredictors]],0)</f>
        <v>0.6333333333333333</v>
      </c>
      <c r="AU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53" s="2">
        <f>1-(Table1[[#This Row],[P_2gram]]+Table1[[#This Row],[P_order]]+Table1[[#This Row],[P_se]])</f>
        <v>0.26666666666666672</v>
      </c>
      <c r="AX53" s="2"/>
      <c r="AY53" s="2"/>
    </row>
    <row r="54" spans="1:51" ht="15" customHeight="1" x14ac:dyDescent="0.25">
      <c r="A54">
        <v>6</v>
      </c>
      <c r="B54" t="s">
        <v>645</v>
      </c>
      <c r="C54" t="s">
        <v>1503</v>
      </c>
      <c r="D54" t="s">
        <v>1506</v>
      </c>
      <c r="E54">
        <v>7554</v>
      </c>
      <c r="F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54" t="s">
        <v>1769</v>
      </c>
      <c r="H54" s="3">
        <v>1</v>
      </c>
      <c r="I54" s="1">
        <v>43141.616840277777</v>
      </c>
      <c r="J54" t="s">
        <v>1317</v>
      </c>
      <c r="K54" t="s">
        <v>11</v>
      </c>
      <c r="L54" t="str">
        <f>SUBSTITUTE(SUBSTITUTE(Table1[[#This Row],[PredictorSetsOrig]],"task","act"),"startend","se")</f>
        <v>2gram,order</v>
      </c>
      <c r="M54" s="31" t="s">
        <v>438</v>
      </c>
      <c r="N54" s="3">
        <v>10</v>
      </c>
      <c r="O54" s="3">
        <f>IF(Table1[[#This Row],[Algorithm]]="None",0,IF(Table1[[#This Row],[NumPredictors]]&lt;=5,5,IF(Table1[[#This Row],[NumPredictors]]&lt;=10,10,IF(Table1[[#This Row],[NumPredictors]]&lt;=30,30,50))))</f>
        <v>10</v>
      </c>
      <c r="P54" s="2">
        <v>0.810481736368449</v>
      </c>
      <c r="Q54" s="2">
        <v>0.83300970873786395</v>
      </c>
      <c r="R54">
        <v>1.2200000000000299</v>
      </c>
      <c r="S54">
        <v>8.5900000000001508</v>
      </c>
      <c r="T54">
        <v>0.55000000000018201</v>
      </c>
      <c r="U54" s="3">
        <v>4.4189534725005597</v>
      </c>
      <c r="V54" s="27"/>
      <c r="W54" s="29">
        <f>IFERROR(Table1[[#This Row],[MutualInformation]]/Table1[[#This Row],[MutualInformationPotential]],0)</f>
        <v>0</v>
      </c>
      <c r="X54" s="3">
        <v>0.28490578489532298</v>
      </c>
      <c r="Y54" s="3"/>
      <c r="Z54" s="3">
        <f>IFERROR(Table1[[#This Row],[MutualInformationVsOutcome]]/Table1[[#This Row],[MutualInformationVsOutcomePotential]],0)</f>
        <v>0</v>
      </c>
      <c r="AA54">
        <v>119</v>
      </c>
      <c r="AB54">
        <v>1412</v>
      </c>
      <c r="AC54">
        <v>66</v>
      </c>
      <c r="AD54">
        <v>292</v>
      </c>
      <c r="AE54" s="3" t="s">
        <v>1775</v>
      </c>
      <c r="AF5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4" s="27" t="str">
        <f>RIGHT(Table1[[#This Row],[AlgorithmFunc]],LEN(Table1[[#This Row],[AlgorithmFunc]])-16)</f>
        <v>ClusterMRMR</v>
      </c>
      <c r="AH54" s="3">
        <f>Table1[[#This Row],['# CM TP]]+Table1[[#This Row],['# CM TN]]</f>
        <v>1531</v>
      </c>
      <c r="AI54" s="3">
        <f>Table1[[#This Row],['# CM FP]]+Table1[[#This Row],['# CM FN]]</f>
        <v>358</v>
      </c>
      <c r="AJ54" s="3">
        <f>Table1[[#This Row],['# CM TP]]+Table1[[#This Row],['# CM FP]]</f>
        <v>185</v>
      </c>
      <c r="AK54" s="3">
        <f>Table1[[#This Row],['# CM TN]]+Table1[[#This Row],['# CM FN]]</f>
        <v>1704</v>
      </c>
      <c r="AL54" s="3">
        <f>Table1[[#This Row],[GT_T]]+Table1[[#This Row],[GT_F]]</f>
        <v>1889</v>
      </c>
      <c r="AM54" s="3">
        <f>IFERROR((Table1[[#This Row],['# CM TP]]+Table1[[#This Row],['# CM TN]])/Table1[[#This Row],[GT_TOT]], 0)</f>
        <v>0.81048173636844889</v>
      </c>
      <c r="AN54" s="3">
        <f>IFERROR(((Table1[[#This Row],[GT_T]]*Table1[[#This Row],[GT_ML_P]]/Table1[[#This Row],[GT_TOT]])+(Table1[[#This Row],[GT_F]]*Table1[[#This Row],[GT_ML_N]]/Table1[[#This Row],[GT_TOT]]))/Table1[[#This Row],[GT_TOT]],0)</f>
        <v>0.25033257938397357</v>
      </c>
      <c r="AO54" s="3">
        <f>(Table1[[#This Row],[OBS_ACC]]-Table1[[#This Row],[EXP_ACC]])/(1-Table1[[#This Row],[EXP_ACC]])</f>
        <v>0.74719687901627407</v>
      </c>
      <c r="AP54" s="3">
        <f>Table1[[#This Row],['# CM TP]]+Table1[[#This Row],['# CM FN]]</f>
        <v>411</v>
      </c>
      <c r="AQ54" s="3">
        <f>Table1[[#This Row],['# CM TN]]+Table1[[#This Row],['# CM FP]]</f>
        <v>1478</v>
      </c>
      <c r="AR54" s="2">
        <f>IFERROR(Table1[[#This Row],[NUM_T]]/(Table1[[#This Row],[NUM_T]]+Table1[[#This Row],[NUM_F]]),0)</f>
        <v>0.21757543673901536</v>
      </c>
      <c r="AS54" s="2">
        <f>IFERROR(((LEN(Table1[[#This Row],[Predictors]])-LEN(SUBSTITUTE(Table1[[#This Row],[Predictors]],"_","")))/Table1[[#This Row],[NumPredictors]])-Table1[[#This Row],[P_se]],0)</f>
        <v>0</v>
      </c>
      <c r="AT54" s="2">
        <f>IFERROR((LEN(Table1[[#This Row],[Predictors]])-LEN(SUBSTITUTE(Table1[[#This Row],[Predictors]],".","")))/Table1[[#This Row],[NumPredictors]],0)</f>
        <v>1</v>
      </c>
      <c r="AU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" s="2">
        <f>1-(Table1[[#This Row],[P_2gram]]+Table1[[#This Row],[P_order]]+Table1[[#This Row],[P_se]])</f>
        <v>0</v>
      </c>
      <c r="AX54" s="2"/>
      <c r="AY54" s="2"/>
    </row>
    <row r="55" spans="1:51" ht="15" customHeight="1" x14ac:dyDescent="0.25">
      <c r="A55">
        <v>26</v>
      </c>
      <c r="B55" t="s">
        <v>645</v>
      </c>
      <c r="C55" t="s">
        <v>190</v>
      </c>
      <c r="D55" s="26" t="s">
        <v>1510</v>
      </c>
      <c r="E55">
        <v>4000</v>
      </c>
      <c r="F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55" s="3">
        <v>1</v>
      </c>
      <c r="I55" s="1">
        <v>41312.385520833333</v>
      </c>
      <c r="J55" t="s">
        <v>85</v>
      </c>
      <c r="K55" t="s">
        <v>11</v>
      </c>
      <c r="L55" t="str">
        <f>SUBSTITUTE(SUBSTITUTE(Table1[[#This Row],[PredictorSetsOrig]],"task","act"),"startend","se")</f>
        <v>act,se</v>
      </c>
      <c r="M55" s="26" t="s">
        <v>14</v>
      </c>
      <c r="N55" s="3">
        <v>19</v>
      </c>
      <c r="O55" s="3">
        <f>IF(Table1[[#This Row],[Algorithm]]="None",0,IF(Table1[[#This Row],[NumPredictors]]&lt;=5,5,IF(Table1[[#This Row],[NumPredictors]]&lt;=10,10,IF(Table1[[#This Row],[NumPredictors]]&lt;=30,30,50))))</f>
        <v>30</v>
      </c>
      <c r="P55" s="2">
        <v>0.81299999999999994</v>
      </c>
      <c r="Q55" s="2">
        <v>0.83299999999999996</v>
      </c>
      <c r="R55">
        <v>0.14000000000009999</v>
      </c>
      <c r="S55">
        <v>5.2899999999999601</v>
      </c>
      <c r="T55">
        <v>3.9999999999963599E-2</v>
      </c>
      <c r="U55" s="3">
        <v>5.5597668523798101</v>
      </c>
      <c r="V55" s="27">
        <v>6.9605890807084903</v>
      </c>
      <c r="W55" s="29">
        <f>IFERROR(Table1[[#This Row],[MutualInformation]]/Table1[[#This Row],[MutualInformationPotential]],0)</f>
        <v>0.79874947190732648</v>
      </c>
      <c r="X55" s="3">
        <v>0.41798494558837301</v>
      </c>
      <c r="Y55" s="3">
        <v>0.59421769618333597</v>
      </c>
      <c r="Z55" s="3">
        <f>IFERROR(Table1[[#This Row],[MutualInformationVsOutcome]]/Table1[[#This Row],[MutualInformationVsOutcomePotential]],0)</f>
        <v>0.70342056164448308</v>
      </c>
      <c r="AA55">
        <v>265</v>
      </c>
      <c r="AB55">
        <v>548</v>
      </c>
      <c r="AC55">
        <v>88</v>
      </c>
      <c r="AD55">
        <v>99</v>
      </c>
      <c r="AE55" s="3" t="s">
        <v>136</v>
      </c>
      <c r="AF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55" s="27" t="str">
        <f>RIGHT(Table1[[#This Row],[AlgorithmFunc]],LEN(Table1[[#This Row],[AlgorithmFunc]])-16)</f>
        <v>Blanket</v>
      </c>
      <c r="AH55" s="3">
        <f>Table1[[#This Row],['# CM TP]]+Table1[[#This Row],['# CM TN]]</f>
        <v>813</v>
      </c>
      <c r="AI55" s="3">
        <f>Table1[[#This Row],['# CM FP]]+Table1[[#This Row],['# CM FN]]</f>
        <v>187</v>
      </c>
      <c r="AJ55" s="3">
        <f>Table1[[#This Row],['# CM TP]]+Table1[[#This Row],['# CM FP]]</f>
        <v>353</v>
      </c>
      <c r="AK55" s="3">
        <f>Table1[[#This Row],['# CM TN]]+Table1[[#This Row],['# CM FN]]</f>
        <v>647</v>
      </c>
      <c r="AL55" s="3">
        <f>Table1[[#This Row],[GT_T]]+Table1[[#This Row],[GT_F]]</f>
        <v>1000</v>
      </c>
      <c r="AM55" s="3">
        <f>IFERROR((Table1[[#This Row],['# CM TP]]+Table1[[#This Row],['# CM TN]])/Table1[[#This Row],[GT_TOT]], 0)</f>
        <v>0.81299999999999994</v>
      </c>
      <c r="AN55" s="3">
        <f>IFERROR(((Table1[[#This Row],[GT_T]]*Table1[[#This Row],[GT_ML_P]]/Table1[[#This Row],[GT_TOT]])+(Table1[[#This Row],[GT_F]]*Table1[[#This Row],[GT_ML_N]]/Table1[[#This Row],[GT_TOT]]))/Table1[[#This Row],[GT_TOT]],0)</f>
        <v>0.40797799999999995</v>
      </c>
      <c r="AO55" s="3">
        <f>(Table1[[#This Row],[OBS_ACC]]-Table1[[#This Row],[EXP_ACC]])/(1-Table1[[#This Row],[EXP_ACC]])</f>
        <v>0.68413335990892221</v>
      </c>
      <c r="AP55" s="3">
        <f>Table1[[#This Row],['# CM TP]]+Table1[[#This Row],['# CM FN]]</f>
        <v>364</v>
      </c>
      <c r="AQ55" s="3">
        <f>Table1[[#This Row],['# CM TN]]+Table1[[#This Row],['# CM FP]]</f>
        <v>636</v>
      </c>
      <c r="AR55" s="2">
        <f>IFERROR(Table1[[#This Row],[NUM_T]]/(Table1[[#This Row],[NUM_T]]+Table1[[#This Row],[NUM_F]]),0)</f>
        <v>0.36399999999999999</v>
      </c>
      <c r="AS55" s="2">
        <f>IFERROR(((LEN(Table1[[#This Row],[Predictors]])-LEN(SUBSTITUTE(Table1[[#This Row],[Predictors]],"_","")))/Table1[[#This Row],[NumPredictors]])-Table1[[#This Row],[P_se]],0)</f>
        <v>5.2631578947368418E-2</v>
      </c>
      <c r="AT55" s="2">
        <f>IFERROR((LEN(Table1[[#This Row],[Predictors]])-LEN(SUBSTITUTE(Table1[[#This Row],[Predictors]],".","")))/Table1[[#This Row],[NumPredictors]],0)</f>
        <v>0</v>
      </c>
      <c r="AU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0.10526315789473684</v>
      </c>
      <c r="AV55" s="2">
        <f>1-(Table1[[#This Row],[P_2gram]]+Table1[[#This Row],[P_order]]+Table1[[#This Row],[P_se]])</f>
        <v>0.84210526315789469</v>
      </c>
      <c r="AX55" s="2"/>
      <c r="AY55" s="2"/>
    </row>
    <row r="56" spans="1:51" ht="15" customHeight="1" x14ac:dyDescent="0.25">
      <c r="A56">
        <v>16</v>
      </c>
      <c r="B56" t="s">
        <v>645</v>
      </c>
      <c r="C56" t="s">
        <v>1503</v>
      </c>
      <c r="D56" t="s">
        <v>1507</v>
      </c>
      <c r="E56">
        <v>13087</v>
      </c>
      <c r="F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56" t="s">
        <v>1671</v>
      </c>
      <c r="H56" s="3">
        <v>1</v>
      </c>
      <c r="I56" s="1">
        <v>43141.60664351852</v>
      </c>
      <c r="J56" t="s">
        <v>982</v>
      </c>
      <c r="K56" t="s">
        <v>11</v>
      </c>
      <c r="L56" t="str">
        <f>SUBSTITUTE(SUBSTITUTE(Table1[[#This Row],[PredictorSetsOrig]],"task","act"),"startend","se")</f>
        <v>act,2gram,order</v>
      </c>
      <c r="M56" s="31" t="s">
        <v>24</v>
      </c>
      <c r="N56" s="3">
        <v>10</v>
      </c>
      <c r="O56" s="3">
        <f>IF(Table1[[#This Row],[Algorithm]]="None",0,IF(Table1[[#This Row],[NumPredictors]]&lt;=5,5,IF(Table1[[#This Row],[NumPredictors]]&lt;=10,10,IF(Table1[[#This Row],[NumPredictors]]&lt;=30,30,50))))</f>
        <v>10</v>
      </c>
      <c r="P56" s="2">
        <v>0.82121026894865501</v>
      </c>
      <c r="Q56" s="2">
        <v>0.83290881304126296</v>
      </c>
      <c r="R56">
        <v>2.1400000000000401</v>
      </c>
      <c r="S56">
        <v>12.38</v>
      </c>
      <c r="T56">
        <v>2.6700000000000199</v>
      </c>
      <c r="U56" s="3">
        <v>3.3951919236399402</v>
      </c>
      <c r="V56" s="27"/>
      <c r="W56" s="29">
        <f>IFERROR(Table1[[#This Row],[MutualInformation]]/Table1[[#This Row],[MutualInformationPotential]],0)</f>
        <v>0</v>
      </c>
      <c r="X56" s="3">
        <v>0.24181499611235399</v>
      </c>
      <c r="Y56" s="3"/>
      <c r="Z56" s="3">
        <f>IFERROR(Table1[[#This Row],[MutualInformationVsOutcome]]/Table1[[#This Row],[MutualInformationVsOutcomePotential]],0)</f>
        <v>0</v>
      </c>
      <c r="AA56">
        <v>531</v>
      </c>
      <c r="AB56">
        <v>2156</v>
      </c>
      <c r="AC56">
        <v>298</v>
      </c>
      <c r="AD56">
        <v>287</v>
      </c>
      <c r="AE56" s="3" t="s">
        <v>1687</v>
      </c>
      <c r="AF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56" s="27" t="str">
        <f>RIGHT(Table1[[#This Row],[AlgorithmFunc]],LEN(Table1[[#This Row],[AlgorithmFunc]])-16)</f>
        <v>Fisher</v>
      </c>
      <c r="AH56" s="3">
        <f>Table1[[#This Row],['# CM TP]]+Table1[[#This Row],['# CM TN]]</f>
        <v>2687</v>
      </c>
      <c r="AI56" s="3">
        <f>Table1[[#This Row],['# CM FP]]+Table1[[#This Row],['# CM FN]]</f>
        <v>585</v>
      </c>
      <c r="AJ56" s="3">
        <f>Table1[[#This Row],['# CM TP]]+Table1[[#This Row],['# CM FP]]</f>
        <v>829</v>
      </c>
      <c r="AK56" s="3">
        <f>Table1[[#This Row],['# CM TN]]+Table1[[#This Row],['# CM FN]]</f>
        <v>2443</v>
      </c>
      <c r="AL56" s="3">
        <f>Table1[[#This Row],[GT_T]]+Table1[[#This Row],[GT_F]]</f>
        <v>3272</v>
      </c>
      <c r="AM56" s="3">
        <f>IFERROR((Table1[[#This Row],['# CM TP]]+Table1[[#This Row],['# CM TN]])/Table1[[#This Row],[GT_TOT]], 0)</f>
        <v>0.82121026894865523</v>
      </c>
      <c r="AN56" s="3">
        <f>IFERROR(((Table1[[#This Row],[GT_T]]*Table1[[#This Row],[GT_ML_P]]/Table1[[#This Row],[GT_TOT]])+(Table1[[#This Row],[GT_F]]*Table1[[#This Row],[GT_ML_N]]/Table1[[#This Row],[GT_TOT]]))/Table1[[#This Row],[GT_TOT]],0)</f>
        <v>0.34155459227288215</v>
      </c>
      <c r="AO56" s="3">
        <f>(Table1[[#This Row],[OBS_ACC]]-Table1[[#This Row],[EXP_ACC]])/(1-Table1[[#This Row],[EXP_ACC]])</f>
        <v>0.7284668873787008</v>
      </c>
      <c r="AP56" s="3">
        <f>Table1[[#This Row],['# CM TP]]+Table1[[#This Row],['# CM FN]]</f>
        <v>818</v>
      </c>
      <c r="AQ56" s="3">
        <f>Table1[[#This Row],['# CM TN]]+Table1[[#This Row],['# CM FP]]</f>
        <v>2454</v>
      </c>
      <c r="AR56" s="2">
        <f>IFERROR(Table1[[#This Row],[NUM_T]]/(Table1[[#This Row],[NUM_T]]+Table1[[#This Row],[NUM_F]]),0)</f>
        <v>0.25</v>
      </c>
      <c r="AS56" s="2">
        <f>IFERROR(((LEN(Table1[[#This Row],[Predictors]])-LEN(SUBSTITUTE(Table1[[#This Row],[Predictors]],"_","")))/Table1[[#This Row],[NumPredictors]])-Table1[[#This Row],[P_se]],0)</f>
        <v>0.1</v>
      </c>
      <c r="AT56" s="2">
        <f>IFERROR((LEN(Table1[[#This Row],[Predictors]])-LEN(SUBSTITUTE(Table1[[#This Row],[Predictors]],".","")))/Table1[[#This Row],[NumPredictors]],0)</f>
        <v>0.9</v>
      </c>
      <c r="AU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" s="2">
        <f>1-(Table1[[#This Row],[P_2gram]]+Table1[[#This Row],[P_order]]+Table1[[#This Row],[P_se]])</f>
        <v>0</v>
      </c>
      <c r="AX56" s="2"/>
      <c r="AY56" s="2"/>
    </row>
    <row r="57" spans="1:51" ht="15" customHeight="1" x14ac:dyDescent="0.25">
      <c r="A57">
        <v>48</v>
      </c>
      <c r="B57" t="s">
        <v>645</v>
      </c>
      <c r="C57" t="s">
        <v>1503</v>
      </c>
      <c r="D57" t="s">
        <v>1507</v>
      </c>
      <c r="E57">
        <v>13087</v>
      </c>
      <c r="F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57" t="s">
        <v>1671</v>
      </c>
      <c r="H57" s="3">
        <v>1</v>
      </c>
      <c r="I57" s="1">
        <v>43141.615925925929</v>
      </c>
      <c r="J57" t="s">
        <v>484</v>
      </c>
      <c r="K57" t="s">
        <v>11</v>
      </c>
      <c r="L57" t="str">
        <f>SUBSTITUTE(SUBSTITUTE(Table1[[#This Row],[PredictorSetsOrig]],"task","act"),"startend","se")</f>
        <v>2gram,order</v>
      </c>
      <c r="M57" s="31" t="s">
        <v>438</v>
      </c>
      <c r="N57" s="3">
        <v>30</v>
      </c>
      <c r="O57" s="3">
        <f>IF(Table1[[#This Row],[Algorithm]]="None",0,IF(Table1[[#This Row],[NumPredictors]]&lt;=5,5,IF(Table1[[#This Row],[NumPredictors]]&lt;=10,10,IF(Table1[[#This Row],[NumPredictors]]&lt;=30,30,50))))</f>
        <v>30</v>
      </c>
      <c r="P57" s="2">
        <v>0.90433985330073396</v>
      </c>
      <c r="Q57" s="2">
        <v>0.91421293937850201</v>
      </c>
      <c r="R57">
        <v>2.35000000000014</v>
      </c>
      <c r="S57">
        <v>23.679999999999801</v>
      </c>
      <c r="T57">
        <v>2.8299999999999299</v>
      </c>
      <c r="U57" s="3">
        <v>4.7600348139274997</v>
      </c>
      <c r="V57" s="27"/>
      <c r="W57" s="29">
        <f>IFERROR(Table1[[#This Row],[MutualInformation]]/Table1[[#This Row],[MutualInformationPotential]],0)</f>
        <v>0</v>
      </c>
      <c r="X57" s="3">
        <v>0.50325387292744606</v>
      </c>
      <c r="Y57" s="3"/>
      <c r="Z57" s="3">
        <f>IFERROR(Table1[[#This Row],[MutualInformationVsOutcome]]/Table1[[#This Row],[MutualInformationVsOutcomePotential]],0)</f>
        <v>0</v>
      </c>
      <c r="AA57">
        <v>674</v>
      </c>
      <c r="AB57">
        <v>2285</v>
      </c>
      <c r="AC57">
        <v>169</v>
      </c>
      <c r="AD57">
        <v>144</v>
      </c>
      <c r="AE57" s="3" t="s">
        <v>1719</v>
      </c>
      <c r="AF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57" s="27" t="str">
        <f>RIGHT(Table1[[#This Row],[AlgorithmFunc]],LEN(Table1[[#This Row],[AlgorithmFunc]])-16)</f>
        <v>MRMREnsemble5</v>
      </c>
      <c r="AH57" s="3">
        <f>Table1[[#This Row],['# CM TP]]+Table1[[#This Row],['# CM TN]]</f>
        <v>2959</v>
      </c>
      <c r="AI57" s="3">
        <f>Table1[[#This Row],['# CM FP]]+Table1[[#This Row],['# CM FN]]</f>
        <v>313</v>
      </c>
      <c r="AJ57" s="3">
        <f>Table1[[#This Row],['# CM TP]]+Table1[[#This Row],['# CM FP]]</f>
        <v>843</v>
      </c>
      <c r="AK57" s="3">
        <f>Table1[[#This Row],['# CM TN]]+Table1[[#This Row],['# CM FN]]</f>
        <v>2429</v>
      </c>
      <c r="AL57" s="3">
        <f>Table1[[#This Row],[GT_T]]+Table1[[#This Row],[GT_F]]</f>
        <v>3272</v>
      </c>
      <c r="AM57" s="3">
        <f>IFERROR((Table1[[#This Row],['# CM TP]]+Table1[[#This Row],['# CM TN]])/Table1[[#This Row],[GT_TOT]], 0)</f>
        <v>0.90433985330073352</v>
      </c>
      <c r="AN57" s="3">
        <f>IFERROR(((Table1[[#This Row],[GT_T]]*Table1[[#This Row],[GT_ML_P]]/Table1[[#This Row],[GT_TOT]])+(Table1[[#This Row],[GT_F]]*Table1[[#This Row],[GT_ML_N]]/Table1[[#This Row],[GT_TOT]]))/Table1[[#This Row],[GT_TOT]],0)</f>
        <v>0.30400886083894768</v>
      </c>
      <c r="AO57" s="3">
        <f>(Table1[[#This Row],[OBS_ACC]]-Table1[[#This Row],[EXP_ACC]])/(1-Table1[[#This Row],[EXP_ACC]])</f>
        <v>0.8625555106713354</v>
      </c>
      <c r="AP57" s="3">
        <f>Table1[[#This Row],['# CM TP]]+Table1[[#This Row],['# CM FN]]</f>
        <v>818</v>
      </c>
      <c r="AQ57" s="3">
        <f>Table1[[#This Row],['# CM TN]]+Table1[[#This Row],['# CM FP]]</f>
        <v>2454</v>
      </c>
      <c r="AR57" s="2">
        <f>IFERROR(Table1[[#This Row],[NUM_T]]/(Table1[[#This Row],[NUM_T]]+Table1[[#This Row],[NUM_F]]),0)</f>
        <v>0.25</v>
      </c>
      <c r="AS57" s="2">
        <f>IFERROR(((LEN(Table1[[#This Row],[Predictors]])-LEN(SUBSTITUTE(Table1[[#This Row],[Predictors]],"_","")))/Table1[[#This Row],[NumPredictors]])-Table1[[#This Row],[P_se]],0)</f>
        <v>0.43333333333333335</v>
      </c>
      <c r="AT57" s="2">
        <f>IFERROR((LEN(Table1[[#This Row],[Predictors]])-LEN(SUBSTITUTE(Table1[[#This Row],[Predictors]],".","")))/Table1[[#This Row],[NumPredictors]],0)</f>
        <v>0.56666666666666665</v>
      </c>
      <c r="AU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" s="2">
        <f>1-(Table1[[#This Row],[P_2gram]]+Table1[[#This Row],[P_order]]+Table1[[#This Row],[P_se]])</f>
        <v>0</v>
      </c>
      <c r="AX57" s="2"/>
      <c r="AY57" s="2"/>
    </row>
    <row r="58" spans="1:51" ht="15" customHeight="1" x14ac:dyDescent="0.25">
      <c r="A58">
        <v>21</v>
      </c>
      <c r="B58" t="s">
        <v>645</v>
      </c>
      <c r="C58" t="s">
        <v>1503</v>
      </c>
      <c r="D58" t="s">
        <v>1507</v>
      </c>
      <c r="E58">
        <v>13087</v>
      </c>
      <c r="F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58" t="s">
        <v>1671</v>
      </c>
      <c r="H58" s="3">
        <v>1</v>
      </c>
      <c r="I58" s="1">
        <v>43141.607592592591</v>
      </c>
      <c r="J58" t="s">
        <v>484</v>
      </c>
      <c r="K58" t="s">
        <v>11</v>
      </c>
      <c r="L58" t="str">
        <f>SUBSTITUTE(SUBSTITUTE(Table1[[#This Row],[PredictorSetsOrig]],"task","act"),"startend","se")</f>
        <v>act,2gram</v>
      </c>
      <c r="M58" s="31" t="s">
        <v>22</v>
      </c>
      <c r="N58" s="3">
        <v>10</v>
      </c>
      <c r="O58" s="3">
        <f>IF(Table1[[#This Row],[Algorithm]]="None",0,IF(Table1[[#This Row],[NumPredictors]]&lt;=5,5,IF(Table1[[#This Row],[NumPredictors]]&lt;=10,10,IF(Table1[[#This Row],[NumPredictors]]&lt;=30,30,50))))</f>
        <v>10</v>
      </c>
      <c r="P58" s="2">
        <v>0.87927872860635703</v>
      </c>
      <c r="Q58" s="2">
        <v>0.88313805399898104</v>
      </c>
      <c r="R58">
        <v>0.19999999999998899</v>
      </c>
      <c r="S58">
        <v>12.74</v>
      </c>
      <c r="T58">
        <v>0.61000000000001398</v>
      </c>
      <c r="U58" s="3">
        <v>3.1456607736052198</v>
      </c>
      <c r="V58" s="27"/>
      <c r="W58" s="29">
        <f>IFERROR(Table1[[#This Row],[MutualInformation]]/Table1[[#This Row],[MutualInformationPotential]],0)</f>
        <v>0</v>
      </c>
      <c r="X58" s="3">
        <v>0.34930207250814499</v>
      </c>
      <c r="Y58" s="3"/>
      <c r="Z58" s="3">
        <f>IFERROR(Table1[[#This Row],[MutualInformationVsOutcome]]/Table1[[#This Row],[MutualInformationVsOutcomePotential]],0)</f>
        <v>0</v>
      </c>
      <c r="AA58">
        <v>560</v>
      </c>
      <c r="AB58">
        <v>2317</v>
      </c>
      <c r="AC58">
        <v>137</v>
      </c>
      <c r="AD58">
        <v>258</v>
      </c>
      <c r="AE58" s="3" t="s">
        <v>1692</v>
      </c>
      <c r="AF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58" s="27" t="str">
        <f>RIGHT(Table1[[#This Row],[AlgorithmFunc]],LEN(Table1[[#This Row],[AlgorithmFunc]])-16)</f>
        <v>MRMREnsemble5</v>
      </c>
      <c r="AH58" s="3">
        <f>Table1[[#This Row],['# CM TP]]+Table1[[#This Row],['# CM TN]]</f>
        <v>2877</v>
      </c>
      <c r="AI58" s="3">
        <f>Table1[[#This Row],['# CM FP]]+Table1[[#This Row],['# CM FN]]</f>
        <v>395</v>
      </c>
      <c r="AJ58" s="3">
        <f>Table1[[#This Row],['# CM TP]]+Table1[[#This Row],['# CM FP]]</f>
        <v>697</v>
      </c>
      <c r="AK58" s="3">
        <f>Table1[[#This Row],['# CM TN]]+Table1[[#This Row],['# CM FN]]</f>
        <v>2575</v>
      </c>
      <c r="AL58" s="3">
        <f>Table1[[#This Row],[GT_T]]+Table1[[#This Row],[GT_F]]</f>
        <v>3272</v>
      </c>
      <c r="AM58" s="3">
        <f>IFERROR((Table1[[#This Row],['# CM TP]]+Table1[[#This Row],['# CM TN]])/Table1[[#This Row],[GT_TOT]], 0)</f>
        <v>0.87927872860635692</v>
      </c>
      <c r="AN58" s="3">
        <f>IFERROR(((Table1[[#This Row],[GT_T]]*Table1[[#This Row],[GT_ML_P]]/Table1[[#This Row],[GT_TOT]])+(Table1[[#This Row],[GT_F]]*Table1[[#This Row],[GT_ML_N]]/Table1[[#This Row],[GT_TOT]]))/Table1[[#This Row],[GT_TOT]],0)</f>
        <v>0.28230884708962761</v>
      </c>
      <c r="AO58" s="3">
        <f>(Table1[[#This Row],[OBS_ACC]]-Table1[[#This Row],[EXP_ACC]])/(1-Table1[[#This Row],[EXP_ACC]])</f>
        <v>0.83179217006633599</v>
      </c>
      <c r="AP58" s="3">
        <f>Table1[[#This Row],['# CM TP]]+Table1[[#This Row],['# CM FN]]</f>
        <v>818</v>
      </c>
      <c r="AQ58" s="3">
        <f>Table1[[#This Row],['# CM TN]]+Table1[[#This Row],['# CM FP]]</f>
        <v>2454</v>
      </c>
      <c r="AR58" s="2">
        <f>IFERROR(Table1[[#This Row],[NUM_T]]/(Table1[[#This Row],[NUM_T]]+Table1[[#This Row],[NUM_F]]),0)</f>
        <v>0.25</v>
      </c>
      <c r="AS58" s="2">
        <f>IFERROR(((LEN(Table1[[#This Row],[Predictors]])-LEN(SUBSTITUTE(Table1[[#This Row],[Predictors]],"_","")))/Table1[[#This Row],[NumPredictors]])-Table1[[#This Row],[P_se]],0)</f>
        <v>0.5</v>
      </c>
      <c r="AT58" s="2">
        <f>IFERROR((LEN(Table1[[#This Row],[Predictors]])-LEN(SUBSTITUTE(Table1[[#This Row],[Predictors]],".","")))/Table1[[#This Row],[NumPredictors]],0)</f>
        <v>0</v>
      </c>
      <c r="AU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" s="2">
        <f>1-(Table1[[#This Row],[P_2gram]]+Table1[[#This Row],[P_order]]+Table1[[#This Row],[P_se]])</f>
        <v>0.5</v>
      </c>
      <c r="AX58" s="2"/>
      <c r="AY58" s="2"/>
    </row>
    <row r="59" spans="1:51" ht="15" customHeight="1" x14ac:dyDescent="0.25">
      <c r="A59">
        <v>34</v>
      </c>
      <c r="B59" t="s">
        <v>645</v>
      </c>
      <c r="C59" t="s">
        <v>1503</v>
      </c>
      <c r="D59" t="s">
        <v>1507</v>
      </c>
      <c r="E59">
        <v>13087</v>
      </c>
      <c r="F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59" t="s">
        <v>1671</v>
      </c>
      <c r="H59" s="3">
        <v>1</v>
      </c>
      <c r="I59" s="1">
        <v>43141.611400462964</v>
      </c>
      <c r="J59" t="s">
        <v>1007</v>
      </c>
      <c r="K59" t="s">
        <v>11</v>
      </c>
      <c r="L59" t="str">
        <f>SUBSTITUTE(SUBSTITUTE(Table1[[#This Row],[PredictorSetsOrig]],"task","act"),"startend","se")</f>
        <v>act,2gram,order</v>
      </c>
      <c r="M59" s="31" t="s">
        <v>24</v>
      </c>
      <c r="N59" s="3">
        <v>30</v>
      </c>
      <c r="O59" s="3">
        <f>IF(Table1[[#This Row],[Algorithm]]="None",0,IF(Table1[[#This Row],[NumPredictors]]&lt;=5,5,IF(Table1[[#This Row],[NumPredictors]]&lt;=10,10,IF(Table1[[#This Row],[NumPredictors]]&lt;=30,30,50))))</f>
        <v>30</v>
      </c>
      <c r="P59" s="2">
        <v>0.85085574572127098</v>
      </c>
      <c r="Q59" s="2">
        <v>0.851655629139073</v>
      </c>
      <c r="R59">
        <v>9.3999999999999808</v>
      </c>
      <c r="S59">
        <v>21.559999999999899</v>
      </c>
      <c r="T59">
        <v>2.7000000000000499</v>
      </c>
      <c r="U59" s="3">
        <v>4.2855747119448999</v>
      </c>
      <c r="V59" s="27"/>
      <c r="W59" s="29">
        <f>IFERROR(Table1[[#This Row],[MutualInformation]]/Table1[[#This Row],[MutualInformationPotential]],0)</f>
        <v>0</v>
      </c>
      <c r="X59" s="3">
        <v>0.34800981030217099</v>
      </c>
      <c r="Y59" s="3"/>
      <c r="Z59" s="3">
        <f>IFERROR(Table1[[#This Row],[MutualInformationVsOutcome]]/Table1[[#This Row],[MutualInformationVsOutcomePotential]],0)</f>
        <v>0</v>
      </c>
      <c r="AA59">
        <v>535</v>
      </c>
      <c r="AB59">
        <v>2249</v>
      </c>
      <c r="AC59">
        <v>205</v>
      </c>
      <c r="AD59">
        <v>283</v>
      </c>
      <c r="AE59" s="3" t="s">
        <v>1705</v>
      </c>
      <c r="AF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59" s="27" t="str">
        <f>RIGHT(Table1[[#This Row],[AlgorithmFunc]],LEN(Table1[[#This Row],[AlgorithmFunc]])-16)</f>
        <v>ClusterFisher</v>
      </c>
      <c r="AH59" s="3">
        <f>Table1[[#This Row],['# CM TP]]+Table1[[#This Row],['# CM TN]]</f>
        <v>2784</v>
      </c>
      <c r="AI59" s="3">
        <f>Table1[[#This Row],['# CM FP]]+Table1[[#This Row],['# CM FN]]</f>
        <v>488</v>
      </c>
      <c r="AJ59" s="3">
        <f>Table1[[#This Row],['# CM TP]]+Table1[[#This Row],['# CM FP]]</f>
        <v>740</v>
      </c>
      <c r="AK59" s="3">
        <f>Table1[[#This Row],['# CM TN]]+Table1[[#This Row],['# CM FN]]</f>
        <v>2532</v>
      </c>
      <c r="AL59" s="3">
        <f>Table1[[#This Row],[GT_T]]+Table1[[#This Row],[GT_F]]</f>
        <v>3272</v>
      </c>
      <c r="AM59" s="3">
        <f>IFERROR((Table1[[#This Row],['# CM TP]]+Table1[[#This Row],['# CM TN]])/Table1[[#This Row],[GT_TOT]], 0)</f>
        <v>0.85085574572127143</v>
      </c>
      <c r="AN59" s="3">
        <f>IFERROR(((Table1[[#This Row],[GT_T]]*Table1[[#This Row],[GT_ML_P]]/Table1[[#This Row],[GT_TOT]])+(Table1[[#This Row],[GT_F]]*Table1[[#This Row],[GT_ML_N]]/Table1[[#This Row],[GT_TOT]]))/Table1[[#This Row],[GT_TOT]],0)</f>
        <v>0.30784428596194424</v>
      </c>
      <c r="AO59" s="3">
        <f>(Table1[[#This Row],[OBS_ACC]]-Table1[[#This Row],[EXP_ACC]])/(1-Table1[[#This Row],[EXP_ACC]])</f>
        <v>0.78452210788145227</v>
      </c>
      <c r="AP59" s="3">
        <f>Table1[[#This Row],['# CM TP]]+Table1[[#This Row],['# CM FN]]</f>
        <v>818</v>
      </c>
      <c r="AQ59" s="3">
        <f>Table1[[#This Row],['# CM TN]]+Table1[[#This Row],['# CM FP]]</f>
        <v>2454</v>
      </c>
      <c r="AR59" s="2">
        <f>IFERROR(Table1[[#This Row],[NUM_T]]/(Table1[[#This Row],[NUM_T]]+Table1[[#This Row],[NUM_F]]),0)</f>
        <v>0.25</v>
      </c>
      <c r="AS59" s="2">
        <f>IFERROR(((LEN(Table1[[#This Row],[Predictors]])-LEN(SUBSTITUTE(Table1[[#This Row],[Predictors]],"_","")))/Table1[[#This Row],[NumPredictors]])-Table1[[#This Row],[P_se]],0)</f>
        <v>0.13333333333333333</v>
      </c>
      <c r="AT59" s="2">
        <f>IFERROR((LEN(Table1[[#This Row],[Predictors]])-LEN(SUBSTITUTE(Table1[[#This Row],[Predictors]],".","")))/Table1[[#This Row],[NumPredictors]],0)</f>
        <v>0.8666666666666667</v>
      </c>
      <c r="AU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" s="2">
        <f>1-(Table1[[#This Row],[P_2gram]]+Table1[[#This Row],[P_order]]+Table1[[#This Row],[P_se]])</f>
        <v>0</v>
      </c>
      <c r="AX59" s="2"/>
      <c r="AY59" s="2"/>
    </row>
    <row r="60" spans="1:51" ht="15" customHeight="1" x14ac:dyDescent="0.25">
      <c r="A60">
        <v>30</v>
      </c>
      <c r="B60" t="s">
        <v>645</v>
      </c>
      <c r="C60" t="s">
        <v>1503</v>
      </c>
      <c r="D60" t="s">
        <v>1506</v>
      </c>
      <c r="E60">
        <v>7554</v>
      </c>
      <c r="F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60" t="s">
        <v>1769</v>
      </c>
      <c r="H60" s="3">
        <v>1</v>
      </c>
      <c r="I60" s="1">
        <v>43141.619733796295</v>
      </c>
      <c r="J60" t="s">
        <v>1317</v>
      </c>
      <c r="K60" t="s">
        <v>11</v>
      </c>
      <c r="L60" t="str">
        <f>SUBSTITUTE(SUBSTITUTE(Table1[[#This Row],[PredictorSetsOrig]],"task","act"),"startend","se")</f>
        <v>2gram,order</v>
      </c>
      <c r="M60" s="31" t="s">
        <v>438</v>
      </c>
      <c r="N60" s="3">
        <v>30</v>
      </c>
      <c r="O60" s="3">
        <f>IF(Table1[[#This Row],[Algorithm]]="None",0,IF(Table1[[#This Row],[NumPredictors]]&lt;=5,5,IF(Table1[[#This Row],[NumPredictors]]&lt;=10,10,IF(Table1[[#This Row],[NumPredictors]]&lt;=30,30,50))))</f>
        <v>30</v>
      </c>
      <c r="P60" s="2">
        <v>0.81577554261513996</v>
      </c>
      <c r="Q60" s="2">
        <v>0.84518976169461602</v>
      </c>
      <c r="R60">
        <v>1.7200000000000299</v>
      </c>
      <c r="S60">
        <v>12.7299999999998</v>
      </c>
      <c r="T60">
        <v>0.42000000000007298</v>
      </c>
      <c r="U60" s="3">
        <v>4.8720330111244703</v>
      </c>
      <c r="V60" s="27"/>
      <c r="W60" s="29">
        <f>IFERROR(Table1[[#This Row],[MutualInformation]]/Table1[[#This Row],[MutualInformationPotential]],0)</f>
        <v>0</v>
      </c>
      <c r="X60" s="3">
        <v>0.32528022043761801</v>
      </c>
      <c r="Y60" s="3"/>
      <c r="Z60" s="3">
        <f>IFERROR(Table1[[#This Row],[MutualInformationVsOutcome]]/Table1[[#This Row],[MutualInformationVsOutcomePotential]],0)</f>
        <v>0</v>
      </c>
      <c r="AA60">
        <v>123</v>
      </c>
      <c r="AB60">
        <v>1418</v>
      </c>
      <c r="AC60">
        <v>60</v>
      </c>
      <c r="AD60">
        <v>288</v>
      </c>
      <c r="AE60" s="3" t="s">
        <v>1798</v>
      </c>
      <c r="AF6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0" s="27" t="str">
        <f>RIGHT(Table1[[#This Row],[AlgorithmFunc]],LEN(Table1[[#This Row],[AlgorithmFunc]])-16)</f>
        <v>ClusterMRMR</v>
      </c>
      <c r="AH60" s="3">
        <f>Table1[[#This Row],['# CM TP]]+Table1[[#This Row],['# CM TN]]</f>
        <v>1541</v>
      </c>
      <c r="AI60" s="3">
        <f>Table1[[#This Row],['# CM FP]]+Table1[[#This Row],['# CM FN]]</f>
        <v>348</v>
      </c>
      <c r="AJ60" s="3">
        <f>Table1[[#This Row],['# CM TP]]+Table1[[#This Row],['# CM FP]]</f>
        <v>183</v>
      </c>
      <c r="AK60" s="3">
        <f>Table1[[#This Row],['# CM TN]]+Table1[[#This Row],['# CM FN]]</f>
        <v>1706</v>
      </c>
      <c r="AL60" s="3">
        <f>Table1[[#This Row],[GT_T]]+Table1[[#This Row],[GT_F]]</f>
        <v>1889</v>
      </c>
      <c r="AM60" s="3">
        <f>IFERROR((Table1[[#This Row],['# CM TP]]+Table1[[#This Row],['# CM TN]])/Table1[[#This Row],[GT_TOT]], 0)</f>
        <v>0.81577554261514029</v>
      </c>
      <c r="AN60" s="3">
        <f>IFERROR(((Table1[[#This Row],[GT_T]]*Table1[[#This Row],[GT_ML_P]]/Table1[[#This Row],[GT_TOT]])+(Table1[[#This Row],[GT_F]]*Table1[[#This Row],[GT_ML_N]]/Table1[[#This Row],[GT_TOT]]))/Table1[[#This Row],[GT_TOT]],0)</f>
        <v>0.24540701355063069</v>
      </c>
      <c r="AO60" s="3">
        <f>(Table1[[#This Row],[OBS_ACC]]-Table1[[#This Row],[EXP_ACC]])/(1-Table1[[#This Row],[EXP_ACC]])</f>
        <v>0.75586248389121413</v>
      </c>
      <c r="AP60" s="3">
        <f>Table1[[#This Row],['# CM TP]]+Table1[[#This Row],['# CM FN]]</f>
        <v>411</v>
      </c>
      <c r="AQ60" s="3">
        <f>Table1[[#This Row],['# CM TN]]+Table1[[#This Row],['# CM FP]]</f>
        <v>1478</v>
      </c>
      <c r="AR60" s="2">
        <f>IFERROR(Table1[[#This Row],[NUM_T]]/(Table1[[#This Row],[NUM_T]]+Table1[[#This Row],[NUM_F]]),0)</f>
        <v>0.21757543673901536</v>
      </c>
      <c r="AS60" s="2">
        <f>IFERROR(((LEN(Table1[[#This Row],[Predictors]])-LEN(SUBSTITUTE(Table1[[#This Row],[Predictors]],"_","")))/Table1[[#This Row],[NumPredictors]])-Table1[[#This Row],[P_se]],0)</f>
        <v>0.13333333333333333</v>
      </c>
      <c r="AT60" s="2">
        <f>IFERROR((LEN(Table1[[#This Row],[Predictors]])-LEN(SUBSTITUTE(Table1[[#This Row],[Predictors]],".","")))/Table1[[#This Row],[NumPredictors]],0)</f>
        <v>0.8666666666666667</v>
      </c>
      <c r="AU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" s="2">
        <f>1-(Table1[[#This Row],[P_2gram]]+Table1[[#This Row],[P_order]]+Table1[[#This Row],[P_se]])</f>
        <v>0</v>
      </c>
      <c r="AX60" s="2"/>
      <c r="AY60" s="2"/>
    </row>
    <row r="61" spans="1:51" ht="15" customHeight="1" x14ac:dyDescent="0.25">
      <c r="A61">
        <v>3</v>
      </c>
      <c r="B61" t="s">
        <v>645</v>
      </c>
      <c r="C61" t="s">
        <v>1503</v>
      </c>
      <c r="D61" t="s">
        <v>1506</v>
      </c>
      <c r="E61">
        <v>7554</v>
      </c>
      <c r="F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61" t="s">
        <v>1769</v>
      </c>
      <c r="H61" s="3">
        <v>1</v>
      </c>
      <c r="I61" s="1">
        <v>43141.61650462963</v>
      </c>
      <c r="J61" t="s">
        <v>1317</v>
      </c>
      <c r="K61" t="s">
        <v>11</v>
      </c>
      <c r="L61" t="str">
        <f>SUBSTITUTE(SUBSTITUTE(Table1[[#This Row],[PredictorSetsOrig]],"task","act"),"startend","se")</f>
        <v>act,2gram</v>
      </c>
      <c r="M61" s="31" t="s">
        <v>22</v>
      </c>
      <c r="N61" s="3">
        <v>10</v>
      </c>
      <c r="O61" s="3">
        <f>IF(Table1[[#This Row],[Algorithm]]="None",0,IF(Table1[[#This Row],[NumPredictors]]&lt;=5,5,IF(Table1[[#This Row],[NumPredictors]]&lt;=10,10,IF(Table1[[#This Row],[NumPredictors]]&lt;=30,30,50))))</f>
        <v>10</v>
      </c>
      <c r="P61" s="2">
        <v>0.82053996823716202</v>
      </c>
      <c r="Q61" s="2">
        <v>0.83124448367166803</v>
      </c>
      <c r="R61">
        <v>0.5</v>
      </c>
      <c r="S61">
        <v>8.3299999999999308</v>
      </c>
      <c r="T61">
        <v>0.22999999999979101</v>
      </c>
      <c r="U61" s="3">
        <v>4.2872270701105997</v>
      </c>
      <c r="V61" s="27"/>
      <c r="W61" s="29">
        <f>IFERROR(Table1[[#This Row],[MutualInformation]]/Table1[[#This Row],[MutualInformationPotential]],0)</f>
        <v>0</v>
      </c>
      <c r="X61" s="3">
        <v>0.253993470908493</v>
      </c>
      <c r="Y61" s="3"/>
      <c r="Z61" s="3">
        <f>IFERROR(Table1[[#This Row],[MutualInformationVsOutcome]]/Table1[[#This Row],[MutualInformationVsOutcomePotential]],0)</f>
        <v>0</v>
      </c>
      <c r="AA61">
        <v>135</v>
      </c>
      <c r="AB61">
        <v>1415</v>
      </c>
      <c r="AC61">
        <v>63</v>
      </c>
      <c r="AD61">
        <v>276</v>
      </c>
      <c r="AE61" s="3" t="s">
        <v>1772</v>
      </c>
      <c r="AF6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1" s="27" t="str">
        <f>RIGHT(Table1[[#This Row],[AlgorithmFunc]],LEN(Table1[[#This Row],[AlgorithmFunc]])-16)</f>
        <v>ClusterMRMR</v>
      </c>
      <c r="AH61" s="3">
        <f>Table1[[#This Row],['# CM TP]]+Table1[[#This Row],['# CM TN]]</f>
        <v>1550</v>
      </c>
      <c r="AI61" s="3">
        <f>Table1[[#This Row],['# CM FP]]+Table1[[#This Row],['# CM FN]]</f>
        <v>339</v>
      </c>
      <c r="AJ61" s="3">
        <f>Table1[[#This Row],['# CM TP]]+Table1[[#This Row],['# CM FP]]</f>
        <v>198</v>
      </c>
      <c r="AK61" s="3">
        <f>Table1[[#This Row],['# CM TN]]+Table1[[#This Row],['# CM FN]]</f>
        <v>1691</v>
      </c>
      <c r="AL61" s="3">
        <f>Table1[[#This Row],[GT_T]]+Table1[[#This Row],[GT_F]]</f>
        <v>1889</v>
      </c>
      <c r="AM61" s="3">
        <f>IFERROR((Table1[[#This Row],['# CM TP]]+Table1[[#This Row],['# CM TN]])/Table1[[#This Row],[GT_TOT]], 0)</f>
        <v>0.82053996823716246</v>
      </c>
      <c r="AN61" s="3">
        <f>IFERROR(((Table1[[#This Row],[GT_T]]*Table1[[#This Row],[GT_ML_P]]/Table1[[#This Row],[GT_TOT]])+(Table1[[#This Row],[GT_F]]*Table1[[#This Row],[GT_ML_N]]/Table1[[#This Row],[GT_TOT]]))/Table1[[#This Row],[GT_TOT]],0)</f>
        <v>0.246656340615096</v>
      </c>
      <c r="AO61" s="3">
        <f>(Table1[[#This Row],[OBS_ACC]]-Table1[[#This Row],[EXP_ACC]])/(1-Table1[[#This Row],[EXP_ACC]])</f>
        <v>0.76178198418851173</v>
      </c>
      <c r="AP61" s="3">
        <f>Table1[[#This Row],['# CM TP]]+Table1[[#This Row],['# CM FN]]</f>
        <v>411</v>
      </c>
      <c r="AQ61" s="3">
        <f>Table1[[#This Row],['# CM TN]]+Table1[[#This Row],['# CM FP]]</f>
        <v>1478</v>
      </c>
      <c r="AR61" s="2">
        <f>IFERROR(Table1[[#This Row],[NUM_T]]/(Table1[[#This Row],[NUM_T]]+Table1[[#This Row],[NUM_F]]),0)</f>
        <v>0.21757543673901536</v>
      </c>
      <c r="AS61" s="2">
        <f>IFERROR(((LEN(Table1[[#This Row],[Predictors]])-LEN(SUBSTITUTE(Table1[[#This Row],[Predictors]],"_","")))/Table1[[#This Row],[NumPredictors]])-Table1[[#This Row],[P_se]],0)</f>
        <v>0.6</v>
      </c>
      <c r="AT61" s="2">
        <f>IFERROR((LEN(Table1[[#This Row],[Predictors]])-LEN(SUBSTITUTE(Table1[[#This Row],[Predictors]],".","")))/Table1[[#This Row],[NumPredictors]],0)</f>
        <v>0</v>
      </c>
      <c r="AU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1" s="2">
        <f>1-(Table1[[#This Row],[P_2gram]]+Table1[[#This Row],[P_order]]+Table1[[#This Row],[P_se]])</f>
        <v>0.4</v>
      </c>
      <c r="AX61" s="2"/>
      <c r="AY61" s="2"/>
    </row>
    <row r="62" spans="1:51" ht="15" customHeight="1" x14ac:dyDescent="0.25">
      <c r="A62">
        <v>40</v>
      </c>
      <c r="B62" t="s">
        <v>645</v>
      </c>
      <c r="C62" t="s">
        <v>1503</v>
      </c>
      <c r="D62" t="s">
        <v>1507</v>
      </c>
      <c r="E62">
        <v>13087</v>
      </c>
      <c r="F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62" t="s">
        <v>1671</v>
      </c>
      <c r="H62" s="3">
        <v>1</v>
      </c>
      <c r="I62" s="1">
        <v>43141.613368055558</v>
      </c>
      <c r="J62" t="s">
        <v>982</v>
      </c>
      <c r="K62" t="s">
        <v>11</v>
      </c>
      <c r="L62" t="str">
        <f>SUBSTITUTE(SUBSTITUTE(Table1[[#This Row],[PredictorSetsOrig]],"task","act"),"startend","se")</f>
        <v>act,2gram,order</v>
      </c>
      <c r="M62" s="31" t="s">
        <v>24</v>
      </c>
      <c r="N62" s="3">
        <v>30</v>
      </c>
      <c r="O62" s="3">
        <f>IF(Table1[[#This Row],[Algorithm]]="None",0,IF(Table1[[#This Row],[NumPredictors]]&lt;=5,5,IF(Table1[[#This Row],[NumPredictors]]&lt;=10,10,IF(Table1[[#This Row],[NumPredictors]]&lt;=30,30,50))))</f>
        <v>30</v>
      </c>
      <c r="P62" s="2">
        <v>0.87438875305623498</v>
      </c>
      <c r="Q62" s="2">
        <v>0.88650025471217497</v>
      </c>
      <c r="R62">
        <v>2.28000000000009</v>
      </c>
      <c r="S62">
        <v>23.6799999999999</v>
      </c>
      <c r="T62">
        <v>2.93999999999994</v>
      </c>
      <c r="U62" s="3">
        <v>4.3789421404933799</v>
      </c>
      <c r="V62" s="27"/>
      <c r="W62" s="29">
        <f>IFERROR(Table1[[#This Row],[MutualInformation]]/Table1[[#This Row],[MutualInformationPotential]],0)</f>
        <v>0</v>
      </c>
      <c r="X62" s="3">
        <v>0.39437161594523201</v>
      </c>
      <c r="Y62" s="3"/>
      <c r="Z62" s="3">
        <f>IFERROR(Table1[[#This Row],[MutualInformationVsOutcome]]/Table1[[#This Row],[MutualInformationVsOutcomePotential]],0)</f>
        <v>0</v>
      </c>
      <c r="AA62">
        <v>557</v>
      </c>
      <c r="AB62">
        <v>2304</v>
      </c>
      <c r="AC62">
        <v>150</v>
      </c>
      <c r="AD62">
        <v>261</v>
      </c>
      <c r="AE62" s="3" t="s">
        <v>1711</v>
      </c>
      <c r="AF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62" s="27" t="str">
        <f>RIGHT(Table1[[#This Row],[AlgorithmFunc]],LEN(Table1[[#This Row],[AlgorithmFunc]])-16)</f>
        <v>Fisher</v>
      </c>
      <c r="AH62" s="3">
        <f>Table1[[#This Row],['# CM TP]]+Table1[[#This Row],['# CM TN]]</f>
        <v>2861</v>
      </c>
      <c r="AI62" s="3">
        <f>Table1[[#This Row],['# CM FP]]+Table1[[#This Row],['# CM FN]]</f>
        <v>411</v>
      </c>
      <c r="AJ62" s="3">
        <f>Table1[[#This Row],['# CM TP]]+Table1[[#This Row],['# CM FP]]</f>
        <v>707</v>
      </c>
      <c r="AK62" s="3">
        <f>Table1[[#This Row],['# CM TN]]+Table1[[#This Row],['# CM FN]]</f>
        <v>2565</v>
      </c>
      <c r="AL62" s="3">
        <f>Table1[[#This Row],[GT_T]]+Table1[[#This Row],[GT_F]]</f>
        <v>3272</v>
      </c>
      <c r="AM62" s="3">
        <f>IFERROR((Table1[[#This Row],['# CM TP]]+Table1[[#This Row],['# CM TN]])/Table1[[#This Row],[GT_TOT]], 0)</f>
        <v>0.87438875305623476</v>
      </c>
      <c r="AN62" s="3">
        <f>IFERROR(((Table1[[#This Row],[GT_T]]*Table1[[#This Row],[GT_ML_P]]/Table1[[#This Row],[GT_TOT]])+(Table1[[#This Row],[GT_F]]*Table1[[#This Row],[GT_ML_N]]/Table1[[#This Row],[GT_TOT]]))/Table1[[#This Row],[GT_TOT]],0)</f>
        <v>0.28740394157136795</v>
      </c>
      <c r="AO62" s="3">
        <f>(Table1[[#This Row],[OBS_ACC]]-Table1[[#This Row],[EXP_ACC]])/(1-Table1[[#This Row],[EXP_ACC]])</f>
        <v>0.82372727794656264</v>
      </c>
      <c r="AP62" s="3">
        <f>Table1[[#This Row],['# CM TP]]+Table1[[#This Row],['# CM FN]]</f>
        <v>818</v>
      </c>
      <c r="AQ62" s="3">
        <f>Table1[[#This Row],['# CM TN]]+Table1[[#This Row],['# CM FP]]</f>
        <v>2454</v>
      </c>
      <c r="AR62" s="2">
        <f>IFERROR(Table1[[#This Row],[NUM_T]]/(Table1[[#This Row],[NUM_T]]+Table1[[#This Row],[NUM_F]]),0)</f>
        <v>0.25</v>
      </c>
      <c r="AS62" s="2">
        <f>IFERROR(((LEN(Table1[[#This Row],[Predictors]])-LEN(SUBSTITUTE(Table1[[#This Row],[Predictors]],"_","")))/Table1[[#This Row],[NumPredictors]])-Table1[[#This Row],[P_se]],0)</f>
        <v>6.6666666666666666E-2</v>
      </c>
      <c r="AT62" s="2">
        <f>IFERROR((LEN(Table1[[#This Row],[Predictors]])-LEN(SUBSTITUTE(Table1[[#This Row],[Predictors]],".","")))/Table1[[#This Row],[NumPredictors]],0)</f>
        <v>0.93333333333333335</v>
      </c>
      <c r="AU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" s="2">
        <f>1-(Table1[[#This Row],[P_2gram]]+Table1[[#This Row],[P_order]]+Table1[[#This Row],[P_se]])</f>
        <v>0</v>
      </c>
      <c r="AX62" s="2"/>
      <c r="AY62" s="2"/>
    </row>
    <row r="63" spans="1:51" x14ac:dyDescent="0.25">
      <c r="A63">
        <v>45</v>
      </c>
      <c r="B63" t="s">
        <v>645</v>
      </c>
      <c r="C63" t="s">
        <v>1503</v>
      </c>
      <c r="D63" t="s">
        <v>1507</v>
      </c>
      <c r="E63">
        <v>13087</v>
      </c>
      <c r="F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63" t="s">
        <v>1671</v>
      </c>
      <c r="H63" s="3">
        <v>1</v>
      </c>
      <c r="I63" s="1">
        <v>43141.614988425928</v>
      </c>
      <c r="J63" t="s">
        <v>484</v>
      </c>
      <c r="K63" t="s">
        <v>11</v>
      </c>
      <c r="L63" t="str">
        <f>SUBSTITUTE(SUBSTITUTE(Table1[[#This Row],[PredictorSetsOrig]],"task","act"),"startend","se")</f>
        <v>act,2gram</v>
      </c>
      <c r="M63" s="31" t="s">
        <v>22</v>
      </c>
      <c r="N63" s="3">
        <v>30</v>
      </c>
      <c r="O63" s="3">
        <f>IF(Table1[[#This Row],[Algorithm]]="None",0,IF(Table1[[#This Row],[NumPredictors]]&lt;=5,5,IF(Table1[[#This Row],[NumPredictors]]&lt;=10,10,IF(Table1[[#This Row],[NumPredictors]]&lt;=30,30,50))))</f>
        <v>30</v>
      </c>
      <c r="P63" s="2">
        <v>0.91625916870415602</v>
      </c>
      <c r="Q63" s="2">
        <v>0.92114111054508396</v>
      </c>
      <c r="R63">
        <v>0.83000000000015495</v>
      </c>
      <c r="S63">
        <v>23.580000000000201</v>
      </c>
      <c r="T63">
        <v>0.70000000000004503</v>
      </c>
      <c r="U63" s="3">
        <v>4.8286201693976896</v>
      </c>
      <c r="V63" s="27"/>
      <c r="W63" s="29">
        <f>IFERROR(Table1[[#This Row],[MutualInformation]]/Table1[[#This Row],[MutualInformationPotential]],0)</f>
        <v>0</v>
      </c>
      <c r="X63" s="3">
        <v>0.51813754649470201</v>
      </c>
      <c r="Y63" s="3"/>
      <c r="Z63" s="3">
        <f>IFERROR(Table1[[#This Row],[MutualInformationVsOutcome]]/Table1[[#This Row],[MutualInformationVsOutcomePotential]],0)</f>
        <v>0</v>
      </c>
      <c r="AA63">
        <v>664</v>
      </c>
      <c r="AB63">
        <v>2334</v>
      </c>
      <c r="AC63">
        <v>120</v>
      </c>
      <c r="AD63">
        <v>154</v>
      </c>
      <c r="AE63" s="3" t="s">
        <v>1716</v>
      </c>
      <c r="AF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63" s="27" t="str">
        <f>RIGHT(Table1[[#This Row],[AlgorithmFunc]],LEN(Table1[[#This Row],[AlgorithmFunc]])-16)</f>
        <v>MRMREnsemble5</v>
      </c>
      <c r="AH63" s="3">
        <f>Table1[[#This Row],['# CM TP]]+Table1[[#This Row],['# CM TN]]</f>
        <v>2998</v>
      </c>
      <c r="AI63" s="3">
        <f>Table1[[#This Row],['# CM FP]]+Table1[[#This Row],['# CM FN]]</f>
        <v>274</v>
      </c>
      <c r="AJ63" s="3">
        <f>Table1[[#This Row],['# CM TP]]+Table1[[#This Row],['# CM FP]]</f>
        <v>784</v>
      </c>
      <c r="AK63" s="3">
        <f>Table1[[#This Row],['# CM TN]]+Table1[[#This Row],['# CM FN]]</f>
        <v>2488</v>
      </c>
      <c r="AL63" s="3">
        <f>Table1[[#This Row],[GT_T]]+Table1[[#This Row],[GT_F]]</f>
        <v>3272</v>
      </c>
      <c r="AM63" s="3">
        <f>IFERROR((Table1[[#This Row],['# CM TP]]+Table1[[#This Row],['# CM TN]])/Table1[[#This Row],[GT_TOT]], 0)</f>
        <v>0.91625916870415647</v>
      </c>
      <c r="AN63" s="3">
        <f>IFERROR(((Table1[[#This Row],[GT_T]]*Table1[[#This Row],[GT_ML_P]]/Table1[[#This Row],[GT_TOT]])+(Table1[[#This Row],[GT_F]]*Table1[[#This Row],[GT_ML_N]]/Table1[[#This Row],[GT_TOT]]))/Table1[[#This Row],[GT_TOT]],0)</f>
        <v>0.28321955272864224</v>
      </c>
      <c r="AO63" s="3">
        <f>(Table1[[#This Row],[OBS_ACC]]-Table1[[#This Row],[EXP_ACC]])/(1-Table1[[#This Row],[EXP_ACC]])</f>
        <v>0.88317087664063898</v>
      </c>
      <c r="AP63" s="3">
        <f>Table1[[#This Row],['# CM TP]]+Table1[[#This Row],['# CM FN]]</f>
        <v>818</v>
      </c>
      <c r="AQ63" s="3">
        <f>Table1[[#This Row],['# CM TN]]+Table1[[#This Row],['# CM FP]]</f>
        <v>2454</v>
      </c>
      <c r="AR63" s="2">
        <f>IFERROR(Table1[[#This Row],[NUM_T]]/(Table1[[#This Row],[NUM_T]]+Table1[[#This Row],[NUM_F]]),0)</f>
        <v>0.25</v>
      </c>
      <c r="AS63" s="2">
        <f>IFERROR(((LEN(Table1[[#This Row],[Predictors]])-LEN(SUBSTITUTE(Table1[[#This Row],[Predictors]],"_","")))/Table1[[#This Row],[NumPredictors]])-Table1[[#This Row],[P_se]],0)</f>
        <v>0.7</v>
      </c>
      <c r="AT63" s="2">
        <f>IFERROR((LEN(Table1[[#This Row],[Predictors]])-LEN(SUBSTITUTE(Table1[[#This Row],[Predictors]],".","")))/Table1[[#This Row],[NumPredictors]],0)</f>
        <v>0</v>
      </c>
      <c r="AU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" s="2">
        <f>1-(Table1[[#This Row],[P_2gram]]+Table1[[#This Row],[P_order]]+Table1[[#This Row],[P_se]])</f>
        <v>0.30000000000000004</v>
      </c>
      <c r="AX63" s="2"/>
      <c r="AY63" s="2"/>
    </row>
    <row r="64" spans="1:51" x14ac:dyDescent="0.25">
      <c r="A64">
        <v>7</v>
      </c>
      <c r="B64" t="s">
        <v>645</v>
      </c>
      <c r="C64" t="s">
        <v>1503</v>
      </c>
      <c r="D64" t="s">
        <v>1507</v>
      </c>
      <c r="E64">
        <v>13087</v>
      </c>
      <c r="F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64" t="s">
        <v>1671</v>
      </c>
      <c r="H64" s="3">
        <v>1</v>
      </c>
      <c r="I64" s="1">
        <v>43141.604675925926</v>
      </c>
      <c r="J64" t="s">
        <v>1007</v>
      </c>
      <c r="K64" t="s">
        <v>11</v>
      </c>
      <c r="L64" t="str">
        <f>SUBSTITUTE(SUBSTITUTE(Table1[[#This Row],[PredictorSetsOrig]],"task","act"),"startend","se")</f>
        <v>act,se,2gram</v>
      </c>
      <c r="M64" s="31" t="s">
        <v>16</v>
      </c>
      <c r="N64" s="3">
        <v>10</v>
      </c>
      <c r="O64" s="3">
        <f>IF(Table1[[#This Row],[Algorithm]]="None",0,IF(Table1[[#This Row],[NumPredictors]]&lt;=5,5,IF(Table1[[#This Row],[NumPredictors]]&lt;=10,10,IF(Table1[[#This Row],[NumPredictors]]&lt;=30,30,50))))</f>
        <v>10</v>
      </c>
      <c r="P64" s="2">
        <v>0.89119804400977998</v>
      </c>
      <c r="Q64" s="2">
        <v>0.89984717269485504</v>
      </c>
      <c r="R64">
        <v>1.3199999999999901</v>
      </c>
      <c r="S64">
        <v>12.95</v>
      </c>
      <c r="T64">
        <v>0.59000000000000297</v>
      </c>
      <c r="U64" s="3">
        <v>4.8596506868120404</v>
      </c>
      <c r="V64" s="27"/>
      <c r="W64" s="29">
        <f>IFERROR(Table1[[#This Row],[MutualInformation]]/Table1[[#This Row],[MutualInformationPotential]],0)</f>
        <v>0</v>
      </c>
      <c r="X64" s="3">
        <v>0.444979560530745</v>
      </c>
      <c r="Y64" s="3"/>
      <c r="Z64" s="3">
        <f>IFERROR(Table1[[#This Row],[MutualInformationVsOutcome]]/Table1[[#This Row],[MutualInformationVsOutcomePotential]],0)</f>
        <v>0</v>
      </c>
      <c r="AA64">
        <v>655</v>
      </c>
      <c r="AB64">
        <v>2261</v>
      </c>
      <c r="AC64">
        <v>193</v>
      </c>
      <c r="AD64">
        <v>163</v>
      </c>
      <c r="AE64" s="3" t="s">
        <v>1678</v>
      </c>
      <c r="AF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64" s="27" t="str">
        <f>RIGHT(Table1[[#This Row],[AlgorithmFunc]],LEN(Table1[[#This Row],[AlgorithmFunc]])-16)</f>
        <v>ClusterFisher</v>
      </c>
      <c r="AH64" s="3">
        <f>Table1[[#This Row],['# CM TP]]+Table1[[#This Row],['# CM TN]]</f>
        <v>2916</v>
      </c>
      <c r="AI64" s="3">
        <f>Table1[[#This Row],['# CM FP]]+Table1[[#This Row],['# CM FN]]</f>
        <v>356</v>
      </c>
      <c r="AJ64" s="3">
        <f>Table1[[#This Row],['# CM TP]]+Table1[[#This Row],['# CM FP]]</f>
        <v>848</v>
      </c>
      <c r="AK64" s="3">
        <f>Table1[[#This Row],['# CM TN]]+Table1[[#This Row],['# CM FN]]</f>
        <v>2424</v>
      </c>
      <c r="AL64" s="3">
        <f>Table1[[#This Row],[GT_T]]+Table1[[#This Row],[GT_F]]</f>
        <v>3272</v>
      </c>
      <c r="AM64" s="3">
        <f>IFERROR((Table1[[#This Row],['# CM TP]]+Table1[[#This Row],['# CM TN]])/Table1[[#This Row],[GT_TOT]], 0)</f>
        <v>0.89119804400977998</v>
      </c>
      <c r="AN64" s="3">
        <f>IFERROR(((Table1[[#This Row],[GT_T]]*Table1[[#This Row],[GT_ML_P]]/Table1[[#This Row],[GT_TOT]])+(Table1[[#This Row],[GT_F]]*Table1[[#This Row],[GT_ML_N]]/Table1[[#This Row],[GT_TOT]]))/Table1[[#This Row],[GT_TOT]],0)</f>
        <v>0.311574536259348</v>
      </c>
      <c r="AO64" s="3">
        <f>(Table1[[#This Row],[OBS_ACC]]-Table1[[#This Row],[EXP_ACC]])/(1-Table1[[#This Row],[EXP_ACC]])</f>
        <v>0.84195535795693843</v>
      </c>
      <c r="AP64" s="3">
        <f>Table1[[#This Row],['# CM TP]]+Table1[[#This Row],['# CM FN]]</f>
        <v>818</v>
      </c>
      <c r="AQ64" s="3">
        <f>Table1[[#This Row],['# CM TN]]+Table1[[#This Row],['# CM FP]]</f>
        <v>2454</v>
      </c>
      <c r="AR64" s="2">
        <f>IFERROR(Table1[[#This Row],[NUM_T]]/(Table1[[#This Row],[NUM_T]]+Table1[[#This Row],[NUM_F]]),0)</f>
        <v>0.25</v>
      </c>
      <c r="AS64" s="2">
        <f>IFERROR(((LEN(Table1[[#This Row],[Predictors]])-LEN(SUBSTITUTE(Table1[[#This Row],[Predictors]],"_","")))/Table1[[#This Row],[NumPredictors]])-Table1[[#This Row],[P_se]],0)</f>
        <v>0.5</v>
      </c>
      <c r="AT64" s="2">
        <f>IFERROR((LEN(Table1[[#This Row],[Predictors]])-LEN(SUBSTITUTE(Table1[[#This Row],[Predictors]],".","")))/Table1[[#This Row],[NumPredictors]],0)</f>
        <v>0</v>
      </c>
      <c r="AU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4" s="2">
        <f>1-(Table1[[#This Row],[P_2gram]]+Table1[[#This Row],[P_order]]+Table1[[#This Row],[P_se]])</f>
        <v>0.5</v>
      </c>
      <c r="AX64" s="2"/>
      <c r="AY64" s="2"/>
    </row>
    <row r="65" spans="1:51" x14ac:dyDescent="0.25">
      <c r="A65">
        <v>27</v>
      </c>
      <c r="B65" t="s">
        <v>645</v>
      </c>
      <c r="C65" t="s">
        <v>1503</v>
      </c>
      <c r="D65" t="s">
        <v>1506</v>
      </c>
      <c r="E65">
        <v>7554</v>
      </c>
      <c r="F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65" t="s">
        <v>1769</v>
      </c>
      <c r="H65" s="3">
        <v>1</v>
      </c>
      <c r="I65" s="1">
        <v>43141.619212962964</v>
      </c>
      <c r="J65" t="s">
        <v>1317</v>
      </c>
      <c r="K65" t="s">
        <v>11</v>
      </c>
      <c r="L65" t="str">
        <f>SUBSTITUTE(SUBSTITUTE(Table1[[#This Row],[PredictorSetsOrig]],"task","act"),"startend","se")</f>
        <v>act,2gram</v>
      </c>
      <c r="M65" s="31" t="s">
        <v>22</v>
      </c>
      <c r="N65" s="3">
        <v>30</v>
      </c>
      <c r="O65" s="3">
        <f>IF(Table1[[#This Row],[Algorithm]]="None",0,IF(Table1[[#This Row],[NumPredictors]]&lt;=5,5,IF(Table1[[#This Row],[NumPredictors]]&lt;=10,10,IF(Table1[[#This Row],[NumPredictors]]&lt;=30,30,50))))</f>
        <v>30</v>
      </c>
      <c r="P65" s="2">
        <v>0.81365802011646404</v>
      </c>
      <c r="Q65" s="2">
        <v>0.83406884377758195</v>
      </c>
      <c r="R65">
        <v>0.98000000000001797</v>
      </c>
      <c r="S65">
        <v>12.610000000000101</v>
      </c>
      <c r="T65">
        <v>0.25</v>
      </c>
      <c r="U65" s="3">
        <v>4.4229969542155496</v>
      </c>
      <c r="V65" s="27"/>
      <c r="W65" s="29">
        <f>IFERROR(Table1[[#This Row],[MutualInformation]]/Table1[[#This Row],[MutualInformationPotential]],0)</f>
        <v>0</v>
      </c>
      <c r="X65" s="3">
        <v>0.25291120684013202</v>
      </c>
      <c r="Y65" s="3"/>
      <c r="Z65" s="3">
        <f>IFERROR(Table1[[#This Row],[MutualInformationVsOutcome]]/Table1[[#This Row],[MutualInformationVsOutcomePotential]],0)</f>
        <v>0</v>
      </c>
      <c r="AA65">
        <v>121</v>
      </c>
      <c r="AB65">
        <v>1416</v>
      </c>
      <c r="AC65">
        <v>62</v>
      </c>
      <c r="AD65">
        <v>290</v>
      </c>
      <c r="AE65" s="3" t="s">
        <v>1795</v>
      </c>
      <c r="AF6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5" s="27" t="str">
        <f>RIGHT(Table1[[#This Row],[AlgorithmFunc]],LEN(Table1[[#This Row],[AlgorithmFunc]])-16)</f>
        <v>ClusterMRMR</v>
      </c>
      <c r="AH65" s="3">
        <f>Table1[[#This Row],['# CM TP]]+Table1[[#This Row],['# CM TN]]</f>
        <v>1537</v>
      </c>
      <c r="AI65" s="3">
        <f>Table1[[#This Row],['# CM FP]]+Table1[[#This Row],['# CM FN]]</f>
        <v>352</v>
      </c>
      <c r="AJ65" s="3">
        <f>Table1[[#This Row],['# CM TP]]+Table1[[#This Row],['# CM FP]]</f>
        <v>183</v>
      </c>
      <c r="AK65" s="3">
        <f>Table1[[#This Row],['# CM TN]]+Table1[[#This Row],['# CM FN]]</f>
        <v>1706</v>
      </c>
      <c r="AL65" s="3">
        <f>Table1[[#This Row],[GT_T]]+Table1[[#This Row],[GT_F]]</f>
        <v>1889</v>
      </c>
      <c r="AM65" s="3">
        <f>IFERROR((Table1[[#This Row],['# CM TP]]+Table1[[#This Row],['# CM TN]])/Table1[[#This Row],[GT_TOT]], 0)</f>
        <v>0.81365802011646371</v>
      </c>
      <c r="AN65" s="3">
        <f>IFERROR(((Table1[[#This Row],[GT_T]]*Table1[[#This Row],[GT_ML_P]]/Table1[[#This Row],[GT_TOT]])+(Table1[[#This Row],[GT_F]]*Table1[[#This Row],[GT_ML_N]]/Table1[[#This Row],[GT_TOT]]))/Table1[[#This Row],[GT_TOT]],0)</f>
        <v>0.24711425905909248</v>
      </c>
      <c r="AO65" s="3">
        <f>(Table1[[#This Row],[OBS_ACC]]-Table1[[#This Row],[EXP_ACC]])/(1-Table1[[#This Row],[EXP_ACC]])</f>
        <v>0.75249633543244132</v>
      </c>
      <c r="AP65" s="3">
        <f>Table1[[#This Row],['# CM TP]]+Table1[[#This Row],['# CM FN]]</f>
        <v>411</v>
      </c>
      <c r="AQ65" s="3">
        <f>Table1[[#This Row],['# CM TN]]+Table1[[#This Row],['# CM FP]]</f>
        <v>1478</v>
      </c>
      <c r="AR65" s="2">
        <f>IFERROR(Table1[[#This Row],[NUM_T]]/(Table1[[#This Row],[NUM_T]]+Table1[[#This Row],[NUM_F]]),0)</f>
        <v>0.21757543673901536</v>
      </c>
      <c r="AS65" s="2">
        <f>IFERROR(((LEN(Table1[[#This Row],[Predictors]])-LEN(SUBSTITUTE(Table1[[#This Row],[Predictors]],"_","")))/Table1[[#This Row],[NumPredictors]])-Table1[[#This Row],[P_se]],0)</f>
        <v>0.8666666666666667</v>
      </c>
      <c r="AT65" s="2">
        <f>IFERROR((LEN(Table1[[#This Row],[Predictors]])-LEN(SUBSTITUTE(Table1[[#This Row],[Predictors]],".","")))/Table1[[#This Row],[NumPredictors]],0)</f>
        <v>0</v>
      </c>
      <c r="AU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5" s="2">
        <f>1-(Table1[[#This Row],[P_2gram]]+Table1[[#This Row],[P_order]]+Table1[[#This Row],[P_se]])</f>
        <v>0.1333333333333333</v>
      </c>
      <c r="AX65" s="2"/>
      <c r="AY65" s="2"/>
    </row>
    <row r="66" spans="1:51" x14ac:dyDescent="0.25">
      <c r="A66">
        <v>4</v>
      </c>
      <c r="B66" t="s">
        <v>645</v>
      </c>
      <c r="C66" t="s">
        <v>1503</v>
      </c>
      <c r="D66" t="s">
        <v>1506</v>
      </c>
      <c r="E66">
        <v>7554</v>
      </c>
      <c r="F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66" t="s">
        <v>1769</v>
      </c>
      <c r="H66" s="3">
        <v>1</v>
      </c>
      <c r="I66" s="1">
        <v>43141.616608796299</v>
      </c>
      <c r="J66" t="s">
        <v>1317</v>
      </c>
      <c r="K66" t="s">
        <v>11</v>
      </c>
      <c r="L66" t="str">
        <f>SUBSTITUTE(SUBSTITUTE(Table1[[#This Row],[PredictorSetsOrig]],"task","act"),"startend","se")</f>
        <v>act,2gram,order</v>
      </c>
      <c r="M66" s="31" t="s">
        <v>24</v>
      </c>
      <c r="N66" s="3">
        <v>10</v>
      </c>
      <c r="O66" s="3">
        <f>IF(Table1[[#This Row],[Algorithm]]="None",0,IF(Table1[[#This Row],[NumPredictors]]&lt;=5,5,IF(Table1[[#This Row],[NumPredictors]]&lt;=10,10,IF(Table1[[#This Row],[NumPredictors]]&lt;=30,30,50))))</f>
        <v>10</v>
      </c>
      <c r="P66" s="2">
        <v>0.81365802011646404</v>
      </c>
      <c r="Q66" s="2">
        <v>0.83424536628420098</v>
      </c>
      <c r="R66">
        <v>1.2099999999998099</v>
      </c>
      <c r="S66">
        <v>7.9500000000000499</v>
      </c>
      <c r="T66">
        <v>0.37000000000011801</v>
      </c>
      <c r="U66" s="3">
        <v>4.8668860835976702</v>
      </c>
      <c r="V66" s="27"/>
      <c r="W66" s="29">
        <f>IFERROR(Table1[[#This Row],[MutualInformation]]/Table1[[#This Row],[MutualInformationPotential]],0)</f>
        <v>0</v>
      </c>
      <c r="X66" s="3">
        <v>0.31205404681881199</v>
      </c>
      <c r="Y66" s="3"/>
      <c r="Z66" s="3">
        <f>IFERROR(Table1[[#This Row],[MutualInformationVsOutcome]]/Table1[[#This Row],[MutualInformationVsOutcomePotential]],0)</f>
        <v>0</v>
      </c>
      <c r="AA66">
        <v>113</v>
      </c>
      <c r="AB66">
        <v>1424</v>
      </c>
      <c r="AC66">
        <v>54</v>
      </c>
      <c r="AD66">
        <v>298</v>
      </c>
      <c r="AE66" s="3" t="s">
        <v>1773</v>
      </c>
      <c r="AF6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6" s="27" t="str">
        <f>RIGHT(Table1[[#This Row],[AlgorithmFunc]],LEN(Table1[[#This Row],[AlgorithmFunc]])-16)</f>
        <v>ClusterMRMR</v>
      </c>
      <c r="AH66" s="3">
        <f>Table1[[#This Row],['# CM TP]]+Table1[[#This Row],['# CM TN]]</f>
        <v>1537</v>
      </c>
      <c r="AI66" s="3">
        <f>Table1[[#This Row],['# CM FP]]+Table1[[#This Row],['# CM FN]]</f>
        <v>352</v>
      </c>
      <c r="AJ66" s="3">
        <f>Table1[[#This Row],['# CM TP]]+Table1[[#This Row],['# CM FP]]</f>
        <v>167</v>
      </c>
      <c r="AK66" s="3">
        <f>Table1[[#This Row],['# CM TN]]+Table1[[#This Row],['# CM FN]]</f>
        <v>1722</v>
      </c>
      <c r="AL66" s="3">
        <f>Table1[[#This Row],[GT_T]]+Table1[[#This Row],[GT_F]]</f>
        <v>1889</v>
      </c>
      <c r="AM66" s="3">
        <f>IFERROR((Table1[[#This Row],['# CM TP]]+Table1[[#This Row],['# CM TN]])/Table1[[#This Row],[GT_TOT]], 0)</f>
        <v>0.81365802011646371</v>
      </c>
      <c r="AN66" s="3">
        <f>IFERROR(((Table1[[#This Row],[GT_T]]*Table1[[#This Row],[GT_ML_P]]/Table1[[#This Row],[GT_TOT]])+(Table1[[#This Row],[GT_F]]*Table1[[#This Row],[GT_ML_N]]/Table1[[#This Row],[GT_TOT]]))/Table1[[#This Row],[GT_TOT]],0)</f>
        <v>0.24180083574319686</v>
      </c>
      <c r="AO66" s="3">
        <f>(Table1[[#This Row],[OBS_ACC]]-Table1[[#This Row],[EXP_ACC]])/(1-Table1[[#This Row],[EXP_ACC]])</f>
        <v>0.75423082922256823</v>
      </c>
      <c r="AP66" s="3">
        <f>Table1[[#This Row],['# CM TP]]+Table1[[#This Row],['# CM FN]]</f>
        <v>411</v>
      </c>
      <c r="AQ66" s="3">
        <f>Table1[[#This Row],['# CM TN]]+Table1[[#This Row],['# CM FP]]</f>
        <v>1478</v>
      </c>
      <c r="AR66" s="2">
        <f>IFERROR(Table1[[#This Row],[NUM_T]]/(Table1[[#This Row],[NUM_T]]+Table1[[#This Row],[NUM_F]]),0)</f>
        <v>0.21757543673901536</v>
      </c>
      <c r="AS66" s="2">
        <f>IFERROR(((LEN(Table1[[#This Row],[Predictors]])-LEN(SUBSTITUTE(Table1[[#This Row],[Predictors]],"_","")))/Table1[[#This Row],[NumPredictors]])-Table1[[#This Row],[P_se]],0)</f>
        <v>0.1</v>
      </c>
      <c r="AT66" s="2">
        <f>IFERROR((LEN(Table1[[#This Row],[Predictors]])-LEN(SUBSTITUTE(Table1[[#This Row],[Predictors]],".","")))/Table1[[#This Row],[NumPredictors]],0)</f>
        <v>0.8</v>
      </c>
      <c r="AU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" s="2">
        <f>1-(Table1[[#This Row],[P_2gram]]+Table1[[#This Row],[P_order]]+Table1[[#This Row],[P_se]])</f>
        <v>9.9999999999999978E-2</v>
      </c>
      <c r="AX66" s="2"/>
      <c r="AY66" s="2"/>
    </row>
    <row r="67" spans="1:51" x14ac:dyDescent="0.25">
      <c r="A67">
        <v>13</v>
      </c>
      <c r="B67" t="s">
        <v>645</v>
      </c>
      <c r="C67" t="s">
        <v>1503</v>
      </c>
      <c r="D67" t="s">
        <v>1507</v>
      </c>
      <c r="E67">
        <v>13087</v>
      </c>
      <c r="F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67" t="s">
        <v>1671</v>
      </c>
      <c r="H67" s="3">
        <v>1</v>
      </c>
      <c r="I67" s="1">
        <v>43141.606099537035</v>
      </c>
      <c r="J67" t="s">
        <v>982</v>
      </c>
      <c r="K67" t="s">
        <v>11</v>
      </c>
      <c r="L67" t="str">
        <f>SUBSTITUTE(SUBSTITUTE(Table1[[#This Row],[PredictorSetsOrig]],"task","act"),"startend","se")</f>
        <v>act,se,2gram</v>
      </c>
      <c r="M67" s="31" t="s">
        <v>16</v>
      </c>
      <c r="N67" s="3">
        <v>10</v>
      </c>
      <c r="O67" s="3">
        <f>IF(Table1[[#This Row],[Algorithm]]="None",0,IF(Table1[[#This Row],[NumPredictors]]&lt;=5,5,IF(Table1[[#This Row],[NumPredictors]]&lt;=10,10,IF(Table1[[#This Row],[NumPredictors]]&lt;=30,30,50))))</f>
        <v>10</v>
      </c>
      <c r="P67" s="2">
        <v>0.77444987775061103</v>
      </c>
      <c r="Q67" s="2">
        <v>0.77096281202241501</v>
      </c>
      <c r="R67">
        <v>0.69999999999998896</v>
      </c>
      <c r="S67">
        <v>12.5700000000001</v>
      </c>
      <c r="T67">
        <v>0.63999999999998602</v>
      </c>
      <c r="U67" s="3">
        <v>1.1803662102386301</v>
      </c>
      <c r="V67" s="27"/>
      <c r="W67" s="29">
        <f>IFERROR(Table1[[#This Row],[MutualInformation]]/Table1[[#This Row],[MutualInformationPotential]],0)</f>
        <v>0</v>
      </c>
      <c r="X67" s="3">
        <v>6.8881900728495496E-2</v>
      </c>
      <c r="Y67" s="3"/>
      <c r="Z67" s="3">
        <f>IFERROR(Table1[[#This Row],[MutualInformationVsOutcome]]/Table1[[#This Row],[MutualInformationVsOutcomePotential]],0)</f>
        <v>0</v>
      </c>
      <c r="AA67">
        <v>278</v>
      </c>
      <c r="AB67">
        <v>2256</v>
      </c>
      <c r="AC67">
        <v>198</v>
      </c>
      <c r="AD67">
        <v>540</v>
      </c>
      <c r="AE67" s="3" t="s">
        <v>1684</v>
      </c>
      <c r="AF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67" s="27" t="str">
        <f>RIGHT(Table1[[#This Row],[AlgorithmFunc]],LEN(Table1[[#This Row],[AlgorithmFunc]])-16)</f>
        <v>Fisher</v>
      </c>
      <c r="AH67" s="3">
        <f>Table1[[#This Row],['# CM TP]]+Table1[[#This Row],['# CM TN]]</f>
        <v>2534</v>
      </c>
      <c r="AI67" s="3">
        <f>Table1[[#This Row],['# CM FP]]+Table1[[#This Row],['# CM FN]]</f>
        <v>738</v>
      </c>
      <c r="AJ67" s="3">
        <f>Table1[[#This Row],['# CM TP]]+Table1[[#This Row],['# CM FP]]</f>
        <v>476</v>
      </c>
      <c r="AK67" s="3">
        <f>Table1[[#This Row],['# CM TN]]+Table1[[#This Row],['# CM FN]]</f>
        <v>2796</v>
      </c>
      <c r="AL67" s="3">
        <f>Table1[[#This Row],[GT_T]]+Table1[[#This Row],[GT_F]]</f>
        <v>3272</v>
      </c>
      <c r="AM67" s="3">
        <f>IFERROR((Table1[[#This Row],['# CM TP]]+Table1[[#This Row],['# CM TN]])/Table1[[#This Row],[GT_TOT]], 0)</f>
        <v>0.77444987775061125</v>
      </c>
      <c r="AN67" s="3">
        <f>IFERROR(((Table1[[#This Row],[GT_T]]*Table1[[#This Row],[GT_ML_P]]/Table1[[#This Row],[GT_TOT]])+(Table1[[#This Row],[GT_F]]*Table1[[#This Row],[GT_ML_N]]/Table1[[#This Row],[GT_TOT]]))/Table1[[#This Row],[GT_TOT]],0)</f>
        <v>0.30540228716949325</v>
      </c>
      <c r="AO67" s="3">
        <f>(Table1[[#This Row],[OBS_ACC]]-Table1[[#This Row],[EXP_ACC]])/(1-Table1[[#This Row],[EXP_ACC]])</f>
        <v>0.67527949187988945</v>
      </c>
      <c r="AP67" s="3">
        <f>Table1[[#This Row],['# CM TP]]+Table1[[#This Row],['# CM FN]]</f>
        <v>818</v>
      </c>
      <c r="AQ67" s="3">
        <f>Table1[[#This Row],['# CM TN]]+Table1[[#This Row],['# CM FP]]</f>
        <v>2454</v>
      </c>
      <c r="AR67" s="2">
        <f>IFERROR(Table1[[#This Row],[NUM_T]]/(Table1[[#This Row],[NUM_T]]+Table1[[#This Row],[NUM_F]]),0)</f>
        <v>0.25</v>
      </c>
      <c r="AS67" s="2">
        <f>IFERROR(((LEN(Table1[[#This Row],[Predictors]])-LEN(SUBSTITUTE(Table1[[#This Row],[Predictors]],"_","")))/Table1[[#This Row],[NumPredictors]])-Table1[[#This Row],[P_se]],0)</f>
        <v>1</v>
      </c>
      <c r="AT67" s="2">
        <f>IFERROR((LEN(Table1[[#This Row],[Predictors]])-LEN(SUBSTITUTE(Table1[[#This Row],[Predictors]],".","")))/Table1[[#This Row],[NumPredictors]],0)</f>
        <v>0</v>
      </c>
      <c r="AU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" s="2">
        <f>1-(Table1[[#This Row],[P_2gram]]+Table1[[#This Row],[P_order]]+Table1[[#This Row],[P_se]])</f>
        <v>0</v>
      </c>
      <c r="AX67" s="2"/>
      <c r="AY67" s="2"/>
    </row>
    <row r="68" spans="1:51" x14ac:dyDescent="0.25">
      <c r="A68">
        <v>22</v>
      </c>
      <c r="B68" t="s">
        <v>645</v>
      </c>
      <c r="C68" t="s">
        <v>1503</v>
      </c>
      <c r="D68" t="s">
        <v>1507</v>
      </c>
      <c r="E68">
        <v>13087</v>
      </c>
      <c r="F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68" t="s">
        <v>1671</v>
      </c>
      <c r="H68" s="3">
        <v>1</v>
      </c>
      <c r="I68" s="1">
        <v>43141.607766203706</v>
      </c>
      <c r="J68" t="s">
        <v>484</v>
      </c>
      <c r="K68" t="s">
        <v>11</v>
      </c>
      <c r="L68" t="str">
        <f>SUBSTITUTE(SUBSTITUTE(Table1[[#This Row],[PredictorSetsOrig]],"task","act"),"startend","se")</f>
        <v>act,2gram,order</v>
      </c>
      <c r="M68" s="31" t="s">
        <v>24</v>
      </c>
      <c r="N68" s="3">
        <v>10</v>
      </c>
      <c r="O68" s="3">
        <f>IF(Table1[[#This Row],[Algorithm]]="None",0,IF(Table1[[#This Row],[NumPredictors]]&lt;=5,5,IF(Table1[[#This Row],[NumPredictors]]&lt;=10,10,IF(Table1[[#This Row],[NumPredictors]]&lt;=30,30,50))))</f>
        <v>10</v>
      </c>
      <c r="P68" s="2">
        <v>0.87713936430317896</v>
      </c>
      <c r="Q68" s="2">
        <v>0.88323993886907803</v>
      </c>
      <c r="R68">
        <v>1</v>
      </c>
      <c r="S68">
        <v>13.03</v>
      </c>
      <c r="T68">
        <v>2.6499999999999799</v>
      </c>
      <c r="U68" s="3">
        <v>3.2197369966850999</v>
      </c>
      <c r="V68" s="27"/>
      <c r="W68" s="29">
        <f>IFERROR(Table1[[#This Row],[MutualInformation]]/Table1[[#This Row],[MutualInformationPotential]],0)</f>
        <v>0</v>
      </c>
      <c r="X68" s="3">
        <v>0.31524816202189399</v>
      </c>
      <c r="Y68" s="3"/>
      <c r="Z68" s="3">
        <f>IFERROR(Table1[[#This Row],[MutualInformationVsOutcome]]/Table1[[#This Row],[MutualInformationVsOutcomePotential]],0)</f>
        <v>0</v>
      </c>
      <c r="AA68">
        <v>572</v>
      </c>
      <c r="AB68">
        <v>2298</v>
      </c>
      <c r="AC68">
        <v>156</v>
      </c>
      <c r="AD68">
        <v>246</v>
      </c>
      <c r="AE68" s="3" t="s">
        <v>1693</v>
      </c>
      <c r="AF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68" s="27" t="str">
        <f>RIGHT(Table1[[#This Row],[AlgorithmFunc]],LEN(Table1[[#This Row],[AlgorithmFunc]])-16)</f>
        <v>MRMREnsemble5</v>
      </c>
      <c r="AH68" s="3">
        <f>Table1[[#This Row],['# CM TP]]+Table1[[#This Row],['# CM TN]]</f>
        <v>2870</v>
      </c>
      <c r="AI68" s="3">
        <f>Table1[[#This Row],['# CM FP]]+Table1[[#This Row],['# CM FN]]</f>
        <v>402</v>
      </c>
      <c r="AJ68" s="3">
        <f>Table1[[#This Row],['# CM TP]]+Table1[[#This Row],['# CM FP]]</f>
        <v>728</v>
      </c>
      <c r="AK68" s="3">
        <f>Table1[[#This Row],['# CM TN]]+Table1[[#This Row],['# CM FN]]</f>
        <v>2544</v>
      </c>
      <c r="AL68" s="3">
        <f>Table1[[#This Row],[GT_T]]+Table1[[#This Row],[GT_F]]</f>
        <v>3272</v>
      </c>
      <c r="AM68" s="3">
        <f>IFERROR((Table1[[#This Row],['# CM TP]]+Table1[[#This Row],['# CM TN]])/Table1[[#This Row],[GT_TOT]], 0)</f>
        <v>0.87713936430317851</v>
      </c>
      <c r="AN68" s="3">
        <f>IFERROR(((Table1[[#This Row],[GT_T]]*Table1[[#This Row],[GT_ML_P]]/Table1[[#This Row],[GT_TOT]])+(Table1[[#This Row],[GT_F]]*Table1[[#This Row],[GT_ML_N]]/Table1[[#This Row],[GT_TOT]]))/Table1[[#This Row],[GT_TOT]],0)</f>
        <v>0.2906830423060599</v>
      </c>
      <c r="AO68" s="3">
        <f>(Table1[[#This Row],[OBS_ACC]]-Table1[[#This Row],[EXP_ACC]])/(1-Table1[[#This Row],[EXP_ACC]])</f>
        <v>0.82679021787910778</v>
      </c>
      <c r="AP68" s="3">
        <f>Table1[[#This Row],['# CM TP]]+Table1[[#This Row],['# CM FN]]</f>
        <v>818</v>
      </c>
      <c r="AQ68" s="3">
        <f>Table1[[#This Row],['# CM TN]]+Table1[[#This Row],['# CM FP]]</f>
        <v>2454</v>
      </c>
      <c r="AR68" s="2">
        <f>IFERROR(Table1[[#This Row],[NUM_T]]/(Table1[[#This Row],[NUM_T]]+Table1[[#This Row],[NUM_F]]),0)</f>
        <v>0.25</v>
      </c>
      <c r="AS68" s="2">
        <f>IFERROR(((LEN(Table1[[#This Row],[Predictors]])-LEN(SUBSTITUTE(Table1[[#This Row],[Predictors]],"_","")))/Table1[[#This Row],[NumPredictors]])-Table1[[#This Row],[P_se]],0)</f>
        <v>0.5</v>
      </c>
      <c r="AT68" s="2">
        <f>IFERROR((LEN(Table1[[#This Row],[Predictors]])-LEN(SUBSTITUTE(Table1[[#This Row],[Predictors]],".","")))/Table1[[#This Row],[NumPredictors]],0)</f>
        <v>0.4</v>
      </c>
      <c r="AU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" s="2">
        <f>1-(Table1[[#This Row],[P_2gram]]+Table1[[#This Row],[P_order]]+Table1[[#This Row],[P_se]])</f>
        <v>9.9999999999999978E-2</v>
      </c>
      <c r="AX68" s="2"/>
      <c r="AY68" s="2"/>
    </row>
    <row r="69" spans="1:51" x14ac:dyDescent="0.25">
      <c r="A69">
        <v>28</v>
      </c>
      <c r="B69" t="s">
        <v>645</v>
      </c>
      <c r="C69" t="s">
        <v>190</v>
      </c>
      <c r="D69" s="26" t="s">
        <v>1510</v>
      </c>
      <c r="E69">
        <v>4000</v>
      </c>
      <c r="F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69" s="3">
        <v>1</v>
      </c>
      <c r="I69" s="1">
        <v>41312.386006944442</v>
      </c>
      <c r="J69" t="s">
        <v>85</v>
      </c>
      <c r="K69" t="s">
        <v>11</v>
      </c>
      <c r="L69" t="str">
        <f>SUBSTITUTE(SUBSTITUTE(Table1[[#This Row],[PredictorSetsOrig]],"task","act"),"startend","se")</f>
        <v>act,se,order</v>
      </c>
      <c r="M69" t="s">
        <v>18</v>
      </c>
      <c r="N69" s="27">
        <v>29</v>
      </c>
      <c r="O69" s="3">
        <f>IF(Table1[[#This Row],[Algorithm]]="None",0,IF(Table1[[#This Row],[NumPredictors]]&lt;=5,5,IF(Table1[[#This Row],[NumPredictors]]&lt;=10,10,IF(Table1[[#This Row],[NumPredictors]]&lt;=30,30,50))))</f>
        <v>30</v>
      </c>
      <c r="P69" s="2">
        <v>0.81299999999999994</v>
      </c>
      <c r="Q69" s="2">
        <v>0.82533333333333303</v>
      </c>
      <c r="R69">
        <v>213.67</v>
      </c>
      <c r="S69">
        <v>6.5599999999999499</v>
      </c>
      <c r="T69">
        <v>0.24000000000000901</v>
      </c>
      <c r="U69" s="3">
        <v>5.8605092768446196</v>
      </c>
      <c r="V69" s="27">
        <v>7.28892414629368</v>
      </c>
      <c r="W69" s="29">
        <f>IFERROR(Table1[[#This Row],[MutualInformation]]/Table1[[#This Row],[MutualInformationPotential]],0)</f>
        <v>0.8040293957270237</v>
      </c>
      <c r="X69" s="27">
        <v>0.45954349430411101</v>
      </c>
      <c r="Y69" s="3">
        <v>0.62004340356102405</v>
      </c>
      <c r="Z69" s="3">
        <f>IFERROR(Table1[[#This Row],[MutualInformationVsOutcome]]/Table1[[#This Row],[MutualInformationVsOutcomePotential]],0)</f>
        <v>0.74114729979363969</v>
      </c>
      <c r="AA69">
        <v>263</v>
      </c>
      <c r="AB69">
        <v>550</v>
      </c>
      <c r="AC69">
        <v>86</v>
      </c>
      <c r="AD69">
        <v>101</v>
      </c>
      <c r="AE69" s="3" t="s">
        <v>138</v>
      </c>
      <c r="AF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69" s="27" t="str">
        <f>RIGHT(Table1[[#This Row],[AlgorithmFunc]],LEN(Table1[[#This Row],[AlgorithmFunc]])-16)</f>
        <v>Blanket</v>
      </c>
      <c r="AH69" s="3">
        <f>Table1[[#This Row],['# CM TP]]+Table1[[#This Row],['# CM TN]]</f>
        <v>813</v>
      </c>
      <c r="AI69" s="3">
        <f>Table1[[#This Row],['# CM FP]]+Table1[[#This Row],['# CM FN]]</f>
        <v>187</v>
      </c>
      <c r="AJ69" s="3">
        <f>Table1[[#This Row],['# CM TP]]+Table1[[#This Row],['# CM FP]]</f>
        <v>349</v>
      </c>
      <c r="AK69" s="3">
        <f>Table1[[#This Row],['# CM TN]]+Table1[[#This Row],['# CM FN]]</f>
        <v>651</v>
      </c>
      <c r="AL69" s="3">
        <f>Table1[[#This Row],[GT_T]]+Table1[[#This Row],[GT_F]]</f>
        <v>1000</v>
      </c>
      <c r="AM69" s="3">
        <f>IFERROR((Table1[[#This Row],['# CM TP]]+Table1[[#This Row],['# CM TN]])/Table1[[#This Row],[GT_TOT]], 0)</f>
        <v>0.81299999999999994</v>
      </c>
      <c r="AN69" s="3">
        <f>IFERROR(((Table1[[#This Row],[GT_T]]*Table1[[#This Row],[GT_ML_P]]/Table1[[#This Row],[GT_TOT]])+(Table1[[#This Row],[GT_F]]*Table1[[#This Row],[GT_ML_N]]/Table1[[#This Row],[GT_TOT]]))/Table1[[#This Row],[GT_TOT]],0)</f>
        <v>0.40547400000000006</v>
      </c>
      <c r="AO69" s="3">
        <f>(Table1[[#This Row],[OBS_ACC]]-Table1[[#This Row],[EXP_ACC]])/(1-Table1[[#This Row],[EXP_ACC]])</f>
        <v>0.68546371395027295</v>
      </c>
      <c r="AP69" s="3">
        <f>Table1[[#This Row],['# CM TP]]+Table1[[#This Row],['# CM FN]]</f>
        <v>364</v>
      </c>
      <c r="AQ69" s="3">
        <f>Table1[[#This Row],['# CM TN]]+Table1[[#This Row],['# CM FP]]</f>
        <v>636</v>
      </c>
      <c r="AR69" s="2">
        <f>IFERROR(Table1[[#This Row],[NUM_T]]/(Table1[[#This Row],[NUM_T]]+Table1[[#This Row],[NUM_F]]),0)</f>
        <v>0.36399999999999999</v>
      </c>
      <c r="AS69" s="2">
        <f>IFERROR(((LEN(Table1[[#This Row],[Predictors]])-LEN(SUBSTITUTE(Table1[[#This Row],[Predictors]],"_","")))/Table1[[#This Row],[NumPredictors]])-Table1[[#This Row],[P_se]],0)</f>
        <v>1.1494252873563218E-2</v>
      </c>
      <c r="AT69" s="2">
        <f>IFERROR((LEN(Table1[[#This Row],[Predictors]])-LEN(SUBSTITUTE(Table1[[#This Row],[Predictors]],".","")))/Table1[[#This Row],[NumPredictors]],0)</f>
        <v>0.65517241379310343</v>
      </c>
      <c r="AU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2.2988505747126436E-2</v>
      </c>
      <c r="AV69" s="2">
        <f>1-(Table1[[#This Row],[P_2gram]]+Table1[[#This Row],[P_order]]+Table1[[#This Row],[P_se]])</f>
        <v>0.31034482758620696</v>
      </c>
      <c r="AX69" s="2"/>
      <c r="AY69" s="2"/>
    </row>
    <row r="70" spans="1:51" x14ac:dyDescent="0.25">
      <c r="A70">
        <v>46</v>
      </c>
      <c r="B70" t="s">
        <v>645</v>
      </c>
      <c r="C70" t="s">
        <v>1503</v>
      </c>
      <c r="D70" t="s">
        <v>1507</v>
      </c>
      <c r="E70">
        <v>13087</v>
      </c>
      <c r="F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70" t="s">
        <v>1671</v>
      </c>
      <c r="H70" s="3">
        <v>1</v>
      </c>
      <c r="I70" s="1">
        <v>43141.615289351852</v>
      </c>
      <c r="J70" t="s">
        <v>484</v>
      </c>
      <c r="K70" t="s">
        <v>11</v>
      </c>
      <c r="L70" t="str">
        <f>SUBSTITUTE(SUBSTITUTE(Table1[[#This Row],[PredictorSetsOrig]],"task","act"),"startend","se")</f>
        <v>act,2gram,order</v>
      </c>
      <c r="M70" s="31" t="s">
        <v>24</v>
      </c>
      <c r="N70" s="3">
        <v>30</v>
      </c>
      <c r="O70" s="3">
        <f>IF(Table1[[#This Row],[Algorithm]]="None",0,IF(Table1[[#This Row],[NumPredictors]]&lt;=5,5,IF(Table1[[#This Row],[NumPredictors]]&lt;=10,10,IF(Table1[[#This Row],[NumPredictors]]&lt;=30,30,50))))</f>
        <v>30</v>
      </c>
      <c r="P70" s="2">
        <v>0.91045232273838606</v>
      </c>
      <c r="Q70" s="2">
        <v>0.91696383087111599</v>
      </c>
      <c r="R70">
        <v>2.85000000000014</v>
      </c>
      <c r="S70">
        <v>24</v>
      </c>
      <c r="T70">
        <v>2.7999999999999501</v>
      </c>
      <c r="U70" s="3">
        <v>4.7231425316372997</v>
      </c>
      <c r="V70" s="27"/>
      <c r="W70" s="29">
        <f>IFERROR(Table1[[#This Row],[MutualInformation]]/Table1[[#This Row],[MutualInformationPotential]],0)</f>
        <v>0</v>
      </c>
      <c r="X70" s="3">
        <v>0.505823058880568</v>
      </c>
      <c r="Y70" s="3"/>
      <c r="Z70" s="3">
        <f>IFERROR(Table1[[#This Row],[MutualInformationVsOutcome]]/Table1[[#This Row],[MutualInformationVsOutcomePotential]],0)</f>
        <v>0</v>
      </c>
      <c r="AA70">
        <v>684</v>
      </c>
      <c r="AB70">
        <v>2295</v>
      </c>
      <c r="AC70">
        <v>159</v>
      </c>
      <c r="AD70">
        <v>134</v>
      </c>
      <c r="AE70" s="3" t="s">
        <v>1717</v>
      </c>
      <c r="AF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70" s="27" t="str">
        <f>RIGHT(Table1[[#This Row],[AlgorithmFunc]],LEN(Table1[[#This Row],[AlgorithmFunc]])-16)</f>
        <v>MRMREnsemble5</v>
      </c>
      <c r="AH70" s="3">
        <f>Table1[[#This Row],['# CM TP]]+Table1[[#This Row],['# CM TN]]</f>
        <v>2979</v>
      </c>
      <c r="AI70" s="3">
        <f>Table1[[#This Row],['# CM FP]]+Table1[[#This Row],['# CM FN]]</f>
        <v>293</v>
      </c>
      <c r="AJ70" s="3">
        <f>Table1[[#This Row],['# CM TP]]+Table1[[#This Row],['# CM FP]]</f>
        <v>843</v>
      </c>
      <c r="AK70" s="3">
        <f>Table1[[#This Row],['# CM TN]]+Table1[[#This Row],['# CM FN]]</f>
        <v>2429</v>
      </c>
      <c r="AL70" s="3">
        <f>Table1[[#This Row],[GT_T]]+Table1[[#This Row],[GT_F]]</f>
        <v>3272</v>
      </c>
      <c r="AM70" s="3">
        <f>IFERROR((Table1[[#This Row],['# CM TP]]+Table1[[#This Row],['# CM TN]])/Table1[[#This Row],[GT_TOT]], 0)</f>
        <v>0.91045232273838628</v>
      </c>
      <c r="AN70" s="3">
        <f>IFERROR(((Table1[[#This Row],[GT_T]]*Table1[[#This Row],[GT_ML_P]]/Table1[[#This Row],[GT_TOT]])+(Table1[[#This Row],[GT_F]]*Table1[[#This Row],[GT_ML_N]]/Table1[[#This Row],[GT_TOT]]))/Table1[[#This Row],[GT_TOT]],0)</f>
        <v>0.30104603182668688</v>
      </c>
      <c r="AO70" s="3">
        <f>(Table1[[#This Row],[OBS_ACC]]-Table1[[#This Row],[EXP_ACC]])/(1-Table1[[#This Row],[EXP_ACC]])</f>
        <v>0.87188329798649999</v>
      </c>
      <c r="AP70" s="3">
        <f>Table1[[#This Row],['# CM TP]]+Table1[[#This Row],['# CM FN]]</f>
        <v>818</v>
      </c>
      <c r="AQ70" s="3">
        <f>Table1[[#This Row],['# CM TN]]+Table1[[#This Row],['# CM FP]]</f>
        <v>2454</v>
      </c>
      <c r="AR70" s="2">
        <f>IFERROR(Table1[[#This Row],[NUM_T]]/(Table1[[#This Row],[NUM_T]]+Table1[[#This Row],[NUM_F]]),0)</f>
        <v>0.25</v>
      </c>
      <c r="AS70" s="2">
        <f>IFERROR(((LEN(Table1[[#This Row],[Predictors]])-LEN(SUBSTITUTE(Table1[[#This Row],[Predictors]],"_","")))/Table1[[#This Row],[NumPredictors]])-Table1[[#This Row],[P_se]],0)</f>
        <v>0.43333333333333335</v>
      </c>
      <c r="AT70" s="2">
        <f>IFERROR((LEN(Table1[[#This Row],[Predictors]])-LEN(SUBSTITUTE(Table1[[#This Row],[Predictors]],".","")))/Table1[[#This Row],[NumPredictors]],0)</f>
        <v>0.53333333333333333</v>
      </c>
      <c r="AU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" s="2">
        <f>1-(Table1[[#This Row],[P_2gram]]+Table1[[#This Row],[P_order]]+Table1[[#This Row],[P_se]])</f>
        <v>3.3333333333333326E-2</v>
      </c>
      <c r="AX70" s="2"/>
      <c r="AY70" s="2"/>
    </row>
    <row r="71" spans="1:51" x14ac:dyDescent="0.25">
      <c r="A71" s="26">
        <v>42</v>
      </c>
      <c r="B71" s="26" t="s">
        <v>645</v>
      </c>
      <c r="C71" s="26" t="s">
        <v>190</v>
      </c>
      <c r="D71" s="26" t="s">
        <v>1510</v>
      </c>
      <c r="E71" s="26">
        <v>4000</v>
      </c>
      <c r="F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1" s="26"/>
      <c r="H71" s="27">
        <v>1</v>
      </c>
      <c r="I71" s="28">
        <v>41312.431863425925</v>
      </c>
      <c r="J71" s="26" t="s">
        <v>45</v>
      </c>
      <c r="K71" s="26" t="s">
        <v>11</v>
      </c>
      <c r="L71" t="str">
        <f>SUBSTITUTE(SUBSTITUTE(Table1[[#This Row],[PredictorSetsOrig]],"task","act"),"startend","se")</f>
        <v>act,se</v>
      </c>
      <c r="M71" s="26" t="s">
        <v>14</v>
      </c>
      <c r="N71" s="27">
        <v>30</v>
      </c>
      <c r="O71" s="27">
        <f>IF(Table1[[#This Row],[Algorithm]]="None",0,IF(Table1[[#This Row],[NumPredictors]]&lt;=5,5,IF(Table1[[#This Row],[NumPredictors]]&lt;=10,10,IF(Table1[[#This Row],[NumPredictors]]&lt;=30,30,50))))</f>
        <v>30</v>
      </c>
      <c r="P71" s="29">
        <v>0.81599999999999995</v>
      </c>
      <c r="Q71" s="29">
        <v>0.836666666666667</v>
      </c>
      <c r="R71" s="26">
        <v>16.409999999999901</v>
      </c>
      <c r="S71" s="26">
        <v>6.5599999999994898</v>
      </c>
      <c r="T71" s="26">
        <v>2.99999999997453E-2</v>
      </c>
      <c r="U71" s="27">
        <v>6.9286944277911404</v>
      </c>
      <c r="V71" s="27">
        <v>6.9605890807084903</v>
      </c>
      <c r="W71" s="29">
        <f>IFERROR(Table1[[#This Row],[MutualInformation]]/Table1[[#This Row],[MutualInformationPotential]],0)</f>
        <v>0.99541782275213642</v>
      </c>
      <c r="X71" s="27">
        <v>0.591257435222592</v>
      </c>
      <c r="Y71" s="3">
        <v>0.59421769618333597</v>
      </c>
      <c r="Z71" s="27">
        <f>IFERROR(Table1[[#This Row],[MutualInformationVsOutcome]]/Table1[[#This Row],[MutualInformationVsOutcomePotential]],0)</f>
        <v>0.99501822147041774</v>
      </c>
      <c r="AA71" s="26">
        <v>263</v>
      </c>
      <c r="AB71" s="26">
        <v>553</v>
      </c>
      <c r="AC71" s="26">
        <v>83</v>
      </c>
      <c r="AD71" s="26">
        <v>101</v>
      </c>
      <c r="AE71" s="27" t="s">
        <v>144</v>
      </c>
      <c r="AF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1" s="27" t="str">
        <f>RIGHT(Table1[[#This Row],[AlgorithmFunc]],LEN(Table1[[#This Row],[AlgorithmFunc]])-16)</f>
        <v>Recursive</v>
      </c>
      <c r="AH71" s="27">
        <f>Table1[[#This Row],['# CM TP]]+Table1[[#This Row],['# CM TN]]</f>
        <v>816</v>
      </c>
      <c r="AI71" s="27">
        <f>Table1[[#This Row],['# CM FP]]+Table1[[#This Row],['# CM FN]]</f>
        <v>184</v>
      </c>
      <c r="AJ71" s="27">
        <f>Table1[[#This Row],['# CM TP]]+Table1[[#This Row],['# CM FP]]</f>
        <v>346</v>
      </c>
      <c r="AK71" s="27">
        <f>Table1[[#This Row],['# CM TN]]+Table1[[#This Row],['# CM FN]]</f>
        <v>654</v>
      </c>
      <c r="AL71" s="27">
        <f>Table1[[#This Row],[GT_T]]+Table1[[#This Row],[GT_F]]</f>
        <v>1000</v>
      </c>
      <c r="AM71" s="27">
        <f>IFERROR((Table1[[#This Row],['# CM TP]]+Table1[[#This Row],['# CM TN]])/Table1[[#This Row],[GT_TOT]], 0)</f>
        <v>0.81599999999999995</v>
      </c>
      <c r="AN71" s="27">
        <f>IFERROR(((Table1[[#This Row],[GT_T]]*Table1[[#This Row],[GT_ML_P]]/Table1[[#This Row],[GT_TOT]])+(Table1[[#This Row],[GT_F]]*Table1[[#This Row],[GT_ML_N]]/Table1[[#This Row],[GT_TOT]]))/Table1[[#This Row],[GT_TOT]],0)</f>
        <v>0.40267200000000003</v>
      </c>
      <c r="AO71" s="27">
        <f>(Table1[[#This Row],[OBS_ACC]]-Table1[[#This Row],[EXP_ACC]])/(1-Table1[[#This Row],[EXP_ACC]])</f>
        <v>0.69196153537085148</v>
      </c>
      <c r="AP71" s="27">
        <f>Table1[[#This Row],['# CM TP]]+Table1[[#This Row],['# CM FN]]</f>
        <v>364</v>
      </c>
      <c r="AQ71" s="27">
        <f>Table1[[#This Row],['# CM TN]]+Table1[[#This Row],['# CM FP]]</f>
        <v>636</v>
      </c>
      <c r="AR71" s="29">
        <f>IFERROR(Table1[[#This Row],[NUM_T]]/(Table1[[#This Row],[NUM_T]]+Table1[[#This Row],[NUM_F]]),0)</f>
        <v>0.36399999999999999</v>
      </c>
      <c r="AS71" s="29">
        <f>IFERROR(((LEN(Table1[[#This Row],[Predictors]])-LEN(SUBSTITUTE(Table1[[#This Row],[Predictors]],"_","")))/Table1[[#This Row],[NumPredictors]])-Table1[[#This Row],[P_se]],0)</f>
        <v>4.4444444444444453E-2</v>
      </c>
      <c r="AT71" s="29">
        <f>IFERROR((LEN(Table1[[#This Row],[Predictors]])-LEN(SUBSTITUTE(Table1[[#This Row],[Predictors]],".","")))/Table1[[#This Row],[NumPredictors]],0)</f>
        <v>0</v>
      </c>
      <c r="AU7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71" s="29">
        <f>1-(Table1[[#This Row],[P_2gram]]+Table1[[#This Row],[P_order]]+Table1[[#This Row],[P_se]])</f>
        <v>0.8666666666666667</v>
      </c>
      <c r="AX71" s="2"/>
      <c r="AY71" s="2"/>
    </row>
    <row r="72" spans="1:51" x14ac:dyDescent="0.25">
      <c r="A72">
        <v>31</v>
      </c>
      <c r="B72" t="s">
        <v>645</v>
      </c>
      <c r="C72" t="s">
        <v>1503</v>
      </c>
      <c r="D72" t="s">
        <v>1507</v>
      </c>
      <c r="E72">
        <v>13087</v>
      </c>
      <c r="F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72" t="s">
        <v>1671</v>
      </c>
      <c r="H72" s="3">
        <v>1</v>
      </c>
      <c r="I72" s="1">
        <v>43141.61041666667</v>
      </c>
      <c r="J72" t="s">
        <v>1007</v>
      </c>
      <c r="K72" t="s">
        <v>11</v>
      </c>
      <c r="L72" t="str">
        <f>SUBSTITUTE(SUBSTITUTE(Table1[[#This Row],[PredictorSetsOrig]],"task","act"),"startend","se")</f>
        <v>act,se,2gram</v>
      </c>
      <c r="M72" s="31" t="s">
        <v>16</v>
      </c>
      <c r="N72" s="3">
        <v>30</v>
      </c>
      <c r="O72" s="3">
        <f>IF(Table1[[#This Row],[Algorithm]]="None",0,IF(Table1[[#This Row],[NumPredictors]]&lt;=5,5,IF(Table1[[#This Row],[NumPredictors]]&lt;=10,10,IF(Table1[[#This Row],[NumPredictors]]&lt;=30,30,50))))</f>
        <v>30</v>
      </c>
      <c r="P72" s="2">
        <v>0.91381418092909505</v>
      </c>
      <c r="Q72" s="2">
        <v>0.91400916963830903</v>
      </c>
      <c r="R72">
        <v>2.26999999999998</v>
      </c>
      <c r="S72">
        <v>22.91</v>
      </c>
      <c r="T72">
        <v>0.680000000000064</v>
      </c>
      <c r="U72" s="3">
        <v>5.2504462978174304</v>
      </c>
      <c r="V72" s="27"/>
      <c r="W72" s="29">
        <f>IFERROR(Table1[[#This Row],[MutualInformation]]/Table1[[#This Row],[MutualInformationPotential]],0)</f>
        <v>0</v>
      </c>
      <c r="X72" s="3">
        <v>0.50987363738777203</v>
      </c>
      <c r="Y72" s="3"/>
      <c r="Z72" s="3">
        <f>IFERROR(Table1[[#This Row],[MutualInformationVsOutcome]]/Table1[[#This Row],[MutualInformationVsOutcomePotential]],0)</f>
        <v>0</v>
      </c>
      <c r="AA72">
        <v>680</v>
      </c>
      <c r="AB72">
        <v>2310</v>
      </c>
      <c r="AC72">
        <v>144</v>
      </c>
      <c r="AD72">
        <v>138</v>
      </c>
      <c r="AE72" s="3" t="s">
        <v>1702</v>
      </c>
      <c r="AF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2" s="27" t="str">
        <f>RIGHT(Table1[[#This Row],[AlgorithmFunc]],LEN(Table1[[#This Row],[AlgorithmFunc]])-16)</f>
        <v>ClusterFisher</v>
      </c>
      <c r="AH72" s="3">
        <f>Table1[[#This Row],['# CM TP]]+Table1[[#This Row],['# CM TN]]</f>
        <v>2990</v>
      </c>
      <c r="AI72" s="3">
        <f>Table1[[#This Row],['# CM FP]]+Table1[[#This Row],['# CM FN]]</f>
        <v>282</v>
      </c>
      <c r="AJ72" s="3">
        <f>Table1[[#This Row],['# CM TP]]+Table1[[#This Row],['# CM FP]]</f>
        <v>824</v>
      </c>
      <c r="AK72" s="3">
        <f>Table1[[#This Row],['# CM TN]]+Table1[[#This Row],['# CM FN]]</f>
        <v>2448</v>
      </c>
      <c r="AL72" s="3">
        <f>Table1[[#This Row],[GT_T]]+Table1[[#This Row],[GT_F]]</f>
        <v>3272</v>
      </c>
      <c r="AM72" s="3">
        <f>IFERROR((Table1[[#This Row],['# CM TP]]+Table1[[#This Row],['# CM TN]])/Table1[[#This Row],[GT_TOT]], 0)</f>
        <v>0.91381418092909539</v>
      </c>
      <c r="AN72" s="3">
        <f>IFERROR(((Table1[[#This Row],[GT_T]]*Table1[[#This Row],[GT_ML_P]]/Table1[[#This Row],[GT_TOT]])+(Table1[[#This Row],[GT_F]]*Table1[[#This Row],[GT_ML_N]]/Table1[[#This Row],[GT_TOT]]))/Table1[[#This Row],[GT_TOT]],0)</f>
        <v>0.29461056545573017</v>
      </c>
      <c r="AO72" s="3">
        <f>(Table1[[#This Row],[OBS_ACC]]-Table1[[#This Row],[EXP_ACC]])/(1-Table1[[#This Row],[EXP_ACC]])</f>
        <v>0.87781810323458187</v>
      </c>
      <c r="AP72" s="3">
        <f>Table1[[#This Row],['# CM TP]]+Table1[[#This Row],['# CM FN]]</f>
        <v>818</v>
      </c>
      <c r="AQ72" s="3">
        <f>Table1[[#This Row],['# CM TN]]+Table1[[#This Row],['# CM FP]]</f>
        <v>2454</v>
      </c>
      <c r="AR72" s="2">
        <f>IFERROR(Table1[[#This Row],[NUM_T]]/(Table1[[#This Row],[NUM_T]]+Table1[[#This Row],[NUM_F]]),0)</f>
        <v>0.25</v>
      </c>
      <c r="AS72" s="2">
        <f>IFERROR(((LEN(Table1[[#This Row],[Predictors]])-LEN(SUBSTITUTE(Table1[[#This Row],[Predictors]],"_","")))/Table1[[#This Row],[NumPredictors]])-Table1[[#This Row],[P_se]],0)</f>
        <v>0.6333333333333333</v>
      </c>
      <c r="AT72" s="2">
        <f>IFERROR((LEN(Table1[[#This Row],[Predictors]])-LEN(SUBSTITUTE(Table1[[#This Row],[Predictors]],".","")))/Table1[[#This Row],[NumPredictors]],0)</f>
        <v>0</v>
      </c>
      <c r="AU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72" s="2">
        <f>1-(Table1[[#This Row],[P_2gram]]+Table1[[#This Row],[P_order]]+Table1[[#This Row],[P_se]])</f>
        <v>0.30000000000000004</v>
      </c>
      <c r="AX72" s="2"/>
      <c r="AY72" s="2"/>
    </row>
    <row r="73" spans="1:51" x14ac:dyDescent="0.25">
      <c r="A73">
        <v>28</v>
      </c>
      <c r="B73" t="s">
        <v>645</v>
      </c>
      <c r="C73" t="s">
        <v>1503</v>
      </c>
      <c r="D73" t="s">
        <v>1506</v>
      </c>
      <c r="E73">
        <v>7554</v>
      </c>
      <c r="F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73" t="s">
        <v>1769</v>
      </c>
      <c r="H73" s="3">
        <v>1</v>
      </c>
      <c r="I73" s="1">
        <v>43141.619375000002</v>
      </c>
      <c r="J73" t="s">
        <v>1317</v>
      </c>
      <c r="K73" t="s">
        <v>11</v>
      </c>
      <c r="L73" t="str">
        <f>SUBSTITUTE(SUBSTITUTE(Table1[[#This Row],[PredictorSetsOrig]],"task","act"),"startend","se")</f>
        <v>act,2gram,order</v>
      </c>
      <c r="M73" s="31" t="s">
        <v>24</v>
      </c>
      <c r="N73" s="3">
        <v>30</v>
      </c>
      <c r="O73" s="3">
        <f>IF(Table1[[#This Row],[Algorithm]]="None",0,IF(Table1[[#This Row],[NumPredictors]]&lt;=5,5,IF(Table1[[#This Row],[NumPredictors]]&lt;=10,10,IF(Table1[[#This Row],[NumPredictors]]&lt;=30,30,50))))</f>
        <v>30</v>
      </c>
      <c r="P73" s="2">
        <v>0.81736368448914798</v>
      </c>
      <c r="Q73" s="2">
        <v>0.84236540158870299</v>
      </c>
      <c r="R73">
        <v>1.6600000000000801</v>
      </c>
      <c r="S73">
        <v>13.180000000000099</v>
      </c>
      <c r="T73">
        <v>0.42999999999983601</v>
      </c>
      <c r="U73" s="3">
        <v>4.9271918223787701</v>
      </c>
      <c r="V73" s="27"/>
      <c r="W73" s="29">
        <f>IFERROR(Table1[[#This Row],[MutualInformation]]/Table1[[#This Row],[MutualInformationPotential]],0)</f>
        <v>0</v>
      </c>
      <c r="X73" s="3">
        <v>0.33122907368754101</v>
      </c>
      <c r="Y73" s="3"/>
      <c r="Z73" s="3">
        <f>IFERROR(Table1[[#This Row],[MutualInformationVsOutcome]]/Table1[[#This Row],[MutualInformationVsOutcomePotential]],0)</f>
        <v>0</v>
      </c>
      <c r="AA73">
        <v>117</v>
      </c>
      <c r="AB73">
        <v>1427</v>
      </c>
      <c r="AC73">
        <v>51</v>
      </c>
      <c r="AD73">
        <v>294</v>
      </c>
      <c r="AE73" s="3" t="s">
        <v>1796</v>
      </c>
      <c r="AF7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73" s="27" t="str">
        <f>RIGHT(Table1[[#This Row],[AlgorithmFunc]],LEN(Table1[[#This Row],[AlgorithmFunc]])-16)</f>
        <v>ClusterMRMR</v>
      </c>
      <c r="AH73" s="3">
        <f>Table1[[#This Row],['# CM TP]]+Table1[[#This Row],['# CM TN]]</f>
        <v>1544</v>
      </c>
      <c r="AI73" s="3">
        <f>Table1[[#This Row],['# CM FP]]+Table1[[#This Row],['# CM FN]]</f>
        <v>345</v>
      </c>
      <c r="AJ73" s="3">
        <f>Table1[[#This Row],['# CM TP]]+Table1[[#This Row],['# CM FP]]</f>
        <v>168</v>
      </c>
      <c r="AK73" s="3">
        <f>Table1[[#This Row],['# CM TN]]+Table1[[#This Row],['# CM FN]]</f>
        <v>1721</v>
      </c>
      <c r="AL73" s="3">
        <f>Table1[[#This Row],[GT_T]]+Table1[[#This Row],[GT_F]]</f>
        <v>1889</v>
      </c>
      <c r="AM73" s="3">
        <f>IFERROR((Table1[[#This Row],['# CM TP]]+Table1[[#This Row],['# CM TN]])/Table1[[#This Row],[GT_TOT]], 0)</f>
        <v>0.81736368448914765</v>
      </c>
      <c r="AN73" s="3">
        <f>IFERROR(((Table1[[#This Row],[GT_T]]*Table1[[#This Row],[GT_ML_P]]/Table1[[#This Row],[GT_TOT]])+(Table1[[#This Row],[GT_F]]*Table1[[#This Row],[GT_ML_N]]/Table1[[#This Row],[GT_TOT]]))/Table1[[#This Row],[GT_TOT]],0)</f>
        <v>0.23908639385301941</v>
      </c>
      <c r="AO73" s="3">
        <f>(Table1[[#This Row],[OBS_ACC]]-Table1[[#This Row],[EXP_ACC]])/(1-Table1[[#This Row],[EXP_ACC]])</f>
        <v>0.75997759267880183</v>
      </c>
      <c r="AP73" s="3">
        <f>Table1[[#This Row],['# CM TP]]+Table1[[#This Row],['# CM FN]]</f>
        <v>411</v>
      </c>
      <c r="AQ73" s="3">
        <f>Table1[[#This Row],['# CM TN]]+Table1[[#This Row],['# CM FP]]</f>
        <v>1478</v>
      </c>
      <c r="AR73" s="2">
        <f>IFERROR(Table1[[#This Row],[NUM_T]]/(Table1[[#This Row],[NUM_T]]+Table1[[#This Row],[NUM_F]]),0)</f>
        <v>0.21757543673901536</v>
      </c>
      <c r="AS73" s="2">
        <f>IFERROR(((LEN(Table1[[#This Row],[Predictors]])-LEN(SUBSTITUTE(Table1[[#This Row],[Predictors]],"_","")))/Table1[[#This Row],[NumPredictors]])-Table1[[#This Row],[P_se]],0)</f>
        <v>0.13333333333333333</v>
      </c>
      <c r="AT73" s="2">
        <f>IFERROR((LEN(Table1[[#This Row],[Predictors]])-LEN(SUBSTITUTE(Table1[[#This Row],[Predictors]],".","")))/Table1[[#This Row],[NumPredictors]],0)</f>
        <v>0.8</v>
      </c>
      <c r="AU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" s="2">
        <f>1-(Table1[[#This Row],[P_2gram]]+Table1[[#This Row],[P_order]]+Table1[[#This Row],[P_se]])</f>
        <v>6.6666666666666652E-2</v>
      </c>
      <c r="AX73" s="2"/>
      <c r="AY73" s="2"/>
    </row>
    <row r="74" spans="1:51" x14ac:dyDescent="0.25">
      <c r="A74">
        <v>25</v>
      </c>
      <c r="B74" t="s">
        <v>645</v>
      </c>
      <c r="C74" t="s">
        <v>1503</v>
      </c>
      <c r="D74" t="s">
        <v>1506</v>
      </c>
      <c r="E74">
        <v>7554</v>
      </c>
      <c r="F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ok,duration&gt;2w,BPIC13,7554,5</v>
      </c>
      <c r="G74" t="s">
        <v>1419</v>
      </c>
      <c r="H74" s="3">
        <v>1</v>
      </c>
      <c r="I74" s="1">
        <v>43123.342476851853</v>
      </c>
      <c r="J74" t="s">
        <v>167</v>
      </c>
      <c r="K74" t="s">
        <v>11</v>
      </c>
      <c r="L74" t="str">
        <f>SUBSTITUTE(SUBSTITUTE(Table1[[#This Row],[PredictorSetsOrig]],"task","act"),"startend","se")</f>
        <v>act,se</v>
      </c>
      <c r="M74" s="31" t="s">
        <v>14</v>
      </c>
      <c r="N74" s="3">
        <v>3</v>
      </c>
      <c r="O74" s="3">
        <f>IF(Table1[[#This Row],[Algorithm]]="None",0,IF(Table1[[#This Row],[NumPredictors]]&lt;=5,5,IF(Table1[[#This Row],[NumPredictors]]&lt;=10,10,IF(Table1[[#This Row],[NumPredictors]]&lt;=30,30,50))))</f>
        <v>5</v>
      </c>
      <c r="P74" s="2">
        <v>0.99894123875066199</v>
      </c>
      <c r="Q74" s="2">
        <v>0.99699911738746705</v>
      </c>
      <c r="R74">
        <v>0.89000000000032697</v>
      </c>
      <c r="S74">
        <v>4.63000000000011</v>
      </c>
      <c r="T74">
        <v>6.9999999999709003E-2</v>
      </c>
      <c r="U74" s="3">
        <v>0.52773363049836797</v>
      </c>
      <c r="V74" s="27"/>
      <c r="W74" s="29">
        <f>IFERROR(Table1[[#This Row],[MutualInformation]]/Table1[[#This Row],[MutualInformationPotential]],0)</f>
        <v>0</v>
      </c>
      <c r="X74" s="3">
        <v>0.51266643074288998</v>
      </c>
      <c r="Y74" s="3"/>
      <c r="Z74" s="3">
        <f>IFERROR(Table1[[#This Row],[MutualInformationVsOutcome]]/Table1[[#This Row],[MutualInformationVsOutcomePotential]],0)</f>
        <v>0</v>
      </c>
      <c r="AA74">
        <v>409</v>
      </c>
      <c r="AB74">
        <v>1478</v>
      </c>
      <c r="AC74">
        <v>0</v>
      </c>
      <c r="AD74">
        <v>2</v>
      </c>
      <c r="AE74" s="3" t="s">
        <v>1479</v>
      </c>
      <c r="AF7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74" s="27" t="str">
        <f>RIGHT(Table1[[#This Row],[AlgorithmFunc]],LEN(Table1[[#This Row],[AlgorithmFunc]])-16)</f>
        <v>LASSORepeated1se</v>
      </c>
      <c r="AH74" s="3">
        <f>Table1[[#This Row],['# CM TP]]+Table1[[#This Row],['# CM TN]]</f>
        <v>1887</v>
      </c>
      <c r="AI74" s="3">
        <f>Table1[[#This Row],['# CM FP]]+Table1[[#This Row],['# CM FN]]</f>
        <v>2</v>
      </c>
      <c r="AJ74" s="3">
        <f>Table1[[#This Row],['# CM TP]]+Table1[[#This Row],['# CM FP]]</f>
        <v>409</v>
      </c>
      <c r="AK74" s="3">
        <f>Table1[[#This Row],['# CM TN]]+Table1[[#This Row],['# CM FN]]</f>
        <v>1480</v>
      </c>
      <c r="AL74" s="3">
        <f>Table1[[#This Row],[GT_T]]+Table1[[#This Row],[GT_F]]</f>
        <v>1889</v>
      </c>
      <c r="AM74" s="3">
        <f>IFERROR((Table1[[#This Row],['# CM TP]]+Table1[[#This Row],['# CM TN]])/Table1[[#This Row],[GT_TOT]], 0)</f>
        <v>0.99894123875066176</v>
      </c>
      <c r="AN74" s="3">
        <f>IFERROR(((Table1[[#This Row],[GT_T]]*Table1[[#This Row],[GT_ML_P]]/Table1[[#This Row],[GT_TOT]])+(Table1[[#This Row],[GT_F]]*Table1[[#This Row],[GT_ML_N]]/Table1[[#This Row],[GT_TOT]]))/Table1[[#This Row],[GT_TOT]],0)</f>
        <v>0.21711695780732729</v>
      </c>
      <c r="AO74" s="3">
        <f>(Table1[[#This Row],[OBS_ACC]]-Table1[[#This Row],[EXP_ACC]])/(1-Table1[[#This Row],[EXP_ACC]])</f>
        <v>0.99864761248835732</v>
      </c>
      <c r="AP74" s="3">
        <f>Table1[[#This Row],['# CM TP]]+Table1[[#This Row],['# CM FN]]</f>
        <v>411</v>
      </c>
      <c r="AQ74" s="3">
        <f>Table1[[#This Row],['# CM TN]]+Table1[[#This Row],['# CM FP]]</f>
        <v>1478</v>
      </c>
      <c r="AR74" s="2">
        <f>IFERROR(Table1[[#This Row],[NUM_T]]/(Table1[[#This Row],[NUM_T]]+Table1[[#This Row],[NUM_F]]),0)</f>
        <v>0.21757543673901536</v>
      </c>
      <c r="AS74" s="2">
        <f>IFERROR(((LEN(Table1[[#This Row],[Predictors]])-LEN(SUBSTITUTE(Table1[[#This Row],[Predictors]],"_","")))/Table1[[#This Row],[NumPredictors]])-Table1[[#This Row],[P_se]],0)</f>
        <v>0.33333333333333337</v>
      </c>
      <c r="AT74" s="2">
        <f>IFERROR((LEN(Table1[[#This Row],[Predictors]])-LEN(SUBSTITUTE(Table1[[#This Row],[Predictors]],".","")))/Table1[[#This Row],[NumPredictors]],0)</f>
        <v>0</v>
      </c>
      <c r="AU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0.66666666666666663</v>
      </c>
      <c r="AV74" s="2">
        <f>1-(Table1[[#This Row],[P_2gram]]+Table1[[#This Row],[P_order]]+Table1[[#This Row],[P_se]])</f>
        <v>0</v>
      </c>
      <c r="AX74" s="2"/>
      <c r="AY74" s="2"/>
    </row>
    <row r="75" spans="1:51" x14ac:dyDescent="0.25">
      <c r="A75">
        <v>26</v>
      </c>
      <c r="B75" t="s">
        <v>645</v>
      </c>
      <c r="C75" t="s">
        <v>1503</v>
      </c>
      <c r="D75" t="s">
        <v>1506</v>
      </c>
      <c r="E75">
        <v>7554</v>
      </c>
      <c r="F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ok,duration&gt;2w,BPIC13,7554,5</v>
      </c>
      <c r="G75" t="s">
        <v>1419</v>
      </c>
      <c r="H75" s="3">
        <v>1</v>
      </c>
      <c r="I75" s="1">
        <v>43123.342546296299</v>
      </c>
      <c r="J75" t="s">
        <v>167</v>
      </c>
      <c r="K75" t="s">
        <v>11</v>
      </c>
      <c r="L75" t="str">
        <f>SUBSTITUTE(SUBSTITUTE(Table1[[#This Row],[PredictorSetsOrig]],"task","act"),"startend","se")</f>
        <v>act,se,2gram</v>
      </c>
      <c r="M75" s="31" t="s">
        <v>16</v>
      </c>
      <c r="N75" s="3">
        <v>3</v>
      </c>
      <c r="O75" s="3">
        <f>IF(Table1[[#This Row],[Algorithm]]="None",0,IF(Table1[[#This Row],[NumPredictors]]&lt;=5,5,IF(Table1[[#This Row],[NumPredictors]]&lt;=10,10,IF(Table1[[#This Row],[NumPredictors]]&lt;=30,30,50))))</f>
        <v>5</v>
      </c>
      <c r="P75" s="2">
        <v>0.99894123875066199</v>
      </c>
      <c r="Q75" s="2">
        <v>0.99699911738746705</v>
      </c>
      <c r="R75">
        <v>2.1699999999991602</v>
      </c>
      <c r="S75">
        <v>4.8000000000001801</v>
      </c>
      <c r="T75">
        <v>0.14999999999963601</v>
      </c>
      <c r="U75" s="3">
        <v>0.52773363049836897</v>
      </c>
      <c r="V75" s="27"/>
      <c r="W75" s="29">
        <f>IFERROR(Table1[[#This Row],[MutualInformation]]/Table1[[#This Row],[MutualInformationPotential]],0)</f>
        <v>0</v>
      </c>
      <c r="X75" s="3">
        <v>0.51266643074288998</v>
      </c>
      <c r="Y75" s="3"/>
      <c r="Z75" s="3">
        <f>IFERROR(Table1[[#This Row],[MutualInformationVsOutcome]]/Table1[[#This Row],[MutualInformationVsOutcomePotential]],0)</f>
        <v>0</v>
      </c>
      <c r="AA75">
        <v>409</v>
      </c>
      <c r="AB75">
        <v>1478</v>
      </c>
      <c r="AC75">
        <v>0</v>
      </c>
      <c r="AD75">
        <v>2</v>
      </c>
      <c r="AE75" s="3" t="s">
        <v>1479</v>
      </c>
      <c r="AF7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75" s="27" t="str">
        <f>RIGHT(Table1[[#This Row],[AlgorithmFunc]],LEN(Table1[[#This Row],[AlgorithmFunc]])-16)</f>
        <v>LASSORepeated1se</v>
      </c>
      <c r="AH75" s="3">
        <f>Table1[[#This Row],['# CM TP]]+Table1[[#This Row],['# CM TN]]</f>
        <v>1887</v>
      </c>
      <c r="AI75" s="3">
        <f>Table1[[#This Row],['# CM FP]]+Table1[[#This Row],['# CM FN]]</f>
        <v>2</v>
      </c>
      <c r="AJ75" s="3">
        <f>Table1[[#This Row],['# CM TP]]+Table1[[#This Row],['# CM FP]]</f>
        <v>409</v>
      </c>
      <c r="AK75" s="3">
        <f>Table1[[#This Row],['# CM TN]]+Table1[[#This Row],['# CM FN]]</f>
        <v>1480</v>
      </c>
      <c r="AL75" s="3">
        <f>Table1[[#This Row],[GT_T]]+Table1[[#This Row],[GT_F]]</f>
        <v>1889</v>
      </c>
      <c r="AM75" s="3">
        <f>IFERROR((Table1[[#This Row],['# CM TP]]+Table1[[#This Row],['# CM TN]])/Table1[[#This Row],[GT_TOT]], 0)</f>
        <v>0.99894123875066176</v>
      </c>
      <c r="AN75" s="3">
        <f>IFERROR(((Table1[[#This Row],[GT_T]]*Table1[[#This Row],[GT_ML_P]]/Table1[[#This Row],[GT_TOT]])+(Table1[[#This Row],[GT_F]]*Table1[[#This Row],[GT_ML_N]]/Table1[[#This Row],[GT_TOT]]))/Table1[[#This Row],[GT_TOT]],0)</f>
        <v>0.21711695780732729</v>
      </c>
      <c r="AO75" s="3">
        <f>(Table1[[#This Row],[OBS_ACC]]-Table1[[#This Row],[EXP_ACC]])/(1-Table1[[#This Row],[EXP_ACC]])</f>
        <v>0.99864761248835732</v>
      </c>
      <c r="AP75" s="3">
        <f>Table1[[#This Row],['# CM TP]]+Table1[[#This Row],['# CM FN]]</f>
        <v>411</v>
      </c>
      <c r="AQ75" s="3">
        <f>Table1[[#This Row],['# CM TN]]+Table1[[#This Row],['# CM FP]]</f>
        <v>1478</v>
      </c>
      <c r="AR75" s="2">
        <f>IFERROR(Table1[[#This Row],[NUM_T]]/(Table1[[#This Row],[NUM_T]]+Table1[[#This Row],[NUM_F]]),0)</f>
        <v>0.21757543673901536</v>
      </c>
      <c r="AS75" s="2">
        <f>IFERROR(((LEN(Table1[[#This Row],[Predictors]])-LEN(SUBSTITUTE(Table1[[#This Row],[Predictors]],"_","")))/Table1[[#This Row],[NumPredictors]])-Table1[[#This Row],[P_se]],0)</f>
        <v>0.33333333333333337</v>
      </c>
      <c r="AT75" s="2">
        <f>IFERROR((LEN(Table1[[#This Row],[Predictors]])-LEN(SUBSTITUTE(Table1[[#This Row],[Predictors]],".","")))/Table1[[#This Row],[NumPredictors]],0)</f>
        <v>0</v>
      </c>
      <c r="AU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0.66666666666666663</v>
      </c>
      <c r="AV75" s="2">
        <f>1-(Table1[[#This Row],[P_2gram]]+Table1[[#This Row],[P_order]]+Table1[[#This Row],[P_se]])</f>
        <v>0</v>
      </c>
      <c r="AX75" s="2"/>
      <c r="AY75" s="2"/>
    </row>
    <row r="76" spans="1:51" x14ac:dyDescent="0.25">
      <c r="A76">
        <v>27</v>
      </c>
      <c r="B76" t="s">
        <v>645</v>
      </c>
      <c r="C76" t="s">
        <v>1503</v>
      </c>
      <c r="D76" t="s">
        <v>1506</v>
      </c>
      <c r="E76">
        <v>7554</v>
      </c>
      <c r="F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ok,duration&gt;2w,BPIC13,7554,5</v>
      </c>
      <c r="G76" t="s">
        <v>1419</v>
      </c>
      <c r="H76" s="3">
        <v>1</v>
      </c>
      <c r="I76" s="1">
        <v>43123.342638888891</v>
      </c>
      <c r="J76" t="s">
        <v>167</v>
      </c>
      <c r="K76" t="s">
        <v>11</v>
      </c>
      <c r="L76" t="str">
        <f>SUBSTITUTE(SUBSTITUTE(Table1[[#This Row],[PredictorSetsOrig]],"task","act"),"startend","se")</f>
        <v>act,se,order</v>
      </c>
      <c r="M76" s="31" t="s">
        <v>18</v>
      </c>
      <c r="N76" s="3">
        <v>3</v>
      </c>
      <c r="O76" s="3">
        <f>IF(Table1[[#This Row],[Algorithm]]="None",0,IF(Table1[[#This Row],[NumPredictors]]&lt;=5,5,IF(Table1[[#This Row],[NumPredictors]]&lt;=10,10,IF(Table1[[#This Row],[NumPredictors]]&lt;=30,30,50))))</f>
        <v>5</v>
      </c>
      <c r="P76" s="2">
        <v>0.99894123875066199</v>
      </c>
      <c r="Q76" s="2">
        <v>0.99699911738746705</v>
      </c>
      <c r="R76">
        <v>3.0500000000001801</v>
      </c>
      <c r="S76">
        <v>4.7799999999997498</v>
      </c>
      <c r="T76">
        <v>0.23000000000047299</v>
      </c>
      <c r="U76" s="3">
        <v>0.52773363049836797</v>
      </c>
      <c r="V76" s="27"/>
      <c r="W76" s="29">
        <f>IFERROR(Table1[[#This Row],[MutualInformation]]/Table1[[#This Row],[MutualInformationPotential]],0)</f>
        <v>0</v>
      </c>
      <c r="X76" s="3">
        <v>0.51266643074288998</v>
      </c>
      <c r="Y76" s="3"/>
      <c r="Z76" s="3">
        <f>IFERROR(Table1[[#This Row],[MutualInformationVsOutcome]]/Table1[[#This Row],[MutualInformationVsOutcomePotential]],0)</f>
        <v>0</v>
      </c>
      <c r="AA76">
        <v>409</v>
      </c>
      <c r="AB76">
        <v>1478</v>
      </c>
      <c r="AC76">
        <v>0</v>
      </c>
      <c r="AD76">
        <v>2</v>
      </c>
      <c r="AE76" s="3" t="s">
        <v>1479</v>
      </c>
      <c r="AF7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76" s="27" t="str">
        <f>RIGHT(Table1[[#This Row],[AlgorithmFunc]],LEN(Table1[[#This Row],[AlgorithmFunc]])-16)</f>
        <v>LASSORepeated1se</v>
      </c>
      <c r="AH76" s="3">
        <f>Table1[[#This Row],['# CM TP]]+Table1[[#This Row],['# CM TN]]</f>
        <v>1887</v>
      </c>
      <c r="AI76" s="3">
        <f>Table1[[#This Row],['# CM FP]]+Table1[[#This Row],['# CM FN]]</f>
        <v>2</v>
      </c>
      <c r="AJ76" s="3">
        <f>Table1[[#This Row],['# CM TP]]+Table1[[#This Row],['# CM FP]]</f>
        <v>409</v>
      </c>
      <c r="AK76" s="3">
        <f>Table1[[#This Row],['# CM TN]]+Table1[[#This Row],['# CM FN]]</f>
        <v>1480</v>
      </c>
      <c r="AL76" s="3">
        <f>Table1[[#This Row],[GT_T]]+Table1[[#This Row],[GT_F]]</f>
        <v>1889</v>
      </c>
      <c r="AM76" s="3">
        <f>IFERROR((Table1[[#This Row],['# CM TP]]+Table1[[#This Row],['# CM TN]])/Table1[[#This Row],[GT_TOT]], 0)</f>
        <v>0.99894123875066176</v>
      </c>
      <c r="AN76" s="3">
        <f>IFERROR(((Table1[[#This Row],[GT_T]]*Table1[[#This Row],[GT_ML_P]]/Table1[[#This Row],[GT_TOT]])+(Table1[[#This Row],[GT_F]]*Table1[[#This Row],[GT_ML_N]]/Table1[[#This Row],[GT_TOT]]))/Table1[[#This Row],[GT_TOT]],0)</f>
        <v>0.21711695780732729</v>
      </c>
      <c r="AO76" s="3">
        <f>(Table1[[#This Row],[OBS_ACC]]-Table1[[#This Row],[EXP_ACC]])/(1-Table1[[#This Row],[EXP_ACC]])</f>
        <v>0.99864761248835732</v>
      </c>
      <c r="AP76" s="3">
        <f>Table1[[#This Row],['# CM TP]]+Table1[[#This Row],['# CM FN]]</f>
        <v>411</v>
      </c>
      <c r="AQ76" s="3">
        <f>Table1[[#This Row],['# CM TN]]+Table1[[#This Row],['# CM FP]]</f>
        <v>1478</v>
      </c>
      <c r="AR76" s="2">
        <f>IFERROR(Table1[[#This Row],[NUM_T]]/(Table1[[#This Row],[NUM_T]]+Table1[[#This Row],[NUM_F]]),0)</f>
        <v>0.21757543673901536</v>
      </c>
      <c r="AS76" s="2">
        <f>IFERROR(((LEN(Table1[[#This Row],[Predictors]])-LEN(SUBSTITUTE(Table1[[#This Row],[Predictors]],"_","")))/Table1[[#This Row],[NumPredictors]])-Table1[[#This Row],[P_se]],0)</f>
        <v>0.33333333333333337</v>
      </c>
      <c r="AT76" s="2">
        <f>IFERROR((LEN(Table1[[#This Row],[Predictors]])-LEN(SUBSTITUTE(Table1[[#This Row],[Predictors]],".","")))/Table1[[#This Row],[NumPredictors]],0)</f>
        <v>0</v>
      </c>
      <c r="AU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0.66666666666666663</v>
      </c>
      <c r="AV76" s="2">
        <f>1-(Table1[[#This Row],[P_2gram]]+Table1[[#This Row],[P_order]]+Table1[[#This Row],[P_se]])</f>
        <v>0</v>
      </c>
      <c r="AX76" s="2"/>
      <c r="AY76" s="2"/>
    </row>
    <row r="77" spans="1:51" x14ac:dyDescent="0.25">
      <c r="A77">
        <v>28</v>
      </c>
      <c r="B77" t="s">
        <v>645</v>
      </c>
      <c r="C77" t="s">
        <v>1503</v>
      </c>
      <c r="D77" t="s">
        <v>1506</v>
      </c>
      <c r="E77">
        <v>7554</v>
      </c>
      <c r="F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ok,duration&gt;2w,BPIC13,7554,5</v>
      </c>
      <c r="G77" t="s">
        <v>1419</v>
      </c>
      <c r="H77" s="3">
        <v>1</v>
      </c>
      <c r="I77" s="1">
        <v>43123.342731481483</v>
      </c>
      <c r="J77" t="s">
        <v>167</v>
      </c>
      <c r="K77" t="s">
        <v>11</v>
      </c>
      <c r="L77" t="str">
        <f>SUBSTITUTE(SUBSTITUTE(Table1[[#This Row],[PredictorSetsOrig]],"task","act"),"startend","se")</f>
        <v>act,se,2gram,order</v>
      </c>
      <c r="M77" s="31" t="s">
        <v>20</v>
      </c>
      <c r="N77" s="3">
        <v>3</v>
      </c>
      <c r="O77" s="3">
        <f>IF(Table1[[#This Row],[Algorithm]]="None",0,IF(Table1[[#This Row],[NumPredictors]]&lt;=5,5,IF(Table1[[#This Row],[NumPredictors]]&lt;=10,10,IF(Table1[[#This Row],[NumPredictors]]&lt;=30,30,50))))</f>
        <v>5</v>
      </c>
      <c r="P77" s="2">
        <v>0.99894123875066199</v>
      </c>
      <c r="Q77" s="2">
        <v>0.99699911738746705</v>
      </c>
      <c r="R77">
        <v>4.3000000000001801</v>
      </c>
      <c r="S77">
        <v>4.4899999999997799</v>
      </c>
      <c r="T77">
        <v>0.31000000000040001</v>
      </c>
      <c r="U77" s="3">
        <v>0.52773363049836897</v>
      </c>
      <c r="V77" s="27"/>
      <c r="W77" s="29">
        <f>IFERROR(Table1[[#This Row],[MutualInformation]]/Table1[[#This Row],[MutualInformationPotential]],0)</f>
        <v>0</v>
      </c>
      <c r="X77" s="3">
        <v>0.51266643074288998</v>
      </c>
      <c r="Y77" s="3"/>
      <c r="Z77" s="3">
        <f>IFERROR(Table1[[#This Row],[MutualInformationVsOutcome]]/Table1[[#This Row],[MutualInformationVsOutcomePotential]],0)</f>
        <v>0</v>
      </c>
      <c r="AA77">
        <v>409</v>
      </c>
      <c r="AB77">
        <v>1478</v>
      </c>
      <c r="AC77">
        <v>0</v>
      </c>
      <c r="AD77">
        <v>2</v>
      </c>
      <c r="AE77" s="3" t="s">
        <v>1479</v>
      </c>
      <c r="AF7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77" s="27" t="str">
        <f>RIGHT(Table1[[#This Row],[AlgorithmFunc]],LEN(Table1[[#This Row],[AlgorithmFunc]])-16)</f>
        <v>LASSORepeated1se</v>
      </c>
      <c r="AH77" s="3">
        <f>Table1[[#This Row],['# CM TP]]+Table1[[#This Row],['# CM TN]]</f>
        <v>1887</v>
      </c>
      <c r="AI77" s="3">
        <f>Table1[[#This Row],['# CM FP]]+Table1[[#This Row],['# CM FN]]</f>
        <v>2</v>
      </c>
      <c r="AJ77" s="3">
        <f>Table1[[#This Row],['# CM TP]]+Table1[[#This Row],['# CM FP]]</f>
        <v>409</v>
      </c>
      <c r="AK77" s="3">
        <f>Table1[[#This Row],['# CM TN]]+Table1[[#This Row],['# CM FN]]</f>
        <v>1480</v>
      </c>
      <c r="AL77" s="3">
        <f>Table1[[#This Row],[GT_T]]+Table1[[#This Row],[GT_F]]</f>
        <v>1889</v>
      </c>
      <c r="AM77" s="3">
        <f>IFERROR((Table1[[#This Row],['# CM TP]]+Table1[[#This Row],['# CM TN]])/Table1[[#This Row],[GT_TOT]], 0)</f>
        <v>0.99894123875066176</v>
      </c>
      <c r="AN77" s="3">
        <f>IFERROR(((Table1[[#This Row],[GT_T]]*Table1[[#This Row],[GT_ML_P]]/Table1[[#This Row],[GT_TOT]])+(Table1[[#This Row],[GT_F]]*Table1[[#This Row],[GT_ML_N]]/Table1[[#This Row],[GT_TOT]]))/Table1[[#This Row],[GT_TOT]],0)</f>
        <v>0.21711695780732729</v>
      </c>
      <c r="AO77" s="3">
        <f>(Table1[[#This Row],[OBS_ACC]]-Table1[[#This Row],[EXP_ACC]])/(1-Table1[[#This Row],[EXP_ACC]])</f>
        <v>0.99864761248835732</v>
      </c>
      <c r="AP77" s="3">
        <f>Table1[[#This Row],['# CM TP]]+Table1[[#This Row],['# CM FN]]</f>
        <v>411</v>
      </c>
      <c r="AQ77" s="3">
        <f>Table1[[#This Row],['# CM TN]]+Table1[[#This Row],['# CM FP]]</f>
        <v>1478</v>
      </c>
      <c r="AR77" s="2">
        <f>IFERROR(Table1[[#This Row],[NUM_T]]/(Table1[[#This Row],[NUM_T]]+Table1[[#This Row],[NUM_F]]),0)</f>
        <v>0.21757543673901536</v>
      </c>
      <c r="AS77" s="2">
        <f>IFERROR(((LEN(Table1[[#This Row],[Predictors]])-LEN(SUBSTITUTE(Table1[[#This Row],[Predictors]],"_","")))/Table1[[#This Row],[NumPredictors]])-Table1[[#This Row],[P_se]],0)</f>
        <v>0.33333333333333337</v>
      </c>
      <c r="AT77" s="2">
        <f>IFERROR((LEN(Table1[[#This Row],[Predictors]])-LEN(SUBSTITUTE(Table1[[#This Row],[Predictors]],".","")))/Table1[[#This Row],[NumPredictors]],0)</f>
        <v>0</v>
      </c>
      <c r="AU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0.66666666666666663</v>
      </c>
      <c r="AV77" s="2">
        <f>1-(Table1[[#This Row],[P_2gram]]+Table1[[#This Row],[P_order]]+Table1[[#This Row],[P_se]])</f>
        <v>0</v>
      </c>
      <c r="AX77" s="2"/>
      <c r="AY77" s="2"/>
    </row>
    <row r="78" spans="1:51" x14ac:dyDescent="0.25">
      <c r="A78">
        <v>1</v>
      </c>
      <c r="B78" t="s">
        <v>645</v>
      </c>
      <c r="C78" t="s">
        <v>1503</v>
      </c>
      <c r="D78" t="s">
        <v>1506</v>
      </c>
      <c r="E78">
        <v>7554</v>
      </c>
      <c r="F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78" t="s">
        <v>1769</v>
      </c>
      <c r="H78" s="3">
        <v>1</v>
      </c>
      <c r="I78" s="1">
        <v>43141.616273148145</v>
      </c>
      <c r="J78" t="s">
        <v>1317</v>
      </c>
      <c r="K78" t="s">
        <v>11</v>
      </c>
      <c r="L78" t="str">
        <f>SUBSTITUTE(SUBSTITUTE(Table1[[#This Row],[PredictorSetsOrig]],"task","act"),"startend","se")</f>
        <v>act,se,2gram</v>
      </c>
      <c r="M78" s="31" t="s">
        <v>16</v>
      </c>
      <c r="N78" s="3">
        <v>10</v>
      </c>
      <c r="O78" s="3">
        <f>IF(Table1[[#This Row],[Algorithm]]="None",0,IF(Table1[[#This Row],[NumPredictors]]&lt;=5,5,IF(Table1[[#This Row],[NumPredictors]]&lt;=10,10,IF(Table1[[#This Row],[NumPredictors]]&lt;=30,30,50))))</f>
        <v>10</v>
      </c>
      <c r="P78" s="2">
        <v>0.82424563260984696</v>
      </c>
      <c r="Q78" s="2">
        <v>0.82612533097969998</v>
      </c>
      <c r="R78">
        <v>0.65999999999985404</v>
      </c>
      <c r="S78">
        <v>7.9500000000000499</v>
      </c>
      <c r="T78">
        <v>0.24000000000000901</v>
      </c>
      <c r="U78" s="3">
        <v>2.9143873552646702</v>
      </c>
      <c r="V78" s="27"/>
      <c r="W78" s="29">
        <f>IFERROR(Table1[[#This Row],[MutualInformation]]/Table1[[#This Row],[MutualInformationPotential]],0)</f>
        <v>0</v>
      </c>
      <c r="X78" s="3">
        <v>0.17015344715096101</v>
      </c>
      <c r="Y78" s="3"/>
      <c r="Z78" s="3">
        <f>IFERROR(Table1[[#This Row],[MutualInformationVsOutcome]]/Table1[[#This Row],[MutualInformationVsOutcomePotential]],0)</f>
        <v>0</v>
      </c>
      <c r="AA78">
        <v>129</v>
      </c>
      <c r="AB78">
        <v>1428</v>
      </c>
      <c r="AC78">
        <v>50</v>
      </c>
      <c r="AD78">
        <v>282</v>
      </c>
      <c r="AE78" s="3" t="s">
        <v>1770</v>
      </c>
      <c r="AF7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78" s="27" t="str">
        <f>RIGHT(Table1[[#This Row],[AlgorithmFunc]],LEN(Table1[[#This Row],[AlgorithmFunc]])-16)</f>
        <v>ClusterMRMR</v>
      </c>
      <c r="AH78" s="3">
        <f>Table1[[#This Row],['# CM TP]]+Table1[[#This Row],['# CM TN]]</f>
        <v>1557</v>
      </c>
      <c r="AI78" s="3">
        <f>Table1[[#This Row],['# CM FP]]+Table1[[#This Row],['# CM FN]]</f>
        <v>332</v>
      </c>
      <c r="AJ78" s="3">
        <f>Table1[[#This Row],['# CM TP]]+Table1[[#This Row],['# CM FP]]</f>
        <v>179</v>
      </c>
      <c r="AK78" s="3">
        <f>Table1[[#This Row],['# CM TN]]+Table1[[#This Row],['# CM FN]]</f>
        <v>1710</v>
      </c>
      <c r="AL78" s="3">
        <f>Table1[[#This Row],[GT_T]]+Table1[[#This Row],[GT_F]]</f>
        <v>1889</v>
      </c>
      <c r="AM78" s="3">
        <f>IFERROR((Table1[[#This Row],['# CM TP]]+Table1[[#This Row],['# CM TN]])/Table1[[#This Row],[GT_TOT]], 0)</f>
        <v>0.82424563260984651</v>
      </c>
      <c r="AN78" s="3">
        <f>IFERROR(((Table1[[#This Row],[GT_T]]*Table1[[#This Row],[GT_ML_P]]/Table1[[#This Row],[GT_TOT]])+(Table1[[#This Row],[GT_F]]*Table1[[#This Row],[GT_ML_N]]/Table1[[#This Row],[GT_TOT]]))/Table1[[#This Row],[GT_TOT]],0)</f>
        <v>0.23720483667248543</v>
      </c>
      <c r="AO78" s="3">
        <f>(Table1[[#This Row],[OBS_ACC]]-Table1[[#This Row],[EXP_ACC]])/(1-Table1[[#This Row],[EXP_ACC]])</f>
        <v>0.76959165993729395</v>
      </c>
      <c r="AP78" s="3">
        <f>Table1[[#This Row],['# CM TP]]+Table1[[#This Row],['# CM FN]]</f>
        <v>411</v>
      </c>
      <c r="AQ78" s="3">
        <f>Table1[[#This Row],['# CM TN]]+Table1[[#This Row],['# CM FP]]</f>
        <v>1478</v>
      </c>
      <c r="AR78" s="2">
        <f>IFERROR(Table1[[#This Row],[NUM_T]]/(Table1[[#This Row],[NUM_T]]+Table1[[#This Row],[NUM_F]]),0)</f>
        <v>0.21757543673901536</v>
      </c>
      <c r="AS78" s="2">
        <f>IFERROR(((LEN(Table1[[#This Row],[Predictors]])-LEN(SUBSTITUTE(Table1[[#This Row],[Predictors]],"_","")))/Table1[[#This Row],[NumPredictors]])-Table1[[#This Row],[P_se]],0)</f>
        <v>0.8</v>
      </c>
      <c r="AT78" s="2">
        <f>IFERROR((LEN(Table1[[#This Row],[Predictors]])-LEN(SUBSTITUTE(Table1[[#This Row],[Predictors]],".","")))/Table1[[#This Row],[NumPredictors]],0)</f>
        <v>0</v>
      </c>
      <c r="AU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8" s="2">
        <f>1-(Table1[[#This Row],[P_2gram]]+Table1[[#This Row],[P_order]]+Table1[[#This Row],[P_se]])</f>
        <v>0.19999999999999996</v>
      </c>
      <c r="AX78" s="2"/>
      <c r="AY78" s="2"/>
    </row>
    <row r="79" spans="1:51" x14ac:dyDescent="0.25">
      <c r="A79">
        <v>37</v>
      </c>
      <c r="B79" t="s">
        <v>645</v>
      </c>
      <c r="C79" t="s">
        <v>1503</v>
      </c>
      <c r="D79" t="s">
        <v>1507</v>
      </c>
      <c r="E79">
        <v>13087</v>
      </c>
      <c r="F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79" t="s">
        <v>1671</v>
      </c>
      <c r="H79" s="3">
        <v>1</v>
      </c>
      <c r="I79" s="1">
        <v>43141.612500000003</v>
      </c>
      <c r="J79" t="s">
        <v>982</v>
      </c>
      <c r="K79" t="s">
        <v>11</v>
      </c>
      <c r="L79" t="str">
        <f>SUBSTITUTE(SUBSTITUTE(Table1[[#This Row],[PredictorSetsOrig]],"task","act"),"startend","se")</f>
        <v>act,se,2gram</v>
      </c>
      <c r="M79" s="31" t="s">
        <v>16</v>
      </c>
      <c r="N79" s="3">
        <v>30</v>
      </c>
      <c r="O79" s="3">
        <f>IF(Table1[[#This Row],[Algorithm]]="None",0,IF(Table1[[#This Row],[NumPredictors]]&lt;=5,5,IF(Table1[[#This Row],[NumPredictors]]&lt;=10,10,IF(Table1[[#This Row],[NumPredictors]]&lt;=30,30,50))))</f>
        <v>30</v>
      </c>
      <c r="P79" s="2">
        <v>0.84902200488997603</v>
      </c>
      <c r="Q79" s="2">
        <v>0.84411614875190999</v>
      </c>
      <c r="R79">
        <v>0.68999999999994099</v>
      </c>
      <c r="S79">
        <v>21.75</v>
      </c>
      <c r="T79">
        <v>0.69000000000005501</v>
      </c>
      <c r="U79" s="3">
        <v>3.6117045968572401</v>
      </c>
      <c r="V79" s="27"/>
      <c r="W79" s="29">
        <f>IFERROR(Table1[[#This Row],[MutualInformation]]/Table1[[#This Row],[MutualInformationPotential]],0)</f>
        <v>0</v>
      </c>
      <c r="X79" s="3">
        <v>0.33394748352881898</v>
      </c>
      <c r="Y79" s="3"/>
      <c r="Z79" s="3">
        <f>IFERROR(Table1[[#This Row],[MutualInformationVsOutcome]]/Table1[[#This Row],[MutualInformationVsOutcomePotential]],0)</f>
        <v>0</v>
      </c>
      <c r="AA79">
        <v>500</v>
      </c>
      <c r="AB79">
        <v>2278</v>
      </c>
      <c r="AC79">
        <v>176</v>
      </c>
      <c r="AD79">
        <v>318</v>
      </c>
      <c r="AE79" s="3" t="s">
        <v>1708</v>
      </c>
      <c r="AF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79" s="27" t="str">
        <f>RIGHT(Table1[[#This Row],[AlgorithmFunc]],LEN(Table1[[#This Row],[AlgorithmFunc]])-16)</f>
        <v>Fisher</v>
      </c>
      <c r="AH79" s="3">
        <f>Table1[[#This Row],['# CM TP]]+Table1[[#This Row],['# CM TN]]</f>
        <v>2778</v>
      </c>
      <c r="AI79" s="3">
        <f>Table1[[#This Row],['# CM FP]]+Table1[[#This Row],['# CM FN]]</f>
        <v>494</v>
      </c>
      <c r="AJ79" s="3">
        <f>Table1[[#This Row],['# CM TP]]+Table1[[#This Row],['# CM FP]]</f>
        <v>676</v>
      </c>
      <c r="AK79" s="3">
        <f>Table1[[#This Row],['# CM TN]]+Table1[[#This Row],['# CM FN]]</f>
        <v>2596</v>
      </c>
      <c r="AL79" s="3">
        <f>Table1[[#This Row],[GT_T]]+Table1[[#This Row],[GT_F]]</f>
        <v>3272</v>
      </c>
      <c r="AM79" s="3">
        <f>IFERROR((Table1[[#This Row],['# CM TP]]+Table1[[#This Row],['# CM TN]])/Table1[[#This Row],[GT_TOT]], 0)</f>
        <v>0.84902200488997559</v>
      </c>
      <c r="AN79" s="3">
        <f>IFERROR(((Table1[[#This Row],[GT_T]]*Table1[[#This Row],[GT_ML_P]]/Table1[[#This Row],[GT_TOT]])+(Table1[[#This Row],[GT_F]]*Table1[[#This Row],[GT_ML_N]]/Table1[[#This Row],[GT_TOT]]))/Table1[[#This Row],[GT_TOT]],0)</f>
        <v>0.29519491155600458</v>
      </c>
      <c r="AO79" s="3">
        <f>(Table1[[#This Row],[OBS_ACC]]-Table1[[#This Row],[EXP_ACC]])/(1-Table1[[#This Row],[EXP_ACC]])</f>
        <v>0.78578759207976234</v>
      </c>
      <c r="AP79" s="3">
        <f>Table1[[#This Row],['# CM TP]]+Table1[[#This Row],['# CM FN]]</f>
        <v>818</v>
      </c>
      <c r="AQ79" s="3">
        <f>Table1[[#This Row],['# CM TN]]+Table1[[#This Row],['# CM FP]]</f>
        <v>2454</v>
      </c>
      <c r="AR79" s="2">
        <f>IFERROR(Table1[[#This Row],[NUM_T]]/(Table1[[#This Row],[NUM_T]]+Table1[[#This Row],[NUM_F]]),0)</f>
        <v>0.25</v>
      </c>
      <c r="AS79" s="2">
        <f>IFERROR(((LEN(Table1[[#This Row],[Predictors]])-LEN(SUBSTITUTE(Table1[[#This Row],[Predictors]],"_","")))/Table1[[#This Row],[NumPredictors]])-Table1[[#This Row],[P_se]],0)</f>
        <v>0.8666666666666667</v>
      </c>
      <c r="AT79" s="2">
        <f>IFERROR((LEN(Table1[[#This Row],[Predictors]])-LEN(SUBSTITUTE(Table1[[#This Row],[Predictors]],".","")))/Table1[[#This Row],[NumPredictors]],0)</f>
        <v>0</v>
      </c>
      <c r="AU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79" s="2">
        <f>1-(Table1[[#This Row],[P_2gram]]+Table1[[#This Row],[P_order]]+Table1[[#This Row],[P_se]])</f>
        <v>6.6666666666666652E-2</v>
      </c>
      <c r="AX79" s="2"/>
      <c r="AY79" s="2"/>
    </row>
    <row r="80" spans="1:51" x14ac:dyDescent="0.25">
      <c r="A80">
        <v>19</v>
      </c>
      <c r="B80" t="s">
        <v>645</v>
      </c>
      <c r="C80" t="s">
        <v>1503</v>
      </c>
      <c r="D80" t="s">
        <v>1507</v>
      </c>
      <c r="E80">
        <v>13087</v>
      </c>
      <c r="F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80" t="s">
        <v>1671</v>
      </c>
      <c r="H80" s="3">
        <v>1</v>
      </c>
      <c r="I80" s="1">
        <v>43141.607222222221</v>
      </c>
      <c r="J80" t="s">
        <v>484</v>
      </c>
      <c r="K80" t="s">
        <v>11</v>
      </c>
      <c r="L80" t="str">
        <f>SUBSTITUTE(SUBSTITUTE(Table1[[#This Row],[PredictorSetsOrig]],"task","act"),"startend","se")</f>
        <v>act,se,2gram</v>
      </c>
      <c r="M80" s="31" t="s">
        <v>16</v>
      </c>
      <c r="N80" s="3">
        <v>10</v>
      </c>
      <c r="O80" s="3">
        <f>IF(Table1[[#This Row],[Algorithm]]="None",0,IF(Table1[[#This Row],[NumPredictors]]&lt;=5,5,IF(Table1[[#This Row],[NumPredictors]]&lt;=10,10,IF(Table1[[#This Row],[NumPredictors]]&lt;=30,30,50))))</f>
        <v>10</v>
      </c>
      <c r="P80" s="2">
        <v>0.91106356968215196</v>
      </c>
      <c r="Q80" s="2">
        <v>0.91156393275598602</v>
      </c>
      <c r="R80">
        <v>0.22000000000002701</v>
      </c>
      <c r="S80">
        <v>12.65</v>
      </c>
      <c r="T80">
        <v>0.59000000000003205</v>
      </c>
      <c r="U80" s="3">
        <v>3.5329558670197301</v>
      </c>
      <c r="V80" s="27"/>
      <c r="W80" s="29">
        <f>IFERROR(Table1[[#This Row],[MutualInformation]]/Table1[[#This Row],[MutualInformationPotential]],0)</f>
        <v>0</v>
      </c>
      <c r="X80" s="3">
        <v>0.41263264626204299</v>
      </c>
      <c r="Y80" s="3"/>
      <c r="Z80" s="3">
        <f>IFERROR(Table1[[#This Row],[MutualInformationVsOutcome]]/Table1[[#This Row],[MutualInformationVsOutcomePotential]],0)</f>
        <v>0</v>
      </c>
      <c r="AA80">
        <v>667</v>
      </c>
      <c r="AB80">
        <v>2314</v>
      </c>
      <c r="AC80">
        <v>140</v>
      </c>
      <c r="AD80">
        <v>151</v>
      </c>
      <c r="AE80" s="3" t="s">
        <v>1690</v>
      </c>
      <c r="AF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80" s="27" t="str">
        <f>RIGHT(Table1[[#This Row],[AlgorithmFunc]],LEN(Table1[[#This Row],[AlgorithmFunc]])-16)</f>
        <v>MRMREnsemble5</v>
      </c>
      <c r="AH80" s="3">
        <f>Table1[[#This Row],['# CM TP]]+Table1[[#This Row],['# CM TN]]</f>
        <v>2981</v>
      </c>
      <c r="AI80" s="3">
        <f>Table1[[#This Row],['# CM FP]]+Table1[[#This Row],['# CM FN]]</f>
        <v>291</v>
      </c>
      <c r="AJ80" s="3">
        <f>Table1[[#This Row],['# CM TP]]+Table1[[#This Row],['# CM FP]]</f>
        <v>807</v>
      </c>
      <c r="AK80" s="3">
        <f>Table1[[#This Row],['# CM TN]]+Table1[[#This Row],['# CM FN]]</f>
        <v>2465</v>
      </c>
      <c r="AL80" s="3">
        <f>Table1[[#This Row],[GT_T]]+Table1[[#This Row],[GT_F]]</f>
        <v>3272</v>
      </c>
      <c r="AM80" s="3">
        <f>IFERROR((Table1[[#This Row],['# CM TP]]+Table1[[#This Row],['# CM TN]])/Table1[[#This Row],[GT_TOT]], 0)</f>
        <v>0.91106356968215163</v>
      </c>
      <c r="AN80" s="3">
        <f>IFERROR(((Table1[[#This Row],[GT_T]]*Table1[[#This Row],[GT_ML_P]]/Table1[[#This Row],[GT_TOT]])+(Table1[[#This Row],[GT_F]]*Table1[[#This Row],[GT_ML_N]]/Table1[[#This Row],[GT_TOT]]))/Table1[[#This Row],[GT_TOT]],0)</f>
        <v>0.2917043403016481</v>
      </c>
      <c r="AO80" s="3">
        <f>(Table1[[#This Row],[OBS_ACC]]-Table1[[#This Row],[EXP_ACC]])/(1-Table1[[#This Row],[EXP_ACC]])</f>
        <v>0.87443600832493518</v>
      </c>
      <c r="AP80" s="3">
        <f>Table1[[#This Row],['# CM TP]]+Table1[[#This Row],['# CM FN]]</f>
        <v>818</v>
      </c>
      <c r="AQ80" s="3">
        <f>Table1[[#This Row],['# CM TN]]+Table1[[#This Row],['# CM FP]]</f>
        <v>2454</v>
      </c>
      <c r="AR80" s="2">
        <f>IFERROR(Table1[[#This Row],[NUM_T]]/(Table1[[#This Row],[NUM_T]]+Table1[[#This Row],[NUM_F]]),0)</f>
        <v>0.25</v>
      </c>
      <c r="AS80" s="2">
        <f>IFERROR(((LEN(Table1[[#This Row],[Predictors]])-LEN(SUBSTITUTE(Table1[[#This Row],[Predictors]],"_","")))/Table1[[#This Row],[NumPredictors]])-Table1[[#This Row],[P_se]],0)</f>
        <v>0.43333333333333335</v>
      </c>
      <c r="AT80" s="2">
        <f>IFERROR((LEN(Table1[[#This Row],[Predictors]])-LEN(SUBSTITUTE(Table1[[#This Row],[Predictors]],".","")))/Table1[[#This Row],[NumPredictors]],0)</f>
        <v>0</v>
      </c>
      <c r="AU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80" s="2">
        <f>1-(Table1[[#This Row],[P_2gram]]+Table1[[#This Row],[P_order]]+Table1[[#This Row],[P_se]])</f>
        <v>0.5</v>
      </c>
      <c r="AX80" s="2"/>
      <c r="AY80" s="2"/>
    </row>
    <row r="81" spans="1:51" x14ac:dyDescent="0.25">
      <c r="A81">
        <v>44</v>
      </c>
      <c r="B81" t="s">
        <v>645</v>
      </c>
      <c r="C81" t="s">
        <v>190</v>
      </c>
      <c r="D81" s="26" t="s">
        <v>1510</v>
      </c>
      <c r="E81">
        <v>4000</v>
      </c>
      <c r="F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81" s="3">
        <v>1</v>
      </c>
      <c r="I81" s="1">
        <v>41312.434131944443</v>
      </c>
      <c r="J81" t="s">
        <v>45</v>
      </c>
      <c r="K81" t="s">
        <v>11</v>
      </c>
      <c r="L81" t="str">
        <f>SUBSTITUTE(SUBSTITUTE(Table1[[#This Row],[PredictorSetsOrig]],"task","act"),"startend","se")</f>
        <v>act,se,order</v>
      </c>
      <c r="M81" s="26" t="s">
        <v>18</v>
      </c>
      <c r="N81" s="27">
        <v>30</v>
      </c>
      <c r="O81" s="3">
        <f>IF(Table1[[#This Row],[Algorithm]]="None",0,IF(Table1[[#This Row],[NumPredictors]]&lt;=5,5,IF(Table1[[#This Row],[NumPredictors]]&lt;=10,10,IF(Table1[[#This Row],[NumPredictors]]&lt;=30,30,50))))</f>
        <v>30</v>
      </c>
      <c r="P81" s="2">
        <v>0.80700000000000005</v>
      </c>
      <c r="Q81" s="2">
        <v>0.83299999999999996</v>
      </c>
      <c r="R81">
        <v>120</v>
      </c>
      <c r="S81">
        <v>6.5599999999994898</v>
      </c>
      <c r="T81">
        <v>0.229999999999563</v>
      </c>
      <c r="U81" s="3">
        <v>5.6565076665956697</v>
      </c>
      <c r="V81" s="27">
        <v>7.28892414629368</v>
      </c>
      <c r="W81" s="29">
        <f>IFERROR(Table1[[#This Row],[MutualInformation]]/Table1[[#This Row],[MutualInformationPotential]],0)</f>
        <v>0.77604150531212868</v>
      </c>
      <c r="X81" s="27">
        <v>0.48810580344707299</v>
      </c>
      <c r="Y81" s="3">
        <v>0.62004340356102405</v>
      </c>
      <c r="Z81" s="3">
        <f>IFERROR(Table1[[#This Row],[MutualInformationVsOutcome]]/Table1[[#This Row],[MutualInformationVsOutcomePotential]],0)</f>
        <v>0.78721231553112414</v>
      </c>
      <c r="AA81">
        <v>269</v>
      </c>
      <c r="AB81">
        <v>538</v>
      </c>
      <c r="AC81">
        <v>98</v>
      </c>
      <c r="AD81">
        <v>95</v>
      </c>
      <c r="AE81" s="3" t="s">
        <v>146</v>
      </c>
      <c r="AF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81" s="27" t="str">
        <f>RIGHT(Table1[[#This Row],[AlgorithmFunc]],LEN(Table1[[#This Row],[AlgorithmFunc]])-16)</f>
        <v>Recursive</v>
      </c>
      <c r="AH81" s="3">
        <f>Table1[[#This Row],['# CM TP]]+Table1[[#This Row],['# CM TN]]</f>
        <v>807</v>
      </c>
      <c r="AI81" s="3">
        <f>Table1[[#This Row],['# CM FP]]+Table1[[#This Row],['# CM FN]]</f>
        <v>193</v>
      </c>
      <c r="AJ81" s="3">
        <f>Table1[[#This Row],['# CM TP]]+Table1[[#This Row],['# CM FP]]</f>
        <v>367</v>
      </c>
      <c r="AK81" s="3">
        <f>Table1[[#This Row],['# CM TN]]+Table1[[#This Row],['# CM FN]]</f>
        <v>633</v>
      </c>
      <c r="AL81" s="3">
        <f>Table1[[#This Row],[GT_T]]+Table1[[#This Row],[GT_F]]</f>
        <v>1000</v>
      </c>
      <c r="AM81" s="3">
        <f>IFERROR((Table1[[#This Row],['# CM TP]]+Table1[[#This Row],['# CM TN]])/Table1[[#This Row],[GT_TOT]], 0)</f>
        <v>0.80700000000000005</v>
      </c>
      <c r="AN81" s="3">
        <f>IFERROR(((Table1[[#This Row],[GT_T]]*Table1[[#This Row],[GT_ML_P]]/Table1[[#This Row],[GT_TOT]])+(Table1[[#This Row],[GT_F]]*Table1[[#This Row],[GT_ML_N]]/Table1[[#This Row],[GT_TOT]]))/Table1[[#This Row],[GT_TOT]],0)</f>
        <v>0.41833799999999999</v>
      </c>
      <c r="AO81" s="3">
        <f>(Table1[[#This Row],[OBS_ACC]]-Table1[[#This Row],[EXP_ACC]])/(1-Table1[[#This Row],[EXP_ACC]])</f>
        <v>0.66819218033840966</v>
      </c>
      <c r="AP81" s="3">
        <f>Table1[[#This Row],['# CM TP]]+Table1[[#This Row],['# CM FN]]</f>
        <v>364</v>
      </c>
      <c r="AQ81" s="3">
        <f>Table1[[#This Row],['# CM TN]]+Table1[[#This Row],['# CM FP]]</f>
        <v>636</v>
      </c>
      <c r="AR81" s="2">
        <f>IFERROR(Table1[[#This Row],[NUM_T]]/(Table1[[#This Row],[NUM_T]]+Table1[[#This Row],[NUM_F]]),0)</f>
        <v>0.36399999999999999</v>
      </c>
      <c r="AS81" s="2">
        <f>IFERROR(((LEN(Table1[[#This Row],[Predictors]])-LEN(SUBSTITUTE(Table1[[#This Row],[Predictors]],"_","")))/Table1[[#This Row],[NumPredictors]])-Table1[[#This Row],[P_se]],0)</f>
        <v>0</v>
      </c>
      <c r="AT81" s="2">
        <f>IFERROR((LEN(Table1[[#This Row],[Predictors]])-LEN(SUBSTITUTE(Table1[[#This Row],[Predictors]],".","")))/Table1[[#This Row],[NumPredictors]],0)</f>
        <v>0.73333333333333328</v>
      </c>
      <c r="AU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" s="2">
        <f>1-(Table1[[#This Row],[P_2gram]]+Table1[[#This Row],[P_order]]+Table1[[#This Row],[P_se]])</f>
        <v>0.26666666666666672</v>
      </c>
      <c r="AX81" s="2"/>
      <c r="AY81" s="2"/>
    </row>
    <row r="82" spans="1:51" x14ac:dyDescent="0.25">
      <c r="A82">
        <v>8</v>
      </c>
      <c r="B82" t="s">
        <v>645</v>
      </c>
      <c r="C82" t="s">
        <v>1503</v>
      </c>
      <c r="D82" t="s">
        <v>1507</v>
      </c>
      <c r="E82">
        <v>13087</v>
      </c>
      <c r="F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82" t="s">
        <v>1671</v>
      </c>
      <c r="H82" s="3">
        <v>1</v>
      </c>
      <c r="I82" s="1">
        <v>43141.604849537034</v>
      </c>
      <c r="J82" t="s">
        <v>1007</v>
      </c>
      <c r="K82" t="s">
        <v>11</v>
      </c>
      <c r="L82" t="str">
        <f>SUBSTITUTE(SUBSTITUTE(Table1[[#This Row],[PredictorSetsOrig]],"task","act"),"startend","se")</f>
        <v>act,se,2gram,order</v>
      </c>
      <c r="M82" s="31" t="s">
        <v>20</v>
      </c>
      <c r="N82" s="3">
        <v>10</v>
      </c>
      <c r="O82" s="3">
        <f>IF(Table1[[#This Row],[Algorithm]]="None",0,IF(Table1[[#This Row],[NumPredictors]]&lt;=5,5,IF(Table1[[#This Row],[NumPredictors]]&lt;=10,10,IF(Table1[[#This Row],[NumPredictors]]&lt;=30,30,50))))</f>
        <v>10</v>
      </c>
      <c r="P82" s="2">
        <v>0.87591687041564803</v>
      </c>
      <c r="Q82" s="2">
        <v>0.88405501782985196</v>
      </c>
      <c r="R82">
        <v>9.0699999999999896</v>
      </c>
      <c r="S82">
        <v>12.61</v>
      </c>
      <c r="T82">
        <v>2.6499999999999799</v>
      </c>
      <c r="U82" s="3">
        <v>3.2108478942985199</v>
      </c>
      <c r="V82" s="27"/>
      <c r="W82" s="29">
        <f>IFERROR(Table1[[#This Row],[MutualInformation]]/Table1[[#This Row],[MutualInformationPotential]],0)</f>
        <v>0</v>
      </c>
      <c r="X82" s="3">
        <v>0.33289810722473501</v>
      </c>
      <c r="Y82" s="3"/>
      <c r="Z82" s="3">
        <f>IFERROR(Table1[[#This Row],[MutualInformationVsOutcome]]/Table1[[#This Row],[MutualInformationVsOutcomePotential]],0)</f>
        <v>0</v>
      </c>
      <c r="AA82">
        <v>551</v>
      </c>
      <c r="AB82">
        <v>2315</v>
      </c>
      <c r="AC82">
        <v>139</v>
      </c>
      <c r="AD82">
        <v>267</v>
      </c>
      <c r="AE82" s="3" t="s">
        <v>1679</v>
      </c>
      <c r="AF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2" s="27" t="str">
        <f>RIGHT(Table1[[#This Row],[AlgorithmFunc]],LEN(Table1[[#This Row],[AlgorithmFunc]])-16)</f>
        <v>ClusterFisher</v>
      </c>
      <c r="AH82" s="3">
        <f>Table1[[#This Row],['# CM TP]]+Table1[[#This Row],['# CM TN]]</f>
        <v>2866</v>
      </c>
      <c r="AI82" s="3">
        <f>Table1[[#This Row],['# CM FP]]+Table1[[#This Row],['# CM FN]]</f>
        <v>406</v>
      </c>
      <c r="AJ82" s="3">
        <f>Table1[[#This Row],['# CM TP]]+Table1[[#This Row],['# CM FP]]</f>
        <v>690</v>
      </c>
      <c r="AK82" s="3">
        <f>Table1[[#This Row],['# CM TN]]+Table1[[#This Row],['# CM FN]]</f>
        <v>2582</v>
      </c>
      <c r="AL82" s="3">
        <f>Table1[[#This Row],[GT_T]]+Table1[[#This Row],[GT_F]]</f>
        <v>3272</v>
      </c>
      <c r="AM82" s="3">
        <f>IFERROR((Table1[[#This Row],['# CM TP]]+Table1[[#This Row],['# CM TN]])/Table1[[#This Row],[GT_TOT]], 0)</f>
        <v>0.87591687041564792</v>
      </c>
      <c r="AN82" s="3">
        <f>IFERROR(((Table1[[#This Row],[GT_T]]*Table1[[#This Row],[GT_ML_P]]/Table1[[#This Row],[GT_TOT]])+(Table1[[#This Row],[GT_F]]*Table1[[#This Row],[GT_ML_N]]/Table1[[#This Row],[GT_TOT]]))/Table1[[#This Row],[GT_TOT]],0)</f>
        <v>0.28262997590880012</v>
      </c>
      <c r="AO82" s="3">
        <f>(Table1[[#This Row],[OBS_ACC]]-Table1[[#This Row],[EXP_ACC]])/(1-Table1[[#This Row],[EXP_ACC]])</f>
        <v>0.82703050668788847</v>
      </c>
      <c r="AP82" s="3">
        <f>Table1[[#This Row],['# CM TP]]+Table1[[#This Row],['# CM FN]]</f>
        <v>818</v>
      </c>
      <c r="AQ82" s="3">
        <f>Table1[[#This Row],['# CM TN]]+Table1[[#This Row],['# CM FP]]</f>
        <v>2454</v>
      </c>
      <c r="AR82" s="2">
        <f>IFERROR(Table1[[#This Row],[NUM_T]]/(Table1[[#This Row],[NUM_T]]+Table1[[#This Row],[NUM_F]]),0)</f>
        <v>0.25</v>
      </c>
      <c r="AS82" s="2">
        <f>IFERROR(((LEN(Table1[[#This Row],[Predictors]])-LEN(SUBSTITUTE(Table1[[#This Row],[Predictors]],"_","")))/Table1[[#This Row],[NumPredictors]])-Table1[[#This Row],[P_se]],0)</f>
        <v>0</v>
      </c>
      <c r="AT82" s="2">
        <f>IFERROR((LEN(Table1[[#This Row],[Predictors]])-LEN(SUBSTITUTE(Table1[[#This Row],[Predictors]],".","")))/Table1[[#This Row],[NumPredictors]],0)</f>
        <v>0.9</v>
      </c>
      <c r="AU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" s="2">
        <f>1-(Table1[[#This Row],[P_2gram]]+Table1[[#This Row],[P_order]]+Table1[[#This Row],[P_se]])</f>
        <v>9.9999999999999978E-2</v>
      </c>
      <c r="AX82" s="2"/>
      <c r="AY82" s="2"/>
    </row>
    <row r="83" spans="1:51" x14ac:dyDescent="0.25">
      <c r="A83" s="26">
        <v>50</v>
      </c>
      <c r="B83" s="26" t="s">
        <v>645</v>
      </c>
      <c r="C83" s="26" t="s">
        <v>190</v>
      </c>
      <c r="D83" s="26" t="s">
        <v>1510</v>
      </c>
      <c r="E83" s="26">
        <v>4000</v>
      </c>
      <c r="F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83" s="26"/>
      <c r="H83" s="27">
        <v>1</v>
      </c>
      <c r="I83" s="28">
        <v>41312.448414351849</v>
      </c>
      <c r="J83" s="26" t="s">
        <v>51</v>
      </c>
      <c r="K83" s="26" t="s">
        <v>11</v>
      </c>
      <c r="L83" t="str">
        <f>SUBSTITUTE(SUBSTITUTE(Table1[[#This Row],[PredictorSetsOrig]],"task","act"),"startend","se")</f>
        <v>act,se</v>
      </c>
      <c r="M83" s="26" t="s">
        <v>14</v>
      </c>
      <c r="N83" s="27">
        <v>30</v>
      </c>
      <c r="O83" s="27">
        <f>IF(Table1[[#This Row],[Algorithm]]="None",0,IF(Table1[[#This Row],[NumPredictors]]&lt;=5,5,IF(Table1[[#This Row],[NumPredictors]]&lt;=10,10,IF(Table1[[#This Row],[NumPredictors]]&lt;=30,30,50))))</f>
        <v>30</v>
      </c>
      <c r="P83" s="29">
        <v>0.78300000000000003</v>
      </c>
      <c r="Q83" s="29">
        <v>0.82066666666666699</v>
      </c>
      <c r="R83" s="26">
        <v>1.14999999999964</v>
      </c>
      <c r="S83" s="26">
        <v>6.5699999999997098</v>
      </c>
      <c r="T83" s="26">
        <v>4.9999999999272397E-2</v>
      </c>
      <c r="U83" s="27">
        <v>6.1039942731952799</v>
      </c>
      <c r="V83" s="27">
        <v>6.9605890807084903</v>
      </c>
      <c r="W83" s="29">
        <f>IFERROR(Table1[[#This Row],[MutualInformation]]/Table1[[#This Row],[MutualInformationPotential]],0)</f>
        <v>0.87693644926012193</v>
      </c>
      <c r="X83" s="27">
        <v>0.46593825246474102</v>
      </c>
      <c r="Y83" s="27">
        <v>0.59421769618333597</v>
      </c>
      <c r="Z83" s="27">
        <f>IFERROR(Table1[[#This Row],[MutualInformationVsOutcome]]/Table1[[#This Row],[MutualInformationVsOutcomePotential]],0)</f>
        <v>0.78412045864245605</v>
      </c>
      <c r="AA83" s="26">
        <v>250</v>
      </c>
      <c r="AB83" s="26">
        <v>533</v>
      </c>
      <c r="AC83" s="26">
        <v>103</v>
      </c>
      <c r="AD83" s="26">
        <v>114</v>
      </c>
      <c r="AE83" s="27" t="s">
        <v>152</v>
      </c>
      <c r="AF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83" s="27" t="str">
        <f>RIGHT(Table1[[#This Row],[AlgorithmFunc]],LEN(Table1[[#This Row],[AlgorithmFunc]])-16)</f>
        <v>ClusterImportance</v>
      </c>
      <c r="AH83" s="27">
        <f>Table1[[#This Row],['# CM TP]]+Table1[[#This Row],['# CM TN]]</f>
        <v>783</v>
      </c>
      <c r="AI83" s="27">
        <f>Table1[[#This Row],['# CM FP]]+Table1[[#This Row],['# CM FN]]</f>
        <v>217</v>
      </c>
      <c r="AJ83" s="27">
        <f>Table1[[#This Row],['# CM TP]]+Table1[[#This Row],['# CM FP]]</f>
        <v>353</v>
      </c>
      <c r="AK83" s="27">
        <f>Table1[[#This Row],['# CM TN]]+Table1[[#This Row],['# CM FN]]</f>
        <v>647</v>
      </c>
      <c r="AL83" s="27">
        <f>Table1[[#This Row],[GT_T]]+Table1[[#This Row],[GT_F]]</f>
        <v>1000</v>
      </c>
      <c r="AM83" s="27">
        <f>IFERROR((Table1[[#This Row],['# CM TP]]+Table1[[#This Row],['# CM TN]])/Table1[[#This Row],[GT_TOT]], 0)</f>
        <v>0.78300000000000003</v>
      </c>
      <c r="AN83" s="27">
        <f>IFERROR(((Table1[[#This Row],[GT_T]]*Table1[[#This Row],[GT_ML_P]]/Table1[[#This Row],[GT_TOT]])+(Table1[[#This Row],[GT_F]]*Table1[[#This Row],[GT_ML_N]]/Table1[[#This Row],[GT_TOT]]))/Table1[[#This Row],[GT_TOT]],0)</f>
        <v>0.416798</v>
      </c>
      <c r="AO83" s="27">
        <f>(Table1[[#This Row],[OBS_ACC]]-Table1[[#This Row],[EXP_ACC]])/(1-Table1[[#This Row],[EXP_ACC]])</f>
        <v>0.62791622799647473</v>
      </c>
      <c r="AP83" s="27">
        <f>Table1[[#This Row],['# CM TP]]+Table1[[#This Row],['# CM FN]]</f>
        <v>364</v>
      </c>
      <c r="AQ83" s="27">
        <f>Table1[[#This Row],['# CM TN]]+Table1[[#This Row],['# CM FP]]</f>
        <v>636</v>
      </c>
      <c r="AR83" s="29">
        <f>IFERROR(Table1[[#This Row],[NUM_T]]/(Table1[[#This Row],[NUM_T]]+Table1[[#This Row],[NUM_F]]),0)</f>
        <v>0.36399999999999999</v>
      </c>
      <c r="AS83" s="29">
        <f>IFERROR(((LEN(Table1[[#This Row],[Predictors]])-LEN(SUBSTITUTE(Table1[[#This Row],[Predictors]],"_","")))/Table1[[#This Row],[NumPredictors]])-Table1[[#This Row],[P_se]],0)</f>
        <v>9.9999999999999978E-2</v>
      </c>
      <c r="AT83" s="29">
        <f>IFERROR((LEN(Table1[[#This Row],[Predictors]])-LEN(SUBSTITUTE(Table1[[#This Row],[Predictors]],".","")))/Table1[[#This Row],[NumPredictors]],0)</f>
        <v>0</v>
      </c>
      <c r="AU8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83" s="29">
        <f>1-(Table1[[#This Row],[P_2gram]]+Table1[[#This Row],[P_order]]+Table1[[#This Row],[P_se]])</f>
        <v>0.7</v>
      </c>
      <c r="AX83" s="2"/>
      <c r="AY83" s="2"/>
    </row>
    <row r="84" spans="1:51" x14ac:dyDescent="0.25">
      <c r="A84">
        <v>61</v>
      </c>
      <c r="B84" t="s">
        <v>645</v>
      </c>
      <c r="C84" t="s">
        <v>1503</v>
      </c>
      <c r="D84" t="s">
        <v>1506</v>
      </c>
      <c r="E84">
        <v>7554</v>
      </c>
      <c r="F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ok,duration&gt;2w,BPIC13,7554,5</v>
      </c>
      <c r="G84" t="s">
        <v>1419</v>
      </c>
      <c r="H84" s="3">
        <v>1</v>
      </c>
      <c r="I84" s="1">
        <v>43123.347071759257</v>
      </c>
      <c r="J84" t="s">
        <v>167</v>
      </c>
      <c r="K84" t="s">
        <v>11</v>
      </c>
      <c r="L84" t="str">
        <f>SUBSTITUTE(SUBSTITUTE(Table1[[#This Row],[PredictorSetsOrig]],"task","act"),"startend","se")</f>
        <v>act,se</v>
      </c>
      <c r="M84" s="31" t="s">
        <v>14</v>
      </c>
      <c r="N84" s="3">
        <v>3</v>
      </c>
      <c r="O84" s="3">
        <f>IF(Table1[[#This Row],[Algorithm]]="None",0,IF(Table1[[#This Row],[NumPredictors]]&lt;=5,5,IF(Table1[[#This Row],[NumPredictors]]&lt;=10,10,IF(Table1[[#This Row],[NumPredictors]]&lt;=30,30,50))))</f>
        <v>5</v>
      </c>
      <c r="P84" s="2">
        <v>0.99894123875066199</v>
      </c>
      <c r="Q84" s="2">
        <v>0.99699911738746705</v>
      </c>
      <c r="R84">
        <v>0.86999999999989097</v>
      </c>
      <c r="S84">
        <v>4.4200000000000701</v>
      </c>
      <c r="T84">
        <v>6.9999999999709003E-2</v>
      </c>
      <c r="U84" s="3">
        <v>0.52773363049836797</v>
      </c>
      <c r="V84" s="27"/>
      <c r="W84" s="29">
        <f>IFERROR(Table1[[#This Row],[MutualInformation]]/Table1[[#This Row],[MutualInformationPotential]],0)</f>
        <v>0</v>
      </c>
      <c r="X84" s="3">
        <v>0.51266643074288998</v>
      </c>
      <c r="Y84" s="3"/>
      <c r="Z84" s="3">
        <f>IFERROR(Table1[[#This Row],[MutualInformationVsOutcome]]/Table1[[#This Row],[MutualInformationVsOutcomePotential]],0)</f>
        <v>0</v>
      </c>
      <c r="AA84">
        <v>409</v>
      </c>
      <c r="AB84">
        <v>1478</v>
      </c>
      <c r="AC84">
        <v>0</v>
      </c>
      <c r="AD84">
        <v>2</v>
      </c>
      <c r="AE84" s="3" t="s">
        <v>1479</v>
      </c>
      <c r="AF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84" s="27" t="str">
        <f>RIGHT(Table1[[#This Row],[AlgorithmFunc]],LEN(Table1[[#This Row],[AlgorithmFunc]])-16)</f>
        <v>LASSORepeated1se</v>
      </c>
      <c r="AH84" s="3">
        <f>Table1[[#This Row],['# CM TP]]+Table1[[#This Row],['# CM TN]]</f>
        <v>1887</v>
      </c>
      <c r="AI84" s="3">
        <f>Table1[[#This Row],['# CM FP]]+Table1[[#This Row],['# CM FN]]</f>
        <v>2</v>
      </c>
      <c r="AJ84" s="3">
        <f>Table1[[#This Row],['# CM TP]]+Table1[[#This Row],['# CM FP]]</f>
        <v>409</v>
      </c>
      <c r="AK84" s="3">
        <f>Table1[[#This Row],['# CM TN]]+Table1[[#This Row],['# CM FN]]</f>
        <v>1480</v>
      </c>
      <c r="AL84" s="3">
        <f>Table1[[#This Row],[GT_T]]+Table1[[#This Row],[GT_F]]</f>
        <v>1889</v>
      </c>
      <c r="AM84" s="3">
        <f>IFERROR((Table1[[#This Row],['# CM TP]]+Table1[[#This Row],['# CM TN]])/Table1[[#This Row],[GT_TOT]], 0)</f>
        <v>0.99894123875066176</v>
      </c>
      <c r="AN84" s="3">
        <f>IFERROR(((Table1[[#This Row],[GT_T]]*Table1[[#This Row],[GT_ML_P]]/Table1[[#This Row],[GT_TOT]])+(Table1[[#This Row],[GT_F]]*Table1[[#This Row],[GT_ML_N]]/Table1[[#This Row],[GT_TOT]]))/Table1[[#This Row],[GT_TOT]],0)</f>
        <v>0.21711695780732729</v>
      </c>
      <c r="AO84" s="3">
        <f>(Table1[[#This Row],[OBS_ACC]]-Table1[[#This Row],[EXP_ACC]])/(1-Table1[[#This Row],[EXP_ACC]])</f>
        <v>0.99864761248835732</v>
      </c>
      <c r="AP84" s="3">
        <f>Table1[[#This Row],['# CM TP]]+Table1[[#This Row],['# CM FN]]</f>
        <v>411</v>
      </c>
      <c r="AQ84" s="3">
        <f>Table1[[#This Row],['# CM TN]]+Table1[[#This Row],['# CM FP]]</f>
        <v>1478</v>
      </c>
      <c r="AR84" s="2">
        <f>IFERROR(Table1[[#This Row],[NUM_T]]/(Table1[[#This Row],[NUM_T]]+Table1[[#This Row],[NUM_F]]),0)</f>
        <v>0.21757543673901536</v>
      </c>
      <c r="AS84" s="2">
        <f>IFERROR(((LEN(Table1[[#This Row],[Predictors]])-LEN(SUBSTITUTE(Table1[[#This Row],[Predictors]],"_","")))/Table1[[#This Row],[NumPredictors]])-Table1[[#This Row],[P_se]],0)</f>
        <v>0.33333333333333337</v>
      </c>
      <c r="AT84" s="2">
        <f>IFERROR((LEN(Table1[[#This Row],[Predictors]])-LEN(SUBSTITUTE(Table1[[#This Row],[Predictors]],".","")))/Table1[[#This Row],[NumPredictors]],0)</f>
        <v>0</v>
      </c>
      <c r="AU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0.66666666666666663</v>
      </c>
      <c r="AV84" s="2">
        <f>1-(Table1[[#This Row],[P_2gram]]+Table1[[#This Row],[P_order]]+Table1[[#This Row],[P_se]])</f>
        <v>0</v>
      </c>
      <c r="AX84" s="2"/>
      <c r="AY84" s="2"/>
    </row>
    <row r="85" spans="1:51" x14ac:dyDescent="0.25">
      <c r="A85">
        <v>62</v>
      </c>
      <c r="B85" t="s">
        <v>645</v>
      </c>
      <c r="C85" t="s">
        <v>1503</v>
      </c>
      <c r="D85" t="s">
        <v>1506</v>
      </c>
      <c r="E85">
        <v>7554</v>
      </c>
      <c r="F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ok,duration&gt;2w,BPIC13,7554,5</v>
      </c>
      <c r="G85" t="s">
        <v>1419</v>
      </c>
      <c r="H85" s="3">
        <v>1</v>
      </c>
      <c r="I85" s="1">
        <v>43123.347141203703</v>
      </c>
      <c r="J85" t="s">
        <v>167</v>
      </c>
      <c r="K85" t="s">
        <v>11</v>
      </c>
      <c r="L85" t="str">
        <f>SUBSTITUTE(SUBSTITUTE(Table1[[#This Row],[PredictorSetsOrig]],"task","act"),"startend","se")</f>
        <v>act,se,2gram</v>
      </c>
      <c r="M85" s="31" t="s">
        <v>16</v>
      </c>
      <c r="N85" s="3">
        <v>3</v>
      </c>
      <c r="O85" s="3">
        <f>IF(Table1[[#This Row],[Algorithm]]="None",0,IF(Table1[[#This Row],[NumPredictors]]&lt;=5,5,IF(Table1[[#This Row],[NumPredictors]]&lt;=10,10,IF(Table1[[#This Row],[NumPredictors]]&lt;=30,30,50))))</f>
        <v>5</v>
      </c>
      <c r="P85" s="2">
        <v>0.99894123875066199</v>
      </c>
      <c r="Q85" s="2">
        <v>0.99699911738746705</v>
      </c>
      <c r="R85">
        <v>2.11999999999989</v>
      </c>
      <c r="S85">
        <v>4.4600000000000399</v>
      </c>
      <c r="T85">
        <v>0.15999999999985401</v>
      </c>
      <c r="U85" s="3">
        <v>0.52773363049836897</v>
      </c>
      <c r="V85" s="27"/>
      <c r="W85" s="29">
        <f>IFERROR(Table1[[#This Row],[MutualInformation]]/Table1[[#This Row],[MutualInformationPotential]],0)</f>
        <v>0</v>
      </c>
      <c r="X85" s="3">
        <v>0.51266643074288998</v>
      </c>
      <c r="Y85" s="3"/>
      <c r="Z85" s="3">
        <f>IFERROR(Table1[[#This Row],[MutualInformationVsOutcome]]/Table1[[#This Row],[MutualInformationVsOutcomePotential]],0)</f>
        <v>0</v>
      </c>
      <c r="AA85">
        <v>409</v>
      </c>
      <c r="AB85">
        <v>1478</v>
      </c>
      <c r="AC85">
        <v>0</v>
      </c>
      <c r="AD85">
        <v>2</v>
      </c>
      <c r="AE85" s="3" t="s">
        <v>1479</v>
      </c>
      <c r="AF8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85" s="27" t="str">
        <f>RIGHT(Table1[[#This Row],[AlgorithmFunc]],LEN(Table1[[#This Row],[AlgorithmFunc]])-16)</f>
        <v>LASSORepeated1se</v>
      </c>
      <c r="AH85" s="3">
        <f>Table1[[#This Row],['# CM TP]]+Table1[[#This Row],['# CM TN]]</f>
        <v>1887</v>
      </c>
      <c r="AI85" s="3">
        <f>Table1[[#This Row],['# CM FP]]+Table1[[#This Row],['# CM FN]]</f>
        <v>2</v>
      </c>
      <c r="AJ85" s="3">
        <f>Table1[[#This Row],['# CM TP]]+Table1[[#This Row],['# CM FP]]</f>
        <v>409</v>
      </c>
      <c r="AK85" s="3">
        <f>Table1[[#This Row],['# CM TN]]+Table1[[#This Row],['# CM FN]]</f>
        <v>1480</v>
      </c>
      <c r="AL85" s="3">
        <f>Table1[[#This Row],[GT_T]]+Table1[[#This Row],[GT_F]]</f>
        <v>1889</v>
      </c>
      <c r="AM85" s="3">
        <f>IFERROR((Table1[[#This Row],['# CM TP]]+Table1[[#This Row],['# CM TN]])/Table1[[#This Row],[GT_TOT]], 0)</f>
        <v>0.99894123875066176</v>
      </c>
      <c r="AN85" s="3">
        <f>IFERROR(((Table1[[#This Row],[GT_T]]*Table1[[#This Row],[GT_ML_P]]/Table1[[#This Row],[GT_TOT]])+(Table1[[#This Row],[GT_F]]*Table1[[#This Row],[GT_ML_N]]/Table1[[#This Row],[GT_TOT]]))/Table1[[#This Row],[GT_TOT]],0)</f>
        <v>0.21711695780732729</v>
      </c>
      <c r="AO85" s="3">
        <f>(Table1[[#This Row],[OBS_ACC]]-Table1[[#This Row],[EXP_ACC]])/(1-Table1[[#This Row],[EXP_ACC]])</f>
        <v>0.99864761248835732</v>
      </c>
      <c r="AP85" s="3">
        <f>Table1[[#This Row],['# CM TP]]+Table1[[#This Row],['# CM FN]]</f>
        <v>411</v>
      </c>
      <c r="AQ85" s="3">
        <f>Table1[[#This Row],['# CM TN]]+Table1[[#This Row],['# CM FP]]</f>
        <v>1478</v>
      </c>
      <c r="AR85" s="2">
        <f>IFERROR(Table1[[#This Row],[NUM_T]]/(Table1[[#This Row],[NUM_T]]+Table1[[#This Row],[NUM_F]]),0)</f>
        <v>0.21757543673901536</v>
      </c>
      <c r="AS85" s="2">
        <f>IFERROR(((LEN(Table1[[#This Row],[Predictors]])-LEN(SUBSTITUTE(Table1[[#This Row],[Predictors]],"_","")))/Table1[[#This Row],[NumPredictors]])-Table1[[#This Row],[P_se]],0)</f>
        <v>0.33333333333333337</v>
      </c>
      <c r="AT85" s="2">
        <f>IFERROR((LEN(Table1[[#This Row],[Predictors]])-LEN(SUBSTITUTE(Table1[[#This Row],[Predictors]],".","")))/Table1[[#This Row],[NumPredictors]],0)</f>
        <v>0</v>
      </c>
      <c r="AU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0.66666666666666663</v>
      </c>
      <c r="AV85" s="2">
        <f>1-(Table1[[#This Row],[P_2gram]]+Table1[[#This Row],[P_order]]+Table1[[#This Row],[P_se]])</f>
        <v>0</v>
      </c>
      <c r="AX85" s="2"/>
      <c r="AY85" s="2"/>
    </row>
    <row r="86" spans="1:51" ht="15" customHeight="1" x14ac:dyDescent="0.25">
      <c r="A86">
        <v>63</v>
      </c>
      <c r="B86" t="s">
        <v>645</v>
      </c>
      <c r="C86" t="s">
        <v>1503</v>
      </c>
      <c r="D86" t="s">
        <v>1506</v>
      </c>
      <c r="E86">
        <v>7554</v>
      </c>
      <c r="F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ok,duration&gt;2w,BPIC13,7554,5</v>
      </c>
      <c r="G86" t="s">
        <v>1419</v>
      </c>
      <c r="H86" s="3">
        <v>1</v>
      </c>
      <c r="I86" s="1">
        <v>43123.347222222219</v>
      </c>
      <c r="J86" t="s">
        <v>167</v>
      </c>
      <c r="K86" t="s">
        <v>11</v>
      </c>
      <c r="L86" t="str">
        <f>SUBSTITUTE(SUBSTITUTE(Table1[[#This Row],[PredictorSetsOrig]],"task","act"),"startend","se")</f>
        <v>act,se,order</v>
      </c>
      <c r="M86" s="31" t="s">
        <v>18</v>
      </c>
      <c r="N86" s="3">
        <v>3</v>
      </c>
      <c r="O86" s="3">
        <f>IF(Table1[[#This Row],[Algorithm]]="None",0,IF(Table1[[#This Row],[NumPredictors]]&lt;=5,5,IF(Table1[[#This Row],[NumPredictors]]&lt;=10,10,IF(Table1[[#This Row],[NumPredictors]]&lt;=30,30,50))))</f>
        <v>5</v>
      </c>
      <c r="P86" s="2">
        <v>0.99894123875066199</v>
      </c>
      <c r="Q86" s="2">
        <v>0.99699911738746705</v>
      </c>
      <c r="R86">
        <v>2.9600000000000399</v>
      </c>
      <c r="S86">
        <v>4.5</v>
      </c>
      <c r="T86">
        <v>0.23000000000047299</v>
      </c>
      <c r="U86" s="3">
        <v>0.52773363049836797</v>
      </c>
      <c r="V86" s="27"/>
      <c r="W86" s="29">
        <f>IFERROR(Table1[[#This Row],[MutualInformation]]/Table1[[#This Row],[MutualInformationPotential]],0)</f>
        <v>0</v>
      </c>
      <c r="X86" s="3">
        <v>0.51266643074288998</v>
      </c>
      <c r="Y86" s="3"/>
      <c r="Z86" s="3">
        <f>IFERROR(Table1[[#This Row],[MutualInformationVsOutcome]]/Table1[[#This Row],[MutualInformationVsOutcomePotential]],0)</f>
        <v>0</v>
      </c>
      <c r="AA86">
        <v>409</v>
      </c>
      <c r="AB86">
        <v>1478</v>
      </c>
      <c r="AC86">
        <v>0</v>
      </c>
      <c r="AD86">
        <v>2</v>
      </c>
      <c r="AE86" s="3" t="s">
        <v>1479</v>
      </c>
      <c r="AF8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86" s="27" t="str">
        <f>RIGHT(Table1[[#This Row],[AlgorithmFunc]],LEN(Table1[[#This Row],[AlgorithmFunc]])-16)</f>
        <v>LASSORepeated1se</v>
      </c>
      <c r="AH86" s="3">
        <f>Table1[[#This Row],['# CM TP]]+Table1[[#This Row],['# CM TN]]</f>
        <v>1887</v>
      </c>
      <c r="AI86" s="3">
        <f>Table1[[#This Row],['# CM FP]]+Table1[[#This Row],['# CM FN]]</f>
        <v>2</v>
      </c>
      <c r="AJ86" s="3">
        <f>Table1[[#This Row],['# CM TP]]+Table1[[#This Row],['# CM FP]]</f>
        <v>409</v>
      </c>
      <c r="AK86" s="3">
        <f>Table1[[#This Row],['# CM TN]]+Table1[[#This Row],['# CM FN]]</f>
        <v>1480</v>
      </c>
      <c r="AL86" s="3">
        <f>Table1[[#This Row],[GT_T]]+Table1[[#This Row],[GT_F]]</f>
        <v>1889</v>
      </c>
      <c r="AM86" s="3">
        <f>IFERROR((Table1[[#This Row],['# CM TP]]+Table1[[#This Row],['# CM TN]])/Table1[[#This Row],[GT_TOT]], 0)</f>
        <v>0.99894123875066176</v>
      </c>
      <c r="AN86" s="3">
        <f>IFERROR(((Table1[[#This Row],[GT_T]]*Table1[[#This Row],[GT_ML_P]]/Table1[[#This Row],[GT_TOT]])+(Table1[[#This Row],[GT_F]]*Table1[[#This Row],[GT_ML_N]]/Table1[[#This Row],[GT_TOT]]))/Table1[[#This Row],[GT_TOT]],0)</f>
        <v>0.21711695780732729</v>
      </c>
      <c r="AO86" s="3">
        <f>(Table1[[#This Row],[OBS_ACC]]-Table1[[#This Row],[EXP_ACC]])/(1-Table1[[#This Row],[EXP_ACC]])</f>
        <v>0.99864761248835732</v>
      </c>
      <c r="AP86" s="3">
        <f>Table1[[#This Row],['# CM TP]]+Table1[[#This Row],['# CM FN]]</f>
        <v>411</v>
      </c>
      <c r="AQ86" s="3">
        <f>Table1[[#This Row],['# CM TN]]+Table1[[#This Row],['# CM FP]]</f>
        <v>1478</v>
      </c>
      <c r="AR86" s="2">
        <f>IFERROR(Table1[[#This Row],[NUM_T]]/(Table1[[#This Row],[NUM_T]]+Table1[[#This Row],[NUM_F]]),0)</f>
        <v>0.21757543673901536</v>
      </c>
      <c r="AS86" s="2">
        <f>IFERROR(((LEN(Table1[[#This Row],[Predictors]])-LEN(SUBSTITUTE(Table1[[#This Row],[Predictors]],"_","")))/Table1[[#This Row],[NumPredictors]])-Table1[[#This Row],[P_se]],0)</f>
        <v>0.33333333333333337</v>
      </c>
      <c r="AT86" s="2">
        <f>IFERROR((LEN(Table1[[#This Row],[Predictors]])-LEN(SUBSTITUTE(Table1[[#This Row],[Predictors]],".","")))/Table1[[#This Row],[NumPredictors]],0)</f>
        <v>0</v>
      </c>
      <c r="AU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0.66666666666666663</v>
      </c>
      <c r="AV86" s="2">
        <f>1-(Table1[[#This Row],[P_2gram]]+Table1[[#This Row],[P_order]]+Table1[[#This Row],[P_se]])</f>
        <v>0</v>
      </c>
      <c r="AX86" s="2"/>
      <c r="AY86" s="2"/>
    </row>
    <row r="87" spans="1:51" ht="15" customHeight="1" x14ac:dyDescent="0.25">
      <c r="A87">
        <v>64</v>
      </c>
      <c r="B87" t="s">
        <v>645</v>
      </c>
      <c r="C87" t="s">
        <v>1503</v>
      </c>
      <c r="D87" t="s">
        <v>1506</v>
      </c>
      <c r="E87">
        <v>7554</v>
      </c>
      <c r="F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ok,duration&gt;2w,BPIC13,7554,5</v>
      </c>
      <c r="G87" t="s">
        <v>1419</v>
      </c>
      <c r="H87" s="3">
        <v>1</v>
      </c>
      <c r="I87" s="1">
        <v>43123.347314814811</v>
      </c>
      <c r="J87" t="s">
        <v>167</v>
      </c>
      <c r="K87" t="s">
        <v>11</v>
      </c>
      <c r="L87" t="str">
        <f>SUBSTITUTE(SUBSTITUTE(Table1[[#This Row],[PredictorSetsOrig]],"task","act"),"startend","se")</f>
        <v>act,se,2gram,order</v>
      </c>
      <c r="M87" s="31" t="s">
        <v>20</v>
      </c>
      <c r="N87" s="3">
        <v>3</v>
      </c>
      <c r="O87" s="3">
        <f>IF(Table1[[#This Row],[Algorithm]]="None",0,IF(Table1[[#This Row],[NumPredictors]]&lt;=5,5,IF(Table1[[#This Row],[NumPredictors]]&lt;=10,10,IF(Table1[[#This Row],[NumPredictors]]&lt;=30,30,50))))</f>
        <v>5</v>
      </c>
      <c r="P87" s="2">
        <v>0.99894123875066199</v>
      </c>
      <c r="Q87" s="2">
        <v>0.99699911738746705</v>
      </c>
      <c r="R87">
        <v>4.25</v>
      </c>
      <c r="S87">
        <v>4.6900000000005102</v>
      </c>
      <c r="T87">
        <v>0.34000000000014602</v>
      </c>
      <c r="U87" s="3">
        <v>0.52773363049836897</v>
      </c>
      <c r="V87" s="27"/>
      <c r="W87" s="29">
        <f>IFERROR(Table1[[#This Row],[MutualInformation]]/Table1[[#This Row],[MutualInformationPotential]],0)</f>
        <v>0</v>
      </c>
      <c r="X87" s="3">
        <v>0.51266643074288998</v>
      </c>
      <c r="Y87" s="3"/>
      <c r="Z87" s="3">
        <f>IFERROR(Table1[[#This Row],[MutualInformationVsOutcome]]/Table1[[#This Row],[MutualInformationVsOutcomePotential]],0)</f>
        <v>0</v>
      </c>
      <c r="AA87">
        <v>409</v>
      </c>
      <c r="AB87">
        <v>1478</v>
      </c>
      <c r="AC87">
        <v>0</v>
      </c>
      <c r="AD87">
        <v>2</v>
      </c>
      <c r="AE87" s="3" t="s">
        <v>1479</v>
      </c>
      <c r="AF8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87" s="27" t="str">
        <f>RIGHT(Table1[[#This Row],[AlgorithmFunc]],LEN(Table1[[#This Row],[AlgorithmFunc]])-16)</f>
        <v>LASSORepeated1se</v>
      </c>
      <c r="AH87" s="3">
        <f>Table1[[#This Row],['# CM TP]]+Table1[[#This Row],['# CM TN]]</f>
        <v>1887</v>
      </c>
      <c r="AI87" s="3">
        <f>Table1[[#This Row],['# CM FP]]+Table1[[#This Row],['# CM FN]]</f>
        <v>2</v>
      </c>
      <c r="AJ87" s="3">
        <f>Table1[[#This Row],['# CM TP]]+Table1[[#This Row],['# CM FP]]</f>
        <v>409</v>
      </c>
      <c r="AK87" s="3">
        <f>Table1[[#This Row],['# CM TN]]+Table1[[#This Row],['# CM FN]]</f>
        <v>1480</v>
      </c>
      <c r="AL87" s="3">
        <f>Table1[[#This Row],[GT_T]]+Table1[[#This Row],[GT_F]]</f>
        <v>1889</v>
      </c>
      <c r="AM87" s="3">
        <f>IFERROR((Table1[[#This Row],['# CM TP]]+Table1[[#This Row],['# CM TN]])/Table1[[#This Row],[GT_TOT]], 0)</f>
        <v>0.99894123875066176</v>
      </c>
      <c r="AN87" s="3">
        <f>IFERROR(((Table1[[#This Row],[GT_T]]*Table1[[#This Row],[GT_ML_P]]/Table1[[#This Row],[GT_TOT]])+(Table1[[#This Row],[GT_F]]*Table1[[#This Row],[GT_ML_N]]/Table1[[#This Row],[GT_TOT]]))/Table1[[#This Row],[GT_TOT]],0)</f>
        <v>0.21711695780732729</v>
      </c>
      <c r="AO87" s="3">
        <f>(Table1[[#This Row],[OBS_ACC]]-Table1[[#This Row],[EXP_ACC]])/(1-Table1[[#This Row],[EXP_ACC]])</f>
        <v>0.99864761248835732</v>
      </c>
      <c r="AP87" s="3">
        <f>Table1[[#This Row],['# CM TP]]+Table1[[#This Row],['# CM FN]]</f>
        <v>411</v>
      </c>
      <c r="AQ87" s="3">
        <f>Table1[[#This Row],['# CM TN]]+Table1[[#This Row],['# CM FP]]</f>
        <v>1478</v>
      </c>
      <c r="AR87" s="2">
        <f>IFERROR(Table1[[#This Row],[NUM_T]]/(Table1[[#This Row],[NUM_T]]+Table1[[#This Row],[NUM_F]]),0)</f>
        <v>0.21757543673901536</v>
      </c>
      <c r="AS87" s="2">
        <f>IFERROR(((LEN(Table1[[#This Row],[Predictors]])-LEN(SUBSTITUTE(Table1[[#This Row],[Predictors]],"_","")))/Table1[[#This Row],[NumPredictors]])-Table1[[#This Row],[P_se]],0)</f>
        <v>0.33333333333333337</v>
      </c>
      <c r="AT87" s="2">
        <f>IFERROR((LEN(Table1[[#This Row],[Predictors]])-LEN(SUBSTITUTE(Table1[[#This Row],[Predictors]],".","")))/Table1[[#This Row],[NumPredictors]],0)</f>
        <v>0</v>
      </c>
      <c r="AU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0.66666666666666663</v>
      </c>
      <c r="AV87" s="2">
        <f>1-(Table1[[#This Row],[P_2gram]]+Table1[[#This Row],[P_order]]+Table1[[#This Row],[P_se]])</f>
        <v>0</v>
      </c>
      <c r="AX87" s="2"/>
      <c r="AY87" s="2"/>
    </row>
    <row r="88" spans="1:51" ht="15" customHeight="1" x14ac:dyDescent="0.25">
      <c r="A88">
        <v>25</v>
      </c>
      <c r="B88" t="s">
        <v>645</v>
      </c>
      <c r="C88" t="s">
        <v>1503</v>
      </c>
      <c r="D88" t="s">
        <v>1506</v>
      </c>
      <c r="E88">
        <v>7554</v>
      </c>
      <c r="F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88" t="s">
        <v>1769</v>
      </c>
      <c r="H88" s="3">
        <v>1</v>
      </c>
      <c r="I88" s="1">
        <v>43141.618854166663</v>
      </c>
      <c r="J88" t="s">
        <v>1317</v>
      </c>
      <c r="K88" t="s">
        <v>11</v>
      </c>
      <c r="L88" t="str">
        <f>SUBSTITUTE(SUBSTITUTE(Table1[[#This Row],[PredictorSetsOrig]],"task","act"),"startend","se")</f>
        <v>act,se,2gram</v>
      </c>
      <c r="M88" s="31" t="s">
        <v>16</v>
      </c>
      <c r="N88" s="3">
        <v>30</v>
      </c>
      <c r="O88" s="3">
        <f>IF(Table1[[#This Row],[Algorithm]]="None",0,IF(Table1[[#This Row],[NumPredictors]]&lt;=5,5,IF(Table1[[#This Row],[NumPredictors]]&lt;=10,10,IF(Table1[[#This Row],[NumPredictors]]&lt;=30,30,50))))</f>
        <v>30</v>
      </c>
      <c r="P88" s="2">
        <v>0.81736368448914798</v>
      </c>
      <c r="Q88" s="2">
        <v>0.83406884377758195</v>
      </c>
      <c r="R88">
        <v>1.13000000000011</v>
      </c>
      <c r="S88">
        <v>13.320000000000199</v>
      </c>
      <c r="T88">
        <v>0.27999999999997299</v>
      </c>
      <c r="U88" s="3">
        <v>4.7914801049763698</v>
      </c>
      <c r="V88" s="27"/>
      <c r="W88" s="29">
        <f>IFERROR(Table1[[#This Row],[MutualInformation]]/Table1[[#This Row],[MutualInformationPotential]],0)</f>
        <v>0</v>
      </c>
      <c r="X88" s="3">
        <v>0.28903951988807403</v>
      </c>
      <c r="Y88" s="3"/>
      <c r="Z88" s="3">
        <f>IFERROR(Table1[[#This Row],[MutualInformationVsOutcome]]/Table1[[#This Row],[MutualInformationVsOutcomePotential]],0)</f>
        <v>0</v>
      </c>
      <c r="AA88">
        <v>138</v>
      </c>
      <c r="AB88">
        <v>1406</v>
      </c>
      <c r="AC88">
        <v>72</v>
      </c>
      <c r="AD88">
        <v>273</v>
      </c>
      <c r="AE88" s="3" t="s">
        <v>1793</v>
      </c>
      <c r="AF8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88" s="27" t="str">
        <f>RIGHT(Table1[[#This Row],[AlgorithmFunc]],LEN(Table1[[#This Row],[AlgorithmFunc]])-16)</f>
        <v>ClusterMRMR</v>
      </c>
      <c r="AH88" s="3">
        <f>Table1[[#This Row],['# CM TP]]+Table1[[#This Row],['# CM TN]]</f>
        <v>1544</v>
      </c>
      <c r="AI88" s="3">
        <f>Table1[[#This Row],['# CM FP]]+Table1[[#This Row],['# CM FN]]</f>
        <v>345</v>
      </c>
      <c r="AJ88" s="3">
        <f>Table1[[#This Row],['# CM TP]]+Table1[[#This Row],['# CM FP]]</f>
        <v>210</v>
      </c>
      <c r="AK88" s="3">
        <f>Table1[[#This Row],['# CM TN]]+Table1[[#This Row],['# CM FN]]</f>
        <v>1679</v>
      </c>
      <c r="AL88" s="3">
        <f>Table1[[#This Row],[GT_T]]+Table1[[#This Row],[GT_F]]</f>
        <v>1889</v>
      </c>
      <c r="AM88" s="3">
        <f>IFERROR((Table1[[#This Row],['# CM TP]]+Table1[[#This Row],['# CM TN]])/Table1[[#This Row],[GT_TOT]], 0)</f>
        <v>0.81736368448914765</v>
      </c>
      <c r="AN88" s="3">
        <f>IFERROR(((Table1[[#This Row],[GT_T]]*Table1[[#This Row],[GT_ML_P]]/Table1[[#This Row],[GT_TOT]])+(Table1[[#This Row],[GT_F]]*Table1[[#This Row],[GT_ML_N]]/Table1[[#This Row],[GT_TOT]]))/Table1[[#This Row],[GT_TOT]],0)</f>
        <v>0.25319891343856116</v>
      </c>
      <c r="AO88" s="3">
        <f>(Table1[[#This Row],[OBS_ACC]]-Table1[[#This Row],[EXP_ACC]])/(1-Table1[[#This Row],[EXP_ACC]])</f>
        <v>0.7554418187153682</v>
      </c>
      <c r="AP88" s="3">
        <f>Table1[[#This Row],['# CM TP]]+Table1[[#This Row],['# CM FN]]</f>
        <v>411</v>
      </c>
      <c r="AQ88" s="3">
        <f>Table1[[#This Row],['# CM TN]]+Table1[[#This Row],['# CM FP]]</f>
        <v>1478</v>
      </c>
      <c r="AR88" s="2">
        <f>IFERROR(Table1[[#This Row],[NUM_T]]/(Table1[[#This Row],[NUM_T]]+Table1[[#This Row],[NUM_F]]),0)</f>
        <v>0.21757543673901536</v>
      </c>
      <c r="AS88" s="2">
        <f>IFERROR(((LEN(Table1[[#This Row],[Predictors]])-LEN(SUBSTITUTE(Table1[[#This Row],[Predictors]],"_","")))/Table1[[#This Row],[NumPredictors]])-Table1[[#This Row],[P_se]],0)</f>
        <v>0.83333333333333337</v>
      </c>
      <c r="AT88" s="2">
        <f>IFERROR((LEN(Table1[[#This Row],[Predictors]])-LEN(SUBSTITUTE(Table1[[#This Row],[Predictors]],".","")))/Table1[[#This Row],[NumPredictors]],0)</f>
        <v>0</v>
      </c>
      <c r="AU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" s="2">
        <f>1-(Table1[[#This Row],[P_2gram]]+Table1[[#This Row],[P_order]]+Table1[[#This Row],[P_se]])</f>
        <v>0.16666666666666663</v>
      </c>
      <c r="AX88" s="2"/>
      <c r="AY88" s="2"/>
    </row>
    <row r="89" spans="1:51" ht="15" customHeight="1" x14ac:dyDescent="0.25">
      <c r="A89">
        <v>2</v>
      </c>
      <c r="B89" t="s">
        <v>645</v>
      </c>
      <c r="C89" t="s">
        <v>1503</v>
      </c>
      <c r="D89" t="s">
        <v>1506</v>
      </c>
      <c r="E89">
        <v>7554</v>
      </c>
      <c r="F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89" t="s">
        <v>1769</v>
      </c>
      <c r="H89" s="3">
        <v>1</v>
      </c>
      <c r="I89" s="1">
        <v>43141.616388888891</v>
      </c>
      <c r="J89" t="s">
        <v>1317</v>
      </c>
      <c r="K89" t="s">
        <v>11</v>
      </c>
      <c r="L89" t="str">
        <f>SUBSTITUTE(SUBSTITUTE(Table1[[#This Row],[PredictorSetsOrig]],"task","act"),"startend","se")</f>
        <v>act,se,2gram,order</v>
      </c>
      <c r="M89" s="31" t="s">
        <v>20</v>
      </c>
      <c r="N89" s="3">
        <v>10</v>
      </c>
      <c r="O89" s="3">
        <f>IF(Table1[[#This Row],[Algorithm]]="None",0,IF(Table1[[#This Row],[NumPredictors]]&lt;=5,5,IF(Table1[[#This Row],[NumPredictors]]&lt;=10,10,IF(Table1[[#This Row],[NumPredictors]]&lt;=30,30,50))))</f>
        <v>10</v>
      </c>
      <c r="P89" s="2">
        <v>0.80307040762308102</v>
      </c>
      <c r="Q89" s="2">
        <v>0.82842012356575501</v>
      </c>
      <c r="R89">
        <v>1.1900000000000499</v>
      </c>
      <c r="S89">
        <v>8.1099999999999</v>
      </c>
      <c r="T89">
        <v>0.39999999999986402</v>
      </c>
      <c r="U89" s="3">
        <v>3.6927121481534599</v>
      </c>
      <c r="V89" s="27"/>
      <c r="W89" s="29">
        <f>IFERROR(Table1[[#This Row],[MutualInformation]]/Table1[[#This Row],[MutualInformationPotential]],0)</f>
        <v>0</v>
      </c>
      <c r="X89" s="3">
        <v>0.22859437437459701</v>
      </c>
      <c r="Y89" s="3"/>
      <c r="Z89" s="3">
        <f>IFERROR(Table1[[#This Row],[MutualInformationVsOutcome]]/Table1[[#This Row],[MutualInformationVsOutcomePotential]],0)</f>
        <v>0</v>
      </c>
      <c r="AA89">
        <v>94</v>
      </c>
      <c r="AB89">
        <v>1423</v>
      </c>
      <c r="AC89">
        <v>55</v>
      </c>
      <c r="AD89">
        <v>317</v>
      </c>
      <c r="AE89" s="3" t="s">
        <v>1771</v>
      </c>
      <c r="AF8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89" s="27" t="str">
        <f>RIGHT(Table1[[#This Row],[AlgorithmFunc]],LEN(Table1[[#This Row],[AlgorithmFunc]])-16)</f>
        <v>ClusterMRMR</v>
      </c>
      <c r="AH89" s="3">
        <f>Table1[[#This Row],['# CM TP]]+Table1[[#This Row],['# CM TN]]</f>
        <v>1517</v>
      </c>
      <c r="AI89" s="3">
        <f>Table1[[#This Row],['# CM FP]]+Table1[[#This Row],['# CM FN]]</f>
        <v>372</v>
      </c>
      <c r="AJ89" s="3">
        <f>Table1[[#This Row],['# CM TP]]+Table1[[#This Row],['# CM FP]]</f>
        <v>149</v>
      </c>
      <c r="AK89" s="3">
        <f>Table1[[#This Row],['# CM TN]]+Table1[[#This Row],['# CM FN]]</f>
        <v>1740</v>
      </c>
      <c r="AL89" s="3">
        <f>Table1[[#This Row],[GT_T]]+Table1[[#This Row],[GT_F]]</f>
        <v>1889</v>
      </c>
      <c r="AM89" s="3">
        <f>IFERROR((Table1[[#This Row],['# CM TP]]+Table1[[#This Row],['# CM TN]])/Table1[[#This Row],[GT_TOT]], 0)</f>
        <v>0.80307040762308102</v>
      </c>
      <c r="AN89" s="3">
        <f>IFERROR(((Table1[[#This Row],[GT_T]]*Table1[[#This Row],[GT_ML_P]]/Table1[[#This Row],[GT_TOT]])+(Table1[[#This Row],[GT_F]]*Table1[[#This Row],[GT_ML_N]]/Table1[[#This Row],[GT_TOT]]))/Table1[[#This Row],[GT_TOT]],0)</f>
        <v>0.24474059368537754</v>
      </c>
      <c r="AO89" s="3">
        <f>(Table1[[#This Row],[OBS_ACC]]-Table1[[#This Row],[EXP_ACC]])/(1-Table1[[#This Row],[EXP_ACC]])</f>
        <v>0.73925569052114137</v>
      </c>
      <c r="AP89" s="3">
        <f>Table1[[#This Row],['# CM TP]]+Table1[[#This Row],['# CM FN]]</f>
        <v>411</v>
      </c>
      <c r="AQ89" s="3">
        <f>Table1[[#This Row],['# CM TN]]+Table1[[#This Row],['# CM FP]]</f>
        <v>1478</v>
      </c>
      <c r="AR89" s="2">
        <f>IFERROR(Table1[[#This Row],[NUM_T]]/(Table1[[#This Row],[NUM_T]]+Table1[[#This Row],[NUM_F]]),0)</f>
        <v>0.21757543673901536</v>
      </c>
      <c r="AS89" s="2">
        <f>IFERROR(((LEN(Table1[[#This Row],[Predictors]])-LEN(SUBSTITUTE(Table1[[#This Row],[Predictors]],"_","")))/Table1[[#This Row],[NumPredictors]])-Table1[[#This Row],[P_se]],0)</f>
        <v>0</v>
      </c>
      <c r="AT89" s="2">
        <f>IFERROR((LEN(Table1[[#This Row],[Predictors]])-LEN(SUBSTITUTE(Table1[[#This Row],[Predictors]],".","")))/Table1[[#This Row],[NumPredictors]],0)</f>
        <v>0.8</v>
      </c>
      <c r="AU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9" s="2">
        <f>1-(Table1[[#This Row],[P_2gram]]+Table1[[#This Row],[P_order]]+Table1[[#This Row],[P_se]])</f>
        <v>0.19999999999999996</v>
      </c>
      <c r="AX89" s="2"/>
      <c r="AY89" s="2"/>
    </row>
    <row r="90" spans="1:51" ht="15" customHeight="1" x14ac:dyDescent="0.25">
      <c r="A90">
        <v>14</v>
      </c>
      <c r="B90" t="s">
        <v>645</v>
      </c>
      <c r="C90" t="s">
        <v>1503</v>
      </c>
      <c r="D90" t="s">
        <v>1507</v>
      </c>
      <c r="E90">
        <v>13087</v>
      </c>
      <c r="F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90" t="s">
        <v>1671</v>
      </c>
      <c r="H90" s="3">
        <v>1</v>
      </c>
      <c r="I90" s="1">
        <v>43141.606261574074</v>
      </c>
      <c r="J90" t="s">
        <v>982</v>
      </c>
      <c r="K90" t="s">
        <v>11</v>
      </c>
      <c r="L90" t="str">
        <f>SUBSTITUTE(SUBSTITUTE(Table1[[#This Row],[PredictorSetsOrig]],"task","act"),"startend","se")</f>
        <v>act,se,2gram,order</v>
      </c>
      <c r="M90" s="31" t="s">
        <v>20</v>
      </c>
      <c r="N90" s="3">
        <v>10</v>
      </c>
      <c r="O90" s="3">
        <f>IF(Table1[[#This Row],[Algorithm]]="None",0,IF(Table1[[#This Row],[NumPredictors]]&lt;=5,5,IF(Table1[[#This Row],[NumPredictors]]&lt;=10,10,IF(Table1[[#This Row],[NumPredictors]]&lt;=30,30,50))))</f>
        <v>10</v>
      </c>
      <c r="P90" s="2">
        <v>0.86766503667481698</v>
      </c>
      <c r="Q90" s="2">
        <v>0.87559857361181903</v>
      </c>
      <c r="R90">
        <v>2.25</v>
      </c>
      <c r="S90">
        <v>12.7</v>
      </c>
      <c r="T90">
        <v>2.7000000000000499</v>
      </c>
      <c r="U90" s="3">
        <v>3.14329911998141</v>
      </c>
      <c r="V90" s="27"/>
      <c r="W90" s="29">
        <f>IFERROR(Table1[[#This Row],[MutualInformation]]/Table1[[#This Row],[MutualInformationPotential]],0)</f>
        <v>0</v>
      </c>
      <c r="X90" s="3">
        <v>0.304951280577752</v>
      </c>
      <c r="Y90" s="3"/>
      <c r="Z90" s="3">
        <f>IFERROR(Table1[[#This Row],[MutualInformationVsOutcome]]/Table1[[#This Row],[MutualInformationVsOutcomePotential]],0)</f>
        <v>0</v>
      </c>
      <c r="AA90">
        <v>549</v>
      </c>
      <c r="AB90">
        <v>2290</v>
      </c>
      <c r="AC90">
        <v>164</v>
      </c>
      <c r="AD90">
        <v>269</v>
      </c>
      <c r="AE90" s="3" t="s">
        <v>1685</v>
      </c>
      <c r="AF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90" s="27" t="str">
        <f>RIGHT(Table1[[#This Row],[AlgorithmFunc]],LEN(Table1[[#This Row],[AlgorithmFunc]])-16)</f>
        <v>Fisher</v>
      </c>
      <c r="AH90" s="3">
        <f>Table1[[#This Row],['# CM TP]]+Table1[[#This Row],['# CM TN]]</f>
        <v>2839</v>
      </c>
      <c r="AI90" s="3">
        <f>Table1[[#This Row],['# CM FP]]+Table1[[#This Row],['# CM FN]]</f>
        <v>433</v>
      </c>
      <c r="AJ90" s="3">
        <f>Table1[[#This Row],['# CM TP]]+Table1[[#This Row],['# CM FP]]</f>
        <v>713</v>
      </c>
      <c r="AK90" s="3">
        <f>Table1[[#This Row],['# CM TN]]+Table1[[#This Row],['# CM FN]]</f>
        <v>2559</v>
      </c>
      <c r="AL90" s="3">
        <f>Table1[[#This Row],[GT_T]]+Table1[[#This Row],[GT_F]]</f>
        <v>3272</v>
      </c>
      <c r="AM90" s="3">
        <f>IFERROR((Table1[[#This Row],['# CM TP]]+Table1[[#This Row],['# CM TN]])/Table1[[#This Row],[GT_TOT]], 0)</f>
        <v>0.86766503667481665</v>
      </c>
      <c r="AN90" s="3">
        <f>IFERROR(((Table1[[#This Row],[GT_T]]*Table1[[#This Row],[GT_ML_P]]/Table1[[#This Row],[GT_TOT]])+(Table1[[#This Row],[GT_F]]*Table1[[#This Row],[GT_ML_N]]/Table1[[#This Row],[GT_TOT]]))/Table1[[#This Row],[GT_TOT]],0)</f>
        <v>0.29257039801292439</v>
      </c>
      <c r="AO90" s="3">
        <f>(Table1[[#This Row],[OBS_ACC]]-Table1[[#This Row],[EXP_ACC]])/(1-Table1[[#This Row],[EXP_ACC]])</f>
        <v>0.81293550205777076</v>
      </c>
      <c r="AP90" s="3">
        <f>Table1[[#This Row],['# CM TP]]+Table1[[#This Row],['# CM FN]]</f>
        <v>818</v>
      </c>
      <c r="AQ90" s="3">
        <f>Table1[[#This Row],['# CM TN]]+Table1[[#This Row],['# CM FP]]</f>
        <v>2454</v>
      </c>
      <c r="AR90" s="2">
        <f>IFERROR(Table1[[#This Row],[NUM_T]]/(Table1[[#This Row],[NUM_T]]+Table1[[#This Row],[NUM_F]]),0)</f>
        <v>0.25</v>
      </c>
      <c r="AS90" s="2">
        <f>IFERROR(((LEN(Table1[[#This Row],[Predictors]])-LEN(SUBSTITUTE(Table1[[#This Row],[Predictors]],"_","")))/Table1[[#This Row],[NumPredictors]])-Table1[[#This Row],[P_se]],0)</f>
        <v>0</v>
      </c>
      <c r="AT90" s="2">
        <f>IFERROR((LEN(Table1[[#This Row],[Predictors]])-LEN(SUBSTITUTE(Table1[[#This Row],[Predictors]],".","")))/Table1[[#This Row],[NumPredictors]],0)</f>
        <v>1</v>
      </c>
      <c r="AU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" s="2">
        <f>1-(Table1[[#This Row],[P_2gram]]+Table1[[#This Row],[P_order]]+Table1[[#This Row],[P_se]])</f>
        <v>0</v>
      </c>
      <c r="AX90" s="2"/>
      <c r="AY90" s="2"/>
    </row>
    <row r="91" spans="1:51" ht="15" customHeight="1" x14ac:dyDescent="0.25">
      <c r="A91">
        <v>43</v>
      </c>
      <c r="B91" t="s">
        <v>645</v>
      </c>
      <c r="C91" t="s">
        <v>1503</v>
      </c>
      <c r="D91" t="s">
        <v>1507</v>
      </c>
      <c r="E91">
        <v>13087</v>
      </c>
      <c r="F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91" t="s">
        <v>1671</v>
      </c>
      <c r="H91" s="3">
        <v>1</v>
      </c>
      <c r="I91" s="1">
        <v>43141.614328703705</v>
      </c>
      <c r="J91" t="s">
        <v>484</v>
      </c>
      <c r="K91" t="s">
        <v>11</v>
      </c>
      <c r="L91" t="str">
        <f>SUBSTITUTE(SUBSTITUTE(Table1[[#This Row],[PredictorSetsOrig]],"task","act"),"startend","se")</f>
        <v>act,se,2gram</v>
      </c>
      <c r="M91" s="31" t="s">
        <v>16</v>
      </c>
      <c r="N91" s="3">
        <v>30</v>
      </c>
      <c r="O91" s="3">
        <f>IF(Table1[[#This Row],[Algorithm]]="None",0,IF(Table1[[#This Row],[NumPredictors]]&lt;=5,5,IF(Table1[[#This Row],[NumPredictors]]&lt;=10,10,IF(Table1[[#This Row],[NumPredictors]]&lt;=30,30,50))))</f>
        <v>30</v>
      </c>
      <c r="P91" s="2">
        <v>0.90647921760391204</v>
      </c>
      <c r="Q91" s="2">
        <v>0.91421293937850201</v>
      </c>
      <c r="R91">
        <v>0.55000000000018201</v>
      </c>
      <c r="S91">
        <v>23.930000000000099</v>
      </c>
      <c r="T91">
        <v>0.73000000000001797</v>
      </c>
      <c r="U91" s="3">
        <v>5.00935679756026</v>
      </c>
      <c r="V91" s="27"/>
      <c r="W91" s="29">
        <f>IFERROR(Table1[[#This Row],[MutualInformation]]/Table1[[#This Row],[MutualInformationPotential]],0)</f>
        <v>0</v>
      </c>
      <c r="X91" s="3">
        <v>0.515015200201413</v>
      </c>
      <c r="Y91" s="3"/>
      <c r="Z91" s="3">
        <f>IFERROR(Table1[[#This Row],[MutualInformationVsOutcome]]/Table1[[#This Row],[MutualInformationVsOutcomePotential]],0)</f>
        <v>0</v>
      </c>
      <c r="AA91">
        <v>662</v>
      </c>
      <c r="AB91">
        <v>2304</v>
      </c>
      <c r="AC91">
        <v>150</v>
      </c>
      <c r="AD91">
        <v>156</v>
      </c>
      <c r="AE91" s="3" t="s">
        <v>1714</v>
      </c>
      <c r="AF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91" s="27" t="str">
        <f>RIGHT(Table1[[#This Row],[AlgorithmFunc]],LEN(Table1[[#This Row],[AlgorithmFunc]])-16)</f>
        <v>MRMREnsemble5</v>
      </c>
      <c r="AH91" s="3">
        <f>Table1[[#This Row],['# CM TP]]+Table1[[#This Row],['# CM TN]]</f>
        <v>2966</v>
      </c>
      <c r="AI91" s="3">
        <f>Table1[[#This Row],['# CM FP]]+Table1[[#This Row],['# CM FN]]</f>
        <v>306</v>
      </c>
      <c r="AJ91" s="3">
        <f>Table1[[#This Row],['# CM TP]]+Table1[[#This Row],['# CM FP]]</f>
        <v>812</v>
      </c>
      <c r="AK91" s="3">
        <f>Table1[[#This Row],['# CM TN]]+Table1[[#This Row],['# CM FN]]</f>
        <v>2460</v>
      </c>
      <c r="AL91" s="3">
        <f>Table1[[#This Row],[GT_T]]+Table1[[#This Row],[GT_F]]</f>
        <v>3272</v>
      </c>
      <c r="AM91" s="3">
        <f>IFERROR((Table1[[#This Row],['# CM TP]]+Table1[[#This Row],['# CM TN]])/Table1[[#This Row],[GT_TOT]], 0)</f>
        <v>0.90647921760391204</v>
      </c>
      <c r="AN91" s="3">
        <f>IFERROR(((Table1[[#This Row],[GT_T]]*Table1[[#This Row],[GT_ML_P]]/Table1[[#This Row],[GT_TOT]])+(Table1[[#This Row],[GT_F]]*Table1[[#This Row],[GT_ML_N]]/Table1[[#This Row],[GT_TOT]]))/Table1[[#This Row],[GT_TOT]],0)</f>
        <v>0.29526963612125706</v>
      </c>
      <c r="AO91" s="3">
        <f>(Table1[[#This Row],[OBS_ACC]]-Table1[[#This Row],[EXP_ACC]])/(1-Table1[[#This Row],[EXP_ACC]])</f>
        <v>0.86729565350162874</v>
      </c>
      <c r="AP91" s="3">
        <f>Table1[[#This Row],['# CM TP]]+Table1[[#This Row],['# CM FN]]</f>
        <v>818</v>
      </c>
      <c r="AQ91" s="3">
        <f>Table1[[#This Row],['# CM TN]]+Table1[[#This Row],['# CM FP]]</f>
        <v>2454</v>
      </c>
      <c r="AR91" s="2">
        <f>IFERROR(Table1[[#This Row],[NUM_T]]/(Table1[[#This Row],[NUM_T]]+Table1[[#This Row],[NUM_F]]),0)</f>
        <v>0.25</v>
      </c>
      <c r="AS91" s="2">
        <f>IFERROR(((LEN(Table1[[#This Row],[Predictors]])-LEN(SUBSTITUTE(Table1[[#This Row],[Predictors]],"_","")))/Table1[[#This Row],[NumPredictors]])-Table1[[#This Row],[P_se]],0)</f>
        <v>0.6777777777777777</v>
      </c>
      <c r="AT91" s="2">
        <f>IFERROR((LEN(Table1[[#This Row],[Predictors]])-LEN(SUBSTITUTE(Table1[[#This Row],[Predictors]],".","")))/Table1[[#This Row],[NumPredictors]],0)</f>
        <v>0</v>
      </c>
      <c r="AU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91" s="2">
        <f>1-(Table1[[#This Row],[P_2gram]]+Table1[[#This Row],[P_order]]+Table1[[#This Row],[P_se]])</f>
        <v>0.30000000000000004</v>
      </c>
      <c r="AX91" s="2"/>
      <c r="AY91" s="2"/>
    </row>
    <row r="92" spans="1:51" ht="15" customHeight="1" x14ac:dyDescent="0.25">
      <c r="A92">
        <v>20</v>
      </c>
      <c r="B92" t="s">
        <v>645</v>
      </c>
      <c r="C92" t="s">
        <v>1503</v>
      </c>
      <c r="D92" t="s">
        <v>1507</v>
      </c>
      <c r="E92">
        <v>13087</v>
      </c>
      <c r="F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92" t="s">
        <v>1671</v>
      </c>
      <c r="H92" s="3">
        <v>1</v>
      </c>
      <c r="I92" s="1">
        <v>43141.607395833336</v>
      </c>
      <c r="J92" t="s">
        <v>484</v>
      </c>
      <c r="K92" t="s">
        <v>11</v>
      </c>
      <c r="L92" t="str">
        <f>SUBSTITUTE(SUBSTITUTE(Table1[[#This Row],[PredictorSetsOrig]],"task","act"),"startend","se")</f>
        <v>act,se,2gram,order</v>
      </c>
      <c r="M92" s="31" t="s">
        <v>20</v>
      </c>
      <c r="N92" s="3">
        <v>10</v>
      </c>
      <c r="O92" s="3">
        <f>IF(Table1[[#This Row],[Algorithm]]="None",0,IF(Table1[[#This Row],[NumPredictors]]&lt;=5,5,IF(Table1[[#This Row],[NumPredictors]]&lt;=10,10,IF(Table1[[#This Row],[NumPredictors]]&lt;=30,30,50))))</f>
        <v>10</v>
      </c>
      <c r="P92" s="2">
        <v>0.881723716381418</v>
      </c>
      <c r="Q92" s="2">
        <v>0.89373408048904701</v>
      </c>
      <c r="R92">
        <v>1.08000000000004</v>
      </c>
      <c r="S92">
        <v>13.09</v>
      </c>
      <c r="T92">
        <v>2.8400000000000301</v>
      </c>
      <c r="U92" s="3">
        <v>4.0327332028979601</v>
      </c>
      <c r="V92" s="27"/>
      <c r="W92" s="29">
        <f>IFERROR(Table1[[#This Row],[MutualInformation]]/Table1[[#This Row],[MutualInformationPotential]],0)</f>
        <v>0</v>
      </c>
      <c r="X92" s="3">
        <v>0.36349253205926402</v>
      </c>
      <c r="Y92" s="3"/>
      <c r="Z92" s="3">
        <f>IFERROR(Table1[[#This Row],[MutualInformationVsOutcome]]/Table1[[#This Row],[MutualInformationVsOutcomePotential]],0)</f>
        <v>0</v>
      </c>
      <c r="AA92">
        <v>596</v>
      </c>
      <c r="AB92">
        <v>2289</v>
      </c>
      <c r="AC92">
        <v>165</v>
      </c>
      <c r="AD92">
        <v>222</v>
      </c>
      <c r="AE92" s="3" t="s">
        <v>1691</v>
      </c>
      <c r="AF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92" s="27" t="str">
        <f>RIGHT(Table1[[#This Row],[AlgorithmFunc]],LEN(Table1[[#This Row],[AlgorithmFunc]])-16)</f>
        <v>MRMREnsemble5</v>
      </c>
      <c r="AH92" s="3">
        <f>Table1[[#This Row],['# CM TP]]+Table1[[#This Row],['# CM TN]]</f>
        <v>2885</v>
      </c>
      <c r="AI92" s="3">
        <f>Table1[[#This Row],['# CM FP]]+Table1[[#This Row],['# CM FN]]</f>
        <v>387</v>
      </c>
      <c r="AJ92" s="3">
        <f>Table1[[#This Row],['# CM TP]]+Table1[[#This Row],['# CM FP]]</f>
        <v>761</v>
      </c>
      <c r="AK92" s="3">
        <f>Table1[[#This Row],['# CM TN]]+Table1[[#This Row],['# CM FN]]</f>
        <v>2511</v>
      </c>
      <c r="AL92" s="3">
        <f>Table1[[#This Row],[GT_T]]+Table1[[#This Row],[GT_F]]</f>
        <v>3272</v>
      </c>
      <c r="AM92" s="3">
        <f>IFERROR((Table1[[#This Row],['# CM TP]]+Table1[[#This Row],['# CM TN]])/Table1[[#This Row],[GT_TOT]], 0)</f>
        <v>0.88172371638141811</v>
      </c>
      <c r="AN92" s="3">
        <f>IFERROR(((Table1[[#This Row],[GT_T]]*Table1[[#This Row],[GT_ML_P]]/Table1[[#This Row],[GT_TOT]])+(Table1[[#This Row],[GT_F]]*Table1[[#This Row],[GT_ML_N]]/Table1[[#This Row],[GT_TOT]]))/Table1[[#This Row],[GT_TOT]],0)</f>
        <v>0.29583847687424153</v>
      </c>
      <c r="AO92" s="3">
        <f>(Table1[[#This Row],[OBS_ACC]]-Table1[[#This Row],[EXP_ACC]])/(1-Table1[[#This Row],[EXP_ACC]])</f>
        <v>0.83203245315995678</v>
      </c>
      <c r="AP92" s="3">
        <f>Table1[[#This Row],['# CM TP]]+Table1[[#This Row],['# CM FN]]</f>
        <v>818</v>
      </c>
      <c r="AQ92" s="3">
        <f>Table1[[#This Row],['# CM TN]]+Table1[[#This Row],['# CM FP]]</f>
        <v>2454</v>
      </c>
      <c r="AR92" s="2">
        <f>IFERROR(Table1[[#This Row],[NUM_T]]/(Table1[[#This Row],[NUM_T]]+Table1[[#This Row],[NUM_F]]),0)</f>
        <v>0.25</v>
      </c>
      <c r="AS92" s="2">
        <f>IFERROR(((LEN(Table1[[#This Row],[Predictors]])-LEN(SUBSTITUTE(Table1[[#This Row],[Predictors]],"_","")))/Table1[[#This Row],[NumPredictors]])-Table1[[#This Row],[P_se]],0)</f>
        <v>0.33333333333333337</v>
      </c>
      <c r="AT92" s="2">
        <f>IFERROR((LEN(Table1[[#This Row],[Predictors]])-LEN(SUBSTITUTE(Table1[[#This Row],[Predictors]],".","")))/Table1[[#This Row],[NumPredictors]],0)</f>
        <v>0.4</v>
      </c>
      <c r="AU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92" s="2">
        <f>1-(Table1[[#This Row],[P_2gram]]+Table1[[#This Row],[P_order]]+Table1[[#This Row],[P_se]])</f>
        <v>0.19999999999999996</v>
      </c>
      <c r="AX92" s="2"/>
      <c r="AY92" s="2"/>
    </row>
    <row r="93" spans="1:51" ht="15" customHeight="1" x14ac:dyDescent="0.25">
      <c r="A93">
        <v>32</v>
      </c>
      <c r="B93" t="s">
        <v>645</v>
      </c>
      <c r="C93" t="s">
        <v>1503</v>
      </c>
      <c r="D93" t="s">
        <v>1507</v>
      </c>
      <c r="E93">
        <v>13087</v>
      </c>
      <c r="F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93" t="s">
        <v>1671</v>
      </c>
      <c r="H93" s="3">
        <v>1</v>
      </c>
      <c r="I93" s="1">
        <v>43141.610729166663</v>
      </c>
      <c r="J93" t="s">
        <v>1007</v>
      </c>
      <c r="K93" t="s">
        <v>11</v>
      </c>
      <c r="L93" t="str">
        <f>SUBSTITUTE(SUBSTITUTE(Table1[[#This Row],[PredictorSetsOrig]],"task","act"),"startend","se")</f>
        <v>act,se,2gram,order</v>
      </c>
      <c r="M93" s="31" t="s">
        <v>20</v>
      </c>
      <c r="N93" s="3">
        <v>30</v>
      </c>
      <c r="O93" s="3">
        <f>IF(Table1[[#This Row],[Algorithm]]="None",0,IF(Table1[[#This Row],[NumPredictors]]&lt;=5,5,IF(Table1[[#This Row],[NumPredictors]]&lt;=10,10,IF(Table1[[#This Row],[NumPredictors]]&lt;=30,30,50))))</f>
        <v>30</v>
      </c>
      <c r="P93" s="2">
        <v>0.84321515892420495</v>
      </c>
      <c r="Q93" s="2">
        <v>0.85919510952623501</v>
      </c>
      <c r="R93">
        <v>7.5299999999999701</v>
      </c>
      <c r="S93">
        <v>22.17</v>
      </c>
      <c r="T93">
        <v>2.71999999999991</v>
      </c>
      <c r="U93" s="3">
        <v>4.7454519378818203</v>
      </c>
      <c r="V93" s="27"/>
      <c r="W93" s="29">
        <f>IFERROR(Table1[[#This Row],[MutualInformation]]/Table1[[#This Row],[MutualInformationPotential]],0)</f>
        <v>0</v>
      </c>
      <c r="X93" s="3">
        <v>0.41581366659693803</v>
      </c>
      <c r="Y93" s="3"/>
      <c r="Z93" s="3">
        <f>IFERROR(Table1[[#This Row],[MutualInformationVsOutcome]]/Table1[[#This Row],[MutualInformationVsOutcomePotential]],0)</f>
        <v>0</v>
      </c>
      <c r="AA93">
        <v>529</v>
      </c>
      <c r="AB93">
        <v>2230</v>
      </c>
      <c r="AC93">
        <v>224</v>
      </c>
      <c r="AD93">
        <v>289</v>
      </c>
      <c r="AE93" s="3" t="s">
        <v>1703</v>
      </c>
      <c r="AF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3" s="27" t="str">
        <f>RIGHT(Table1[[#This Row],[AlgorithmFunc]],LEN(Table1[[#This Row],[AlgorithmFunc]])-16)</f>
        <v>ClusterFisher</v>
      </c>
      <c r="AH93" s="3">
        <f>Table1[[#This Row],['# CM TP]]+Table1[[#This Row],['# CM TN]]</f>
        <v>2759</v>
      </c>
      <c r="AI93" s="3">
        <f>Table1[[#This Row],['# CM FP]]+Table1[[#This Row],['# CM FN]]</f>
        <v>513</v>
      </c>
      <c r="AJ93" s="3">
        <f>Table1[[#This Row],['# CM TP]]+Table1[[#This Row],['# CM FP]]</f>
        <v>753</v>
      </c>
      <c r="AK93" s="3">
        <f>Table1[[#This Row],['# CM TN]]+Table1[[#This Row],['# CM FN]]</f>
        <v>2519</v>
      </c>
      <c r="AL93" s="3">
        <f>Table1[[#This Row],[GT_T]]+Table1[[#This Row],[GT_F]]</f>
        <v>3272</v>
      </c>
      <c r="AM93" s="3">
        <f>IFERROR((Table1[[#This Row],['# CM TP]]+Table1[[#This Row],['# CM TN]])/Table1[[#This Row],[GT_TOT]], 0)</f>
        <v>0.8432151589242054</v>
      </c>
      <c r="AN93" s="3">
        <f>IFERROR(((Table1[[#This Row],[GT_T]]*Table1[[#This Row],[GT_ML_P]]/Table1[[#This Row],[GT_TOT]])+(Table1[[#This Row],[GT_F]]*Table1[[#This Row],[GT_ML_N]]/Table1[[#This Row],[GT_TOT]]))/Table1[[#This Row],[GT_TOT]],0)</f>
        <v>0.31475612143638548</v>
      </c>
      <c r="AO93" s="3">
        <f>(Table1[[#This Row],[OBS_ACC]]-Table1[[#This Row],[EXP_ACC]])/(1-Table1[[#This Row],[EXP_ACC]])</f>
        <v>0.77119847986903323</v>
      </c>
      <c r="AP93" s="3">
        <f>Table1[[#This Row],['# CM TP]]+Table1[[#This Row],['# CM FN]]</f>
        <v>818</v>
      </c>
      <c r="AQ93" s="3">
        <f>Table1[[#This Row],['# CM TN]]+Table1[[#This Row],['# CM FP]]</f>
        <v>2454</v>
      </c>
      <c r="AR93" s="2">
        <f>IFERROR(Table1[[#This Row],[NUM_T]]/(Table1[[#This Row],[NUM_T]]+Table1[[#This Row],[NUM_F]]),0)</f>
        <v>0.25</v>
      </c>
      <c r="AS93" s="2">
        <f>IFERROR(((LEN(Table1[[#This Row],[Predictors]])-LEN(SUBSTITUTE(Table1[[#This Row],[Predictors]],"_","")))/Table1[[#This Row],[NumPredictors]])-Table1[[#This Row],[P_se]],0)</f>
        <v>0.1111111111111111</v>
      </c>
      <c r="AT93" s="2">
        <f>IFERROR((LEN(Table1[[#This Row],[Predictors]])-LEN(SUBSTITUTE(Table1[[#This Row],[Predictors]],".","")))/Table1[[#This Row],[NumPredictors]],0)</f>
        <v>0.8</v>
      </c>
      <c r="AU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93" s="2">
        <f>1-(Table1[[#This Row],[P_2gram]]+Table1[[#This Row],[P_order]]+Table1[[#This Row],[P_se]])</f>
        <v>6.6666666666666541E-2</v>
      </c>
      <c r="AX93" s="2"/>
      <c r="AY93" s="2"/>
    </row>
    <row r="94" spans="1:51" ht="15" customHeight="1" x14ac:dyDescent="0.25">
      <c r="A94">
        <v>52</v>
      </c>
      <c r="B94" t="s">
        <v>645</v>
      </c>
      <c r="C94" t="s">
        <v>190</v>
      </c>
      <c r="D94" s="26" t="s">
        <v>1510</v>
      </c>
      <c r="E94">
        <v>4000</v>
      </c>
      <c r="F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4" s="3">
        <v>1</v>
      </c>
      <c r="I94" s="1">
        <v>41312.448657407411</v>
      </c>
      <c r="J94" t="s">
        <v>51</v>
      </c>
      <c r="K94" t="s">
        <v>11</v>
      </c>
      <c r="L94" t="str">
        <f>SUBSTITUTE(SUBSTITUTE(Table1[[#This Row],[PredictorSetsOrig]],"task","act"),"startend","se")</f>
        <v>act,se,order</v>
      </c>
      <c r="M94" s="26" t="s">
        <v>18</v>
      </c>
      <c r="N94" s="27">
        <v>30</v>
      </c>
      <c r="O94" s="3">
        <f>IF(Table1[[#This Row],[Algorithm]]="None",0,IF(Table1[[#This Row],[NumPredictors]]&lt;=5,5,IF(Table1[[#This Row],[NumPredictors]]&lt;=10,10,IF(Table1[[#This Row],[NumPredictors]]&lt;=30,30,50))))</f>
        <v>30</v>
      </c>
      <c r="P94" s="2">
        <v>0.77100000000000002</v>
      </c>
      <c r="Q94" s="2">
        <v>0.78366666666666696</v>
      </c>
      <c r="R94">
        <v>5.3200000000006202</v>
      </c>
      <c r="S94">
        <v>6.3300000000008403</v>
      </c>
      <c r="T94">
        <v>0.229999999999563</v>
      </c>
      <c r="U94" s="3">
        <v>4.6814171567410501</v>
      </c>
      <c r="V94" s="27">
        <v>7.28892414629368</v>
      </c>
      <c r="W94" s="29">
        <f>IFERROR(Table1[[#This Row],[MutualInformation]]/Table1[[#This Row],[MutualInformationPotential]],0)</f>
        <v>0.64226449099782279</v>
      </c>
      <c r="X94" s="27">
        <v>0.27680454085746198</v>
      </c>
      <c r="Y94" s="3">
        <v>0.62004340356102405</v>
      </c>
      <c r="Z94" s="3">
        <f>IFERROR(Table1[[#This Row],[MutualInformationVsOutcome]]/Table1[[#This Row],[MutualInformationVsOutcomePotential]],0)</f>
        <v>0.44642768436487229</v>
      </c>
      <c r="AA94">
        <v>224</v>
      </c>
      <c r="AB94">
        <v>547</v>
      </c>
      <c r="AC94">
        <v>89</v>
      </c>
      <c r="AD94">
        <v>140</v>
      </c>
      <c r="AE94" s="3" t="s">
        <v>154</v>
      </c>
      <c r="AF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94" s="27" t="str">
        <f>RIGHT(Table1[[#This Row],[AlgorithmFunc]],LEN(Table1[[#This Row],[AlgorithmFunc]])-16)</f>
        <v>ClusterImportance</v>
      </c>
      <c r="AH94" s="3">
        <f>Table1[[#This Row],['# CM TP]]+Table1[[#This Row],['# CM TN]]</f>
        <v>771</v>
      </c>
      <c r="AI94" s="3">
        <f>Table1[[#This Row],['# CM FP]]+Table1[[#This Row],['# CM FN]]</f>
        <v>229</v>
      </c>
      <c r="AJ94" s="3">
        <f>Table1[[#This Row],['# CM TP]]+Table1[[#This Row],['# CM FP]]</f>
        <v>313</v>
      </c>
      <c r="AK94" s="3">
        <f>Table1[[#This Row],['# CM TN]]+Table1[[#This Row],['# CM FN]]</f>
        <v>687</v>
      </c>
      <c r="AL94" s="3">
        <f>Table1[[#This Row],[GT_T]]+Table1[[#This Row],[GT_F]]</f>
        <v>1000</v>
      </c>
      <c r="AM94" s="3">
        <f>IFERROR((Table1[[#This Row],['# CM TP]]+Table1[[#This Row],['# CM TN]])/Table1[[#This Row],[GT_TOT]], 0)</f>
        <v>0.77100000000000002</v>
      </c>
      <c r="AN94" s="3">
        <f>IFERROR(((Table1[[#This Row],[GT_T]]*Table1[[#This Row],[GT_ML_P]]/Table1[[#This Row],[GT_TOT]])+(Table1[[#This Row],[GT_F]]*Table1[[#This Row],[GT_ML_N]]/Table1[[#This Row],[GT_TOT]]))/Table1[[#This Row],[GT_TOT]],0)</f>
        <v>0.398646</v>
      </c>
      <c r="AO94" s="3">
        <f>(Table1[[#This Row],[OBS_ACC]]-Table1[[#This Row],[EXP_ACC]])/(1-Table1[[#This Row],[EXP_ACC]])</f>
        <v>0.61919268849961928</v>
      </c>
      <c r="AP94" s="3">
        <f>Table1[[#This Row],['# CM TP]]+Table1[[#This Row],['# CM FN]]</f>
        <v>364</v>
      </c>
      <c r="AQ94" s="3">
        <f>Table1[[#This Row],['# CM TN]]+Table1[[#This Row],['# CM FP]]</f>
        <v>636</v>
      </c>
      <c r="AR94" s="2">
        <f>IFERROR(Table1[[#This Row],[NUM_T]]/(Table1[[#This Row],[NUM_T]]+Table1[[#This Row],[NUM_F]]),0)</f>
        <v>0.36399999999999999</v>
      </c>
      <c r="AS94" s="2">
        <f>IFERROR(((LEN(Table1[[#This Row],[Predictors]])-LEN(SUBSTITUTE(Table1[[#This Row],[Predictors]],"_","")))/Table1[[#This Row],[NumPredictors]])-Table1[[#This Row],[P_se]],0)</f>
        <v>1.1111111111111113E-2</v>
      </c>
      <c r="AT94" s="2">
        <f>IFERROR((LEN(Table1[[#This Row],[Predictors]])-LEN(SUBSTITUTE(Table1[[#This Row],[Predictors]],".","")))/Table1[[#This Row],[NumPredictors]],0)</f>
        <v>0.8666666666666667</v>
      </c>
      <c r="AU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94" s="2">
        <f>1-(Table1[[#This Row],[P_2gram]]+Table1[[#This Row],[P_order]]+Table1[[#This Row],[P_se]])</f>
        <v>9.9999999999999978E-2</v>
      </c>
      <c r="AX94" s="2"/>
      <c r="AY94" s="2"/>
    </row>
    <row r="95" spans="1:51" ht="15" customHeight="1" x14ac:dyDescent="0.25">
      <c r="A95">
        <v>2</v>
      </c>
      <c r="B95" t="s">
        <v>645</v>
      </c>
      <c r="C95" t="s">
        <v>190</v>
      </c>
      <c r="D95" s="26" t="s">
        <v>1510</v>
      </c>
      <c r="E95">
        <v>4000</v>
      </c>
      <c r="F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5" s="3">
        <v>1</v>
      </c>
      <c r="I95" s="1">
        <v>42774.876979166664</v>
      </c>
      <c r="J95" t="s">
        <v>159</v>
      </c>
      <c r="K95" t="s">
        <v>11</v>
      </c>
      <c r="L95" t="str">
        <f>SUBSTITUTE(SUBSTITUTE(Table1[[#This Row],[PredictorSetsOrig]],"task","act"),"startend","se")</f>
        <v>act,se</v>
      </c>
      <c r="M95" s="26" t="s">
        <v>14</v>
      </c>
      <c r="N95" s="3">
        <v>30</v>
      </c>
      <c r="O95" s="3">
        <f>IF(Table1[[#This Row],[Algorithm]]="None",0,IF(Table1[[#This Row],[NumPredictors]]&lt;=5,5,IF(Table1[[#This Row],[NumPredictors]]&lt;=10,10,IF(Table1[[#This Row],[NumPredictors]]&lt;=30,30,50))))</f>
        <v>30</v>
      </c>
      <c r="P95" s="2">
        <v>0.72099999999999997</v>
      </c>
      <c r="Q95" s="2">
        <v>0.77633333333333299</v>
      </c>
      <c r="R95">
        <v>2.0100000000020399</v>
      </c>
      <c r="S95">
        <v>6.9000000000014596</v>
      </c>
      <c r="T95">
        <v>2.9999999998835802E-2</v>
      </c>
      <c r="U95" s="3">
        <v>6.5352844334829499</v>
      </c>
      <c r="V95" s="27">
        <v>6.9605890807084903</v>
      </c>
      <c r="W95" s="29">
        <f>IFERROR(Table1[[#This Row],[MutualInformation]]/Table1[[#This Row],[MutualInformationPotential]],0)</f>
        <v>0.93889818199377884</v>
      </c>
      <c r="X95" s="3">
        <v>0.52794835467444501</v>
      </c>
      <c r="Y95" s="3">
        <v>0.59421769618333597</v>
      </c>
      <c r="Z95" s="3">
        <f>IFERROR(Table1[[#This Row],[MutualInformationVsOutcome]]/Table1[[#This Row],[MutualInformationVsOutcomePotential]],0)</f>
        <v>0.88847632452796443</v>
      </c>
      <c r="AA95">
        <v>118</v>
      </c>
      <c r="AB95">
        <v>603</v>
      </c>
      <c r="AC95">
        <v>33</v>
      </c>
      <c r="AD95">
        <v>246</v>
      </c>
      <c r="AE95" s="3" t="s">
        <v>160</v>
      </c>
      <c r="AF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95" s="27" t="str">
        <f>RIGHT(Table1[[#This Row],[AlgorithmFunc]],LEN(Table1[[#This Row],[AlgorithmFunc]])-16)</f>
        <v>LASSORepeated</v>
      </c>
      <c r="AH95" s="3">
        <f>Table1[[#This Row],['# CM TP]]+Table1[[#This Row],['# CM TN]]</f>
        <v>721</v>
      </c>
      <c r="AI95" s="3">
        <f>Table1[[#This Row],['# CM FP]]+Table1[[#This Row],['# CM FN]]</f>
        <v>279</v>
      </c>
      <c r="AJ95" s="3">
        <f>Table1[[#This Row],['# CM TP]]+Table1[[#This Row],['# CM FP]]</f>
        <v>151</v>
      </c>
      <c r="AK95" s="3">
        <f>Table1[[#This Row],['# CM TN]]+Table1[[#This Row],['# CM FN]]</f>
        <v>849</v>
      </c>
      <c r="AL95" s="3">
        <f>Table1[[#This Row],[GT_T]]+Table1[[#This Row],[GT_F]]</f>
        <v>1000</v>
      </c>
      <c r="AM95" s="3">
        <f>IFERROR((Table1[[#This Row],['# CM TP]]+Table1[[#This Row],['# CM TN]])/Table1[[#This Row],[GT_TOT]], 0)</f>
        <v>0.72099999999999997</v>
      </c>
      <c r="AN95" s="3">
        <f>IFERROR(((Table1[[#This Row],[GT_T]]*Table1[[#This Row],[GT_ML_P]]/Table1[[#This Row],[GT_TOT]])+(Table1[[#This Row],[GT_F]]*Table1[[#This Row],[GT_ML_N]]/Table1[[#This Row],[GT_TOT]]))/Table1[[#This Row],[GT_TOT]],0)</f>
        <v>0.34574199999999999</v>
      </c>
      <c r="AO95" s="3">
        <f>(Table1[[#This Row],[OBS_ACC]]-Table1[[#This Row],[EXP_ACC]])/(1-Table1[[#This Row],[EXP_ACC]])</f>
        <v>0.57356272296250099</v>
      </c>
      <c r="AP95" s="3">
        <f>Table1[[#This Row],['# CM TP]]+Table1[[#This Row],['# CM FN]]</f>
        <v>364</v>
      </c>
      <c r="AQ95" s="3">
        <f>Table1[[#This Row],['# CM TN]]+Table1[[#This Row],['# CM FP]]</f>
        <v>636</v>
      </c>
      <c r="AR95" s="2">
        <f>IFERROR(Table1[[#This Row],[NUM_T]]/(Table1[[#This Row],[NUM_T]]+Table1[[#This Row],[NUM_F]]),0)</f>
        <v>0.36399999999999999</v>
      </c>
      <c r="AS95" s="2">
        <f>IFERROR(((LEN(Table1[[#This Row],[Predictors]])-LEN(SUBSTITUTE(Table1[[#This Row],[Predictors]],"_","")))/Table1[[#This Row],[NumPredictors]])-Table1[[#This Row],[P_se]],0)</f>
        <v>6.666666666666668E-2</v>
      </c>
      <c r="AT95" s="2">
        <f>IFERROR((LEN(Table1[[#This Row],[Predictors]])-LEN(SUBSTITUTE(Table1[[#This Row],[Predictors]],".","")))/Table1[[#This Row],[NumPredictors]],0)</f>
        <v>0</v>
      </c>
      <c r="AU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95" s="2">
        <f>1-(Table1[[#This Row],[P_2gram]]+Table1[[#This Row],[P_order]]+Table1[[#This Row],[P_se]])</f>
        <v>0.8</v>
      </c>
      <c r="AX95" s="2"/>
      <c r="AY95" s="2"/>
    </row>
    <row r="96" spans="1:51" ht="15" customHeight="1" x14ac:dyDescent="0.25">
      <c r="A96">
        <v>4</v>
      </c>
      <c r="B96" t="s">
        <v>645</v>
      </c>
      <c r="C96" t="s">
        <v>190</v>
      </c>
      <c r="D96" s="26" t="s">
        <v>1510</v>
      </c>
      <c r="E96">
        <v>4000</v>
      </c>
      <c r="F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6" s="3">
        <v>1</v>
      </c>
      <c r="I96" s="1">
        <v>42774.881597222222</v>
      </c>
      <c r="J96" t="s">
        <v>159</v>
      </c>
      <c r="K96" t="s">
        <v>11</v>
      </c>
      <c r="L96" t="str">
        <f>SUBSTITUTE(SUBSTITUTE(Table1[[#This Row],[PredictorSetsOrig]],"task","act"),"startend","se")</f>
        <v>act,se,order</v>
      </c>
      <c r="M96" s="26" t="s">
        <v>18</v>
      </c>
      <c r="N96" s="27">
        <v>30</v>
      </c>
      <c r="O96" s="3">
        <f>IF(Table1[[#This Row],[Algorithm]]="None",0,IF(Table1[[#This Row],[NumPredictors]]&lt;=5,5,IF(Table1[[#This Row],[NumPredictors]]&lt;=10,10,IF(Table1[[#This Row],[NumPredictors]]&lt;=30,30,50))))</f>
        <v>30</v>
      </c>
      <c r="P96" s="2">
        <v>0.73799999999999999</v>
      </c>
      <c r="Q96" s="2">
        <v>0.831666666666667</v>
      </c>
      <c r="R96">
        <v>1066.17</v>
      </c>
      <c r="S96">
        <v>7.8499999999985404</v>
      </c>
      <c r="T96">
        <v>0.30000000000290999</v>
      </c>
      <c r="U96" s="3">
        <v>6.1371594413026003</v>
      </c>
      <c r="V96" s="27">
        <v>7.28892414629368</v>
      </c>
      <c r="W96" s="29">
        <f>IFERROR(Table1[[#This Row],[MutualInformation]]/Table1[[#This Row],[MutualInformationPotential]],0)</f>
        <v>0.8419842651844941</v>
      </c>
      <c r="X96" s="27">
        <v>0.54452056028248996</v>
      </c>
      <c r="Y96" s="3">
        <v>0.62004340356102405</v>
      </c>
      <c r="Z96" s="3">
        <f>IFERROR(Table1[[#This Row],[MutualInformationVsOutcome]]/Table1[[#This Row],[MutualInformationVsOutcomePotential]],0)</f>
        <v>0.87819748932930752</v>
      </c>
      <c r="AA96">
        <v>124</v>
      </c>
      <c r="AB96">
        <v>614</v>
      </c>
      <c r="AC96">
        <v>22</v>
      </c>
      <c r="AD96">
        <v>240</v>
      </c>
      <c r="AE96" s="3" t="s">
        <v>162</v>
      </c>
      <c r="AF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96" s="27" t="str">
        <f>RIGHT(Table1[[#This Row],[AlgorithmFunc]],LEN(Table1[[#This Row],[AlgorithmFunc]])-16)</f>
        <v>LASSORepeated</v>
      </c>
      <c r="AH96" s="3">
        <f>Table1[[#This Row],['# CM TP]]+Table1[[#This Row],['# CM TN]]</f>
        <v>738</v>
      </c>
      <c r="AI96" s="3">
        <f>Table1[[#This Row],['# CM FP]]+Table1[[#This Row],['# CM FN]]</f>
        <v>262</v>
      </c>
      <c r="AJ96" s="3">
        <f>Table1[[#This Row],['# CM TP]]+Table1[[#This Row],['# CM FP]]</f>
        <v>146</v>
      </c>
      <c r="AK96" s="3">
        <f>Table1[[#This Row],['# CM TN]]+Table1[[#This Row],['# CM FN]]</f>
        <v>854</v>
      </c>
      <c r="AL96" s="3">
        <f>Table1[[#This Row],[GT_T]]+Table1[[#This Row],[GT_F]]</f>
        <v>1000</v>
      </c>
      <c r="AM96" s="3">
        <f>IFERROR((Table1[[#This Row],['# CM TP]]+Table1[[#This Row],['# CM TN]])/Table1[[#This Row],[GT_TOT]], 0)</f>
        <v>0.73799999999999999</v>
      </c>
      <c r="AN96" s="3">
        <f>IFERROR(((Table1[[#This Row],[GT_T]]*Table1[[#This Row],[GT_ML_P]]/Table1[[#This Row],[GT_TOT]])+(Table1[[#This Row],[GT_F]]*Table1[[#This Row],[GT_ML_N]]/Table1[[#This Row],[GT_TOT]]))/Table1[[#This Row],[GT_TOT]],0)</f>
        <v>0.33149599999999996</v>
      </c>
      <c r="AO96" s="3">
        <f>(Table1[[#This Row],[OBS_ACC]]-Table1[[#This Row],[EXP_ACC]])/(1-Table1[[#This Row],[EXP_ACC]])</f>
        <v>0.6080801311585271</v>
      </c>
      <c r="AP96" s="3">
        <f>Table1[[#This Row],['# CM TP]]+Table1[[#This Row],['# CM FN]]</f>
        <v>364</v>
      </c>
      <c r="AQ96" s="3">
        <f>Table1[[#This Row],['# CM TN]]+Table1[[#This Row],['# CM FP]]</f>
        <v>636</v>
      </c>
      <c r="AR96" s="2">
        <f>IFERROR(Table1[[#This Row],[NUM_T]]/(Table1[[#This Row],[NUM_T]]+Table1[[#This Row],[NUM_F]]),0)</f>
        <v>0.36399999999999999</v>
      </c>
      <c r="AS96" s="2">
        <f>IFERROR(((LEN(Table1[[#This Row],[Predictors]])-LEN(SUBSTITUTE(Table1[[#This Row],[Predictors]],"_","")))/Table1[[#This Row],[NumPredictors]])-Table1[[#This Row],[P_se]],0)</f>
        <v>0</v>
      </c>
      <c r="AT96" s="2">
        <f>IFERROR((LEN(Table1[[#This Row],[Predictors]])-LEN(SUBSTITUTE(Table1[[#This Row],[Predictors]],".","")))/Table1[[#This Row],[NumPredictors]],0)</f>
        <v>0.73333333333333328</v>
      </c>
      <c r="AU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" s="2">
        <f>1-(Table1[[#This Row],[P_2gram]]+Table1[[#This Row],[P_order]]+Table1[[#This Row],[P_se]])</f>
        <v>0.26666666666666672</v>
      </c>
      <c r="AX96" s="2"/>
      <c r="AY96" s="2"/>
    </row>
    <row r="97" spans="1:51" x14ac:dyDescent="0.25">
      <c r="A97">
        <v>2</v>
      </c>
      <c r="B97" t="s">
        <v>645</v>
      </c>
      <c r="C97" t="s">
        <v>190</v>
      </c>
      <c r="D97" s="26" t="s">
        <v>1510</v>
      </c>
      <c r="E97">
        <v>4000</v>
      </c>
      <c r="F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7" s="3">
        <v>1</v>
      </c>
      <c r="I97" s="1">
        <v>42775.353518518517</v>
      </c>
      <c r="J97" t="s">
        <v>167</v>
      </c>
      <c r="K97" t="s">
        <v>11</v>
      </c>
      <c r="L97" t="str">
        <f>SUBSTITUTE(SUBSTITUTE(Table1[[#This Row],[PredictorSetsOrig]],"task","act"),"startend","se")</f>
        <v>act,se</v>
      </c>
      <c r="M97" s="26" t="s">
        <v>14</v>
      </c>
      <c r="N97" s="3">
        <v>19</v>
      </c>
      <c r="O97" s="3">
        <f>IF(Table1[[#This Row],[Algorithm]]="None",0,IF(Table1[[#This Row],[NumPredictors]]&lt;=5,5,IF(Table1[[#This Row],[NumPredictors]]&lt;=10,10,IF(Table1[[#This Row],[NumPredictors]]&lt;=30,30,50))))</f>
        <v>30</v>
      </c>
      <c r="P97" s="2">
        <v>0.70299999999999996</v>
      </c>
      <c r="Q97" s="2">
        <v>0.77700000000000002</v>
      </c>
      <c r="R97">
        <v>2</v>
      </c>
      <c r="S97">
        <v>5.31</v>
      </c>
      <c r="T97">
        <v>2.9999999999986902E-2</v>
      </c>
      <c r="U97" s="3">
        <v>5.9074237012023598</v>
      </c>
      <c r="V97" s="27">
        <v>6.9605890807084903</v>
      </c>
      <c r="W97" s="29">
        <f>IFERROR(Table1[[#This Row],[MutualInformation]]/Table1[[#This Row],[MutualInformationPotential]],0)</f>
        <v>0.84869594120632486</v>
      </c>
      <c r="X97" s="3">
        <v>0.48164335178892098</v>
      </c>
      <c r="Y97" s="3">
        <v>0.59421769618333597</v>
      </c>
      <c r="Z97" s="3">
        <f>IFERROR(Table1[[#This Row],[MutualInformationVsOutcome]]/Table1[[#This Row],[MutualInformationVsOutcomePotential]],0)</f>
        <v>0.81055033345946992</v>
      </c>
      <c r="AA97">
        <v>96</v>
      </c>
      <c r="AB97">
        <v>607</v>
      </c>
      <c r="AC97">
        <v>29</v>
      </c>
      <c r="AD97">
        <v>268</v>
      </c>
      <c r="AE97" s="3" t="s">
        <v>169</v>
      </c>
      <c r="AF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97" s="27" t="str">
        <f>RIGHT(Table1[[#This Row],[AlgorithmFunc]],LEN(Table1[[#This Row],[AlgorithmFunc]])-16)</f>
        <v>LASSORepeated1se</v>
      </c>
      <c r="AH97" s="3">
        <f>Table1[[#This Row],['# CM TP]]+Table1[[#This Row],['# CM TN]]</f>
        <v>703</v>
      </c>
      <c r="AI97" s="3">
        <f>Table1[[#This Row],['# CM FP]]+Table1[[#This Row],['# CM FN]]</f>
        <v>297</v>
      </c>
      <c r="AJ97" s="3">
        <f>Table1[[#This Row],['# CM TP]]+Table1[[#This Row],['# CM FP]]</f>
        <v>125</v>
      </c>
      <c r="AK97" s="3">
        <f>Table1[[#This Row],['# CM TN]]+Table1[[#This Row],['# CM FN]]</f>
        <v>875</v>
      </c>
      <c r="AL97" s="3">
        <f>Table1[[#This Row],[GT_T]]+Table1[[#This Row],[GT_F]]</f>
        <v>1000</v>
      </c>
      <c r="AM97" s="3">
        <f>IFERROR((Table1[[#This Row],['# CM TP]]+Table1[[#This Row],['# CM TN]])/Table1[[#This Row],[GT_TOT]], 0)</f>
        <v>0.70299999999999996</v>
      </c>
      <c r="AN97" s="3">
        <f>IFERROR(((Table1[[#This Row],[GT_T]]*Table1[[#This Row],[GT_ML_P]]/Table1[[#This Row],[GT_TOT]])+(Table1[[#This Row],[GT_F]]*Table1[[#This Row],[GT_ML_N]]/Table1[[#This Row],[GT_TOT]]))/Table1[[#This Row],[GT_TOT]],0)</f>
        <v>0.34775</v>
      </c>
      <c r="AO97" s="3">
        <f>(Table1[[#This Row],[OBS_ACC]]-Table1[[#This Row],[EXP_ACC]])/(1-Table1[[#This Row],[EXP_ACC]])</f>
        <v>0.54465312380222297</v>
      </c>
      <c r="AP97" s="3">
        <f>Table1[[#This Row],['# CM TP]]+Table1[[#This Row],['# CM FN]]</f>
        <v>364</v>
      </c>
      <c r="AQ97" s="3">
        <f>Table1[[#This Row],['# CM TN]]+Table1[[#This Row],['# CM FP]]</f>
        <v>636</v>
      </c>
      <c r="AR97" s="2">
        <f>IFERROR(Table1[[#This Row],[NUM_T]]/(Table1[[#This Row],[NUM_T]]+Table1[[#This Row],[NUM_F]]),0)</f>
        <v>0.36399999999999999</v>
      </c>
      <c r="AS97" s="2">
        <f>IFERROR(((LEN(Table1[[#This Row],[Predictors]])-LEN(SUBSTITUTE(Table1[[#This Row],[Predictors]],"_","")))/Table1[[#This Row],[NumPredictors]])-Table1[[#This Row],[P_se]],0)</f>
        <v>3.5087719298245612E-2</v>
      </c>
      <c r="AT97" s="2">
        <f>IFERROR((LEN(Table1[[#This Row],[Predictors]])-LEN(SUBSTITUTE(Table1[[#This Row],[Predictors]],".","")))/Table1[[#This Row],[NumPredictors]],0)</f>
        <v>0</v>
      </c>
      <c r="AU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7.0175438596491224E-2</v>
      </c>
      <c r="AV97" s="2">
        <f>1-(Table1[[#This Row],[P_2gram]]+Table1[[#This Row],[P_order]]+Table1[[#This Row],[P_se]])</f>
        <v>0.89473684210526316</v>
      </c>
      <c r="AX97" s="2"/>
      <c r="AY97" s="2"/>
    </row>
    <row r="98" spans="1:51" x14ac:dyDescent="0.25">
      <c r="A98">
        <v>4</v>
      </c>
      <c r="B98" t="s">
        <v>645</v>
      </c>
      <c r="C98" t="s">
        <v>190</v>
      </c>
      <c r="D98" s="26" t="s">
        <v>1510</v>
      </c>
      <c r="E98">
        <v>4000</v>
      </c>
      <c r="F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8" s="3">
        <v>1</v>
      </c>
      <c r="I98" s="1">
        <v>42775.357569444444</v>
      </c>
      <c r="J98" t="s">
        <v>167</v>
      </c>
      <c r="K98" t="s">
        <v>11</v>
      </c>
      <c r="L98" t="str">
        <f>SUBSTITUTE(SUBSTITUTE(Table1[[#This Row],[PredictorSetsOrig]],"task","act"),"startend","se")</f>
        <v>act,se,order</v>
      </c>
      <c r="M98" s="26" t="s">
        <v>18</v>
      </c>
      <c r="N98" s="27">
        <v>30</v>
      </c>
      <c r="O98" s="3">
        <f>IF(Table1[[#This Row],[Algorithm]]="None",0,IF(Table1[[#This Row],[NumPredictors]]&lt;=5,5,IF(Table1[[#This Row],[NumPredictors]]&lt;=10,10,IF(Table1[[#This Row],[NumPredictors]]&lt;=30,30,50))))</f>
        <v>30</v>
      </c>
      <c r="P98" s="2">
        <v>0.73799999999999999</v>
      </c>
      <c r="Q98" s="2">
        <v>0.831666666666667</v>
      </c>
      <c r="R98">
        <v>919.57</v>
      </c>
      <c r="S98">
        <v>7.3199999999999399</v>
      </c>
      <c r="T98">
        <v>0.25</v>
      </c>
      <c r="U98" s="3">
        <v>6.1371594413026003</v>
      </c>
      <c r="V98" s="27">
        <v>7.28892414629368</v>
      </c>
      <c r="W98" s="29">
        <f>IFERROR(Table1[[#This Row],[MutualInformation]]/Table1[[#This Row],[MutualInformationPotential]],0)</f>
        <v>0.8419842651844941</v>
      </c>
      <c r="X98" s="27">
        <v>0.54452056028248996</v>
      </c>
      <c r="Y98" s="3">
        <v>0.62004340356102405</v>
      </c>
      <c r="Z98" s="3">
        <f>IFERROR(Table1[[#This Row],[MutualInformationVsOutcome]]/Table1[[#This Row],[MutualInformationVsOutcomePotential]],0)</f>
        <v>0.87819748932930752</v>
      </c>
      <c r="AA98">
        <v>124</v>
      </c>
      <c r="AB98">
        <v>614</v>
      </c>
      <c r="AC98">
        <v>22</v>
      </c>
      <c r="AD98">
        <v>240</v>
      </c>
      <c r="AE98" s="3" t="s">
        <v>162</v>
      </c>
      <c r="AF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98" s="27" t="str">
        <f>RIGHT(Table1[[#This Row],[AlgorithmFunc]],LEN(Table1[[#This Row],[AlgorithmFunc]])-16)</f>
        <v>LASSORepeated1se</v>
      </c>
      <c r="AH98" s="3">
        <f>Table1[[#This Row],['# CM TP]]+Table1[[#This Row],['# CM TN]]</f>
        <v>738</v>
      </c>
      <c r="AI98" s="3">
        <f>Table1[[#This Row],['# CM FP]]+Table1[[#This Row],['# CM FN]]</f>
        <v>262</v>
      </c>
      <c r="AJ98" s="3">
        <f>Table1[[#This Row],['# CM TP]]+Table1[[#This Row],['# CM FP]]</f>
        <v>146</v>
      </c>
      <c r="AK98" s="3">
        <f>Table1[[#This Row],['# CM TN]]+Table1[[#This Row],['# CM FN]]</f>
        <v>854</v>
      </c>
      <c r="AL98" s="3">
        <f>Table1[[#This Row],[GT_T]]+Table1[[#This Row],[GT_F]]</f>
        <v>1000</v>
      </c>
      <c r="AM98" s="3">
        <f>IFERROR((Table1[[#This Row],['# CM TP]]+Table1[[#This Row],['# CM TN]])/Table1[[#This Row],[GT_TOT]], 0)</f>
        <v>0.73799999999999999</v>
      </c>
      <c r="AN98" s="3">
        <f>IFERROR(((Table1[[#This Row],[GT_T]]*Table1[[#This Row],[GT_ML_P]]/Table1[[#This Row],[GT_TOT]])+(Table1[[#This Row],[GT_F]]*Table1[[#This Row],[GT_ML_N]]/Table1[[#This Row],[GT_TOT]]))/Table1[[#This Row],[GT_TOT]],0)</f>
        <v>0.33149599999999996</v>
      </c>
      <c r="AO98" s="3">
        <f>(Table1[[#This Row],[OBS_ACC]]-Table1[[#This Row],[EXP_ACC]])/(1-Table1[[#This Row],[EXP_ACC]])</f>
        <v>0.6080801311585271</v>
      </c>
      <c r="AP98" s="3">
        <f>Table1[[#This Row],['# CM TP]]+Table1[[#This Row],['# CM FN]]</f>
        <v>364</v>
      </c>
      <c r="AQ98" s="3">
        <f>Table1[[#This Row],['# CM TN]]+Table1[[#This Row],['# CM FP]]</f>
        <v>636</v>
      </c>
      <c r="AR98" s="2">
        <f>IFERROR(Table1[[#This Row],[NUM_T]]/(Table1[[#This Row],[NUM_T]]+Table1[[#This Row],[NUM_F]]),0)</f>
        <v>0.36399999999999999</v>
      </c>
      <c r="AS98" s="2">
        <f>IFERROR(((LEN(Table1[[#This Row],[Predictors]])-LEN(SUBSTITUTE(Table1[[#This Row],[Predictors]],"_","")))/Table1[[#This Row],[NumPredictors]])-Table1[[#This Row],[P_se]],0)</f>
        <v>0</v>
      </c>
      <c r="AT98" s="2">
        <f>IFERROR((LEN(Table1[[#This Row],[Predictors]])-LEN(SUBSTITUTE(Table1[[#This Row],[Predictors]],".","")))/Table1[[#This Row],[NumPredictors]],0)</f>
        <v>0.73333333333333328</v>
      </c>
      <c r="AU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8" s="2">
        <f>1-(Table1[[#This Row],[P_2gram]]+Table1[[#This Row],[P_order]]+Table1[[#This Row],[P_se]])</f>
        <v>0.26666666666666672</v>
      </c>
      <c r="AX98" s="2"/>
      <c r="AY98" s="2"/>
    </row>
    <row r="99" spans="1:51" x14ac:dyDescent="0.25">
      <c r="A99">
        <v>26</v>
      </c>
      <c r="B99" t="s">
        <v>645</v>
      </c>
      <c r="C99" t="s">
        <v>1503</v>
      </c>
      <c r="D99" t="s">
        <v>1506</v>
      </c>
      <c r="E99">
        <v>7554</v>
      </c>
      <c r="F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99" t="s">
        <v>1769</v>
      </c>
      <c r="H99" s="3">
        <v>1</v>
      </c>
      <c r="I99" s="1">
        <v>43141.619027777779</v>
      </c>
      <c r="J99" t="s">
        <v>1317</v>
      </c>
      <c r="K99" t="s">
        <v>11</v>
      </c>
      <c r="L99" t="str">
        <f>SUBSTITUTE(SUBSTITUTE(Table1[[#This Row],[PredictorSetsOrig]],"task","act"),"startend","se")</f>
        <v>act,se,2gram,order</v>
      </c>
      <c r="M99" s="31" t="s">
        <v>20</v>
      </c>
      <c r="N99" s="3">
        <v>30</v>
      </c>
      <c r="O99" s="3">
        <f>IF(Table1[[#This Row],[Algorithm]]="None",0,IF(Table1[[#This Row],[NumPredictors]]&lt;=5,5,IF(Table1[[#This Row],[NumPredictors]]&lt;=10,10,IF(Table1[[#This Row],[NumPredictors]]&lt;=30,30,50))))</f>
        <v>30</v>
      </c>
      <c r="P99" s="2">
        <v>0.81418740074113305</v>
      </c>
      <c r="Q99" s="2">
        <v>0.83124448367166803</v>
      </c>
      <c r="R99">
        <v>1.9300000000000599</v>
      </c>
      <c r="S99">
        <v>12.649999999999901</v>
      </c>
      <c r="T99">
        <v>0.41000000000008202</v>
      </c>
      <c r="U99" s="3">
        <v>4.6463021934994702</v>
      </c>
      <c r="V99" s="27"/>
      <c r="W99" s="29">
        <f>IFERROR(Table1[[#This Row],[MutualInformation]]/Table1[[#This Row],[MutualInformationPotential]],0)</f>
        <v>0</v>
      </c>
      <c r="X99" s="3">
        <v>0.31087338383130803</v>
      </c>
      <c r="Y99" s="3"/>
      <c r="Z99" s="3">
        <f>IFERROR(Table1[[#This Row],[MutualInformationVsOutcome]]/Table1[[#This Row],[MutualInformationVsOutcomePotential]],0)</f>
        <v>0</v>
      </c>
      <c r="AA99">
        <v>108</v>
      </c>
      <c r="AB99">
        <v>1430</v>
      </c>
      <c r="AC99">
        <v>48</v>
      </c>
      <c r="AD99">
        <v>303</v>
      </c>
      <c r="AE99" s="3" t="s">
        <v>1794</v>
      </c>
      <c r="AF9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9" s="27" t="str">
        <f>RIGHT(Table1[[#This Row],[AlgorithmFunc]],LEN(Table1[[#This Row],[AlgorithmFunc]])-16)</f>
        <v>ClusterMRMR</v>
      </c>
      <c r="AH99" s="3">
        <f>Table1[[#This Row],['# CM TP]]+Table1[[#This Row],['# CM TN]]</f>
        <v>1538</v>
      </c>
      <c r="AI99" s="3">
        <f>Table1[[#This Row],['# CM FP]]+Table1[[#This Row],['# CM FN]]</f>
        <v>351</v>
      </c>
      <c r="AJ99" s="3">
        <f>Table1[[#This Row],['# CM TP]]+Table1[[#This Row],['# CM FP]]</f>
        <v>156</v>
      </c>
      <c r="AK99" s="3">
        <f>Table1[[#This Row],['# CM TN]]+Table1[[#This Row],['# CM FN]]</f>
        <v>1733</v>
      </c>
      <c r="AL99" s="3">
        <f>Table1[[#This Row],[GT_T]]+Table1[[#This Row],[GT_F]]</f>
        <v>1889</v>
      </c>
      <c r="AM99" s="3">
        <f>IFERROR((Table1[[#This Row],['# CM TP]]+Table1[[#This Row],['# CM TN]])/Table1[[#This Row],[GT_TOT]], 0)</f>
        <v>0.81418740074113283</v>
      </c>
      <c r="AN99" s="3">
        <f>IFERROR(((Table1[[#This Row],[GT_T]]*Table1[[#This Row],[GT_ML_P]]/Table1[[#This Row],[GT_TOT]])+(Table1[[#This Row],[GT_F]]*Table1[[#This Row],[GT_ML_N]]/Table1[[#This Row],[GT_TOT]]))/Table1[[#This Row],[GT_TOT]],0)</f>
        <v>0.23770591266873131</v>
      </c>
      <c r="AO99" s="3">
        <f>(Table1[[#This Row],[OBS_ACC]]-Table1[[#This Row],[EXP_ACC]])/(1-Table1[[#This Row],[EXP_ACC]])</f>
        <v>0.75624551948266794</v>
      </c>
      <c r="AP99" s="3">
        <f>Table1[[#This Row],['# CM TP]]+Table1[[#This Row],['# CM FN]]</f>
        <v>411</v>
      </c>
      <c r="AQ99" s="3">
        <f>Table1[[#This Row],['# CM TN]]+Table1[[#This Row],['# CM FP]]</f>
        <v>1478</v>
      </c>
      <c r="AR99" s="2">
        <f>IFERROR(Table1[[#This Row],[NUM_T]]/(Table1[[#This Row],[NUM_T]]+Table1[[#This Row],[NUM_F]]),0)</f>
        <v>0.21757543673901536</v>
      </c>
      <c r="AS99" s="2">
        <f>IFERROR(((LEN(Table1[[#This Row],[Predictors]])-LEN(SUBSTITUTE(Table1[[#This Row],[Predictors]],"_","")))/Table1[[#This Row],[NumPredictors]])-Table1[[#This Row],[P_se]],0)</f>
        <v>0.2</v>
      </c>
      <c r="AT99" s="2">
        <f>IFERROR((LEN(Table1[[#This Row],[Predictors]])-LEN(SUBSTITUTE(Table1[[#This Row],[Predictors]],".","")))/Table1[[#This Row],[NumPredictors]],0)</f>
        <v>0.66666666666666663</v>
      </c>
      <c r="AU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9" s="2">
        <f>1-(Table1[[#This Row],[P_2gram]]+Table1[[#This Row],[P_order]]+Table1[[#This Row],[P_se]])</f>
        <v>0.1333333333333333</v>
      </c>
      <c r="AX99" s="2"/>
      <c r="AY99" s="2"/>
    </row>
    <row r="100" spans="1:51" x14ac:dyDescent="0.25">
      <c r="A100" s="26">
        <v>10</v>
      </c>
      <c r="B100" s="26" t="s">
        <v>645</v>
      </c>
      <c r="C100" s="26" t="s">
        <v>190</v>
      </c>
      <c r="D100" s="26" t="s">
        <v>1510</v>
      </c>
      <c r="E100" s="26">
        <v>4000</v>
      </c>
      <c r="F1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0" s="26"/>
      <c r="H100" s="27">
        <v>1</v>
      </c>
      <c r="I100" s="28">
        <v>42775.42864583333</v>
      </c>
      <c r="J100" s="26" t="s">
        <v>173</v>
      </c>
      <c r="K100" s="26" t="s">
        <v>11</v>
      </c>
      <c r="L100" t="str">
        <f>SUBSTITUTE(SUBSTITUTE(Table1[[#This Row],[PredictorSetsOrig]],"task","act"),"startend","se")</f>
        <v>act,se</v>
      </c>
      <c r="M100" s="26" t="s">
        <v>14</v>
      </c>
      <c r="N100" s="27">
        <v>30</v>
      </c>
      <c r="O100" s="27">
        <f>IF(Table1[[#This Row],[Algorithm]]="None",0,IF(Table1[[#This Row],[NumPredictors]]&lt;=5,5,IF(Table1[[#This Row],[NumPredictors]]&lt;=10,10,IF(Table1[[#This Row],[NumPredictors]]&lt;=30,30,50))))</f>
        <v>30</v>
      </c>
      <c r="P100" s="29">
        <v>0.81599999999999995</v>
      </c>
      <c r="Q100" s="29">
        <v>0.836666666666667</v>
      </c>
      <c r="R100" s="26">
        <v>16.8100000000004</v>
      </c>
      <c r="S100" s="26">
        <v>6.61999999999989</v>
      </c>
      <c r="T100" s="26">
        <v>3.0000000000654801E-2</v>
      </c>
      <c r="U100" s="27">
        <v>6.9286944277911404</v>
      </c>
      <c r="V100" s="27">
        <v>6.9605890807084903</v>
      </c>
      <c r="W100" s="29">
        <f>IFERROR(Table1[[#This Row],[MutualInformation]]/Table1[[#This Row],[MutualInformationPotential]],0)</f>
        <v>0.99541782275213642</v>
      </c>
      <c r="X100" s="27">
        <v>0.591257435222592</v>
      </c>
      <c r="Y100" s="3">
        <v>0.59421769618333597</v>
      </c>
      <c r="Z100" s="27">
        <f>IFERROR(Table1[[#This Row],[MutualInformationVsOutcome]]/Table1[[#This Row],[MutualInformationVsOutcomePotential]],0)</f>
        <v>0.99501822147041774</v>
      </c>
      <c r="AA100" s="26">
        <v>263</v>
      </c>
      <c r="AB100" s="26">
        <v>553</v>
      </c>
      <c r="AC100" s="26">
        <v>83</v>
      </c>
      <c r="AD100" s="26">
        <v>101</v>
      </c>
      <c r="AE100" s="27" t="s">
        <v>144</v>
      </c>
      <c r="AF1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00" s="27" t="str">
        <f>RIGHT(Table1[[#This Row],[AlgorithmFunc]],LEN(Table1[[#This Row],[AlgorithmFunc]])-16)</f>
        <v>Recursive2Sizes</v>
      </c>
      <c r="AH100" s="27">
        <f>Table1[[#This Row],['# CM TP]]+Table1[[#This Row],['# CM TN]]</f>
        <v>816</v>
      </c>
      <c r="AI100" s="27">
        <f>Table1[[#This Row],['# CM FP]]+Table1[[#This Row],['# CM FN]]</f>
        <v>184</v>
      </c>
      <c r="AJ100" s="27">
        <f>Table1[[#This Row],['# CM TP]]+Table1[[#This Row],['# CM FP]]</f>
        <v>346</v>
      </c>
      <c r="AK100" s="27">
        <f>Table1[[#This Row],['# CM TN]]+Table1[[#This Row],['# CM FN]]</f>
        <v>654</v>
      </c>
      <c r="AL100" s="27">
        <f>Table1[[#This Row],[GT_T]]+Table1[[#This Row],[GT_F]]</f>
        <v>1000</v>
      </c>
      <c r="AM100" s="27">
        <f>IFERROR((Table1[[#This Row],['# CM TP]]+Table1[[#This Row],['# CM TN]])/Table1[[#This Row],[GT_TOT]], 0)</f>
        <v>0.81599999999999995</v>
      </c>
      <c r="AN100" s="27">
        <f>IFERROR(((Table1[[#This Row],[GT_T]]*Table1[[#This Row],[GT_ML_P]]/Table1[[#This Row],[GT_TOT]])+(Table1[[#This Row],[GT_F]]*Table1[[#This Row],[GT_ML_N]]/Table1[[#This Row],[GT_TOT]]))/Table1[[#This Row],[GT_TOT]],0)</f>
        <v>0.40267200000000003</v>
      </c>
      <c r="AO100" s="27">
        <f>(Table1[[#This Row],[OBS_ACC]]-Table1[[#This Row],[EXP_ACC]])/(1-Table1[[#This Row],[EXP_ACC]])</f>
        <v>0.69196153537085148</v>
      </c>
      <c r="AP100" s="27">
        <f>Table1[[#This Row],['# CM TP]]+Table1[[#This Row],['# CM FN]]</f>
        <v>364</v>
      </c>
      <c r="AQ100" s="27">
        <f>Table1[[#This Row],['# CM TN]]+Table1[[#This Row],['# CM FP]]</f>
        <v>636</v>
      </c>
      <c r="AR100" s="29">
        <f>IFERROR(Table1[[#This Row],[NUM_T]]/(Table1[[#This Row],[NUM_T]]+Table1[[#This Row],[NUM_F]]),0)</f>
        <v>0.36399999999999999</v>
      </c>
      <c r="AS100" s="29">
        <f>IFERROR(((LEN(Table1[[#This Row],[Predictors]])-LEN(SUBSTITUTE(Table1[[#This Row],[Predictors]],"_","")))/Table1[[#This Row],[NumPredictors]])-Table1[[#This Row],[P_se]],0)</f>
        <v>4.4444444444444453E-2</v>
      </c>
      <c r="AT100" s="29">
        <f>IFERROR((LEN(Table1[[#This Row],[Predictors]])-LEN(SUBSTITUTE(Table1[[#This Row],[Predictors]],".","")))/Table1[[#This Row],[NumPredictors]],0)</f>
        <v>0</v>
      </c>
      <c r="AU10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100" s="29">
        <f>1-(Table1[[#This Row],[P_2gram]]+Table1[[#This Row],[P_order]]+Table1[[#This Row],[P_se]])</f>
        <v>0.8666666666666667</v>
      </c>
      <c r="AX100" s="2"/>
      <c r="AY100" s="2"/>
    </row>
    <row r="101" spans="1:51" x14ac:dyDescent="0.25">
      <c r="A101">
        <v>12</v>
      </c>
      <c r="B101" t="s">
        <v>645</v>
      </c>
      <c r="C101" t="s">
        <v>190</v>
      </c>
      <c r="D101" s="26" t="s">
        <v>1510</v>
      </c>
      <c r="E101">
        <v>4000</v>
      </c>
      <c r="F1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01" s="3">
        <v>1</v>
      </c>
      <c r="I101" s="1">
        <v>42775.431030092594</v>
      </c>
      <c r="J101" t="s">
        <v>173</v>
      </c>
      <c r="K101" t="s">
        <v>11</v>
      </c>
      <c r="L101" t="str">
        <f>SUBSTITUTE(SUBSTITUTE(Table1[[#This Row],[PredictorSetsOrig]],"task","act"),"startend","se")</f>
        <v>act,se,order</v>
      </c>
      <c r="M101" t="s">
        <v>18</v>
      </c>
      <c r="N101" s="27">
        <v>30</v>
      </c>
      <c r="O101" s="3">
        <f>IF(Table1[[#This Row],[Algorithm]]="None",0,IF(Table1[[#This Row],[NumPredictors]]&lt;=5,5,IF(Table1[[#This Row],[NumPredictors]]&lt;=10,10,IF(Table1[[#This Row],[NumPredictors]]&lt;=30,30,50))))</f>
        <v>30</v>
      </c>
      <c r="P101" s="2">
        <v>0.82</v>
      </c>
      <c r="Q101" s="2">
        <v>0.834666666666667</v>
      </c>
      <c r="R101">
        <v>128.38999999999999</v>
      </c>
      <c r="S101">
        <v>6.75</v>
      </c>
      <c r="T101">
        <v>0.25</v>
      </c>
      <c r="U101" s="3">
        <v>5.6727544825053702</v>
      </c>
      <c r="V101" s="27">
        <v>7.28892414629368</v>
      </c>
      <c r="W101" s="29">
        <f>IFERROR(Table1[[#This Row],[MutualInformation]]/Table1[[#This Row],[MutualInformationPotential]],0)</f>
        <v>0.77827047842031527</v>
      </c>
      <c r="X101" s="27">
        <v>0.49553242165704298</v>
      </c>
      <c r="Y101" s="3">
        <v>0.62004340356102405</v>
      </c>
      <c r="Z101" s="3">
        <f>IFERROR(Table1[[#This Row],[MutualInformationVsOutcome]]/Table1[[#This Row],[MutualInformationVsOutcomePotential]],0)</f>
        <v>0.7991898934995656</v>
      </c>
      <c r="AA101">
        <v>268</v>
      </c>
      <c r="AB101">
        <v>552</v>
      </c>
      <c r="AC101">
        <v>84</v>
      </c>
      <c r="AD101">
        <v>96</v>
      </c>
      <c r="AE101" s="3" t="s">
        <v>175</v>
      </c>
      <c r="AF1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01" s="27" t="str">
        <f>RIGHT(Table1[[#This Row],[AlgorithmFunc]],LEN(Table1[[#This Row],[AlgorithmFunc]])-16)</f>
        <v>Recursive2Sizes</v>
      </c>
      <c r="AH101" s="3">
        <f>Table1[[#This Row],['# CM TP]]+Table1[[#This Row],['# CM TN]]</f>
        <v>820</v>
      </c>
      <c r="AI101" s="3">
        <f>Table1[[#This Row],['# CM FP]]+Table1[[#This Row],['# CM FN]]</f>
        <v>180</v>
      </c>
      <c r="AJ101" s="3">
        <f>Table1[[#This Row],['# CM TP]]+Table1[[#This Row],['# CM FP]]</f>
        <v>352</v>
      </c>
      <c r="AK101" s="3">
        <f>Table1[[#This Row],['# CM TN]]+Table1[[#This Row],['# CM FN]]</f>
        <v>648</v>
      </c>
      <c r="AL101" s="3">
        <f>Table1[[#This Row],[GT_T]]+Table1[[#This Row],[GT_F]]</f>
        <v>1000</v>
      </c>
      <c r="AM101" s="3">
        <f>IFERROR((Table1[[#This Row],['# CM TP]]+Table1[[#This Row],['# CM TN]])/Table1[[#This Row],[GT_TOT]], 0)</f>
        <v>0.82</v>
      </c>
      <c r="AN101" s="3">
        <f>IFERROR(((Table1[[#This Row],[GT_T]]*Table1[[#This Row],[GT_ML_P]]/Table1[[#This Row],[GT_TOT]])+(Table1[[#This Row],[GT_F]]*Table1[[#This Row],[GT_ML_N]]/Table1[[#This Row],[GT_TOT]]))/Table1[[#This Row],[GT_TOT]],0)</f>
        <v>0.40527999999999997</v>
      </c>
      <c r="AO101" s="3">
        <f>(Table1[[#This Row],[OBS_ACC]]-Table1[[#This Row],[EXP_ACC]])/(1-Table1[[#This Row],[EXP_ACC]])</f>
        <v>0.69733656174334135</v>
      </c>
      <c r="AP101" s="3">
        <f>Table1[[#This Row],['# CM TP]]+Table1[[#This Row],['# CM FN]]</f>
        <v>364</v>
      </c>
      <c r="AQ101" s="3">
        <f>Table1[[#This Row],['# CM TN]]+Table1[[#This Row],['# CM FP]]</f>
        <v>636</v>
      </c>
      <c r="AR101" s="2">
        <f>IFERROR(Table1[[#This Row],[NUM_T]]/(Table1[[#This Row],[NUM_T]]+Table1[[#This Row],[NUM_F]]),0)</f>
        <v>0.36399999999999999</v>
      </c>
      <c r="AS101" s="2">
        <f>IFERROR(((LEN(Table1[[#This Row],[Predictors]])-LEN(SUBSTITUTE(Table1[[#This Row],[Predictors]],"_","")))/Table1[[#This Row],[NumPredictors]])-Table1[[#This Row],[P_se]],0)</f>
        <v>0</v>
      </c>
      <c r="AT101" s="2">
        <f>IFERROR((LEN(Table1[[#This Row],[Predictors]])-LEN(SUBSTITUTE(Table1[[#This Row],[Predictors]],".","")))/Table1[[#This Row],[NumPredictors]],0)</f>
        <v>0.73333333333333328</v>
      </c>
      <c r="AU1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1" s="2">
        <f>1-(Table1[[#This Row],[P_2gram]]+Table1[[#This Row],[P_order]]+Table1[[#This Row],[P_se]])</f>
        <v>0.26666666666666672</v>
      </c>
      <c r="AX101" s="2"/>
      <c r="AY101" s="2"/>
    </row>
    <row r="102" spans="1:51" x14ac:dyDescent="0.25">
      <c r="A102" s="26">
        <v>18</v>
      </c>
      <c r="B102" s="26" t="s">
        <v>645</v>
      </c>
      <c r="C102" s="26" t="s">
        <v>190</v>
      </c>
      <c r="D102" s="26" t="s">
        <v>1510</v>
      </c>
      <c r="E102" s="26">
        <v>4000</v>
      </c>
      <c r="F1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2" s="26"/>
      <c r="H102" s="27">
        <v>1</v>
      </c>
      <c r="I102" s="28">
        <v>42775.447928240741</v>
      </c>
      <c r="J102" s="26" t="s">
        <v>81</v>
      </c>
      <c r="K102" s="26" t="s">
        <v>11</v>
      </c>
      <c r="L102" t="str">
        <f>SUBSTITUTE(SUBSTITUTE(Table1[[#This Row],[PredictorSetsOrig]],"task","act"),"startend","se")</f>
        <v>act,se</v>
      </c>
      <c r="M102" s="26" t="s">
        <v>14</v>
      </c>
      <c r="N102" s="27">
        <v>30</v>
      </c>
      <c r="O102" s="27">
        <f>IF(Table1[[#This Row],[Algorithm]]="None",0,IF(Table1[[#This Row],[NumPredictors]]&lt;=5,5,IF(Table1[[#This Row],[NumPredictors]]&lt;=10,10,IF(Table1[[#This Row],[NumPredictors]]&lt;=30,30,50))))</f>
        <v>30</v>
      </c>
      <c r="P102" s="29">
        <v>0.36399999999999999</v>
      </c>
      <c r="Q102" s="29">
        <v>0.84666666666666701</v>
      </c>
      <c r="R102" s="26">
        <v>595.48</v>
      </c>
      <c r="S102" s="26">
        <v>7.3799999999991996</v>
      </c>
      <c r="T102" s="26">
        <v>3.0000000000654801E-2</v>
      </c>
      <c r="U102" s="27">
        <v>6.5656584674985199</v>
      </c>
      <c r="V102" s="27">
        <v>6.9605890807084903</v>
      </c>
      <c r="W102" s="29">
        <f>IFERROR(Table1[[#This Row],[MutualInformation]]/Table1[[#This Row],[MutualInformationPotential]],0)</f>
        <v>0.94326189800450455</v>
      </c>
      <c r="X102" s="27">
        <v>0.57004520059670605</v>
      </c>
      <c r="Y102" s="3">
        <v>0.59421769618333597</v>
      </c>
      <c r="Z102" s="27">
        <f>IFERROR(Table1[[#This Row],[MutualInformationVsOutcome]]/Table1[[#This Row],[MutualInformationVsOutcomePotential]],0)</f>
        <v>0.95932047170272772</v>
      </c>
      <c r="AA102" s="26">
        <v>364</v>
      </c>
      <c r="AB102" s="26">
        <v>0</v>
      </c>
      <c r="AC102" s="26">
        <v>636</v>
      </c>
      <c r="AD102" s="26">
        <v>0</v>
      </c>
      <c r="AE102" s="27" t="s">
        <v>181</v>
      </c>
      <c r="AF1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102" s="27" t="str">
        <f>RIGHT(Table1[[#This Row],[AlgorithmFunc]],LEN(Table1[[#This Row],[AlgorithmFunc]])-16)</f>
        <v>RecursiveSVM</v>
      </c>
      <c r="AH102" s="27">
        <f>Table1[[#This Row],['# CM TP]]+Table1[[#This Row],['# CM TN]]</f>
        <v>364</v>
      </c>
      <c r="AI102" s="27">
        <f>Table1[[#This Row],['# CM FP]]+Table1[[#This Row],['# CM FN]]</f>
        <v>636</v>
      </c>
      <c r="AJ102" s="27">
        <f>Table1[[#This Row],['# CM TP]]+Table1[[#This Row],['# CM FP]]</f>
        <v>1000</v>
      </c>
      <c r="AK102" s="27">
        <f>Table1[[#This Row],['# CM TN]]+Table1[[#This Row],['# CM FN]]</f>
        <v>0</v>
      </c>
      <c r="AL102" s="27">
        <f>Table1[[#This Row],[GT_T]]+Table1[[#This Row],[GT_F]]</f>
        <v>1000</v>
      </c>
      <c r="AM102" s="27">
        <f>IFERROR((Table1[[#This Row],['# CM TP]]+Table1[[#This Row],['# CM TN]])/Table1[[#This Row],[GT_TOT]], 0)</f>
        <v>0.36399999999999999</v>
      </c>
      <c r="AN102" s="27">
        <f>IFERROR(((Table1[[#This Row],[GT_T]]*Table1[[#This Row],[GT_ML_P]]/Table1[[#This Row],[GT_TOT]])+(Table1[[#This Row],[GT_F]]*Table1[[#This Row],[GT_ML_N]]/Table1[[#This Row],[GT_TOT]]))/Table1[[#This Row],[GT_TOT]],0)</f>
        <v>0.36399999999999999</v>
      </c>
      <c r="AO102" s="27">
        <f>(Table1[[#This Row],[OBS_ACC]]-Table1[[#This Row],[EXP_ACC]])/(1-Table1[[#This Row],[EXP_ACC]])</f>
        <v>0</v>
      </c>
      <c r="AP102" s="27">
        <f>Table1[[#This Row],['# CM TP]]+Table1[[#This Row],['# CM FN]]</f>
        <v>364</v>
      </c>
      <c r="AQ102" s="27">
        <f>Table1[[#This Row],['# CM TN]]+Table1[[#This Row],['# CM FP]]</f>
        <v>636</v>
      </c>
      <c r="AR102" s="29">
        <f>IFERROR(Table1[[#This Row],[NUM_T]]/(Table1[[#This Row],[NUM_T]]+Table1[[#This Row],[NUM_F]]),0)</f>
        <v>0.36399999999999999</v>
      </c>
      <c r="AS102" s="29">
        <f>IFERROR(((LEN(Table1[[#This Row],[Predictors]])-LEN(SUBSTITUTE(Table1[[#This Row],[Predictors]],"_","")))/Table1[[#This Row],[NumPredictors]])-Table1[[#This Row],[P_se]],0)</f>
        <v>2.2222222222222227E-2</v>
      </c>
      <c r="AT102" s="29">
        <f>IFERROR((LEN(Table1[[#This Row],[Predictors]])-LEN(SUBSTITUTE(Table1[[#This Row],[Predictors]],".","")))/Table1[[#This Row],[NumPredictors]],0)</f>
        <v>0</v>
      </c>
      <c r="AU10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02" s="29">
        <f>1-(Table1[[#This Row],[P_2gram]]+Table1[[#This Row],[P_order]]+Table1[[#This Row],[P_se]])</f>
        <v>0.93333333333333335</v>
      </c>
      <c r="AX102" s="2"/>
      <c r="AY102" s="2"/>
    </row>
    <row r="103" spans="1:51" x14ac:dyDescent="0.25">
      <c r="A103" s="26">
        <v>20</v>
      </c>
      <c r="B103" s="26" t="s">
        <v>645</v>
      </c>
      <c r="C103" s="26" t="s">
        <v>190</v>
      </c>
      <c r="D103" s="26" t="s">
        <v>1510</v>
      </c>
      <c r="E103" s="26">
        <v>4000</v>
      </c>
      <c r="F1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3" s="26"/>
      <c r="H103" s="27">
        <v>1</v>
      </c>
      <c r="I103" s="28">
        <v>42775.488067129627</v>
      </c>
      <c r="J103" s="26" t="s">
        <v>81</v>
      </c>
      <c r="K103" s="26" t="s">
        <v>11</v>
      </c>
      <c r="L103" t="str">
        <f>SUBSTITUTE(SUBSTITUTE(Table1[[#This Row],[PredictorSetsOrig]],"task","act"),"startend","se")</f>
        <v>act,se,order</v>
      </c>
      <c r="M103" s="26" t="s">
        <v>18</v>
      </c>
      <c r="N103" s="27">
        <v>30</v>
      </c>
      <c r="O103" s="27">
        <f>IF(Table1[[#This Row],[Algorithm]]="None",0,IF(Table1[[#This Row],[NumPredictors]]&lt;=5,5,IF(Table1[[#This Row],[NumPredictors]]&lt;=10,10,IF(Table1[[#This Row],[NumPredictors]]&lt;=30,30,50))))</f>
        <v>30</v>
      </c>
      <c r="P103" s="29">
        <v>0.35799999999999998</v>
      </c>
      <c r="Q103" s="29">
        <v>0.837666666666667</v>
      </c>
      <c r="R103" s="26">
        <v>3431.33</v>
      </c>
      <c r="S103" s="26">
        <v>7</v>
      </c>
      <c r="T103" s="26">
        <v>0.24000000000160099</v>
      </c>
      <c r="U103" s="27">
        <v>6.3282006626827796</v>
      </c>
      <c r="V103" s="27">
        <v>7.28892414629368</v>
      </c>
      <c r="W103" s="29">
        <f>IFERROR(Table1[[#This Row],[MutualInformation]]/Table1[[#This Row],[MutualInformationPotential]],0)</f>
        <v>0.86819406206889727</v>
      </c>
      <c r="X103" s="27">
        <v>0.55401191238880798</v>
      </c>
      <c r="Y103" s="27">
        <v>0.62004340356102405</v>
      </c>
      <c r="Z103" s="27">
        <f>IFERROR(Table1[[#This Row],[MutualInformationVsOutcome]]/Table1[[#This Row],[MutualInformationVsOutcomePotential]],0)</f>
        <v>0.89350505014167558</v>
      </c>
      <c r="AA103" s="26">
        <v>350</v>
      </c>
      <c r="AB103" s="26">
        <v>8</v>
      </c>
      <c r="AC103" s="26">
        <v>628</v>
      </c>
      <c r="AD103" s="26">
        <v>14</v>
      </c>
      <c r="AE103" s="27" t="s">
        <v>183</v>
      </c>
      <c r="AF1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103" s="27" t="str">
        <f>RIGHT(Table1[[#This Row],[AlgorithmFunc]],LEN(Table1[[#This Row],[AlgorithmFunc]])-16)</f>
        <v>RecursiveSVM</v>
      </c>
      <c r="AH103" s="27">
        <f>Table1[[#This Row],['# CM TP]]+Table1[[#This Row],['# CM TN]]</f>
        <v>358</v>
      </c>
      <c r="AI103" s="27">
        <f>Table1[[#This Row],['# CM FP]]+Table1[[#This Row],['# CM FN]]</f>
        <v>642</v>
      </c>
      <c r="AJ103" s="27">
        <f>Table1[[#This Row],['# CM TP]]+Table1[[#This Row],['# CM FP]]</f>
        <v>978</v>
      </c>
      <c r="AK103" s="27">
        <f>Table1[[#This Row],['# CM TN]]+Table1[[#This Row],['# CM FN]]</f>
        <v>22</v>
      </c>
      <c r="AL103" s="27">
        <f>Table1[[#This Row],[GT_T]]+Table1[[#This Row],[GT_F]]</f>
        <v>1000</v>
      </c>
      <c r="AM103" s="27">
        <f>IFERROR((Table1[[#This Row],['# CM TP]]+Table1[[#This Row],['# CM TN]])/Table1[[#This Row],[GT_TOT]], 0)</f>
        <v>0.35799999999999998</v>
      </c>
      <c r="AN103" s="27">
        <f>IFERROR(((Table1[[#This Row],[GT_T]]*Table1[[#This Row],[GT_ML_P]]/Table1[[#This Row],[GT_TOT]])+(Table1[[#This Row],[GT_F]]*Table1[[#This Row],[GT_ML_N]]/Table1[[#This Row],[GT_TOT]]))/Table1[[#This Row],[GT_TOT]],0)</f>
        <v>0.36424800000000007</v>
      </c>
      <c r="AO103" s="27">
        <f>(Table1[[#This Row],[OBS_ACC]]-Table1[[#This Row],[EXP_ACC]])/(1-Table1[[#This Row],[EXP_ACC]])</f>
        <v>-9.827731568284627E-3</v>
      </c>
      <c r="AP103" s="27">
        <f>Table1[[#This Row],['# CM TP]]+Table1[[#This Row],['# CM FN]]</f>
        <v>364</v>
      </c>
      <c r="AQ103" s="27">
        <f>Table1[[#This Row],['# CM TN]]+Table1[[#This Row],['# CM FP]]</f>
        <v>636</v>
      </c>
      <c r="AR103" s="29">
        <f>IFERROR(Table1[[#This Row],[NUM_T]]/(Table1[[#This Row],[NUM_T]]+Table1[[#This Row],[NUM_F]]),0)</f>
        <v>0.36399999999999999</v>
      </c>
      <c r="AS103" s="29">
        <f>IFERROR(((LEN(Table1[[#This Row],[Predictors]])-LEN(SUBSTITUTE(Table1[[#This Row],[Predictors]],"_","")))/Table1[[#This Row],[NumPredictors]])-Table1[[#This Row],[P_se]],0)</f>
        <v>0</v>
      </c>
      <c r="AT103" s="29">
        <f>IFERROR((LEN(Table1[[#This Row],[Predictors]])-LEN(SUBSTITUTE(Table1[[#This Row],[Predictors]],".","")))/Table1[[#This Row],[NumPredictors]],0)</f>
        <v>0.8</v>
      </c>
      <c r="AU1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" s="29">
        <f>1-(Table1[[#This Row],[P_2gram]]+Table1[[#This Row],[P_order]]+Table1[[#This Row],[P_se]])</f>
        <v>0.19999999999999996</v>
      </c>
      <c r="AX103" s="2"/>
      <c r="AY103" s="2"/>
    </row>
    <row r="104" spans="1:51" x14ac:dyDescent="0.25">
      <c r="A104">
        <v>5</v>
      </c>
      <c r="B104" t="s">
        <v>645</v>
      </c>
      <c r="C104" t="s">
        <v>1504</v>
      </c>
      <c r="D104" t="s">
        <v>1508</v>
      </c>
      <c r="E104">
        <v>31509</v>
      </c>
      <c r="F1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04" t="s">
        <v>1720</v>
      </c>
      <c r="H104" s="3">
        <v>1</v>
      </c>
      <c r="I104" s="1">
        <v>43141.625509259262</v>
      </c>
      <c r="J104" t="s">
        <v>1317</v>
      </c>
      <c r="K104" t="s">
        <v>11</v>
      </c>
      <c r="L104" t="str">
        <f>SUBSTITUTE(SUBSTITUTE(Table1[[#This Row],[PredictorSetsOrig]],"task","act"),"startend","se")</f>
        <v>2gram</v>
      </c>
      <c r="M104" s="31" t="s">
        <v>434</v>
      </c>
      <c r="N104" s="3">
        <v>10</v>
      </c>
      <c r="O104" s="3">
        <f>IF(Table1[[#This Row],[Algorithm]]="None",0,IF(Table1[[#This Row],[NumPredictors]]&lt;=5,5,IF(Table1[[#This Row],[NumPredictors]]&lt;=10,10,IF(Table1[[#This Row],[NumPredictors]]&lt;=30,30,50))))</f>
        <v>10</v>
      </c>
      <c r="P104" s="2">
        <v>0.84386900228484396</v>
      </c>
      <c r="Q104" s="2">
        <v>0.84689602640599204</v>
      </c>
      <c r="R104">
        <v>3.8299999999999299</v>
      </c>
      <c r="S104">
        <v>29.090000000000099</v>
      </c>
      <c r="T104">
        <v>1.15999999999985</v>
      </c>
      <c r="U104" s="3">
        <v>4.3733021471729598</v>
      </c>
      <c r="V104" s="27"/>
      <c r="W104" s="29">
        <f>IFERROR(Table1[[#This Row],[MutualInformation]]/Table1[[#This Row],[MutualInformationPotential]],0)</f>
        <v>0</v>
      </c>
      <c r="X104" s="3">
        <v>0.26508095022211697</v>
      </c>
      <c r="Y104" s="3"/>
      <c r="Z104" s="3">
        <f>IFERROR(Table1[[#This Row],[MutualInformationVsOutcome]]/Table1[[#This Row],[MutualInformationVsOutcomePotential]],0)</f>
        <v>0</v>
      </c>
      <c r="AA104">
        <v>2026</v>
      </c>
      <c r="AB104">
        <v>4622</v>
      </c>
      <c r="AC104">
        <v>336</v>
      </c>
      <c r="AD104">
        <v>894</v>
      </c>
      <c r="AE104" s="3" t="s">
        <v>1725</v>
      </c>
      <c r="AF10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04" s="27" t="str">
        <f>RIGHT(Table1[[#This Row],[AlgorithmFunc]],LEN(Table1[[#This Row],[AlgorithmFunc]])-16)</f>
        <v>ClusterMRMR</v>
      </c>
      <c r="AH104" s="3">
        <f>Table1[[#This Row],['# CM TP]]+Table1[[#This Row],['# CM TN]]</f>
        <v>6648</v>
      </c>
      <c r="AI104" s="3">
        <f>Table1[[#This Row],['# CM FP]]+Table1[[#This Row],['# CM FN]]</f>
        <v>1230</v>
      </c>
      <c r="AJ104" s="3">
        <f>Table1[[#This Row],['# CM TP]]+Table1[[#This Row],['# CM FP]]</f>
        <v>2362</v>
      </c>
      <c r="AK104" s="3">
        <f>Table1[[#This Row],['# CM TN]]+Table1[[#This Row],['# CM FN]]</f>
        <v>5516</v>
      </c>
      <c r="AL104" s="3">
        <f>Table1[[#This Row],[GT_T]]+Table1[[#This Row],[GT_F]]</f>
        <v>7878</v>
      </c>
      <c r="AM104" s="3">
        <f>IFERROR((Table1[[#This Row],['# CM TP]]+Table1[[#This Row],['# CM TN]])/Table1[[#This Row],[GT_TOT]], 0)</f>
        <v>0.84386900228484385</v>
      </c>
      <c r="AN104" s="3">
        <f>IFERROR(((Table1[[#This Row],[GT_T]]*Table1[[#This Row],[GT_ML_P]]/Table1[[#This Row],[GT_TOT]])+(Table1[[#This Row],[GT_F]]*Table1[[#This Row],[GT_ML_N]]/Table1[[#This Row],[GT_TOT]]))/Table1[[#This Row],[GT_TOT]],0)</f>
        <v>0.36233018111114529</v>
      </c>
      <c r="AO104" s="3">
        <f>(Table1[[#This Row],[OBS_ACC]]-Table1[[#This Row],[EXP_ACC]])/(1-Table1[[#This Row],[EXP_ACC]])</f>
        <v>0.75515385378091782</v>
      </c>
      <c r="AP104" s="3">
        <f>Table1[[#This Row],['# CM TP]]+Table1[[#This Row],['# CM FN]]</f>
        <v>2920</v>
      </c>
      <c r="AQ104" s="3">
        <f>Table1[[#This Row],['# CM TN]]+Table1[[#This Row],['# CM FP]]</f>
        <v>4958</v>
      </c>
      <c r="AR104" s="2">
        <f>IFERROR(Table1[[#This Row],[NUM_T]]/(Table1[[#This Row],[NUM_T]]+Table1[[#This Row],[NUM_F]]),0)</f>
        <v>0.37065244986037066</v>
      </c>
      <c r="AS104" s="2">
        <f>IFERROR(((LEN(Table1[[#This Row],[Predictors]])-LEN(SUBSTITUTE(Table1[[#This Row],[Predictors]],"_","")))/Table1[[#This Row],[NumPredictors]])-Table1[[#This Row],[P_se]],0)</f>
        <v>1</v>
      </c>
      <c r="AT104" s="2">
        <f>IFERROR((LEN(Table1[[#This Row],[Predictors]])-LEN(SUBSTITUTE(Table1[[#This Row],[Predictors]],".","")))/Table1[[#This Row],[NumPredictors]],0)</f>
        <v>0</v>
      </c>
      <c r="AU1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" s="2">
        <f>1-(Table1[[#This Row],[P_2gram]]+Table1[[#This Row],[P_order]]+Table1[[#This Row],[P_se]])</f>
        <v>0</v>
      </c>
      <c r="AX104" s="2"/>
      <c r="AY104" s="2"/>
    </row>
    <row r="105" spans="1:51" x14ac:dyDescent="0.25">
      <c r="A105">
        <v>38</v>
      </c>
      <c r="B105" t="s">
        <v>645</v>
      </c>
      <c r="C105" t="s">
        <v>1503</v>
      </c>
      <c r="D105" t="s">
        <v>1507</v>
      </c>
      <c r="E105">
        <v>13087</v>
      </c>
      <c r="F1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05" t="s">
        <v>1671</v>
      </c>
      <c r="H105" s="3">
        <v>1</v>
      </c>
      <c r="I105" s="1">
        <v>43141.61277777778</v>
      </c>
      <c r="J105" t="s">
        <v>982</v>
      </c>
      <c r="K105" t="s">
        <v>11</v>
      </c>
      <c r="L105" t="str">
        <f>SUBSTITUTE(SUBSTITUTE(Table1[[#This Row],[PredictorSetsOrig]],"task","act"),"startend","se")</f>
        <v>act,se,2gram,order</v>
      </c>
      <c r="M105" s="31" t="s">
        <v>20</v>
      </c>
      <c r="N105" s="3">
        <v>30</v>
      </c>
      <c r="O105" s="3">
        <f>IF(Table1[[#This Row],[Algorithm]]="None",0,IF(Table1[[#This Row],[NumPredictors]]&lt;=5,5,IF(Table1[[#This Row],[NumPredictors]]&lt;=10,10,IF(Table1[[#This Row],[NumPredictors]]&lt;=30,30,50))))</f>
        <v>30</v>
      </c>
      <c r="P105" s="2">
        <v>0.90281173594132003</v>
      </c>
      <c r="Q105" s="2">
        <v>0.90596026490066195</v>
      </c>
      <c r="R105">
        <v>2.2000000000000499</v>
      </c>
      <c r="S105">
        <v>22</v>
      </c>
      <c r="T105">
        <v>2.70999999999992</v>
      </c>
      <c r="U105" s="3">
        <v>4.2069282642361197</v>
      </c>
      <c r="V105" s="27"/>
      <c r="W105" s="29">
        <f>IFERROR(Table1[[#This Row],[MutualInformation]]/Table1[[#This Row],[MutualInformationPotential]],0)</f>
        <v>0</v>
      </c>
      <c r="X105" s="3">
        <v>0.42934220299633302</v>
      </c>
      <c r="Y105" s="3"/>
      <c r="Z105" s="3">
        <f>IFERROR(Table1[[#This Row],[MutualInformationVsOutcome]]/Table1[[#This Row],[MutualInformationVsOutcomePotential]],0)</f>
        <v>0</v>
      </c>
      <c r="AA105">
        <v>676</v>
      </c>
      <c r="AB105">
        <v>2278</v>
      </c>
      <c r="AC105">
        <v>176</v>
      </c>
      <c r="AD105">
        <v>142</v>
      </c>
      <c r="AE105" s="3" t="s">
        <v>1709</v>
      </c>
      <c r="AF1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05" s="27" t="str">
        <f>RIGHT(Table1[[#This Row],[AlgorithmFunc]],LEN(Table1[[#This Row],[AlgorithmFunc]])-16)</f>
        <v>Fisher</v>
      </c>
      <c r="AH105" s="3">
        <f>Table1[[#This Row],['# CM TP]]+Table1[[#This Row],['# CM TN]]</f>
        <v>2954</v>
      </c>
      <c r="AI105" s="3">
        <f>Table1[[#This Row],['# CM FP]]+Table1[[#This Row],['# CM FN]]</f>
        <v>318</v>
      </c>
      <c r="AJ105" s="3">
        <f>Table1[[#This Row],['# CM TP]]+Table1[[#This Row],['# CM FP]]</f>
        <v>852</v>
      </c>
      <c r="AK105" s="3">
        <f>Table1[[#This Row],['# CM TN]]+Table1[[#This Row],['# CM FN]]</f>
        <v>2420</v>
      </c>
      <c r="AL105" s="3">
        <f>Table1[[#This Row],[GT_T]]+Table1[[#This Row],[GT_F]]</f>
        <v>3272</v>
      </c>
      <c r="AM105" s="3">
        <f>IFERROR((Table1[[#This Row],['# CM TP]]+Table1[[#This Row],['# CM TN]])/Table1[[#This Row],[GT_TOT]], 0)</f>
        <v>0.90281173594132025</v>
      </c>
      <c r="AN105" s="3">
        <f>IFERROR(((Table1[[#This Row],[GT_T]]*Table1[[#This Row],[GT_ML_P]]/Table1[[#This Row],[GT_TOT]])+(Table1[[#This Row],[GT_F]]*Table1[[#This Row],[GT_ML_N]]/Table1[[#This Row],[GT_TOT]]))/Table1[[#This Row],[GT_TOT]],0)</f>
        <v>0.30696552507457514</v>
      </c>
      <c r="AO105" s="3">
        <f>(Table1[[#This Row],[OBS_ACC]]-Table1[[#This Row],[EXP_ACC]])/(1-Table1[[#This Row],[EXP_ACC]])</f>
        <v>0.85976417108378633</v>
      </c>
      <c r="AP105" s="3">
        <f>Table1[[#This Row],['# CM TP]]+Table1[[#This Row],['# CM FN]]</f>
        <v>818</v>
      </c>
      <c r="AQ105" s="3">
        <f>Table1[[#This Row],['# CM TN]]+Table1[[#This Row],['# CM FP]]</f>
        <v>2454</v>
      </c>
      <c r="AR105" s="2">
        <f>IFERROR(Table1[[#This Row],[NUM_T]]/(Table1[[#This Row],[NUM_T]]+Table1[[#This Row],[NUM_F]]),0)</f>
        <v>0.25</v>
      </c>
      <c r="AS105" s="2">
        <f>IFERROR(((LEN(Table1[[#This Row],[Predictors]])-LEN(SUBSTITUTE(Table1[[#This Row],[Predictors]],"_","")))/Table1[[#This Row],[NumPredictors]])-Table1[[#This Row],[P_se]],0)</f>
        <v>2.2222222222222227E-2</v>
      </c>
      <c r="AT105" s="2">
        <f>IFERROR((LEN(Table1[[#This Row],[Predictors]])-LEN(SUBSTITUTE(Table1[[#This Row],[Predictors]],".","")))/Table1[[#This Row],[NumPredictors]],0)</f>
        <v>0.93333333333333335</v>
      </c>
      <c r="AU1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05" s="2">
        <f>1-(Table1[[#This Row],[P_2gram]]+Table1[[#This Row],[P_order]]+Table1[[#This Row],[P_se]])</f>
        <v>0</v>
      </c>
      <c r="AX105" s="2"/>
      <c r="AY105" s="2"/>
    </row>
    <row r="106" spans="1:51" x14ac:dyDescent="0.25">
      <c r="A106">
        <v>44</v>
      </c>
      <c r="B106" t="s">
        <v>645</v>
      </c>
      <c r="C106" t="s">
        <v>1503</v>
      </c>
      <c r="D106" t="s">
        <v>1507</v>
      </c>
      <c r="E106">
        <v>13087</v>
      </c>
      <c r="F1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06" t="s">
        <v>1671</v>
      </c>
      <c r="H106" s="3">
        <v>1</v>
      </c>
      <c r="I106" s="1">
        <v>43141.614629629628</v>
      </c>
      <c r="J106" t="s">
        <v>484</v>
      </c>
      <c r="K106" t="s">
        <v>11</v>
      </c>
      <c r="L106" t="str">
        <f>SUBSTITUTE(SUBSTITUTE(Table1[[#This Row],[PredictorSetsOrig]],"task","act"),"startend","se")</f>
        <v>act,se,2gram,order</v>
      </c>
      <c r="M106" s="31" t="s">
        <v>20</v>
      </c>
      <c r="N106" s="3">
        <v>30</v>
      </c>
      <c r="O106" s="3">
        <f>IF(Table1[[#This Row],[Algorithm]]="None",0,IF(Table1[[#This Row],[NumPredictors]]&lt;=5,5,IF(Table1[[#This Row],[NumPredictors]]&lt;=10,10,IF(Table1[[#This Row],[NumPredictors]]&lt;=30,30,50))))</f>
        <v>30</v>
      </c>
      <c r="P106" s="2">
        <v>0.90647921760391204</v>
      </c>
      <c r="Q106" s="2">
        <v>0.91543555781966401</v>
      </c>
      <c r="R106">
        <v>2.3300000000001502</v>
      </c>
      <c r="S106">
        <v>24.22</v>
      </c>
      <c r="T106">
        <v>2.9000000000000901</v>
      </c>
      <c r="U106" s="3">
        <v>4.6615111077496199</v>
      </c>
      <c r="V106" s="27"/>
      <c r="W106" s="29">
        <f>IFERROR(Table1[[#This Row],[MutualInformation]]/Table1[[#This Row],[MutualInformationPotential]],0)</f>
        <v>0</v>
      </c>
      <c r="X106" s="3">
        <v>0.49831318168087002</v>
      </c>
      <c r="Y106" s="3"/>
      <c r="Z106" s="3">
        <f>IFERROR(Table1[[#This Row],[MutualInformationVsOutcome]]/Table1[[#This Row],[MutualInformationVsOutcomePotential]],0)</f>
        <v>0</v>
      </c>
      <c r="AA106">
        <v>675</v>
      </c>
      <c r="AB106">
        <v>2291</v>
      </c>
      <c r="AC106">
        <v>163</v>
      </c>
      <c r="AD106">
        <v>143</v>
      </c>
      <c r="AE106" s="3" t="s">
        <v>1715</v>
      </c>
      <c r="AF1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06" s="27" t="str">
        <f>RIGHT(Table1[[#This Row],[AlgorithmFunc]],LEN(Table1[[#This Row],[AlgorithmFunc]])-16)</f>
        <v>MRMREnsemble5</v>
      </c>
      <c r="AH106" s="3">
        <f>Table1[[#This Row],['# CM TP]]+Table1[[#This Row],['# CM TN]]</f>
        <v>2966</v>
      </c>
      <c r="AI106" s="3">
        <f>Table1[[#This Row],['# CM FP]]+Table1[[#This Row],['# CM FN]]</f>
        <v>306</v>
      </c>
      <c r="AJ106" s="3">
        <f>Table1[[#This Row],['# CM TP]]+Table1[[#This Row],['# CM FP]]</f>
        <v>838</v>
      </c>
      <c r="AK106" s="3">
        <f>Table1[[#This Row],['# CM TN]]+Table1[[#This Row],['# CM FN]]</f>
        <v>2434</v>
      </c>
      <c r="AL106" s="3">
        <f>Table1[[#This Row],[GT_T]]+Table1[[#This Row],[GT_F]]</f>
        <v>3272</v>
      </c>
      <c r="AM106" s="3">
        <f>IFERROR((Table1[[#This Row],['# CM TP]]+Table1[[#This Row],['# CM TN]])/Table1[[#This Row],[GT_TOT]], 0)</f>
        <v>0.90647921760391204</v>
      </c>
      <c r="AN106" s="3">
        <f>IFERROR(((Table1[[#This Row],[GT_T]]*Table1[[#This Row],[GT_ML_P]]/Table1[[#This Row],[GT_TOT]])+(Table1[[#This Row],[GT_F]]*Table1[[#This Row],[GT_ML_N]]/Table1[[#This Row],[GT_TOT]]))/Table1[[#This Row],[GT_TOT]],0)</f>
        <v>0.30172957478733392</v>
      </c>
      <c r="AO106" s="3">
        <f>(Table1[[#This Row],[OBS_ACC]]-Table1[[#This Row],[EXP_ACC]])/(1-Table1[[#This Row],[EXP_ACC]])</f>
        <v>0.86606796017802823</v>
      </c>
      <c r="AP106" s="3">
        <f>Table1[[#This Row],['# CM TP]]+Table1[[#This Row],['# CM FN]]</f>
        <v>818</v>
      </c>
      <c r="AQ106" s="3">
        <f>Table1[[#This Row],['# CM TN]]+Table1[[#This Row],['# CM FP]]</f>
        <v>2454</v>
      </c>
      <c r="AR106" s="2">
        <f>IFERROR(Table1[[#This Row],[NUM_T]]/(Table1[[#This Row],[NUM_T]]+Table1[[#This Row],[NUM_F]]),0)</f>
        <v>0.25</v>
      </c>
      <c r="AS106" s="2">
        <f>IFERROR(((LEN(Table1[[#This Row],[Predictors]])-LEN(SUBSTITUTE(Table1[[#This Row],[Predictors]],"_","")))/Table1[[#This Row],[NumPredictors]])-Table1[[#This Row],[P_se]],0)</f>
        <v>0.37777777777777782</v>
      </c>
      <c r="AT106" s="2">
        <f>IFERROR((LEN(Table1[[#This Row],[Predictors]])-LEN(SUBSTITUTE(Table1[[#This Row],[Predictors]],".","")))/Table1[[#This Row],[NumPredictors]],0)</f>
        <v>0.5</v>
      </c>
      <c r="AU1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06" s="2">
        <f>1-(Table1[[#This Row],[P_2gram]]+Table1[[#This Row],[P_order]]+Table1[[#This Row],[P_se]])</f>
        <v>9.9999999999999978E-2</v>
      </c>
      <c r="AX106" s="2"/>
      <c r="AY106" s="2"/>
    </row>
    <row r="107" spans="1:51" x14ac:dyDescent="0.25">
      <c r="A107">
        <v>10</v>
      </c>
      <c r="B107" t="s">
        <v>645</v>
      </c>
      <c r="C107" t="s">
        <v>185</v>
      </c>
      <c r="D107" s="26" t="s">
        <v>1510</v>
      </c>
      <c r="E107">
        <v>4000</v>
      </c>
      <c r="F1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107" s="3">
        <v>1</v>
      </c>
      <c r="I107" s="1">
        <v>42775.86451388889</v>
      </c>
      <c r="J107" t="s">
        <v>37</v>
      </c>
      <c r="K107" t="s">
        <v>11</v>
      </c>
      <c r="L107" t="str">
        <f>SUBSTITUTE(SUBSTITUTE(Table1[[#This Row],[PredictorSetsOrig]],"task","act"),"startend","se")</f>
        <v>act,se</v>
      </c>
      <c r="M107" t="s">
        <v>14</v>
      </c>
      <c r="N107" s="3">
        <v>10</v>
      </c>
      <c r="O107" s="3">
        <f>IF(Table1[[#This Row],[Algorithm]]="None",0,IF(Table1[[#This Row],[NumPredictors]]&lt;=5,5,IF(Table1[[#This Row],[NumPredictors]]&lt;=10,10,IF(Table1[[#This Row],[NumPredictors]]&lt;=30,30,50))))</f>
        <v>10</v>
      </c>
      <c r="P107" s="2">
        <v>0.83399999999999996</v>
      </c>
      <c r="Q107" s="2">
        <v>0.85633333333333295</v>
      </c>
      <c r="R107">
        <v>0.14999999999963601</v>
      </c>
      <c r="S107">
        <v>4.6400000000003301</v>
      </c>
      <c r="T107">
        <v>3.9999999999963599E-2</v>
      </c>
      <c r="U107" s="3">
        <v>5.5085003581284404</v>
      </c>
      <c r="V107" s="3">
        <v>6.9605890807084903</v>
      </c>
      <c r="W107" s="2">
        <f>IFERROR(Table1[[#This Row],[MutualInformation]]/Table1[[#This Row],[MutualInformationPotential]],0)</f>
        <v>0.7913842196769576</v>
      </c>
      <c r="X107" s="3">
        <v>0.26191900303916299</v>
      </c>
      <c r="Y107" s="27">
        <v>0.38147101411214301</v>
      </c>
      <c r="Z107" s="3">
        <f>IFERROR(Table1[[#This Row],[MutualInformationVsOutcome]]/Table1[[#This Row],[MutualInformationVsOutcomePotential]],0)</f>
        <v>0.68660263388233556</v>
      </c>
      <c r="AA107">
        <v>65</v>
      </c>
      <c r="AB107">
        <v>769</v>
      </c>
      <c r="AC107">
        <v>36</v>
      </c>
      <c r="AD107">
        <v>130</v>
      </c>
      <c r="AE107" s="3" t="s">
        <v>39</v>
      </c>
      <c r="AF1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07" s="3" t="str">
        <f>RIGHT(Table1[[#This Row],[AlgorithmFunc]],LEN(Table1[[#This Row],[AlgorithmFunc]])-16)</f>
        <v>Cluster</v>
      </c>
      <c r="AH107" s="3">
        <f>Table1[[#This Row],['# CM TP]]+Table1[[#This Row],['# CM TN]]</f>
        <v>834</v>
      </c>
      <c r="AI107" s="3">
        <f>Table1[[#This Row],['# CM FP]]+Table1[[#This Row],['# CM FN]]</f>
        <v>166</v>
      </c>
      <c r="AJ107" s="3">
        <f>Table1[[#This Row],['# CM TP]]+Table1[[#This Row],['# CM FP]]</f>
        <v>101</v>
      </c>
      <c r="AK107" s="3">
        <f>Table1[[#This Row],['# CM TN]]+Table1[[#This Row],['# CM FN]]</f>
        <v>899</v>
      </c>
      <c r="AL107" s="3">
        <f>Table1[[#This Row],[GT_T]]+Table1[[#This Row],[GT_F]]</f>
        <v>1000</v>
      </c>
      <c r="AM107" s="3">
        <f>IFERROR((Table1[[#This Row],['# CM TP]]+Table1[[#This Row],['# CM TN]])/Table1[[#This Row],[GT_TOT]], 0)</f>
        <v>0.83399999999999996</v>
      </c>
      <c r="AN107" s="3">
        <f>IFERROR(((Table1[[#This Row],[GT_T]]*Table1[[#This Row],[GT_ML_P]]/Table1[[#This Row],[GT_TOT]])+(Table1[[#This Row],[GT_F]]*Table1[[#This Row],[GT_ML_N]]/Table1[[#This Row],[GT_TOT]]))/Table1[[#This Row],[GT_TOT]],0)</f>
        <v>0.23346800000000001</v>
      </c>
      <c r="AO107" s="3">
        <f>(Table1[[#This Row],[OBS_ACC]]-Table1[[#This Row],[EXP_ACC]])/(1-Table1[[#This Row],[EXP_ACC]])</f>
        <v>0.78344022167372007</v>
      </c>
      <c r="AP107" s="3">
        <f>Table1[[#This Row],['# CM TP]]+Table1[[#This Row],['# CM FN]]</f>
        <v>195</v>
      </c>
      <c r="AQ107" s="3">
        <f>Table1[[#This Row],['# CM TN]]+Table1[[#This Row],['# CM FP]]</f>
        <v>805</v>
      </c>
      <c r="AR107" s="2">
        <f>IFERROR(Table1[[#This Row],[NUM_T]]/(Table1[[#This Row],[NUM_T]]+Table1[[#This Row],[NUM_F]]),0)</f>
        <v>0.19500000000000001</v>
      </c>
      <c r="AS107" s="2">
        <f>IFERROR(((LEN(Table1[[#This Row],[Predictors]])-LEN(SUBSTITUTE(Table1[[#This Row],[Predictors]],"_","")))/Table1[[#This Row],[NumPredictors]])-Table1[[#This Row],[P_se]],0)</f>
        <v>0</v>
      </c>
      <c r="AT107" s="2">
        <f>IFERROR((LEN(Table1[[#This Row],[Predictors]])-LEN(SUBSTITUTE(Table1[[#This Row],[Predictors]],".","")))/Table1[[#This Row],[NumPredictors]],0)</f>
        <v>0</v>
      </c>
      <c r="AU1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7" s="2">
        <f>1-(Table1[[#This Row],[P_2gram]]+Table1[[#This Row],[P_order]]+Table1[[#This Row],[P_se]])</f>
        <v>1</v>
      </c>
      <c r="AX107" s="2"/>
      <c r="AY107" s="2"/>
    </row>
    <row r="108" spans="1:51" x14ac:dyDescent="0.25">
      <c r="A108">
        <v>12</v>
      </c>
      <c r="B108" t="s">
        <v>645</v>
      </c>
      <c r="C108" t="s">
        <v>185</v>
      </c>
      <c r="D108" s="26" t="s">
        <v>1510</v>
      </c>
      <c r="E108">
        <v>4000</v>
      </c>
      <c r="F1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108" s="3">
        <v>1</v>
      </c>
      <c r="I108" s="1">
        <v>42775.864652777775</v>
      </c>
      <c r="J108" t="s">
        <v>37</v>
      </c>
      <c r="K108" t="s">
        <v>11</v>
      </c>
      <c r="L108" t="str">
        <f>SUBSTITUTE(SUBSTITUTE(Table1[[#This Row],[PredictorSetsOrig]],"task","act"),"startend","se")</f>
        <v>act,se,order</v>
      </c>
      <c r="M108" t="s">
        <v>18</v>
      </c>
      <c r="N108" s="3">
        <v>10</v>
      </c>
      <c r="O108" s="3">
        <f>IF(Table1[[#This Row],[Algorithm]]="None",0,IF(Table1[[#This Row],[NumPredictors]]&lt;=5,5,IF(Table1[[#This Row],[NumPredictors]]&lt;=10,10,IF(Table1[[#This Row],[NumPredictors]]&lt;=30,30,50))))</f>
        <v>10</v>
      </c>
      <c r="P108" s="2">
        <v>0.84199999999999997</v>
      </c>
      <c r="Q108" s="2">
        <v>0.86033333333333295</v>
      </c>
      <c r="R108">
        <v>1.03000000000065</v>
      </c>
      <c r="S108">
        <v>4.6100000000005803</v>
      </c>
      <c r="T108">
        <v>0.32000000000061801</v>
      </c>
      <c r="U108" s="3">
        <v>5.0696315840970403</v>
      </c>
      <c r="V108" s="3">
        <v>7.28892414629368</v>
      </c>
      <c r="W108" s="2">
        <f>IFERROR(Table1[[#This Row],[MutualInformation]]/Table1[[#This Row],[MutualInformationPotential]],0)</f>
        <v>0.69552535907166491</v>
      </c>
      <c r="X108" s="3">
        <v>0.23502594240514599</v>
      </c>
      <c r="Y108" s="27">
        <v>0.403599247604152</v>
      </c>
      <c r="Z108" s="3">
        <f>IFERROR(Table1[[#This Row],[MutualInformationVsOutcome]]/Table1[[#This Row],[MutualInformationVsOutcomePotential]],0)</f>
        <v>0.58232502612506898</v>
      </c>
      <c r="AA108">
        <v>72</v>
      </c>
      <c r="AB108">
        <v>770</v>
      </c>
      <c r="AC108">
        <v>35</v>
      </c>
      <c r="AD108">
        <v>123</v>
      </c>
      <c r="AE108" s="3" t="s">
        <v>41</v>
      </c>
      <c r="AF1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08" s="3" t="str">
        <f>RIGHT(Table1[[#This Row],[AlgorithmFunc]],LEN(Table1[[#This Row],[AlgorithmFunc]])-16)</f>
        <v>Cluster</v>
      </c>
      <c r="AH108" s="3">
        <f>Table1[[#This Row],['# CM TP]]+Table1[[#This Row],['# CM TN]]</f>
        <v>842</v>
      </c>
      <c r="AI108" s="3">
        <f>Table1[[#This Row],['# CM FP]]+Table1[[#This Row],['# CM FN]]</f>
        <v>158</v>
      </c>
      <c r="AJ108" s="3">
        <f>Table1[[#This Row],['# CM TP]]+Table1[[#This Row],['# CM FP]]</f>
        <v>107</v>
      </c>
      <c r="AK108" s="3">
        <f>Table1[[#This Row],['# CM TN]]+Table1[[#This Row],['# CM FN]]</f>
        <v>893</v>
      </c>
      <c r="AL108" s="3">
        <f>Table1[[#This Row],[GT_T]]+Table1[[#This Row],[GT_F]]</f>
        <v>1000</v>
      </c>
      <c r="AM108" s="3">
        <f>IFERROR((Table1[[#This Row],['# CM TP]]+Table1[[#This Row],['# CM TN]])/Table1[[#This Row],[GT_TOT]], 0)</f>
        <v>0.84199999999999997</v>
      </c>
      <c r="AN108" s="3">
        <f>IFERROR(((Table1[[#This Row],[GT_T]]*Table1[[#This Row],[GT_ML_P]]/Table1[[#This Row],[GT_TOT]])+(Table1[[#This Row],[GT_F]]*Table1[[#This Row],[GT_ML_N]]/Table1[[#This Row],[GT_TOT]]))/Table1[[#This Row],[GT_TOT]],0)</f>
        <v>0.23118799999999998</v>
      </c>
      <c r="AO108" s="3">
        <f>(Table1[[#This Row],[OBS_ACC]]-Table1[[#This Row],[EXP_ACC]])/(1-Table1[[#This Row],[EXP_ACC]])</f>
        <v>0.79448811933216446</v>
      </c>
      <c r="AP108" s="3">
        <f>Table1[[#This Row],['# CM TP]]+Table1[[#This Row],['# CM FN]]</f>
        <v>195</v>
      </c>
      <c r="AQ108" s="3">
        <f>Table1[[#This Row],['# CM TN]]+Table1[[#This Row],['# CM FP]]</f>
        <v>805</v>
      </c>
      <c r="AR108" s="2">
        <f>IFERROR(Table1[[#This Row],[NUM_T]]/(Table1[[#This Row],[NUM_T]]+Table1[[#This Row],[NUM_F]]),0)</f>
        <v>0.19500000000000001</v>
      </c>
      <c r="AS108" s="2">
        <f>IFERROR(((LEN(Table1[[#This Row],[Predictors]])-LEN(SUBSTITUTE(Table1[[#This Row],[Predictors]],"_","")))/Table1[[#This Row],[NumPredictors]])-Table1[[#This Row],[P_se]],0)</f>
        <v>0</v>
      </c>
      <c r="AT108" s="2">
        <f>IFERROR((LEN(Table1[[#This Row],[Predictors]])-LEN(SUBSTITUTE(Table1[[#This Row],[Predictors]],".","")))/Table1[[#This Row],[NumPredictors]],0)</f>
        <v>0.6</v>
      </c>
      <c r="AU1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" s="2">
        <f>1-(Table1[[#This Row],[P_2gram]]+Table1[[#This Row],[P_order]]+Table1[[#This Row],[P_se]])</f>
        <v>0.4</v>
      </c>
      <c r="AX108" s="2"/>
      <c r="AY108" s="2"/>
    </row>
    <row r="109" spans="1:51" x14ac:dyDescent="0.25">
      <c r="A109">
        <v>11</v>
      </c>
      <c r="B109" t="s">
        <v>645</v>
      </c>
      <c r="C109" t="s">
        <v>1503</v>
      </c>
      <c r="D109" t="s">
        <v>1506</v>
      </c>
      <c r="E109">
        <v>7554</v>
      </c>
      <c r="F1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09" t="s">
        <v>1769</v>
      </c>
      <c r="H109" s="3">
        <v>1</v>
      </c>
      <c r="I109" s="1">
        <v>43141.617418981485</v>
      </c>
      <c r="J109" t="s">
        <v>1007</v>
      </c>
      <c r="K109" t="s">
        <v>11</v>
      </c>
      <c r="L109" t="str">
        <f>SUBSTITUTE(SUBSTITUTE(Table1[[#This Row],[PredictorSetsOrig]],"task","act"),"startend","se")</f>
        <v>2gram</v>
      </c>
      <c r="M109" s="31" t="s">
        <v>434</v>
      </c>
      <c r="N109" s="3">
        <v>10</v>
      </c>
      <c r="O109" s="3">
        <f>IF(Table1[[#This Row],[Algorithm]]="None",0,IF(Table1[[#This Row],[NumPredictors]]&lt;=5,5,IF(Table1[[#This Row],[NumPredictors]]&lt;=10,10,IF(Table1[[#This Row],[NumPredictors]]&lt;=30,30,50))))</f>
        <v>10</v>
      </c>
      <c r="P109" s="2">
        <v>0.82477501323451596</v>
      </c>
      <c r="Q109" s="2">
        <v>0.82930273609885297</v>
      </c>
      <c r="R109">
        <v>0.45000000000004498</v>
      </c>
      <c r="S109">
        <v>7.8900000000001</v>
      </c>
      <c r="T109">
        <v>0.20999999999980901</v>
      </c>
      <c r="U109" s="3">
        <v>2.9801525247436098</v>
      </c>
      <c r="V109" s="27"/>
      <c r="W109" s="29">
        <f>IFERROR(Table1[[#This Row],[MutualInformation]]/Table1[[#This Row],[MutualInformationPotential]],0)</f>
        <v>0</v>
      </c>
      <c r="X109" s="3">
        <v>0.15603148986908</v>
      </c>
      <c r="Y109" s="3"/>
      <c r="Z109" s="3">
        <f>IFERROR(Table1[[#This Row],[MutualInformationVsOutcome]]/Table1[[#This Row],[MutualInformationVsOutcomePotential]],0)</f>
        <v>0</v>
      </c>
      <c r="AA109">
        <v>129</v>
      </c>
      <c r="AB109">
        <v>1429</v>
      </c>
      <c r="AC109">
        <v>49</v>
      </c>
      <c r="AD109">
        <v>282</v>
      </c>
      <c r="AE109" s="3" t="s">
        <v>1780</v>
      </c>
      <c r="AF1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9" s="27" t="str">
        <f>RIGHT(Table1[[#This Row],[AlgorithmFunc]],LEN(Table1[[#This Row],[AlgorithmFunc]])-16)</f>
        <v>ClusterFisher</v>
      </c>
      <c r="AH109" s="3">
        <f>Table1[[#This Row],['# CM TP]]+Table1[[#This Row],['# CM TN]]</f>
        <v>1558</v>
      </c>
      <c r="AI109" s="3">
        <f>Table1[[#This Row],['# CM FP]]+Table1[[#This Row],['# CM FN]]</f>
        <v>331</v>
      </c>
      <c r="AJ109" s="3">
        <f>Table1[[#This Row],['# CM TP]]+Table1[[#This Row],['# CM FP]]</f>
        <v>178</v>
      </c>
      <c r="AK109" s="3">
        <f>Table1[[#This Row],['# CM TN]]+Table1[[#This Row],['# CM FN]]</f>
        <v>1711</v>
      </c>
      <c r="AL109" s="3">
        <f>Table1[[#This Row],[GT_T]]+Table1[[#This Row],[GT_F]]</f>
        <v>1889</v>
      </c>
      <c r="AM109" s="3">
        <f>IFERROR((Table1[[#This Row],['# CM TP]]+Table1[[#This Row],['# CM TN]])/Table1[[#This Row],[GT_TOT]], 0)</f>
        <v>0.82477501323451563</v>
      </c>
      <c r="AN109" s="3">
        <f>IFERROR(((Table1[[#This Row],[GT_T]]*Table1[[#This Row],[GT_ML_P]]/Table1[[#This Row],[GT_TOT]])+(Table1[[#This Row],[GT_F]]*Table1[[#This Row],[GT_ML_N]]/Table1[[#This Row],[GT_TOT]]))/Table1[[#This Row],[GT_TOT]],0)</f>
        <v>0.2364319241458378</v>
      </c>
      <c r="AO109" s="3">
        <f>(Table1[[#This Row],[OBS_ACC]]-Table1[[#This Row],[EXP_ACC]])/(1-Table1[[#This Row],[EXP_ACC]])</f>
        <v>0.77051818651602255</v>
      </c>
      <c r="AP109" s="3">
        <f>Table1[[#This Row],['# CM TP]]+Table1[[#This Row],['# CM FN]]</f>
        <v>411</v>
      </c>
      <c r="AQ109" s="3">
        <f>Table1[[#This Row],['# CM TN]]+Table1[[#This Row],['# CM FP]]</f>
        <v>1478</v>
      </c>
      <c r="AR109" s="2">
        <f>IFERROR(Table1[[#This Row],[NUM_T]]/(Table1[[#This Row],[NUM_T]]+Table1[[#This Row],[NUM_F]]),0)</f>
        <v>0.21757543673901536</v>
      </c>
      <c r="AS109" s="2">
        <f>IFERROR(((LEN(Table1[[#This Row],[Predictors]])-LEN(SUBSTITUTE(Table1[[#This Row],[Predictors]],"_","")))/Table1[[#This Row],[NumPredictors]])-Table1[[#This Row],[P_se]],0)</f>
        <v>1</v>
      </c>
      <c r="AT109" s="2">
        <f>IFERROR((LEN(Table1[[#This Row],[Predictors]])-LEN(SUBSTITUTE(Table1[[#This Row],[Predictors]],".","")))/Table1[[#This Row],[NumPredictors]],0)</f>
        <v>0</v>
      </c>
      <c r="AU1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" s="2">
        <f>1-(Table1[[#This Row],[P_2gram]]+Table1[[#This Row],[P_order]]+Table1[[#This Row],[P_se]])</f>
        <v>0</v>
      </c>
      <c r="AX109" s="2"/>
      <c r="AY109" s="2"/>
    </row>
    <row r="110" spans="1:51" x14ac:dyDescent="0.25">
      <c r="A110">
        <v>18</v>
      </c>
      <c r="B110" t="s">
        <v>645</v>
      </c>
      <c r="C110" t="s">
        <v>185</v>
      </c>
      <c r="D110" s="26" t="s">
        <v>1510</v>
      </c>
      <c r="E110">
        <v>4000</v>
      </c>
      <c r="F1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110" s="3">
        <v>1</v>
      </c>
      <c r="I110" s="1">
        <v>42775.865162037036</v>
      </c>
      <c r="J110" t="s">
        <v>28</v>
      </c>
      <c r="K110" t="s">
        <v>11</v>
      </c>
      <c r="L110" t="str">
        <f>SUBSTITUTE(SUBSTITUTE(Table1[[#This Row],[PredictorSetsOrig]],"task","act"),"startend","se")</f>
        <v>act,se</v>
      </c>
      <c r="M110" t="s">
        <v>14</v>
      </c>
      <c r="N110" s="3">
        <v>10</v>
      </c>
      <c r="O110" s="3">
        <f>IF(Table1[[#This Row],[Algorithm]]="None",0,IF(Table1[[#This Row],[NumPredictors]]&lt;=5,5,IF(Table1[[#This Row],[NumPredictors]]&lt;=10,10,IF(Table1[[#This Row],[NumPredictors]]&lt;=30,30,50))))</f>
        <v>10</v>
      </c>
      <c r="P110" s="2">
        <v>0.83</v>
      </c>
      <c r="Q110" s="2">
        <v>0.84833333333333305</v>
      </c>
      <c r="R110">
        <v>0.32999999999992702</v>
      </c>
      <c r="S110">
        <v>4.8399999999992396</v>
      </c>
      <c r="T110">
        <v>3.0000000000654801E-2</v>
      </c>
      <c r="U110" s="3">
        <v>5.2982670091918598</v>
      </c>
      <c r="V110" s="3">
        <v>6.9605890807084903</v>
      </c>
      <c r="W110" s="2">
        <f>IFERROR(Table1[[#This Row],[MutualInformation]]/Table1[[#This Row],[MutualInformationPotential]],0)</f>
        <v>0.76118083509284973</v>
      </c>
      <c r="X110" s="3">
        <v>0.25378913186674001</v>
      </c>
      <c r="Y110" s="27">
        <v>0.38147101411214301</v>
      </c>
      <c r="Z110" s="3">
        <f>IFERROR(Table1[[#This Row],[MutualInformationVsOutcome]]/Table1[[#This Row],[MutualInformationVsOutcomePotential]],0)</f>
        <v>0.66529073632874325</v>
      </c>
      <c r="AA110">
        <v>66</v>
      </c>
      <c r="AB110">
        <v>764</v>
      </c>
      <c r="AC110">
        <v>41</v>
      </c>
      <c r="AD110">
        <v>129</v>
      </c>
      <c r="AE110" s="3" t="s">
        <v>30</v>
      </c>
      <c r="AF1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0" s="3" t="str">
        <f>RIGHT(Table1[[#This Row],[AlgorithmFunc]],LEN(Table1[[#This Row],[AlgorithmFunc]])-16)</f>
        <v>ClusterDuplicates</v>
      </c>
      <c r="AH110" s="3">
        <f>Table1[[#This Row],['# CM TP]]+Table1[[#This Row],['# CM TN]]</f>
        <v>830</v>
      </c>
      <c r="AI110" s="3">
        <f>Table1[[#This Row],['# CM FP]]+Table1[[#This Row],['# CM FN]]</f>
        <v>170</v>
      </c>
      <c r="AJ110" s="3">
        <f>Table1[[#This Row],['# CM TP]]+Table1[[#This Row],['# CM FP]]</f>
        <v>107</v>
      </c>
      <c r="AK110" s="3">
        <f>Table1[[#This Row],['# CM TN]]+Table1[[#This Row],['# CM FN]]</f>
        <v>893</v>
      </c>
      <c r="AL110" s="3">
        <f>Table1[[#This Row],[GT_T]]+Table1[[#This Row],[GT_F]]</f>
        <v>1000</v>
      </c>
      <c r="AM110" s="3">
        <f>IFERROR((Table1[[#This Row],['# CM TP]]+Table1[[#This Row],['# CM TN]])/Table1[[#This Row],[GT_TOT]], 0)</f>
        <v>0.83</v>
      </c>
      <c r="AN110" s="3">
        <f>IFERROR(((Table1[[#This Row],[GT_T]]*Table1[[#This Row],[GT_ML_P]]/Table1[[#This Row],[GT_TOT]])+(Table1[[#This Row],[GT_F]]*Table1[[#This Row],[GT_ML_N]]/Table1[[#This Row],[GT_TOT]]))/Table1[[#This Row],[GT_TOT]],0)</f>
        <v>0.24062</v>
      </c>
      <c r="AO110" s="3">
        <f>(Table1[[#This Row],[OBS_ACC]]-Table1[[#This Row],[EXP_ACC]])/(1-Table1[[#This Row],[EXP_ACC]])</f>
        <v>0.77613316126313581</v>
      </c>
      <c r="AP110" s="3">
        <f>Table1[[#This Row],['# CM TP]]+Table1[[#This Row],['# CM FN]]</f>
        <v>195</v>
      </c>
      <c r="AQ110" s="3">
        <f>Table1[[#This Row],['# CM TN]]+Table1[[#This Row],['# CM FP]]</f>
        <v>805</v>
      </c>
      <c r="AR110" s="2">
        <f>IFERROR(Table1[[#This Row],[NUM_T]]/(Table1[[#This Row],[NUM_T]]+Table1[[#This Row],[NUM_F]]),0)</f>
        <v>0.19500000000000001</v>
      </c>
      <c r="AS110" s="2">
        <f>IFERROR(((LEN(Table1[[#This Row],[Predictors]])-LEN(SUBSTITUTE(Table1[[#This Row],[Predictors]],"_","")))/Table1[[#This Row],[NumPredictors]])-Table1[[#This Row],[P_se]],0)</f>
        <v>0</v>
      </c>
      <c r="AT110" s="2">
        <f>IFERROR((LEN(Table1[[#This Row],[Predictors]])-LEN(SUBSTITUTE(Table1[[#This Row],[Predictors]],".","")))/Table1[[#This Row],[NumPredictors]],0)</f>
        <v>0</v>
      </c>
      <c r="AU1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" s="2">
        <f>1-(Table1[[#This Row],[P_2gram]]+Table1[[#This Row],[P_order]]+Table1[[#This Row],[P_se]])</f>
        <v>1</v>
      </c>
      <c r="AX110" s="2"/>
      <c r="AY110" s="2"/>
    </row>
    <row r="111" spans="1:51" x14ac:dyDescent="0.25">
      <c r="A111">
        <v>29</v>
      </c>
      <c r="B111" t="s">
        <v>645</v>
      </c>
      <c r="C111" t="s">
        <v>1504</v>
      </c>
      <c r="D111" t="s">
        <v>1508</v>
      </c>
      <c r="E111">
        <v>31509</v>
      </c>
      <c r="F1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11" t="s">
        <v>1720</v>
      </c>
      <c r="H111" s="3">
        <v>1</v>
      </c>
      <c r="I111" s="1">
        <v>43141.638564814813</v>
      </c>
      <c r="J111" t="s">
        <v>1317</v>
      </c>
      <c r="K111" t="s">
        <v>11</v>
      </c>
      <c r="L111" t="str">
        <f>SUBSTITUTE(SUBSTITUTE(Table1[[#This Row],[PredictorSetsOrig]],"task","act"),"startend","se")</f>
        <v>2gram</v>
      </c>
      <c r="M111" s="31" t="s">
        <v>434</v>
      </c>
      <c r="N111" s="3">
        <v>30</v>
      </c>
      <c r="O111" s="3">
        <f>IF(Table1[[#This Row],[Algorithm]]="None",0,IF(Table1[[#This Row],[NumPredictors]]&lt;=5,5,IF(Table1[[#This Row],[NumPredictors]]&lt;=10,10,IF(Table1[[#This Row],[NumPredictors]]&lt;=30,30,50))))</f>
        <v>30</v>
      </c>
      <c r="P111" s="2">
        <v>0.84412287382584394</v>
      </c>
      <c r="Q111" s="2">
        <v>0.85256654394651099</v>
      </c>
      <c r="R111">
        <v>6.36000000000013</v>
      </c>
      <c r="S111">
        <v>55.169999999999597</v>
      </c>
      <c r="T111">
        <v>1.5</v>
      </c>
      <c r="U111" s="3">
        <v>6.5931292843441396</v>
      </c>
      <c r="V111" s="27"/>
      <c r="W111" s="29">
        <f>IFERROR(Table1[[#This Row],[MutualInformation]]/Table1[[#This Row],[MutualInformationPotential]],0)</f>
        <v>0</v>
      </c>
      <c r="X111" s="3">
        <v>0.39010667525251203</v>
      </c>
      <c r="Y111" s="3"/>
      <c r="Z111" s="3">
        <f>IFERROR(Table1[[#This Row],[MutualInformationVsOutcome]]/Table1[[#This Row],[MutualInformationVsOutcomePotential]],0)</f>
        <v>0</v>
      </c>
      <c r="AA111">
        <v>2160</v>
      </c>
      <c r="AB111">
        <v>4490</v>
      </c>
      <c r="AC111">
        <v>468</v>
      </c>
      <c r="AD111">
        <v>760</v>
      </c>
      <c r="AE111" s="3" t="s">
        <v>1749</v>
      </c>
      <c r="AF11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1" s="27" t="str">
        <f>RIGHT(Table1[[#This Row],[AlgorithmFunc]],LEN(Table1[[#This Row],[AlgorithmFunc]])-16)</f>
        <v>ClusterMRMR</v>
      </c>
      <c r="AH111" s="3">
        <f>Table1[[#This Row],['# CM TP]]+Table1[[#This Row],['# CM TN]]</f>
        <v>6650</v>
      </c>
      <c r="AI111" s="3">
        <f>Table1[[#This Row],['# CM FP]]+Table1[[#This Row],['# CM FN]]</f>
        <v>1228</v>
      </c>
      <c r="AJ111" s="3">
        <f>Table1[[#This Row],['# CM TP]]+Table1[[#This Row],['# CM FP]]</f>
        <v>2628</v>
      </c>
      <c r="AK111" s="3">
        <f>Table1[[#This Row],['# CM TN]]+Table1[[#This Row],['# CM FN]]</f>
        <v>5250</v>
      </c>
      <c r="AL111" s="3">
        <f>Table1[[#This Row],[GT_T]]+Table1[[#This Row],[GT_F]]</f>
        <v>7878</v>
      </c>
      <c r="AM111" s="3">
        <f>IFERROR((Table1[[#This Row],['# CM TP]]+Table1[[#This Row],['# CM TN]])/Table1[[#This Row],[GT_TOT]], 0)</f>
        <v>0.84412287382584417</v>
      </c>
      <c r="AN111" s="3">
        <f>IFERROR(((Table1[[#This Row],[GT_T]]*Table1[[#This Row],[GT_ML_P]]/Table1[[#This Row],[GT_TOT]])+(Table1[[#This Row],[GT_F]]*Table1[[#This Row],[GT_ML_N]]/Table1[[#This Row],[GT_TOT]]))/Table1[[#This Row],[GT_TOT]],0)</f>
        <v>0.38546710139992846</v>
      </c>
      <c r="AO111" s="3">
        <f>(Table1[[#This Row],[OBS_ACC]]-Table1[[#This Row],[EXP_ACC]])/(1-Table1[[#This Row],[EXP_ACC]])</f>
        <v>0.74634860634922939</v>
      </c>
      <c r="AP111" s="3">
        <f>Table1[[#This Row],['# CM TP]]+Table1[[#This Row],['# CM FN]]</f>
        <v>2920</v>
      </c>
      <c r="AQ111" s="3">
        <f>Table1[[#This Row],['# CM TN]]+Table1[[#This Row],['# CM FP]]</f>
        <v>4958</v>
      </c>
      <c r="AR111" s="2">
        <f>IFERROR(Table1[[#This Row],[NUM_T]]/(Table1[[#This Row],[NUM_T]]+Table1[[#This Row],[NUM_F]]),0)</f>
        <v>0.37065244986037066</v>
      </c>
      <c r="AS111" s="2">
        <f>IFERROR(((LEN(Table1[[#This Row],[Predictors]])-LEN(SUBSTITUTE(Table1[[#This Row],[Predictors]],"_","")))/Table1[[#This Row],[NumPredictors]])-Table1[[#This Row],[P_se]],0)</f>
        <v>1</v>
      </c>
      <c r="AT111" s="2">
        <f>IFERROR((LEN(Table1[[#This Row],[Predictors]])-LEN(SUBSTITUTE(Table1[[#This Row],[Predictors]],".","")))/Table1[[#This Row],[NumPredictors]],0)</f>
        <v>0</v>
      </c>
      <c r="AU1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" s="2">
        <f>1-(Table1[[#This Row],[P_2gram]]+Table1[[#This Row],[P_order]]+Table1[[#This Row],[P_se]])</f>
        <v>0</v>
      </c>
      <c r="AX111" s="2"/>
      <c r="AY111" s="2"/>
    </row>
    <row r="112" spans="1:51" x14ac:dyDescent="0.25">
      <c r="A112">
        <v>6</v>
      </c>
      <c r="B112" t="s">
        <v>645</v>
      </c>
      <c r="C112" t="s">
        <v>1504</v>
      </c>
      <c r="D112" t="s">
        <v>1508</v>
      </c>
      <c r="E112">
        <v>31509</v>
      </c>
      <c r="F1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12" t="s">
        <v>1720</v>
      </c>
      <c r="H112" s="3">
        <v>1</v>
      </c>
      <c r="I112" s="1">
        <v>43141.625914351855</v>
      </c>
      <c r="J112" t="s">
        <v>1317</v>
      </c>
      <c r="K112" t="s">
        <v>11</v>
      </c>
      <c r="L112" t="str">
        <f>SUBSTITUTE(SUBSTITUTE(Table1[[#This Row],[PredictorSetsOrig]],"task","act"),"startend","se")</f>
        <v>2gram,order</v>
      </c>
      <c r="M112" s="31" t="s">
        <v>438</v>
      </c>
      <c r="N112" s="3">
        <v>10</v>
      </c>
      <c r="O112" s="3">
        <f>IF(Table1[[#This Row],[Algorithm]]="None",0,IF(Table1[[#This Row],[NumPredictors]]&lt;=5,5,IF(Table1[[#This Row],[NumPredictors]]&lt;=10,10,IF(Table1[[#This Row],[NumPredictors]]&lt;=30,30,50))))</f>
        <v>10</v>
      </c>
      <c r="P112" s="2">
        <v>0.69916222391469895</v>
      </c>
      <c r="Q112" s="2">
        <v>0.71511996953154799</v>
      </c>
      <c r="R112">
        <v>28.809999999999899</v>
      </c>
      <c r="S112">
        <v>35.190000000000097</v>
      </c>
      <c r="T112">
        <v>3.84000000000015</v>
      </c>
      <c r="U112" s="3">
        <v>6.0027237457925304</v>
      </c>
      <c r="V112" s="27"/>
      <c r="W112" s="29">
        <f>IFERROR(Table1[[#This Row],[MutualInformation]]/Table1[[#This Row],[MutualInformationPotential]],0)</f>
        <v>0</v>
      </c>
      <c r="X112" s="3">
        <v>0.244106662529056</v>
      </c>
      <c r="Y112" s="3"/>
      <c r="Z112" s="3">
        <f>IFERROR(Table1[[#This Row],[MutualInformationVsOutcome]]/Table1[[#This Row],[MutualInformationVsOutcomePotential]],0)</f>
        <v>0</v>
      </c>
      <c r="AA112">
        <v>2140</v>
      </c>
      <c r="AB112">
        <v>3368</v>
      </c>
      <c r="AC112">
        <v>1590</v>
      </c>
      <c r="AD112">
        <v>780</v>
      </c>
      <c r="AE112" s="3" t="s">
        <v>1726</v>
      </c>
      <c r="AF11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2" s="27" t="str">
        <f>RIGHT(Table1[[#This Row],[AlgorithmFunc]],LEN(Table1[[#This Row],[AlgorithmFunc]])-16)</f>
        <v>ClusterMRMR</v>
      </c>
      <c r="AH112" s="3">
        <f>Table1[[#This Row],['# CM TP]]+Table1[[#This Row],['# CM TN]]</f>
        <v>5508</v>
      </c>
      <c r="AI112" s="3">
        <f>Table1[[#This Row],['# CM FP]]+Table1[[#This Row],['# CM FN]]</f>
        <v>2370</v>
      </c>
      <c r="AJ112" s="3">
        <f>Table1[[#This Row],['# CM TP]]+Table1[[#This Row],['# CM FP]]</f>
        <v>3730</v>
      </c>
      <c r="AK112" s="3">
        <f>Table1[[#This Row],['# CM TN]]+Table1[[#This Row],['# CM FN]]</f>
        <v>4148</v>
      </c>
      <c r="AL112" s="3">
        <f>Table1[[#This Row],[GT_T]]+Table1[[#This Row],[GT_F]]</f>
        <v>7878</v>
      </c>
      <c r="AM112" s="3">
        <f>IFERROR((Table1[[#This Row],['# CM TP]]+Table1[[#This Row],['# CM TN]])/Table1[[#This Row],[GT_TOT]], 0)</f>
        <v>0.69916222391469918</v>
      </c>
      <c r="AN112" s="3">
        <f>IFERROR(((Table1[[#This Row],[GT_T]]*Table1[[#This Row],[GT_ML_P]]/Table1[[#This Row],[GT_TOT]])+(Table1[[#This Row],[GT_F]]*Table1[[#This Row],[GT_ML_N]]/Table1[[#This Row],[GT_TOT]]))/Table1[[#This Row],[GT_TOT]],0)</f>
        <v>0.48943262127489912</v>
      </c>
      <c r="AO112" s="3">
        <f>(Table1[[#This Row],[OBS_ACC]]-Table1[[#This Row],[EXP_ACC]])/(1-Table1[[#This Row],[EXP_ACC]])</f>
        <v>0.4107775219864222</v>
      </c>
      <c r="AP112" s="3">
        <f>Table1[[#This Row],['# CM TP]]+Table1[[#This Row],['# CM FN]]</f>
        <v>2920</v>
      </c>
      <c r="AQ112" s="3">
        <f>Table1[[#This Row],['# CM TN]]+Table1[[#This Row],['# CM FP]]</f>
        <v>4958</v>
      </c>
      <c r="AR112" s="2">
        <f>IFERROR(Table1[[#This Row],[NUM_T]]/(Table1[[#This Row],[NUM_T]]+Table1[[#This Row],[NUM_F]]),0)</f>
        <v>0.37065244986037066</v>
      </c>
      <c r="AS112" s="2">
        <f>IFERROR(((LEN(Table1[[#This Row],[Predictors]])-LEN(SUBSTITUTE(Table1[[#This Row],[Predictors]],"_","")))/Table1[[#This Row],[NumPredictors]])-Table1[[#This Row],[P_se]],0)</f>
        <v>0.1</v>
      </c>
      <c r="AT112" s="2">
        <f>IFERROR((LEN(Table1[[#This Row],[Predictors]])-LEN(SUBSTITUTE(Table1[[#This Row],[Predictors]],".","")))/Table1[[#This Row],[NumPredictors]],0)</f>
        <v>0.9</v>
      </c>
      <c r="AU1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" s="2">
        <f>1-(Table1[[#This Row],[P_2gram]]+Table1[[#This Row],[P_order]]+Table1[[#This Row],[P_se]])</f>
        <v>0</v>
      </c>
      <c r="AX112" s="2"/>
      <c r="AY112" s="2"/>
    </row>
    <row r="113" spans="1:51" x14ac:dyDescent="0.25">
      <c r="A113">
        <v>17</v>
      </c>
      <c r="B113" t="s">
        <v>645</v>
      </c>
      <c r="C113" t="s">
        <v>1503</v>
      </c>
      <c r="D113" t="s">
        <v>1506</v>
      </c>
      <c r="E113">
        <v>7554</v>
      </c>
      <c r="F1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13" t="s">
        <v>1769</v>
      </c>
      <c r="H113" s="3">
        <v>1</v>
      </c>
      <c r="I113" s="1">
        <v>43141.618055555555</v>
      </c>
      <c r="J113" t="s">
        <v>982</v>
      </c>
      <c r="K113" t="s">
        <v>11</v>
      </c>
      <c r="L113" t="str">
        <f>SUBSTITUTE(SUBSTITUTE(Table1[[#This Row],[PredictorSetsOrig]],"task","act"),"startend","se")</f>
        <v>2gram</v>
      </c>
      <c r="M113" s="31" t="s">
        <v>434</v>
      </c>
      <c r="N113" s="3">
        <v>10</v>
      </c>
      <c r="O113" s="3">
        <f>IF(Table1[[#This Row],[Algorithm]]="None",0,IF(Table1[[#This Row],[NumPredictors]]&lt;=5,5,IF(Table1[[#This Row],[NumPredictors]]&lt;=10,10,IF(Table1[[#This Row],[NumPredictors]]&lt;=30,30,50))))</f>
        <v>10</v>
      </c>
      <c r="P113" s="2">
        <v>0.80254102699841201</v>
      </c>
      <c r="Q113" s="2">
        <v>0.81553398058252402</v>
      </c>
      <c r="R113">
        <v>0.119999999999891</v>
      </c>
      <c r="S113">
        <v>8.2400000000000109</v>
      </c>
      <c r="T113">
        <v>0.189999999999827</v>
      </c>
      <c r="U113" s="3">
        <v>1.56671942223308</v>
      </c>
      <c r="V113" s="27"/>
      <c r="W113" s="29">
        <f>IFERROR(Table1[[#This Row],[MutualInformation]]/Table1[[#This Row],[MutualInformationPotential]],0)</f>
        <v>0</v>
      </c>
      <c r="X113" s="3">
        <v>8.7804428680396299E-2</v>
      </c>
      <c r="Y113" s="3"/>
      <c r="Z113" s="3">
        <f>IFERROR(Table1[[#This Row],[MutualInformationVsOutcome]]/Table1[[#This Row],[MutualInformationVsOutcomePotential]],0)</f>
        <v>0</v>
      </c>
      <c r="AA113">
        <v>86</v>
      </c>
      <c r="AB113">
        <v>1430</v>
      </c>
      <c r="AC113">
        <v>48</v>
      </c>
      <c r="AD113">
        <v>325</v>
      </c>
      <c r="AE113" s="3" t="s">
        <v>1786</v>
      </c>
      <c r="AF1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3" s="27" t="str">
        <f>RIGHT(Table1[[#This Row],[AlgorithmFunc]],LEN(Table1[[#This Row],[AlgorithmFunc]])-16)</f>
        <v>Fisher</v>
      </c>
      <c r="AH113" s="3">
        <f>Table1[[#This Row],['# CM TP]]+Table1[[#This Row],['# CM TN]]</f>
        <v>1516</v>
      </c>
      <c r="AI113" s="3">
        <f>Table1[[#This Row],['# CM FP]]+Table1[[#This Row],['# CM FN]]</f>
        <v>373</v>
      </c>
      <c r="AJ113" s="3">
        <f>Table1[[#This Row],['# CM TP]]+Table1[[#This Row],['# CM FP]]</f>
        <v>134</v>
      </c>
      <c r="AK113" s="3">
        <f>Table1[[#This Row],['# CM TN]]+Table1[[#This Row],['# CM FN]]</f>
        <v>1755</v>
      </c>
      <c r="AL113" s="3">
        <f>Table1[[#This Row],[GT_T]]+Table1[[#This Row],[GT_F]]</f>
        <v>1889</v>
      </c>
      <c r="AM113" s="3">
        <f>IFERROR((Table1[[#This Row],['# CM TP]]+Table1[[#This Row],['# CM TN]])/Table1[[#This Row],[GT_TOT]], 0)</f>
        <v>0.8025410269984119</v>
      </c>
      <c r="AN113" s="3">
        <f>IFERROR(((Table1[[#This Row],[GT_T]]*Table1[[#This Row],[GT_ML_P]]/Table1[[#This Row],[GT_TOT]])+(Table1[[#This Row],[GT_F]]*Table1[[#This Row],[GT_ML_N]]/Table1[[#This Row],[GT_TOT]]))/Table1[[#This Row],[GT_TOT]],0)</f>
        <v>0.24038168090819184</v>
      </c>
      <c r="AO113" s="3">
        <f>(Table1[[#This Row],[OBS_ACC]]-Table1[[#This Row],[EXP_ACC]])/(1-Table1[[#This Row],[EXP_ACC]])</f>
        <v>0.74005501442136357</v>
      </c>
      <c r="AP113" s="3">
        <f>Table1[[#This Row],['# CM TP]]+Table1[[#This Row],['# CM FN]]</f>
        <v>411</v>
      </c>
      <c r="AQ113" s="3">
        <f>Table1[[#This Row],['# CM TN]]+Table1[[#This Row],['# CM FP]]</f>
        <v>1478</v>
      </c>
      <c r="AR113" s="2">
        <f>IFERROR(Table1[[#This Row],[NUM_T]]/(Table1[[#This Row],[NUM_T]]+Table1[[#This Row],[NUM_F]]),0)</f>
        <v>0.21757543673901536</v>
      </c>
      <c r="AS113" s="2">
        <f>IFERROR(((LEN(Table1[[#This Row],[Predictors]])-LEN(SUBSTITUTE(Table1[[#This Row],[Predictors]],"_","")))/Table1[[#This Row],[NumPredictors]])-Table1[[#This Row],[P_se]],0)</f>
        <v>1</v>
      </c>
      <c r="AT113" s="2">
        <f>IFERROR((LEN(Table1[[#This Row],[Predictors]])-LEN(SUBSTITUTE(Table1[[#This Row],[Predictors]],".","")))/Table1[[#This Row],[NumPredictors]],0)</f>
        <v>0</v>
      </c>
      <c r="AU1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" s="2">
        <f>1-(Table1[[#This Row],[P_2gram]]+Table1[[#This Row],[P_order]]+Table1[[#This Row],[P_se]])</f>
        <v>0</v>
      </c>
      <c r="AX113" s="2"/>
      <c r="AY113" s="2"/>
    </row>
    <row r="114" spans="1:51" x14ac:dyDescent="0.25">
      <c r="A114">
        <v>4</v>
      </c>
      <c r="B114" t="s">
        <v>645</v>
      </c>
      <c r="C114" s="34" t="s">
        <v>1503</v>
      </c>
      <c r="D114" s="34" t="s">
        <v>1507</v>
      </c>
      <c r="E114">
        <v>13087</v>
      </c>
      <c r="F1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14" t="s">
        <v>1841</v>
      </c>
      <c r="H114" s="3">
        <v>1</v>
      </c>
      <c r="I114" s="1">
        <v>43141.725289351853</v>
      </c>
      <c r="J114" t="s">
        <v>37</v>
      </c>
      <c r="K114" t="s">
        <v>11</v>
      </c>
      <c r="L114" t="str">
        <f>SUBSTITUTE(SUBSTITUTE(Table1[[#This Row],[PredictorSetsOrig]],"task","act"),"startend","se")</f>
        <v>act,2gram,order</v>
      </c>
      <c r="M114" s="31" t="s">
        <v>24</v>
      </c>
      <c r="N114" s="3">
        <v>10</v>
      </c>
      <c r="O114" s="3">
        <f>IF(Table1[[#This Row],[Algorithm]]="None",0,IF(Table1[[#This Row],[NumPredictors]]&lt;=5,5,IF(Table1[[#This Row],[NumPredictors]]&lt;=10,10,IF(Table1[[#This Row],[NumPredictors]]&lt;=30,30,50))))</f>
        <v>10</v>
      </c>
      <c r="P114" s="2">
        <v>0.88050122249388796</v>
      </c>
      <c r="Q114" s="2">
        <v>0.89465104431991804</v>
      </c>
      <c r="R114">
        <v>13.5500000000011</v>
      </c>
      <c r="S114">
        <v>13</v>
      </c>
      <c r="T114">
        <v>2.6299999999992001</v>
      </c>
      <c r="U114" s="3">
        <v>3.7904492248359101</v>
      </c>
      <c r="V114" s="27"/>
      <c r="W114" s="29">
        <f>IFERROR(Table1[[#This Row],[MutualInformation]]/Table1[[#This Row],[MutualInformationPotential]],0)</f>
        <v>0</v>
      </c>
      <c r="X114" s="3">
        <v>0.40798960715268301</v>
      </c>
      <c r="Y114" s="3"/>
      <c r="Z114" s="3">
        <f>IFERROR(Table1[[#This Row],[MutualInformationVsOutcome]]/Table1[[#This Row],[MutualInformationVsOutcomePotential]],0)</f>
        <v>0</v>
      </c>
      <c r="AA114">
        <v>639</v>
      </c>
      <c r="AB114">
        <v>2242</v>
      </c>
      <c r="AC114">
        <v>212</v>
      </c>
      <c r="AD114">
        <v>179</v>
      </c>
      <c r="AE114" s="3" t="s">
        <v>1843</v>
      </c>
      <c r="AF1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14" s="27" t="str">
        <f>RIGHT(Table1[[#This Row],[AlgorithmFunc]],LEN(Table1[[#This Row],[AlgorithmFunc]])-16)</f>
        <v>Cluster</v>
      </c>
      <c r="AH114" s="3">
        <f>Table1[[#This Row],['# CM TP]]+Table1[[#This Row],['# CM TN]]</f>
        <v>2881</v>
      </c>
      <c r="AI114" s="3">
        <f>Table1[[#This Row],['# CM FP]]+Table1[[#This Row],['# CM FN]]</f>
        <v>391</v>
      </c>
      <c r="AJ114" s="3">
        <f>Table1[[#This Row],['# CM TP]]+Table1[[#This Row],['# CM FP]]</f>
        <v>851</v>
      </c>
      <c r="AK114" s="3">
        <f>Table1[[#This Row],['# CM TN]]+Table1[[#This Row],['# CM FN]]</f>
        <v>2421</v>
      </c>
      <c r="AL114" s="3">
        <f>Table1[[#This Row],[GT_T]]+Table1[[#This Row],[GT_F]]</f>
        <v>3272</v>
      </c>
      <c r="AM114" s="3">
        <f>IFERROR((Table1[[#This Row],['# CM TP]]+Table1[[#This Row],['# CM TN]])/Table1[[#This Row],[GT_TOT]], 0)</f>
        <v>0.88050122249388751</v>
      </c>
      <c r="AN114" s="3">
        <f>IFERROR(((Table1[[#This Row],[GT_T]]*Table1[[#This Row],[GT_ML_P]]/Table1[[#This Row],[GT_TOT]])+(Table1[[#This Row],[GT_F]]*Table1[[#This Row],[GT_ML_N]]/Table1[[#This Row],[GT_TOT]]))/Table1[[#This Row],[GT_TOT]],0)</f>
        <v>0.31742453566155149</v>
      </c>
      <c r="AO114" s="3">
        <f>(Table1[[#This Row],[OBS_ACC]]-Table1[[#This Row],[EXP_ACC]])/(1-Table1[[#This Row],[EXP_ACC]])</f>
        <v>0.82492957372569697</v>
      </c>
      <c r="AP114" s="3">
        <f>Table1[[#This Row],['# CM TP]]+Table1[[#This Row],['# CM FN]]</f>
        <v>818</v>
      </c>
      <c r="AQ114" s="3">
        <f>Table1[[#This Row],['# CM TN]]+Table1[[#This Row],['# CM FP]]</f>
        <v>2454</v>
      </c>
      <c r="AR114" s="2">
        <f>IFERROR(Table1[[#This Row],[NUM_T]]/(Table1[[#This Row],[NUM_T]]+Table1[[#This Row],[NUM_F]]),0)</f>
        <v>0.25</v>
      </c>
      <c r="AS114" s="2">
        <f>IFERROR(((LEN(Table1[[#This Row],[Predictors]])-LEN(SUBSTITUTE(Table1[[#This Row],[Predictors]],"_","")))/Table1[[#This Row],[NumPredictors]])-Table1[[#This Row],[P_se]],0)</f>
        <v>0.3</v>
      </c>
      <c r="AT114" s="2">
        <f>IFERROR((LEN(Table1[[#This Row],[Predictors]])-LEN(SUBSTITUTE(Table1[[#This Row],[Predictors]],".","")))/Table1[[#This Row],[NumPredictors]],0)</f>
        <v>0.7</v>
      </c>
      <c r="AU1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" s="2">
        <f>1-(Table1[[#This Row],[P_2gram]]+Table1[[#This Row],[P_order]]+Table1[[#This Row],[P_se]])</f>
        <v>0</v>
      </c>
      <c r="AX114" s="2"/>
      <c r="AY114" s="2"/>
    </row>
    <row r="115" spans="1:51" x14ac:dyDescent="0.25">
      <c r="A115">
        <v>10</v>
      </c>
      <c r="B115" t="s">
        <v>645</v>
      </c>
      <c r="C115" s="34" t="s">
        <v>1503</v>
      </c>
      <c r="D115" s="34" t="s">
        <v>1507</v>
      </c>
      <c r="E115">
        <v>13087</v>
      </c>
      <c r="F1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15" t="s">
        <v>1841</v>
      </c>
      <c r="H115" s="3">
        <v>1</v>
      </c>
      <c r="I115" s="1">
        <v>43141.727164351854</v>
      </c>
      <c r="J115" t="s">
        <v>37</v>
      </c>
      <c r="K115" t="s">
        <v>11</v>
      </c>
      <c r="L115" t="str">
        <f>SUBSTITUTE(SUBSTITUTE(Table1[[#This Row],[PredictorSetsOrig]],"task","act"),"startend","se")</f>
        <v>act,2gram,order</v>
      </c>
      <c r="M115" s="31" t="s">
        <v>24</v>
      </c>
      <c r="N115" s="3">
        <v>30</v>
      </c>
      <c r="O115" s="3">
        <f>IF(Table1[[#This Row],[Algorithm]]="None",0,IF(Table1[[#This Row],[NumPredictors]]&lt;=5,5,IF(Table1[[#This Row],[NumPredictors]]&lt;=10,10,IF(Table1[[#This Row],[NumPredictors]]&lt;=30,30,50))))</f>
        <v>30</v>
      </c>
      <c r="P115" s="2">
        <v>0.89455990220048898</v>
      </c>
      <c r="Q115" s="2">
        <v>0.90718288334182395</v>
      </c>
      <c r="R115">
        <v>10.4599999999991</v>
      </c>
      <c r="S115">
        <v>22.409999999999901</v>
      </c>
      <c r="T115">
        <v>2.64000000000124</v>
      </c>
      <c r="U115" s="3">
        <v>4.6302848153093201</v>
      </c>
      <c r="V115" s="27"/>
      <c r="W115" s="29">
        <f>IFERROR(Table1[[#This Row],[MutualInformation]]/Table1[[#This Row],[MutualInformationPotential]],0)</f>
        <v>0</v>
      </c>
      <c r="X115" s="3">
        <v>0.49707739491104003</v>
      </c>
      <c r="Y115" s="3"/>
      <c r="Z115" s="3">
        <f>IFERROR(Table1[[#This Row],[MutualInformationVsOutcome]]/Table1[[#This Row],[MutualInformationVsOutcomePotential]],0)</f>
        <v>0</v>
      </c>
      <c r="AA115">
        <v>647</v>
      </c>
      <c r="AB115">
        <v>2280</v>
      </c>
      <c r="AC115">
        <v>174</v>
      </c>
      <c r="AD115">
        <v>171</v>
      </c>
      <c r="AE115" s="3" t="s">
        <v>1850</v>
      </c>
      <c r="AF1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15" s="27" t="str">
        <f>RIGHT(Table1[[#This Row],[AlgorithmFunc]],LEN(Table1[[#This Row],[AlgorithmFunc]])-16)</f>
        <v>Cluster</v>
      </c>
      <c r="AH115" s="3">
        <f>Table1[[#This Row],['# CM TP]]+Table1[[#This Row],['# CM TN]]</f>
        <v>2927</v>
      </c>
      <c r="AI115" s="3">
        <f>Table1[[#This Row],['# CM FP]]+Table1[[#This Row],['# CM FN]]</f>
        <v>345</v>
      </c>
      <c r="AJ115" s="3">
        <f>Table1[[#This Row],['# CM TP]]+Table1[[#This Row],['# CM FP]]</f>
        <v>821</v>
      </c>
      <c r="AK115" s="3">
        <f>Table1[[#This Row],['# CM TN]]+Table1[[#This Row],['# CM FN]]</f>
        <v>2451</v>
      </c>
      <c r="AL115" s="3">
        <f>Table1[[#This Row],[GT_T]]+Table1[[#This Row],[GT_F]]</f>
        <v>3272</v>
      </c>
      <c r="AM115" s="3">
        <f>IFERROR((Table1[[#This Row],['# CM TP]]+Table1[[#This Row],['# CM TN]])/Table1[[#This Row],[GT_TOT]], 0)</f>
        <v>0.89455990220048898</v>
      </c>
      <c r="AN115" s="3">
        <f>IFERROR(((Table1[[#This Row],[GT_T]]*Table1[[#This Row],[GT_ML_P]]/Table1[[#This Row],[GT_TOT]])+(Table1[[#This Row],[GT_F]]*Table1[[#This Row],[GT_ML_N]]/Table1[[#This Row],[GT_TOT]]))/Table1[[#This Row],[GT_TOT]],0)</f>
        <v>0.30344356950281259</v>
      </c>
      <c r="AO115" s="3">
        <f>(Table1[[#This Row],[OBS_ACC]]-Table1[[#This Row],[EXP_ACC]])/(1-Table1[[#This Row],[EXP_ACC]])</f>
        <v>0.84862662494659613</v>
      </c>
      <c r="AP115" s="3">
        <f>Table1[[#This Row],['# CM TP]]+Table1[[#This Row],['# CM FN]]</f>
        <v>818</v>
      </c>
      <c r="AQ115" s="3">
        <f>Table1[[#This Row],['# CM TN]]+Table1[[#This Row],['# CM FP]]</f>
        <v>2454</v>
      </c>
      <c r="AR115" s="2">
        <f>IFERROR(Table1[[#This Row],[NUM_T]]/(Table1[[#This Row],[NUM_T]]+Table1[[#This Row],[NUM_F]]),0)</f>
        <v>0.25</v>
      </c>
      <c r="AS115" s="2">
        <f>IFERROR(((LEN(Table1[[#This Row],[Predictors]])-LEN(SUBSTITUTE(Table1[[#This Row],[Predictors]],"_","")))/Table1[[#This Row],[NumPredictors]])-Table1[[#This Row],[P_se]],0)</f>
        <v>0.1</v>
      </c>
      <c r="AT115" s="2">
        <f>IFERROR((LEN(Table1[[#This Row],[Predictors]])-LEN(SUBSTITUTE(Table1[[#This Row],[Predictors]],".","")))/Table1[[#This Row],[NumPredictors]],0)</f>
        <v>0.83333333333333337</v>
      </c>
      <c r="AU1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" s="2">
        <f>1-(Table1[[#This Row],[P_2gram]]+Table1[[#This Row],[P_order]]+Table1[[#This Row],[P_se]])</f>
        <v>6.6666666666666652E-2</v>
      </c>
      <c r="AX115" s="2"/>
      <c r="AY115" s="2"/>
    </row>
    <row r="116" spans="1:51" x14ac:dyDescent="0.25">
      <c r="A116">
        <v>35</v>
      </c>
      <c r="B116" t="s">
        <v>645</v>
      </c>
      <c r="C116" t="s">
        <v>1503</v>
      </c>
      <c r="D116" t="s">
        <v>1506</v>
      </c>
      <c r="E116">
        <v>7554</v>
      </c>
      <c r="F1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16" t="s">
        <v>1769</v>
      </c>
      <c r="H116" s="3">
        <v>1</v>
      </c>
      <c r="I116" s="1">
        <v>43141.620613425926</v>
      </c>
      <c r="J116" t="s">
        <v>1007</v>
      </c>
      <c r="K116" t="s">
        <v>11</v>
      </c>
      <c r="L116" t="str">
        <f>SUBSTITUTE(SUBSTITUTE(Table1[[#This Row],[PredictorSetsOrig]],"task","act"),"startend","se")</f>
        <v>2gram</v>
      </c>
      <c r="M116" s="31" t="s">
        <v>434</v>
      </c>
      <c r="N116" s="3">
        <v>30</v>
      </c>
      <c r="O116" s="3">
        <f>IF(Table1[[#This Row],[Algorithm]]="None",0,IF(Table1[[#This Row],[NumPredictors]]&lt;=5,5,IF(Table1[[#This Row],[NumPredictors]]&lt;=10,10,IF(Table1[[#This Row],[NumPredictors]]&lt;=30,30,50))))</f>
        <v>30</v>
      </c>
      <c r="P116" s="2">
        <v>0.82053996823716202</v>
      </c>
      <c r="Q116" s="2">
        <v>0.82859664607237404</v>
      </c>
      <c r="R116">
        <v>0.90000000000009095</v>
      </c>
      <c r="S116">
        <v>13.1300000000001</v>
      </c>
      <c r="T116">
        <v>0.26999999999998198</v>
      </c>
      <c r="U116" s="3">
        <v>3.4484511194318999</v>
      </c>
      <c r="V116" s="27"/>
      <c r="W116" s="29">
        <f>IFERROR(Table1[[#This Row],[MutualInformation]]/Table1[[#This Row],[MutualInformationPotential]],0)</f>
        <v>0</v>
      </c>
      <c r="X116" s="3">
        <v>0.19663187225807099</v>
      </c>
      <c r="Y116" s="3"/>
      <c r="Z116" s="3">
        <f>IFERROR(Table1[[#This Row],[MutualInformationVsOutcome]]/Table1[[#This Row],[MutualInformationVsOutcomePotential]],0)</f>
        <v>0</v>
      </c>
      <c r="AA116">
        <v>118</v>
      </c>
      <c r="AB116">
        <v>1432</v>
      </c>
      <c r="AC116">
        <v>46</v>
      </c>
      <c r="AD116">
        <v>293</v>
      </c>
      <c r="AE116" s="3" t="s">
        <v>1803</v>
      </c>
      <c r="AF1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6" s="27" t="str">
        <f>RIGHT(Table1[[#This Row],[AlgorithmFunc]],LEN(Table1[[#This Row],[AlgorithmFunc]])-16)</f>
        <v>ClusterFisher</v>
      </c>
      <c r="AH116" s="3">
        <f>Table1[[#This Row],['# CM TP]]+Table1[[#This Row],['# CM TN]]</f>
        <v>1550</v>
      </c>
      <c r="AI116" s="3">
        <f>Table1[[#This Row],['# CM FP]]+Table1[[#This Row],['# CM FN]]</f>
        <v>339</v>
      </c>
      <c r="AJ116" s="3">
        <f>Table1[[#This Row],['# CM TP]]+Table1[[#This Row],['# CM FP]]</f>
        <v>164</v>
      </c>
      <c r="AK116" s="3">
        <f>Table1[[#This Row],['# CM TN]]+Table1[[#This Row],['# CM FN]]</f>
        <v>1725</v>
      </c>
      <c r="AL116" s="3">
        <f>Table1[[#This Row],[GT_T]]+Table1[[#This Row],[GT_F]]</f>
        <v>1889</v>
      </c>
      <c r="AM116" s="3">
        <f>IFERROR((Table1[[#This Row],['# CM TP]]+Table1[[#This Row],['# CM TN]])/Table1[[#This Row],[GT_TOT]], 0)</f>
        <v>0.82053996823716246</v>
      </c>
      <c r="AN116" s="3">
        <f>IFERROR(((Table1[[#This Row],[GT_T]]*Table1[[#This Row],[GT_ML_P]]/Table1[[#This Row],[GT_TOT]])+(Table1[[#This Row],[GT_F]]*Table1[[#This Row],[GT_ML_N]]/Table1[[#This Row],[GT_TOT]]))/Table1[[#This Row],[GT_TOT]],0)</f>
        <v>0.23511758050915263</v>
      </c>
      <c r="AO116" s="3">
        <f>(Table1[[#This Row],[OBS_ACC]]-Table1[[#This Row],[EXP_ACC]])/(1-Table1[[#This Row],[EXP_ACC]])</f>
        <v>0.76537566142218683</v>
      </c>
      <c r="AP116" s="3">
        <f>Table1[[#This Row],['# CM TP]]+Table1[[#This Row],['# CM FN]]</f>
        <v>411</v>
      </c>
      <c r="AQ116" s="3">
        <f>Table1[[#This Row],['# CM TN]]+Table1[[#This Row],['# CM FP]]</f>
        <v>1478</v>
      </c>
      <c r="AR116" s="2">
        <f>IFERROR(Table1[[#This Row],[NUM_T]]/(Table1[[#This Row],[NUM_T]]+Table1[[#This Row],[NUM_F]]),0)</f>
        <v>0.21757543673901536</v>
      </c>
      <c r="AS116" s="2">
        <f>IFERROR(((LEN(Table1[[#This Row],[Predictors]])-LEN(SUBSTITUTE(Table1[[#This Row],[Predictors]],"_","")))/Table1[[#This Row],[NumPredictors]])-Table1[[#This Row],[P_se]],0)</f>
        <v>1</v>
      </c>
      <c r="AT116" s="2">
        <f>IFERROR((LEN(Table1[[#This Row],[Predictors]])-LEN(SUBSTITUTE(Table1[[#This Row],[Predictors]],".","")))/Table1[[#This Row],[NumPredictors]],0)</f>
        <v>0</v>
      </c>
      <c r="AU1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" s="2">
        <f>1-(Table1[[#This Row],[P_2gram]]+Table1[[#This Row],[P_order]]+Table1[[#This Row],[P_se]])</f>
        <v>0</v>
      </c>
      <c r="AX116" s="2"/>
      <c r="AY116" s="2"/>
    </row>
    <row r="117" spans="1:51" x14ac:dyDescent="0.25">
      <c r="A117">
        <v>30</v>
      </c>
      <c r="B117" t="s">
        <v>645</v>
      </c>
      <c r="C117" t="s">
        <v>1504</v>
      </c>
      <c r="D117" t="s">
        <v>1508</v>
      </c>
      <c r="E117">
        <v>31509</v>
      </c>
      <c r="F1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17" t="s">
        <v>1720</v>
      </c>
      <c r="H117" s="3">
        <v>1</v>
      </c>
      <c r="I117" s="1">
        <v>43141.639305555553</v>
      </c>
      <c r="J117" t="s">
        <v>1317</v>
      </c>
      <c r="K117" t="s">
        <v>11</v>
      </c>
      <c r="L117" t="str">
        <f>SUBSTITUTE(SUBSTITUTE(Table1[[#This Row],[PredictorSetsOrig]],"task","act"),"startend","se")</f>
        <v>2gram,order</v>
      </c>
      <c r="M117" s="31" t="s">
        <v>438</v>
      </c>
      <c r="N117" s="3">
        <v>30</v>
      </c>
      <c r="O117" s="3">
        <f>IF(Table1[[#This Row],[Algorithm]]="None",0,IF(Table1[[#This Row],[NumPredictors]]&lt;=5,5,IF(Table1[[#This Row],[NumPredictors]]&lt;=10,10,IF(Table1[[#This Row],[NumPredictors]]&lt;=30,30,50))))</f>
        <v>30</v>
      </c>
      <c r="P117" s="2">
        <v>0.86709824828636695</v>
      </c>
      <c r="Q117" s="2">
        <v>0.87876094960010198</v>
      </c>
      <c r="R117">
        <v>21.639999999999901</v>
      </c>
      <c r="S117">
        <v>56.099999999999902</v>
      </c>
      <c r="T117">
        <v>3.8099999999999499</v>
      </c>
      <c r="U117" s="3">
        <v>7.3850731528350204</v>
      </c>
      <c r="V117" s="27"/>
      <c r="W117" s="29">
        <f>IFERROR(Table1[[#This Row],[MutualInformation]]/Table1[[#This Row],[MutualInformationPotential]],0)</f>
        <v>0</v>
      </c>
      <c r="X117" s="3">
        <v>0.48528807263156698</v>
      </c>
      <c r="Y117" s="3"/>
      <c r="Z117" s="3">
        <f>IFERROR(Table1[[#This Row],[MutualInformationVsOutcome]]/Table1[[#This Row],[MutualInformationVsOutcomePotential]],0)</f>
        <v>0</v>
      </c>
      <c r="AA117">
        <v>2227</v>
      </c>
      <c r="AB117">
        <v>4604</v>
      </c>
      <c r="AC117">
        <v>354</v>
      </c>
      <c r="AD117">
        <v>693</v>
      </c>
      <c r="AE117" s="3" t="s">
        <v>1750</v>
      </c>
      <c r="AF11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7" s="27" t="str">
        <f>RIGHT(Table1[[#This Row],[AlgorithmFunc]],LEN(Table1[[#This Row],[AlgorithmFunc]])-16)</f>
        <v>ClusterMRMR</v>
      </c>
      <c r="AH117" s="3">
        <f>Table1[[#This Row],['# CM TP]]+Table1[[#This Row],['# CM TN]]</f>
        <v>6831</v>
      </c>
      <c r="AI117" s="3">
        <f>Table1[[#This Row],['# CM FP]]+Table1[[#This Row],['# CM FN]]</f>
        <v>1047</v>
      </c>
      <c r="AJ117" s="3">
        <f>Table1[[#This Row],['# CM TP]]+Table1[[#This Row],['# CM FP]]</f>
        <v>2581</v>
      </c>
      <c r="AK117" s="3">
        <f>Table1[[#This Row],['# CM TN]]+Table1[[#This Row],['# CM FN]]</f>
        <v>5297</v>
      </c>
      <c r="AL117" s="3">
        <f>Table1[[#This Row],[GT_T]]+Table1[[#This Row],[GT_F]]</f>
        <v>7878</v>
      </c>
      <c r="AM117" s="3">
        <f>IFERROR((Table1[[#This Row],['# CM TP]]+Table1[[#This Row],['# CM TN]])/Table1[[#This Row],[GT_TOT]], 0)</f>
        <v>0.86709824828636706</v>
      </c>
      <c r="AN117" s="3">
        <f>IFERROR(((Table1[[#This Row],[GT_T]]*Table1[[#This Row],[GT_ML_P]]/Table1[[#This Row],[GT_TOT]])+(Table1[[#This Row],[GT_F]]*Table1[[#This Row],[GT_ML_N]]/Table1[[#This Row],[GT_TOT]]))/Table1[[#This Row],[GT_TOT]],0)</f>
        <v>0.37344010632828467</v>
      </c>
      <c r="AO117" s="3">
        <f>(Table1[[#This Row],[OBS_ACC]]-Table1[[#This Row],[EXP_ACC]])/(1-Table1[[#This Row],[EXP_ACC]])</f>
        <v>0.78788659622815471</v>
      </c>
      <c r="AP117" s="3">
        <f>Table1[[#This Row],['# CM TP]]+Table1[[#This Row],['# CM FN]]</f>
        <v>2920</v>
      </c>
      <c r="AQ117" s="3">
        <f>Table1[[#This Row],['# CM TN]]+Table1[[#This Row],['# CM FP]]</f>
        <v>4958</v>
      </c>
      <c r="AR117" s="2">
        <f>IFERROR(Table1[[#This Row],[NUM_T]]/(Table1[[#This Row],[NUM_T]]+Table1[[#This Row],[NUM_F]]),0)</f>
        <v>0.37065244986037066</v>
      </c>
      <c r="AS117" s="2">
        <f>IFERROR(((LEN(Table1[[#This Row],[Predictors]])-LEN(SUBSTITUTE(Table1[[#This Row],[Predictors]],"_","")))/Table1[[#This Row],[NumPredictors]])-Table1[[#This Row],[P_se]],0)</f>
        <v>0</v>
      </c>
      <c r="AT117" s="2">
        <f>IFERROR((LEN(Table1[[#This Row],[Predictors]])-LEN(SUBSTITUTE(Table1[[#This Row],[Predictors]],".","")))/Table1[[#This Row],[NumPredictors]],0)</f>
        <v>1</v>
      </c>
      <c r="AU1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" s="2">
        <f>1-(Table1[[#This Row],[P_2gram]]+Table1[[#This Row],[P_order]]+Table1[[#This Row],[P_se]])</f>
        <v>0</v>
      </c>
      <c r="AX117" s="2"/>
      <c r="AY117" s="2"/>
    </row>
    <row r="118" spans="1:51" x14ac:dyDescent="0.25">
      <c r="A118">
        <v>3</v>
      </c>
      <c r="B118" t="s">
        <v>645</v>
      </c>
      <c r="C118" t="s">
        <v>1504</v>
      </c>
      <c r="D118" t="s">
        <v>1508</v>
      </c>
      <c r="E118">
        <v>31509</v>
      </c>
      <c r="F1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18" t="s">
        <v>1720</v>
      </c>
      <c r="H118" s="3">
        <v>1</v>
      </c>
      <c r="I118" s="1">
        <v>43141.62427083333</v>
      </c>
      <c r="J118" t="s">
        <v>1317</v>
      </c>
      <c r="K118" t="s">
        <v>11</v>
      </c>
      <c r="L118" t="str">
        <f>SUBSTITUTE(SUBSTITUTE(Table1[[#This Row],[PredictorSetsOrig]],"task","act"),"startend","se")</f>
        <v>act,2gram</v>
      </c>
      <c r="M118" s="31" t="s">
        <v>22</v>
      </c>
      <c r="N118" s="3">
        <v>10</v>
      </c>
      <c r="O118" s="3">
        <f>IF(Table1[[#This Row],[Algorithm]]="None",0,IF(Table1[[#This Row],[NumPredictors]]&lt;=5,5,IF(Table1[[#This Row],[NumPredictors]]&lt;=10,10,IF(Table1[[#This Row],[NumPredictors]]&lt;=30,30,50))))</f>
        <v>10</v>
      </c>
      <c r="P118" s="2">
        <v>0.85453160700685404</v>
      </c>
      <c r="Q118" s="2">
        <v>0.85997207058524805</v>
      </c>
      <c r="R118">
        <v>4.4500000000000499</v>
      </c>
      <c r="S118">
        <v>30.229999999999801</v>
      </c>
      <c r="T118">
        <v>1.3199999999999401</v>
      </c>
      <c r="U118" s="3">
        <v>4.2148432846108799</v>
      </c>
      <c r="V118" s="27"/>
      <c r="W118" s="29">
        <f>IFERROR(Table1[[#This Row],[MutualInformation]]/Table1[[#This Row],[MutualInformationPotential]],0)</f>
        <v>0</v>
      </c>
      <c r="X118" s="3">
        <v>0.33029546758018902</v>
      </c>
      <c r="Y118" s="3"/>
      <c r="Z118" s="3">
        <f>IFERROR(Table1[[#This Row],[MutualInformationVsOutcome]]/Table1[[#This Row],[MutualInformationVsOutcomePotential]],0)</f>
        <v>0</v>
      </c>
      <c r="AA118">
        <v>2160</v>
      </c>
      <c r="AB118">
        <v>4572</v>
      </c>
      <c r="AC118">
        <v>386</v>
      </c>
      <c r="AD118">
        <v>760</v>
      </c>
      <c r="AE118" s="3" t="s">
        <v>1723</v>
      </c>
      <c r="AF11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8" s="27" t="str">
        <f>RIGHT(Table1[[#This Row],[AlgorithmFunc]],LEN(Table1[[#This Row],[AlgorithmFunc]])-16)</f>
        <v>ClusterMRMR</v>
      </c>
      <c r="AH118" s="3">
        <f>Table1[[#This Row],['# CM TP]]+Table1[[#This Row],['# CM TN]]</f>
        <v>6732</v>
      </c>
      <c r="AI118" s="3">
        <f>Table1[[#This Row],['# CM FP]]+Table1[[#This Row],['# CM FN]]</f>
        <v>1146</v>
      </c>
      <c r="AJ118" s="3">
        <f>Table1[[#This Row],['# CM TP]]+Table1[[#This Row],['# CM FP]]</f>
        <v>2546</v>
      </c>
      <c r="AK118" s="3">
        <f>Table1[[#This Row],['# CM TN]]+Table1[[#This Row],['# CM FN]]</f>
        <v>5332</v>
      </c>
      <c r="AL118" s="3">
        <f>Table1[[#This Row],[GT_T]]+Table1[[#This Row],[GT_F]]</f>
        <v>7878</v>
      </c>
      <c r="AM118" s="3">
        <f>IFERROR((Table1[[#This Row],['# CM TP]]+Table1[[#This Row],['# CM TN]])/Table1[[#This Row],[GT_TOT]], 0)</f>
        <v>0.85453160700685449</v>
      </c>
      <c r="AN118" s="3">
        <f>IFERROR(((Table1[[#This Row],[GT_T]]*Table1[[#This Row],[GT_ML_P]]/Table1[[#This Row],[GT_TOT]])+(Table1[[#This Row],[GT_F]]*Table1[[#This Row],[GT_ML_N]]/Table1[[#This Row],[GT_TOT]]))/Table1[[#This Row],[GT_TOT]],0)</f>
        <v>0.37462235883205164</v>
      </c>
      <c r="AO118" s="3">
        <f>(Table1[[#This Row],[OBS_ACC]]-Table1[[#This Row],[EXP_ACC]])/(1-Table1[[#This Row],[EXP_ACC]])</f>
        <v>0.76739111951385031</v>
      </c>
      <c r="AP118" s="3">
        <f>Table1[[#This Row],['# CM TP]]+Table1[[#This Row],['# CM FN]]</f>
        <v>2920</v>
      </c>
      <c r="AQ118" s="3">
        <f>Table1[[#This Row],['# CM TN]]+Table1[[#This Row],['# CM FP]]</f>
        <v>4958</v>
      </c>
      <c r="AR118" s="2">
        <f>IFERROR(Table1[[#This Row],[NUM_T]]/(Table1[[#This Row],[NUM_T]]+Table1[[#This Row],[NUM_F]]),0)</f>
        <v>0.37065244986037066</v>
      </c>
      <c r="AS118" s="2">
        <f>IFERROR(((LEN(Table1[[#This Row],[Predictors]])-LEN(SUBSTITUTE(Table1[[#This Row],[Predictors]],"_","")))/Table1[[#This Row],[NumPredictors]])-Table1[[#This Row],[P_se]],0)</f>
        <v>0.5</v>
      </c>
      <c r="AT118" s="2">
        <f>IFERROR((LEN(Table1[[#This Row],[Predictors]])-LEN(SUBSTITUTE(Table1[[#This Row],[Predictors]],".","")))/Table1[[#This Row],[NumPredictors]],0)</f>
        <v>0</v>
      </c>
      <c r="AU1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" s="2">
        <f>1-(Table1[[#This Row],[P_2gram]]+Table1[[#This Row],[P_order]]+Table1[[#This Row],[P_se]])</f>
        <v>0.5</v>
      </c>
      <c r="AX118" s="2"/>
      <c r="AY118" s="2"/>
    </row>
    <row r="119" spans="1:51" x14ac:dyDescent="0.25">
      <c r="A119">
        <v>41</v>
      </c>
      <c r="B119" t="s">
        <v>645</v>
      </c>
      <c r="C119" t="s">
        <v>1503</v>
      </c>
      <c r="D119" t="s">
        <v>1506</v>
      </c>
      <c r="E119">
        <v>7554</v>
      </c>
      <c r="F1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19" t="s">
        <v>1769</v>
      </c>
      <c r="H119" s="3">
        <v>1</v>
      </c>
      <c r="I119" s="1">
        <v>43141.621620370373</v>
      </c>
      <c r="J119" t="s">
        <v>982</v>
      </c>
      <c r="K119" t="s">
        <v>11</v>
      </c>
      <c r="L119" t="str">
        <f>SUBSTITUTE(SUBSTITUTE(Table1[[#This Row],[PredictorSetsOrig]],"task","act"),"startend","se")</f>
        <v>2gram</v>
      </c>
      <c r="M119" s="31" t="s">
        <v>434</v>
      </c>
      <c r="N119" s="3">
        <v>30</v>
      </c>
      <c r="O119" s="3">
        <f>IF(Table1[[#This Row],[Algorithm]]="None",0,IF(Table1[[#This Row],[NumPredictors]]&lt;=5,5,IF(Table1[[#This Row],[NumPredictors]]&lt;=10,10,IF(Table1[[#This Row],[NumPredictors]]&lt;=30,30,50))))</f>
        <v>30</v>
      </c>
      <c r="P119" s="2">
        <v>0.81312863949179504</v>
      </c>
      <c r="Q119" s="2">
        <v>0.83195057369814696</v>
      </c>
      <c r="R119">
        <v>0.130000000000109</v>
      </c>
      <c r="S119">
        <v>12.95</v>
      </c>
      <c r="T119">
        <v>0.230000000000018</v>
      </c>
      <c r="U119" s="3">
        <v>3.8853266191506899</v>
      </c>
      <c r="V119" s="27"/>
      <c r="W119" s="29">
        <f>IFERROR(Table1[[#This Row],[MutualInformation]]/Table1[[#This Row],[MutualInformationPotential]],0)</f>
        <v>0</v>
      </c>
      <c r="X119" s="3">
        <v>0.22146061529889099</v>
      </c>
      <c r="Y119" s="3"/>
      <c r="Z119" s="3">
        <f>IFERROR(Table1[[#This Row],[MutualInformationVsOutcome]]/Table1[[#This Row],[MutualInformationVsOutcomePotential]],0)</f>
        <v>0</v>
      </c>
      <c r="AA119">
        <v>131</v>
      </c>
      <c r="AB119">
        <v>1405</v>
      </c>
      <c r="AC119">
        <v>73</v>
      </c>
      <c r="AD119">
        <v>280</v>
      </c>
      <c r="AE119" s="3" t="s">
        <v>1809</v>
      </c>
      <c r="AF1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9" s="27" t="str">
        <f>RIGHT(Table1[[#This Row],[AlgorithmFunc]],LEN(Table1[[#This Row],[AlgorithmFunc]])-16)</f>
        <v>Fisher</v>
      </c>
      <c r="AH119" s="3">
        <f>Table1[[#This Row],['# CM TP]]+Table1[[#This Row],['# CM TN]]</f>
        <v>1536</v>
      </c>
      <c r="AI119" s="3">
        <f>Table1[[#This Row],['# CM FP]]+Table1[[#This Row],['# CM FN]]</f>
        <v>353</v>
      </c>
      <c r="AJ119" s="3">
        <f>Table1[[#This Row],['# CM TP]]+Table1[[#This Row],['# CM FP]]</f>
        <v>204</v>
      </c>
      <c r="AK119" s="3">
        <f>Table1[[#This Row],['# CM TN]]+Table1[[#This Row],['# CM FN]]</f>
        <v>1685</v>
      </c>
      <c r="AL119" s="3">
        <f>Table1[[#This Row],[GT_T]]+Table1[[#This Row],[GT_F]]</f>
        <v>1889</v>
      </c>
      <c r="AM119" s="3">
        <f>IFERROR((Table1[[#This Row],['# CM TP]]+Table1[[#This Row],['# CM TN]])/Table1[[#This Row],[GT_TOT]], 0)</f>
        <v>0.81312863949179459</v>
      </c>
      <c r="AN119" s="3">
        <f>IFERROR(((Table1[[#This Row],[GT_T]]*Table1[[#This Row],[GT_ML_P]]/Table1[[#This Row],[GT_TOT]])+(Table1[[#This Row],[GT_F]]*Table1[[#This Row],[GT_ML_N]]/Table1[[#This Row],[GT_TOT]]))/Table1[[#This Row],[GT_TOT]],0)</f>
        <v>0.25450316829679842</v>
      </c>
      <c r="AO119" s="3">
        <f>(Table1[[#This Row],[OBS_ACC]]-Table1[[#This Row],[EXP_ACC]])/(1-Table1[[#This Row],[EXP_ACC]])</f>
        <v>0.74933312582795397</v>
      </c>
      <c r="AP119" s="3">
        <f>Table1[[#This Row],['# CM TP]]+Table1[[#This Row],['# CM FN]]</f>
        <v>411</v>
      </c>
      <c r="AQ119" s="3">
        <f>Table1[[#This Row],['# CM TN]]+Table1[[#This Row],['# CM FP]]</f>
        <v>1478</v>
      </c>
      <c r="AR119" s="2">
        <f>IFERROR(Table1[[#This Row],[NUM_T]]/(Table1[[#This Row],[NUM_T]]+Table1[[#This Row],[NUM_F]]),0)</f>
        <v>0.21757543673901536</v>
      </c>
      <c r="AS119" s="2">
        <f>IFERROR(((LEN(Table1[[#This Row],[Predictors]])-LEN(SUBSTITUTE(Table1[[#This Row],[Predictors]],"_","")))/Table1[[#This Row],[NumPredictors]])-Table1[[#This Row],[P_se]],0)</f>
        <v>1</v>
      </c>
      <c r="AT119" s="2">
        <f>IFERROR((LEN(Table1[[#This Row],[Predictors]])-LEN(SUBSTITUTE(Table1[[#This Row],[Predictors]],".","")))/Table1[[#This Row],[NumPredictors]],0)</f>
        <v>0</v>
      </c>
      <c r="AU1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" s="2">
        <f>1-(Table1[[#This Row],[P_2gram]]+Table1[[#This Row],[P_order]]+Table1[[#This Row],[P_se]])</f>
        <v>0</v>
      </c>
      <c r="AX119" s="2"/>
      <c r="AY119" s="2"/>
    </row>
    <row r="120" spans="1:51" x14ac:dyDescent="0.25">
      <c r="A120">
        <v>1</v>
      </c>
      <c r="B120" t="s">
        <v>645</v>
      </c>
      <c r="C120" s="34" t="s">
        <v>1503</v>
      </c>
      <c r="D120" s="34" t="s">
        <v>1507</v>
      </c>
      <c r="E120">
        <v>13087</v>
      </c>
      <c r="F1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20" t="s">
        <v>1841</v>
      </c>
      <c r="H120" s="3">
        <v>1</v>
      </c>
      <c r="I120" s="1">
        <v>43141.724583333336</v>
      </c>
      <c r="J120" t="s">
        <v>37</v>
      </c>
      <c r="K120" t="s">
        <v>11</v>
      </c>
      <c r="L120" t="str">
        <f>SUBSTITUTE(SUBSTITUTE(Table1[[#This Row],[PredictorSetsOrig]],"task","act"),"startend","se")</f>
        <v>act,se,2gram</v>
      </c>
      <c r="M120" s="31" t="s">
        <v>16</v>
      </c>
      <c r="N120" s="3">
        <v>10</v>
      </c>
      <c r="O120" s="3">
        <f>IF(Table1[[#This Row],[Algorithm]]="None",0,IF(Table1[[#This Row],[NumPredictors]]&lt;=5,5,IF(Table1[[#This Row],[NumPredictors]]&lt;=10,10,IF(Table1[[#This Row],[NumPredictors]]&lt;=30,30,50))))</f>
        <v>10</v>
      </c>
      <c r="P120" s="2">
        <v>0.89089242053789697</v>
      </c>
      <c r="Q120" s="2">
        <v>0.90035659704533899</v>
      </c>
      <c r="R120">
        <v>1.3000000000010901</v>
      </c>
      <c r="S120">
        <v>12.989999999999799</v>
      </c>
      <c r="T120">
        <v>0.64000000000123702</v>
      </c>
      <c r="U120" s="3">
        <v>4.4990154480393798</v>
      </c>
      <c r="V120" s="27"/>
      <c r="W120" s="29">
        <f>IFERROR(Table1[[#This Row],[MutualInformation]]/Table1[[#This Row],[MutualInformationPotential]],0)</f>
        <v>0</v>
      </c>
      <c r="X120" s="3">
        <v>0.40978623723274099</v>
      </c>
      <c r="Y120" s="3"/>
      <c r="Z120" s="3">
        <f>IFERROR(Table1[[#This Row],[MutualInformationVsOutcome]]/Table1[[#This Row],[MutualInformationVsOutcomePotential]],0)</f>
        <v>0</v>
      </c>
      <c r="AA120">
        <v>656</v>
      </c>
      <c r="AB120">
        <v>2259</v>
      </c>
      <c r="AC120">
        <v>195</v>
      </c>
      <c r="AD120">
        <v>162</v>
      </c>
      <c r="AE120" s="3" t="s">
        <v>1842</v>
      </c>
      <c r="AF1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0" s="27" t="str">
        <f>RIGHT(Table1[[#This Row],[AlgorithmFunc]],LEN(Table1[[#This Row],[AlgorithmFunc]])-16)</f>
        <v>Cluster</v>
      </c>
      <c r="AH120" s="3">
        <f>Table1[[#This Row],['# CM TP]]+Table1[[#This Row],['# CM TN]]</f>
        <v>2915</v>
      </c>
      <c r="AI120" s="3">
        <f>Table1[[#This Row],['# CM FP]]+Table1[[#This Row],['# CM FN]]</f>
        <v>357</v>
      </c>
      <c r="AJ120" s="3">
        <f>Table1[[#This Row],['# CM TP]]+Table1[[#This Row],['# CM FP]]</f>
        <v>851</v>
      </c>
      <c r="AK120" s="3">
        <f>Table1[[#This Row],['# CM TN]]+Table1[[#This Row],['# CM FN]]</f>
        <v>2421</v>
      </c>
      <c r="AL120" s="3">
        <f>Table1[[#This Row],[GT_T]]+Table1[[#This Row],[GT_F]]</f>
        <v>3272</v>
      </c>
      <c r="AM120" s="3">
        <f>IFERROR((Table1[[#This Row],['# CM TP]]+Table1[[#This Row],['# CM TN]])/Table1[[#This Row],[GT_TOT]], 0)</f>
        <v>0.8908924205378973</v>
      </c>
      <c r="AN120" s="3">
        <f>IFERROR(((Table1[[#This Row],[GT_T]]*Table1[[#This Row],[GT_ML_P]]/Table1[[#This Row],[GT_TOT]])+(Table1[[#This Row],[GT_F]]*Table1[[#This Row],[GT_ML_N]]/Table1[[#This Row],[GT_TOT]]))/Table1[[#This Row],[GT_TOT]],0)</f>
        <v>0.31243853904507984</v>
      </c>
      <c r="AO120" s="3">
        <f>(Table1[[#This Row],[OBS_ACC]]-Table1[[#This Row],[EXP_ACC]])/(1-Table1[[#This Row],[EXP_ACC]])</f>
        <v>0.84131225256492925</v>
      </c>
      <c r="AP120" s="3">
        <f>Table1[[#This Row],['# CM TP]]+Table1[[#This Row],['# CM FN]]</f>
        <v>818</v>
      </c>
      <c r="AQ120" s="3">
        <f>Table1[[#This Row],['# CM TN]]+Table1[[#This Row],['# CM FP]]</f>
        <v>2454</v>
      </c>
      <c r="AR120" s="2">
        <f>IFERROR(Table1[[#This Row],[NUM_T]]/(Table1[[#This Row],[NUM_T]]+Table1[[#This Row],[NUM_F]]),0)</f>
        <v>0.25</v>
      </c>
      <c r="AS120" s="2">
        <f>IFERROR(((LEN(Table1[[#This Row],[Predictors]])-LEN(SUBSTITUTE(Table1[[#This Row],[Predictors]],"_","")))/Table1[[#This Row],[NumPredictors]])-Table1[[#This Row],[P_se]],0)</f>
        <v>0.43333333333333335</v>
      </c>
      <c r="AT120" s="2">
        <f>IFERROR((LEN(Table1[[#This Row],[Predictors]])-LEN(SUBSTITUTE(Table1[[#This Row],[Predictors]],".","")))/Table1[[#This Row],[NumPredictors]],0)</f>
        <v>0</v>
      </c>
      <c r="AU1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0" s="2">
        <f>1-(Table1[[#This Row],[P_2gram]]+Table1[[#This Row],[P_order]]+Table1[[#This Row],[P_se]])</f>
        <v>0.5</v>
      </c>
      <c r="AX120" s="2"/>
      <c r="AY120" s="2"/>
    </row>
    <row r="121" spans="1:51" x14ac:dyDescent="0.25">
      <c r="A121">
        <v>12</v>
      </c>
      <c r="B121" t="s">
        <v>645</v>
      </c>
      <c r="C121" t="s">
        <v>1503</v>
      </c>
      <c r="D121" t="s">
        <v>1506</v>
      </c>
      <c r="E121">
        <v>7554</v>
      </c>
      <c r="F1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21" t="s">
        <v>1769</v>
      </c>
      <c r="H121" s="3">
        <v>1</v>
      </c>
      <c r="I121" s="1">
        <v>43141.617523148147</v>
      </c>
      <c r="J121" t="s">
        <v>1007</v>
      </c>
      <c r="K121" t="s">
        <v>11</v>
      </c>
      <c r="L121" t="str">
        <f>SUBSTITUTE(SUBSTITUTE(Table1[[#This Row],[PredictorSetsOrig]],"task","act"),"startend","se")</f>
        <v>2gram,order</v>
      </c>
      <c r="M121" s="31" t="s">
        <v>438</v>
      </c>
      <c r="N121" s="3">
        <v>10</v>
      </c>
      <c r="O121" s="3">
        <f>IF(Table1[[#This Row],[Algorithm]]="None",0,IF(Table1[[#This Row],[NumPredictors]]&lt;=5,5,IF(Table1[[#This Row],[NumPredictors]]&lt;=10,10,IF(Table1[[#This Row],[NumPredictors]]&lt;=30,30,50))))</f>
        <v>10</v>
      </c>
      <c r="P121" s="2">
        <v>0.81577554261513996</v>
      </c>
      <c r="Q121" s="2">
        <v>0.83318623124448399</v>
      </c>
      <c r="R121">
        <v>1.2000000000000499</v>
      </c>
      <c r="S121">
        <v>8.1899999999998307</v>
      </c>
      <c r="T121">
        <v>0.37000000000011801</v>
      </c>
      <c r="U121" s="3">
        <v>4.4582357235988104</v>
      </c>
      <c r="V121" s="27"/>
      <c r="W121" s="29">
        <f>IFERROR(Table1[[#This Row],[MutualInformation]]/Table1[[#This Row],[MutualInformationPotential]],0)</f>
        <v>0</v>
      </c>
      <c r="X121" s="3">
        <v>0.27539334631816198</v>
      </c>
      <c r="Y121" s="3"/>
      <c r="Z121" s="3">
        <f>IFERROR(Table1[[#This Row],[MutualInformationVsOutcome]]/Table1[[#This Row],[MutualInformationVsOutcomePotential]],0)</f>
        <v>0</v>
      </c>
      <c r="AA121">
        <v>115</v>
      </c>
      <c r="AB121">
        <v>1426</v>
      </c>
      <c r="AC121">
        <v>52</v>
      </c>
      <c r="AD121">
        <v>296</v>
      </c>
      <c r="AE121" s="3" t="s">
        <v>1781</v>
      </c>
      <c r="AF1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21" s="27" t="str">
        <f>RIGHT(Table1[[#This Row],[AlgorithmFunc]],LEN(Table1[[#This Row],[AlgorithmFunc]])-16)</f>
        <v>ClusterFisher</v>
      </c>
      <c r="AH121" s="3">
        <f>Table1[[#This Row],['# CM TP]]+Table1[[#This Row],['# CM TN]]</f>
        <v>1541</v>
      </c>
      <c r="AI121" s="3">
        <f>Table1[[#This Row],['# CM FP]]+Table1[[#This Row],['# CM FN]]</f>
        <v>348</v>
      </c>
      <c r="AJ121" s="3">
        <f>Table1[[#This Row],['# CM TP]]+Table1[[#This Row],['# CM FP]]</f>
        <v>167</v>
      </c>
      <c r="AK121" s="3">
        <f>Table1[[#This Row],['# CM TN]]+Table1[[#This Row],['# CM FN]]</f>
        <v>1722</v>
      </c>
      <c r="AL121" s="3">
        <f>Table1[[#This Row],[GT_T]]+Table1[[#This Row],[GT_F]]</f>
        <v>1889</v>
      </c>
      <c r="AM121" s="3">
        <f>IFERROR((Table1[[#This Row],['# CM TP]]+Table1[[#This Row],['# CM TN]])/Table1[[#This Row],[GT_TOT]], 0)</f>
        <v>0.81577554261514029</v>
      </c>
      <c r="AN121" s="3">
        <f>IFERROR(((Table1[[#This Row],[GT_T]]*Table1[[#This Row],[GT_ML_P]]/Table1[[#This Row],[GT_TOT]])+(Table1[[#This Row],[GT_F]]*Table1[[#This Row],[GT_ML_N]]/Table1[[#This Row],[GT_TOT]]))/Table1[[#This Row],[GT_TOT]],0)</f>
        <v>0.2400577190224758</v>
      </c>
      <c r="AO121" s="3">
        <f>(Table1[[#This Row],[OBS_ACC]]-Table1[[#This Row],[EXP_ACC]])/(1-Table1[[#This Row],[EXP_ACC]])</f>
        <v>0.7575809874035575</v>
      </c>
      <c r="AP121" s="3">
        <f>Table1[[#This Row],['# CM TP]]+Table1[[#This Row],['# CM FN]]</f>
        <v>411</v>
      </c>
      <c r="AQ121" s="3">
        <f>Table1[[#This Row],['# CM TN]]+Table1[[#This Row],['# CM FP]]</f>
        <v>1478</v>
      </c>
      <c r="AR121" s="2">
        <f>IFERROR(Table1[[#This Row],[NUM_T]]/(Table1[[#This Row],[NUM_T]]+Table1[[#This Row],[NUM_F]]),0)</f>
        <v>0.21757543673901536</v>
      </c>
      <c r="AS121" s="2">
        <f>IFERROR(((LEN(Table1[[#This Row],[Predictors]])-LEN(SUBSTITUTE(Table1[[#This Row],[Predictors]],"_","")))/Table1[[#This Row],[NumPredictors]])-Table1[[#This Row],[P_se]],0)</f>
        <v>0.2</v>
      </c>
      <c r="AT121" s="2">
        <f>IFERROR((LEN(Table1[[#This Row],[Predictors]])-LEN(SUBSTITUTE(Table1[[#This Row],[Predictors]],".","")))/Table1[[#This Row],[NumPredictors]],0)</f>
        <v>0.8</v>
      </c>
      <c r="AU1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1" s="2">
        <f>1-(Table1[[#This Row],[P_2gram]]+Table1[[#This Row],[P_order]]+Table1[[#This Row],[P_se]])</f>
        <v>0</v>
      </c>
      <c r="AX121" s="2"/>
      <c r="AY121" s="2"/>
    </row>
    <row r="122" spans="1:51" x14ac:dyDescent="0.25">
      <c r="A122">
        <v>27</v>
      </c>
      <c r="B122" t="s">
        <v>645</v>
      </c>
      <c r="C122" t="s">
        <v>1504</v>
      </c>
      <c r="D122" t="s">
        <v>1508</v>
      </c>
      <c r="E122">
        <v>31509</v>
      </c>
      <c r="F1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22" t="s">
        <v>1720</v>
      </c>
      <c r="H122" s="3">
        <v>1</v>
      </c>
      <c r="I122" s="1">
        <v>43141.636817129627</v>
      </c>
      <c r="J122" t="s">
        <v>1317</v>
      </c>
      <c r="K122" t="s">
        <v>11</v>
      </c>
      <c r="L122" t="str">
        <f>SUBSTITUTE(SUBSTITUTE(Table1[[#This Row],[PredictorSetsOrig]],"task","act"),"startend","se")</f>
        <v>act,2gram</v>
      </c>
      <c r="M122" s="31" t="s">
        <v>22</v>
      </c>
      <c r="N122" s="3">
        <v>30</v>
      </c>
      <c r="O122" s="3">
        <f>IF(Table1[[#This Row],[Algorithm]]="None",0,IF(Table1[[#This Row],[NumPredictors]]&lt;=5,5,IF(Table1[[#This Row],[NumPredictors]]&lt;=10,10,IF(Table1[[#This Row],[NumPredictors]]&lt;=30,30,50))))</f>
        <v>30</v>
      </c>
      <c r="P122" s="2">
        <v>0.85034272658035004</v>
      </c>
      <c r="Q122" s="2">
        <v>0.86293428124074301</v>
      </c>
      <c r="R122">
        <v>6.76999999999998</v>
      </c>
      <c r="S122">
        <v>55.9699999999998</v>
      </c>
      <c r="T122">
        <v>1.5500000000001799</v>
      </c>
      <c r="U122" s="3">
        <v>6.5229181416514104</v>
      </c>
      <c r="V122" s="27"/>
      <c r="W122" s="29">
        <f>IFERROR(Table1[[#This Row],[MutualInformation]]/Table1[[#This Row],[MutualInformationPotential]],0)</f>
        <v>0</v>
      </c>
      <c r="X122" s="3">
        <v>0.42721421802993798</v>
      </c>
      <c r="Y122" s="3"/>
      <c r="Z122" s="3">
        <f>IFERROR(Table1[[#This Row],[MutualInformationVsOutcome]]/Table1[[#This Row],[MutualInformationVsOutcomePotential]],0)</f>
        <v>0</v>
      </c>
      <c r="AA122">
        <v>2231</v>
      </c>
      <c r="AB122">
        <v>4468</v>
      </c>
      <c r="AC122">
        <v>490</v>
      </c>
      <c r="AD122">
        <v>689</v>
      </c>
      <c r="AE122" s="3" t="s">
        <v>1747</v>
      </c>
      <c r="AF12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2" s="27" t="str">
        <f>RIGHT(Table1[[#This Row],[AlgorithmFunc]],LEN(Table1[[#This Row],[AlgorithmFunc]])-16)</f>
        <v>ClusterMRMR</v>
      </c>
      <c r="AH122" s="3">
        <f>Table1[[#This Row],['# CM TP]]+Table1[[#This Row],['# CM TN]]</f>
        <v>6699</v>
      </c>
      <c r="AI122" s="3">
        <f>Table1[[#This Row],['# CM FP]]+Table1[[#This Row],['# CM FN]]</f>
        <v>1179</v>
      </c>
      <c r="AJ122" s="3">
        <f>Table1[[#This Row],['# CM TP]]+Table1[[#This Row],['# CM FP]]</f>
        <v>2721</v>
      </c>
      <c r="AK122" s="3">
        <f>Table1[[#This Row],['# CM TN]]+Table1[[#This Row],['# CM FN]]</f>
        <v>5157</v>
      </c>
      <c r="AL122" s="3">
        <f>Table1[[#This Row],[GT_T]]+Table1[[#This Row],[GT_F]]</f>
        <v>7878</v>
      </c>
      <c r="AM122" s="3">
        <f>IFERROR((Table1[[#This Row],['# CM TP]]+Table1[[#This Row],['# CM TN]])/Table1[[#This Row],[GT_TOT]], 0)</f>
        <v>0.85034272658035037</v>
      </c>
      <c r="AN122" s="3">
        <f>IFERROR(((Table1[[#This Row],[GT_T]]*Table1[[#This Row],[GT_ML_P]]/Table1[[#This Row],[GT_TOT]])+(Table1[[#This Row],[GT_F]]*Table1[[#This Row],[GT_ML_N]]/Table1[[#This Row],[GT_TOT]]))/Table1[[#This Row],[GT_TOT]],0)</f>
        <v>0.39166858568802571</v>
      </c>
      <c r="AO122" s="3">
        <f>(Table1[[#This Row],[OBS_ACC]]-Table1[[#This Row],[EXP_ACC]])/(1-Table1[[#This Row],[EXP_ACC]])</f>
        <v>0.75398726763286972</v>
      </c>
      <c r="AP122" s="3">
        <f>Table1[[#This Row],['# CM TP]]+Table1[[#This Row],['# CM FN]]</f>
        <v>2920</v>
      </c>
      <c r="AQ122" s="3">
        <f>Table1[[#This Row],['# CM TN]]+Table1[[#This Row],['# CM FP]]</f>
        <v>4958</v>
      </c>
      <c r="AR122" s="2">
        <f>IFERROR(Table1[[#This Row],[NUM_T]]/(Table1[[#This Row],[NUM_T]]+Table1[[#This Row],[NUM_F]]),0)</f>
        <v>0.37065244986037066</v>
      </c>
      <c r="AS122" s="2">
        <f>IFERROR(((LEN(Table1[[#This Row],[Predictors]])-LEN(SUBSTITUTE(Table1[[#This Row],[Predictors]],"_","")))/Table1[[#This Row],[NumPredictors]])-Table1[[#This Row],[P_se]],0)</f>
        <v>0.73333333333333328</v>
      </c>
      <c r="AT122" s="2">
        <f>IFERROR((LEN(Table1[[#This Row],[Predictors]])-LEN(SUBSTITUTE(Table1[[#This Row],[Predictors]],".","")))/Table1[[#This Row],[NumPredictors]],0)</f>
        <v>0</v>
      </c>
      <c r="AU1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" s="2">
        <f>1-(Table1[[#This Row],[P_2gram]]+Table1[[#This Row],[P_order]]+Table1[[#This Row],[P_se]])</f>
        <v>0.26666666666666672</v>
      </c>
      <c r="AX122" s="2"/>
      <c r="AY122" s="2"/>
    </row>
    <row r="123" spans="1:51" x14ac:dyDescent="0.25">
      <c r="A123">
        <v>18</v>
      </c>
      <c r="B123" t="s">
        <v>645</v>
      </c>
      <c r="C123" t="s">
        <v>1503</v>
      </c>
      <c r="D123" t="s">
        <v>1506</v>
      </c>
      <c r="E123">
        <v>7554</v>
      </c>
      <c r="F1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23" t="s">
        <v>1769</v>
      </c>
      <c r="H123" s="3">
        <v>1</v>
      </c>
      <c r="I123" s="1">
        <v>43141.618159722224</v>
      </c>
      <c r="J123" t="s">
        <v>982</v>
      </c>
      <c r="K123" t="s">
        <v>11</v>
      </c>
      <c r="L123" t="str">
        <f>SUBSTITUTE(SUBSTITUTE(Table1[[#This Row],[PredictorSetsOrig]],"task","act"),"startend","se")</f>
        <v>2gram,order</v>
      </c>
      <c r="M123" s="31" t="s">
        <v>438</v>
      </c>
      <c r="N123" s="3">
        <v>10</v>
      </c>
      <c r="O123" s="3">
        <f>IF(Table1[[#This Row],[Algorithm]]="None",0,IF(Table1[[#This Row],[NumPredictors]]&lt;=5,5,IF(Table1[[#This Row],[NumPredictors]]&lt;=10,10,IF(Table1[[#This Row],[NumPredictors]]&lt;=30,30,50))))</f>
        <v>10</v>
      </c>
      <c r="P123" s="2">
        <v>0.79565907887771303</v>
      </c>
      <c r="Q123" s="2">
        <v>0.81712268314210101</v>
      </c>
      <c r="R123">
        <v>0.37999999999988199</v>
      </c>
      <c r="S123">
        <v>7.65999999999985</v>
      </c>
      <c r="T123">
        <v>0.349999999999909</v>
      </c>
      <c r="U123" s="3">
        <v>1.307220184902</v>
      </c>
      <c r="V123" s="27"/>
      <c r="W123" s="29">
        <f>IFERROR(Table1[[#This Row],[MutualInformation]]/Table1[[#This Row],[MutualInformationPotential]],0)</f>
        <v>0</v>
      </c>
      <c r="X123" s="3">
        <v>8.40499011290783E-2</v>
      </c>
      <c r="Y123" s="3"/>
      <c r="Z123" s="3">
        <f>IFERROR(Table1[[#This Row],[MutualInformationVsOutcome]]/Table1[[#This Row],[MutualInformationVsOutcomePotential]],0)</f>
        <v>0</v>
      </c>
      <c r="AA123">
        <v>66</v>
      </c>
      <c r="AB123">
        <v>1437</v>
      </c>
      <c r="AC123">
        <v>41</v>
      </c>
      <c r="AD123">
        <v>345</v>
      </c>
      <c r="AE123" s="3" t="s">
        <v>1787</v>
      </c>
      <c r="AF1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23" s="27" t="str">
        <f>RIGHT(Table1[[#This Row],[AlgorithmFunc]],LEN(Table1[[#This Row],[AlgorithmFunc]])-16)</f>
        <v>Fisher</v>
      </c>
      <c r="AH123" s="3">
        <f>Table1[[#This Row],['# CM TP]]+Table1[[#This Row],['# CM TN]]</f>
        <v>1503</v>
      </c>
      <c r="AI123" s="3">
        <f>Table1[[#This Row],['# CM FP]]+Table1[[#This Row],['# CM FN]]</f>
        <v>386</v>
      </c>
      <c r="AJ123" s="3">
        <f>Table1[[#This Row],['# CM TP]]+Table1[[#This Row],['# CM FP]]</f>
        <v>107</v>
      </c>
      <c r="AK123" s="3">
        <f>Table1[[#This Row],['# CM TN]]+Table1[[#This Row],['# CM FN]]</f>
        <v>1782</v>
      </c>
      <c r="AL123" s="3">
        <f>Table1[[#This Row],[GT_T]]+Table1[[#This Row],[GT_F]]</f>
        <v>1889</v>
      </c>
      <c r="AM123" s="3">
        <f>IFERROR((Table1[[#This Row],['# CM TP]]+Table1[[#This Row],['# CM TN]])/Table1[[#This Row],[GT_TOT]], 0)</f>
        <v>0.79565907887771303</v>
      </c>
      <c r="AN123" s="3">
        <f>IFERROR(((Table1[[#This Row],[GT_T]]*Table1[[#This Row],[GT_ML_P]]/Table1[[#This Row],[GT_TOT]])+(Table1[[#This Row],[GT_F]]*Table1[[#This Row],[GT_ML_N]]/Table1[[#This Row],[GT_TOT]]))/Table1[[#This Row],[GT_TOT]],0)</f>
        <v>0.2378353853254794</v>
      </c>
      <c r="AO123" s="3">
        <f>(Table1[[#This Row],[OBS_ACC]]-Table1[[#This Row],[EXP_ACC]])/(1-Table1[[#This Row],[EXP_ACC]])</f>
        <v>0.73189398039746312</v>
      </c>
      <c r="AP123" s="3">
        <f>Table1[[#This Row],['# CM TP]]+Table1[[#This Row],['# CM FN]]</f>
        <v>411</v>
      </c>
      <c r="AQ123" s="3">
        <f>Table1[[#This Row],['# CM TN]]+Table1[[#This Row],['# CM FP]]</f>
        <v>1478</v>
      </c>
      <c r="AR123" s="2">
        <f>IFERROR(Table1[[#This Row],[NUM_T]]/(Table1[[#This Row],[NUM_T]]+Table1[[#This Row],[NUM_F]]),0)</f>
        <v>0.21757543673901536</v>
      </c>
      <c r="AS123" s="2">
        <f>IFERROR(((LEN(Table1[[#This Row],[Predictors]])-LEN(SUBSTITUTE(Table1[[#This Row],[Predictors]],"_","")))/Table1[[#This Row],[NumPredictors]])-Table1[[#This Row],[P_se]],0)</f>
        <v>0.4</v>
      </c>
      <c r="AT123" s="2">
        <f>IFERROR((LEN(Table1[[#This Row],[Predictors]])-LEN(SUBSTITUTE(Table1[[#This Row],[Predictors]],".","")))/Table1[[#This Row],[NumPredictors]],0)</f>
        <v>0.6</v>
      </c>
      <c r="AU1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" s="2">
        <f>1-(Table1[[#This Row],[P_2gram]]+Table1[[#This Row],[P_order]]+Table1[[#This Row],[P_se]])</f>
        <v>0</v>
      </c>
      <c r="AX123" s="2"/>
      <c r="AY123" s="2"/>
    </row>
    <row r="124" spans="1:51" x14ac:dyDescent="0.25">
      <c r="A124">
        <v>7</v>
      </c>
      <c r="B124" t="s">
        <v>645</v>
      </c>
      <c r="C124" s="34" t="s">
        <v>1503</v>
      </c>
      <c r="D124" s="34" t="s">
        <v>1507</v>
      </c>
      <c r="E124">
        <v>13087</v>
      </c>
      <c r="F1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24" t="s">
        <v>1841</v>
      </c>
      <c r="H124" s="3">
        <v>1</v>
      </c>
      <c r="I124" s="1">
        <v>43141.726157407407</v>
      </c>
      <c r="J124" t="s">
        <v>37</v>
      </c>
      <c r="K124" t="s">
        <v>11</v>
      </c>
      <c r="L124" t="str">
        <f>SUBSTITUTE(SUBSTITUTE(Table1[[#This Row],[PredictorSetsOrig]],"task","act"),"startend","se")</f>
        <v>act,se,2gram</v>
      </c>
      <c r="M124" s="31" t="s">
        <v>16</v>
      </c>
      <c r="N124" s="3">
        <v>30</v>
      </c>
      <c r="O124" s="3">
        <f>IF(Table1[[#This Row],[Algorithm]]="None",0,IF(Table1[[#This Row],[NumPredictors]]&lt;=5,5,IF(Table1[[#This Row],[NumPredictors]]&lt;=10,10,IF(Table1[[#This Row],[NumPredictors]]&lt;=30,30,50))))</f>
        <v>30</v>
      </c>
      <c r="P124" s="2">
        <v>0.91167481662591698</v>
      </c>
      <c r="Q124" s="2">
        <v>0.91523178807947003</v>
      </c>
      <c r="R124">
        <v>1.6200000000007999</v>
      </c>
      <c r="S124">
        <v>22.2799999999988</v>
      </c>
      <c r="T124">
        <v>0.68000000000029104</v>
      </c>
      <c r="U124" s="3">
        <v>5.2659353581069297</v>
      </c>
      <c r="V124" s="27"/>
      <c r="W124" s="29">
        <f>IFERROR(Table1[[#This Row],[MutualInformation]]/Table1[[#This Row],[MutualInformationPotential]],0)</f>
        <v>0</v>
      </c>
      <c r="X124" s="3">
        <v>0.51253403101603501</v>
      </c>
      <c r="Y124" s="3"/>
      <c r="Z124" s="3">
        <f>IFERROR(Table1[[#This Row],[MutualInformationVsOutcome]]/Table1[[#This Row],[MutualInformationVsOutcomePotential]],0)</f>
        <v>0</v>
      </c>
      <c r="AA124">
        <v>649</v>
      </c>
      <c r="AB124">
        <v>2334</v>
      </c>
      <c r="AC124">
        <v>120</v>
      </c>
      <c r="AD124">
        <v>169</v>
      </c>
      <c r="AE124" s="3" t="s">
        <v>1847</v>
      </c>
      <c r="AF1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4" s="27" t="str">
        <f>RIGHT(Table1[[#This Row],[AlgorithmFunc]],LEN(Table1[[#This Row],[AlgorithmFunc]])-16)</f>
        <v>Cluster</v>
      </c>
      <c r="AH124" s="3">
        <f>Table1[[#This Row],['# CM TP]]+Table1[[#This Row],['# CM TN]]</f>
        <v>2983</v>
      </c>
      <c r="AI124" s="3">
        <f>Table1[[#This Row],['# CM FP]]+Table1[[#This Row],['# CM FN]]</f>
        <v>289</v>
      </c>
      <c r="AJ124" s="3">
        <f>Table1[[#This Row],['# CM TP]]+Table1[[#This Row],['# CM FP]]</f>
        <v>769</v>
      </c>
      <c r="AK124" s="3">
        <f>Table1[[#This Row],['# CM TN]]+Table1[[#This Row],['# CM FN]]</f>
        <v>2503</v>
      </c>
      <c r="AL124" s="3">
        <f>Table1[[#This Row],[GT_T]]+Table1[[#This Row],[GT_F]]</f>
        <v>3272</v>
      </c>
      <c r="AM124" s="3">
        <f>IFERROR((Table1[[#This Row],['# CM TP]]+Table1[[#This Row],['# CM TN]])/Table1[[#This Row],[GT_TOT]], 0)</f>
        <v>0.91167481662591687</v>
      </c>
      <c r="AN124" s="3">
        <f>IFERROR(((Table1[[#This Row],[GT_T]]*Table1[[#This Row],[GT_ML_P]]/Table1[[#This Row],[GT_TOT]])+(Table1[[#This Row],[GT_F]]*Table1[[#This Row],[GT_ML_N]]/Table1[[#This Row],[GT_TOT]]))/Table1[[#This Row],[GT_TOT]],0)</f>
        <v>0.28183247798614308</v>
      </c>
      <c r="AO124" s="3">
        <f>(Table1[[#This Row],[OBS_ACC]]-Table1[[#This Row],[EXP_ACC]])/(1-Table1[[#This Row],[EXP_ACC]])</f>
        <v>0.8770131192699927</v>
      </c>
      <c r="AP124" s="3">
        <f>Table1[[#This Row],['# CM TP]]+Table1[[#This Row],['# CM FN]]</f>
        <v>818</v>
      </c>
      <c r="AQ124" s="3">
        <f>Table1[[#This Row],['# CM TN]]+Table1[[#This Row],['# CM FP]]</f>
        <v>2454</v>
      </c>
      <c r="AR124" s="2">
        <f>IFERROR(Table1[[#This Row],[NUM_T]]/(Table1[[#This Row],[NUM_T]]+Table1[[#This Row],[NUM_F]]),0)</f>
        <v>0.25</v>
      </c>
      <c r="AS124" s="2">
        <f>IFERROR(((LEN(Table1[[#This Row],[Predictors]])-LEN(SUBSTITUTE(Table1[[#This Row],[Predictors]],"_","")))/Table1[[#This Row],[NumPredictors]])-Table1[[#This Row],[P_se]],0)</f>
        <v>0.64444444444444438</v>
      </c>
      <c r="AT124" s="2">
        <f>IFERROR((LEN(Table1[[#This Row],[Predictors]])-LEN(SUBSTITUTE(Table1[[#This Row],[Predictors]],".","")))/Table1[[#This Row],[NumPredictors]],0)</f>
        <v>0</v>
      </c>
      <c r="AU1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24" s="2">
        <f>1-(Table1[[#This Row],[P_2gram]]+Table1[[#This Row],[P_order]]+Table1[[#This Row],[P_se]])</f>
        <v>0.33333333333333337</v>
      </c>
      <c r="AX124" s="2"/>
      <c r="AY124" s="2"/>
    </row>
    <row r="125" spans="1:51" x14ac:dyDescent="0.25">
      <c r="A125">
        <v>20</v>
      </c>
      <c r="B125" t="s">
        <v>645</v>
      </c>
      <c r="C125" t="s">
        <v>185</v>
      </c>
      <c r="D125" s="26" t="s">
        <v>1510</v>
      </c>
      <c r="E125">
        <v>4000</v>
      </c>
      <c r="F1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125" s="3">
        <v>1</v>
      </c>
      <c r="I125" s="1">
        <v>42775.86546296296</v>
      </c>
      <c r="J125" t="s">
        <v>28</v>
      </c>
      <c r="K125" t="s">
        <v>11</v>
      </c>
      <c r="L125" t="str">
        <f>SUBSTITUTE(SUBSTITUTE(Table1[[#This Row],[PredictorSetsOrig]],"task","act"),"startend","se")</f>
        <v>act,se,order</v>
      </c>
      <c r="M125" t="s">
        <v>18</v>
      </c>
      <c r="N125" s="3">
        <v>10</v>
      </c>
      <c r="O125" s="3">
        <f>IF(Table1[[#This Row],[Algorithm]]="None",0,IF(Table1[[#This Row],[NumPredictors]]&lt;=5,5,IF(Table1[[#This Row],[NumPredictors]]&lt;=10,10,IF(Table1[[#This Row],[NumPredictors]]&lt;=30,30,50))))</f>
        <v>10</v>
      </c>
      <c r="P125" s="2">
        <v>0.85</v>
      </c>
      <c r="Q125" s="2">
        <v>0.85799999999999998</v>
      </c>
      <c r="R125">
        <v>20.909999999999901</v>
      </c>
      <c r="S125">
        <v>4.5999999999994499</v>
      </c>
      <c r="T125">
        <v>0.27999999999974501</v>
      </c>
      <c r="U125" s="3">
        <v>5.2504099236771804</v>
      </c>
      <c r="V125" s="3">
        <v>7.28892414629368</v>
      </c>
      <c r="W125" s="2">
        <f>IFERROR(Table1[[#This Row],[MutualInformation]]/Table1[[#This Row],[MutualInformationPotential]],0)</f>
        <v>0.7203271454466903</v>
      </c>
      <c r="X125" s="3">
        <v>0.245771677628942</v>
      </c>
      <c r="Y125" s="27">
        <v>0.403599247604152</v>
      </c>
      <c r="Z125" s="3">
        <f>IFERROR(Table1[[#This Row],[MutualInformationVsOutcome]]/Table1[[#This Row],[MutualInformationVsOutcomePotential]],0)</f>
        <v>0.60894979137818805</v>
      </c>
      <c r="AA125">
        <v>75</v>
      </c>
      <c r="AB125">
        <v>775</v>
      </c>
      <c r="AC125">
        <v>30</v>
      </c>
      <c r="AD125">
        <v>120</v>
      </c>
      <c r="AE125" s="3" t="s">
        <v>32</v>
      </c>
      <c r="AF1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25" s="3" t="str">
        <f>RIGHT(Table1[[#This Row],[AlgorithmFunc]],LEN(Table1[[#This Row],[AlgorithmFunc]])-16)</f>
        <v>ClusterDuplicates</v>
      </c>
      <c r="AH125" s="3">
        <f>Table1[[#This Row],['# CM TP]]+Table1[[#This Row],['# CM TN]]</f>
        <v>850</v>
      </c>
      <c r="AI125" s="3">
        <f>Table1[[#This Row],['# CM FP]]+Table1[[#This Row],['# CM FN]]</f>
        <v>150</v>
      </c>
      <c r="AJ125" s="3">
        <f>Table1[[#This Row],['# CM TP]]+Table1[[#This Row],['# CM FP]]</f>
        <v>105</v>
      </c>
      <c r="AK125" s="3">
        <f>Table1[[#This Row],['# CM TN]]+Table1[[#This Row],['# CM FN]]</f>
        <v>895</v>
      </c>
      <c r="AL125" s="3">
        <f>Table1[[#This Row],[GT_T]]+Table1[[#This Row],[GT_F]]</f>
        <v>1000</v>
      </c>
      <c r="AM125" s="3">
        <f>IFERROR((Table1[[#This Row],['# CM TP]]+Table1[[#This Row],['# CM TN]])/Table1[[#This Row],[GT_TOT]], 0)</f>
        <v>0.85</v>
      </c>
      <c r="AN125" s="3">
        <f>IFERROR(((Table1[[#This Row],[GT_T]]*Table1[[#This Row],[GT_ML_P]]/Table1[[#This Row],[GT_TOT]])+(Table1[[#This Row],[GT_F]]*Table1[[#This Row],[GT_ML_N]]/Table1[[#This Row],[GT_TOT]]))/Table1[[#This Row],[GT_TOT]],0)</f>
        <v>0.2235</v>
      </c>
      <c r="AO125" s="3">
        <f>(Table1[[#This Row],[OBS_ACC]]-Table1[[#This Row],[EXP_ACC]])/(1-Table1[[#This Row],[EXP_ACC]])</f>
        <v>0.80682549903412748</v>
      </c>
      <c r="AP125" s="3">
        <f>Table1[[#This Row],['# CM TP]]+Table1[[#This Row],['# CM FN]]</f>
        <v>195</v>
      </c>
      <c r="AQ125" s="3">
        <f>Table1[[#This Row],['# CM TN]]+Table1[[#This Row],['# CM FP]]</f>
        <v>805</v>
      </c>
      <c r="AR125" s="2">
        <f>IFERROR(Table1[[#This Row],[NUM_T]]/(Table1[[#This Row],[NUM_T]]+Table1[[#This Row],[NUM_F]]),0)</f>
        <v>0.19500000000000001</v>
      </c>
      <c r="AS125" s="2">
        <f>IFERROR(((LEN(Table1[[#This Row],[Predictors]])-LEN(SUBSTITUTE(Table1[[#This Row],[Predictors]],"_","")))/Table1[[#This Row],[NumPredictors]])-Table1[[#This Row],[P_se]],0)</f>
        <v>0</v>
      </c>
      <c r="AT125" s="2">
        <f>IFERROR((LEN(Table1[[#This Row],[Predictors]])-LEN(SUBSTITUTE(Table1[[#This Row],[Predictors]],".","")))/Table1[[#This Row],[NumPredictors]],0)</f>
        <v>0.6</v>
      </c>
      <c r="AU1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" s="2">
        <f>1-(Table1[[#This Row],[P_2gram]]+Table1[[#This Row],[P_order]]+Table1[[#This Row],[P_se]])</f>
        <v>0.4</v>
      </c>
      <c r="AX125" s="2"/>
      <c r="AY125" s="2"/>
    </row>
    <row r="126" spans="1:51" x14ac:dyDescent="0.25">
      <c r="A126">
        <v>2</v>
      </c>
      <c r="B126" t="s">
        <v>645</v>
      </c>
      <c r="C126" s="34" t="s">
        <v>1503</v>
      </c>
      <c r="D126" s="34" t="s">
        <v>1507</v>
      </c>
      <c r="E126">
        <v>13087</v>
      </c>
      <c r="F1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26" t="s">
        <v>1841</v>
      </c>
      <c r="H126" s="3">
        <v>1</v>
      </c>
      <c r="I126" s="1">
        <v>43141.724756944444</v>
      </c>
      <c r="J126" t="s">
        <v>37</v>
      </c>
      <c r="K126" t="s">
        <v>11</v>
      </c>
      <c r="L126" t="str">
        <f>SUBSTITUTE(SUBSTITUTE(Table1[[#This Row],[PredictorSetsOrig]],"task","act"),"startend","se")</f>
        <v>act,se,2gram,order</v>
      </c>
      <c r="M126" s="31" t="s">
        <v>20</v>
      </c>
      <c r="N126" s="3">
        <v>10</v>
      </c>
      <c r="O126" s="3">
        <f>IF(Table1[[#This Row],[Algorithm]]="None",0,IF(Table1[[#This Row],[NumPredictors]]&lt;=5,5,IF(Table1[[#This Row],[NumPredictors]]&lt;=10,10,IF(Table1[[#This Row],[NumPredictors]]&lt;=30,30,50))))</f>
        <v>10</v>
      </c>
      <c r="P126" s="2">
        <v>0.88050122249388796</v>
      </c>
      <c r="Q126" s="2">
        <v>0.89465104431991804</v>
      </c>
      <c r="R126">
        <v>13.2099999999991</v>
      </c>
      <c r="S126">
        <v>13.200000000000699</v>
      </c>
      <c r="T126">
        <v>2.70999999999913</v>
      </c>
      <c r="U126" s="3">
        <v>3.7904492248359101</v>
      </c>
      <c r="V126" s="27"/>
      <c r="W126" s="29">
        <f>IFERROR(Table1[[#This Row],[MutualInformation]]/Table1[[#This Row],[MutualInformationPotential]],0)</f>
        <v>0</v>
      </c>
      <c r="X126" s="3">
        <v>0.40798960715268301</v>
      </c>
      <c r="Y126" s="3"/>
      <c r="Z126" s="3">
        <f>IFERROR(Table1[[#This Row],[MutualInformationVsOutcome]]/Table1[[#This Row],[MutualInformationVsOutcomePotential]],0)</f>
        <v>0</v>
      </c>
      <c r="AA126">
        <v>639</v>
      </c>
      <c r="AB126">
        <v>2242</v>
      </c>
      <c r="AC126">
        <v>212</v>
      </c>
      <c r="AD126">
        <v>179</v>
      </c>
      <c r="AE126" s="3" t="s">
        <v>1843</v>
      </c>
      <c r="AF1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6" s="27" t="str">
        <f>RIGHT(Table1[[#This Row],[AlgorithmFunc]],LEN(Table1[[#This Row],[AlgorithmFunc]])-16)</f>
        <v>Cluster</v>
      </c>
      <c r="AH126" s="3">
        <f>Table1[[#This Row],['# CM TP]]+Table1[[#This Row],['# CM TN]]</f>
        <v>2881</v>
      </c>
      <c r="AI126" s="3">
        <f>Table1[[#This Row],['# CM FP]]+Table1[[#This Row],['# CM FN]]</f>
        <v>391</v>
      </c>
      <c r="AJ126" s="3">
        <f>Table1[[#This Row],['# CM TP]]+Table1[[#This Row],['# CM FP]]</f>
        <v>851</v>
      </c>
      <c r="AK126" s="3">
        <f>Table1[[#This Row],['# CM TN]]+Table1[[#This Row],['# CM FN]]</f>
        <v>2421</v>
      </c>
      <c r="AL126" s="3">
        <f>Table1[[#This Row],[GT_T]]+Table1[[#This Row],[GT_F]]</f>
        <v>3272</v>
      </c>
      <c r="AM126" s="3">
        <f>IFERROR((Table1[[#This Row],['# CM TP]]+Table1[[#This Row],['# CM TN]])/Table1[[#This Row],[GT_TOT]], 0)</f>
        <v>0.88050122249388751</v>
      </c>
      <c r="AN126" s="3">
        <f>IFERROR(((Table1[[#This Row],[GT_T]]*Table1[[#This Row],[GT_ML_P]]/Table1[[#This Row],[GT_TOT]])+(Table1[[#This Row],[GT_F]]*Table1[[#This Row],[GT_ML_N]]/Table1[[#This Row],[GT_TOT]]))/Table1[[#This Row],[GT_TOT]],0)</f>
        <v>0.31742453566155149</v>
      </c>
      <c r="AO126" s="3">
        <f>(Table1[[#This Row],[OBS_ACC]]-Table1[[#This Row],[EXP_ACC]])/(1-Table1[[#This Row],[EXP_ACC]])</f>
        <v>0.82492957372569697</v>
      </c>
      <c r="AP126" s="3">
        <f>Table1[[#This Row],['# CM TP]]+Table1[[#This Row],['# CM FN]]</f>
        <v>818</v>
      </c>
      <c r="AQ126" s="3">
        <f>Table1[[#This Row],['# CM TN]]+Table1[[#This Row],['# CM FP]]</f>
        <v>2454</v>
      </c>
      <c r="AR126" s="2">
        <f>IFERROR(Table1[[#This Row],[NUM_T]]/(Table1[[#This Row],[NUM_T]]+Table1[[#This Row],[NUM_F]]),0)</f>
        <v>0.25</v>
      </c>
      <c r="AS126" s="2">
        <f>IFERROR(((LEN(Table1[[#This Row],[Predictors]])-LEN(SUBSTITUTE(Table1[[#This Row],[Predictors]],"_","")))/Table1[[#This Row],[NumPredictors]])-Table1[[#This Row],[P_se]],0)</f>
        <v>0.3</v>
      </c>
      <c r="AT126" s="2">
        <f>IFERROR((LEN(Table1[[#This Row],[Predictors]])-LEN(SUBSTITUTE(Table1[[#This Row],[Predictors]],".","")))/Table1[[#This Row],[NumPredictors]],0)</f>
        <v>0.7</v>
      </c>
      <c r="AU1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6" s="2">
        <f>1-(Table1[[#This Row],[P_2gram]]+Table1[[#This Row],[P_order]]+Table1[[#This Row],[P_se]])</f>
        <v>0</v>
      </c>
      <c r="AX126" s="2"/>
      <c r="AY126" s="2"/>
    </row>
    <row r="127" spans="1:51" x14ac:dyDescent="0.25">
      <c r="A127">
        <v>36</v>
      </c>
      <c r="B127" t="s">
        <v>645</v>
      </c>
      <c r="C127" t="s">
        <v>1503</v>
      </c>
      <c r="D127" t="s">
        <v>1506</v>
      </c>
      <c r="E127">
        <v>7554</v>
      </c>
      <c r="F1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27" t="s">
        <v>1769</v>
      </c>
      <c r="H127" s="3">
        <v>1</v>
      </c>
      <c r="I127" s="1">
        <v>43141.620787037034</v>
      </c>
      <c r="J127" t="s">
        <v>1007</v>
      </c>
      <c r="K127" t="s">
        <v>11</v>
      </c>
      <c r="L127" t="str">
        <f>SUBSTITUTE(SUBSTITUTE(Table1[[#This Row],[PredictorSetsOrig]],"task","act"),"startend","se")</f>
        <v>2gram,order</v>
      </c>
      <c r="M127" s="31" t="s">
        <v>438</v>
      </c>
      <c r="N127" s="3">
        <v>30</v>
      </c>
      <c r="O127" s="3">
        <f>IF(Table1[[#This Row],[Algorithm]]="None",0,IF(Table1[[#This Row],[NumPredictors]]&lt;=5,5,IF(Table1[[#This Row],[NumPredictors]]&lt;=10,10,IF(Table1[[#This Row],[NumPredictors]]&lt;=30,30,50))))</f>
        <v>30</v>
      </c>
      <c r="P127" s="2">
        <v>0.81312863949179504</v>
      </c>
      <c r="Q127" s="2">
        <v>0.83954104148278896</v>
      </c>
      <c r="R127">
        <v>1.6900000000000499</v>
      </c>
      <c r="S127">
        <v>12.99</v>
      </c>
      <c r="T127">
        <v>0.39000000000009999</v>
      </c>
      <c r="U127" s="3">
        <v>4.8413093332974499</v>
      </c>
      <c r="V127" s="27"/>
      <c r="W127" s="29">
        <f>IFERROR(Table1[[#This Row],[MutualInformation]]/Table1[[#This Row],[MutualInformationPotential]],0)</f>
        <v>0</v>
      </c>
      <c r="X127" s="3">
        <v>0.31863595221385099</v>
      </c>
      <c r="Y127" s="3"/>
      <c r="Z127" s="3">
        <f>IFERROR(Table1[[#This Row],[MutualInformationVsOutcome]]/Table1[[#This Row],[MutualInformationVsOutcomePotential]],0)</f>
        <v>0</v>
      </c>
      <c r="AA127">
        <v>124</v>
      </c>
      <c r="AB127">
        <v>1412</v>
      </c>
      <c r="AC127">
        <v>66</v>
      </c>
      <c r="AD127">
        <v>287</v>
      </c>
      <c r="AE127" s="3" t="s">
        <v>1804</v>
      </c>
      <c r="AF1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27" s="27" t="str">
        <f>RIGHT(Table1[[#This Row],[AlgorithmFunc]],LEN(Table1[[#This Row],[AlgorithmFunc]])-16)</f>
        <v>ClusterFisher</v>
      </c>
      <c r="AH127" s="3">
        <f>Table1[[#This Row],['# CM TP]]+Table1[[#This Row],['# CM TN]]</f>
        <v>1536</v>
      </c>
      <c r="AI127" s="3">
        <f>Table1[[#This Row],['# CM FP]]+Table1[[#This Row],['# CM FN]]</f>
        <v>353</v>
      </c>
      <c r="AJ127" s="3">
        <f>Table1[[#This Row],['# CM TP]]+Table1[[#This Row],['# CM FP]]</f>
        <v>190</v>
      </c>
      <c r="AK127" s="3">
        <f>Table1[[#This Row],['# CM TN]]+Table1[[#This Row],['# CM FN]]</f>
        <v>1699</v>
      </c>
      <c r="AL127" s="3">
        <f>Table1[[#This Row],[GT_T]]+Table1[[#This Row],[GT_F]]</f>
        <v>1889</v>
      </c>
      <c r="AM127" s="3">
        <f>IFERROR((Table1[[#This Row],['# CM TP]]+Table1[[#This Row],['# CM TN]])/Table1[[#This Row],[GT_TOT]], 0)</f>
        <v>0.81312863949179459</v>
      </c>
      <c r="AN127" s="3">
        <f>IFERROR(((Table1[[#This Row],[GT_T]]*Table1[[#This Row],[GT_ML_P]]/Table1[[#This Row],[GT_TOT]])+(Table1[[#This Row],[GT_F]]*Table1[[#This Row],[GT_ML_N]]/Table1[[#This Row],[GT_TOT]]))/Table1[[#This Row],[GT_TOT]],0)</f>
        <v>0.24986176972307142</v>
      </c>
      <c r="AO127" s="3">
        <f>(Table1[[#This Row],[OBS_ACC]]-Table1[[#This Row],[EXP_ACC]])/(1-Table1[[#This Row],[EXP_ACC]])</f>
        <v>0.75088409980222171</v>
      </c>
      <c r="AP127" s="3">
        <f>Table1[[#This Row],['# CM TP]]+Table1[[#This Row],['# CM FN]]</f>
        <v>411</v>
      </c>
      <c r="AQ127" s="3">
        <f>Table1[[#This Row],['# CM TN]]+Table1[[#This Row],['# CM FP]]</f>
        <v>1478</v>
      </c>
      <c r="AR127" s="2">
        <f>IFERROR(Table1[[#This Row],[NUM_T]]/(Table1[[#This Row],[NUM_T]]+Table1[[#This Row],[NUM_F]]),0)</f>
        <v>0.21757543673901536</v>
      </c>
      <c r="AS127" s="2">
        <f>IFERROR(((LEN(Table1[[#This Row],[Predictors]])-LEN(SUBSTITUTE(Table1[[#This Row],[Predictors]],"_","")))/Table1[[#This Row],[NumPredictors]])-Table1[[#This Row],[P_se]],0)</f>
        <v>0.3</v>
      </c>
      <c r="AT127" s="2">
        <f>IFERROR((LEN(Table1[[#This Row],[Predictors]])-LEN(SUBSTITUTE(Table1[[#This Row],[Predictors]],".","")))/Table1[[#This Row],[NumPredictors]],0)</f>
        <v>0.7</v>
      </c>
      <c r="AU1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" s="2">
        <f>1-(Table1[[#This Row],[P_2gram]]+Table1[[#This Row],[P_order]]+Table1[[#This Row],[P_se]])</f>
        <v>0</v>
      </c>
      <c r="AX127" s="2"/>
      <c r="AY127" s="2"/>
    </row>
    <row r="128" spans="1:51" x14ac:dyDescent="0.25">
      <c r="A128">
        <v>4</v>
      </c>
      <c r="B128" t="s">
        <v>645</v>
      </c>
      <c r="C128" t="s">
        <v>1504</v>
      </c>
      <c r="D128" t="s">
        <v>1508</v>
      </c>
      <c r="E128">
        <v>31509</v>
      </c>
      <c r="F1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28" t="s">
        <v>1720</v>
      </c>
      <c r="H128" s="3">
        <v>1</v>
      </c>
      <c r="I128" s="1">
        <v>43141.624699074076</v>
      </c>
      <c r="J128" t="s">
        <v>1317</v>
      </c>
      <c r="K128" t="s">
        <v>11</v>
      </c>
      <c r="L128" t="str">
        <f>SUBSTITUTE(SUBSTITUTE(Table1[[#This Row],[PredictorSetsOrig]],"task","act"),"startend","se")</f>
        <v>act,2gram,order</v>
      </c>
      <c r="M128" s="31" t="s">
        <v>24</v>
      </c>
      <c r="N128" s="3">
        <v>10</v>
      </c>
      <c r="O128" s="3">
        <f>IF(Table1[[#This Row],[Algorithm]]="None",0,IF(Table1[[#This Row],[NumPredictors]]&lt;=5,5,IF(Table1[[#This Row],[NumPredictors]]&lt;=10,10,IF(Table1[[#This Row],[NumPredictors]]&lt;=30,30,50))))</f>
        <v>10</v>
      </c>
      <c r="P128" s="2">
        <v>0.84856562579334904</v>
      </c>
      <c r="Q128" s="2">
        <v>0.86242647369980097</v>
      </c>
      <c r="R128">
        <v>30.850000000000101</v>
      </c>
      <c r="S128">
        <v>34.729999999999997</v>
      </c>
      <c r="T128">
        <v>4.25</v>
      </c>
      <c r="U128" s="3">
        <v>6.6618529001462701</v>
      </c>
      <c r="V128" s="27"/>
      <c r="W128" s="29">
        <f>IFERROR(Table1[[#This Row],[MutualInformation]]/Table1[[#This Row],[MutualInformationPotential]],0)</f>
        <v>0</v>
      </c>
      <c r="X128" s="3">
        <v>0.42577567805127903</v>
      </c>
      <c r="Y128" s="3"/>
      <c r="Z128" s="3">
        <f>IFERROR(Table1[[#This Row],[MutualInformationVsOutcome]]/Table1[[#This Row],[MutualInformationVsOutcomePotential]],0)</f>
        <v>0</v>
      </c>
      <c r="AA128">
        <v>2169</v>
      </c>
      <c r="AB128">
        <v>4516</v>
      </c>
      <c r="AC128">
        <v>442</v>
      </c>
      <c r="AD128">
        <v>751</v>
      </c>
      <c r="AE128" s="3" t="s">
        <v>1724</v>
      </c>
      <c r="AF12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8" s="27" t="str">
        <f>RIGHT(Table1[[#This Row],[AlgorithmFunc]],LEN(Table1[[#This Row],[AlgorithmFunc]])-16)</f>
        <v>ClusterMRMR</v>
      </c>
      <c r="AH128" s="3">
        <f>Table1[[#This Row],['# CM TP]]+Table1[[#This Row],['# CM TN]]</f>
        <v>6685</v>
      </c>
      <c r="AI128" s="3">
        <f>Table1[[#This Row],['# CM FP]]+Table1[[#This Row],['# CM FN]]</f>
        <v>1193</v>
      </c>
      <c r="AJ128" s="3">
        <f>Table1[[#This Row],['# CM TP]]+Table1[[#This Row],['# CM FP]]</f>
        <v>2611</v>
      </c>
      <c r="AK128" s="3">
        <f>Table1[[#This Row],['# CM TN]]+Table1[[#This Row],['# CM FN]]</f>
        <v>5267</v>
      </c>
      <c r="AL128" s="3">
        <f>Table1[[#This Row],[GT_T]]+Table1[[#This Row],[GT_F]]</f>
        <v>7878</v>
      </c>
      <c r="AM128" s="3">
        <f>IFERROR((Table1[[#This Row],['# CM TP]]+Table1[[#This Row],['# CM TN]])/Table1[[#This Row],[GT_TOT]], 0)</f>
        <v>0.8485656257933486</v>
      </c>
      <c r="AN128" s="3">
        <f>IFERROR(((Table1[[#This Row],[GT_T]]*Table1[[#This Row],[GT_ML_P]]/Table1[[#This Row],[GT_TOT]])+(Table1[[#This Row],[GT_F]]*Table1[[#This Row],[GT_ML_N]]/Table1[[#This Row],[GT_TOT]]))/Table1[[#This Row],[GT_TOT]],0)</f>
        <v>0.38248409468048572</v>
      </c>
      <c r="AO128" s="3">
        <f>(Table1[[#This Row],[OBS_ACC]]-Table1[[#This Row],[EXP_ACC]])/(1-Table1[[#This Row],[EXP_ACC]])</f>
        <v>0.75476846361018601</v>
      </c>
      <c r="AP128" s="3">
        <f>Table1[[#This Row],['# CM TP]]+Table1[[#This Row],['# CM FN]]</f>
        <v>2920</v>
      </c>
      <c r="AQ128" s="3">
        <f>Table1[[#This Row],['# CM TN]]+Table1[[#This Row],['# CM FP]]</f>
        <v>4958</v>
      </c>
      <c r="AR128" s="2">
        <f>IFERROR(Table1[[#This Row],[NUM_T]]/(Table1[[#This Row],[NUM_T]]+Table1[[#This Row],[NUM_F]]),0)</f>
        <v>0.37065244986037066</v>
      </c>
      <c r="AS128" s="2">
        <f>IFERROR(((LEN(Table1[[#This Row],[Predictors]])-LEN(SUBSTITUTE(Table1[[#This Row],[Predictors]],"_","")))/Table1[[#This Row],[NumPredictors]])-Table1[[#This Row],[P_se]],0)</f>
        <v>0.1</v>
      </c>
      <c r="AT128" s="2">
        <f>IFERROR((LEN(Table1[[#This Row],[Predictors]])-LEN(SUBSTITUTE(Table1[[#This Row],[Predictors]],".","")))/Table1[[#This Row],[NumPredictors]],0)</f>
        <v>0.7</v>
      </c>
      <c r="AU1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" s="2">
        <f>1-(Table1[[#This Row],[P_2gram]]+Table1[[#This Row],[P_order]]+Table1[[#This Row],[P_se]])</f>
        <v>0.20000000000000007</v>
      </c>
      <c r="AX128" s="2"/>
      <c r="AY128" s="2"/>
    </row>
    <row r="129" spans="1:51" x14ac:dyDescent="0.25">
      <c r="A129">
        <v>28</v>
      </c>
      <c r="B129" t="s">
        <v>645</v>
      </c>
      <c r="C129" t="s">
        <v>1504</v>
      </c>
      <c r="D129" t="s">
        <v>1508</v>
      </c>
      <c r="E129">
        <v>31509</v>
      </c>
      <c r="F1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29" t="s">
        <v>1720</v>
      </c>
      <c r="H129" s="3">
        <v>1</v>
      </c>
      <c r="I129" s="1">
        <v>43141.637569444443</v>
      </c>
      <c r="J129" t="s">
        <v>1317</v>
      </c>
      <c r="K129" t="s">
        <v>11</v>
      </c>
      <c r="L129" t="str">
        <f>SUBSTITUTE(SUBSTITUTE(Table1[[#This Row],[PredictorSetsOrig]],"task","act"),"startend","se")</f>
        <v>act,2gram,order</v>
      </c>
      <c r="M129" s="31" t="s">
        <v>24</v>
      </c>
      <c r="N129" s="3">
        <v>30</v>
      </c>
      <c r="O129" s="3">
        <f>IF(Table1[[#This Row],[Algorithm]]="None",0,IF(Table1[[#This Row],[NumPredictors]]&lt;=5,5,IF(Table1[[#This Row],[NumPredictors]]&lt;=10,10,IF(Table1[[#This Row],[NumPredictors]]&lt;=30,30,50))))</f>
        <v>30</v>
      </c>
      <c r="P129" s="2">
        <v>0.85745112972835702</v>
      </c>
      <c r="Q129" s="2">
        <v>0.87537556599382205</v>
      </c>
      <c r="R129">
        <v>22.119999999999902</v>
      </c>
      <c r="S129">
        <v>59.029999999999703</v>
      </c>
      <c r="T129">
        <v>4.5299999999997498</v>
      </c>
      <c r="U129" s="3">
        <v>7.68230842804945</v>
      </c>
      <c r="V129" s="27"/>
      <c r="W129" s="29">
        <f>IFERROR(Table1[[#This Row],[MutualInformation]]/Table1[[#This Row],[MutualInformationPotential]],0)</f>
        <v>0</v>
      </c>
      <c r="X129" s="3">
        <v>0.50896224167944704</v>
      </c>
      <c r="Y129" s="3"/>
      <c r="Z129" s="3">
        <f>IFERROR(Table1[[#This Row],[MutualInformationVsOutcome]]/Table1[[#This Row],[MutualInformationVsOutcomePotential]],0)</f>
        <v>0</v>
      </c>
      <c r="AA129">
        <v>2186</v>
      </c>
      <c r="AB129">
        <v>4569</v>
      </c>
      <c r="AC129">
        <v>389</v>
      </c>
      <c r="AD129">
        <v>734</v>
      </c>
      <c r="AE129" s="3" t="s">
        <v>1748</v>
      </c>
      <c r="AF12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9" s="27" t="str">
        <f>RIGHT(Table1[[#This Row],[AlgorithmFunc]],LEN(Table1[[#This Row],[AlgorithmFunc]])-16)</f>
        <v>ClusterMRMR</v>
      </c>
      <c r="AH129" s="3">
        <f>Table1[[#This Row],['# CM TP]]+Table1[[#This Row],['# CM TN]]</f>
        <v>6755</v>
      </c>
      <c r="AI129" s="3">
        <f>Table1[[#This Row],['# CM FP]]+Table1[[#This Row],['# CM FN]]</f>
        <v>1123</v>
      </c>
      <c r="AJ129" s="3">
        <f>Table1[[#This Row],['# CM TP]]+Table1[[#This Row],['# CM FP]]</f>
        <v>2575</v>
      </c>
      <c r="AK129" s="3">
        <f>Table1[[#This Row],['# CM TN]]+Table1[[#This Row],['# CM FN]]</f>
        <v>5303</v>
      </c>
      <c r="AL129" s="3">
        <f>Table1[[#This Row],[GT_T]]+Table1[[#This Row],[GT_F]]</f>
        <v>7878</v>
      </c>
      <c r="AM129" s="3">
        <f>IFERROR((Table1[[#This Row],['# CM TP]]+Table1[[#This Row],['# CM TN]])/Table1[[#This Row],[GT_TOT]], 0)</f>
        <v>0.85745112972835746</v>
      </c>
      <c r="AN129" s="3">
        <f>IFERROR(((Table1[[#This Row],[GT_T]]*Table1[[#This Row],[GT_ML_P]]/Table1[[#This Row],[GT_TOT]])+(Table1[[#This Row],[GT_F]]*Table1[[#This Row],[GT_ML_N]]/Table1[[#This Row],[GT_TOT]]))/Table1[[#This Row],[GT_TOT]],0)</f>
        <v>0.37622154329792346</v>
      </c>
      <c r="AO129" s="3">
        <f>(Table1[[#This Row],[OBS_ACC]]-Table1[[#This Row],[EXP_ACC]])/(1-Table1[[#This Row],[EXP_ACC]])</f>
        <v>0.77147516279209138</v>
      </c>
      <c r="AP129" s="3">
        <f>Table1[[#This Row],['# CM TP]]+Table1[[#This Row],['# CM FN]]</f>
        <v>2920</v>
      </c>
      <c r="AQ129" s="3">
        <f>Table1[[#This Row],['# CM TN]]+Table1[[#This Row],['# CM FP]]</f>
        <v>4958</v>
      </c>
      <c r="AR129" s="2">
        <f>IFERROR(Table1[[#This Row],[NUM_T]]/(Table1[[#This Row],[NUM_T]]+Table1[[#This Row],[NUM_F]]),0)</f>
        <v>0.37065244986037066</v>
      </c>
      <c r="AS129" s="2">
        <f>IFERROR(((LEN(Table1[[#This Row],[Predictors]])-LEN(SUBSTITUTE(Table1[[#This Row],[Predictors]],"_","")))/Table1[[#This Row],[NumPredictors]])-Table1[[#This Row],[P_se]],0)</f>
        <v>0</v>
      </c>
      <c r="AT129" s="2">
        <f>IFERROR((LEN(Table1[[#This Row],[Predictors]])-LEN(SUBSTITUTE(Table1[[#This Row],[Predictors]],".","")))/Table1[[#This Row],[NumPredictors]],0)</f>
        <v>0.9</v>
      </c>
      <c r="AU1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9" s="2">
        <f>1-(Table1[[#This Row],[P_2gram]]+Table1[[#This Row],[P_order]]+Table1[[#This Row],[P_se]])</f>
        <v>9.9999999999999978E-2</v>
      </c>
      <c r="AX129" s="2"/>
      <c r="AY129" s="2"/>
    </row>
    <row r="130" spans="1:51" x14ac:dyDescent="0.25">
      <c r="A130">
        <v>2</v>
      </c>
      <c r="B130" t="s">
        <v>645</v>
      </c>
      <c r="C130" t="s">
        <v>185</v>
      </c>
      <c r="D130" s="26" t="s">
        <v>1510</v>
      </c>
      <c r="E130">
        <v>4000</v>
      </c>
      <c r="F1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130" s="3">
        <v>1</v>
      </c>
      <c r="I130" s="1">
        <v>42777.50372685185</v>
      </c>
      <c r="J130" t="s">
        <v>37</v>
      </c>
      <c r="K130" t="s">
        <v>11</v>
      </c>
      <c r="L130" t="str">
        <f>SUBSTITUTE(SUBSTITUTE(Table1[[#This Row],[PredictorSetsOrig]],"task","act"),"startend","se")</f>
        <v>act,se</v>
      </c>
      <c r="M130" t="s">
        <v>14</v>
      </c>
      <c r="N130" s="3">
        <v>30</v>
      </c>
      <c r="O130" s="3">
        <f>IF(Table1[[#This Row],[Algorithm]]="None",0,IF(Table1[[#This Row],[NumPredictors]]&lt;=5,5,IF(Table1[[#This Row],[NumPredictors]]&lt;=10,10,IF(Table1[[#This Row],[NumPredictors]]&lt;=30,30,50))))</f>
        <v>30</v>
      </c>
      <c r="P130" s="2">
        <v>0.83499999999999996</v>
      </c>
      <c r="Q130" s="2">
        <v>0.85499999999999998</v>
      </c>
      <c r="R130">
        <v>0.26999999999998198</v>
      </c>
      <c r="S130">
        <v>7.31</v>
      </c>
      <c r="T130">
        <v>3.00000000000296E-2</v>
      </c>
      <c r="U130" s="3">
        <v>6.7231070010820604</v>
      </c>
      <c r="V130" s="3">
        <v>6.9605890807084903</v>
      </c>
      <c r="W130" s="2">
        <f>IFERROR(Table1[[#This Row],[MutualInformation]]/Table1[[#This Row],[MutualInformationPotential]],0)</f>
        <v>0.96588189923685919</v>
      </c>
      <c r="X130" s="3">
        <v>0.35584259271986002</v>
      </c>
      <c r="Y130" s="27">
        <v>0.38147101411214301</v>
      </c>
      <c r="Z130" s="3">
        <f>IFERROR(Table1[[#This Row],[MutualInformationVsOutcome]]/Table1[[#This Row],[MutualInformationVsOutcomePotential]],0)</f>
        <v>0.93281685778424861</v>
      </c>
      <c r="AA130">
        <v>61</v>
      </c>
      <c r="AB130">
        <v>774</v>
      </c>
      <c r="AC130">
        <v>31</v>
      </c>
      <c r="AD130">
        <v>134</v>
      </c>
      <c r="AE130" s="3" t="s">
        <v>128</v>
      </c>
      <c r="AF1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30" s="3" t="str">
        <f>RIGHT(Table1[[#This Row],[AlgorithmFunc]],LEN(Table1[[#This Row],[AlgorithmFunc]])-16)</f>
        <v>Cluster</v>
      </c>
      <c r="AH130" s="3">
        <f>Table1[[#This Row],['# CM TP]]+Table1[[#This Row],['# CM TN]]</f>
        <v>835</v>
      </c>
      <c r="AI130" s="3">
        <f>Table1[[#This Row],['# CM FP]]+Table1[[#This Row],['# CM FN]]</f>
        <v>165</v>
      </c>
      <c r="AJ130" s="3">
        <f>Table1[[#This Row],['# CM TP]]+Table1[[#This Row],['# CM FP]]</f>
        <v>92</v>
      </c>
      <c r="AK130" s="3">
        <f>Table1[[#This Row],['# CM TN]]+Table1[[#This Row],['# CM FN]]</f>
        <v>908</v>
      </c>
      <c r="AL130" s="3">
        <f>Table1[[#This Row],[GT_T]]+Table1[[#This Row],[GT_F]]</f>
        <v>1000</v>
      </c>
      <c r="AM130" s="3">
        <f>IFERROR((Table1[[#This Row],['# CM TP]]+Table1[[#This Row],['# CM TN]])/Table1[[#This Row],[GT_TOT]], 0)</f>
        <v>0.83499999999999996</v>
      </c>
      <c r="AN130" s="3">
        <f>IFERROR(((Table1[[#This Row],[GT_T]]*Table1[[#This Row],[GT_ML_P]]/Table1[[#This Row],[GT_TOT]])+(Table1[[#This Row],[GT_F]]*Table1[[#This Row],[GT_ML_N]]/Table1[[#This Row],[GT_TOT]]))/Table1[[#This Row],[GT_TOT]],0)</f>
        <v>0.22663999999999998</v>
      </c>
      <c r="AO130" s="3">
        <f>(Table1[[#This Row],[OBS_ACC]]-Table1[[#This Row],[EXP_ACC]])/(1-Table1[[#This Row],[EXP_ACC]])</f>
        <v>0.78664528809351397</v>
      </c>
      <c r="AP130" s="3">
        <f>Table1[[#This Row],['# CM TP]]+Table1[[#This Row],['# CM FN]]</f>
        <v>195</v>
      </c>
      <c r="AQ130" s="3">
        <f>Table1[[#This Row],['# CM TN]]+Table1[[#This Row],['# CM FP]]</f>
        <v>805</v>
      </c>
      <c r="AR130" s="2">
        <f>IFERROR(Table1[[#This Row],[NUM_T]]/(Table1[[#This Row],[NUM_T]]+Table1[[#This Row],[NUM_F]]),0)</f>
        <v>0.19500000000000001</v>
      </c>
      <c r="AS130" s="2">
        <f>IFERROR(((LEN(Table1[[#This Row],[Predictors]])-LEN(SUBSTITUTE(Table1[[#This Row],[Predictors]],"_","")))/Table1[[#This Row],[NumPredictors]])-Table1[[#This Row],[P_se]],0)</f>
        <v>3.333333333333334E-2</v>
      </c>
      <c r="AT130" s="2">
        <f>IFERROR((LEN(Table1[[#This Row],[Predictors]])-LEN(SUBSTITUTE(Table1[[#This Row],[Predictors]],".","")))/Table1[[#This Row],[NumPredictors]],0)</f>
        <v>0</v>
      </c>
      <c r="AU1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30" s="2">
        <f>1-(Table1[[#This Row],[P_2gram]]+Table1[[#This Row],[P_order]]+Table1[[#This Row],[P_se]])</f>
        <v>0.9</v>
      </c>
      <c r="AX130" s="2"/>
      <c r="AY130" s="2"/>
    </row>
    <row r="131" spans="1:51" x14ac:dyDescent="0.25">
      <c r="A131">
        <v>42</v>
      </c>
      <c r="B131" t="s">
        <v>645</v>
      </c>
      <c r="C131" t="s">
        <v>1503</v>
      </c>
      <c r="D131" t="s">
        <v>1506</v>
      </c>
      <c r="E131">
        <v>7554</v>
      </c>
      <c r="F1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31" t="s">
        <v>1769</v>
      </c>
      <c r="H131" s="3">
        <v>1</v>
      </c>
      <c r="I131" s="1">
        <v>43141.621770833335</v>
      </c>
      <c r="J131" t="s">
        <v>982</v>
      </c>
      <c r="K131" t="s">
        <v>11</v>
      </c>
      <c r="L131" t="str">
        <f>SUBSTITUTE(SUBSTITUTE(Table1[[#This Row],[PredictorSetsOrig]],"task","act"),"startend","se")</f>
        <v>2gram,order</v>
      </c>
      <c r="M131" s="31" t="s">
        <v>438</v>
      </c>
      <c r="N131" s="3">
        <v>30</v>
      </c>
      <c r="O131" s="3">
        <f>IF(Table1[[#This Row],[Algorithm]]="None",0,IF(Table1[[#This Row],[NumPredictors]]&lt;=5,5,IF(Table1[[#This Row],[NumPredictors]]&lt;=10,10,IF(Table1[[#This Row],[NumPredictors]]&lt;=30,30,50))))</f>
        <v>30</v>
      </c>
      <c r="P131" s="2">
        <v>0.80677607199576495</v>
      </c>
      <c r="Q131" s="2">
        <v>0.83177405119152703</v>
      </c>
      <c r="R131">
        <v>0.33999999999991798</v>
      </c>
      <c r="S131">
        <v>12.49</v>
      </c>
      <c r="T131">
        <v>0.39000000000009999</v>
      </c>
      <c r="U131" s="3">
        <v>4.2199847268422701</v>
      </c>
      <c r="V131" s="27"/>
      <c r="W131" s="29">
        <f>IFERROR(Table1[[#This Row],[MutualInformation]]/Table1[[#This Row],[MutualInformationPotential]],0)</f>
        <v>0</v>
      </c>
      <c r="X131" s="3">
        <v>0.272661817274717</v>
      </c>
      <c r="Y131" s="3"/>
      <c r="Z131" s="3">
        <f>IFERROR(Table1[[#This Row],[MutualInformationVsOutcome]]/Table1[[#This Row],[MutualInformationVsOutcomePotential]],0)</f>
        <v>0</v>
      </c>
      <c r="AA131">
        <v>100</v>
      </c>
      <c r="AB131">
        <v>1424</v>
      </c>
      <c r="AC131">
        <v>54</v>
      </c>
      <c r="AD131">
        <v>311</v>
      </c>
      <c r="AE131" s="3" t="s">
        <v>1810</v>
      </c>
      <c r="AF1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1" s="27" t="str">
        <f>RIGHT(Table1[[#This Row],[AlgorithmFunc]],LEN(Table1[[#This Row],[AlgorithmFunc]])-16)</f>
        <v>Fisher</v>
      </c>
      <c r="AH131" s="3">
        <f>Table1[[#This Row],['# CM TP]]+Table1[[#This Row],['# CM TN]]</f>
        <v>1524</v>
      </c>
      <c r="AI131" s="3">
        <f>Table1[[#This Row],['# CM FP]]+Table1[[#This Row],['# CM FN]]</f>
        <v>365</v>
      </c>
      <c r="AJ131" s="3">
        <f>Table1[[#This Row],['# CM TP]]+Table1[[#This Row],['# CM FP]]</f>
        <v>154</v>
      </c>
      <c r="AK131" s="3">
        <f>Table1[[#This Row],['# CM TN]]+Table1[[#This Row],['# CM FN]]</f>
        <v>1735</v>
      </c>
      <c r="AL131" s="3">
        <f>Table1[[#This Row],[GT_T]]+Table1[[#This Row],[GT_F]]</f>
        <v>1889</v>
      </c>
      <c r="AM131" s="3">
        <f>IFERROR((Table1[[#This Row],['# CM TP]]+Table1[[#This Row],['# CM TN]])/Table1[[#This Row],[GT_TOT]], 0)</f>
        <v>0.80677607199576495</v>
      </c>
      <c r="AN131" s="3">
        <f>IFERROR(((Table1[[#This Row],[GT_T]]*Table1[[#This Row],[GT_ML_P]]/Table1[[#This Row],[GT_TOT]])+(Table1[[#This Row],[GT_F]]*Table1[[#This Row],[GT_ML_N]]/Table1[[#This Row],[GT_TOT]]))/Table1[[#This Row],[GT_TOT]],0)</f>
        <v>0.24324353106124702</v>
      </c>
      <c r="AO131" s="3">
        <f>(Table1[[#This Row],[OBS_ACC]]-Table1[[#This Row],[EXP_ACC]])/(1-Table1[[#This Row],[EXP_ACC]])</f>
        <v>0.74466828374099669</v>
      </c>
      <c r="AP131" s="3">
        <f>Table1[[#This Row],['# CM TP]]+Table1[[#This Row],['# CM FN]]</f>
        <v>411</v>
      </c>
      <c r="AQ131" s="3">
        <f>Table1[[#This Row],['# CM TN]]+Table1[[#This Row],['# CM FP]]</f>
        <v>1478</v>
      </c>
      <c r="AR131" s="2">
        <f>IFERROR(Table1[[#This Row],[NUM_T]]/(Table1[[#This Row],[NUM_T]]+Table1[[#This Row],[NUM_F]]),0)</f>
        <v>0.21757543673901536</v>
      </c>
      <c r="AS131" s="2">
        <f>IFERROR(((LEN(Table1[[#This Row],[Predictors]])-LEN(SUBSTITUTE(Table1[[#This Row],[Predictors]],"_","")))/Table1[[#This Row],[NumPredictors]])-Table1[[#This Row],[P_se]],0)</f>
        <v>0.33333333333333331</v>
      </c>
      <c r="AT131" s="2">
        <f>IFERROR((LEN(Table1[[#This Row],[Predictors]])-LEN(SUBSTITUTE(Table1[[#This Row],[Predictors]],".","")))/Table1[[#This Row],[NumPredictors]],0)</f>
        <v>0.66666666666666663</v>
      </c>
      <c r="AU1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" s="2">
        <f>1-(Table1[[#This Row],[P_2gram]]+Table1[[#This Row],[P_order]]+Table1[[#This Row],[P_se]])</f>
        <v>0</v>
      </c>
      <c r="AX131" s="2"/>
      <c r="AY131" s="2"/>
    </row>
    <row r="132" spans="1:51" x14ac:dyDescent="0.25">
      <c r="A132">
        <v>4</v>
      </c>
      <c r="B132" t="s">
        <v>645</v>
      </c>
      <c r="C132" t="s">
        <v>185</v>
      </c>
      <c r="D132" s="26" t="s">
        <v>1510</v>
      </c>
      <c r="E132">
        <v>4000</v>
      </c>
      <c r="F1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132" s="3">
        <v>1</v>
      </c>
      <c r="I132" s="1">
        <v>42777.503935185188</v>
      </c>
      <c r="J132" t="s">
        <v>37</v>
      </c>
      <c r="K132" t="s">
        <v>11</v>
      </c>
      <c r="L132" t="str">
        <f>SUBSTITUTE(SUBSTITUTE(Table1[[#This Row],[PredictorSetsOrig]],"task","act"),"startend","se")</f>
        <v>act,se,order</v>
      </c>
      <c r="M132" t="s">
        <v>18</v>
      </c>
      <c r="N132" s="3">
        <v>30</v>
      </c>
      <c r="O132" s="3">
        <f>IF(Table1[[#This Row],[Algorithm]]="None",0,IF(Table1[[#This Row],[NumPredictors]]&lt;=5,5,IF(Table1[[#This Row],[NumPredictors]]&lt;=10,10,IF(Table1[[#This Row],[NumPredictors]]&lt;=30,30,50))))</f>
        <v>30</v>
      </c>
      <c r="P132" s="2">
        <v>0.84699999999999998</v>
      </c>
      <c r="Q132" s="2">
        <v>0.86</v>
      </c>
      <c r="R132">
        <v>1</v>
      </c>
      <c r="S132">
        <v>7.13</v>
      </c>
      <c r="T132">
        <v>0.25</v>
      </c>
      <c r="U132" s="3">
        <v>6.3547575226360999</v>
      </c>
      <c r="V132" s="3">
        <v>7.28892414629368</v>
      </c>
      <c r="W132" s="2">
        <f>IFERROR(Table1[[#This Row],[MutualInformation]]/Table1[[#This Row],[MutualInformationPotential]],0)</f>
        <v>0.87183751608492299</v>
      </c>
      <c r="X132" s="3">
        <v>0.33137077646892699</v>
      </c>
      <c r="Y132" s="27">
        <v>0.403599247604152</v>
      </c>
      <c r="Z132" s="3">
        <f>IFERROR(Table1[[#This Row],[MutualInformationVsOutcome]]/Table1[[#This Row],[MutualInformationVsOutcomePotential]],0)</f>
        <v>0.82103913333835965</v>
      </c>
      <c r="AA132">
        <v>73</v>
      </c>
      <c r="AB132">
        <v>774</v>
      </c>
      <c r="AC132">
        <v>31</v>
      </c>
      <c r="AD132">
        <v>122</v>
      </c>
      <c r="AE132" s="3" t="s">
        <v>130</v>
      </c>
      <c r="AF1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32" s="3" t="str">
        <f>RIGHT(Table1[[#This Row],[AlgorithmFunc]],LEN(Table1[[#This Row],[AlgorithmFunc]])-16)</f>
        <v>Cluster</v>
      </c>
      <c r="AH132" s="3">
        <f>Table1[[#This Row],['# CM TP]]+Table1[[#This Row],['# CM TN]]</f>
        <v>847</v>
      </c>
      <c r="AI132" s="3">
        <f>Table1[[#This Row],['# CM FP]]+Table1[[#This Row],['# CM FN]]</f>
        <v>153</v>
      </c>
      <c r="AJ132" s="3">
        <f>Table1[[#This Row],['# CM TP]]+Table1[[#This Row],['# CM FP]]</f>
        <v>104</v>
      </c>
      <c r="AK132" s="3">
        <f>Table1[[#This Row],['# CM TN]]+Table1[[#This Row],['# CM FN]]</f>
        <v>896</v>
      </c>
      <c r="AL132" s="3">
        <f>Table1[[#This Row],[GT_T]]+Table1[[#This Row],[GT_F]]</f>
        <v>1000</v>
      </c>
      <c r="AM132" s="3">
        <f>IFERROR((Table1[[#This Row],['# CM TP]]+Table1[[#This Row],['# CM TN]])/Table1[[#This Row],[GT_TOT]], 0)</f>
        <v>0.84699999999999998</v>
      </c>
      <c r="AN132" s="3">
        <f>IFERROR(((Table1[[#This Row],[GT_T]]*Table1[[#This Row],[GT_ML_P]]/Table1[[#This Row],[GT_TOT]])+(Table1[[#This Row],[GT_F]]*Table1[[#This Row],[GT_ML_N]]/Table1[[#This Row],[GT_TOT]]))/Table1[[#This Row],[GT_TOT]],0)</f>
        <v>0.22517599999999999</v>
      </c>
      <c r="AO132" s="3">
        <f>(Table1[[#This Row],[OBS_ACC]]-Table1[[#This Row],[EXP_ACC]])/(1-Table1[[#This Row],[EXP_ACC]])</f>
        <v>0.80253580167883287</v>
      </c>
      <c r="AP132" s="3">
        <f>Table1[[#This Row],['# CM TP]]+Table1[[#This Row],['# CM FN]]</f>
        <v>195</v>
      </c>
      <c r="AQ132" s="3">
        <f>Table1[[#This Row],['# CM TN]]+Table1[[#This Row],['# CM FP]]</f>
        <v>805</v>
      </c>
      <c r="AR132" s="2">
        <f>IFERROR(Table1[[#This Row],[NUM_T]]/(Table1[[#This Row],[NUM_T]]+Table1[[#This Row],[NUM_F]]),0)</f>
        <v>0.19500000000000001</v>
      </c>
      <c r="AS132" s="2">
        <f>IFERROR(((LEN(Table1[[#This Row],[Predictors]])-LEN(SUBSTITUTE(Table1[[#This Row],[Predictors]],"_","")))/Table1[[#This Row],[NumPredictors]])-Table1[[#This Row],[P_se]],0)</f>
        <v>3.333333333333334E-2</v>
      </c>
      <c r="AT132" s="2">
        <f>IFERROR((LEN(Table1[[#This Row],[Predictors]])-LEN(SUBSTITUTE(Table1[[#This Row],[Predictors]],".","")))/Table1[[#This Row],[NumPredictors]],0)</f>
        <v>0.6333333333333333</v>
      </c>
      <c r="AU1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32" s="2">
        <f>1-(Table1[[#This Row],[P_2gram]]+Table1[[#This Row],[P_order]]+Table1[[#This Row],[P_se]])</f>
        <v>0.26666666666666672</v>
      </c>
      <c r="AX132" s="2"/>
      <c r="AY132" s="2"/>
    </row>
    <row r="133" spans="1:51" x14ac:dyDescent="0.25">
      <c r="A133">
        <v>10</v>
      </c>
      <c r="B133" t="s">
        <v>645</v>
      </c>
      <c r="C133" t="s">
        <v>185</v>
      </c>
      <c r="D133" s="26" t="s">
        <v>1510</v>
      </c>
      <c r="E133">
        <v>4000</v>
      </c>
      <c r="F1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133" s="3">
        <v>1</v>
      </c>
      <c r="I133" s="1">
        <v>42777.504571759258</v>
      </c>
      <c r="J133" t="s">
        <v>28</v>
      </c>
      <c r="K133" t="s">
        <v>11</v>
      </c>
      <c r="L133" t="str">
        <f>SUBSTITUTE(SUBSTITUTE(Table1[[#This Row],[PredictorSetsOrig]],"task","act"),"startend","se")</f>
        <v>act,se</v>
      </c>
      <c r="M133" t="s">
        <v>14</v>
      </c>
      <c r="N133" s="3">
        <v>30</v>
      </c>
      <c r="O133" s="3">
        <f>IF(Table1[[#This Row],[Algorithm]]="None",0,IF(Table1[[#This Row],[NumPredictors]]&lt;=5,5,IF(Table1[[#This Row],[NumPredictors]]&lt;=10,10,IF(Table1[[#This Row],[NumPredictors]]&lt;=30,30,50))))</f>
        <v>30</v>
      </c>
      <c r="P133" s="2">
        <v>0.84299999999999997</v>
      </c>
      <c r="Q133" s="2">
        <v>0.85766666666666702</v>
      </c>
      <c r="R133">
        <v>0.38999999999998602</v>
      </c>
      <c r="S133">
        <v>7.1999999999999904</v>
      </c>
      <c r="T133">
        <v>4.9999999999954498E-2</v>
      </c>
      <c r="U133" s="3">
        <v>6.3653044500123999</v>
      </c>
      <c r="V133" s="3">
        <v>6.9605890807084903</v>
      </c>
      <c r="W133" s="2">
        <f>IFERROR(Table1[[#This Row],[MutualInformation]]/Table1[[#This Row],[MutualInformationPotential]],0)</f>
        <v>0.91447783746551825</v>
      </c>
      <c r="X133" s="3">
        <v>0.32279679077198598</v>
      </c>
      <c r="Y133" s="27">
        <v>0.38147101411214301</v>
      </c>
      <c r="Z133" s="3">
        <f>IFERROR(Table1[[#This Row],[MutualInformationVsOutcome]]/Table1[[#This Row],[MutualInformationVsOutcomePotential]],0)</f>
        <v>0.84618956311341587</v>
      </c>
      <c r="AA133">
        <v>71</v>
      </c>
      <c r="AB133">
        <v>772</v>
      </c>
      <c r="AC133">
        <v>33</v>
      </c>
      <c r="AD133">
        <v>124</v>
      </c>
      <c r="AE133" s="3" t="s">
        <v>121</v>
      </c>
      <c r="AF1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33" s="3" t="str">
        <f>RIGHT(Table1[[#This Row],[AlgorithmFunc]],LEN(Table1[[#This Row],[AlgorithmFunc]])-16)</f>
        <v>ClusterDuplicates</v>
      </c>
      <c r="AH133" s="3">
        <f>Table1[[#This Row],['# CM TP]]+Table1[[#This Row],['# CM TN]]</f>
        <v>843</v>
      </c>
      <c r="AI133" s="3">
        <f>Table1[[#This Row],['# CM FP]]+Table1[[#This Row],['# CM FN]]</f>
        <v>157</v>
      </c>
      <c r="AJ133" s="3">
        <f>Table1[[#This Row],['# CM TP]]+Table1[[#This Row],['# CM FP]]</f>
        <v>104</v>
      </c>
      <c r="AK133" s="3">
        <f>Table1[[#This Row],['# CM TN]]+Table1[[#This Row],['# CM FN]]</f>
        <v>896</v>
      </c>
      <c r="AL133" s="3">
        <f>Table1[[#This Row],[GT_T]]+Table1[[#This Row],[GT_F]]</f>
        <v>1000</v>
      </c>
      <c r="AM133" s="3">
        <f>IFERROR((Table1[[#This Row],['# CM TP]]+Table1[[#This Row],['# CM TN]])/Table1[[#This Row],[GT_TOT]], 0)</f>
        <v>0.84299999999999997</v>
      </c>
      <c r="AN133" s="3">
        <f>IFERROR(((Table1[[#This Row],[GT_T]]*Table1[[#This Row],[GT_ML_P]]/Table1[[#This Row],[GT_TOT]])+(Table1[[#This Row],[GT_F]]*Table1[[#This Row],[GT_ML_N]]/Table1[[#This Row],[GT_TOT]]))/Table1[[#This Row],[GT_TOT]],0)</f>
        <v>0.22834399999999999</v>
      </c>
      <c r="AO133" s="3">
        <f>(Table1[[#This Row],[OBS_ACC]]-Table1[[#This Row],[EXP_ACC]])/(1-Table1[[#This Row],[EXP_ACC]])</f>
        <v>0.79654146407207349</v>
      </c>
      <c r="AP133" s="3">
        <f>Table1[[#This Row],['# CM TP]]+Table1[[#This Row],['# CM FN]]</f>
        <v>195</v>
      </c>
      <c r="AQ133" s="3">
        <f>Table1[[#This Row],['# CM TN]]+Table1[[#This Row],['# CM FP]]</f>
        <v>805</v>
      </c>
      <c r="AR133" s="2">
        <f>IFERROR(Table1[[#This Row],[NUM_T]]/(Table1[[#This Row],[NUM_T]]+Table1[[#This Row],[NUM_F]]),0)</f>
        <v>0.19500000000000001</v>
      </c>
      <c r="AS133" s="2">
        <f>IFERROR(((LEN(Table1[[#This Row],[Predictors]])-LEN(SUBSTITUTE(Table1[[#This Row],[Predictors]],"_","")))/Table1[[#This Row],[NumPredictors]])-Table1[[#This Row],[P_se]],0)</f>
        <v>3.333333333333334E-2</v>
      </c>
      <c r="AT133" s="2">
        <f>IFERROR((LEN(Table1[[#This Row],[Predictors]])-LEN(SUBSTITUTE(Table1[[#This Row],[Predictors]],".","")))/Table1[[#This Row],[NumPredictors]],0)</f>
        <v>0</v>
      </c>
      <c r="AU1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33" s="2">
        <f>1-(Table1[[#This Row],[P_2gram]]+Table1[[#This Row],[P_order]]+Table1[[#This Row],[P_se]])</f>
        <v>0.9</v>
      </c>
      <c r="AX133" s="2"/>
      <c r="AY133" s="2"/>
    </row>
    <row r="134" spans="1:51" x14ac:dyDescent="0.25">
      <c r="A134">
        <v>12</v>
      </c>
      <c r="B134" t="s">
        <v>645</v>
      </c>
      <c r="C134" t="s">
        <v>185</v>
      </c>
      <c r="D134" s="26" t="s">
        <v>1510</v>
      </c>
      <c r="E134">
        <v>4000</v>
      </c>
      <c r="F1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134" s="3">
        <v>1</v>
      </c>
      <c r="I134" s="1">
        <v>42777.504907407405</v>
      </c>
      <c r="J134" t="s">
        <v>28</v>
      </c>
      <c r="K134" t="s">
        <v>11</v>
      </c>
      <c r="L134" t="str">
        <f>SUBSTITUTE(SUBSTITUTE(Table1[[#This Row],[PredictorSetsOrig]],"task","act"),"startend","se")</f>
        <v>act,se,order</v>
      </c>
      <c r="M134" s="26" t="s">
        <v>18</v>
      </c>
      <c r="N134" s="3">
        <v>30</v>
      </c>
      <c r="O134" s="3">
        <f>IF(Table1[[#This Row],[Algorithm]]="None",0,IF(Table1[[#This Row],[NumPredictors]]&lt;=5,5,IF(Table1[[#This Row],[NumPredictors]]&lt;=10,10,IF(Table1[[#This Row],[NumPredictors]]&lt;=30,30,50))))</f>
        <v>30</v>
      </c>
      <c r="P134" s="2">
        <v>0.83599999999999997</v>
      </c>
      <c r="Q134" s="2">
        <v>0.85733333333333295</v>
      </c>
      <c r="R134">
        <v>15.36</v>
      </c>
      <c r="S134">
        <v>7.06</v>
      </c>
      <c r="T134">
        <v>0.26999999999998198</v>
      </c>
      <c r="U134" s="3">
        <v>6.1364875863491299</v>
      </c>
      <c r="V134" s="27">
        <v>7.28892414629368</v>
      </c>
      <c r="W134" s="29">
        <f>IFERROR(Table1[[#This Row],[MutualInformation]]/Table1[[#This Row],[MutualInformationPotential]],0)</f>
        <v>0.84189209040808188</v>
      </c>
      <c r="X134" s="3">
        <v>0.31342862108081898</v>
      </c>
      <c r="Y134" s="27">
        <v>0.403599247604152</v>
      </c>
      <c r="Z134" s="3">
        <f>IFERROR(Table1[[#This Row],[MutualInformationVsOutcome]]/Table1[[#This Row],[MutualInformationVsOutcomePotential]],0)</f>
        <v>0.77658375961153459</v>
      </c>
      <c r="AA134">
        <v>66</v>
      </c>
      <c r="AB134">
        <v>770</v>
      </c>
      <c r="AC134">
        <v>35</v>
      </c>
      <c r="AD134">
        <v>129</v>
      </c>
      <c r="AE134" s="3" t="s">
        <v>123</v>
      </c>
      <c r="AF1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34" s="27" t="str">
        <f>RIGHT(Table1[[#This Row],[AlgorithmFunc]],LEN(Table1[[#This Row],[AlgorithmFunc]])-16)</f>
        <v>ClusterDuplicates</v>
      </c>
      <c r="AH134" s="3">
        <f>Table1[[#This Row],['# CM TP]]+Table1[[#This Row],['# CM TN]]</f>
        <v>836</v>
      </c>
      <c r="AI134" s="3">
        <f>Table1[[#This Row],['# CM FP]]+Table1[[#This Row],['# CM FN]]</f>
        <v>164</v>
      </c>
      <c r="AJ134" s="3">
        <f>Table1[[#This Row],['# CM TP]]+Table1[[#This Row],['# CM FP]]</f>
        <v>101</v>
      </c>
      <c r="AK134" s="3">
        <f>Table1[[#This Row],['# CM TN]]+Table1[[#This Row],['# CM FN]]</f>
        <v>899</v>
      </c>
      <c r="AL134" s="3">
        <f>Table1[[#This Row],[GT_T]]+Table1[[#This Row],[GT_F]]</f>
        <v>1000</v>
      </c>
      <c r="AM134" s="3">
        <f>IFERROR((Table1[[#This Row],['# CM TP]]+Table1[[#This Row],['# CM TN]])/Table1[[#This Row],[GT_TOT]], 0)</f>
        <v>0.83599999999999997</v>
      </c>
      <c r="AN134" s="3">
        <f>IFERROR(((Table1[[#This Row],[GT_T]]*Table1[[#This Row],[GT_ML_P]]/Table1[[#This Row],[GT_TOT]])+(Table1[[#This Row],[GT_F]]*Table1[[#This Row],[GT_ML_N]]/Table1[[#This Row],[GT_TOT]]))/Table1[[#This Row],[GT_TOT]],0)</f>
        <v>0.23187200000000002</v>
      </c>
      <c r="AO134" s="3">
        <f>(Table1[[#This Row],[OBS_ACC]]-Table1[[#This Row],[EXP_ACC]])/(1-Table1[[#This Row],[EXP_ACC]])</f>
        <v>0.78649391768038668</v>
      </c>
      <c r="AP134" s="3">
        <f>Table1[[#This Row],['# CM TP]]+Table1[[#This Row],['# CM FN]]</f>
        <v>195</v>
      </c>
      <c r="AQ134" s="3">
        <f>Table1[[#This Row],['# CM TN]]+Table1[[#This Row],['# CM FP]]</f>
        <v>805</v>
      </c>
      <c r="AR134" s="2">
        <f>IFERROR(Table1[[#This Row],[NUM_T]]/(Table1[[#This Row],[NUM_T]]+Table1[[#This Row],[NUM_F]]),0)</f>
        <v>0.19500000000000001</v>
      </c>
      <c r="AS134" s="2">
        <f>IFERROR(((LEN(Table1[[#This Row],[Predictors]])-LEN(SUBSTITUTE(Table1[[#This Row],[Predictors]],"_","")))/Table1[[#This Row],[NumPredictors]])-Table1[[#This Row],[P_se]],0)</f>
        <v>3.333333333333334E-2</v>
      </c>
      <c r="AT134" s="2">
        <f>IFERROR((LEN(Table1[[#This Row],[Predictors]])-LEN(SUBSTITUTE(Table1[[#This Row],[Predictors]],".","")))/Table1[[#This Row],[NumPredictors]],0)</f>
        <v>0.7</v>
      </c>
      <c r="AU1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34" s="2">
        <f>1-(Table1[[#This Row],[P_2gram]]+Table1[[#This Row],[P_order]]+Table1[[#This Row],[P_se]])</f>
        <v>0.20000000000000007</v>
      </c>
      <c r="AX134" s="2"/>
      <c r="AY134" s="2"/>
    </row>
    <row r="135" spans="1:51" x14ac:dyDescent="0.25">
      <c r="A135" s="26">
        <v>50</v>
      </c>
      <c r="B135" s="26" t="s">
        <v>645</v>
      </c>
      <c r="C135" s="26" t="s">
        <v>190</v>
      </c>
      <c r="D135" s="26" t="s">
        <v>1510</v>
      </c>
      <c r="E135" s="26">
        <v>4000</v>
      </c>
      <c r="F1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35" s="26"/>
      <c r="H135" s="27">
        <v>1</v>
      </c>
      <c r="I135" s="28">
        <v>42778.028541666667</v>
      </c>
      <c r="J135" s="26" t="s">
        <v>81</v>
      </c>
      <c r="K135" s="26" t="s">
        <v>11</v>
      </c>
      <c r="L135" t="str">
        <f>SUBSTITUTE(SUBSTITUTE(Table1[[#This Row],[PredictorSetsOrig]],"task","act"),"startend","se")</f>
        <v>act,se</v>
      </c>
      <c r="M135" s="26" t="s">
        <v>14</v>
      </c>
      <c r="N135" s="27">
        <v>10</v>
      </c>
      <c r="O135" s="27">
        <f>IF(Table1[[#This Row],[Algorithm]]="None",0,IF(Table1[[#This Row],[NumPredictors]]&lt;=5,5,IF(Table1[[#This Row],[NumPredictors]]&lt;=10,10,IF(Table1[[#This Row],[NumPredictors]]&lt;=30,30,50))))</f>
        <v>10</v>
      </c>
      <c r="P135" s="29">
        <v>0.36099999999999999</v>
      </c>
      <c r="Q135" s="29">
        <v>0.83533333333333304</v>
      </c>
      <c r="R135" s="26">
        <v>771.75</v>
      </c>
      <c r="S135" s="26">
        <v>4.0300000000024703</v>
      </c>
      <c r="T135" s="26">
        <v>2.9999999998835802E-2</v>
      </c>
      <c r="U135" s="27">
        <v>6.2775822403877903</v>
      </c>
      <c r="V135" s="27">
        <v>6.9605890807084903</v>
      </c>
      <c r="W135" s="29">
        <f>IFERROR(Table1[[#This Row],[MutualInformation]]/Table1[[#This Row],[MutualInformationPotential]],0)</f>
        <v>0.90187513838251465</v>
      </c>
      <c r="X135" s="27">
        <v>0.52946541559196403</v>
      </c>
      <c r="Y135" s="3">
        <v>0.59421769618333597</v>
      </c>
      <c r="Z135" s="27">
        <f>IFERROR(Table1[[#This Row],[MutualInformationVsOutcome]]/Table1[[#This Row],[MutualInformationVsOutcomePotential]],0)</f>
        <v>0.89102936346851291</v>
      </c>
      <c r="AA135" s="26">
        <v>354</v>
      </c>
      <c r="AB135" s="26">
        <v>7</v>
      </c>
      <c r="AC135" s="26">
        <v>629</v>
      </c>
      <c r="AD135" s="26">
        <v>10</v>
      </c>
      <c r="AE135" s="27" t="s">
        <v>311</v>
      </c>
      <c r="AF1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135" s="27" t="str">
        <f>RIGHT(Table1[[#This Row],[AlgorithmFunc]],LEN(Table1[[#This Row],[AlgorithmFunc]])-16)</f>
        <v>RecursiveSVM</v>
      </c>
      <c r="AH135" s="27">
        <f>Table1[[#This Row],['# CM TP]]+Table1[[#This Row],['# CM TN]]</f>
        <v>361</v>
      </c>
      <c r="AI135" s="27">
        <f>Table1[[#This Row],['# CM FP]]+Table1[[#This Row],['# CM FN]]</f>
        <v>639</v>
      </c>
      <c r="AJ135" s="27">
        <f>Table1[[#This Row],['# CM TP]]+Table1[[#This Row],['# CM FP]]</f>
        <v>983</v>
      </c>
      <c r="AK135" s="27">
        <f>Table1[[#This Row],['# CM TN]]+Table1[[#This Row],['# CM FN]]</f>
        <v>17</v>
      </c>
      <c r="AL135" s="27">
        <f>Table1[[#This Row],[GT_T]]+Table1[[#This Row],[GT_F]]</f>
        <v>1000</v>
      </c>
      <c r="AM135" s="27">
        <f>IFERROR((Table1[[#This Row],['# CM TP]]+Table1[[#This Row],['# CM TN]])/Table1[[#This Row],[GT_TOT]], 0)</f>
        <v>0.36099999999999999</v>
      </c>
      <c r="AN135" s="27">
        <f>IFERROR(((Table1[[#This Row],[GT_T]]*Table1[[#This Row],[GT_ML_P]]/Table1[[#This Row],[GT_TOT]])+(Table1[[#This Row],[GT_F]]*Table1[[#This Row],[GT_ML_N]]/Table1[[#This Row],[GT_TOT]]))/Table1[[#This Row],[GT_TOT]],0)</f>
        <v>0.365726</v>
      </c>
      <c r="AO135" s="27">
        <f>(Table1[[#This Row],[OBS_ACC]]-Table1[[#This Row],[EXP_ACC]])/(1-Table1[[#This Row],[EXP_ACC]])</f>
        <v>-7.4510385101706957E-3</v>
      </c>
      <c r="AP135" s="27">
        <f>Table1[[#This Row],['# CM TP]]+Table1[[#This Row],['# CM FN]]</f>
        <v>364</v>
      </c>
      <c r="AQ135" s="27">
        <f>Table1[[#This Row],['# CM TN]]+Table1[[#This Row],['# CM FP]]</f>
        <v>636</v>
      </c>
      <c r="AR135" s="29">
        <f>IFERROR(Table1[[#This Row],[NUM_T]]/(Table1[[#This Row],[NUM_T]]+Table1[[#This Row],[NUM_F]]),0)</f>
        <v>0.36399999999999999</v>
      </c>
      <c r="AS135" s="29">
        <f>IFERROR(((LEN(Table1[[#This Row],[Predictors]])-LEN(SUBSTITUTE(Table1[[#This Row],[Predictors]],"_","")))/Table1[[#This Row],[NumPredictors]])-Table1[[#This Row],[P_se]],0)</f>
        <v>3.333333333333334E-2</v>
      </c>
      <c r="AT135" s="29">
        <f>IFERROR((LEN(Table1[[#This Row],[Predictors]])-LEN(SUBSTITUTE(Table1[[#This Row],[Predictors]],".","")))/Table1[[#This Row],[NumPredictors]],0)</f>
        <v>0</v>
      </c>
      <c r="AU13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35" s="29">
        <f>1-(Table1[[#This Row],[P_2gram]]+Table1[[#This Row],[P_order]]+Table1[[#This Row],[P_se]])</f>
        <v>0.9</v>
      </c>
      <c r="AX135" s="2"/>
      <c r="AY135" s="2"/>
    </row>
    <row r="136" spans="1:51" x14ac:dyDescent="0.25">
      <c r="A136" s="26">
        <v>52</v>
      </c>
      <c r="B136" s="26" t="s">
        <v>645</v>
      </c>
      <c r="C136" s="26" t="s">
        <v>190</v>
      </c>
      <c r="D136" s="26" t="s">
        <v>1510</v>
      </c>
      <c r="E136" s="26">
        <v>4000</v>
      </c>
      <c r="F1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36" s="26"/>
      <c r="H136" s="27">
        <v>1</v>
      </c>
      <c r="I136" s="28">
        <v>42778.08326388889</v>
      </c>
      <c r="J136" s="26" t="s">
        <v>81</v>
      </c>
      <c r="K136" s="26" t="s">
        <v>11</v>
      </c>
      <c r="L136" t="str">
        <f>SUBSTITUTE(SUBSTITUTE(Table1[[#This Row],[PredictorSetsOrig]],"task","act"),"startend","se")</f>
        <v>act,se,order</v>
      </c>
      <c r="M136" s="26" t="s">
        <v>18</v>
      </c>
      <c r="N136" s="27">
        <v>10</v>
      </c>
      <c r="O136" s="27">
        <f>IF(Table1[[#This Row],[Algorithm]]="None",0,IF(Table1[[#This Row],[NumPredictors]]&lt;=5,5,IF(Table1[[#This Row],[NumPredictors]]&lt;=10,10,IF(Table1[[#This Row],[NumPredictors]]&lt;=30,30,50))))</f>
        <v>10</v>
      </c>
      <c r="P136" s="29">
        <v>0.48</v>
      </c>
      <c r="Q136" s="29">
        <v>0.81833333333333302</v>
      </c>
      <c r="R136" s="26">
        <v>4028.95</v>
      </c>
      <c r="S136" s="26">
        <v>4.1800000000002902</v>
      </c>
      <c r="T136" s="26">
        <v>0.31000000000131001</v>
      </c>
      <c r="U136" s="27">
        <v>5.6690056668041002</v>
      </c>
      <c r="V136" s="27">
        <v>7.28892414629368</v>
      </c>
      <c r="W136" s="29">
        <f>IFERROR(Table1[[#This Row],[MutualInformation]]/Table1[[#This Row],[MutualInformationPotential]],0)</f>
        <v>0.77775616168083095</v>
      </c>
      <c r="X136" s="27">
        <v>0.44644103336757202</v>
      </c>
      <c r="Y136" s="3">
        <v>0.62004340356102405</v>
      </c>
      <c r="Z136" s="27">
        <f>IFERROR(Table1[[#This Row],[MutualInformationVsOutcome]]/Table1[[#This Row],[MutualInformationVsOutcomePotential]],0)</f>
        <v>0.72001577761101643</v>
      </c>
      <c r="AA136" s="26">
        <v>246</v>
      </c>
      <c r="AB136" s="26">
        <v>234</v>
      </c>
      <c r="AC136" s="26">
        <v>402</v>
      </c>
      <c r="AD136" s="26">
        <v>118</v>
      </c>
      <c r="AE136" s="27" t="s">
        <v>313</v>
      </c>
      <c r="AF1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136" s="27" t="str">
        <f>RIGHT(Table1[[#This Row],[AlgorithmFunc]],LEN(Table1[[#This Row],[AlgorithmFunc]])-16)</f>
        <v>RecursiveSVM</v>
      </c>
      <c r="AH136" s="27">
        <f>Table1[[#This Row],['# CM TP]]+Table1[[#This Row],['# CM TN]]</f>
        <v>480</v>
      </c>
      <c r="AI136" s="27">
        <f>Table1[[#This Row],['# CM FP]]+Table1[[#This Row],['# CM FN]]</f>
        <v>520</v>
      </c>
      <c r="AJ136" s="27">
        <f>Table1[[#This Row],['# CM TP]]+Table1[[#This Row],['# CM FP]]</f>
        <v>648</v>
      </c>
      <c r="AK136" s="27">
        <f>Table1[[#This Row],['# CM TN]]+Table1[[#This Row],['# CM FN]]</f>
        <v>352</v>
      </c>
      <c r="AL136" s="27">
        <f>Table1[[#This Row],[GT_T]]+Table1[[#This Row],[GT_F]]</f>
        <v>1000</v>
      </c>
      <c r="AM136" s="27">
        <f>IFERROR((Table1[[#This Row],['# CM TP]]+Table1[[#This Row],['# CM TN]])/Table1[[#This Row],[GT_TOT]], 0)</f>
        <v>0.48</v>
      </c>
      <c r="AN136" s="27">
        <f>IFERROR(((Table1[[#This Row],[GT_T]]*Table1[[#This Row],[GT_ML_P]]/Table1[[#This Row],[GT_TOT]])+(Table1[[#This Row],[GT_F]]*Table1[[#This Row],[GT_ML_N]]/Table1[[#This Row],[GT_TOT]]))/Table1[[#This Row],[GT_TOT]],0)</f>
        <v>0.49408000000000002</v>
      </c>
      <c r="AO136" s="27">
        <f>(Table1[[#This Row],[OBS_ACC]]-Table1[[#This Row],[EXP_ACC]])/(1-Table1[[#This Row],[EXP_ACC]])</f>
        <v>-2.7830487033523164E-2</v>
      </c>
      <c r="AP136" s="27">
        <f>Table1[[#This Row],['# CM TP]]+Table1[[#This Row],['# CM FN]]</f>
        <v>364</v>
      </c>
      <c r="AQ136" s="27">
        <f>Table1[[#This Row],['# CM TN]]+Table1[[#This Row],['# CM FP]]</f>
        <v>636</v>
      </c>
      <c r="AR136" s="29">
        <f>IFERROR(Table1[[#This Row],[NUM_T]]/(Table1[[#This Row],[NUM_T]]+Table1[[#This Row],[NUM_F]]),0)</f>
        <v>0.36399999999999999</v>
      </c>
      <c r="AS136" s="29">
        <f>IFERROR(((LEN(Table1[[#This Row],[Predictors]])-LEN(SUBSTITUTE(Table1[[#This Row],[Predictors]],"_","")))/Table1[[#This Row],[NumPredictors]])-Table1[[#This Row],[P_se]],0)</f>
        <v>0</v>
      </c>
      <c r="AT136" s="29">
        <f>IFERROR((LEN(Table1[[#This Row],[Predictors]])-LEN(SUBSTITUTE(Table1[[#This Row],[Predictors]],".","")))/Table1[[#This Row],[NumPredictors]],0)</f>
        <v>0.5</v>
      </c>
      <c r="AU13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" s="29">
        <f>1-(Table1[[#This Row],[P_2gram]]+Table1[[#This Row],[P_order]]+Table1[[#This Row],[P_se]])</f>
        <v>0.5</v>
      </c>
      <c r="AX136" s="2"/>
      <c r="AY136" s="2"/>
    </row>
    <row r="137" spans="1:51" x14ac:dyDescent="0.25">
      <c r="A137">
        <v>8</v>
      </c>
      <c r="B137" t="s">
        <v>645</v>
      </c>
      <c r="C137" s="34" t="s">
        <v>1503</v>
      </c>
      <c r="D137" s="34" t="s">
        <v>1507</v>
      </c>
      <c r="E137">
        <v>13087</v>
      </c>
      <c r="F1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37" t="s">
        <v>1841</v>
      </c>
      <c r="H137" s="3">
        <v>1</v>
      </c>
      <c r="I137" s="1">
        <v>43141.726458333331</v>
      </c>
      <c r="J137" t="s">
        <v>37</v>
      </c>
      <c r="K137" t="s">
        <v>11</v>
      </c>
      <c r="L137" t="str">
        <f>SUBSTITUTE(SUBSTITUTE(Table1[[#This Row],[PredictorSetsOrig]],"task","act"),"startend","se")</f>
        <v>act,se,2gram,order</v>
      </c>
      <c r="M137" s="31" t="s">
        <v>20</v>
      </c>
      <c r="N137" s="3">
        <v>30</v>
      </c>
      <c r="O137" s="3">
        <f>IF(Table1[[#This Row],[Algorithm]]="None",0,IF(Table1[[#This Row],[NumPredictors]]&lt;=5,5,IF(Table1[[#This Row],[NumPredictors]]&lt;=10,10,IF(Table1[[#This Row],[NumPredictors]]&lt;=30,30,50))))</f>
        <v>30</v>
      </c>
      <c r="P137" s="2">
        <v>0.89608801955990203</v>
      </c>
      <c r="Q137" s="2">
        <v>0.91665817626082502</v>
      </c>
      <c r="R137">
        <v>9.4100000000016699</v>
      </c>
      <c r="S137">
        <v>22.75</v>
      </c>
      <c r="T137">
        <v>2.8700000000007999</v>
      </c>
      <c r="U137" s="3">
        <v>4.5931311870298197</v>
      </c>
      <c r="V137" s="27"/>
      <c r="W137" s="29">
        <f>IFERROR(Table1[[#This Row],[MutualInformation]]/Table1[[#This Row],[MutualInformationPotential]],0)</f>
        <v>0</v>
      </c>
      <c r="X137" s="3">
        <v>0.492587702779127</v>
      </c>
      <c r="Y137" s="3"/>
      <c r="Z137" s="3">
        <f>IFERROR(Table1[[#This Row],[MutualInformationVsOutcome]]/Table1[[#This Row],[MutualInformationVsOutcomePotential]],0)</f>
        <v>0</v>
      </c>
      <c r="AA137">
        <v>657</v>
      </c>
      <c r="AB137">
        <v>2275</v>
      </c>
      <c r="AC137">
        <v>179</v>
      </c>
      <c r="AD137">
        <v>161</v>
      </c>
      <c r="AE137" s="3" t="s">
        <v>1848</v>
      </c>
      <c r="AF1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37" s="27" t="str">
        <f>RIGHT(Table1[[#This Row],[AlgorithmFunc]],LEN(Table1[[#This Row],[AlgorithmFunc]])-16)</f>
        <v>Cluster</v>
      </c>
      <c r="AH137" s="3">
        <f>Table1[[#This Row],['# CM TP]]+Table1[[#This Row],['# CM TN]]</f>
        <v>2932</v>
      </c>
      <c r="AI137" s="3">
        <f>Table1[[#This Row],['# CM FP]]+Table1[[#This Row],['# CM FN]]</f>
        <v>340</v>
      </c>
      <c r="AJ137" s="3">
        <f>Table1[[#This Row],['# CM TP]]+Table1[[#This Row],['# CM FP]]</f>
        <v>836</v>
      </c>
      <c r="AK137" s="3">
        <f>Table1[[#This Row],['# CM TN]]+Table1[[#This Row],['# CM FN]]</f>
        <v>2436</v>
      </c>
      <c r="AL137" s="3">
        <f>Table1[[#This Row],[GT_T]]+Table1[[#This Row],[GT_F]]</f>
        <v>3272</v>
      </c>
      <c r="AM137" s="3">
        <f>IFERROR((Table1[[#This Row],['# CM TP]]+Table1[[#This Row],['# CM TN]])/Table1[[#This Row],[GT_TOT]], 0)</f>
        <v>0.89608801955990225</v>
      </c>
      <c r="AN137" s="3">
        <f>IFERROR(((Table1[[#This Row],[GT_T]]*Table1[[#This Row],[GT_ML_P]]/Table1[[#This Row],[GT_TOT]])+(Table1[[#This Row],[GT_F]]*Table1[[#This Row],[GT_ML_N]]/Table1[[#This Row],[GT_TOT]]))/Table1[[#This Row],[GT_TOT]],0)</f>
        <v>0.30631392686557352</v>
      </c>
      <c r="AO137" s="3">
        <f>(Table1[[#This Row],[OBS_ACC]]-Table1[[#This Row],[EXP_ACC]])/(1-Table1[[#This Row],[EXP_ACC]])</f>
        <v>0.85020316182712063</v>
      </c>
      <c r="AP137" s="3">
        <f>Table1[[#This Row],['# CM TP]]+Table1[[#This Row],['# CM FN]]</f>
        <v>818</v>
      </c>
      <c r="AQ137" s="3">
        <f>Table1[[#This Row],['# CM TN]]+Table1[[#This Row],['# CM FP]]</f>
        <v>2454</v>
      </c>
      <c r="AR137" s="2">
        <f>IFERROR(Table1[[#This Row],[NUM_T]]/(Table1[[#This Row],[NUM_T]]+Table1[[#This Row],[NUM_F]]),0)</f>
        <v>0.25</v>
      </c>
      <c r="AS137" s="2">
        <f>IFERROR(((LEN(Table1[[#This Row],[Predictors]])-LEN(SUBSTITUTE(Table1[[#This Row],[Predictors]],"_","")))/Table1[[#This Row],[NumPredictors]])-Table1[[#This Row],[P_se]],0)</f>
        <v>6.6666666666666666E-2</v>
      </c>
      <c r="AT137" s="2">
        <f>IFERROR((LEN(Table1[[#This Row],[Predictors]])-LEN(SUBSTITUTE(Table1[[#This Row],[Predictors]],".","")))/Table1[[#This Row],[NumPredictors]],0)</f>
        <v>0.8666666666666667</v>
      </c>
      <c r="AU1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" s="2">
        <f>1-(Table1[[#This Row],[P_2gram]]+Table1[[#This Row],[P_order]]+Table1[[#This Row],[P_se]])</f>
        <v>6.6666666666666652E-2</v>
      </c>
      <c r="AX137" s="2"/>
      <c r="AY137" s="2"/>
    </row>
    <row r="138" spans="1:51" x14ac:dyDescent="0.25">
      <c r="A138">
        <v>10</v>
      </c>
      <c r="B138" t="s">
        <v>645</v>
      </c>
      <c r="C138" t="s">
        <v>190</v>
      </c>
      <c r="D138" s="26" t="s">
        <v>1510</v>
      </c>
      <c r="E138">
        <v>40000</v>
      </c>
      <c r="F1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38" t="s">
        <v>361</v>
      </c>
      <c r="H138" s="3">
        <v>1</v>
      </c>
      <c r="I138" s="1">
        <v>42781.098379629628</v>
      </c>
      <c r="J138" t="s">
        <v>28</v>
      </c>
      <c r="K138" t="s">
        <v>11</v>
      </c>
      <c r="L138" t="str">
        <f>SUBSTITUTE(SUBSTITUTE(Table1[[#This Row],[PredictorSetsOrig]],"task","act"),"startend","se")</f>
        <v>act,se</v>
      </c>
      <c r="M138" t="s">
        <v>14</v>
      </c>
      <c r="N138" s="3">
        <v>10</v>
      </c>
      <c r="O138" s="3">
        <f>IF(Table1[[#This Row],[Algorithm]]="None",0,IF(Table1[[#This Row],[NumPredictors]]&lt;=5,5,IF(Table1[[#This Row],[NumPredictors]]&lt;=10,10,IF(Table1[[#This Row],[NumPredictors]]&lt;=30,30,50))))</f>
        <v>10</v>
      </c>
      <c r="P138" s="2">
        <v>0.84970000000000001</v>
      </c>
      <c r="Q138" s="2">
        <v>0.84963333333333302</v>
      </c>
      <c r="R138">
        <v>3.21999999999935</v>
      </c>
      <c r="S138">
        <v>37.180000000000298</v>
      </c>
      <c r="T138">
        <v>0.770000000000437</v>
      </c>
      <c r="U138" s="3">
        <v>5.3414658654052198</v>
      </c>
      <c r="V138" s="3">
        <v>7.6181015659879598</v>
      </c>
      <c r="W138" s="2">
        <f>IFERROR(Table1[[#This Row],[MutualInformation]]/Table1[[#This Row],[MutualInformationPotential]],0)</f>
        <v>0.70115445680757438</v>
      </c>
      <c r="X138" s="3">
        <v>0.24084118947727801</v>
      </c>
      <c r="Y138" s="3">
        <v>0.393542934233303</v>
      </c>
      <c r="Z138" s="3">
        <f>IFERROR(Table1[[#This Row],[MutualInformationVsOutcome]]/Table1[[#This Row],[MutualInformationVsOutcomePotential]],0)</f>
        <v>0.61198199364570671</v>
      </c>
      <c r="AA138">
        <v>933</v>
      </c>
      <c r="AB138">
        <v>7564</v>
      </c>
      <c r="AC138">
        <v>374</v>
      </c>
      <c r="AD138">
        <v>1129</v>
      </c>
      <c r="AE138" s="3" t="s">
        <v>364</v>
      </c>
      <c r="AF1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38" s="3" t="str">
        <f>RIGHT(Table1[[#This Row],[AlgorithmFunc]],LEN(Table1[[#This Row],[AlgorithmFunc]])-16)</f>
        <v>ClusterDuplicates</v>
      </c>
      <c r="AH138" s="3">
        <f>Table1[[#This Row],['# CM TP]]+Table1[[#This Row],['# CM TN]]</f>
        <v>8497</v>
      </c>
      <c r="AI138" s="3">
        <f>Table1[[#This Row],['# CM FP]]+Table1[[#This Row],['# CM FN]]</f>
        <v>1503</v>
      </c>
      <c r="AJ138" s="3">
        <f>Table1[[#This Row],['# CM TP]]+Table1[[#This Row],['# CM FP]]</f>
        <v>1307</v>
      </c>
      <c r="AK138" s="3">
        <f>Table1[[#This Row],['# CM TN]]+Table1[[#This Row],['# CM FN]]</f>
        <v>8693</v>
      </c>
      <c r="AL138" s="3">
        <f>Table1[[#This Row],[GT_T]]+Table1[[#This Row],[GT_F]]</f>
        <v>10000</v>
      </c>
      <c r="AM138" s="3">
        <f>IFERROR((Table1[[#This Row],['# CM TP]]+Table1[[#This Row],['# CM TN]])/Table1[[#This Row],[GT_TOT]], 0)</f>
        <v>0.84970000000000001</v>
      </c>
      <c r="AN138" s="3">
        <f>IFERROR(((Table1[[#This Row],[GT_T]]*Table1[[#This Row],[GT_ML_P]]/Table1[[#This Row],[GT_TOT]])+(Table1[[#This Row],[GT_F]]*Table1[[#This Row],[GT_ML_N]]/Table1[[#This Row],[GT_TOT]]))/Table1[[#This Row],[GT_TOT]],0)</f>
        <v>0.24171158000000001</v>
      </c>
      <c r="AO138" s="3">
        <f>(Table1[[#This Row],[OBS_ACC]]-Table1[[#This Row],[EXP_ACC]])/(1-Table1[[#This Row],[EXP_ACC]])</f>
        <v>0.80179045856984077</v>
      </c>
      <c r="AP138" s="3">
        <f>Table1[[#This Row],['# CM TP]]+Table1[[#This Row],['# CM FN]]</f>
        <v>2062</v>
      </c>
      <c r="AQ138" s="3">
        <f>Table1[[#This Row],['# CM TN]]+Table1[[#This Row],['# CM FP]]</f>
        <v>7938</v>
      </c>
      <c r="AR138" s="2">
        <f>IFERROR(Table1[[#This Row],[NUM_T]]/(Table1[[#This Row],[NUM_T]]+Table1[[#This Row],[NUM_F]]),0)</f>
        <v>0.20619999999999999</v>
      </c>
      <c r="AS138" s="2">
        <f>IFERROR(((LEN(Table1[[#This Row],[Predictors]])-LEN(SUBSTITUTE(Table1[[#This Row],[Predictors]],"_","")))/Table1[[#This Row],[NumPredictors]])-Table1[[#This Row],[P_se]],0)</f>
        <v>3.333333333333334E-2</v>
      </c>
      <c r="AT138" s="2">
        <f>IFERROR((LEN(Table1[[#This Row],[Predictors]])-LEN(SUBSTITUTE(Table1[[#This Row],[Predictors]],".","")))/Table1[[#This Row],[NumPredictors]],0)</f>
        <v>0</v>
      </c>
      <c r="AU1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38" s="2">
        <f>1-(Table1[[#This Row],[P_2gram]]+Table1[[#This Row],[P_order]]+Table1[[#This Row],[P_se]])</f>
        <v>0.9</v>
      </c>
      <c r="AX138" s="2"/>
      <c r="AY138" s="2"/>
    </row>
    <row r="139" spans="1:51" x14ac:dyDescent="0.25">
      <c r="A139">
        <v>12</v>
      </c>
      <c r="B139" t="s">
        <v>645</v>
      </c>
      <c r="C139" t="s">
        <v>190</v>
      </c>
      <c r="D139" s="26" t="s">
        <v>1510</v>
      </c>
      <c r="E139">
        <v>40000</v>
      </c>
      <c r="F1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39" t="s">
        <v>361</v>
      </c>
      <c r="H139" s="3">
        <v>1</v>
      </c>
      <c r="I139" s="1">
        <v>42781.103842592594</v>
      </c>
      <c r="J139" t="s">
        <v>28</v>
      </c>
      <c r="K139" t="s">
        <v>11</v>
      </c>
      <c r="L139" t="str">
        <f>SUBSTITUTE(SUBSTITUTE(Table1[[#This Row],[PredictorSetsOrig]],"task","act"),"startend","se")</f>
        <v>act,se,order</v>
      </c>
      <c r="M139" t="s">
        <v>18</v>
      </c>
      <c r="N139" s="3">
        <v>10</v>
      </c>
      <c r="O139" s="3">
        <f>IF(Table1[[#This Row],[Algorithm]]="None",0,IF(Table1[[#This Row],[NumPredictors]]&lt;=5,5,IF(Table1[[#This Row],[NumPredictors]]&lt;=10,10,IF(Table1[[#This Row],[NumPredictors]]&lt;=30,30,50))))</f>
        <v>10</v>
      </c>
      <c r="P139" s="2">
        <v>0.83609999999999995</v>
      </c>
      <c r="Q139" s="2">
        <v>0.83740000000000003</v>
      </c>
      <c r="R139">
        <v>360.36999999999898</v>
      </c>
      <c r="S139">
        <v>34.189999999998697</v>
      </c>
      <c r="T139">
        <v>8.1500000000014605</v>
      </c>
      <c r="U139" s="3">
        <v>3.3598892004301999</v>
      </c>
      <c r="V139" s="3">
        <v>8.2526139767123201</v>
      </c>
      <c r="W139" s="2">
        <f>IFERROR(Table1[[#This Row],[MutualInformation]]/Table1[[#This Row],[MutualInformationPotential]],0)</f>
        <v>0.40713029955251995</v>
      </c>
      <c r="X139" s="3">
        <v>0.14135887477899001</v>
      </c>
      <c r="Y139" s="3">
        <v>0.43681627597160699</v>
      </c>
      <c r="Z139" s="3">
        <f>IFERROR(Table1[[#This Row],[MutualInformationVsOutcome]]/Table1[[#This Row],[MutualInformationVsOutcomePotential]],0)</f>
        <v>0.32361173920217734</v>
      </c>
      <c r="AA139">
        <v>797</v>
      </c>
      <c r="AB139">
        <v>7564</v>
      </c>
      <c r="AC139">
        <v>374</v>
      </c>
      <c r="AD139">
        <v>1265</v>
      </c>
      <c r="AE139" s="3" t="s">
        <v>366</v>
      </c>
      <c r="AF1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39" s="3" t="str">
        <f>RIGHT(Table1[[#This Row],[AlgorithmFunc]],LEN(Table1[[#This Row],[AlgorithmFunc]])-16)</f>
        <v>ClusterDuplicates</v>
      </c>
      <c r="AH139" s="3">
        <f>Table1[[#This Row],['# CM TP]]+Table1[[#This Row],['# CM TN]]</f>
        <v>8361</v>
      </c>
      <c r="AI139" s="3">
        <f>Table1[[#This Row],['# CM FP]]+Table1[[#This Row],['# CM FN]]</f>
        <v>1639</v>
      </c>
      <c r="AJ139" s="3">
        <f>Table1[[#This Row],['# CM TP]]+Table1[[#This Row],['# CM FP]]</f>
        <v>1171</v>
      </c>
      <c r="AK139" s="3">
        <f>Table1[[#This Row],['# CM TN]]+Table1[[#This Row],['# CM FN]]</f>
        <v>8829</v>
      </c>
      <c r="AL139" s="3">
        <f>Table1[[#This Row],[GT_T]]+Table1[[#This Row],[GT_F]]</f>
        <v>10000</v>
      </c>
      <c r="AM139" s="3">
        <f>IFERROR((Table1[[#This Row],['# CM TP]]+Table1[[#This Row],['# CM TN]])/Table1[[#This Row],[GT_TOT]], 0)</f>
        <v>0.83609999999999995</v>
      </c>
      <c r="AN139" s="3">
        <f>IFERROR(((Table1[[#This Row],[GT_T]]*Table1[[#This Row],[GT_ML_P]]/Table1[[#This Row],[GT_TOT]])+(Table1[[#This Row],[GT_F]]*Table1[[#This Row],[GT_ML_N]]/Table1[[#This Row],[GT_TOT]]))/Table1[[#This Row],[GT_TOT]],0)</f>
        <v>0.24261462</v>
      </c>
      <c r="AO139" s="3">
        <f>(Table1[[#This Row],[OBS_ACC]]-Table1[[#This Row],[EXP_ACC]])/(1-Table1[[#This Row],[EXP_ACC]])</f>
        <v>0.78359761842775466</v>
      </c>
      <c r="AP139" s="3">
        <f>Table1[[#This Row],['# CM TP]]+Table1[[#This Row],['# CM FN]]</f>
        <v>2062</v>
      </c>
      <c r="AQ139" s="3">
        <f>Table1[[#This Row],['# CM TN]]+Table1[[#This Row],['# CM FP]]</f>
        <v>7938</v>
      </c>
      <c r="AR139" s="2">
        <f>IFERROR(Table1[[#This Row],[NUM_T]]/(Table1[[#This Row],[NUM_T]]+Table1[[#This Row],[NUM_F]]),0)</f>
        <v>0.20619999999999999</v>
      </c>
      <c r="AS139" s="2">
        <f>IFERROR(((LEN(Table1[[#This Row],[Predictors]])-LEN(SUBSTITUTE(Table1[[#This Row],[Predictors]],"_","")))/Table1[[#This Row],[NumPredictors]])-Table1[[#This Row],[P_se]],0)</f>
        <v>3.333333333333334E-2</v>
      </c>
      <c r="AT139" s="2">
        <f>IFERROR((LEN(Table1[[#This Row],[Predictors]])-LEN(SUBSTITUTE(Table1[[#This Row],[Predictors]],".","")))/Table1[[#This Row],[NumPredictors]],0)</f>
        <v>0.8</v>
      </c>
      <c r="AU1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39" s="2">
        <f>1-(Table1[[#This Row],[P_2gram]]+Table1[[#This Row],[P_order]]+Table1[[#This Row],[P_se]])</f>
        <v>9.9999999999999978E-2</v>
      </c>
      <c r="AX139" s="2"/>
      <c r="AY139" s="2"/>
    </row>
    <row r="140" spans="1:51" x14ac:dyDescent="0.25">
      <c r="A140">
        <v>9</v>
      </c>
      <c r="B140" t="s">
        <v>645</v>
      </c>
      <c r="C140" t="s">
        <v>1503</v>
      </c>
      <c r="D140" t="s">
        <v>1506</v>
      </c>
      <c r="E140">
        <v>7554</v>
      </c>
      <c r="F1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40" t="s">
        <v>1769</v>
      </c>
      <c r="H140" s="3">
        <v>1</v>
      </c>
      <c r="I140" s="1">
        <v>43141.6171875</v>
      </c>
      <c r="J140" t="s">
        <v>1007</v>
      </c>
      <c r="K140" t="s">
        <v>11</v>
      </c>
      <c r="L140" t="str">
        <f>SUBSTITUTE(SUBSTITUTE(Table1[[#This Row],[PredictorSetsOrig]],"task","act"),"startend","se")</f>
        <v>act,2gram</v>
      </c>
      <c r="M140" s="31" t="s">
        <v>22</v>
      </c>
      <c r="N140" s="3">
        <v>10</v>
      </c>
      <c r="O140" s="3">
        <f>IF(Table1[[#This Row],[Algorithm]]="None",0,IF(Table1[[#This Row],[NumPredictors]]&lt;=5,5,IF(Table1[[#This Row],[NumPredictors]]&lt;=10,10,IF(Table1[[#This Row],[NumPredictors]]&lt;=30,30,50))))</f>
        <v>10</v>
      </c>
      <c r="P140" s="2">
        <v>0.82053996823716202</v>
      </c>
      <c r="Q140" s="2">
        <v>0.83336275375110302</v>
      </c>
      <c r="R140">
        <v>0.47999999999979098</v>
      </c>
      <c r="S140">
        <v>8.1800000000000601</v>
      </c>
      <c r="T140">
        <v>0.200000000000045</v>
      </c>
      <c r="U140" s="3">
        <v>4.3744671128631296</v>
      </c>
      <c r="V140" s="27"/>
      <c r="W140" s="29">
        <f>IFERROR(Table1[[#This Row],[MutualInformation]]/Table1[[#This Row],[MutualInformationPotential]],0)</f>
        <v>0</v>
      </c>
      <c r="X140" s="3">
        <v>0.25614403742601399</v>
      </c>
      <c r="Y140" s="3"/>
      <c r="Z140" s="3">
        <f>IFERROR(Table1[[#This Row],[MutualInformationVsOutcome]]/Table1[[#This Row],[MutualInformationVsOutcomePotential]],0)</f>
        <v>0</v>
      </c>
      <c r="AA140">
        <v>139</v>
      </c>
      <c r="AB140">
        <v>1411</v>
      </c>
      <c r="AC140">
        <v>67</v>
      </c>
      <c r="AD140">
        <v>272</v>
      </c>
      <c r="AE140" s="3" t="s">
        <v>1778</v>
      </c>
      <c r="AF1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40" s="27" t="str">
        <f>RIGHT(Table1[[#This Row],[AlgorithmFunc]],LEN(Table1[[#This Row],[AlgorithmFunc]])-16)</f>
        <v>ClusterFisher</v>
      </c>
      <c r="AH140" s="3">
        <f>Table1[[#This Row],['# CM TP]]+Table1[[#This Row],['# CM TN]]</f>
        <v>1550</v>
      </c>
      <c r="AI140" s="3">
        <f>Table1[[#This Row],['# CM FP]]+Table1[[#This Row],['# CM FN]]</f>
        <v>339</v>
      </c>
      <c r="AJ140" s="3">
        <f>Table1[[#This Row],['# CM TP]]+Table1[[#This Row],['# CM FP]]</f>
        <v>206</v>
      </c>
      <c r="AK140" s="3">
        <f>Table1[[#This Row],['# CM TN]]+Table1[[#This Row],['# CM FN]]</f>
        <v>1683</v>
      </c>
      <c r="AL140" s="3">
        <f>Table1[[#This Row],[GT_T]]+Table1[[#This Row],[GT_F]]</f>
        <v>1889</v>
      </c>
      <c r="AM140" s="3">
        <f>IFERROR((Table1[[#This Row],['# CM TP]]+Table1[[#This Row],['# CM TN]])/Table1[[#This Row],[GT_TOT]], 0)</f>
        <v>0.82053996823716246</v>
      </c>
      <c r="AN140" s="3">
        <f>IFERROR(((Table1[[#This Row],[GT_T]]*Table1[[#This Row],[GT_ML_P]]/Table1[[#This Row],[GT_TOT]])+(Table1[[#This Row],[GT_F]]*Table1[[#This Row],[GT_ML_N]]/Table1[[#This Row],[GT_TOT]]))/Table1[[#This Row],[GT_TOT]],0)</f>
        <v>0.24937134299296504</v>
      </c>
      <c r="AO140" s="3">
        <f>(Table1[[#This Row],[OBS_ACC]]-Table1[[#This Row],[EXP_ACC]])/(1-Table1[[#This Row],[EXP_ACC]])</f>
        <v>0.7609203564404341</v>
      </c>
      <c r="AP140" s="3">
        <f>Table1[[#This Row],['# CM TP]]+Table1[[#This Row],['# CM FN]]</f>
        <v>411</v>
      </c>
      <c r="AQ140" s="3">
        <f>Table1[[#This Row],['# CM TN]]+Table1[[#This Row],['# CM FP]]</f>
        <v>1478</v>
      </c>
      <c r="AR140" s="2">
        <f>IFERROR(Table1[[#This Row],[NUM_T]]/(Table1[[#This Row],[NUM_T]]+Table1[[#This Row],[NUM_F]]),0)</f>
        <v>0.21757543673901536</v>
      </c>
      <c r="AS140" s="2">
        <f>IFERROR(((LEN(Table1[[#This Row],[Predictors]])-LEN(SUBSTITUTE(Table1[[#This Row],[Predictors]],"_","")))/Table1[[#This Row],[NumPredictors]])-Table1[[#This Row],[P_se]],0)</f>
        <v>0.5</v>
      </c>
      <c r="AT140" s="2">
        <f>IFERROR((LEN(Table1[[#This Row],[Predictors]])-LEN(SUBSTITUTE(Table1[[#This Row],[Predictors]],".","")))/Table1[[#This Row],[NumPredictors]],0)</f>
        <v>0</v>
      </c>
      <c r="AU1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" s="2">
        <f>1-(Table1[[#This Row],[P_2gram]]+Table1[[#This Row],[P_order]]+Table1[[#This Row],[P_se]])</f>
        <v>0.5</v>
      </c>
      <c r="AX140" s="2"/>
      <c r="AY140" s="2"/>
    </row>
    <row r="141" spans="1:51" x14ac:dyDescent="0.25">
      <c r="A141">
        <v>18</v>
      </c>
      <c r="B141" t="s">
        <v>645</v>
      </c>
      <c r="C141" t="s">
        <v>190</v>
      </c>
      <c r="D141" s="26" t="s">
        <v>1510</v>
      </c>
      <c r="E141">
        <v>40000</v>
      </c>
      <c r="F1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41" t="s">
        <v>361</v>
      </c>
      <c r="H141" s="3">
        <v>1</v>
      </c>
      <c r="I141" s="1">
        <v>42781.149467592593</v>
      </c>
      <c r="J141" t="s">
        <v>37</v>
      </c>
      <c r="K141" t="s">
        <v>11</v>
      </c>
      <c r="L141" t="str">
        <f>SUBSTITUTE(SUBSTITUTE(Table1[[#This Row],[PredictorSetsOrig]],"task","act"),"startend","se")</f>
        <v>act,se</v>
      </c>
      <c r="M141" t="s">
        <v>14</v>
      </c>
      <c r="N141" s="3">
        <v>10</v>
      </c>
      <c r="O141" s="3">
        <f>IF(Table1[[#This Row],[Algorithm]]="None",0,IF(Table1[[#This Row],[NumPredictors]]&lt;=5,5,IF(Table1[[#This Row],[NumPredictors]]&lt;=10,10,IF(Table1[[#This Row],[NumPredictors]]&lt;=30,30,50))))</f>
        <v>10</v>
      </c>
      <c r="P141" s="2">
        <v>0.84970000000000001</v>
      </c>
      <c r="Q141" s="2">
        <v>0.84963333333333302</v>
      </c>
      <c r="R141">
        <v>1.8899999999994199</v>
      </c>
      <c r="S141">
        <v>104.060000000001</v>
      </c>
      <c r="T141">
        <v>0.88999999999941803</v>
      </c>
      <c r="U141" s="3">
        <v>5.3414658654052198</v>
      </c>
      <c r="V141" s="3">
        <v>7.6181015659879598</v>
      </c>
      <c r="W141" s="2">
        <f>IFERROR(Table1[[#This Row],[MutualInformation]]/Table1[[#This Row],[MutualInformationPotential]],0)</f>
        <v>0.70115445680757438</v>
      </c>
      <c r="X141" s="3">
        <v>0.24084118947727801</v>
      </c>
      <c r="Y141" s="3">
        <v>0.393542934233303</v>
      </c>
      <c r="Z141" s="3">
        <f>IFERROR(Table1[[#This Row],[MutualInformationVsOutcome]]/Table1[[#This Row],[MutualInformationVsOutcomePotential]],0)</f>
        <v>0.61198199364570671</v>
      </c>
      <c r="AA141">
        <v>933</v>
      </c>
      <c r="AB141">
        <v>7564</v>
      </c>
      <c r="AC141">
        <v>374</v>
      </c>
      <c r="AD141">
        <v>1129</v>
      </c>
      <c r="AE141" s="3" t="s">
        <v>364</v>
      </c>
      <c r="AF1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41" s="3" t="str">
        <f>RIGHT(Table1[[#This Row],[AlgorithmFunc]],LEN(Table1[[#This Row],[AlgorithmFunc]])-16)</f>
        <v>Cluster</v>
      </c>
      <c r="AH141" s="3">
        <f>Table1[[#This Row],['# CM TP]]+Table1[[#This Row],['# CM TN]]</f>
        <v>8497</v>
      </c>
      <c r="AI141" s="3">
        <f>Table1[[#This Row],['# CM FP]]+Table1[[#This Row],['# CM FN]]</f>
        <v>1503</v>
      </c>
      <c r="AJ141" s="3">
        <f>Table1[[#This Row],['# CM TP]]+Table1[[#This Row],['# CM FP]]</f>
        <v>1307</v>
      </c>
      <c r="AK141" s="3">
        <f>Table1[[#This Row],['# CM TN]]+Table1[[#This Row],['# CM FN]]</f>
        <v>8693</v>
      </c>
      <c r="AL141" s="3">
        <f>Table1[[#This Row],[GT_T]]+Table1[[#This Row],[GT_F]]</f>
        <v>10000</v>
      </c>
      <c r="AM141" s="3">
        <f>IFERROR((Table1[[#This Row],['# CM TP]]+Table1[[#This Row],['# CM TN]])/Table1[[#This Row],[GT_TOT]], 0)</f>
        <v>0.84970000000000001</v>
      </c>
      <c r="AN141" s="3">
        <f>IFERROR(((Table1[[#This Row],[GT_T]]*Table1[[#This Row],[GT_ML_P]]/Table1[[#This Row],[GT_TOT]])+(Table1[[#This Row],[GT_F]]*Table1[[#This Row],[GT_ML_N]]/Table1[[#This Row],[GT_TOT]]))/Table1[[#This Row],[GT_TOT]],0)</f>
        <v>0.24171158000000001</v>
      </c>
      <c r="AO141" s="3">
        <f>(Table1[[#This Row],[OBS_ACC]]-Table1[[#This Row],[EXP_ACC]])/(1-Table1[[#This Row],[EXP_ACC]])</f>
        <v>0.80179045856984077</v>
      </c>
      <c r="AP141" s="3">
        <f>Table1[[#This Row],['# CM TP]]+Table1[[#This Row],['# CM FN]]</f>
        <v>2062</v>
      </c>
      <c r="AQ141" s="3">
        <f>Table1[[#This Row],['# CM TN]]+Table1[[#This Row],['# CM FP]]</f>
        <v>7938</v>
      </c>
      <c r="AR141" s="2">
        <f>IFERROR(Table1[[#This Row],[NUM_T]]/(Table1[[#This Row],[NUM_T]]+Table1[[#This Row],[NUM_F]]),0)</f>
        <v>0.20619999999999999</v>
      </c>
      <c r="AS141" s="2">
        <f>IFERROR(((LEN(Table1[[#This Row],[Predictors]])-LEN(SUBSTITUTE(Table1[[#This Row],[Predictors]],"_","")))/Table1[[#This Row],[NumPredictors]])-Table1[[#This Row],[P_se]],0)</f>
        <v>3.333333333333334E-2</v>
      </c>
      <c r="AT141" s="2">
        <f>IFERROR((LEN(Table1[[#This Row],[Predictors]])-LEN(SUBSTITUTE(Table1[[#This Row],[Predictors]],".","")))/Table1[[#This Row],[NumPredictors]],0)</f>
        <v>0</v>
      </c>
      <c r="AU1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41" s="2">
        <f>1-(Table1[[#This Row],[P_2gram]]+Table1[[#This Row],[P_order]]+Table1[[#This Row],[P_se]])</f>
        <v>0.9</v>
      </c>
      <c r="AX141" s="2"/>
      <c r="AY141" s="2"/>
    </row>
    <row r="142" spans="1:51" x14ac:dyDescent="0.25">
      <c r="A142">
        <v>1</v>
      </c>
      <c r="B142" t="s">
        <v>645</v>
      </c>
      <c r="C142" t="s">
        <v>1504</v>
      </c>
      <c r="D142" t="s">
        <v>1508</v>
      </c>
      <c r="E142">
        <v>31509</v>
      </c>
      <c r="F1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42" t="s">
        <v>1720</v>
      </c>
      <c r="H142" s="3">
        <v>1</v>
      </c>
      <c r="I142" s="1">
        <v>43141.62300925926</v>
      </c>
      <c r="J142" t="s">
        <v>1317</v>
      </c>
      <c r="K142" t="s">
        <v>11</v>
      </c>
      <c r="L142" t="str">
        <f>SUBSTITUTE(SUBSTITUTE(Table1[[#This Row],[PredictorSetsOrig]],"task","act"),"startend","se")</f>
        <v>act,se,2gram</v>
      </c>
      <c r="M142" s="31" t="s">
        <v>16</v>
      </c>
      <c r="N142" s="3">
        <v>10</v>
      </c>
      <c r="O142" s="3">
        <f>IF(Table1[[#This Row],[Algorithm]]="None",0,IF(Table1[[#This Row],[NumPredictors]]&lt;=5,5,IF(Table1[[#This Row],[NumPredictors]]&lt;=10,10,IF(Table1[[#This Row],[NumPredictors]]&lt;=30,30,50))))</f>
        <v>10</v>
      </c>
      <c r="P142" s="2">
        <v>0.86659050520436698</v>
      </c>
      <c r="Q142" s="2">
        <v>0.87148237484659996</v>
      </c>
      <c r="R142">
        <v>5.3200000000001602</v>
      </c>
      <c r="S142">
        <v>30.77</v>
      </c>
      <c r="T142">
        <v>1.4699999999997999</v>
      </c>
      <c r="U142" s="3">
        <v>4.1305819261714101</v>
      </c>
      <c r="V142" s="27"/>
      <c r="W142" s="29">
        <f>IFERROR(Table1[[#This Row],[MutualInformation]]/Table1[[#This Row],[MutualInformationPotential]],0)</f>
        <v>0</v>
      </c>
      <c r="X142" s="3">
        <v>0.335844351439396</v>
      </c>
      <c r="Y142" s="3"/>
      <c r="Z142" s="3">
        <f>IFERROR(Table1[[#This Row],[MutualInformationVsOutcome]]/Table1[[#This Row],[MutualInformationVsOutcomePotential]],0)</f>
        <v>0</v>
      </c>
      <c r="AA142">
        <v>2197</v>
      </c>
      <c r="AB142">
        <v>4630</v>
      </c>
      <c r="AC142">
        <v>328</v>
      </c>
      <c r="AD142">
        <v>723</v>
      </c>
      <c r="AE142" s="3" t="s">
        <v>1721</v>
      </c>
      <c r="AF14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42" s="27" t="str">
        <f>RIGHT(Table1[[#This Row],[AlgorithmFunc]],LEN(Table1[[#This Row],[AlgorithmFunc]])-16)</f>
        <v>ClusterMRMR</v>
      </c>
      <c r="AH142" s="3">
        <f>Table1[[#This Row],['# CM TP]]+Table1[[#This Row],['# CM TN]]</f>
        <v>6827</v>
      </c>
      <c r="AI142" s="3">
        <f>Table1[[#This Row],['# CM FP]]+Table1[[#This Row],['# CM FN]]</f>
        <v>1051</v>
      </c>
      <c r="AJ142" s="3">
        <f>Table1[[#This Row],['# CM TP]]+Table1[[#This Row],['# CM FP]]</f>
        <v>2525</v>
      </c>
      <c r="AK142" s="3">
        <f>Table1[[#This Row],['# CM TN]]+Table1[[#This Row],['# CM FN]]</f>
        <v>5353</v>
      </c>
      <c r="AL142" s="3">
        <f>Table1[[#This Row],[GT_T]]+Table1[[#This Row],[GT_F]]</f>
        <v>7878</v>
      </c>
      <c r="AM142" s="3">
        <f>IFERROR((Table1[[#This Row],['# CM TP]]+Table1[[#This Row],['# CM TN]])/Table1[[#This Row],[GT_TOT]], 0)</f>
        <v>0.86659050520436665</v>
      </c>
      <c r="AN142" s="3">
        <f>IFERROR(((Table1[[#This Row],[GT_T]]*Table1[[#This Row],[GT_ML_P]]/Table1[[#This Row],[GT_TOT]])+(Table1[[#This Row],[GT_F]]*Table1[[#This Row],[GT_ML_N]]/Table1[[#This Row],[GT_TOT]]))/Table1[[#This Row],[GT_TOT]],0)</f>
        <v>0.36840340838817615</v>
      </c>
      <c r="AO142" s="3">
        <f>(Table1[[#This Row],[OBS_ACC]]-Table1[[#This Row],[EXP_ACC]])/(1-Table1[[#This Row],[EXP_ACC]])</f>
        <v>0.78877420086265104</v>
      </c>
      <c r="AP142" s="3">
        <f>Table1[[#This Row],['# CM TP]]+Table1[[#This Row],['# CM FN]]</f>
        <v>2920</v>
      </c>
      <c r="AQ142" s="3">
        <f>Table1[[#This Row],['# CM TN]]+Table1[[#This Row],['# CM FP]]</f>
        <v>4958</v>
      </c>
      <c r="AR142" s="2">
        <f>IFERROR(Table1[[#This Row],[NUM_T]]/(Table1[[#This Row],[NUM_T]]+Table1[[#This Row],[NUM_F]]),0)</f>
        <v>0.37065244986037066</v>
      </c>
      <c r="AS142" s="2">
        <f>IFERROR(((LEN(Table1[[#This Row],[Predictors]])-LEN(SUBSTITUTE(Table1[[#This Row],[Predictors]],"_","")))/Table1[[#This Row],[NumPredictors]])-Table1[[#This Row],[P_se]],0)</f>
        <v>0.73333333333333339</v>
      </c>
      <c r="AT142" s="2">
        <f>IFERROR((LEN(Table1[[#This Row],[Predictors]])-LEN(SUBSTITUTE(Table1[[#This Row],[Predictors]],".","")))/Table1[[#This Row],[NumPredictors]],0)</f>
        <v>0</v>
      </c>
      <c r="AU1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42" s="2">
        <f>1-(Table1[[#This Row],[P_2gram]]+Table1[[#This Row],[P_order]]+Table1[[#This Row],[P_se]])</f>
        <v>0.19999999999999996</v>
      </c>
      <c r="AX142" s="2"/>
      <c r="AY142" s="2"/>
    </row>
    <row r="143" spans="1:51" x14ac:dyDescent="0.25">
      <c r="A143">
        <v>20</v>
      </c>
      <c r="B143" t="s">
        <v>645</v>
      </c>
      <c r="C143" t="s">
        <v>190</v>
      </c>
      <c r="D143" s="26" t="s">
        <v>1510</v>
      </c>
      <c r="E143">
        <v>40000</v>
      </c>
      <c r="F1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43" t="s">
        <v>361</v>
      </c>
      <c r="H143" s="3">
        <v>1</v>
      </c>
      <c r="I143" s="1">
        <v>42781.151655092595</v>
      </c>
      <c r="J143" t="s">
        <v>37</v>
      </c>
      <c r="K143" t="s">
        <v>11</v>
      </c>
      <c r="L143" t="str">
        <f>SUBSTITUTE(SUBSTITUTE(Table1[[#This Row],[PredictorSetsOrig]],"task","act"),"startend","se")</f>
        <v>act,se,order</v>
      </c>
      <c r="M143" t="s">
        <v>18</v>
      </c>
      <c r="N143" s="3">
        <v>10</v>
      </c>
      <c r="O143" s="3">
        <f>IF(Table1[[#This Row],[Algorithm]]="None",0,IF(Table1[[#This Row],[NumPredictors]]&lt;=5,5,IF(Table1[[#This Row],[NumPredictors]]&lt;=10,10,IF(Table1[[#This Row],[NumPredictors]]&lt;=30,30,50))))</f>
        <v>10</v>
      </c>
      <c r="P143" s="2">
        <v>0.83430000000000004</v>
      </c>
      <c r="Q143" s="2">
        <v>0.83783333333333299</v>
      </c>
      <c r="R143">
        <v>25.060000000001299</v>
      </c>
      <c r="S143">
        <v>97</v>
      </c>
      <c r="T143">
        <v>7.9000000000014596</v>
      </c>
      <c r="U143" s="3">
        <v>3.9440838557337798</v>
      </c>
      <c r="V143" s="3">
        <v>8.2526139767123201</v>
      </c>
      <c r="W143" s="2">
        <f>IFERROR(Table1[[#This Row],[MutualInformation]]/Table1[[#This Row],[MutualInformationPotential]],0)</f>
        <v>0.47791934372108191</v>
      </c>
      <c r="X143" s="3">
        <v>0.16349363364580899</v>
      </c>
      <c r="Y143" s="3">
        <v>0.43681627597160699</v>
      </c>
      <c r="Z143" s="3">
        <f>IFERROR(Table1[[#This Row],[MutualInformationVsOutcome]]/Table1[[#This Row],[MutualInformationVsOutcomePotential]],0)</f>
        <v>0.3742846652912632</v>
      </c>
      <c r="AA143">
        <v>708</v>
      </c>
      <c r="AB143">
        <v>7635</v>
      </c>
      <c r="AC143">
        <v>303</v>
      </c>
      <c r="AD143">
        <v>1354</v>
      </c>
      <c r="AE143" s="3" t="s">
        <v>372</v>
      </c>
      <c r="AF1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43" s="3" t="str">
        <f>RIGHT(Table1[[#This Row],[AlgorithmFunc]],LEN(Table1[[#This Row],[AlgorithmFunc]])-16)</f>
        <v>Cluster</v>
      </c>
      <c r="AH143" s="3">
        <f>Table1[[#This Row],['# CM TP]]+Table1[[#This Row],['# CM TN]]</f>
        <v>8343</v>
      </c>
      <c r="AI143" s="3">
        <f>Table1[[#This Row],['# CM FP]]+Table1[[#This Row],['# CM FN]]</f>
        <v>1657</v>
      </c>
      <c r="AJ143" s="3">
        <f>Table1[[#This Row],['# CM TP]]+Table1[[#This Row],['# CM FP]]</f>
        <v>1011</v>
      </c>
      <c r="AK143" s="3">
        <f>Table1[[#This Row],['# CM TN]]+Table1[[#This Row],['# CM FN]]</f>
        <v>8989</v>
      </c>
      <c r="AL143" s="3">
        <f>Table1[[#This Row],[GT_T]]+Table1[[#This Row],[GT_F]]</f>
        <v>10000</v>
      </c>
      <c r="AM143" s="3">
        <f>IFERROR((Table1[[#This Row],['# CM TP]]+Table1[[#This Row],['# CM TN]])/Table1[[#This Row],[GT_TOT]], 0)</f>
        <v>0.83430000000000004</v>
      </c>
      <c r="AN143" s="3">
        <f>IFERROR(((Table1[[#This Row],[GT_T]]*Table1[[#This Row],[GT_ML_P]]/Table1[[#This Row],[GT_TOT]])+(Table1[[#This Row],[GT_F]]*Table1[[#This Row],[GT_ML_N]]/Table1[[#This Row],[GT_TOT]]))/Table1[[#This Row],[GT_TOT]],0)</f>
        <v>0.23329546000000001</v>
      </c>
      <c r="AO143" s="3">
        <f>(Table1[[#This Row],[OBS_ACC]]-Table1[[#This Row],[EXP_ACC]])/(1-Table1[[#This Row],[EXP_ACC]])</f>
        <v>0.78388024153345959</v>
      </c>
      <c r="AP143" s="3">
        <f>Table1[[#This Row],['# CM TP]]+Table1[[#This Row],['# CM FN]]</f>
        <v>2062</v>
      </c>
      <c r="AQ143" s="3">
        <f>Table1[[#This Row],['# CM TN]]+Table1[[#This Row],['# CM FP]]</f>
        <v>7938</v>
      </c>
      <c r="AR143" s="2">
        <f>IFERROR(Table1[[#This Row],[NUM_T]]/(Table1[[#This Row],[NUM_T]]+Table1[[#This Row],[NUM_F]]),0)</f>
        <v>0.20619999999999999</v>
      </c>
      <c r="AS143" s="2">
        <f>IFERROR(((LEN(Table1[[#This Row],[Predictors]])-LEN(SUBSTITUTE(Table1[[#This Row],[Predictors]],"_","")))/Table1[[#This Row],[NumPredictors]])-Table1[[#This Row],[P_se]],0)</f>
        <v>3.333333333333334E-2</v>
      </c>
      <c r="AT143" s="2">
        <f>IFERROR((LEN(Table1[[#This Row],[Predictors]])-LEN(SUBSTITUTE(Table1[[#This Row],[Predictors]],".","")))/Table1[[#This Row],[NumPredictors]],0)</f>
        <v>0.7</v>
      </c>
      <c r="AU1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43" s="2">
        <f>1-(Table1[[#This Row],[P_2gram]]+Table1[[#This Row],[P_order]]+Table1[[#This Row],[P_se]])</f>
        <v>0.20000000000000007</v>
      </c>
      <c r="AX143" s="2"/>
      <c r="AY143" s="2"/>
    </row>
    <row r="144" spans="1:51" x14ac:dyDescent="0.25">
      <c r="A144">
        <v>25</v>
      </c>
      <c r="B144" t="s">
        <v>645</v>
      </c>
      <c r="C144" t="s">
        <v>1504</v>
      </c>
      <c r="D144" t="s">
        <v>1508</v>
      </c>
      <c r="E144">
        <v>31509</v>
      </c>
      <c r="F1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44" t="s">
        <v>1720</v>
      </c>
      <c r="H144" s="3">
        <v>1</v>
      </c>
      <c r="I144" s="1">
        <v>43141.635138888887</v>
      </c>
      <c r="J144" t="s">
        <v>1317</v>
      </c>
      <c r="K144" t="s">
        <v>11</v>
      </c>
      <c r="L144" t="str">
        <f>SUBSTITUTE(SUBSTITUTE(Table1[[#This Row],[PredictorSetsOrig]],"task","act"),"startend","se")</f>
        <v>act,se,2gram</v>
      </c>
      <c r="M144" s="31" t="s">
        <v>16</v>
      </c>
      <c r="N144" s="3">
        <v>29</v>
      </c>
      <c r="O144" s="3">
        <f>IF(Table1[[#This Row],[Algorithm]]="None",0,IF(Table1[[#This Row],[NumPredictors]]&lt;=5,5,IF(Table1[[#This Row],[NumPredictors]]&lt;=10,10,IF(Table1[[#This Row],[NumPredictors]]&lt;=30,30,50))))</f>
        <v>30</v>
      </c>
      <c r="P144" s="2">
        <v>0.85250063467885295</v>
      </c>
      <c r="Q144" s="2">
        <v>0.86323050230629295</v>
      </c>
      <c r="R144">
        <v>6.8300000000003802</v>
      </c>
      <c r="S144">
        <v>55.150000000000098</v>
      </c>
      <c r="T144">
        <v>1.61999999999989</v>
      </c>
      <c r="U144" s="3">
        <v>5.7105552032714204</v>
      </c>
      <c r="V144" s="27"/>
      <c r="W144" s="29">
        <f>IFERROR(Table1[[#This Row],[MutualInformation]]/Table1[[#This Row],[MutualInformationPotential]],0)</f>
        <v>0</v>
      </c>
      <c r="X144" s="3">
        <v>0.39490710470486801</v>
      </c>
      <c r="Y144" s="3"/>
      <c r="Z144" s="3">
        <f>IFERROR(Table1[[#This Row],[MutualInformationVsOutcome]]/Table1[[#This Row],[MutualInformationVsOutcomePotential]],0)</f>
        <v>0</v>
      </c>
      <c r="AA144">
        <v>2250</v>
      </c>
      <c r="AB144">
        <v>4466</v>
      </c>
      <c r="AC144">
        <v>492</v>
      </c>
      <c r="AD144">
        <v>670</v>
      </c>
      <c r="AE144" s="3" t="s">
        <v>1745</v>
      </c>
      <c r="AF14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44" s="27" t="str">
        <f>RIGHT(Table1[[#This Row],[AlgorithmFunc]],LEN(Table1[[#This Row],[AlgorithmFunc]])-16)</f>
        <v>ClusterMRMR</v>
      </c>
      <c r="AH144" s="3">
        <f>Table1[[#This Row],['# CM TP]]+Table1[[#This Row],['# CM TN]]</f>
        <v>6716</v>
      </c>
      <c r="AI144" s="3">
        <f>Table1[[#This Row],['# CM FP]]+Table1[[#This Row],['# CM FN]]</f>
        <v>1162</v>
      </c>
      <c r="AJ144" s="3">
        <f>Table1[[#This Row],['# CM TP]]+Table1[[#This Row],['# CM FP]]</f>
        <v>2742</v>
      </c>
      <c r="AK144" s="3">
        <f>Table1[[#This Row],['# CM TN]]+Table1[[#This Row],['# CM FN]]</f>
        <v>5136</v>
      </c>
      <c r="AL144" s="3">
        <f>Table1[[#This Row],[GT_T]]+Table1[[#This Row],[GT_F]]</f>
        <v>7878</v>
      </c>
      <c r="AM144" s="3">
        <f>IFERROR((Table1[[#This Row],['# CM TP]]+Table1[[#This Row],['# CM TN]])/Table1[[#This Row],[GT_TOT]], 0)</f>
        <v>0.85250063467885251</v>
      </c>
      <c r="AN144" s="3">
        <f>IFERROR(((Table1[[#This Row],[GT_T]]*Table1[[#This Row],[GT_ML_P]]/Table1[[#This Row],[GT_TOT]])+(Table1[[#This Row],[GT_F]]*Table1[[#This Row],[GT_ML_N]]/Table1[[#This Row],[GT_TOT]]))/Table1[[#This Row],[GT_TOT]],0)</f>
        <v>0.39288061444260308</v>
      </c>
      <c r="AO144" s="3">
        <f>(Table1[[#This Row],[OBS_ACC]]-Table1[[#This Row],[EXP_ACC]])/(1-Table1[[#This Row],[EXP_ACC]])</f>
        <v>0.75705047667728786</v>
      </c>
      <c r="AP144" s="3">
        <f>Table1[[#This Row],['# CM TP]]+Table1[[#This Row],['# CM FN]]</f>
        <v>2920</v>
      </c>
      <c r="AQ144" s="3">
        <f>Table1[[#This Row],['# CM TN]]+Table1[[#This Row],['# CM FP]]</f>
        <v>4958</v>
      </c>
      <c r="AR144" s="2">
        <f>IFERROR(Table1[[#This Row],[NUM_T]]/(Table1[[#This Row],[NUM_T]]+Table1[[#This Row],[NUM_F]]),0)</f>
        <v>0.37065244986037066</v>
      </c>
      <c r="AS144" s="2">
        <f>IFERROR(((LEN(Table1[[#This Row],[Predictors]])-LEN(SUBSTITUTE(Table1[[#This Row],[Predictors]],"_","")))/Table1[[#This Row],[NumPredictors]])-Table1[[#This Row],[P_se]],0)</f>
        <v>0.78160919540229878</v>
      </c>
      <c r="AT144" s="2">
        <f>IFERROR((LEN(Table1[[#This Row],[Predictors]])-LEN(SUBSTITUTE(Table1[[#This Row],[Predictors]],".","")))/Table1[[#This Row],[NumPredictors]],0)</f>
        <v>0</v>
      </c>
      <c r="AU1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4.5977011494252873E-2</v>
      </c>
      <c r="AV144" s="2">
        <f>1-(Table1[[#This Row],[P_2gram]]+Table1[[#This Row],[P_order]]+Table1[[#This Row],[P_se]])</f>
        <v>0.1724137931034484</v>
      </c>
      <c r="AX144" s="2"/>
      <c r="AY144" s="2"/>
    </row>
    <row r="145" spans="1:51" x14ac:dyDescent="0.25">
      <c r="A145">
        <v>15</v>
      </c>
      <c r="B145" t="s">
        <v>645</v>
      </c>
      <c r="C145" t="s">
        <v>1503</v>
      </c>
      <c r="D145" t="s">
        <v>1506</v>
      </c>
      <c r="E145">
        <v>7554</v>
      </c>
      <c r="F1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45" t="s">
        <v>1769</v>
      </c>
      <c r="H145" s="3">
        <v>1</v>
      </c>
      <c r="I145" s="1">
        <v>43141.617835648147</v>
      </c>
      <c r="J145" t="s">
        <v>982</v>
      </c>
      <c r="K145" t="s">
        <v>11</v>
      </c>
      <c r="L145" t="str">
        <f>SUBSTITUTE(SUBSTITUTE(Table1[[#This Row],[PredictorSetsOrig]],"task","act"),"startend","se")</f>
        <v>act,2gram</v>
      </c>
      <c r="M145" s="31" t="s">
        <v>22</v>
      </c>
      <c r="N145" s="3">
        <v>10</v>
      </c>
      <c r="O145" s="3">
        <f>IF(Table1[[#This Row],[Algorithm]]="None",0,IF(Table1[[#This Row],[NumPredictors]]&lt;=5,5,IF(Table1[[#This Row],[NumPredictors]]&lt;=10,10,IF(Table1[[#This Row],[NumPredictors]]&lt;=30,30,50))))</f>
        <v>10</v>
      </c>
      <c r="P145" s="2">
        <v>0.79565907887771303</v>
      </c>
      <c r="Q145" s="2">
        <v>0.80953221535745801</v>
      </c>
      <c r="R145">
        <v>0.139999999999873</v>
      </c>
      <c r="S145">
        <v>8.0899999999999199</v>
      </c>
      <c r="T145">
        <v>0.26999999999998198</v>
      </c>
      <c r="U145" s="3">
        <v>1.95544837873319</v>
      </c>
      <c r="V145" s="27"/>
      <c r="W145" s="29">
        <f>IFERROR(Table1[[#This Row],[MutualInformation]]/Table1[[#This Row],[MutualInformationPotential]],0)</f>
        <v>0</v>
      </c>
      <c r="X145" s="3">
        <v>6.7231567606531997E-2</v>
      </c>
      <c r="Y145" s="3"/>
      <c r="Z145" s="3">
        <f>IFERROR(Table1[[#This Row],[MutualInformationVsOutcome]]/Table1[[#This Row],[MutualInformationVsOutcomePotential]],0)</f>
        <v>0</v>
      </c>
      <c r="AA145">
        <v>51</v>
      </c>
      <c r="AB145">
        <v>1452</v>
      </c>
      <c r="AC145">
        <v>26</v>
      </c>
      <c r="AD145">
        <v>360</v>
      </c>
      <c r="AE145" s="3" t="s">
        <v>1784</v>
      </c>
      <c r="AF1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5" s="27" t="str">
        <f>RIGHT(Table1[[#This Row],[AlgorithmFunc]],LEN(Table1[[#This Row],[AlgorithmFunc]])-16)</f>
        <v>Fisher</v>
      </c>
      <c r="AH145" s="3">
        <f>Table1[[#This Row],['# CM TP]]+Table1[[#This Row],['# CM TN]]</f>
        <v>1503</v>
      </c>
      <c r="AI145" s="3">
        <f>Table1[[#This Row],['# CM FP]]+Table1[[#This Row],['# CM FN]]</f>
        <v>386</v>
      </c>
      <c r="AJ145" s="3">
        <f>Table1[[#This Row],['# CM TP]]+Table1[[#This Row],['# CM FP]]</f>
        <v>77</v>
      </c>
      <c r="AK145" s="3">
        <f>Table1[[#This Row],['# CM TN]]+Table1[[#This Row],['# CM FN]]</f>
        <v>1812</v>
      </c>
      <c r="AL145" s="3">
        <f>Table1[[#This Row],[GT_T]]+Table1[[#This Row],[GT_F]]</f>
        <v>1889</v>
      </c>
      <c r="AM145" s="3">
        <f>IFERROR((Table1[[#This Row],['# CM TP]]+Table1[[#This Row],['# CM TN]])/Table1[[#This Row],[GT_TOT]], 0)</f>
        <v>0.79565907887771303</v>
      </c>
      <c r="AN145" s="3">
        <f>IFERROR(((Table1[[#This Row],[GT_T]]*Table1[[#This Row],[GT_ML_P]]/Table1[[#This Row],[GT_TOT]])+(Table1[[#This Row],[GT_F]]*Table1[[#This Row],[GT_ML_N]]/Table1[[#This Row],[GT_TOT]]))/Table1[[#This Row],[GT_TOT]],0)</f>
        <v>0.22844441405355626</v>
      </c>
      <c r="AO145" s="3">
        <f>(Table1[[#This Row],[OBS_ACC]]-Table1[[#This Row],[EXP_ACC]])/(1-Table1[[#This Row],[EXP_ACC]])</f>
        <v>0.73515722671927997</v>
      </c>
      <c r="AP145" s="3">
        <f>Table1[[#This Row],['# CM TP]]+Table1[[#This Row],['# CM FN]]</f>
        <v>411</v>
      </c>
      <c r="AQ145" s="3">
        <f>Table1[[#This Row],['# CM TN]]+Table1[[#This Row],['# CM FP]]</f>
        <v>1478</v>
      </c>
      <c r="AR145" s="2">
        <f>IFERROR(Table1[[#This Row],[NUM_T]]/(Table1[[#This Row],[NUM_T]]+Table1[[#This Row],[NUM_F]]),0)</f>
        <v>0.21757543673901536</v>
      </c>
      <c r="AS145" s="2">
        <f>IFERROR(((LEN(Table1[[#This Row],[Predictors]])-LEN(SUBSTITUTE(Table1[[#This Row],[Predictors]],"_","")))/Table1[[#This Row],[NumPredictors]])-Table1[[#This Row],[P_se]],0)</f>
        <v>0.8</v>
      </c>
      <c r="AT145" s="2">
        <f>IFERROR((LEN(Table1[[#This Row],[Predictors]])-LEN(SUBSTITUTE(Table1[[#This Row],[Predictors]],".","")))/Table1[[#This Row],[NumPredictors]],0)</f>
        <v>0</v>
      </c>
      <c r="AU1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" s="2">
        <f>1-(Table1[[#This Row],[P_2gram]]+Table1[[#This Row],[P_order]]+Table1[[#This Row],[P_se]])</f>
        <v>0.19999999999999996</v>
      </c>
      <c r="AX145" s="2"/>
      <c r="AY145" s="2"/>
    </row>
    <row r="146" spans="1:51" x14ac:dyDescent="0.25">
      <c r="A146">
        <v>23</v>
      </c>
      <c r="B146" t="s">
        <v>645</v>
      </c>
      <c r="C146" t="s">
        <v>1503</v>
      </c>
      <c r="D146" t="s">
        <v>1506</v>
      </c>
      <c r="E146">
        <v>7554</v>
      </c>
      <c r="F1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46" t="s">
        <v>1769</v>
      </c>
      <c r="H146" s="3">
        <v>1</v>
      </c>
      <c r="I146" s="1">
        <v>43141.618657407409</v>
      </c>
      <c r="J146" t="s">
        <v>484</v>
      </c>
      <c r="K146" t="s">
        <v>11</v>
      </c>
      <c r="L146" t="str">
        <f>SUBSTITUTE(SUBSTITUTE(Table1[[#This Row],[PredictorSetsOrig]],"task","act"),"startend","se")</f>
        <v>2gram</v>
      </c>
      <c r="M146" s="31" t="s">
        <v>434</v>
      </c>
      <c r="N146" s="3">
        <v>10</v>
      </c>
      <c r="O146" s="3">
        <f>IF(Table1[[#This Row],[Algorithm]]="None",0,IF(Table1[[#This Row],[NumPredictors]]&lt;=5,5,IF(Table1[[#This Row],[NumPredictors]]&lt;=10,10,IF(Table1[[#This Row],[NumPredictors]]&lt;=30,30,50))))</f>
        <v>10</v>
      </c>
      <c r="P146" s="2">
        <v>0.81418740074113305</v>
      </c>
      <c r="Q146" s="2">
        <v>0.80882612533097997</v>
      </c>
      <c r="R146">
        <v>3.9999999999963599E-2</v>
      </c>
      <c r="S146">
        <v>7.5800000000001502</v>
      </c>
      <c r="T146">
        <v>0.19000000000005501</v>
      </c>
      <c r="U146" s="3">
        <v>2.2895642809861099</v>
      </c>
      <c r="V146" s="27"/>
      <c r="W146" s="29">
        <f>IFERROR(Table1[[#This Row],[MutualInformation]]/Table1[[#This Row],[MutualInformationPotential]],0)</f>
        <v>0</v>
      </c>
      <c r="X146" s="3">
        <v>0.11715907651613899</v>
      </c>
      <c r="Y146" s="3"/>
      <c r="Z146" s="3">
        <f>IFERROR(Table1[[#This Row],[MutualInformationVsOutcome]]/Table1[[#This Row],[MutualInformationVsOutcomePotential]],0)</f>
        <v>0</v>
      </c>
      <c r="AA146">
        <v>75</v>
      </c>
      <c r="AB146">
        <v>1463</v>
      </c>
      <c r="AC146">
        <v>15</v>
      </c>
      <c r="AD146">
        <v>336</v>
      </c>
      <c r="AE146" s="3" t="s">
        <v>1791</v>
      </c>
      <c r="AF1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46" s="27" t="str">
        <f>RIGHT(Table1[[#This Row],[AlgorithmFunc]],LEN(Table1[[#This Row],[AlgorithmFunc]])-16)</f>
        <v>MRMREnsemble5</v>
      </c>
      <c r="AH146" s="3">
        <f>Table1[[#This Row],['# CM TP]]+Table1[[#This Row],['# CM TN]]</f>
        <v>1538</v>
      </c>
      <c r="AI146" s="3">
        <f>Table1[[#This Row],['# CM FP]]+Table1[[#This Row],['# CM FN]]</f>
        <v>351</v>
      </c>
      <c r="AJ146" s="3">
        <f>Table1[[#This Row],['# CM TP]]+Table1[[#This Row],['# CM FP]]</f>
        <v>90</v>
      </c>
      <c r="AK146" s="3">
        <f>Table1[[#This Row],['# CM TN]]+Table1[[#This Row],['# CM FN]]</f>
        <v>1799</v>
      </c>
      <c r="AL146" s="3">
        <f>Table1[[#This Row],[GT_T]]+Table1[[#This Row],[GT_F]]</f>
        <v>1889</v>
      </c>
      <c r="AM146" s="3">
        <f>IFERROR((Table1[[#This Row],['# CM TP]]+Table1[[#This Row],['# CM TN]])/Table1[[#This Row],[GT_TOT]], 0)</f>
        <v>0.81418740074113283</v>
      </c>
      <c r="AN146" s="3">
        <f>IFERROR(((Table1[[#This Row],[GT_T]]*Table1[[#This Row],[GT_ML_P]]/Table1[[#This Row],[GT_TOT]])+(Table1[[#This Row],[GT_F]]*Table1[[#This Row],[GT_ML_N]]/Table1[[#This Row],[GT_TOT]]))/Table1[[#This Row],[GT_TOT]],0)</f>
        <v>0.21575104930301958</v>
      </c>
      <c r="AO146" s="3">
        <f>(Table1[[#This Row],[OBS_ACC]]-Table1[[#This Row],[EXP_ACC]])/(1-Table1[[#This Row],[EXP_ACC]])</f>
        <v>0.7630693683507882</v>
      </c>
      <c r="AP146" s="3">
        <f>Table1[[#This Row],['# CM TP]]+Table1[[#This Row],['# CM FN]]</f>
        <v>411</v>
      </c>
      <c r="AQ146" s="3">
        <f>Table1[[#This Row],['# CM TN]]+Table1[[#This Row],['# CM FP]]</f>
        <v>1478</v>
      </c>
      <c r="AR146" s="2">
        <f>IFERROR(Table1[[#This Row],[NUM_T]]/(Table1[[#This Row],[NUM_T]]+Table1[[#This Row],[NUM_F]]),0)</f>
        <v>0.21757543673901536</v>
      </c>
      <c r="AS146" s="2">
        <f>IFERROR(((LEN(Table1[[#This Row],[Predictors]])-LEN(SUBSTITUTE(Table1[[#This Row],[Predictors]],"_","")))/Table1[[#This Row],[NumPredictors]])-Table1[[#This Row],[P_se]],0)</f>
        <v>1</v>
      </c>
      <c r="AT146" s="2">
        <f>IFERROR((LEN(Table1[[#This Row],[Predictors]])-LEN(SUBSTITUTE(Table1[[#This Row],[Predictors]],".","")))/Table1[[#This Row],[NumPredictors]],0)</f>
        <v>0</v>
      </c>
      <c r="AU1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" s="2">
        <f>1-(Table1[[#This Row],[P_2gram]]+Table1[[#This Row],[P_order]]+Table1[[#This Row],[P_se]])</f>
        <v>0</v>
      </c>
      <c r="AX146" s="2"/>
      <c r="AY146" s="2"/>
    </row>
    <row r="147" spans="1:51" x14ac:dyDescent="0.25">
      <c r="A147">
        <v>34</v>
      </c>
      <c r="B147" t="s">
        <v>645</v>
      </c>
      <c r="C147" t="s">
        <v>190</v>
      </c>
      <c r="D147" s="26" t="s">
        <v>1510</v>
      </c>
      <c r="E147">
        <v>40000</v>
      </c>
      <c r="F1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47" t="s">
        <v>361</v>
      </c>
      <c r="H147" s="3">
        <v>1</v>
      </c>
      <c r="I147" s="1">
        <v>42781.194293981483</v>
      </c>
      <c r="J147" t="s">
        <v>45</v>
      </c>
      <c r="K147" t="s">
        <v>11</v>
      </c>
      <c r="L147" t="str">
        <f>SUBSTITUTE(SUBSTITUTE(Table1[[#This Row],[PredictorSetsOrig]],"task","act"),"startend","se")</f>
        <v>act,se</v>
      </c>
      <c r="M147" t="s">
        <v>14</v>
      </c>
      <c r="N147" s="3">
        <v>10</v>
      </c>
      <c r="O147" s="3">
        <f>IF(Table1[[#This Row],[Algorithm]]="None",0,IF(Table1[[#This Row],[NumPredictors]]&lt;=5,5,IF(Table1[[#This Row],[NumPredictors]]&lt;=10,10,IF(Table1[[#This Row],[NumPredictors]]&lt;=30,30,50))))</f>
        <v>10</v>
      </c>
      <c r="P147" s="2">
        <v>0.83220000000000005</v>
      </c>
      <c r="Q147" s="2">
        <v>0.83776666666666699</v>
      </c>
      <c r="R147">
        <v>324.57</v>
      </c>
      <c r="S147">
        <v>36.7200000000012</v>
      </c>
      <c r="T147">
        <v>1.82999999999811</v>
      </c>
      <c r="U147" s="3">
        <v>2.85721097754654</v>
      </c>
      <c r="V147" s="3">
        <v>7.6181015659879598</v>
      </c>
      <c r="W147" s="2">
        <f>IFERROR(Table1[[#This Row],[MutualInformation]]/Table1[[#This Row],[MutualInformationPotential]],0)</f>
        <v>0.37505551124481501</v>
      </c>
      <c r="X147" s="3">
        <v>0.135257927345764</v>
      </c>
      <c r="Y147" s="3">
        <v>0.393542934233303</v>
      </c>
      <c r="Z147" s="3">
        <f>IFERROR(Table1[[#This Row],[MutualInformationVsOutcome]]/Table1[[#This Row],[MutualInformationVsOutcomePotential]],0)</f>
        <v>0.34369293812699836</v>
      </c>
      <c r="AA147">
        <v>670</v>
      </c>
      <c r="AB147">
        <v>7652</v>
      </c>
      <c r="AC147">
        <v>286</v>
      </c>
      <c r="AD147">
        <v>1392</v>
      </c>
      <c r="AE147" s="3" t="s">
        <v>381</v>
      </c>
      <c r="AF1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47" s="3" t="str">
        <f>RIGHT(Table1[[#This Row],[AlgorithmFunc]],LEN(Table1[[#This Row],[AlgorithmFunc]])-16)</f>
        <v>Recursive</v>
      </c>
      <c r="AH147" s="3">
        <f>Table1[[#This Row],['# CM TP]]+Table1[[#This Row],['# CM TN]]</f>
        <v>8322</v>
      </c>
      <c r="AI147" s="3">
        <f>Table1[[#This Row],['# CM FP]]+Table1[[#This Row],['# CM FN]]</f>
        <v>1678</v>
      </c>
      <c r="AJ147" s="3">
        <f>Table1[[#This Row],['# CM TP]]+Table1[[#This Row],['# CM FP]]</f>
        <v>956</v>
      </c>
      <c r="AK147" s="3">
        <f>Table1[[#This Row],['# CM TN]]+Table1[[#This Row],['# CM FN]]</f>
        <v>9044</v>
      </c>
      <c r="AL147" s="3">
        <f>Table1[[#This Row],[GT_T]]+Table1[[#This Row],[GT_F]]</f>
        <v>10000</v>
      </c>
      <c r="AM147" s="3">
        <f>IFERROR((Table1[[#This Row],['# CM TP]]+Table1[[#This Row],['# CM TN]])/Table1[[#This Row],[GT_TOT]], 0)</f>
        <v>0.83220000000000005</v>
      </c>
      <c r="AN147" s="3">
        <f>IFERROR(((Table1[[#This Row],[GT_T]]*Table1[[#This Row],[GT_ML_P]]/Table1[[#This Row],[GT_TOT]])+(Table1[[#This Row],[GT_F]]*Table1[[#This Row],[GT_ML_N]]/Table1[[#This Row],[GT_TOT]]))/Table1[[#This Row],[GT_TOT]],0)</f>
        <v>0.23131664000000002</v>
      </c>
      <c r="AO147" s="3">
        <f>(Table1[[#This Row],[OBS_ACC]]-Table1[[#This Row],[EXP_ACC]])/(1-Table1[[#This Row],[EXP_ACC]])</f>
        <v>0.78170465404636835</v>
      </c>
      <c r="AP147" s="3">
        <f>Table1[[#This Row],['# CM TP]]+Table1[[#This Row],['# CM FN]]</f>
        <v>2062</v>
      </c>
      <c r="AQ147" s="3">
        <f>Table1[[#This Row],['# CM TN]]+Table1[[#This Row],['# CM FP]]</f>
        <v>7938</v>
      </c>
      <c r="AR147" s="2">
        <f>IFERROR(Table1[[#This Row],[NUM_T]]/(Table1[[#This Row],[NUM_T]]+Table1[[#This Row],[NUM_F]]),0)</f>
        <v>0.20619999999999999</v>
      </c>
      <c r="AS147" s="2">
        <f>IFERROR(((LEN(Table1[[#This Row],[Predictors]])-LEN(SUBSTITUTE(Table1[[#This Row],[Predictors]],"_","")))/Table1[[#This Row],[NumPredictors]])-Table1[[#This Row],[P_se]],0)</f>
        <v>0</v>
      </c>
      <c r="AT147" s="2">
        <f>IFERROR((LEN(Table1[[#This Row],[Predictors]])-LEN(SUBSTITUTE(Table1[[#This Row],[Predictors]],".","")))/Table1[[#This Row],[NumPredictors]],0)</f>
        <v>0</v>
      </c>
      <c r="AU1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" s="2">
        <f>1-(Table1[[#This Row],[P_2gram]]+Table1[[#This Row],[P_order]]+Table1[[#This Row],[P_se]])</f>
        <v>1</v>
      </c>
      <c r="AX147" s="2"/>
      <c r="AY147" s="2"/>
    </row>
    <row r="148" spans="1:51" x14ac:dyDescent="0.25">
      <c r="A148">
        <v>47</v>
      </c>
      <c r="B148" t="s">
        <v>645</v>
      </c>
      <c r="C148" t="s">
        <v>1503</v>
      </c>
      <c r="D148" t="s">
        <v>1506</v>
      </c>
      <c r="E148">
        <v>7554</v>
      </c>
      <c r="F1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48" t="s">
        <v>1769</v>
      </c>
      <c r="H148" s="3">
        <v>1</v>
      </c>
      <c r="I148" s="1">
        <v>43141.622604166667</v>
      </c>
      <c r="J148" t="s">
        <v>484</v>
      </c>
      <c r="K148" t="s">
        <v>11</v>
      </c>
      <c r="L148" t="str">
        <f>SUBSTITUTE(SUBSTITUTE(Table1[[#This Row],[PredictorSetsOrig]],"task","act"),"startend","se")</f>
        <v>2gram</v>
      </c>
      <c r="M148" s="31" t="s">
        <v>434</v>
      </c>
      <c r="N148" s="3">
        <v>30</v>
      </c>
      <c r="O148" s="3">
        <f>IF(Table1[[#This Row],[Algorithm]]="None",0,IF(Table1[[#This Row],[NumPredictors]]&lt;=5,5,IF(Table1[[#This Row],[NumPredictors]]&lt;=10,10,IF(Table1[[#This Row],[NumPredictors]]&lt;=30,30,50))))</f>
        <v>30</v>
      </c>
      <c r="P148" s="2">
        <v>0.81789306511381699</v>
      </c>
      <c r="Q148" s="2">
        <v>0.83742277140335397</v>
      </c>
      <c r="R148">
        <v>8.9999999999918104E-2</v>
      </c>
      <c r="S148">
        <v>13.6600000000001</v>
      </c>
      <c r="T148">
        <v>0.25</v>
      </c>
      <c r="U148" s="3">
        <v>4.63473493652205</v>
      </c>
      <c r="V148" s="27"/>
      <c r="W148" s="29">
        <f>IFERROR(Table1[[#This Row],[MutualInformation]]/Table1[[#This Row],[MutualInformationPotential]],0)</f>
        <v>0</v>
      </c>
      <c r="X148" s="3">
        <v>0.27243097353809098</v>
      </c>
      <c r="Y148" s="3"/>
      <c r="Z148" s="3">
        <f>IFERROR(Table1[[#This Row],[MutualInformationVsOutcome]]/Table1[[#This Row],[MutualInformationVsOutcomePotential]],0)</f>
        <v>0</v>
      </c>
      <c r="AA148">
        <v>136</v>
      </c>
      <c r="AB148">
        <v>1409</v>
      </c>
      <c r="AC148">
        <v>69</v>
      </c>
      <c r="AD148">
        <v>275</v>
      </c>
      <c r="AE148" s="3" t="s">
        <v>1815</v>
      </c>
      <c r="AF1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48" s="27" t="str">
        <f>RIGHT(Table1[[#This Row],[AlgorithmFunc]],LEN(Table1[[#This Row],[AlgorithmFunc]])-16)</f>
        <v>MRMREnsemble5</v>
      </c>
      <c r="AH148" s="3">
        <f>Table1[[#This Row],['# CM TP]]+Table1[[#This Row],['# CM TN]]</f>
        <v>1545</v>
      </c>
      <c r="AI148" s="3">
        <f>Table1[[#This Row],['# CM FP]]+Table1[[#This Row],['# CM FN]]</f>
        <v>344</v>
      </c>
      <c r="AJ148" s="3">
        <f>Table1[[#This Row],['# CM TP]]+Table1[[#This Row],['# CM FP]]</f>
        <v>205</v>
      </c>
      <c r="AK148" s="3">
        <f>Table1[[#This Row],['# CM TN]]+Table1[[#This Row],['# CM FN]]</f>
        <v>1684</v>
      </c>
      <c r="AL148" s="3">
        <f>Table1[[#This Row],[GT_T]]+Table1[[#This Row],[GT_F]]</f>
        <v>1889</v>
      </c>
      <c r="AM148" s="3">
        <f>IFERROR((Table1[[#This Row],['# CM TP]]+Table1[[#This Row],['# CM TN]])/Table1[[#This Row],[GT_TOT]], 0)</f>
        <v>0.81789306511381688</v>
      </c>
      <c r="AN148" s="3">
        <f>IFERROR(((Table1[[#This Row],[GT_T]]*Table1[[#This Row],[GT_ML_P]]/Table1[[#This Row],[GT_TOT]])+(Table1[[#This Row],[GT_F]]*Table1[[#This Row],[GT_ML_N]]/Table1[[#This Row],[GT_TOT]]))/Table1[[#This Row],[GT_TOT]],0)</f>
        <v>0.25110437093523819</v>
      </c>
      <c r="AO148" s="3">
        <f>(Table1[[#This Row],[OBS_ACC]]-Table1[[#This Row],[EXP_ACC]])/(1-Table1[[#This Row],[EXP_ACC]])</f>
        <v>0.75683269094038852</v>
      </c>
      <c r="AP148" s="3">
        <f>Table1[[#This Row],['# CM TP]]+Table1[[#This Row],['# CM FN]]</f>
        <v>411</v>
      </c>
      <c r="AQ148" s="3">
        <f>Table1[[#This Row],['# CM TN]]+Table1[[#This Row],['# CM FP]]</f>
        <v>1478</v>
      </c>
      <c r="AR148" s="2">
        <f>IFERROR(Table1[[#This Row],[NUM_T]]/(Table1[[#This Row],[NUM_T]]+Table1[[#This Row],[NUM_F]]),0)</f>
        <v>0.21757543673901536</v>
      </c>
      <c r="AS148" s="2">
        <f>IFERROR(((LEN(Table1[[#This Row],[Predictors]])-LEN(SUBSTITUTE(Table1[[#This Row],[Predictors]],"_","")))/Table1[[#This Row],[NumPredictors]])-Table1[[#This Row],[P_se]],0)</f>
        <v>1</v>
      </c>
      <c r="AT148" s="2">
        <f>IFERROR((LEN(Table1[[#This Row],[Predictors]])-LEN(SUBSTITUTE(Table1[[#This Row],[Predictors]],".","")))/Table1[[#This Row],[NumPredictors]],0)</f>
        <v>0</v>
      </c>
      <c r="AU1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" s="2">
        <f>1-(Table1[[#This Row],[P_2gram]]+Table1[[#This Row],[P_order]]+Table1[[#This Row],[P_se]])</f>
        <v>0</v>
      </c>
      <c r="AX148" s="2"/>
      <c r="AY148" s="2"/>
    </row>
    <row r="149" spans="1:51" x14ac:dyDescent="0.25">
      <c r="A149">
        <v>46</v>
      </c>
      <c r="B149" t="s">
        <v>645</v>
      </c>
      <c r="C149" t="s">
        <v>1503</v>
      </c>
      <c r="D149" t="s">
        <v>1507</v>
      </c>
      <c r="E149">
        <v>13087</v>
      </c>
      <c r="F1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49" t="s">
        <v>1438</v>
      </c>
      <c r="H149" s="3">
        <v>1</v>
      </c>
      <c r="I149" s="1">
        <v>43123.009884259256</v>
      </c>
      <c r="J149" t="s">
        <v>982</v>
      </c>
      <c r="K149" t="s">
        <v>11</v>
      </c>
      <c r="L149" t="str">
        <f>SUBSTITUTE(SUBSTITUTE(Table1[[#This Row],[PredictorSetsOrig]],"task","act"),"startend","se")</f>
        <v>act</v>
      </c>
      <c r="M149" s="31" t="s">
        <v>12</v>
      </c>
      <c r="N149" s="3">
        <v>30</v>
      </c>
      <c r="O149" s="3">
        <f>IF(Table1[[#This Row],[Algorithm]]="None",0,IF(Table1[[#This Row],[NumPredictors]]&lt;=5,5,IF(Table1[[#This Row],[NumPredictors]]&lt;=10,10,IF(Table1[[#This Row],[NumPredictors]]&lt;=30,30,50))))</f>
        <v>30</v>
      </c>
      <c r="P149" s="2">
        <v>0.91656479217603903</v>
      </c>
      <c r="Q149" s="2">
        <v>0.91971472236372898</v>
      </c>
      <c r="R149">
        <v>7.9999999999927199E-2</v>
      </c>
      <c r="S149">
        <v>21.470000000000301</v>
      </c>
      <c r="T149">
        <v>0.28999999999996401</v>
      </c>
      <c r="U149" s="3">
        <v>5.0613705903030599</v>
      </c>
      <c r="V149" s="27"/>
      <c r="W149" s="29">
        <f>IFERROR(Table1[[#This Row],[MutualInformation]]/Table1[[#This Row],[MutualInformationPotential]],0)</f>
        <v>0</v>
      </c>
      <c r="X149" s="3">
        <v>0.49646126019640002</v>
      </c>
      <c r="Y149" s="3"/>
      <c r="Z149" s="3">
        <f>IFERROR(Table1[[#This Row],[MutualInformationVsOutcome]]/Table1[[#This Row],[MutualInformationVsOutcomePotential]],0)</f>
        <v>0</v>
      </c>
      <c r="AA149">
        <v>684</v>
      </c>
      <c r="AB149">
        <v>2315</v>
      </c>
      <c r="AC149">
        <v>139</v>
      </c>
      <c r="AD149">
        <v>134</v>
      </c>
      <c r="AE149" s="3" t="s">
        <v>1457</v>
      </c>
      <c r="AF14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49" s="27" t="str">
        <f>RIGHT(Table1[[#This Row],[AlgorithmFunc]],LEN(Table1[[#This Row],[AlgorithmFunc]])-16)</f>
        <v>Fisher</v>
      </c>
      <c r="AH149" s="3">
        <f>Table1[[#This Row],['# CM TP]]+Table1[[#This Row],['# CM TN]]</f>
        <v>2999</v>
      </c>
      <c r="AI149" s="3">
        <f>Table1[[#This Row],['# CM FP]]+Table1[[#This Row],['# CM FN]]</f>
        <v>273</v>
      </c>
      <c r="AJ149" s="3">
        <f>Table1[[#This Row],['# CM TP]]+Table1[[#This Row],['# CM FP]]</f>
        <v>823</v>
      </c>
      <c r="AK149" s="3">
        <f>Table1[[#This Row],['# CM TN]]+Table1[[#This Row],['# CM FN]]</f>
        <v>2449</v>
      </c>
      <c r="AL149" s="3">
        <f>Table1[[#This Row],[GT_T]]+Table1[[#This Row],[GT_F]]</f>
        <v>3272</v>
      </c>
      <c r="AM149" s="3">
        <f>IFERROR((Table1[[#This Row],['# CM TP]]+Table1[[#This Row],['# CM TN]])/Table1[[#This Row],[GT_TOT]], 0)</f>
        <v>0.91656479217603914</v>
      </c>
      <c r="AN149" s="3">
        <f>IFERROR(((Table1[[#This Row],[GT_T]]*Table1[[#This Row],[GT_ML_P]]/Table1[[#This Row],[GT_TOT]])+(Table1[[#This Row],[GT_F]]*Table1[[#This Row],[GT_ML_N]]/Table1[[#This Row],[GT_TOT]]))/Table1[[#This Row],[GT_TOT]],0)</f>
        <v>0.29299072369246959</v>
      </c>
      <c r="AO149" s="3">
        <f>(Table1[[#This Row],[OBS_ACC]]-Table1[[#This Row],[EXP_ACC]])/(1-Table1[[#This Row],[EXP_ACC]])</f>
        <v>0.88198852459232979</v>
      </c>
      <c r="AP149" s="3">
        <f>Table1[[#This Row],['# CM TP]]+Table1[[#This Row],['# CM FN]]</f>
        <v>818</v>
      </c>
      <c r="AQ149" s="3">
        <f>Table1[[#This Row],['# CM TN]]+Table1[[#This Row],['# CM FP]]</f>
        <v>2454</v>
      </c>
      <c r="AR149" s="2">
        <f>IFERROR(Table1[[#This Row],[NUM_T]]/(Table1[[#This Row],[NUM_T]]+Table1[[#This Row],[NUM_F]]),0)</f>
        <v>0.25</v>
      </c>
      <c r="AS149" s="2">
        <f>IFERROR(((LEN(Table1[[#This Row],[Predictors]])-LEN(SUBSTITUTE(Table1[[#This Row],[Predictors]],"_","")))/Table1[[#This Row],[NumPredictors]])-Table1[[#This Row],[P_se]],0)</f>
        <v>0</v>
      </c>
      <c r="AT149" s="2">
        <f>IFERROR((LEN(Table1[[#This Row],[Predictors]])-LEN(SUBSTITUTE(Table1[[#This Row],[Predictors]],".","")))/Table1[[#This Row],[NumPredictors]],0)</f>
        <v>0</v>
      </c>
      <c r="AU1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" s="2">
        <f>1-(Table1[[#This Row],[P_2gram]]+Table1[[#This Row],[P_order]]+Table1[[#This Row],[P_se]])</f>
        <v>1</v>
      </c>
      <c r="AX149" s="2"/>
      <c r="AY149" s="2"/>
    </row>
    <row r="150" spans="1:51" x14ac:dyDescent="0.25">
      <c r="A150">
        <v>36</v>
      </c>
      <c r="B150" t="s">
        <v>645</v>
      </c>
      <c r="C150" t="s">
        <v>190</v>
      </c>
      <c r="D150" s="26" t="s">
        <v>1510</v>
      </c>
      <c r="E150">
        <v>40000</v>
      </c>
      <c r="F1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0" t="s">
        <v>361</v>
      </c>
      <c r="H150" s="3">
        <v>1</v>
      </c>
      <c r="I150" s="1">
        <v>42781.284004629626</v>
      </c>
      <c r="J150" t="s">
        <v>45</v>
      </c>
      <c r="K150" t="s">
        <v>11</v>
      </c>
      <c r="L150" t="str">
        <f>SUBSTITUTE(SUBSTITUTE(Table1[[#This Row],[PredictorSetsOrig]],"task","act"),"startend","se")</f>
        <v>act,se,order</v>
      </c>
      <c r="M150" t="s">
        <v>18</v>
      </c>
      <c r="N150" s="3">
        <v>10</v>
      </c>
      <c r="O150" s="3">
        <f>IF(Table1[[#This Row],[Algorithm]]="None",0,IF(Table1[[#This Row],[NumPredictors]]&lt;=5,5,IF(Table1[[#This Row],[NumPredictors]]&lt;=10,10,IF(Table1[[#This Row],[NumPredictors]]&lt;=30,30,50))))</f>
        <v>10</v>
      </c>
      <c r="P150" s="2">
        <v>0.8327</v>
      </c>
      <c r="Q150" s="2">
        <v>0.83689999999999998</v>
      </c>
      <c r="R150">
        <v>5903.48</v>
      </c>
      <c r="S150">
        <v>37.389999999999397</v>
      </c>
      <c r="T150">
        <v>9.0500000000029104</v>
      </c>
      <c r="U150" s="3">
        <v>2.6059440910813798</v>
      </c>
      <c r="V150" s="3">
        <v>8.2526139767123201</v>
      </c>
      <c r="W150" s="2">
        <f>IFERROR(Table1[[#This Row],[MutualInformation]]/Table1[[#This Row],[MutualInformationPotential]],0)</f>
        <v>0.31577196006440822</v>
      </c>
      <c r="X150" s="3">
        <v>0.12752300509321901</v>
      </c>
      <c r="Y150" s="3">
        <v>0.43681627597160699</v>
      </c>
      <c r="Z150" s="3">
        <f>IFERROR(Table1[[#This Row],[MutualInformationVsOutcome]]/Table1[[#This Row],[MutualInformationVsOutcomePotential]],0)</f>
        <v>0.29193739360917953</v>
      </c>
      <c r="AA150">
        <v>693</v>
      </c>
      <c r="AB150">
        <v>7634</v>
      </c>
      <c r="AC150">
        <v>304</v>
      </c>
      <c r="AD150">
        <v>1369</v>
      </c>
      <c r="AE150" s="3" t="s">
        <v>383</v>
      </c>
      <c r="AF1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50" s="3" t="str">
        <f>RIGHT(Table1[[#This Row],[AlgorithmFunc]],LEN(Table1[[#This Row],[AlgorithmFunc]])-16)</f>
        <v>Recursive</v>
      </c>
      <c r="AH150" s="3">
        <f>Table1[[#This Row],['# CM TP]]+Table1[[#This Row],['# CM TN]]</f>
        <v>8327</v>
      </c>
      <c r="AI150" s="3">
        <f>Table1[[#This Row],['# CM FP]]+Table1[[#This Row],['# CM FN]]</f>
        <v>1673</v>
      </c>
      <c r="AJ150" s="3">
        <f>Table1[[#This Row],['# CM TP]]+Table1[[#This Row],['# CM FP]]</f>
        <v>997</v>
      </c>
      <c r="AK150" s="3">
        <f>Table1[[#This Row],['# CM TN]]+Table1[[#This Row],['# CM FN]]</f>
        <v>9003</v>
      </c>
      <c r="AL150" s="3">
        <f>Table1[[#This Row],[GT_T]]+Table1[[#This Row],[GT_F]]</f>
        <v>10000</v>
      </c>
      <c r="AM150" s="3">
        <f>IFERROR((Table1[[#This Row],['# CM TP]]+Table1[[#This Row],['# CM TN]])/Table1[[#This Row],[GT_TOT]], 0)</f>
        <v>0.8327</v>
      </c>
      <c r="AN150" s="3">
        <f>IFERROR(((Table1[[#This Row],[GT_T]]*Table1[[#This Row],[GT_ML_P]]/Table1[[#This Row],[GT_TOT]])+(Table1[[#This Row],[GT_F]]*Table1[[#This Row],[GT_ML_N]]/Table1[[#This Row],[GT_TOT]]))/Table1[[#This Row],[GT_TOT]],0)</f>
        <v>0.23364038000000001</v>
      </c>
      <c r="AO150" s="3">
        <f>(Table1[[#This Row],[OBS_ACC]]-Table1[[#This Row],[EXP_ACC]])/(1-Table1[[#This Row],[EXP_ACC]])</f>
        <v>0.78169517856381843</v>
      </c>
      <c r="AP150" s="3">
        <f>Table1[[#This Row],['# CM TP]]+Table1[[#This Row],['# CM FN]]</f>
        <v>2062</v>
      </c>
      <c r="AQ150" s="3">
        <f>Table1[[#This Row],['# CM TN]]+Table1[[#This Row],['# CM FP]]</f>
        <v>7938</v>
      </c>
      <c r="AR150" s="2">
        <f>IFERROR(Table1[[#This Row],[NUM_T]]/(Table1[[#This Row],[NUM_T]]+Table1[[#This Row],[NUM_F]]),0)</f>
        <v>0.20619999999999999</v>
      </c>
      <c r="AS150" s="2">
        <f>IFERROR(((LEN(Table1[[#This Row],[Predictors]])-LEN(SUBSTITUTE(Table1[[#This Row],[Predictors]],"_","")))/Table1[[#This Row],[NumPredictors]])-Table1[[#This Row],[P_se]],0)</f>
        <v>0</v>
      </c>
      <c r="AT150" s="2">
        <f>IFERROR((LEN(Table1[[#This Row],[Predictors]])-LEN(SUBSTITUTE(Table1[[#This Row],[Predictors]],".","")))/Table1[[#This Row],[NumPredictors]],0)</f>
        <v>0.4</v>
      </c>
      <c r="AU1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" s="2">
        <f>1-(Table1[[#This Row],[P_2gram]]+Table1[[#This Row],[P_order]]+Table1[[#This Row],[P_se]])</f>
        <v>0.6</v>
      </c>
      <c r="AX150" s="2"/>
      <c r="AY150" s="2"/>
    </row>
    <row r="151" spans="1:51" x14ac:dyDescent="0.25">
      <c r="A151">
        <v>33</v>
      </c>
      <c r="B151" t="s">
        <v>645</v>
      </c>
      <c r="C151" t="s">
        <v>1503</v>
      </c>
      <c r="D151" t="s">
        <v>1506</v>
      </c>
      <c r="E151">
        <v>7554</v>
      </c>
      <c r="F1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51" t="s">
        <v>1769</v>
      </c>
      <c r="H151" s="3">
        <v>1</v>
      </c>
      <c r="I151" s="1">
        <v>43141.620266203703</v>
      </c>
      <c r="J151" t="s">
        <v>1007</v>
      </c>
      <c r="K151" t="s">
        <v>11</v>
      </c>
      <c r="L151" t="str">
        <f>SUBSTITUTE(SUBSTITUTE(Table1[[#This Row],[PredictorSetsOrig]],"task","act"),"startend","se")</f>
        <v>act,2gram</v>
      </c>
      <c r="M151" s="31" t="s">
        <v>22</v>
      </c>
      <c r="N151" s="3">
        <v>30</v>
      </c>
      <c r="O151" s="3">
        <f>IF(Table1[[#This Row],[Algorithm]]="None",0,IF(Table1[[#This Row],[NumPredictors]]&lt;=5,5,IF(Table1[[#This Row],[NumPredictors]]&lt;=10,10,IF(Table1[[#This Row],[NumPredictors]]&lt;=30,30,50))))</f>
        <v>30</v>
      </c>
      <c r="P151" s="2">
        <v>0.82530439385918497</v>
      </c>
      <c r="Q151" s="2">
        <v>0.84112974404236496</v>
      </c>
      <c r="R151">
        <v>0.97000000000002695</v>
      </c>
      <c r="S151">
        <v>13.0300000000002</v>
      </c>
      <c r="T151">
        <v>0.25999999999999102</v>
      </c>
      <c r="U151" s="3">
        <v>4.2873468139481803</v>
      </c>
      <c r="V151" s="27"/>
      <c r="W151" s="29">
        <f>IFERROR(Table1[[#This Row],[MutualInformation]]/Table1[[#This Row],[MutualInformationPotential]],0)</f>
        <v>0</v>
      </c>
      <c r="X151" s="3">
        <v>0.27840981626383299</v>
      </c>
      <c r="Y151" s="3"/>
      <c r="Z151" s="3">
        <f>IFERROR(Table1[[#This Row],[MutualInformationVsOutcome]]/Table1[[#This Row],[MutualInformationVsOutcomePotential]],0)</f>
        <v>0</v>
      </c>
      <c r="AA151">
        <v>159</v>
      </c>
      <c r="AB151">
        <v>1400</v>
      </c>
      <c r="AC151">
        <v>78</v>
      </c>
      <c r="AD151">
        <v>252</v>
      </c>
      <c r="AE151" s="3" t="s">
        <v>1801</v>
      </c>
      <c r="AF1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51" s="27" t="str">
        <f>RIGHT(Table1[[#This Row],[AlgorithmFunc]],LEN(Table1[[#This Row],[AlgorithmFunc]])-16)</f>
        <v>ClusterFisher</v>
      </c>
      <c r="AH151" s="3">
        <f>Table1[[#This Row],['# CM TP]]+Table1[[#This Row],['# CM TN]]</f>
        <v>1559</v>
      </c>
      <c r="AI151" s="3">
        <f>Table1[[#This Row],['# CM FP]]+Table1[[#This Row],['# CM FN]]</f>
        <v>330</v>
      </c>
      <c r="AJ151" s="3">
        <f>Table1[[#This Row],['# CM TP]]+Table1[[#This Row],['# CM FP]]</f>
        <v>237</v>
      </c>
      <c r="AK151" s="3">
        <f>Table1[[#This Row],['# CM TN]]+Table1[[#This Row],['# CM FN]]</f>
        <v>1652</v>
      </c>
      <c r="AL151" s="3">
        <f>Table1[[#This Row],[GT_T]]+Table1[[#This Row],[GT_F]]</f>
        <v>1889</v>
      </c>
      <c r="AM151" s="3">
        <f>IFERROR((Table1[[#This Row],['# CM TP]]+Table1[[#This Row],['# CM TN]])/Table1[[#This Row],[GT_TOT]], 0)</f>
        <v>0.82530439385918475</v>
      </c>
      <c r="AN151" s="3">
        <f>IFERROR(((Table1[[#This Row],[GT_T]]*Table1[[#This Row],[GT_ML_P]]/Table1[[#This Row],[GT_TOT]])+(Table1[[#This Row],[GT_F]]*Table1[[#This Row],[GT_ML_N]]/Table1[[#This Row],[GT_TOT]]))/Table1[[#This Row],[GT_TOT]],0)</f>
        <v>0.2563230718312618</v>
      </c>
      <c r="AO151" s="3">
        <f>(Table1[[#This Row],[OBS_ACC]]-Table1[[#This Row],[EXP_ACC]])/(1-Table1[[#This Row],[EXP_ACC]])</f>
        <v>0.7650920722107204</v>
      </c>
      <c r="AP151" s="3">
        <f>Table1[[#This Row],['# CM TP]]+Table1[[#This Row],['# CM FN]]</f>
        <v>411</v>
      </c>
      <c r="AQ151" s="3">
        <f>Table1[[#This Row],['# CM TN]]+Table1[[#This Row],['# CM FP]]</f>
        <v>1478</v>
      </c>
      <c r="AR151" s="2">
        <f>IFERROR(Table1[[#This Row],[NUM_T]]/(Table1[[#This Row],[NUM_T]]+Table1[[#This Row],[NUM_F]]),0)</f>
        <v>0.21757543673901536</v>
      </c>
      <c r="AS151" s="2">
        <f>IFERROR(((LEN(Table1[[#This Row],[Predictors]])-LEN(SUBSTITUTE(Table1[[#This Row],[Predictors]],"_","")))/Table1[[#This Row],[NumPredictors]])-Table1[[#This Row],[P_se]],0)</f>
        <v>0.83333333333333337</v>
      </c>
      <c r="AT151" s="2">
        <f>IFERROR((LEN(Table1[[#This Row],[Predictors]])-LEN(SUBSTITUTE(Table1[[#This Row],[Predictors]],".","")))/Table1[[#This Row],[NumPredictors]],0)</f>
        <v>0</v>
      </c>
      <c r="AU1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" s="2">
        <f>1-(Table1[[#This Row],[P_2gram]]+Table1[[#This Row],[P_order]]+Table1[[#This Row],[P_se]])</f>
        <v>0.16666666666666663</v>
      </c>
      <c r="AX151" s="2"/>
      <c r="AY151" s="2"/>
    </row>
    <row r="152" spans="1:51" x14ac:dyDescent="0.25">
      <c r="A152">
        <v>31</v>
      </c>
      <c r="B152" t="s">
        <v>645</v>
      </c>
      <c r="C152" t="s">
        <v>1503</v>
      </c>
      <c r="D152" t="s">
        <v>1507</v>
      </c>
      <c r="E152">
        <v>13087</v>
      </c>
      <c r="F1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52" t="s">
        <v>1438</v>
      </c>
      <c r="H152" s="3">
        <v>1</v>
      </c>
      <c r="I152" s="1">
        <v>43123.005173611113</v>
      </c>
      <c r="J152" t="s">
        <v>37</v>
      </c>
      <c r="K152" t="s">
        <v>11</v>
      </c>
      <c r="L152" t="str">
        <f>SUBSTITUTE(SUBSTITUTE(Table1[[#This Row],[PredictorSetsOrig]],"task","act"),"startend","se")</f>
        <v>act</v>
      </c>
      <c r="M152" s="31" t="s">
        <v>12</v>
      </c>
      <c r="N152" s="3">
        <v>30</v>
      </c>
      <c r="O152" s="3">
        <f>IF(Table1[[#This Row],[Algorithm]]="None",0,IF(Table1[[#This Row],[NumPredictors]]&lt;=5,5,IF(Table1[[#This Row],[NumPredictors]]&lt;=10,10,IF(Table1[[#This Row],[NumPredictors]]&lt;=30,30,50))))</f>
        <v>30</v>
      </c>
      <c r="P152" s="2">
        <v>0.912286063569682</v>
      </c>
      <c r="Q152" s="2">
        <v>0.91788079470198702</v>
      </c>
      <c r="R152">
        <v>3.0000000000654801E-2</v>
      </c>
      <c r="S152">
        <v>21.079999999999899</v>
      </c>
      <c r="T152">
        <v>0.28999999999996401</v>
      </c>
      <c r="U152" s="3">
        <v>5.0869403192696403</v>
      </c>
      <c r="V152" s="27"/>
      <c r="W152" s="29">
        <f>IFERROR(Table1[[#This Row],[MutualInformation]]/Table1[[#This Row],[MutualInformationPotential]],0)</f>
        <v>0</v>
      </c>
      <c r="X152" s="3">
        <v>0.49682931116329199</v>
      </c>
      <c r="Y152" s="3"/>
      <c r="Z152" s="3">
        <f>IFERROR(Table1[[#This Row],[MutualInformationVsOutcome]]/Table1[[#This Row],[MutualInformationVsOutcomePotential]],0)</f>
        <v>0</v>
      </c>
      <c r="AA152">
        <v>683</v>
      </c>
      <c r="AB152">
        <v>2302</v>
      </c>
      <c r="AC152">
        <v>152</v>
      </c>
      <c r="AD152">
        <v>135</v>
      </c>
      <c r="AE152" s="3" t="s">
        <v>1451</v>
      </c>
      <c r="AF1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52" s="27" t="str">
        <f>RIGHT(Table1[[#This Row],[AlgorithmFunc]],LEN(Table1[[#This Row],[AlgorithmFunc]])-16)</f>
        <v>Cluster</v>
      </c>
      <c r="AH152" s="3">
        <f>Table1[[#This Row],['# CM TP]]+Table1[[#This Row],['# CM TN]]</f>
        <v>2985</v>
      </c>
      <c r="AI152" s="3">
        <f>Table1[[#This Row],['# CM FP]]+Table1[[#This Row],['# CM FN]]</f>
        <v>287</v>
      </c>
      <c r="AJ152" s="3">
        <f>Table1[[#This Row],['# CM TP]]+Table1[[#This Row],['# CM FP]]</f>
        <v>835</v>
      </c>
      <c r="AK152" s="3">
        <f>Table1[[#This Row],['# CM TN]]+Table1[[#This Row],['# CM FN]]</f>
        <v>2437</v>
      </c>
      <c r="AL152" s="3">
        <f>Table1[[#This Row],[GT_T]]+Table1[[#This Row],[GT_F]]</f>
        <v>3272</v>
      </c>
      <c r="AM152" s="3">
        <f>IFERROR((Table1[[#This Row],['# CM TP]]+Table1[[#This Row],['# CM TN]])/Table1[[#This Row],[GT_TOT]], 0)</f>
        <v>0.91228606356968212</v>
      </c>
      <c r="AN152" s="3">
        <f>IFERROR(((Table1[[#This Row],[GT_T]]*Table1[[#This Row],[GT_ML_P]]/Table1[[#This Row],[GT_TOT]])+(Table1[[#This Row],[GT_F]]*Table1[[#This Row],[GT_ML_N]]/Table1[[#This Row],[GT_TOT]]))/Table1[[#This Row],[GT_TOT]],0)</f>
        <v>0.29814111435249668</v>
      </c>
      <c r="AO152" s="3">
        <f>(Table1[[#This Row],[OBS_ACC]]-Table1[[#This Row],[EXP_ACC]])/(1-Table1[[#This Row],[EXP_ACC]])</f>
        <v>0.87502625068371542</v>
      </c>
      <c r="AP152" s="3">
        <f>Table1[[#This Row],['# CM TP]]+Table1[[#This Row],['# CM FN]]</f>
        <v>818</v>
      </c>
      <c r="AQ152" s="3">
        <f>Table1[[#This Row],['# CM TN]]+Table1[[#This Row],['# CM FP]]</f>
        <v>2454</v>
      </c>
      <c r="AR152" s="2">
        <f>IFERROR(Table1[[#This Row],[NUM_T]]/(Table1[[#This Row],[NUM_T]]+Table1[[#This Row],[NUM_F]]),0)</f>
        <v>0.25</v>
      </c>
      <c r="AS152" s="2">
        <f>IFERROR(((LEN(Table1[[#This Row],[Predictors]])-LEN(SUBSTITUTE(Table1[[#This Row],[Predictors]],"_","")))/Table1[[#This Row],[NumPredictors]])-Table1[[#This Row],[P_se]],0)</f>
        <v>0</v>
      </c>
      <c r="AT152" s="2">
        <f>IFERROR((LEN(Table1[[#This Row],[Predictors]])-LEN(SUBSTITUTE(Table1[[#This Row],[Predictors]],".","")))/Table1[[#This Row],[NumPredictors]],0)</f>
        <v>0</v>
      </c>
      <c r="AU1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" s="2">
        <f>1-(Table1[[#This Row],[P_2gram]]+Table1[[#This Row],[P_order]]+Table1[[#This Row],[P_se]])</f>
        <v>1</v>
      </c>
      <c r="AX152" s="2"/>
      <c r="AY152" s="2"/>
    </row>
    <row r="153" spans="1:51" x14ac:dyDescent="0.25">
      <c r="A153">
        <v>36</v>
      </c>
      <c r="B153" t="s">
        <v>645</v>
      </c>
      <c r="C153" t="s">
        <v>1503</v>
      </c>
      <c r="D153" t="s">
        <v>1507</v>
      </c>
      <c r="E153">
        <v>13087</v>
      </c>
      <c r="F1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53" t="s">
        <v>1438</v>
      </c>
      <c r="H153" s="3">
        <v>1</v>
      </c>
      <c r="I153" s="1">
        <v>43123.006782407407</v>
      </c>
      <c r="J153" t="s">
        <v>1317</v>
      </c>
      <c r="K153" t="s">
        <v>11</v>
      </c>
      <c r="L153" t="str">
        <f>SUBSTITUTE(SUBSTITUTE(Table1[[#This Row],[PredictorSetsOrig]],"task","act"),"startend","se")</f>
        <v>act</v>
      </c>
      <c r="M153" s="31" t="s">
        <v>12</v>
      </c>
      <c r="N153" s="3">
        <v>30</v>
      </c>
      <c r="O153" s="3">
        <f>IF(Table1[[#This Row],[Algorithm]]="None",0,IF(Table1[[#This Row],[NumPredictors]]&lt;=5,5,IF(Table1[[#This Row],[NumPredictors]]&lt;=10,10,IF(Table1[[#This Row],[NumPredictors]]&lt;=30,30,50))))</f>
        <v>30</v>
      </c>
      <c r="P153" s="2">
        <v>0.91167481662591698</v>
      </c>
      <c r="Q153" s="2">
        <v>0.91788079470198702</v>
      </c>
      <c r="R153">
        <v>0.140000000000327</v>
      </c>
      <c r="S153">
        <v>21.090000000000099</v>
      </c>
      <c r="T153">
        <v>0.30000000000018201</v>
      </c>
      <c r="U153" s="3">
        <v>5.0869403192696403</v>
      </c>
      <c r="V153" s="27"/>
      <c r="W153" s="29">
        <f>IFERROR(Table1[[#This Row],[MutualInformation]]/Table1[[#This Row],[MutualInformationPotential]],0)</f>
        <v>0</v>
      </c>
      <c r="X153" s="3">
        <v>0.49682931116329199</v>
      </c>
      <c r="Y153" s="3"/>
      <c r="Z153" s="3">
        <f>IFERROR(Table1[[#This Row],[MutualInformationVsOutcome]]/Table1[[#This Row],[MutualInformationVsOutcomePotential]],0)</f>
        <v>0</v>
      </c>
      <c r="AA153">
        <v>681</v>
      </c>
      <c r="AB153">
        <v>2302</v>
      </c>
      <c r="AC153">
        <v>152</v>
      </c>
      <c r="AD153">
        <v>137</v>
      </c>
      <c r="AE153" s="3" t="s">
        <v>1453</v>
      </c>
      <c r="AF15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53" s="27" t="str">
        <f>RIGHT(Table1[[#This Row],[AlgorithmFunc]],LEN(Table1[[#This Row],[AlgorithmFunc]])-16)</f>
        <v>ClusterMRMR</v>
      </c>
      <c r="AH153" s="3">
        <f>Table1[[#This Row],['# CM TP]]+Table1[[#This Row],['# CM TN]]</f>
        <v>2983</v>
      </c>
      <c r="AI153" s="3">
        <f>Table1[[#This Row],['# CM FP]]+Table1[[#This Row],['# CM FN]]</f>
        <v>289</v>
      </c>
      <c r="AJ153" s="3">
        <f>Table1[[#This Row],['# CM TP]]+Table1[[#This Row],['# CM FP]]</f>
        <v>833</v>
      </c>
      <c r="AK153" s="3">
        <f>Table1[[#This Row],['# CM TN]]+Table1[[#This Row],['# CM FN]]</f>
        <v>2439</v>
      </c>
      <c r="AL153" s="3">
        <f>Table1[[#This Row],[GT_T]]+Table1[[#This Row],[GT_F]]</f>
        <v>3272</v>
      </c>
      <c r="AM153" s="3">
        <f>IFERROR((Table1[[#This Row],['# CM TP]]+Table1[[#This Row],['# CM TN]])/Table1[[#This Row],[GT_TOT]], 0)</f>
        <v>0.91167481662591687</v>
      </c>
      <c r="AN153" s="3">
        <f>IFERROR(((Table1[[#This Row],[GT_T]]*Table1[[#This Row],[GT_ML_P]]/Table1[[#This Row],[GT_TOT]])+(Table1[[#This Row],[GT_F]]*Table1[[#This Row],[GT_ML_N]]/Table1[[#This Row],[GT_TOT]]))/Table1[[#This Row],[GT_TOT]],0)</f>
        <v>0.29793711628935743</v>
      </c>
      <c r="AO153" s="3">
        <f>(Table1[[#This Row],[OBS_ACC]]-Table1[[#This Row],[EXP_ACC]])/(1-Table1[[#This Row],[EXP_ACC]])</f>
        <v>0.87419192009232216</v>
      </c>
      <c r="AP153" s="3">
        <f>Table1[[#This Row],['# CM TP]]+Table1[[#This Row],['# CM FN]]</f>
        <v>818</v>
      </c>
      <c r="AQ153" s="3">
        <f>Table1[[#This Row],['# CM TN]]+Table1[[#This Row],['# CM FP]]</f>
        <v>2454</v>
      </c>
      <c r="AR153" s="2">
        <f>IFERROR(Table1[[#This Row],[NUM_T]]/(Table1[[#This Row],[NUM_T]]+Table1[[#This Row],[NUM_F]]),0)</f>
        <v>0.25</v>
      </c>
      <c r="AS153" s="2">
        <f>IFERROR(((LEN(Table1[[#This Row],[Predictors]])-LEN(SUBSTITUTE(Table1[[#This Row],[Predictors]],"_","")))/Table1[[#This Row],[NumPredictors]])-Table1[[#This Row],[P_se]],0)</f>
        <v>0</v>
      </c>
      <c r="AT153" s="2">
        <f>IFERROR((LEN(Table1[[#This Row],[Predictors]])-LEN(SUBSTITUTE(Table1[[#This Row],[Predictors]],".","")))/Table1[[#This Row],[NumPredictors]],0)</f>
        <v>0</v>
      </c>
      <c r="AU1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" s="2">
        <f>1-(Table1[[#This Row],[P_2gram]]+Table1[[#This Row],[P_order]]+Table1[[#This Row],[P_se]])</f>
        <v>1</v>
      </c>
      <c r="AX153" s="2"/>
      <c r="AY153" s="2"/>
    </row>
    <row r="154" spans="1:51" x14ac:dyDescent="0.25">
      <c r="A154">
        <v>56</v>
      </c>
      <c r="B154" t="s">
        <v>645</v>
      </c>
      <c r="C154" t="s">
        <v>1503</v>
      </c>
      <c r="D154" t="s">
        <v>1507</v>
      </c>
      <c r="E154">
        <v>13087</v>
      </c>
      <c r="F1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54" t="s">
        <v>1438</v>
      </c>
      <c r="H154" s="3">
        <v>1</v>
      </c>
      <c r="I154" s="1">
        <v>43123.029780092591</v>
      </c>
      <c r="J154" t="s">
        <v>484</v>
      </c>
      <c r="K154" t="s">
        <v>11</v>
      </c>
      <c r="L154" t="str">
        <f>SUBSTITUTE(SUBSTITUTE(Table1[[#This Row],[PredictorSetsOrig]],"task","act"),"startend","se")</f>
        <v>act</v>
      </c>
      <c r="M154" s="31" t="s">
        <v>12</v>
      </c>
      <c r="N154" s="3">
        <v>30</v>
      </c>
      <c r="O154" s="3">
        <f>IF(Table1[[#This Row],[Algorithm]]="None",0,IF(Table1[[#This Row],[NumPredictors]]&lt;=5,5,IF(Table1[[#This Row],[NumPredictors]]&lt;=10,10,IF(Table1[[#This Row],[NumPredictors]]&lt;=30,30,50))))</f>
        <v>30</v>
      </c>
      <c r="P154" s="2">
        <v>0.91167481662591698</v>
      </c>
      <c r="Q154" s="2">
        <v>0.91788079470198702</v>
      </c>
      <c r="R154">
        <v>0.140000000001237</v>
      </c>
      <c r="S154">
        <v>21.149999999999601</v>
      </c>
      <c r="T154">
        <v>0.30000000000109101</v>
      </c>
      <c r="U154" s="3">
        <v>5.0869403192696403</v>
      </c>
      <c r="V154" s="27"/>
      <c r="W154" s="29">
        <f>IFERROR(Table1[[#This Row],[MutualInformation]]/Table1[[#This Row],[MutualInformationPotential]],0)</f>
        <v>0</v>
      </c>
      <c r="X154" s="3">
        <v>0.49682931116329199</v>
      </c>
      <c r="Y154" s="3"/>
      <c r="Z154" s="3">
        <f>IFERROR(Table1[[#This Row],[MutualInformationVsOutcome]]/Table1[[#This Row],[MutualInformationVsOutcomePotential]],0)</f>
        <v>0</v>
      </c>
      <c r="AA154">
        <v>681</v>
      </c>
      <c r="AB154">
        <v>2302</v>
      </c>
      <c r="AC154">
        <v>152</v>
      </c>
      <c r="AD154">
        <v>137</v>
      </c>
      <c r="AE154" s="3" t="s">
        <v>1453</v>
      </c>
      <c r="AF15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54" s="27" t="str">
        <f>RIGHT(Table1[[#This Row],[AlgorithmFunc]],LEN(Table1[[#This Row],[AlgorithmFunc]])-16)</f>
        <v>MRMREnsemble5</v>
      </c>
      <c r="AH154" s="3">
        <f>Table1[[#This Row],['# CM TP]]+Table1[[#This Row],['# CM TN]]</f>
        <v>2983</v>
      </c>
      <c r="AI154" s="3">
        <f>Table1[[#This Row],['# CM FP]]+Table1[[#This Row],['# CM FN]]</f>
        <v>289</v>
      </c>
      <c r="AJ154" s="3">
        <f>Table1[[#This Row],['# CM TP]]+Table1[[#This Row],['# CM FP]]</f>
        <v>833</v>
      </c>
      <c r="AK154" s="3">
        <f>Table1[[#This Row],['# CM TN]]+Table1[[#This Row],['# CM FN]]</f>
        <v>2439</v>
      </c>
      <c r="AL154" s="3">
        <f>Table1[[#This Row],[GT_T]]+Table1[[#This Row],[GT_F]]</f>
        <v>3272</v>
      </c>
      <c r="AM154" s="3">
        <f>IFERROR((Table1[[#This Row],['# CM TP]]+Table1[[#This Row],['# CM TN]])/Table1[[#This Row],[GT_TOT]], 0)</f>
        <v>0.91167481662591687</v>
      </c>
      <c r="AN154" s="3">
        <f>IFERROR(((Table1[[#This Row],[GT_T]]*Table1[[#This Row],[GT_ML_P]]/Table1[[#This Row],[GT_TOT]])+(Table1[[#This Row],[GT_F]]*Table1[[#This Row],[GT_ML_N]]/Table1[[#This Row],[GT_TOT]]))/Table1[[#This Row],[GT_TOT]],0)</f>
        <v>0.29793711628935743</v>
      </c>
      <c r="AO154" s="3">
        <f>(Table1[[#This Row],[OBS_ACC]]-Table1[[#This Row],[EXP_ACC]])/(1-Table1[[#This Row],[EXP_ACC]])</f>
        <v>0.87419192009232216</v>
      </c>
      <c r="AP154" s="3">
        <f>Table1[[#This Row],['# CM TP]]+Table1[[#This Row],['# CM FN]]</f>
        <v>818</v>
      </c>
      <c r="AQ154" s="3">
        <f>Table1[[#This Row],['# CM TN]]+Table1[[#This Row],['# CM FP]]</f>
        <v>2454</v>
      </c>
      <c r="AR154" s="2">
        <f>IFERROR(Table1[[#This Row],[NUM_T]]/(Table1[[#This Row],[NUM_T]]+Table1[[#This Row],[NUM_F]]),0)</f>
        <v>0.25</v>
      </c>
      <c r="AS154" s="2">
        <f>IFERROR(((LEN(Table1[[#This Row],[Predictors]])-LEN(SUBSTITUTE(Table1[[#This Row],[Predictors]],"_","")))/Table1[[#This Row],[NumPredictors]])-Table1[[#This Row],[P_se]],0)</f>
        <v>0</v>
      </c>
      <c r="AT154" s="2">
        <f>IFERROR((LEN(Table1[[#This Row],[Predictors]])-LEN(SUBSTITUTE(Table1[[#This Row],[Predictors]],".","")))/Table1[[#This Row],[NumPredictors]],0)</f>
        <v>0</v>
      </c>
      <c r="AU1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" s="2">
        <f>1-(Table1[[#This Row],[P_2gram]]+Table1[[#This Row],[P_order]]+Table1[[#This Row],[P_se]])</f>
        <v>1</v>
      </c>
      <c r="AX154" s="2"/>
      <c r="AY154" s="2"/>
    </row>
    <row r="155" spans="1:51" x14ac:dyDescent="0.25">
      <c r="A155">
        <v>2</v>
      </c>
      <c r="B155" t="s">
        <v>645</v>
      </c>
      <c r="C155" t="s">
        <v>1504</v>
      </c>
      <c r="D155" t="s">
        <v>1508</v>
      </c>
      <c r="E155">
        <v>31509</v>
      </c>
      <c r="F1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55" t="s">
        <v>1720</v>
      </c>
      <c r="H155" s="3">
        <v>1</v>
      </c>
      <c r="I155" s="1">
        <v>43141.623449074075</v>
      </c>
      <c r="J155" t="s">
        <v>1317</v>
      </c>
      <c r="K155" t="s">
        <v>11</v>
      </c>
      <c r="L155" t="str">
        <f>SUBSTITUTE(SUBSTITUTE(Table1[[#This Row],[PredictorSetsOrig]],"task","act"),"startend","se")</f>
        <v>act,se,2gram,order</v>
      </c>
      <c r="M155" s="31" t="s">
        <v>20</v>
      </c>
      <c r="N155" s="3">
        <v>10</v>
      </c>
      <c r="O155" s="3">
        <f>IF(Table1[[#This Row],[Algorithm]]="None",0,IF(Table1[[#This Row],[NumPredictors]]&lt;=5,5,IF(Table1[[#This Row],[NumPredictors]]&lt;=10,10,IF(Table1[[#This Row],[NumPredictors]]&lt;=30,30,50))))</f>
        <v>10</v>
      </c>
      <c r="P155" s="2">
        <v>0.836506727595837</v>
      </c>
      <c r="Q155" s="2">
        <v>0.85438618763488605</v>
      </c>
      <c r="R155">
        <v>31.559999999999899</v>
      </c>
      <c r="S155">
        <v>34.270000000000003</v>
      </c>
      <c r="T155">
        <v>4.26999999999998</v>
      </c>
      <c r="U155" s="3">
        <v>7.2492829200172002</v>
      </c>
      <c r="V155" s="27"/>
      <c r="W155" s="29">
        <f>IFERROR(Table1[[#This Row],[MutualInformation]]/Table1[[#This Row],[MutualInformationPotential]],0)</f>
        <v>0</v>
      </c>
      <c r="X155" s="3">
        <v>0.46536013436544699</v>
      </c>
      <c r="Y155" s="3"/>
      <c r="Z155" s="3">
        <f>IFERROR(Table1[[#This Row],[MutualInformationVsOutcome]]/Table1[[#This Row],[MutualInformationVsOutcomePotential]],0)</f>
        <v>0</v>
      </c>
      <c r="AA155">
        <v>2140</v>
      </c>
      <c r="AB155">
        <v>4450</v>
      </c>
      <c r="AC155">
        <v>508</v>
      </c>
      <c r="AD155">
        <v>780</v>
      </c>
      <c r="AE155" s="3" t="s">
        <v>1722</v>
      </c>
      <c r="AF15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55" s="27" t="str">
        <f>RIGHT(Table1[[#This Row],[AlgorithmFunc]],LEN(Table1[[#This Row],[AlgorithmFunc]])-16)</f>
        <v>ClusterMRMR</v>
      </c>
      <c r="AH155" s="3">
        <f>Table1[[#This Row],['# CM TP]]+Table1[[#This Row],['# CM TN]]</f>
        <v>6590</v>
      </c>
      <c r="AI155" s="3">
        <f>Table1[[#This Row],['# CM FP]]+Table1[[#This Row],['# CM FN]]</f>
        <v>1288</v>
      </c>
      <c r="AJ155" s="3">
        <f>Table1[[#This Row],['# CM TP]]+Table1[[#This Row],['# CM FP]]</f>
        <v>2648</v>
      </c>
      <c r="AK155" s="3">
        <f>Table1[[#This Row],['# CM TN]]+Table1[[#This Row],['# CM FN]]</f>
        <v>5230</v>
      </c>
      <c r="AL155" s="3">
        <f>Table1[[#This Row],[GT_T]]+Table1[[#This Row],[GT_F]]</f>
        <v>7878</v>
      </c>
      <c r="AM155" s="3">
        <f>IFERROR((Table1[[#This Row],['# CM TP]]+Table1[[#This Row],['# CM TN]])/Table1[[#This Row],[GT_TOT]], 0)</f>
        <v>0.83650672759583655</v>
      </c>
      <c r="AN155" s="3">
        <f>IFERROR(((Table1[[#This Row],[GT_T]]*Table1[[#This Row],[GT_ML_P]]/Table1[[#This Row],[GT_TOT]])+(Table1[[#This Row],[GT_F]]*Table1[[#This Row],[GT_ML_N]]/Table1[[#This Row],[GT_TOT]]))/Table1[[#This Row],[GT_TOT]],0)</f>
        <v>0.38971053939420536</v>
      </c>
      <c r="AO155" s="3">
        <f>(Table1[[#This Row],[OBS_ACC]]-Table1[[#This Row],[EXP_ACC]])/(1-Table1[[#This Row],[EXP_ACC]])</f>
        <v>0.73210536481840216</v>
      </c>
      <c r="AP155" s="3">
        <f>Table1[[#This Row],['# CM TP]]+Table1[[#This Row],['# CM FN]]</f>
        <v>2920</v>
      </c>
      <c r="AQ155" s="3">
        <f>Table1[[#This Row],['# CM TN]]+Table1[[#This Row],['# CM FP]]</f>
        <v>4958</v>
      </c>
      <c r="AR155" s="2">
        <f>IFERROR(Table1[[#This Row],[NUM_T]]/(Table1[[#This Row],[NUM_T]]+Table1[[#This Row],[NUM_F]]),0)</f>
        <v>0.37065244986037066</v>
      </c>
      <c r="AS155" s="2">
        <f>IFERROR(((LEN(Table1[[#This Row],[Predictors]])-LEN(SUBSTITUTE(Table1[[#This Row],[Predictors]],"_","")))/Table1[[#This Row],[NumPredictors]])-Table1[[#This Row],[P_se]],0)</f>
        <v>0</v>
      </c>
      <c r="AT155" s="2">
        <f>IFERROR((LEN(Table1[[#This Row],[Predictors]])-LEN(SUBSTITUTE(Table1[[#This Row],[Predictors]],".","")))/Table1[[#This Row],[NumPredictors]],0)</f>
        <v>0.8</v>
      </c>
      <c r="AU1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" s="2">
        <f>1-(Table1[[#This Row],[P_2gram]]+Table1[[#This Row],[P_order]]+Table1[[#This Row],[P_se]])</f>
        <v>0.19999999999999996</v>
      </c>
      <c r="AX155" s="2"/>
      <c r="AY155" s="2"/>
    </row>
    <row r="156" spans="1:51" x14ac:dyDescent="0.25">
      <c r="A156">
        <v>14</v>
      </c>
      <c r="B156" t="s">
        <v>645</v>
      </c>
      <c r="C156" t="s">
        <v>1503</v>
      </c>
      <c r="D156" t="s">
        <v>1507</v>
      </c>
      <c r="E156">
        <v>13087</v>
      </c>
      <c r="F1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56" t="s">
        <v>1438</v>
      </c>
      <c r="H156" s="3">
        <v>1</v>
      </c>
      <c r="I156" s="1">
        <v>43122.984699074077</v>
      </c>
      <c r="J156" t="s">
        <v>1007</v>
      </c>
      <c r="K156" t="s">
        <v>11</v>
      </c>
      <c r="L156" t="str">
        <f>SUBSTITUTE(SUBSTITUTE(Table1[[#This Row],[PredictorSetsOrig]],"task","act"),"startend","se")</f>
        <v>order</v>
      </c>
      <c r="M156" s="31" t="s">
        <v>436</v>
      </c>
      <c r="N156" s="3">
        <v>10</v>
      </c>
      <c r="O156" s="3">
        <f>IF(Table1[[#This Row],[Algorithm]]="None",0,IF(Table1[[#This Row],[NumPredictors]]&lt;=5,5,IF(Table1[[#This Row],[NumPredictors]]&lt;=10,10,IF(Table1[[#This Row],[NumPredictors]]&lt;=30,30,50))))</f>
        <v>10</v>
      </c>
      <c r="P156" s="2">
        <v>0.90709046454767694</v>
      </c>
      <c r="Q156" s="2">
        <v>0.92022414671421304</v>
      </c>
      <c r="R156">
        <v>6</v>
      </c>
      <c r="S156">
        <v>12.609999999999699</v>
      </c>
      <c r="T156">
        <v>2.1100000000005799</v>
      </c>
      <c r="U156" s="3">
        <v>4.2758986627671502</v>
      </c>
      <c r="V156" s="27"/>
      <c r="W156" s="29">
        <f>IFERROR(Table1[[#This Row],[MutualInformation]]/Table1[[#This Row],[MutualInformationPotential]],0)</f>
        <v>0</v>
      </c>
      <c r="X156" s="3">
        <v>0.47663838796580599</v>
      </c>
      <c r="Y156" s="3"/>
      <c r="Z156" s="3">
        <f>IFERROR(Table1[[#This Row],[MutualInformationVsOutcome]]/Table1[[#This Row],[MutualInformationVsOutcomePotential]],0)</f>
        <v>0</v>
      </c>
      <c r="AA156">
        <v>668</v>
      </c>
      <c r="AB156">
        <v>2300</v>
      </c>
      <c r="AC156">
        <v>154</v>
      </c>
      <c r="AD156">
        <v>150</v>
      </c>
      <c r="AE156" s="3" t="s">
        <v>1444</v>
      </c>
      <c r="AF15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56" s="27" t="str">
        <f>RIGHT(Table1[[#This Row],[AlgorithmFunc]],LEN(Table1[[#This Row],[AlgorithmFunc]])-16)</f>
        <v>ClusterFisher</v>
      </c>
      <c r="AH156" s="3">
        <f>Table1[[#This Row],['# CM TP]]+Table1[[#This Row],['# CM TN]]</f>
        <v>2968</v>
      </c>
      <c r="AI156" s="3">
        <f>Table1[[#This Row],['# CM FP]]+Table1[[#This Row],['# CM FN]]</f>
        <v>304</v>
      </c>
      <c r="AJ156" s="3">
        <f>Table1[[#This Row],['# CM TP]]+Table1[[#This Row],['# CM FP]]</f>
        <v>822</v>
      </c>
      <c r="AK156" s="3">
        <f>Table1[[#This Row],['# CM TN]]+Table1[[#This Row],['# CM FN]]</f>
        <v>2450</v>
      </c>
      <c r="AL156" s="3">
        <f>Table1[[#This Row],[GT_T]]+Table1[[#This Row],[GT_F]]</f>
        <v>3272</v>
      </c>
      <c r="AM156" s="3">
        <f>IFERROR((Table1[[#This Row],['# CM TP]]+Table1[[#This Row],['# CM TN]])/Table1[[#This Row],[GT_TOT]], 0)</f>
        <v>0.90709046454767728</v>
      </c>
      <c r="AN156" s="3">
        <f>IFERROR(((Table1[[#This Row],[GT_T]]*Table1[[#This Row],[GT_ML_P]]/Table1[[#This Row],[GT_TOT]])+(Table1[[#This Row],[GT_F]]*Table1[[#This Row],[GT_ML_N]]/Table1[[#This Row],[GT_TOT]]))/Table1[[#This Row],[GT_TOT]],0)</f>
        <v>0.29745009893532443</v>
      </c>
      <c r="AO156" s="3">
        <f>(Table1[[#This Row],[OBS_ACC]]-Table1[[#This Row],[EXP_ACC]])/(1-Table1[[#This Row],[EXP_ACC]])</f>
        <v>0.86775382743414586</v>
      </c>
      <c r="AP156" s="3">
        <f>Table1[[#This Row],['# CM TP]]+Table1[[#This Row],['# CM FN]]</f>
        <v>818</v>
      </c>
      <c r="AQ156" s="3">
        <f>Table1[[#This Row],['# CM TN]]+Table1[[#This Row],['# CM FP]]</f>
        <v>2454</v>
      </c>
      <c r="AR156" s="2">
        <f>IFERROR(Table1[[#This Row],[NUM_T]]/(Table1[[#This Row],[NUM_T]]+Table1[[#This Row],[NUM_F]]),0)</f>
        <v>0.25</v>
      </c>
      <c r="AS156" s="2">
        <f>IFERROR(((LEN(Table1[[#This Row],[Predictors]])-LEN(SUBSTITUTE(Table1[[#This Row],[Predictors]],"_","")))/Table1[[#This Row],[NumPredictors]])-Table1[[#This Row],[P_se]],0)</f>
        <v>0</v>
      </c>
      <c r="AT156" s="2">
        <f>IFERROR((LEN(Table1[[#This Row],[Predictors]])-LEN(SUBSTITUTE(Table1[[#This Row],[Predictors]],".","")))/Table1[[#This Row],[NumPredictors]],0)</f>
        <v>1</v>
      </c>
      <c r="AU1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" s="2">
        <f>1-(Table1[[#This Row],[P_2gram]]+Table1[[#This Row],[P_order]]+Table1[[#This Row],[P_se]])</f>
        <v>0</v>
      </c>
      <c r="AX156" s="2"/>
      <c r="AY156" s="2"/>
    </row>
    <row r="157" spans="1:51" x14ac:dyDescent="0.25">
      <c r="A157">
        <v>26</v>
      </c>
      <c r="B157" t="s">
        <v>645</v>
      </c>
      <c r="C157" t="s">
        <v>1504</v>
      </c>
      <c r="D157" t="s">
        <v>1508</v>
      </c>
      <c r="E157">
        <v>31509</v>
      </c>
      <c r="F1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57" t="s">
        <v>1720</v>
      </c>
      <c r="H157" s="3">
        <v>1</v>
      </c>
      <c r="I157" s="1">
        <v>43141.635879629626</v>
      </c>
      <c r="J157" t="s">
        <v>1317</v>
      </c>
      <c r="K157" t="s">
        <v>11</v>
      </c>
      <c r="L157" t="str">
        <f>SUBSTITUTE(SUBSTITUTE(Table1[[#This Row],[PredictorSetsOrig]],"task","act"),"startend","se")</f>
        <v>act,se,2gram,order</v>
      </c>
      <c r="M157" s="31" t="s">
        <v>20</v>
      </c>
      <c r="N157" s="3">
        <v>30</v>
      </c>
      <c r="O157" s="3">
        <f>IF(Table1[[#This Row],[Algorithm]]="None",0,IF(Table1[[#This Row],[NumPredictors]]&lt;=5,5,IF(Table1[[#This Row],[NumPredictors]]&lt;=10,10,IF(Table1[[#This Row],[NumPredictors]]&lt;=30,30,50))))</f>
        <v>30</v>
      </c>
      <c r="P157" s="2">
        <v>0.85338918507235295</v>
      </c>
      <c r="Q157" s="2">
        <v>0.86932419279759598</v>
      </c>
      <c r="R157">
        <v>20.27</v>
      </c>
      <c r="S157">
        <v>55.510000000000197</v>
      </c>
      <c r="T157">
        <v>4.2199999999997999</v>
      </c>
      <c r="U157" s="3">
        <v>6.6561867501924397</v>
      </c>
      <c r="V157" s="27"/>
      <c r="W157" s="29">
        <f>IFERROR(Table1[[#This Row],[MutualInformation]]/Table1[[#This Row],[MutualInformationPotential]],0)</f>
        <v>0</v>
      </c>
      <c r="X157" s="3">
        <v>0.47723979491558099</v>
      </c>
      <c r="Y157" s="3"/>
      <c r="Z157" s="3">
        <f>IFERROR(Table1[[#This Row],[MutualInformationVsOutcome]]/Table1[[#This Row],[MutualInformationVsOutcomePotential]],0)</f>
        <v>0</v>
      </c>
      <c r="AA157">
        <v>2163</v>
      </c>
      <c r="AB157">
        <v>4560</v>
      </c>
      <c r="AC157">
        <v>398</v>
      </c>
      <c r="AD157">
        <v>757</v>
      </c>
      <c r="AE157" s="3" t="s">
        <v>1746</v>
      </c>
      <c r="AF15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57" s="27" t="str">
        <f>RIGHT(Table1[[#This Row],[AlgorithmFunc]],LEN(Table1[[#This Row],[AlgorithmFunc]])-16)</f>
        <v>ClusterMRMR</v>
      </c>
      <c r="AH157" s="3">
        <f>Table1[[#This Row],['# CM TP]]+Table1[[#This Row],['# CM TN]]</f>
        <v>6723</v>
      </c>
      <c r="AI157" s="3">
        <f>Table1[[#This Row],['# CM FP]]+Table1[[#This Row],['# CM FN]]</f>
        <v>1155</v>
      </c>
      <c r="AJ157" s="3">
        <f>Table1[[#This Row],['# CM TP]]+Table1[[#This Row],['# CM FP]]</f>
        <v>2561</v>
      </c>
      <c r="AK157" s="3">
        <f>Table1[[#This Row],['# CM TN]]+Table1[[#This Row],['# CM FN]]</f>
        <v>5317</v>
      </c>
      <c r="AL157" s="3">
        <f>Table1[[#This Row],[GT_T]]+Table1[[#This Row],[GT_F]]</f>
        <v>7878</v>
      </c>
      <c r="AM157" s="3">
        <f>IFERROR((Table1[[#This Row],['# CM TP]]+Table1[[#This Row],['# CM TN]])/Table1[[#This Row],[GT_TOT]], 0)</f>
        <v>0.8533891850723534</v>
      </c>
      <c r="AN157" s="3">
        <f>IFERROR(((Table1[[#This Row],[GT_T]]*Table1[[#This Row],[GT_ML_P]]/Table1[[#This Row],[GT_TOT]])+(Table1[[#This Row],[GT_F]]*Table1[[#This Row],[GT_ML_N]]/Table1[[#This Row],[GT_TOT]]))/Table1[[#This Row],[GT_TOT]],0)</f>
        <v>0.37637210027171791</v>
      </c>
      <c r="AO157" s="3">
        <f>(Table1[[#This Row],[OBS_ACC]]-Table1[[#This Row],[EXP_ACC]])/(1-Table1[[#This Row],[EXP_ACC]])</f>
        <v>0.76490658132593869</v>
      </c>
      <c r="AP157" s="3">
        <f>Table1[[#This Row],['# CM TP]]+Table1[[#This Row],['# CM FN]]</f>
        <v>2920</v>
      </c>
      <c r="AQ157" s="3">
        <f>Table1[[#This Row],['# CM TN]]+Table1[[#This Row],['# CM FP]]</f>
        <v>4958</v>
      </c>
      <c r="AR157" s="2">
        <f>IFERROR(Table1[[#This Row],[NUM_T]]/(Table1[[#This Row],[NUM_T]]+Table1[[#This Row],[NUM_F]]),0)</f>
        <v>0.37065244986037066</v>
      </c>
      <c r="AS157" s="2">
        <f>IFERROR(((LEN(Table1[[#This Row],[Predictors]])-LEN(SUBSTITUTE(Table1[[#This Row],[Predictors]],"_","")))/Table1[[#This Row],[NumPredictors]])-Table1[[#This Row],[P_se]],0)</f>
        <v>0</v>
      </c>
      <c r="AT157" s="2">
        <f>IFERROR((LEN(Table1[[#This Row],[Predictors]])-LEN(SUBSTITUTE(Table1[[#This Row],[Predictors]],".","")))/Table1[[#This Row],[NumPredictors]],0)</f>
        <v>0.93333333333333335</v>
      </c>
      <c r="AU1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" s="2">
        <f>1-(Table1[[#This Row],[P_2gram]]+Table1[[#This Row],[P_order]]+Table1[[#This Row],[P_se]])</f>
        <v>6.6666666666666652E-2</v>
      </c>
      <c r="AX157" s="2"/>
      <c r="AY157" s="2"/>
    </row>
    <row r="158" spans="1:51" x14ac:dyDescent="0.25">
      <c r="A158">
        <v>59</v>
      </c>
      <c r="B158" t="s">
        <v>645</v>
      </c>
      <c r="C158" t="s">
        <v>1503</v>
      </c>
      <c r="D158" t="s">
        <v>1507</v>
      </c>
      <c r="E158">
        <v>13087</v>
      </c>
      <c r="F1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58" t="s">
        <v>1438</v>
      </c>
      <c r="H158" s="3">
        <v>1</v>
      </c>
      <c r="I158" s="1">
        <v>43123.03056712963</v>
      </c>
      <c r="J158" t="s">
        <v>484</v>
      </c>
      <c r="K158" t="s">
        <v>11</v>
      </c>
      <c r="L158" t="str">
        <f>SUBSTITUTE(SUBSTITUTE(Table1[[#This Row],[PredictorSetsOrig]],"task","act"),"startend","se")</f>
        <v>order</v>
      </c>
      <c r="M158" s="31" t="s">
        <v>436</v>
      </c>
      <c r="N158" s="3">
        <v>30</v>
      </c>
      <c r="O158" s="3">
        <f>IF(Table1[[#This Row],[Algorithm]]="None",0,IF(Table1[[#This Row],[NumPredictors]]&lt;=5,5,IF(Table1[[#This Row],[NumPredictors]]&lt;=10,10,IF(Table1[[#This Row],[NumPredictors]]&lt;=30,30,50))))</f>
        <v>30</v>
      </c>
      <c r="P158" s="2">
        <v>0.90158924205378999</v>
      </c>
      <c r="Q158" s="2">
        <v>0.91288843606724401</v>
      </c>
      <c r="R158">
        <v>1.5700000000015299</v>
      </c>
      <c r="S158">
        <v>20.829999999999899</v>
      </c>
      <c r="T158">
        <v>1.9899999999997799</v>
      </c>
      <c r="U158" s="3">
        <v>4.7386728117489003</v>
      </c>
      <c r="V158" s="27"/>
      <c r="W158" s="29">
        <f>IFERROR(Table1[[#This Row],[MutualInformation]]/Table1[[#This Row],[MutualInformationPotential]],0)</f>
        <v>0</v>
      </c>
      <c r="X158" s="3">
        <v>0.47037485797150103</v>
      </c>
      <c r="Y158" s="3"/>
      <c r="Z158" s="3">
        <f>IFERROR(Table1[[#This Row],[MutualInformationVsOutcome]]/Table1[[#This Row],[MutualInformationVsOutcomePotential]],0)</f>
        <v>0</v>
      </c>
      <c r="AA158">
        <v>669</v>
      </c>
      <c r="AB158">
        <v>2281</v>
      </c>
      <c r="AC158">
        <v>173</v>
      </c>
      <c r="AD158">
        <v>149</v>
      </c>
      <c r="AE158" s="3" t="s">
        <v>1461</v>
      </c>
      <c r="AF15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58" s="27" t="str">
        <f>RIGHT(Table1[[#This Row],[AlgorithmFunc]],LEN(Table1[[#This Row],[AlgorithmFunc]])-16)</f>
        <v>MRMREnsemble5</v>
      </c>
      <c r="AH158" s="3">
        <f>Table1[[#This Row],['# CM TP]]+Table1[[#This Row],['# CM TN]]</f>
        <v>2950</v>
      </c>
      <c r="AI158" s="3">
        <f>Table1[[#This Row],['# CM FP]]+Table1[[#This Row],['# CM FN]]</f>
        <v>322</v>
      </c>
      <c r="AJ158" s="3">
        <f>Table1[[#This Row],['# CM TP]]+Table1[[#This Row],['# CM FP]]</f>
        <v>842</v>
      </c>
      <c r="AK158" s="3">
        <f>Table1[[#This Row],['# CM TN]]+Table1[[#This Row],['# CM FN]]</f>
        <v>2430</v>
      </c>
      <c r="AL158" s="3">
        <f>Table1[[#This Row],[GT_T]]+Table1[[#This Row],[GT_F]]</f>
        <v>3272</v>
      </c>
      <c r="AM158" s="3">
        <f>IFERROR((Table1[[#This Row],['# CM TP]]+Table1[[#This Row],['# CM TN]])/Table1[[#This Row],[GT_TOT]], 0)</f>
        <v>0.90158924205378976</v>
      </c>
      <c r="AN158" s="3">
        <f>IFERROR(((Table1[[#This Row],[GT_T]]*Table1[[#This Row],[GT_ML_P]]/Table1[[#This Row],[GT_TOT]])+(Table1[[#This Row],[GT_F]]*Table1[[#This Row],[GT_ML_N]]/Table1[[#This Row],[GT_TOT]]))/Table1[[#This Row],[GT_TOT]],0)</f>
        <v>0.30509666369761057</v>
      </c>
      <c r="AO158" s="3">
        <f>(Table1[[#This Row],[OBS_ACC]]-Table1[[#This Row],[EXP_ACC]])/(1-Table1[[#This Row],[EXP_ACC]])</f>
        <v>0.85838209027768075</v>
      </c>
      <c r="AP158" s="3">
        <f>Table1[[#This Row],['# CM TP]]+Table1[[#This Row],['# CM FN]]</f>
        <v>818</v>
      </c>
      <c r="AQ158" s="3">
        <f>Table1[[#This Row],['# CM TN]]+Table1[[#This Row],['# CM FP]]</f>
        <v>2454</v>
      </c>
      <c r="AR158" s="2">
        <f>IFERROR(Table1[[#This Row],[NUM_T]]/(Table1[[#This Row],[NUM_T]]+Table1[[#This Row],[NUM_F]]),0)</f>
        <v>0.25</v>
      </c>
      <c r="AS158" s="2">
        <f>IFERROR(((LEN(Table1[[#This Row],[Predictors]])-LEN(SUBSTITUTE(Table1[[#This Row],[Predictors]],"_","")))/Table1[[#This Row],[NumPredictors]])-Table1[[#This Row],[P_se]],0)</f>
        <v>0</v>
      </c>
      <c r="AT158" s="2">
        <f>IFERROR((LEN(Table1[[#This Row],[Predictors]])-LEN(SUBSTITUTE(Table1[[#This Row],[Predictors]],".","")))/Table1[[#This Row],[NumPredictors]],0)</f>
        <v>1</v>
      </c>
      <c r="AU1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" s="2">
        <f>1-(Table1[[#This Row],[P_2gram]]+Table1[[#This Row],[P_order]]+Table1[[#This Row],[P_se]])</f>
        <v>0</v>
      </c>
      <c r="AX158" s="2"/>
      <c r="AY158" s="2"/>
    </row>
    <row r="159" spans="1:51" x14ac:dyDescent="0.25">
      <c r="A159">
        <v>2</v>
      </c>
      <c r="B159" t="s">
        <v>645</v>
      </c>
      <c r="C159" t="s">
        <v>190</v>
      </c>
      <c r="D159" s="26" t="s">
        <v>1510</v>
      </c>
      <c r="E159">
        <v>40000</v>
      </c>
      <c r="F1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9" t="s">
        <v>398</v>
      </c>
      <c r="H159" s="3">
        <v>1</v>
      </c>
      <c r="I159" s="1">
        <v>42782.299386574072</v>
      </c>
      <c r="J159" t="s">
        <v>173</v>
      </c>
      <c r="K159" t="s">
        <v>11</v>
      </c>
      <c r="L159" t="str">
        <f>SUBSTITUTE(SUBSTITUTE(Table1[[#This Row],[PredictorSetsOrig]],"task","act"),"startend","se")</f>
        <v>act,se</v>
      </c>
      <c r="M159" t="s">
        <v>14</v>
      </c>
      <c r="N159" s="3">
        <v>10</v>
      </c>
      <c r="O159" s="3">
        <f>IF(Table1[[#This Row],[Algorithm]]="None",0,IF(Table1[[#This Row],[NumPredictors]]&lt;=5,5,IF(Table1[[#This Row],[NumPredictors]]&lt;=10,10,IF(Table1[[#This Row],[NumPredictors]]&lt;=30,30,50))))</f>
        <v>10</v>
      </c>
      <c r="P159" s="2">
        <v>0.83240000000000003</v>
      </c>
      <c r="Q159" s="2">
        <v>0.83856666666666702</v>
      </c>
      <c r="R159">
        <v>220.95</v>
      </c>
      <c r="S159">
        <v>35.619999999999997</v>
      </c>
      <c r="T159">
        <v>0.73000000000001797</v>
      </c>
      <c r="U159" s="3">
        <v>2.85721097754654</v>
      </c>
      <c r="V159" s="3">
        <v>7.6181015659879598</v>
      </c>
      <c r="W159" s="2">
        <f>IFERROR(Table1[[#This Row],[MutualInformation]]/Table1[[#This Row],[MutualInformationPotential]],0)</f>
        <v>0.37505551124481501</v>
      </c>
      <c r="X159" s="3">
        <v>0.135257927345764</v>
      </c>
      <c r="Y159" s="3">
        <v>0.393542934233303</v>
      </c>
      <c r="Z159" s="3">
        <f>IFERROR(Table1[[#This Row],[MutualInformationVsOutcome]]/Table1[[#This Row],[MutualInformationVsOutcomePotential]],0)</f>
        <v>0.34369293812699836</v>
      </c>
      <c r="AA159">
        <v>711</v>
      </c>
      <c r="AB159">
        <v>7613</v>
      </c>
      <c r="AC159">
        <v>325</v>
      </c>
      <c r="AD159">
        <v>1351</v>
      </c>
      <c r="AE159" s="3" t="s">
        <v>381</v>
      </c>
      <c r="AF1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59" s="3" t="str">
        <f>RIGHT(Table1[[#This Row],[AlgorithmFunc]],LEN(Table1[[#This Row],[AlgorithmFunc]])-16)</f>
        <v>Recursive2Sizes</v>
      </c>
      <c r="AH159" s="3">
        <f>Table1[[#This Row],['# CM TP]]+Table1[[#This Row],['# CM TN]]</f>
        <v>8324</v>
      </c>
      <c r="AI159" s="3">
        <f>Table1[[#This Row],['# CM FP]]+Table1[[#This Row],['# CM FN]]</f>
        <v>1676</v>
      </c>
      <c r="AJ159" s="3">
        <f>Table1[[#This Row],['# CM TP]]+Table1[[#This Row],['# CM FP]]</f>
        <v>1036</v>
      </c>
      <c r="AK159" s="3">
        <f>Table1[[#This Row],['# CM TN]]+Table1[[#This Row],['# CM FN]]</f>
        <v>8964</v>
      </c>
      <c r="AL159" s="3">
        <f>Table1[[#This Row],[GT_T]]+Table1[[#This Row],[GT_F]]</f>
        <v>10000</v>
      </c>
      <c r="AM159" s="3">
        <f>IFERROR((Table1[[#This Row],['# CM TP]]+Table1[[#This Row],['# CM TN]])/Table1[[#This Row],[GT_TOT]], 0)</f>
        <v>0.83240000000000003</v>
      </c>
      <c r="AN159" s="3">
        <f>IFERROR(((Table1[[#This Row],[GT_T]]*Table1[[#This Row],[GT_ML_P]]/Table1[[#This Row],[GT_TOT]])+(Table1[[#This Row],[GT_F]]*Table1[[#This Row],[GT_ML_N]]/Table1[[#This Row],[GT_TOT]]))/Table1[[#This Row],[GT_TOT]],0)</f>
        <v>0.23647328000000004</v>
      </c>
      <c r="AO159" s="3">
        <f>(Table1[[#This Row],[OBS_ACC]]-Table1[[#This Row],[EXP_ACC]])/(1-Table1[[#This Row],[EXP_ACC]])</f>
        <v>0.78049229239809714</v>
      </c>
      <c r="AP159" s="3">
        <f>Table1[[#This Row],['# CM TP]]+Table1[[#This Row],['# CM FN]]</f>
        <v>2062</v>
      </c>
      <c r="AQ159" s="3">
        <f>Table1[[#This Row],['# CM TN]]+Table1[[#This Row],['# CM FP]]</f>
        <v>7938</v>
      </c>
      <c r="AR159" s="2">
        <f>IFERROR(Table1[[#This Row],[NUM_T]]/(Table1[[#This Row],[NUM_T]]+Table1[[#This Row],[NUM_F]]),0)</f>
        <v>0.20619999999999999</v>
      </c>
      <c r="AS159" s="2">
        <f>IFERROR(((LEN(Table1[[#This Row],[Predictors]])-LEN(SUBSTITUTE(Table1[[#This Row],[Predictors]],"_","")))/Table1[[#This Row],[NumPredictors]])-Table1[[#This Row],[P_se]],0)</f>
        <v>0</v>
      </c>
      <c r="AT159" s="2">
        <f>IFERROR((LEN(Table1[[#This Row],[Predictors]])-LEN(SUBSTITUTE(Table1[[#This Row],[Predictors]],".","")))/Table1[[#This Row],[NumPredictors]],0)</f>
        <v>0</v>
      </c>
      <c r="AU1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" s="2">
        <f>1-(Table1[[#This Row],[P_2gram]]+Table1[[#This Row],[P_order]]+Table1[[#This Row],[P_se]])</f>
        <v>1</v>
      </c>
      <c r="AX159" s="2"/>
      <c r="AY159" s="2"/>
    </row>
    <row r="160" spans="1:51" x14ac:dyDescent="0.25">
      <c r="A160">
        <v>4</v>
      </c>
      <c r="B160" t="s">
        <v>645</v>
      </c>
      <c r="C160" t="s">
        <v>190</v>
      </c>
      <c r="D160" s="26" t="s">
        <v>1510</v>
      </c>
      <c r="E160">
        <v>40000</v>
      </c>
      <c r="F1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0" t="s">
        <v>398</v>
      </c>
      <c r="H160" s="3">
        <v>1</v>
      </c>
      <c r="I160" s="1">
        <v>42782.387002314812</v>
      </c>
      <c r="J160" t="s">
        <v>173</v>
      </c>
      <c r="K160" t="s">
        <v>11</v>
      </c>
      <c r="L160" t="str">
        <f>SUBSTITUTE(SUBSTITUTE(Table1[[#This Row],[PredictorSetsOrig]],"task","act"),"startend","se")</f>
        <v>act,se,order</v>
      </c>
      <c r="M160" t="s">
        <v>18</v>
      </c>
      <c r="N160" s="3">
        <v>10</v>
      </c>
      <c r="O160" s="3">
        <f>IF(Table1[[#This Row],[Algorithm]]="None",0,IF(Table1[[#This Row],[NumPredictors]]&lt;=5,5,IF(Table1[[#This Row],[NumPredictors]]&lt;=10,10,IF(Table1[[#This Row],[NumPredictors]]&lt;=30,30,50))))</f>
        <v>10</v>
      </c>
      <c r="P160" s="2">
        <v>0.83209999999999995</v>
      </c>
      <c r="Q160" s="2">
        <v>0.83606666666666696</v>
      </c>
      <c r="R160">
        <v>5908.78</v>
      </c>
      <c r="S160">
        <v>104.44000000000101</v>
      </c>
      <c r="T160">
        <v>9.7399999999997799</v>
      </c>
      <c r="U160" s="3">
        <v>2.47799576055034</v>
      </c>
      <c r="V160" s="3">
        <v>8.2526139767123201</v>
      </c>
      <c r="W160" s="2">
        <f>IFERROR(Table1[[#This Row],[MutualInformation]]/Table1[[#This Row],[MutualInformationPotential]],0)</f>
        <v>0.30026798388278969</v>
      </c>
      <c r="X160" s="3">
        <v>0.123873611943325</v>
      </c>
      <c r="Y160" s="3">
        <v>0.43681627597160699</v>
      </c>
      <c r="Z160" s="3">
        <f>IFERROR(Table1[[#This Row],[MutualInformationVsOutcome]]/Table1[[#This Row],[MutualInformationVsOutcomePotential]],0)</f>
        <v>0.28358286711683051</v>
      </c>
      <c r="AA160">
        <v>694</v>
      </c>
      <c r="AB160">
        <v>7627</v>
      </c>
      <c r="AC160">
        <v>311</v>
      </c>
      <c r="AD160">
        <v>1368</v>
      </c>
      <c r="AE160" s="3" t="s">
        <v>400</v>
      </c>
      <c r="AF1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60" s="3" t="str">
        <f>RIGHT(Table1[[#This Row],[AlgorithmFunc]],LEN(Table1[[#This Row],[AlgorithmFunc]])-16)</f>
        <v>Recursive2Sizes</v>
      </c>
      <c r="AH160" s="3">
        <f>Table1[[#This Row],['# CM TP]]+Table1[[#This Row],['# CM TN]]</f>
        <v>8321</v>
      </c>
      <c r="AI160" s="3">
        <f>Table1[[#This Row],['# CM FP]]+Table1[[#This Row],['# CM FN]]</f>
        <v>1679</v>
      </c>
      <c r="AJ160" s="3">
        <f>Table1[[#This Row],['# CM TP]]+Table1[[#This Row],['# CM FP]]</f>
        <v>1005</v>
      </c>
      <c r="AK160" s="3">
        <f>Table1[[#This Row],['# CM TN]]+Table1[[#This Row],['# CM FN]]</f>
        <v>8995</v>
      </c>
      <c r="AL160" s="3">
        <f>Table1[[#This Row],[GT_T]]+Table1[[#This Row],[GT_F]]</f>
        <v>10000</v>
      </c>
      <c r="AM160" s="3">
        <f>IFERROR((Table1[[#This Row],['# CM TP]]+Table1[[#This Row],['# CM TN]])/Table1[[#This Row],[GT_TOT]], 0)</f>
        <v>0.83209999999999995</v>
      </c>
      <c r="AN160" s="3">
        <f>IFERROR(((Table1[[#This Row],[GT_T]]*Table1[[#This Row],[GT_ML_P]]/Table1[[#This Row],[GT_TOT]])+(Table1[[#This Row],[GT_F]]*Table1[[#This Row],[GT_ML_N]]/Table1[[#This Row],[GT_TOT]]))/Table1[[#This Row],[GT_TOT]],0)</f>
        <v>0.23465210000000003</v>
      </c>
      <c r="AO160" s="3">
        <f>(Table1[[#This Row],[OBS_ACC]]-Table1[[#This Row],[EXP_ACC]])/(1-Table1[[#This Row],[EXP_ACC]])</f>
        <v>0.78062264233037015</v>
      </c>
      <c r="AP160" s="3">
        <f>Table1[[#This Row],['# CM TP]]+Table1[[#This Row],['# CM FN]]</f>
        <v>2062</v>
      </c>
      <c r="AQ160" s="3">
        <f>Table1[[#This Row],['# CM TN]]+Table1[[#This Row],['# CM FP]]</f>
        <v>7938</v>
      </c>
      <c r="AR160" s="2">
        <f>IFERROR(Table1[[#This Row],[NUM_T]]/(Table1[[#This Row],[NUM_T]]+Table1[[#This Row],[NUM_F]]),0)</f>
        <v>0.20619999999999999</v>
      </c>
      <c r="AS160" s="2">
        <f>IFERROR(((LEN(Table1[[#This Row],[Predictors]])-LEN(SUBSTITUTE(Table1[[#This Row],[Predictors]],"_","")))/Table1[[#This Row],[NumPredictors]])-Table1[[#This Row],[P_se]],0)</f>
        <v>0</v>
      </c>
      <c r="AT160" s="2">
        <f>IFERROR((LEN(Table1[[#This Row],[Predictors]])-LEN(SUBSTITUTE(Table1[[#This Row],[Predictors]],".","")))/Table1[[#This Row],[NumPredictors]],0)</f>
        <v>0.4</v>
      </c>
      <c r="AU1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" s="2">
        <f>1-(Table1[[#This Row],[P_2gram]]+Table1[[#This Row],[P_order]]+Table1[[#This Row],[P_se]])</f>
        <v>0.6</v>
      </c>
      <c r="AX160" s="2"/>
      <c r="AY160" s="2"/>
    </row>
    <row r="161" spans="1:51" x14ac:dyDescent="0.25">
      <c r="A161">
        <v>34</v>
      </c>
      <c r="B161" t="s">
        <v>645</v>
      </c>
      <c r="C161" t="s">
        <v>1503</v>
      </c>
      <c r="D161" t="s">
        <v>1507</v>
      </c>
      <c r="E161">
        <v>13087</v>
      </c>
      <c r="F1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1" t="s">
        <v>1438</v>
      </c>
      <c r="H161" s="3">
        <v>1</v>
      </c>
      <c r="I161" s="1">
        <v>43123.006064814814</v>
      </c>
      <c r="J161" t="s">
        <v>37</v>
      </c>
      <c r="K161" t="s">
        <v>11</v>
      </c>
      <c r="L161" t="str">
        <f>SUBSTITUTE(SUBSTITUTE(Table1[[#This Row],[PredictorSetsOrig]],"task","act"),"startend","se")</f>
        <v>order</v>
      </c>
      <c r="M161" s="31" t="s">
        <v>436</v>
      </c>
      <c r="N161" s="3">
        <v>30</v>
      </c>
      <c r="O161" s="3">
        <f>IF(Table1[[#This Row],[Algorithm]]="None",0,IF(Table1[[#This Row],[NumPredictors]]&lt;=5,5,IF(Table1[[#This Row],[NumPredictors]]&lt;=10,10,IF(Table1[[#This Row],[NumPredictors]]&lt;=30,30,50))))</f>
        <v>30</v>
      </c>
      <c r="P161" s="2">
        <v>0.89883863080684601</v>
      </c>
      <c r="Q161" s="2">
        <v>0.91757514009169605</v>
      </c>
      <c r="R161">
        <v>5.4000000000005501</v>
      </c>
      <c r="S161">
        <v>21.480000000000501</v>
      </c>
      <c r="T161">
        <v>2.13000000000011</v>
      </c>
      <c r="U161" s="3">
        <v>4.9334744249105</v>
      </c>
      <c r="V161" s="27"/>
      <c r="W161" s="29">
        <f>IFERROR(Table1[[#This Row],[MutualInformation]]/Table1[[#This Row],[MutualInformationPotential]],0)</f>
        <v>0</v>
      </c>
      <c r="X161" s="3">
        <v>0.48909933785733301</v>
      </c>
      <c r="Y161" s="3"/>
      <c r="Z161" s="3">
        <f>IFERROR(Table1[[#This Row],[MutualInformationVsOutcome]]/Table1[[#This Row],[MutualInformationVsOutcomePotential]],0)</f>
        <v>0</v>
      </c>
      <c r="AA161">
        <v>665</v>
      </c>
      <c r="AB161">
        <v>2276</v>
      </c>
      <c r="AC161">
        <v>178</v>
      </c>
      <c r="AD161">
        <v>153</v>
      </c>
      <c r="AE161" s="3" t="s">
        <v>1452</v>
      </c>
      <c r="AF16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61" s="27" t="str">
        <f>RIGHT(Table1[[#This Row],[AlgorithmFunc]],LEN(Table1[[#This Row],[AlgorithmFunc]])-16)</f>
        <v>Cluster</v>
      </c>
      <c r="AH161" s="3">
        <f>Table1[[#This Row],['# CM TP]]+Table1[[#This Row],['# CM TN]]</f>
        <v>2941</v>
      </c>
      <c r="AI161" s="3">
        <f>Table1[[#This Row],['# CM FP]]+Table1[[#This Row],['# CM FN]]</f>
        <v>331</v>
      </c>
      <c r="AJ161" s="3">
        <f>Table1[[#This Row],['# CM TP]]+Table1[[#This Row],['# CM FP]]</f>
        <v>843</v>
      </c>
      <c r="AK161" s="3">
        <f>Table1[[#This Row],['# CM TN]]+Table1[[#This Row],['# CM FN]]</f>
        <v>2429</v>
      </c>
      <c r="AL161" s="3">
        <f>Table1[[#This Row],[GT_T]]+Table1[[#This Row],[GT_F]]</f>
        <v>3272</v>
      </c>
      <c r="AM161" s="3">
        <f>IFERROR((Table1[[#This Row],['# CM TP]]+Table1[[#This Row],['# CM TN]])/Table1[[#This Row],[GT_TOT]], 0)</f>
        <v>0.89883863080684601</v>
      </c>
      <c r="AN161" s="3">
        <f>IFERROR(((Table1[[#This Row],[GT_T]]*Table1[[#This Row],[GT_ML_P]]/Table1[[#This Row],[GT_TOT]])+(Table1[[#This Row],[GT_F]]*Table1[[#This Row],[GT_ML_N]]/Table1[[#This Row],[GT_TOT]]))/Table1[[#This Row],[GT_TOT]],0)</f>
        <v>0.30667540694998235</v>
      </c>
      <c r="AO161" s="3">
        <f>(Table1[[#This Row],[OBS_ACC]]-Table1[[#This Row],[EXP_ACC]])/(1-Table1[[#This Row],[EXP_ACC]])</f>
        <v>0.85409233971041909</v>
      </c>
      <c r="AP161" s="3">
        <f>Table1[[#This Row],['# CM TP]]+Table1[[#This Row],['# CM FN]]</f>
        <v>818</v>
      </c>
      <c r="AQ161" s="3">
        <f>Table1[[#This Row],['# CM TN]]+Table1[[#This Row],['# CM FP]]</f>
        <v>2454</v>
      </c>
      <c r="AR161" s="2">
        <f>IFERROR(Table1[[#This Row],[NUM_T]]/(Table1[[#This Row],[NUM_T]]+Table1[[#This Row],[NUM_F]]),0)</f>
        <v>0.25</v>
      </c>
      <c r="AS161" s="2">
        <f>IFERROR(((LEN(Table1[[#This Row],[Predictors]])-LEN(SUBSTITUTE(Table1[[#This Row],[Predictors]],"_","")))/Table1[[#This Row],[NumPredictors]])-Table1[[#This Row],[P_se]],0)</f>
        <v>0</v>
      </c>
      <c r="AT161" s="2">
        <f>IFERROR((LEN(Table1[[#This Row],[Predictors]])-LEN(SUBSTITUTE(Table1[[#This Row],[Predictors]],".","")))/Table1[[#This Row],[NumPredictors]],0)</f>
        <v>1</v>
      </c>
      <c r="AU1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" s="2">
        <f>1-(Table1[[#This Row],[P_2gram]]+Table1[[#This Row],[P_order]]+Table1[[#This Row],[P_se]])</f>
        <v>0</v>
      </c>
      <c r="AX161" s="2"/>
      <c r="AY161" s="2"/>
    </row>
    <row r="162" spans="1:51" x14ac:dyDescent="0.25">
      <c r="A162">
        <v>54</v>
      </c>
      <c r="B162" t="s">
        <v>645</v>
      </c>
      <c r="C162" t="s">
        <v>1503</v>
      </c>
      <c r="D162" t="s">
        <v>1507</v>
      </c>
      <c r="E162">
        <v>13087</v>
      </c>
      <c r="F1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2" t="s">
        <v>1438</v>
      </c>
      <c r="H162" s="3">
        <v>1</v>
      </c>
      <c r="I162" s="1">
        <v>43123.37903935185</v>
      </c>
      <c r="J162" t="s">
        <v>1007</v>
      </c>
      <c r="K162" t="s">
        <v>11</v>
      </c>
      <c r="L162" t="str">
        <f>SUBSTITUTE(SUBSTITUTE(Table1[[#This Row],[PredictorSetsOrig]],"task","act"),"startend","se")</f>
        <v>act,order</v>
      </c>
      <c r="M162" s="31" t="s">
        <v>26</v>
      </c>
      <c r="N162" s="3">
        <v>30</v>
      </c>
      <c r="O162" s="3">
        <f>IF(Table1[[#This Row],[Algorithm]]="None",0,IF(Table1[[#This Row],[NumPredictors]]&lt;=5,5,IF(Table1[[#This Row],[NumPredictors]]&lt;=10,10,IF(Table1[[#This Row],[NumPredictors]]&lt;=30,30,50))))</f>
        <v>30</v>
      </c>
      <c r="P162" s="2">
        <v>0.898533007334963</v>
      </c>
      <c r="Q162" s="2">
        <v>0.90748853795211404</v>
      </c>
      <c r="R162">
        <v>5.65999999999985</v>
      </c>
      <c r="S162">
        <v>20.280000000000701</v>
      </c>
      <c r="T162">
        <v>2.1499999999996402</v>
      </c>
      <c r="U162" s="3">
        <v>4.8550443702496597</v>
      </c>
      <c r="V162" s="27"/>
      <c r="W162" s="29">
        <f>IFERROR(Table1[[#This Row],[MutualInformation]]/Table1[[#This Row],[MutualInformationPotential]],0)</f>
        <v>0</v>
      </c>
      <c r="X162" s="3">
        <v>0.48097255700283398</v>
      </c>
      <c r="Y162" s="3"/>
      <c r="Z162" s="3">
        <f>IFERROR(Table1[[#This Row],[MutualInformationVsOutcome]]/Table1[[#This Row],[MutualInformationVsOutcomePotential]],0)</f>
        <v>0</v>
      </c>
      <c r="AA162">
        <v>644</v>
      </c>
      <c r="AB162">
        <v>2296</v>
      </c>
      <c r="AC162">
        <v>158</v>
      </c>
      <c r="AD162">
        <v>174</v>
      </c>
      <c r="AE162" s="3" t="s">
        <v>1499</v>
      </c>
      <c r="AF16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62" s="27" t="str">
        <f>RIGHT(Table1[[#This Row],[AlgorithmFunc]],LEN(Table1[[#This Row],[AlgorithmFunc]])-16)</f>
        <v>ClusterFisher</v>
      </c>
      <c r="AH162" s="3">
        <f>Table1[[#This Row],['# CM TP]]+Table1[[#This Row],['# CM TN]]</f>
        <v>2940</v>
      </c>
      <c r="AI162" s="3">
        <f>Table1[[#This Row],['# CM FP]]+Table1[[#This Row],['# CM FN]]</f>
        <v>332</v>
      </c>
      <c r="AJ162" s="3">
        <f>Table1[[#This Row],['# CM TP]]+Table1[[#This Row],['# CM FP]]</f>
        <v>802</v>
      </c>
      <c r="AK162" s="3">
        <f>Table1[[#This Row],['# CM TN]]+Table1[[#This Row],['# CM FN]]</f>
        <v>2470</v>
      </c>
      <c r="AL162" s="3">
        <f>Table1[[#This Row],[GT_T]]+Table1[[#This Row],[GT_F]]</f>
        <v>3272</v>
      </c>
      <c r="AM162" s="3">
        <f>IFERROR((Table1[[#This Row],['# CM TP]]+Table1[[#This Row],['# CM TN]])/Table1[[#This Row],[GT_TOT]], 0)</f>
        <v>0.89853300733496333</v>
      </c>
      <c r="AN162" s="3">
        <f>IFERROR(((Table1[[#This Row],[GT_T]]*Table1[[#This Row],[GT_ML_P]]/Table1[[#This Row],[GT_TOT]])+(Table1[[#This Row],[GT_F]]*Table1[[#This Row],[GT_ML_N]]/Table1[[#This Row],[GT_TOT]]))/Table1[[#This Row],[GT_TOT]],0)</f>
        <v>0.29683586300894904</v>
      </c>
      <c r="AO162" s="3">
        <f>(Table1[[#This Row],[OBS_ACC]]-Table1[[#This Row],[EXP_ACC]])/(1-Table1[[#This Row],[EXP_ACC]])</f>
        <v>0.85569942019621514</v>
      </c>
      <c r="AP162" s="3">
        <f>Table1[[#This Row],['# CM TP]]+Table1[[#This Row],['# CM FN]]</f>
        <v>818</v>
      </c>
      <c r="AQ162" s="3">
        <f>Table1[[#This Row],['# CM TN]]+Table1[[#This Row],['# CM FP]]</f>
        <v>2454</v>
      </c>
      <c r="AR162" s="2">
        <f>IFERROR(Table1[[#This Row],[NUM_T]]/(Table1[[#This Row],[NUM_T]]+Table1[[#This Row],[NUM_F]]),0)</f>
        <v>0.25</v>
      </c>
      <c r="AS162" s="2">
        <f>IFERROR(((LEN(Table1[[#This Row],[Predictors]])-LEN(SUBSTITUTE(Table1[[#This Row],[Predictors]],"_","")))/Table1[[#This Row],[NumPredictors]])-Table1[[#This Row],[P_se]],0)</f>
        <v>0</v>
      </c>
      <c r="AT162" s="2">
        <f>IFERROR((LEN(Table1[[#This Row],[Predictors]])-LEN(SUBSTITUTE(Table1[[#This Row],[Predictors]],".","")))/Table1[[#This Row],[NumPredictors]],0)</f>
        <v>0.9</v>
      </c>
      <c r="AU1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" s="2">
        <f>1-(Table1[[#This Row],[P_2gram]]+Table1[[#This Row],[P_order]]+Table1[[#This Row],[P_se]])</f>
        <v>9.9999999999999978E-2</v>
      </c>
      <c r="AX162" s="2"/>
      <c r="AY162" s="2"/>
    </row>
    <row r="163" spans="1:51" x14ac:dyDescent="0.25">
      <c r="A163">
        <v>39</v>
      </c>
      <c r="B163" t="s">
        <v>645</v>
      </c>
      <c r="C163" t="s">
        <v>1503</v>
      </c>
      <c r="D163" t="s">
        <v>1506</v>
      </c>
      <c r="E163">
        <v>7554</v>
      </c>
      <c r="F1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63" t="s">
        <v>1769</v>
      </c>
      <c r="H163" s="3">
        <v>1</v>
      </c>
      <c r="I163" s="1">
        <v>43141.62128472222</v>
      </c>
      <c r="J163" t="s">
        <v>982</v>
      </c>
      <c r="K163" t="s">
        <v>11</v>
      </c>
      <c r="L163" t="str">
        <f>SUBSTITUTE(SUBSTITUTE(Table1[[#This Row],[PredictorSetsOrig]],"task","act"),"startend","se")</f>
        <v>act,2gram</v>
      </c>
      <c r="M163" s="31" t="s">
        <v>22</v>
      </c>
      <c r="N163" s="3">
        <v>30</v>
      </c>
      <c r="O163" s="3">
        <f>IF(Table1[[#This Row],[Algorithm]]="None",0,IF(Table1[[#This Row],[NumPredictors]]&lt;=5,5,IF(Table1[[#This Row],[NumPredictors]]&lt;=10,10,IF(Table1[[#This Row],[NumPredictors]]&lt;=30,30,50))))</f>
        <v>30</v>
      </c>
      <c r="P163" s="2">
        <v>0.81259925886712503</v>
      </c>
      <c r="Q163" s="2">
        <v>0.82718446601941797</v>
      </c>
      <c r="R163">
        <v>0.14999999999986399</v>
      </c>
      <c r="S163">
        <v>13.190000000000101</v>
      </c>
      <c r="T163">
        <v>0.25999999999999102</v>
      </c>
      <c r="U163" s="3">
        <v>4.4559555846459</v>
      </c>
      <c r="V163" s="27"/>
      <c r="W163" s="29">
        <f>IFERROR(Table1[[#This Row],[MutualInformation]]/Table1[[#This Row],[MutualInformationPotential]],0)</f>
        <v>0</v>
      </c>
      <c r="X163" s="3">
        <v>0.254648546494329</v>
      </c>
      <c r="Y163" s="3"/>
      <c r="Z163" s="3">
        <f>IFERROR(Table1[[#This Row],[MutualInformationVsOutcome]]/Table1[[#This Row],[MutualInformationVsOutcomePotential]],0)</f>
        <v>0</v>
      </c>
      <c r="AA163">
        <v>118</v>
      </c>
      <c r="AB163">
        <v>1417</v>
      </c>
      <c r="AC163">
        <v>61</v>
      </c>
      <c r="AD163">
        <v>293</v>
      </c>
      <c r="AE163" s="3" t="s">
        <v>1807</v>
      </c>
      <c r="AF1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63" s="27" t="str">
        <f>RIGHT(Table1[[#This Row],[AlgorithmFunc]],LEN(Table1[[#This Row],[AlgorithmFunc]])-16)</f>
        <v>Fisher</v>
      </c>
      <c r="AH163" s="3">
        <f>Table1[[#This Row],['# CM TP]]+Table1[[#This Row],['# CM TN]]</f>
        <v>1535</v>
      </c>
      <c r="AI163" s="3">
        <f>Table1[[#This Row],['# CM FP]]+Table1[[#This Row],['# CM FN]]</f>
        <v>354</v>
      </c>
      <c r="AJ163" s="3">
        <f>Table1[[#This Row],['# CM TP]]+Table1[[#This Row],['# CM FP]]</f>
        <v>179</v>
      </c>
      <c r="AK163" s="3">
        <f>Table1[[#This Row],['# CM TN]]+Table1[[#This Row],['# CM FN]]</f>
        <v>1710</v>
      </c>
      <c r="AL163" s="3">
        <f>Table1[[#This Row],[GT_T]]+Table1[[#This Row],[GT_F]]</f>
        <v>1889</v>
      </c>
      <c r="AM163" s="3">
        <f>IFERROR((Table1[[#This Row],['# CM TP]]+Table1[[#This Row],['# CM TN]])/Table1[[#This Row],[GT_TOT]], 0)</f>
        <v>0.81259925886712547</v>
      </c>
      <c r="AN163" s="3">
        <f>IFERROR(((Table1[[#This Row],[GT_T]]*Table1[[#This Row],[GT_ML_P]]/Table1[[#This Row],[GT_TOT]])+(Table1[[#This Row],[GT_F]]*Table1[[#This Row],[GT_ML_N]]/Table1[[#This Row],[GT_TOT]]))/Table1[[#This Row],[GT_TOT]],0)</f>
        <v>0.24664400988588189</v>
      </c>
      <c r="AO163" s="3">
        <f>(Table1[[#This Row],[OBS_ACC]]-Table1[[#This Row],[EXP_ACC]])/(1-Table1[[#This Row],[EXP_ACC]])</f>
        <v>0.75124543563463653</v>
      </c>
      <c r="AP163" s="3">
        <f>Table1[[#This Row],['# CM TP]]+Table1[[#This Row],['# CM FN]]</f>
        <v>411</v>
      </c>
      <c r="AQ163" s="3">
        <f>Table1[[#This Row],['# CM TN]]+Table1[[#This Row],['# CM FP]]</f>
        <v>1478</v>
      </c>
      <c r="AR163" s="2">
        <f>IFERROR(Table1[[#This Row],[NUM_T]]/(Table1[[#This Row],[NUM_T]]+Table1[[#This Row],[NUM_F]]),0)</f>
        <v>0.21757543673901536</v>
      </c>
      <c r="AS163" s="2">
        <f>IFERROR(((LEN(Table1[[#This Row],[Predictors]])-LEN(SUBSTITUTE(Table1[[#This Row],[Predictors]],"_","")))/Table1[[#This Row],[NumPredictors]])-Table1[[#This Row],[P_se]],0)</f>
        <v>0.83333333333333337</v>
      </c>
      <c r="AT163" s="2">
        <f>IFERROR((LEN(Table1[[#This Row],[Predictors]])-LEN(SUBSTITUTE(Table1[[#This Row],[Predictors]],".","")))/Table1[[#This Row],[NumPredictors]],0)</f>
        <v>0</v>
      </c>
      <c r="AU1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" s="2">
        <f>1-(Table1[[#This Row],[P_2gram]]+Table1[[#This Row],[P_order]]+Table1[[#This Row],[P_se]])</f>
        <v>0.16666666666666663</v>
      </c>
      <c r="AX163" s="2"/>
      <c r="AY163" s="2"/>
    </row>
    <row r="164" spans="1:51" x14ac:dyDescent="0.25">
      <c r="A164" s="26">
        <v>72</v>
      </c>
      <c r="B164" s="26" t="s">
        <v>645</v>
      </c>
      <c r="C164" s="26" t="s">
        <v>1503</v>
      </c>
      <c r="D164" t="s">
        <v>1507</v>
      </c>
      <c r="E164" s="26">
        <v>13087</v>
      </c>
      <c r="F1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4" s="26" t="s">
        <v>1438</v>
      </c>
      <c r="H164" s="27">
        <v>1</v>
      </c>
      <c r="I164" s="28">
        <v>43123.402291666665</v>
      </c>
      <c r="J164" s="26" t="s">
        <v>484</v>
      </c>
      <c r="K164" s="26" t="s">
        <v>11</v>
      </c>
      <c r="L164" t="str">
        <f>SUBSTITUTE(SUBSTITUTE(Table1[[#This Row],[PredictorSetsOrig]],"task","act"),"startend","se")</f>
        <v>act,order</v>
      </c>
      <c r="M164" s="31" t="s">
        <v>26</v>
      </c>
      <c r="N164" s="27">
        <v>30</v>
      </c>
      <c r="O164" s="27">
        <f>IF(Table1[[#This Row],[Algorithm]]="None",0,IF(Table1[[#This Row],[NumPredictors]]&lt;=5,5,IF(Table1[[#This Row],[NumPredictors]]&lt;=10,10,IF(Table1[[#This Row],[NumPredictors]]&lt;=30,30,50))))</f>
        <v>30</v>
      </c>
      <c r="P164" s="29">
        <v>0.89761613691931497</v>
      </c>
      <c r="Q164" s="29">
        <v>0.90860927152317905</v>
      </c>
      <c r="R164" s="26">
        <v>1.7299999999995599</v>
      </c>
      <c r="S164" s="26">
        <v>20.579999999999899</v>
      </c>
      <c r="T164" s="26">
        <v>2.0600000000013101</v>
      </c>
      <c r="U164" s="27">
        <v>4.6770982181318104</v>
      </c>
      <c r="V164" s="27"/>
      <c r="W164" s="29">
        <f>IFERROR(Table1[[#This Row],[MutualInformation]]/Table1[[#This Row],[MutualInformationPotential]],0)</f>
        <v>0</v>
      </c>
      <c r="X164" s="27">
        <v>0.45857887404858899</v>
      </c>
      <c r="Y164" s="27"/>
      <c r="Z164" s="27">
        <f>IFERROR(Table1[[#This Row],[MutualInformationVsOutcome]]/Table1[[#This Row],[MutualInformationVsOutcomePotential]],0)</f>
        <v>0</v>
      </c>
      <c r="AA164" s="26">
        <v>664</v>
      </c>
      <c r="AB164" s="26">
        <v>2273</v>
      </c>
      <c r="AC164" s="26">
        <v>181</v>
      </c>
      <c r="AD164" s="26">
        <v>154</v>
      </c>
      <c r="AE164" s="27" t="s">
        <v>1502</v>
      </c>
      <c r="AF16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64" s="27" t="str">
        <f>RIGHT(Table1[[#This Row],[AlgorithmFunc]],LEN(Table1[[#This Row],[AlgorithmFunc]])-16)</f>
        <v>MRMREnsemble5</v>
      </c>
      <c r="AH164" s="27">
        <f>Table1[[#This Row],['# CM TP]]+Table1[[#This Row],['# CM TN]]</f>
        <v>2937</v>
      </c>
      <c r="AI164" s="27">
        <f>Table1[[#This Row],['# CM FP]]+Table1[[#This Row],['# CM FN]]</f>
        <v>335</v>
      </c>
      <c r="AJ164" s="27">
        <f>Table1[[#This Row],['# CM TP]]+Table1[[#This Row],['# CM FP]]</f>
        <v>845</v>
      </c>
      <c r="AK164" s="27">
        <f>Table1[[#This Row],['# CM TN]]+Table1[[#This Row],['# CM FN]]</f>
        <v>2427</v>
      </c>
      <c r="AL164" s="27">
        <f>Table1[[#This Row],[GT_T]]+Table1[[#This Row],[GT_F]]</f>
        <v>3272</v>
      </c>
      <c r="AM164" s="27">
        <f>IFERROR((Table1[[#This Row],['# CM TP]]+Table1[[#This Row],['# CM TN]])/Table1[[#This Row],[GT_TOT]], 0)</f>
        <v>0.89761613691931541</v>
      </c>
      <c r="AN164" s="27">
        <f>IFERROR(((Table1[[#This Row],[GT_T]]*Table1[[#This Row],[GT_ML_P]]/Table1[[#This Row],[GT_TOT]])+(Table1[[#This Row],[GT_F]]*Table1[[#This Row],[GT_ML_N]]/Table1[[#This Row],[GT_TOT]]))/Table1[[#This Row],[GT_TOT]],0)</f>
        <v>0.30775405604940193</v>
      </c>
      <c r="AO164" s="27">
        <f>(Table1[[#This Row],[OBS_ACC]]-Table1[[#This Row],[EXP_ACC]])/(1-Table1[[#This Row],[EXP_ACC]])</f>
        <v>0.85209900617634937</v>
      </c>
      <c r="AP164" s="27">
        <f>Table1[[#This Row],['# CM TP]]+Table1[[#This Row],['# CM FN]]</f>
        <v>818</v>
      </c>
      <c r="AQ164" s="27">
        <f>Table1[[#This Row],['# CM TN]]+Table1[[#This Row],['# CM FP]]</f>
        <v>2454</v>
      </c>
      <c r="AR164" s="29">
        <f>IFERROR(Table1[[#This Row],[NUM_T]]/(Table1[[#This Row],[NUM_T]]+Table1[[#This Row],[NUM_F]]),0)</f>
        <v>0.25</v>
      </c>
      <c r="AS164" s="29">
        <f>IFERROR(((LEN(Table1[[#This Row],[Predictors]])-LEN(SUBSTITUTE(Table1[[#This Row],[Predictors]],"_","")))/Table1[[#This Row],[NumPredictors]])-Table1[[#This Row],[P_se]],0)</f>
        <v>0</v>
      </c>
      <c r="AT164" s="29">
        <f>IFERROR((LEN(Table1[[#This Row],[Predictors]])-LEN(SUBSTITUTE(Table1[[#This Row],[Predictors]],".","")))/Table1[[#This Row],[NumPredictors]],0)</f>
        <v>0.9</v>
      </c>
      <c r="AU16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" s="29">
        <f>1-(Table1[[#This Row],[P_2gram]]+Table1[[#This Row],[P_order]]+Table1[[#This Row],[P_se]])</f>
        <v>9.9999999999999978E-2</v>
      </c>
      <c r="AX164" s="2"/>
      <c r="AY164" s="2"/>
    </row>
    <row r="165" spans="1:51" x14ac:dyDescent="0.25">
      <c r="A165">
        <v>41</v>
      </c>
      <c r="B165" t="s">
        <v>645</v>
      </c>
      <c r="C165" t="s">
        <v>1503</v>
      </c>
      <c r="D165" t="s">
        <v>1507</v>
      </c>
      <c r="E165">
        <v>13087</v>
      </c>
      <c r="F1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5" t="s">
        <v>1438</v>
      </c>
      <c r="H165" s="3">
        <v>1</v>
      </c>
      <c r="I165" s="1">
        <v>43123.008344907408</v>
      </c>
      <c r="J165" t="s">
        <v>1007</v>
      </c>
      <c r="K165" t="s">
        <v>11</v>
      </c>
      <c r="L165" t="str">
        <f>SUBSTITUTE(SUBSTITUTE(Table1[[#This Row],[PredictorSetsOrig]],"task","act"),"startend","se")</f>
        <v>act</v>
      </c>
      <c r="M165" s="31" t="s">
        <v>12</v>
      </c>
      <c r="N165" s="3">
        <v>30</v>
      </c>
      <c r="O165" s="3">
        <f>IF(Table1[[#This Row],[Algorithm]]="None",0,IF(Table1[[#This Row],[NumPredictors]]&lt;=5,5,IF(Table1[[#This Row],[NumPredictors]]&lt;=10,10,IF(Table1[[#This Row],[NumPredictors]]&lt;=30,30,50))))</f>
        <v>30</v>
      </c>
      <c r="P165" s="2">
        <v>0.89669926650366705</v>
      </c>
      <c r="Q165" s="2">
        <v>0.90555272542027498</v>
      </c>
      <c r="R165">
        <v>7.0000000000618498E-2</v>
      </c>
      <c r="S165">
        <v>21.190000000000499</v>
      </c>
      <c r="T165">
        <v>0.27999999999974501</v>
      </c>
      <c r="U165" s="3">
        <v>5.0494928251985103</v>
      </c>
      <c r="V165" s="27"/>
      <c r="W165" s="29">
        <f>IFERROR(Table1[[#This Row],[MutualInformation]]/Table1[[#This Row],[MutualInformationPotential]],0)</f>
        <v>0</v>
      </c>
      <c r="X165" s="3">
        <v>0.46651489832726101</v>
      </c>
      <c r="Y165" s="3"/>
      <c r="Z165" s="3">
        <f>IFERROR(Table1[[#This Row],[MutualInformationVsOutcome]]/Table1[[#This Row],[MutualInformationVsOutcomePotential]],0)</f>
        <v>0</v>
      </c>
      <c r="AA165">
        <v>650</v>
      </c>
      <c r="AB165">
        <v>2284</v>
      </c>
      <c r="AC165">
        <v>170</v>
      </c>
      <c r="AD165">
        <v>168</v>
      </c>
      <c r="AE165" s="3" t="s">
        <v>1455</v>
      </c>
      <c r="AF16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65" s="27" t="str">
        <f>RIGHT(Table1[[#This Row],[AlgorithmFunc]],LEN(Table1[[#This Row],[AlgorithmFunc]])-16)</f>
        <v>ClusterFisher</v>
      </c>
      <c r="AH165" s="3">
        <f>Table1[[#This Row],['# CM TP]]+Table1[[#This Row],['# CM TN]]</f>
        <v>2934</v>
      </c>
      <c r="AI165" s="3">
        <f>Table1[[#This Row],['# CM FP]]+Table1[[#This Row],['# CM FN]]</f>
        <v>338</v>
      </c>
      <c r="AJ165" s="3">
        <f>Table1[[#This Row],['# CM TP]]+Table1[[#This Row],['# CM FP]]</f>
        <v>820</v>
      </c>
      <c r="AK165" s="3">
        <f>Table1[[#This Row],['# CM TN]]+Table1[[#This Row],['# CM FN]]</f>
        <v>2452</v>
      </c>
      <c r="AL165" s="3">
        <f>Table1[[#This Row],[GT_T]]+Table1[[#This Row],[GT_F]]</f>
        <v>3272</v>
      </c>
      <c r="AM165" s="3">
        <f>IFERROR((Table1[[#This Row],['# CM TP]]+Table1[[#This Row],['# CM TN]])/Table1[[#This Row],[GT_TOT]], 0)</f>
        <v>0.89669926650366749</v>
      </c>
      <c r="AN165" s="3">
        <f>IFERROR(((Table1[[#This Row],[GT_T]]*Table1[[#This Row],[GT_ML_P]]/Table1[[#This Row],[GT_TOT]])+(Table1[[#This Row],[GT_F]]*Table1[[#This Row],[GT_ML_N]]/Table1[[#This Row],[GT_TOT]]))/Table1[[#This Row],[GT_TOT]],0)</f>
        <v>0.30213532917665487</v>
      </c>
      <c r="AO165" s="3">
        <f>(Table1[[#This Row],[OBS_ACC]]-Table1[[#This Row],[EXP_ACC]])/(1-Table1[[#This Row],[EXP_ACC]])</f>
        <v>0.8519759807091859</v>
      </c>
      <c r="AP165" s="3">
        <f>Table1[[#This Row],['# CM TP]]+Table1[[#This Row],['# CM FN]]</f>
        <v>818</v>
      </c>
      <c r="AQ165" s="3">
        <f>Table1[[#This Row],['# CM TN]]+Table1[[#This Row],['# CM FP]]</f>
        <v>2454</v>
      </c>
      <c r="AR165" s="2">
        <f>IFERROR(Table1[[#This Row],[NUM_T]]/(Table1[[#This Row],[NUM_T]]+Table1[[#This Row],[NUM_F]]),0)</f>
        <v>0.25</v>
      </c>
      <c r="AS165" s="2">
        <f>IFERROR(((LEN(Table1[[#This Row],[Predictors]])-LEN(SUBSTITUTE(Table1[[#This Row],[Predictors]],"_","")))/Table1[[#This Row],[NumPredictors]])-Table1[[#This Row],[P_se]],0)</f>
        <v>0</v>
      </c>
      <c r="AT165" s="2">
        <f>IFERROR((LEN(Table1[[#This Row],[Predictors]])-LEN(SUBSTITUTE(Table1[[#This Row],[Predictors]],".","")))/Table1[[#This Row],[NumPredictors]],0)</f>
        <v>0</v>
      </c>
      <c r="AU1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" s="2">
        <f>1-(Table1[[#This Row],[P_2gram]]+Table1[[#This Row],[P_order]]+Table1[[#This Row],[P_se]])</f>
        <v>1</v>
      </c>
      <c r="AX165" s="2"/>
      <c r="AY165" s="2"/>
    </row>
    <row r="166" spans="1:51" x14ac:dyDescent="0.25">
      <c r="A166">
        <v>6</v>
      </c>
      <c r="B166" t="s">
        <v>645</v>
      </c>
      <c r="C166" t="s">
        <v>1503</v>
      </c>
      <c r="D166" t="s">
        <v>1507</v>
      </c>
      <c r="E166">
        <v>13087</v>
      </c>
      <c r="F1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6" t="s">
        <v>1438</v>
      </c>
      <c r="H166" s="3">
        <v>1</v>
      </c>
      <c r="I166" s="1">
        <v>43123.349699074075</v>
      </c>
      <c r="J166" t="s">
        <v>37</v>
      </c>
      <c r="K166" t="s">
        <v>11</v>
      </c>
      <c r="L166" t="str">
        <f>SUBSTITUTE(SUBSTITUTE(Table1[[#This Row],[PredictorSetsOrig]],"task","act"),"startend","se")</f>
        <v>act,order</v>
      </c>
      <c r="M166" s="31" t="s">
        <v>26</v>
      </c>
      <c r="N166" s="3">
        <v>10</v>
      </c>
      <c r="O166" s="3">
        <f>IF(Table1[[#This Row],[Algorithm]]="None",0,IF(Table1[[#This Row],[NumPredictors]]&lt;=5,5,IF(Table1[[#This Row],[NumPredictors]]&lt;=10,10,IF(Table1[[#This Row],[NumPredictors]]&lt;=30,30,50))))</f>
        <v>10</v>
      </c>
      <c r="P166" s="2">
        <v>0.89669926650366705</v>
      </c>
      <c r="Q166" s="2">
        <v>0.91085073866530797</v>
      </c>
      <c r="R166">
        <v>8.5699999999997107</v>
      </c>
      <c r="S166">
        <v>12.029999999999699</v>
      </c>
      <c r="T166">
        <v>2.0199999999995302</v>
      </c>
      <c r="U166" s="3">
        <v>3.9943988677389801</v>
      </c>
      <c r="V166" s="27"/>
      <c r="W166" s="29">
        <f>IFERROR(Table1[[#This Row],[MutualInformation]]/Table1[[#This Row],[MutualInformationPotential]],0)</f>
        <v>0</v>
      </c>
      <c r="X166" s="3">
        <v>0.44824151434943899</v>
      </c>
      <c r="Y166" s="3"/>
      <c r="Z166" s="3">
        <f>IFERROR(Table1[[#This Row],[MutualInformationVsOutcome]]/Table1[[#This Row],[MutualInformationVsOutcomePotential]],0)</f>
        <v>0</v>
      </c>
      <c r="AA166">
        <v>675</v>
      </c>
      <c r="AB166">
        <v>2259</v>
      </c>
      <c r="AC166">
        <v>195</v>
      </c>
      <c r="AD166">
        <v>143</v>
      </c>
      <c r="AE166" s="3" t="s">
        <v>1490</v>
      </c>
      <c r="AF16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66" s="27" t="str">
        <f>RIGHT(Table1[[#This Row],[AlgorithmFunc]],LEN(Table1[[#This Row],[AlgorithmFunc]])-16)</f>
        <v>Cluster</v>
      </c>
      <c r="AH166" s="3">
        <f>Table1[[#This Row],['# CM TP]]+Table1[[#This Row],['# CM TN]]</f>
        <v>2934</v>
      </c>
      <c r="AI166" s="3">
        <f>Table1[[#This Row],['# CM FP]]+Table1[[#This Row],['# CM FN]]</f>
        <v>338</v>
      </c>
      <c r="AJ166" s="3">
        <f>Table1[[#This Row],['# CM TP]]+Table1[[#This Row],['# CM FP]]</f>
        <v>870</v>
      </c>
      <c r="AK166" s="3">
        <f>Table1[[#This Row],['# CM TN]]+Table1[[#This Row],['# CM FN]]</f>
        <v>2402</v>
      </c>
      <c r="AL166" s="3">
        <f>Table1[[#This Row],[GT_T]]+Table1[[#This Row],[GT_F]]</f>
        <v>3272</v>
      </c>
      <c r="AM166" s="3">
        <f>IFERROR((Table1[[#This Row],['# CM TP]]+Table1[[#This Row],['# CM TN]])/Table1[[#This Row],[GT_TOT]], 0)</f>
        <v>0.89669926650366749</v>
      </c>
      <c r="AN166" s="3">
        <f>IFERROR(((Table1[[#This Row],[GT_T]]*Table1[[#This Row],[GT_ML_P]]/Table1[[#This Row],[GT_TOT]])+(Table1[[#This Row],[GT_F]]*Table1[[#This Row],[GT_ML_N]]/Table1[[#This Row],[GT_TOT]]))/Table1[[#This Row],[GT_TOT]],0)</f>
        <v>0.31425938988886964</v>
      </c>
      <c r="AO166" s="3">
        <f>(Table1[[#This Row],[OBS_ACC]]-Table1[[#This Row],[EXP_ACC]])/(1-Table1[[#This Row],[EXP_ACC]])</f>
        <v>0.84935888005875615</v>
      </c>
      <c r="AP166" s="3">
        <f>Table1[[#This Row],['# CM TP]]+Table1[[#This Row],['# CM FN]]</f>
        <v>818</v>
      </c>
      <c r="AQ166" s="3">
        <f>Table1[[#This Row],['# CM TN]]+Table1[[#This Row],['# CM FP]]</f>
        <v>2454</v>
      </c>
      <c r="AR166" s="2">
        <f>IFERROR(Table1[[#This Row],[NUM_T]]/(Table1[[#This Row],[NUM_T]]+Table1[[#This Row],[NUM_F]]),0)</f>
        <v>0.25</v>
      </c>
      <c r="AS166" s="2">
        <f>IFERROR(((LEN(Table1[[#This Row],[Predictors]])-LEN(SUBSTITUTE(Table1[[#This Row],[Predictors]],"_","")))/Table1[[#This Row],[NumPredictors]])-Table1[[#This Row],[P_se]],0)</f>
        <v>0</v>
      </c>
      <c r="AT166" s="2">
        <f>IFERROR((LEN(Table1[[#This Row],[Predictors]])-LEN(SUBSTITUTE(Table1[[#This Row],[Predictors]],".","")))/Table1[[#This Row],[NumPredictors]],0)</f>
        <v>0.8</v>
      </c>
      <c r="AU1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6" s="2">
        <f>1-(Table1[[#This Row],[P_2gram]]+Table1[[#This Row],[P_order]]+Table1[[#This Row],[P_se]])</f>
        <v>0.19999999999999996</v>
      </c>
      <c r="AX166" s="2"/>
      <c r="AY166" s="2"/>
    </row>
    <row r="167" spans="1:51" x14ac:dyDescent="0.25">
      <c r="A167">
        <v>42</v>
      </c>
      <c r="B167" t="s">
        <v>645</v>
      </c>
      <c r="C167" t="s">
        <v>1503</v>
      </c>
      <c r="D167" t="s">
        <v>1507</v>
      </c>
      <c r="E167">
        <v>13087</v>
      </c>
      <c r="F1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7" t="s">
        <v>1438</v>
      </c>
      <c r="H167" s="3">
        <v>1</v>
      </c>
      <c r="I167" s="1">
        <v>43123.37537037037</v>
      </c>
      <c r="J167" t="s">
        <v>37</v>
      </c>
      <c r="K167" t="s">
        <v>11</v>
      </c>
      <c r="L167" t="str">
        <f>SUBSTITUTE(SUBSTITUTE(Table1[[#This Row],[PredictorSetsOrig]],"task","act"),"startend","se")</f>
        <v>act,order</v>
      </c>
      <c r="M167" s="31" t="s">
        <v>26</v>
      </c>
      <c r="N167" s="3">
        <v>30</v>
      </c>
      <c r="O167" s="3">
        <f>IF(Table1[[#This Row],[Algorithm]]="None",0,IF(Table1[[#This Row],[NumPredictors]]&lt;=5,5,IF(Table1[[#This Row],[NumPredictors]]&lt;=10,10,IF(Table1[[#This Row],[NumPredictors]]&lt;=30,30,50))))</f>
        <v>30</v>
      </c>
      <c r="P167" s="2">
        <v>0.89486552567237199</v>
      </c>
      <c r="Q167" s="2">
        <v>0.90616403464085604</v>
      </c>
      <c r="R167">
        <v>5.4499999999998199</v>
      </c>
      <c r="S167">
        <v>20.890000000000299</v>
      </c>
      <c r="T167">
        <v>2.1999999999998199</v>
      </c>
      <c r="U167" s="3">
        <v>4.9836541153686804</v>
      </c>
      <c r="V167" s="27"/>
      <c r="W167" s="29">
        <f>IFERROR(Table1[[#This Row],[MutualInformation]]/Table1[[#This Row],[MutualInformationPotential]],0)</f>
        <v>0</v>
      </c>
      <c r="X167" s="3">
        <v>0.49479978950999398</v>
      </c>
      <c r="Y167" s="3"/>
      <c r="Z167" s="3">
        <f>IFERROR(Table1[[#This Row],[MutualInformationVsOutcome]]/Table1[[#This Row],[MutualInformationVsOutcomePotential]],0)</f>
        <v>0</v>
      </c>
      <c r="AA167">
        <v>637</v>
      </c>
      <c r="AB167">
        <v>2291</v>
      </c>
      <c r="AC167">
        <v>163</v>
      </c>
      <c r="AD167">
        <v>181</v>
      </c>
      <c r="AE167" s="3" t="s">
        <v>1497</v>
      </c>
      <c r="AF16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67" s="27" t="str">
        <f>RIGHT(Table1[[#This Row],[AlgorithmFunc]],LEN(Table1[[#This Row],[AlgorithmFunc]])-16)</f>
        <v>Cluster</v>
      </c>
      <c r="AH167" s="3">
        <f>Table1[[#This Row],['# CM TP]]+Table1[[#This Row],['# CM TN]]</f>
        <v>2928</v>
      </c>
      <c r="AI167" s="3">
        <f>Table1[[#This Row],['# CM FP]]+Table1[[#This Row],['# CM FN]]</f>
        <v>344</v>
      </c>
      <c r="AJ167" s="3">
        <f>Table1[[#This Row],['# CM TP]]+Table1[[#This Row],['# CM FP]]</f>
        <v>800</v>
      </c>
      <c r="AK167" s="3">
        <f>Table1[[#This Row],['# CM TN]]+Table1[[#This Row],['# CM FN]]</f>
        <v>2472</v>
      </c>
      <c r="AL167" s="3">
        <f>Table1[[#This Row],[GT_T]]+Table1[[#This Row],[GT_F]]</f>
        <v>3272</v>
      </c>
      <c r="AM167" s="3">
        <f>IFERROR((Table1[[#This Row],['# CM TP]]+Table1[[#This Row],['# CM TN]])/Table1[[#This Row],[GT_TOT]], 0)</f>
        <v>0.89486552567237165</v>
      </c>
      <c r="AN167" s="3">
        <f>IFERROR(((Table1[[#This Row],[GT_T]]*Table1[[#This Row],[GT_ML_P]]/Table1[[#This Row],[GT_TOT]])+(Table1[[#This Row],[GT_F]]*Table1[[#This Row],[GT_ML_N]]/Table1[[#This Row],[GT_TOT]]))/Table1[[#This Row],[GT_TOT]],0)</f>
        <v>0.29822275094003503</v>
      </c>
      <c r="AO167" s="3">
        <f>(Table1[[#This Row],[OBS_ACC]]-Table1[[#This Row],[EXP_ACC]])/(1-Table1[[#This Row],[EXP_ACC]])</f>
        <v>0.85018825493636818</v>
      </c>
      <c r="AP167" s="3">
        <f>Table1[[#This Row],['# CM TP]]+Table1[[#This Row],['# CM FN]]</f>
        <v>818</v>
      </c>
      <c r="AQ167" s="3">
        <f>Table1[[#This Row],['# CM TN]]+Table1[[#This Row],['# CM FP]]</f>
        <v>2454</v>
      </c>
      <c r="AR167" s="2">
        <f>IFERROR(Table1[[#This Row],[NUM_T]]/(Table1[[#This Row],[NUM_T]]+Table1[[#This Row],[NUM_F]]),0)</f>
        <v>0.25</v>
      </c>
      <c r="AS167" s="2">
        <f>IFERROR(((LEN(Table1[[#This Row],[Predictors]])-LEN(SUBSTITUTE(Table1[[#This Row],[Predictors]],"_","")))/Table1[[#This Row],[NumPredictors]])-Table1[[#This Row],[P_se]],0)</f>
        <v>0</v>
      </c>
      <c r="AT167" s="2">
        <f>IFERROR((LEN(Table1[[#This Row],[Predictors]])-LEN(SUBSTITUTE(Table1[[#This Row],[Predictors]],".","")))/Table1[[#This Row],[NumPredictors]],0)</f>
        <v>0.9</v>
      </c>
      <c r="AU1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" s="2">
        <f>1-(Table1[[#This Row],[P_2gram]]+Table1[[#This Row],[P_order]]+Table1[[#This Row],[P_se]])</f>
        <v>9.9999999999999978E-2</v>
      </c>
      <c r="AX167" s="2"/>
      <c r="AY167" s="2"/>
    </row>
    <row r="168" spans="1:51" x14ac:dyDescent="0.25">
      <c r="A168">
        <v>4</v>
      </c>
      <c r="B168" t="s">
        <v>645</v>
      </c>
      <c r="C168" t="s">
        <v>1503</v>
      </c>
      <c r="D168" t="s">
        <v>1507</v>
      </c>
      <c r="E168">
        <v>13087</v>
      </c>
      <c r="F1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8" t="s">
        <v>1438</v>
      </c>
      <c r="H168" s="3">
        <v>1</v>
      </c>
      <c r="I168" s="1">
        <v>43122.982476851852</v>
      </c>
      <c r="J168" t="s">
        <v>37</v>
      </c>
      <c r="K168" t="s">
        <v>11</v>
      </c>
      <c r="L168" t="str">
        <f>SUBSTITUTE(SUBSTITUTE(Table1[[#This Row],[PredictorSetsOrig]],"task","act"),"startend","se")</f>
        <v>order</v>
      </c>
      <c r="M168" s="31" t="s">
        <v>436</v>
      </c>
      <c r="N168" s="3">
        <v>10</v>
      </c>
      <c r="O168" s="3">
        <f>IF(Table1[[#This Row],[Algorithm]]="None",0,IF(Table1[[#This Row],[NumPredictors]]&lt;=5,5,IF(Table1[[#This Row],[NumPredictors]]&lt;=10,10,IF(Table1[[#This Row],[NumPredictors]]&lt;=30,30,50))))</f>
        <v>10</v>
      </c>
      <c r="P168" s="2">
        <v>0.89425427872860597</v>
      </c>
      <c r="Q168" s="2">
        <v>0.90677534386143699</v>
      </c>
      <c r="R168">
        <v>7.1100000000005803</v>
      </c>
      <c r="S168">
        <v>12.25</v>
      </c>
      <c r="T168">
        <v>1.95000000000073</v>
      </c>
      <c r="U168" s="3">
        <v>4.0095140143624999</v>
      </c>
      <c r="V168" s="27"/>
      <c r="W168" s="29">
        <f>IFERROR(Table1[[#This Row],[MutualInformation]]/Table1[[#This Row],[MutualInformationPotential]],0)</f>
        <v>0</v>
      </c>
      <c r="X168" s="3">
        <v>0.45085482783902098</v>
      </c>
      <c r="Y168" s="3"/>
      <c r="Z168" s="3">
        <f>IFERROR(Table1[[#This Row],[MutualInformationVsOutcome]]/Table1[[#This Row],[MutualInformationVsOutcomePotential]],0)</f>
        <v>0</v>
      </c>
      <c r="AA168">
        <v>669</v>
      </c>
      <c r="AB168">
        <v>2257</v>
      </c>
      <c r="AC168">
        <v>197</v>
      </c>
      <c r="AD168">
        <v>149</v>
      </c>
      <c r="AE168" s="3" t="s">
        <v>1440</v>
      </c>
      <c r="AF16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68" s="27" t="str">
        <f>RIGHT(Table1[[#This Row],[AlgorithmFunc]],LEN(Table1[[#This Row],[AlgorithmFunc]])-16)</f>
        <v>Cluster</v>
      </c>
      <c r="AH168" s="3">
        <f>Table1[[#This Row],['# CM TP]]+Table1[[#This Row],['# CM TN]]</f>
        <v>2926</v>
      </c>
      <c r="AI168" s="3">
        <f>Table1[[#This Row],['# CM FP]]+Table1[[#This Row],['# CM FN]]</f>
        <v>346</v>
      </c>
      <c r="AJ168" s="3">
        <f>Table1[[#This Row],['# CM TP]]+Table1[[#This Row],['# CM FP]]</f>
        <v>866</v>
      </c>
      <c r="AK168" s="3">
        <f>Table1[[#This Row],['# CM TN]]+Table1[[#This Row],['# CM FN]]</f>
        <v>2406</v>
      </c>
      <c r="AL168" s="3">
        <f>Table1[[#This Row],[GT_T]]+Table1[[#This Row],[GT_F]]</f>
        <v>3272</v>
      </c>
      <c r="AM168" s="3">
        <f>IFERROR((Table1[[#This Row],['# CM TP]]+Table1[[#This Row],['# CM TN]])/Table1[[#This Row],[GT_TOT]], 0)</f>
        <v>0.89425427872860641</v>
      </c>
      <c r="AN168" s="3">
        <f>IFERROR(((Table1[[#This Row],[GT_T]]*Table1[[#This Row],[GT_ML_P]]/Table1[[#This Row],[GT_TOT]])+(Table1[[#This Row],[GT_F]]*Table1[[#This Row],[GT_ML_N]]/Table1[[#This Row],[GT_TOT]]))/Table1[[#This Row],[GT_TOT]],0)</f>
        <v>0.31444022333678062</v>
      </c>
      <c r="AO168" s="3">
        <f>(Table1[[#This Row],[OBS_ACC]]-Table1[[#This Row],[EXP_ACC]])/(1-Table1[[#This Row],[EXP_ACC]])</f>
        <v>0.84575273393943451</v>
      </c>
      <c r="AP168" s="3">
        <f>Table1[[#This Row],['# CM TP]]+Table1[[#This Row],['# CM FN]]</f>
        <v>818</v>
      </c>
      <c r="AQ168" s="3">
        <f>Table1[[#This Row],['# CM TN]]+Table1[[#This Row],['# CM FP]]</f>
        <v>2454</v>
      </c>
      <c r="AR168" s="2">
        <f>IFERROR(Table1[[#This Row],[NUM_T]]/(Table1[[#This Row],[NUM_T]]+Table1[[#This Row],[NUM_F]]),0)</f>
        <v>0.25</v>
      </c>
      <c r="AS168" s="2">
        <f>IFERROR(((LEN(Table1[[#This Row],[Predictors]])-LEN(SUBSTITUTE(Table1[[#This Row],[Predictors]],"_","")))/Table1[[#This Row],[NumPredictors]])-Table1[[#This Row],[P_se]],0)</f>
        <v>0</v>
      </c>
      <c r="AT168" s="2">
        <f>IFERROR((LEN(Table1[[#This Row],[Predictors]])-LEN(SUBSTITUTE(Table1[[#This Row],[Predictors]],".","")))/Table1[[#This Row],[NumPredictors]],0)</f>
        <v>1</v>
      </c>
      <c r="AU1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" s="2">
        <f>1-(Table1[[#This Row],[P_2gram]]+Table1[[#This Row],[P_order]]+Table1[[#This Row],[P_se]])</f>
        <v>0</v>
      </c>
      <c r="AX168" s="2"/>
      <c r="AY168" s="2"/>
    </row>
    <row r="169" spans="1:51" x14ac:dyDescent="0.25">
      <c r="A169">
        <v>10</v>
      </c>
      <c r="B169" t="s">
        <v>645</v>
      </c>
      <c r="C169" t="s">
        <v>190</v>
      </c>
      <c r="D169" s="26" t="s">
        <v>1510</v>
      </c>
      <c r="E169">
        <v>40000</v>
      </c>
      <c r="F1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9" t="s">
        <v>398</v>
      </c>
      <c r="H169" s="3">
        <v>1</v>
      </c>
      <c r="I169" s="1">
        <v>42782.862766203703</v>
      </c>
      <c r="J169" t="s">
        <v>159</v>
      </c>
      <c r="K169" t="s">
        <v>11</v>
      </c>
      <c r="L169" t="str">
        <f>SUBSTITUTE(SUBSTITUTE(Table1[[#This Row],[PredictorSetsOrig]],"task","act"),"startend","se")</f>
        <v>act,se</v>
      </c>
      <c r="M169" s="26" t="s">
        <v>14</v>
      </c>
      <c r="N169" s="3">
        <v>10</v>
      </c>
      <c r="O169" s="3">
        <f>IF(Table1[[#This Row],[Algorithm]]="None",0,IF(Table1[[#This Row],[NumPredictors]]&lt;=5,5,IF(Table1[[#This Row],[NumPredictors]]&lt;=10,10,IF(Table1[[#This Row],[NumPredictors]]&lt;=30,30,50))))</f>
        <v>10</v>
      </c>
      <c r="P169" s="2">
        <v>0.7944</v>
      </c>
      <c r="Q169" s="2">
        <v>0.80826666666666702</v>
      </c>
      <c r="R169">
        <v>13.4000000000015</v>
      </c>
      <c r="S169">
        <v>35.7799999999988</v>
      </c>
      <c r="T169">
        <v>0.70000000000436602</v>
      </c>
      <c r="U169" s="3">
        <v>2.75052813480908</v>
      </c>
      <c r="V169" s="3">
        <v>7.6181015659879598</v>
      </c>
      <c r="W169" s="29">
        <f>IFERROR(Table1[[#This Row],[MutualInformation]]/Table1[[#This Row],[MutualInformationPotential]],0)</f>
        <v>0.3610516492834886</v>
      </c>
      <c r="X169" s="3">
        <v>0.136315000413573</v>
      </c>
      <c r="Y169" s="3">
        <v>0.393542934233303</v>
      </c>
      <c r="Z169" s="3">
        <f>IFERROR(Table1[[#This Row],[MutualInformationVsOutcome]]/Table1[[#This Row],[MutualInformationVsOutcomePotential]],0)</f>
        <v>0.34637898068006412</v>
      </c>
      <c r="AA169">
        <v>49</v>
      </c>
      <c r="AB169">
        <v>7895</v>
      </c>
      <c r="AC169">
        <v>43</v>
      </c>
      <c r="AD169">
        <v>2013</v>
      </c>
      <c r="AE169" s="3" t="s">
        <v>396</v>
      </c>
      <c r="AF1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69" s="27" t="str">
        <f>RIGHT(Table1[[#This Row],[AlgorithmFunc]],LEN(Table1[[#This Row],[AlgorithmFunc]])-16)</f>
        <v>LASSORepeated</v>
      </c>
      <c r="AH169" s="3">
        <f>Table1[[#This Row],['# CM TP]]+Table1[[#This Row],['# CM TN]]</f>
        <v>7944</v>
      </c>
      <c r="AI169" s="3">
        <f>Table1[[#This Row],['# CM FP]]+Table1[[#This Row],['# CM FN]]</f>
        <v>2056</v>
      </c>
      <c r="AJ169" s="3">
        <f>Table1[[#This Row],['# CM TP]]+Table1[[#This Row],['# CM FP]]</f>
        <v>92</v>
      </c>
      <c r="AK169" s="3">
        <f>Table1[[#This Row],['# CM TN]]+Table1[[#This Row],['# CM FN]]</f>
        <v>9908</v>
      </c>
      <c r="AL169" s="3">
        <f>Table1[[#This Row],[GT_T]]+Table1[[#This Row],[GT_F]]</f>
        <v>10000</v>
      </c>
      <c r="AM169" s="3">
        <f>IFERROR((Table1[[#This Row],['# CM TP]]+Table1[[#This Row],['# CM TN]])/Table1[[#This Row],[GT_TOT]], 0)</f>
        <v>0.7944</v>
      </c>
      <c r="AN169" s="3">
        <f>IFERROR(((Table1[[#This Row],[GT_T]]*Table1[[#This Row],[GT_ML_P]]/Table1[[#This Row],[GT_TOT]])+(Table1[[#This Row],[GT_F]]*Table1[[#This Row],[GT_ML_N]]/Table1[[#This Row],[GT_TOT]]))/Table1[[#This Row],[GT_TOT]],0)</f>
        <v>0.21101696000000003</v>
      </c>
      <c r="AO169" s="3">
        <f>(Table1[[#This Row],[OBS_ACC]]-Table1[[#This Row],[EXP_ACC]])/(1-Table1[[#This Row],[EXP_ACC]])</f>
        <v>0.7394113820241307</v>
      </c>
      <c r="AP169" s="3">
        <f>Table1[[#This Row],['# CM TP]]+Table1[[#This Row],['# CM FN]]</f>
        <v>2062</v>
      </c>
      <c r="AQ169" s="3">
        <f>Table1[[#This Row],['# CM TN]]+Table1[[#This Row],['# CM FP]]</f>
        <v>7938</v>
      </c>
      <c r="AR169" s="2">
        <f>IFERROR(Table1[[#This Row],[NUM_T]]/(Table1[[#This Row],[NUM_T]]+Table1[[#This Row],[NUM_F]]),0)</f>
        <v>0.20619999999999999</v>
      </c>
      <c r="AS169" s="2">
        <f>IFERROR(((LEN(Table1[[#This Row],[Predictors]])-LEN(SUBSTITUTE(Table1[[#This Row],[Predictors]],"_","")))/Table1[[#This Row],[NumPredictors]])-Table1[[#This Row],[P_se]],0)</f>
        <v>0</v>
      </c>
      <c r="AT169" s="2">
        <f>IFERROR((LEN(Table1[[#This Row],[Predictors]])-LEN(SUBSTITUTE(Table1[[#This Row],[Predictors]],".","")))/Table1[[#This Row],[NumPredictors]],0)</f>
        <v>0</v>
      </c>
      <c r="AU1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" s="2">
        <f>1-(Table1[[#This Row],[P_2gram]]+Table1[[#This Row],[P_order]]+Table1[[#This Row],[P_se]])</f>
        <v>1</v>
      </c>
      <c r="AX169" s="2"/>
      <c r="AY169" s="2"/>
    </row>
    <row r="170" spans="1:51" x14ac:dyDescent="0.25">
      <c r="A170">
        <v>12</v>
      </c>
      <c r="B170" t="s">
        <v>645</v>
      </c>
      <c r="C170" t="s">
        <v>190</v>
      </c>
      <c r="D170" s="26" t="s">
        <v>1510</v>
      </c>
      <c r="E170">
        <v>40000</v>
      </c>
      <c r="F1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70" t="s">
        <v>398</v>
      </c>
      <c r="H170" s="3">
        <v>1</v>
      </c>
      <c r="I170" s="1">
        <v>42782.884780092594</v>
      </c>
      <c r="J170" t="s">
        <v>159</v>
      </c>
      <c r="K170" t="s">
        <v>11</v>
      </c>
      <c r="L170" t="str">
        <f>SUBSTITUTE(SUBSTITUTE(Table1[[#This Row],[PredictorSetsOrig]],"task","act"),"startend","se")</f>
        <v>act,se,order</v>
      </c>
      <c r="M170" s="26" t="s">
        <v>18</v>
      </c>
      <c r="N170" s="3">
        <v>10</v>
      </c>
      <c r="O170" s="3">
        <f>IF(Table1[[#This Row],[Algorithm]]="None",0,IF(Table1[[#This Row],[NumPredictors]]&lt;=5,5,IF(Table1[[#This Row],[NumPredictors]]&lt;=10,10,IF(Table1[[#This Row],[NumPredictors]]&lt;=30,30,50))))</f>
        <v>10</v>
      </c>
      <c r="P170" s="2">
        <v>0.79459999999999997</v>
      </c>
      <c r="Q170" s="2">
        <v>0.81240000000000001</v>
      </c>
      <c r="R170">
        <v>4109.1000000000004</v>
      </c>
      <c r="S170">
        <v>36.340000000003798</v>
      </c>
      <c r="T170">
        <v>8.3600000000005803</v>
      </c>
      <c r="U170" s="3">
        <v>5.9458641459516404</v>
      </c>
      <c r="V170" s="27">
        <v>8.2526139767123201</v>
      </c>
      <c r="W170" s="29">
        <f>IFERROR(Table1[[#This Row],[MutualInformation]]/Table1[[#This Row],[MutualInformationPotential]],0)</f>
        <v>0.72048252380760891</v>
      </c>
      <c r="X170" s="3">
        <v>0.28909042161312998</v>
      </c>
      <c r="Y170" s="3">
        <v>0.43681627597160699</v>
      </c>
      <c r="Z170" s="3">
        <f>IFERROR(Table1[[#This Row],[MutualInformationVsOutcome]]/Table1[[#This Row],[MutualInformationVsOutcomePotential]],0)</f>
        <v>0.66181238547054699</v>
      </c>
      <c r="AA170">
        <v>27</v>
      </c>
      <c r="AB170">
        <v>7919</v>
      </c>
      <c r="AC170">
        <v>19</v>
      </c>
      <c r="AD170">
        <v>2035</v>
      </c>
      <c r="AE170" s="3" t="s">
        <v>379</v>
      </c>
      <c r="AF1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70" s="27" t="str">
        <f>RIGHT(Table1[[#This Row],[AlgorithmFunc]],LEN(Table1[[#This Row],[AlgorithmFunc]])-16)</f>
        <v>LASSORepeated</v>
      </c>
      <c r="AH170" s="3">
        <f>Table1[[#This Row],['# CM TP]]+Table1[[#This Row],['# CM TN]]</f>
        <v>7946</v>
      </c>
      <c r="AI170" s="3">
        <f>Table1[[#This Row],['# CM FP]]+Table1[[#This Row],['# CM FN]]</f>
        <v>2054</v>
      </c>
      <c r="AJ170" s="3">
        <f>Table1[[#This Row],['# CM TP]]+Table1[[#This Row],['# CM FP]]</f>
        <v>46</v>
      </c>
      <c r="AK170" s="3">
        <f>Table1[[#This Row],['# CM TN]]+Table1[[#This Row],['# CM FN]]</f>
        <v>9954</v>
      </c>
      <c r="AL170" s="3">
        <f>Table1[[#This Row],[GT_T]]+Table1[[#This Row],[GT_F]]</f>
        <v>10000</v>
      </c>
      <c r="AM170" s="3">
        <f>IFERROR((Table1[[#This Row],['# CM TP]]+Table1[[#This Row],['# CM TN]])/Table1[[#This Row],[GT_TOT]], 0)</f>
        <v>0.79459999999999997</v>
      </c>
      <c r="AN170" s="3">
        <f>IFERROR(((Table1[[#This Row],[GT_T]]*Table1[[#This Row],[GT_ML_P]]/Table1[[#This Row],[GT_TOT]])+(Table1[[#This Row],[GT_F]]*Table1[[#This Row],[GT_ML_N]]/Table1[[#This Row],[GT_TOT]]))/Table1[[#This Row],[GT_TOT]],0)</f>
        <v>0.20811032000000002</v>
      </c>
      <c r="AO170" s="3">
        <f>(Table1[[#This Row],[OBS_ACC]]-Table1[[#This Row],[EXP_ACC]])/(1-Table1[[#This Row],[EXP_ACC]])</f>
        <v>0.74062043591728577</v>
      </c>
      <c r="AP170" s="3">
        <f>Table1[[#This Row],['# CM TP]]+Table1[[#This Row],['# CM FN]]</f>
        <v>2062</v>
      </c>
      <c r="AQ170" s="3">
        <f>Table1[[#This Row],['# CM TN]]+Table1[[#This Row],['# CM FP]]</f>
        <v>7938</v>
      </c>
      <c r="AR170" s="2">
        <f>IFERROR(Table1[[#This Row],[NUM_T]]/(Table1[[#This Row],[NUM_T]]+Table1[[#This Row],[NUM_F]]),0)</f>
        <v>0.20619999999999999</v>
      </c>
      <c r="AS170" s="2">
        <f>IFERROR(((LEN(Table1[[#This Row],[Predictors]])-LEN(SUBSTITUTE(Table1[[#This Row],[Predictors]],"_","")))/Table1[[#This Row],[NumPredictors]])-Table1[[#This Row],[P_se]],0)</f>
        <v>0</v>
      </c>
      <c r="AT170" s="2">
        <f>IFERROR((LEN(Table1[[#This Row],[Predictors]])-LEN(SUBSTITUTE(Table1[[#This Row],[Predictors]],".","")))/Table1[[#This Row],[NumPredictors]],0)</f>
        <v>0</v>
      </c>
      <c r="AU1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" s="2">
        <f>1-(Table1[[#This Row],[P_2gram]]+Table1[[#This Row],[P_order]]+Table1[[#This Row],[P_se]])</f>
        <v>1</v>
      </c>
      <c r="AX170" s="2"/>
      <c r="AY170" s="2"/>
    </row>
    <row r="171" spans="1:51" x14ac:dyDescent="0.25">
      <c r="A171">
        <v>11</v>
      </c>
      <c r="B171" t="s">
        <v>645</v>
      </c>
      <c r="C171" t="s">
        <v>1503</v>
      </c>
      <c r="D171" t="s">
        <v>1507</v>
      </c>
      <c r="E171">
        <v>13087</v>
      </c>
      <c r="F1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71" t="s">
        <v>1438</v>
      </c>
      <c r="H171" s="3">
        <v>1</v>
      </c>
      <c r="I171" s="1">
        <v>43122.984131944446</v>
      </c>
      <c r="J171" t="s">
        <v>1007</v>
      </c>
      <c r="K171" t="s">
        <v>11</v>
      </c>
      <c r="L171" t="str">
        <f>SUBSTITUTE(SUBSTITUTE(Table1[[#This Row],[PredictorSetsOrig]],"task","act"),"startend","se")</f>
        <v>act</v>
      </c>
      <c r="M171" s="31" t="s">
        <v>12</v>
      </c>
      <c r="N171" s="3">
        <v>10</v>
      </c>
      <c r="O171" s="3">
        <f>IF(Table1[[#This Row],[Algorithm]]="None",0,IF(Table1[[#This Row],[NumPredictors]]&lt;=5,5,IF(Table1[[#This Row],[NumPredictors]]&lt;=10,10,IF(Table1[[#This Row],[NumPredictors]]&lt;=30,30,50))))</f>
        <v>10</v>
      </c>
      <c r="P171" s="2">
        <v>0.891809290953545</v>
      </c>
      <c r="Q171" s="2">
        <v>0.90198675496688696</v>
      </c>
      <c r="R171">
        <v>0.53000000000065495</v>
      </c>
      <c r="S171">
        <v>12.079999999999901</v>
      </c>
      <c r="T171">
        <v>0.19999999999981799</v>
      </c>
      <c r="U171" s="3">
        <v>4.7688421631859796</v>
      </c>
      <c r="V171" s="27"/>
      <c r="W171" s="29">
        <f>IFERROR(Table1[[#This Row],[MutualInformation]]/Table1[[#This Row],[MutualInformationPotential]],0)</f>
        <v>0</v>
      </c>
      <c r="X171" s="3">
        <v>0.42874817054050302</v>
      </c>
      <c r="Y171" s="3"/>
      <c r="Z171" s="3">
        <f>IFERROR(Table1[[#This Row],[MutualInformationVsOutcome]]/Table1[[#This Row],[MutualInformationVsOutcomePotential]],0)</f>
        <v>0</v>
      </c>
      <c r="AA171">
        <v>638</v>
      </c>
      <c r="AB171">
        <v>2280</v>
      </c>
      <c r="AC171">
        <v>174</v>
      </c>
      <c r="AD171">
        <v>180</v>
      </c>
      <c r="AE171" s="3" t="s">
        <v>1443</v>
      </c>
      <c r="AF17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71" s="27" t="str">
        <f>RIGHT(Table1[[#This Row],[AlgorithmFunc]],LEN(Table1[[#This Row],[AlgorithmFunc]])-16)</f>
        <v>ClusterFisher</v>
      </c>
      <c r="AH171" s="3">
        <f>Table1[[#This Row],['# CM TP]]+Table1[[#This Row],['# CM TN]]</f>
        <v>2918</v>
      </c>
      <c r="AI171" s="3">
        <f>Table1[[#This Row],['# CM FP]]+Table1[[#This Row],['# CM FN]]</f>
        <v>354</v>
      </c>
      <c r="AJ171" s="3">
        <f>Table1[[#This Row],['# CM TP]]+Table1[[#This Row],['# CM FP]]</f>
        <v>812</v>
      </c>
      <c r="AK171" s="3">
        <f>Table1[[#This Row],['# CM TN]]+Table1[[#This Row],['# CM FN]]</f>
        <v>2460</v>
      </c>
      <c r="AL171" s="3">
        <f>Table1[[#This Row],[GT_T]]+Table1[[#This Row],[GT_F]]</f>
        <v>3272</v>
      </c>
      <c r="AM171" s="3">
        <f>IFERROR((Table1[[#This Row],['# CM TP]]+Table1[[#This Row],['# CM TN]])/Table1[[#This Row],[GT_TOT]], 0)</f>
        <v>0.89180929095354522</v>
      </c>
      <c r="AN171" s="3">
        <f>IFERROR(((Table1[[#This Row],[GT_T]]*Table1[[#This Row],[GT_ML_P]]/Table1[[#This Row],[GT_TOT]])+(Table1[[#This Row],[GT_F]]*Table1[[#This Row],[GT_ML_N]]/Table1[[#This Row],[GT_TOT]]))/Table1[[#This Row],[GT_TOT]],0)</f>
        <v>0.30265840113342224</v>
      </c>
      <c r="AO171" s="3">
        <f>(Table1[[#This Row],[OBS_ACC]]-Table1[[#This Row],[EXP_ACC]])/(1-Table1[[#This Row],[EXP_ACC]])</f>
        <v>0.84485263861742621</v>
      </c>
      <c r="AP171" s="3">
        <f>Table1[[#This Row],['# CM TP]]+Table1[[#This Row],['# CM FN]]</f>
        <v>818</v>
      </c>
      <c r="AQ171" s="3">
        <f>Table1[[#This Row],['# CM TN]]+Table1[[#This Row],['# CM FP]]</f>
        <v>2454</v>
      </c>
      <c r="AR171" s="2">
        <f>IFERROR(Table1[[#This Row],[NUM_T]]/(Table1[[#This Row],[NUM_T]]+Table1[[#This Row],[NUM_F]]),0)</f>
        <v>0.25</v>
      </c>
      <c r="AS171" s="2">
        <f>IFERROR(((LEN(Table1[[#This Row],[Predictors]])-LEN(SUBSTITUTE(Table1[[#This Row],[Predictors]],"_","")))/Table1[[#This Row],[NumPredictors]])-Table1[[#This Row],[P_se]],0)</f>
        <v>0</v>
      </c>
      <c r="AT171" s="2">
        <f>IFERROR((LEN(Table1[[#This Row],[Predictors]])-LEN(SUBSTITUTE(Table1[[#This Row],[Predictors]],".","")))/Table1[[#This Row],[NumPredictors]],0)</f>
        <v>0</v>
      </c>
      <c r="AU1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" s="2">
        <f>1-(Table1[[#This Row],[P_2gram]]+Table1[[#This Row],[P_order]]+Table1[[#This Row],[P_se]])</f>
        <v>1</v>
      </c>
      <c r="AX171" s="2"/>
      <c r="AY171" s="2"/>
    </row>
    <row r="172" spans="1:51" x14ac:dyDescent="0.25">
      <c r="A172">
        <v>44</v>
      </c>
      <c r="B172" t="s">
        <v>645</v>
      </c>
      <c r="C172" t="s">
        <v>1503</v>
      </c>
      <c r="D172" t="s">
        <v>1507</v>
      </c>
      <c r="E172">
        <v>13087</v>
      </c>
      <c r="F1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72" t="s">
        <v>1438</v>
      </c>
      <c r="H172" s="3">
        <v>1</v>
      </c>
      <c r="I172" s="1">
        <v>43123.009212962963</v>
      </c>
      <c r="J172" t="s">
        <v>1007</v>
      </c>
      <c r="K172" t="s">
        <v>11</v>
      </c>
      <c r="L172" t="str">
        <f>SUBSTITUTE(SUBSTITUTE(Table1[[#This Row],[PredictorSetsOrig]],"task","act"),"startend","se")</f>
        <v>order</v>
      </c>
      <c r="M172" s="31" t="s">
        <v>436</v>
      </c>
      <c r="N172" s="3">
        <v>30</v>
      </c>
      <c r="O172" s="3">
        <f>IF(Table1[[#This Row],[Algorithm]]="None",0,IF(Table1[[#This Row],[NumPredictors]]&lt;=5,5,IF(Table1[[#This Row],[NumPredictors]]&lt;=10,10,IF(Table1[[#This Row],[NumPredictors]]&lt;=30,30,50))))</f>
        <v>30</v>
      </c>
      <c r="P172" s="2">
        <v>0.89119804400977998</v>
      </c>
      <c r="Q172" s="2">
        <v>0.90382068262863002</v>
      </c>
      <c r="R172">
        <v>5.4199999999991597</v>
      </c>
      <c r="S172">
        <v>20.359999999999701</v>
      </c>
      <c r="T172">
        <v>1.9600000000000399</v>
      </c>
      <c r="U172" s="3">
        <v>4.9357465734900599</v>
      </c>
      <c r="V172" s="27"/>
      <c r="W172" s="29">
        <f>IFERROR(Table1[[#This Row],[MutualInformation]]/Table1[[#This Row],[MutualInformationPotential]],0)</f>
        <v>0</v>
      </c>
      <c r="X172" s="3">
        <v>0.477192437071637</v>
      </c>
      <c r="Y172" s="3"/>
      <c r="Z172" s="3">
        <f>IFERROR(Table1[[#This Row],[MutualInformationVsOutcome]]/Table1[[#This Row],[MutualInformationVsOutcomePotential]],0)</f>
        <v>0</v>
      </c>
      <c r="AA172">
        <v>631</v>
      </c>
      <c r="AB172">
        <v>2285</v>
      </c>
      <c r="AC172">
        <v>169</v>
      </c>
      <c r="AD172">
        <v>187</v>
      </c>
      <c r="AE172" s="3" t="s">
        <v>1456</v>
      </c>
      <c r="AF17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72" s="27" t="str">
        <f>RIGHT(Table1[[#This Row],[AlgorithmFunc]],LEN(Table1[[#This Row],[AlgorithmFunc]])-16)</f>
        <v>ClusterFisher</v>
      </c>
      <c r="AH172" s="3">
        <f>Table1[[#This Row],['# CM TP]]+Table1[[#This Row],['# CM TN]]</f>
        <v>2916</v>
      </c>
      <c r="AI172" s="3">
        <f>Table1[[#This Row],['# CM FP]]+Table1[[#This Row],['# CM FN]]</f>
        <v>356</v>
      </c>
      <c r="AJ172" s="3">
        <f>Table1[[#This Row],['# CM TP]]+Table1[[#This Row],['# CM FP]]</f>
        <v>800</v>
      </c>
      <c r="AK172" s="3">
        <f>Table1[[#This Row],['# CM TN]]+Table1[[#This Row],['# CM FN]]</f>
        <v>2472</v>
      </c>
      <c r="AL172" s="3">
        <f>Table1[[#This Row],[GT_T]]+Table1[[#This Row],[GT_F]]</f>
        <v>3272</v>
      </c>
      <c r="AM172" s="3">
        <f>IFERROR((Table1[[#This Row],['# CM TP]]+Table1[[#This Row],['# CM TN]])/Table1[[#This Row],[GT_TOT]], 0)</f>
        <v>0.89119804400977998</v>
      </c>
      <c r="AN172" s="3">
        <f>IFERROR(((Table1[[#This Row],[GT_T]]*Table1[[#This Row],[GT_ML_P]]/Table1[[#This Row],[GT_TOT]])+(Table1[[#This Row],[GT_F]]*Table1[[#This Row],[GT_ML_N]]/Table1[[#This Row],[GT_TOT]]))/Table1[[#This Row],[GT_TOT]],0)</f>
        <v>0.30009684303656725</v>
      </c>
      <c r="AO172" s="3">
        <f>(Table1[[#This Row],[OBS_ACC]]-Table1[[#This Row],[EXP_ACC]])/(1-Table1[[#This Row],[EXP_ACC]])</f>
        <v>0.8445471278308514</v>
      </c>
      <c r="AP172" s="3">
        <f>Table1[[#This Row],['# CM TP]]+Table1[[#This Row],['# CM FN]]</f>
        <v>818</v>
      </c>
      <c r="AQ172" s="3">
        <f>Table1[[#This Row],['# CM TN]]+Table1[[#This Row],['# CM FP]]</f>
        <v>2454</v>
      </c>
      <c r="AR172" s="2">
        <f>IFERROR(Table1[[#This Row],[NUM_T]]/(Table1[[#This Row],[NUM_T]]+Table1[[#This Row],[NUM_F]]),0)</f>
        <v>0.25</v>
      </c>
      <c r="AS172" s="2">
        <f>IFERROR(((LEN(Table1[[#This Row],[Predictors]])-LEN(SUBSTITUTE(Table1[[#This Row],[Predictors]],"_","")))/Table1[[#This Row],[NumPredictors]])-Table1[[#This Row],[P_se]],0)</f>
        <v>0</v>
      </c>
      <c r="AT172" s="2">
        <f>IFERROR((LEN(Table1[[#This Row],[Predictors]])-LEN(SUBSTITUTE(Table1[[#This Row],[Predictors]],".","")))/Table1[[#This Row],[NumPredictors]],0)</f>
        <v>1</v>
      </c>
      <c r="AU1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" s="2">
        <f>1-(Table1[[#This Row],[P_2gram]]+Table1[[#This Row],[P_order]]+Table1[[#This Row],[P_se]])</f>
        <v>0</v>
      </c>
      <c r="AX172" s="2"/>
      <c r="AY172" s="2"/>
    </row>
    <row r="173" spans="1:51" x14ac:dyDescent="0.25">
      <c r="A173">
        <v>1</v>
      </c>
      <c r="B173" t="s">
        <v>645</v>
      </c>
      <c r="C173" t="s">
        <v>1503</v>
      </c>
      <c r="D173" t="s">
        <v>1507</v>
      </c>
      <c r="E173">
        <v>13087</v>
      </c>
      <c r="F1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73" t="s">
        <v>1438</v>
      </c>
      <c r="H173" s="3">
        <v>1</v>
      </c>
      <c r="I173" s="1">
        <v>43122.981874999998</v>
      </c>
      <c r="J173" t="s">
        <v>37</v>
      </c>
      <c r="K173" t="s">
        <v>11</v>
      </c>
      <c r="L173" t="str">
        <f>SUBSTITUTE(SUBSTITUTE(Table1[[#This Row],[PredictorSetsOrig]],"task","act"),"startend","se")</f>
        <v>act</v>
      </c>
      <c r="M173" s="31" t="s">
        <v>12</v>
      </c>
      <c r="N173" s="3">
        <v>10</v>
      </c>
      <c r="O173" s="3">
        <f>IF(Table1[[#This Row],[Algorithm]]="None",0,IF(Table1[[#This Row],[NumPredictors]]&lt;=5,5,IF(Table1[[#This Row],[NumPredictors]]&lt;=10,10,IF(Table1[[#This Row],[NumPredictors]]&lt;=30,30,50))))</f>
        <v>10</v>
      </c>
      <c r="P173" s="2">
        <v>0.89028117359413195</v>
      </c>
      <c r="Q173" s="2">
        <v>0.89882832399388701</v>
      </c>
      <c r="R173">
        <v>0.34000000000014602</v>
      </c>
      <c r="S173">
        <v>12.239999999999799</v>
      </c>
      <c r="T173">
        <v>0.22000000000025499</v>
      </c>
      <c r="U173" s="3">
        <v>4.8984983647720099</v>
      </c>
      <c r="V173" s="27"/>
      <c r="W173" s="29">
        <f>IFERROR(Table1[[#This Row],[MutualInformation]]/Table1[[#This Row],[MutualInformationPotential]],0)</f>
        <v>0</v>
      </c>
      <c r="X173" s="3">
        <v>0.44098705980469999</v>
      </c>
      <c r="Y173" s="3"/>
      <c r="Z173" s="3">
        <f>IFERROR(Table1[[#This Row],[MutualInformationVsOutcome]]/Table1[[#This Row],[MutualInformationVsOutcomePotential]],0)</f>
        <v>0</v>
      </c>
      <c r="AA173">
        <v>644</v>
      </c>
      <c r="AB173">
        <v>2269</v>
      </c>
      <c r="AC173">
        <v>185</v>
      </c>
      <c r="AD173">
        <v>174</v>
      </c>
      <c r="AE173" s="3" t="s">
        <v>1439</v>
      </c>
      <c r="AF17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73" s="27" t="str">
        <f>RIGHT(Table1[[#This Row],[AlgorithmFunc]],LEN(Table1[[#This Row],[AlgorithmFunc]])-16)</f>
        <v>Cluster</v>
      </c>
      <c r="AH173" s="3">
        <f>Table1[[#This Row],['# CM TP]]+Table1[[#This Row],['# CM TN]]</f>
        <v>2913</v>
      </c>
      <c r="AI173" s="3">
        <f>Table1[[#This Row],['# CM FP]]+Table1[[#This Row],['# CM FN]]</f>
        <v>359</v>
      </c>
      <c r="AJ173" s="3">
        <f>Table1[[#This Row],['# CM TP]]+Table1[[#This Row],['# CM FP]]</f>
        <v>829</v>
      </c>
      <c r="AK173" s="3">
        <f>Table1[[#This Row],['# CM TN]]+Table1[[#This Row],['# CM FN]]</f>
        <v>2443</v>
      </c>
      <c r="AL173" s="3">
        <f>Table1[[#This Row],[GT_T]]+Table1[[#This Row],[GT_F]]</f>
        <v>3272</v>
      </c>
      <c r="AM173" s="3">
        <f>IFERROR((Table1[[#This Row],['# CM TP]]+Table1[[#This Row],['# CM TN]])/Table1[[#This Row],[GT_TOT]], 0)</f>
        <v>0.89028117359413206</v>
      </c>
      <c r="AN173" s="3">
        <f>IFERROR(((Table1[[#This Row],[GT_T]]*Table1[[#This Row],[GT_ML_P]]/Table1[[#This Row],[GT_TOT]])+(Table1[[#This Row],[GT_F]]*Table1[[#This Row],[GT_ML_N]]/Table1[[#This Row],[GT_TOT]]))/Table1[[#This Row],[GT_TOT]],0)</f>
        <v>0.30748355312318792</v>
      </c>
      <c r="AO173" s="3">
        <f>(Table1[[#This Row],[OBS_ACC]]-Table1[[#This Row],[EXP_ACC]])/(1-Table1[[#This Row],[EXP_ACC]])</f>
        <v>0.84156502433885849</v>
      </c>
      <c r="AP173" s="3">
        <f>Table1[[#This Row],['# CM TP]]+Table1[[#This Row],['# CM FN]]</f>
        <v>818</v>
      </c>
      <c r="AQ173" s="3">
        <f>Table1[[#This Row],['# CM TN]]+Table1[[#This Row],['# CM FP]]</f>
        <v>2454</v>
      </c>
      <c r="AR173" s="2">
        <f>IFERROR(Table1[[#This Row],[NUM_T]]/(Table1[[#This Row],[NUM_T]]+Table1[[#This Row],[NUM_F]]),0)</f>
        <v>0.25</v>
      </c>
      <c r="AS173" s="2">
        <f>IFERROR(((LEN(Table1[[#This Row],[Predictors]])-LEN(SUBSTITUTE(Table1[[#This Row],[Predictors]],"_","")))/Table1[[#This Row],[NumPredictors]])-Table1[[#This Row],[P_se]],0)</f>
        <v>0</v>
      </c>
      <c r="AT173" s="2">
        <f>IFERROR((LEN(Table1[[#This Row],[Predictors]])-LEN(SUBSTITUTE(Table1[[#This Row],[Predictors]],".","")))/Table1[[#This Row],[NumPredictors]],0)</f>
        <v>0</v>
      </c>
      <c r="AU1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" s="2">
        <f>1-(Table1[[#This Row],[P_2gram]]+Table1[[#This Row],[P_order]]+Table1[[#This Row],[P_se]])</f>
        <v>1</v>
      </c>
      <c r="AX173" s="2"/>
      <c r="AY173" s="2"/>
    </row>
    <row r="174" spans="1:51" x14ac:dyDescent="0.25">
      <c r="A174">
        <v>24</v>
      </c>
      <c r="B174" t="s">
        <v>645</v>
      </c>
      <c r="C174" t="s">
        <v>1503</v>
      </c>
      <c r="D174" t="s">
        <v>1506</v>
      </c>
      <c r="E174">
        <v>7554</v>
      </c>
      <c r="F1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74" t="s">
        <v>1769</v>
      </c>
      <c r="H174" s="3">
        <v>1</v>
      </c>
      <c r="I174" s="1">
        <v>43141.618750000001</v>
      </c>
      <c r="J174" t="s">
        <v>484</v>
      </c>
      <c r="K174" t="s">
        <v>11</v>
      </c>
      <c r="L174" t="str">
        <f>SUBSTITUTE(SUBSTITUTE(Table1[[#This Row],[PredictorSetsOrig]],"task","act"),"startend","se")</f>
        <v>2gram,order</v>
      </c>
      <c r="M174" s="31" t="s">
        <v>438</v>
      </c>
      <c r="N174" s="3">
        <v>10</v>
      </c>
      <c r="O174" s="3">
        <f>IF(Table1[[#This Row],[Algorithm]]="None",0,IF(Table1[[#This Row],[NumPredictors]]&lt;=5,5,IF(Table1[[#This Row],[NumPredictors]]&lt;=10,10,IF(Table1[[#This Row],[NumPredictors]]&lt;=30,30,50))))</f>
        <v>10</v>
      </c>
      <c r="P174" s="2">
        <v>0.80836421386977197</v>
      </c>
      <c r="Q174" s="2">
        <v>0.81447484554280702</v>
      </c>
      <c r="R174">
        <v>0.12999999999988199</v>
      </c>
      <c r="S174">
        <v>7.38999999999987</v>
      </c>
      <c r="T174">
        <v>0.349999999999909</v>
      </c>
      <c r="U174" s="3">
        <v>2.62468454971579</v>
      </c>
      <c r="V174" s="27"/>
      <c r="W174" s="29">
        <f>IFERROR(Table1[[#This Row],[MutualInformation]]/Table1[[#This Row],[MutualInformationPotential]],0)</f>
        <v>0</v>
      </c>
      <c r="X174" s="3">
        <v>0.131907514286385</v>
      </c>
      <c r="Y174" s="3"/>
      <c r="Z174" s="3">
        <f>IFERROR(Table1[[#This Row],[MutualInformationVsOutcome]]/Table1[[#This Row],[MutualInformationVsOutcomePotential]],0)</f>
        <v>0</v>
      </c>
      <c r="AA174">
        <v>81</v>
      </c>
      <c r="AB174">
        <v>1446</v>
      </c>
      <c r="AC174">
        <v>32</v>
      </c>
      <c r="AD174">
        <v>330</v>
      </c>
      <c r="AE174" s="3" t="s">
        <v>1792</v>
      </c>
      <c r="AF1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74" s="27" t="str">
        <f>RIGHT(Table1[[#This Row],[AlgorithmFunc]],LEN(Table1[[#This Row],[AlgorithmFunc]])-16)</f>
        <v>MRMREnsemble5</v>
      </c>
      <c r="AH174" s="3">
        <f>Table1[[#This Row],['# CM TP]]+Table1[[#This Row],['# CM TN]]</f>
        <v>1527</v>
      </c>
      <c r="AI174" s="3">
        <f>Table1[[#This Row],['# CM FP]]+Table1[[#This Row],['# CM FN]]</f>
        <v>362</v>
      </c>
      <c r="AJ174" s="3">
        <f>Table1[[#This Row],['# CM TP]]+Table1[[#This Row],['# CM FP]]</f>
        <v>113</v>
      </c>
      <c r="AK174" s="3">
        <f>Table1[[#This Row],['# CM TN]]+Table1[[#This Row],['# CM FN]]</f>
        <v>1776</v>
      </c>
      <c r="AL174" s="3">
        <f>Table1[[#This Row],[GT_T]]+Table1[[#This Row],[GT_F]]</f>
        <v>1889</v>
      </c>
      <c r="AM174" s="3">
        <f>IFERROR((Table1[[#This Row],['# CM TP]]+Table1[[#This Row],['# CM TN]])/Table1[[#This Row],[GT_TOT]], 0)</f>
        <v>0.80836421386977242</v>
      </c>
      <c r="AN174" s="3">
        <f>IFERROR(((Table1[[#This Row],[GT_T]]*Table1[[#This Row],[GT_ML_P]]/Table1[[#This Row],[GT_TOT]])+(Table1[[#This Row],[GT_F]]*Table1[[#This Row],[GT_ML_N]]/Table1[[#This Row],[GT_TOT]]))/Table1[[#This Row],[GT_TOT]],0)</f>
        <v>0.22852848720728883</v>
      </c>
      <c r="AO174" s="3">
        <f>(Table1[[#This Row],[OBS_ACC]]-Table1[[#This Row],[EXP_ACC]])/(1-Table1[[#This Row],[EXP_ACC]])</f>
        <v>0.75159706748404753</v>
      </c>
      <c r="AP174" s="3">
        <f>Table1[[#This Row],['# CM TP]]+Table1[[#This Row],['# CM FN]]</f>
        <v>411</v>
      </c>
      <c r="AQ174" s="3">
        <f>Table1[[#This Row],['# CM TN]]+Table1[[#This Row],['# CM FP]]</f>
        <v>1478</v>
      </c>
      <c r="AR174" s="2">
        <f>IFERROR(Table1[[#This Row],[NUM_T]]/(Table1[[#This Row],[NUM_T]]+Table1[[#This Row],[NUM_F]]),0)</f>
        <v>0.21757543673901536</v>
      </c>
      <c r="AS174" s="2">
        <f>IFERROR(((LEN(Table1[[#This Row],[Predictors]])-LEN(SUBSTITUTE(Table1[[#This Row],[Predictors]],"_","")))/Table1[[#This Row],[NumPredictors]])-Table1[[#This Row],[P_se]],0)</f>
        <v>0.8</v>
      </c>
      <c r="AT174" s="2">
        <f>IFERROR((LEN(Table1[[#This Row],[Predictors]])-LEN(SUBSTITUTE(Table1[[#This Row],[Predictors]],".","")))/Table1[[#This Row],[NumPredictors]],0)</f>
        <v>0.2</v>
      </c>
      <c r="AU1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" s="2">
        <f>1-(Table1[[#This Row],[P_2gram]]+Table1[[#This Row],[P_order]]+Table1[[#This Row],[P_se]])</f>
        <v>0</v>
      </c>
      <c r="AX174" s="2"/>
      <c r="AY174" s="2"/>
    </row>
    <row r="175" spans="1:51" x14ac:dyDescent="0.25">
      <c r="A175">
        <v>2</v>
      </c>
      <c r="B175" t="s">
        <v>645</v>
      </c>
      <c r="C175" t="s">
        <v>190</v>
      </c>
      <c r="D175" s="26" t="s">
        <v>1510</v>
      </c>
      <c r="E175">
        <v>4000</v>
      </c>
      <c r="F1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5" t="s">
        <v>450</v>
      </c>
      <c r="H175" s="3">
        <v>1</v>
      </c>
      <c r="I175" s="1">
        <v>42784.5625</v>
      </c>
      <c r="J175" t="s">
        <v>449</v>
      </c>
      <c r="K175" t="s">
        <v>11</v>
      </c>
      <c r="L175" t="str">
        <f>SUBSTITUTE(SUBSTITUTE(Table1[[#This Row],[PredictorSetsOrig]],"task","act"),"startend","se")</f>
        <v>act,se</v>
      </c>
      <c r="M175" s="26" t="s">
        <v>14</v>
      </c>
      <c r="N175" s="3">
        <v>10</v>
      </c>
      <c r="O175" s="3">
        <f>IF(Table1[[#This Row],[Algorithm]]="None",0,IF(Table1[[#This Row],[NumPredictors]]&lt;=5,5,IF(Table1[[#This Row],[NumPredictors]]&lt;=10,10,IF(Table1[[#This Row],[NumPredictors]]&lt;=30,30,50))))</f>
        <v>10</v>
      </c>
      <c r="P175" s="2">
        <v>0.80600000000000005</v>
      </c>
      <c r="Q175" s="2">
        <v>0.80433333299999998</v>
      </c>
      <c r="R175">
        <v>0.05</v>
      </c>
      <c r="S175">
        <v>4.59</v>
      </c>
      <c r="T175">
        <v>0.1</v>
      </c>
      <c r="U175" s="3">
        <v>4.3705583280000004</v>
      </c>
      <c r="V175" s="27">
        <v>6.9605890807084903</v>
      </c>
      <c r="W175" s="29">
        <f>IFERROR(Table1[[#This Row],[MutualInformation]]/Table1[[#This Row],[MutualInformationPotential]],0)</f>
        <v>0.62790063848376743</v>
      </c>
      <c r="X175" s="3">
        <v>0.318117652446049</v>
      </c>
      <c r="Y175" s="3">
        <v>0.59421769618333597</v>
      </c>
      <c r="Z175" s="3">
        <f>IFERROR(Table1[[#This Row],[MutualInformationVsOutcome]]/Table1[[#This Row],[MutualInformationVsOutcomePotential]],0)</f>
        <v>0.53535540003153848</v>
      </c>
      <c r="AA175">
        <v>251</v>
      </c>
      <c r="AB175">
        <v>555</v>
      </c>
      <c r="AC175">
        <v>81</v>
      </c>
      <c r="AD175">
        <v>113</v>
      </c>
      <c r="AE175" s="3" t="s">
        <v>451</v>
      </c>
      <c r="AF1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75" s="27" t="str">
        <f>RIGHT(Table1[[#This Row],[AlgorithmFunc]],LEN(Table1[[#This Row],[AlgorithmFunc]])-16)</f>
        <v>MRMR</v>
      </c>
      <c r="AH175" s="3">
        <f>Table1[[#This Row],['# CM TP]]+Table1[[#This Row],['# CM TN]]</f>
        <v>806</v>
      </c>
      <c r="AI175" s="3">
        <f>Table1[[#This Row],['# CM FP]]+Table1[[#This Row],['# CM FN]]</f>
        <v>194</v>
      </c>
      <c r="AJ175" s="3">
        <f>Table1[[#This Row],['# CM TP]]+Table1[[#This Row],['# CM FP]]</f>
        <v>332</v>
      </c>
      <c r="AK175" s="3">
        <f>Table1[[#This Row],['# CM TN]]+Table1[[#This Row],['# CM FN]]</f>
        <v>668</v>
      </c>
      <c r="AL175" s="3">
        <f>Table1[[#This Row],[GT_T]]+Table1[[#This Row],[GT_F]]</f>
        <v>1000</v>
      </c>
      <c r="AM175" s="3">
        <f>IFERROR((Table1[[#This Row],['# CM TP]]+Table1[[#This Row],['# CM TN]])/Table1[[#This Row],[GT_TOT]], 0)</f>
        <v>0.80600000000000005</v>
      </c>
      <c r="AN175" s="3">
        <f>IFERROR(((Table1[[#This Row],[GT_T]]*Table1[[#This Row],[GT_ML_P]]/Table1[[#This Row],[GT_TOT]])+(Table1[[#This Row],[GT_F]]*Table1[[#This Row],[GT_ML_N]]/Table1[[#This Row],[GT_TOT]]))/Table1[[#This Row],[GT_TOT]],0)</f>
        <v>0.39718399999999998</v>
      </c>
      <c r="AO175" s="3">
        <f>(Table1[[#This Row],[OBS_ACC]]-Table1[[#This Row],[EXP_ACC]])/(1-Table1[[#This Row],[EXP_ACC]])</f>
        <v>0.67817708886293671</v>
      </c>
      <c r="AP175" s="3">
        <f>Table1[[#This Row],['# CM TP]]+Table1[[#This Row],['# CM FN]]</f>
        <v>364</v>
      </c>
      <c r="AQ175" s="3">
        <f>Table1[[#This Row],['# CM TN]]+Table1[[#This Row],['# CM FP]]</f>
        <v>636</v>
      </c>
      <c r="AR175" s="2">
        <f>IFERROR(Table1[[#This Row],[NUM_T]]/(Table1[[#This Row],[NUM_T]]+Table1[[#This Row],[NUM_F]]),0)</f>
        <v>0.36399999999999999</v>
      </c>
      <c r="AS175" s="2">
        <f>IFERROR(((LEN(Table1[[#This Row],[Predictors]])-LEN(SUBSTITUTE(Table1[[#This Row],[Predictors]],"_","")))/Table1[[#This Row],[NumPredictors]])-Table1[[#This Row],[P_se]],0)</f>
        <v>0</v>
      </c>
      <c r="AT175" s="2">
        <f>IFERROR((LEN(Table1[[#This Row],[Predictors]])-LEN(SUBSTITUTE(Table1[[#This Row],[Predictors]],".","")))/Table1[[#This Row],[NumPredictors]],0)</f>
        <v>0</v>
      </c>
      <c r="AU1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" s="2">
        <f>1-(Table1[[#This Row],[P_2gram]]+Table1[[#This Row],[P_order]]+Table1[[#This Row],[P_se]])</f>
        <v>1</v>
      </c>
      <c r="AX175" s="2"/>
      <c r="AY175" s="2"/>
    </row>
    <row r="176" spans="1:51" x14ac:dyDescent="0.25">
      <c r="A176">
        <v>39</v>
      </c>
      <c r="B176" t="s">
        <v>645</v>
      </c>
      <c r="C176" t="s">
        <v>1503</v>
      </c>
      <c r="D176" t="s">
        <v>1507</v>
      </c>
      <c r="E176">
        <v>13087</v>
      </c>
      <c r="F1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76" t="s">
        <v>1438</v>
      </c>
      <c r="H176" s="3">
        <v>1</v>
      </c>
      <c r="I176" s="1">
        <v>43123.007650462961</v>
      </c>
      <c r="J176" t="s">
        <v>1317</v>
      </c>
      <c r="K176" t="s">
        <v>11</v>
      </c>
      <c r="L176" t="str">
        <f>SUBSTITUTE(SUBSTITUTE(Table1[[#This Row],[PredictorSetsOrig]],"task","act"),"startend","se")</f>
        <v>order</v>
      </c>
      <c r="M176" s="31" t="s">
        <v>436</v>
      </c>
      <c r="N176" s="3">
        <v>30</v>
      </c>
      <c r="O176" s="3">
        <f>IF(Table1[[#This Row],[Algorithm]]="None",0,IF(Table1[[#This Row],[NumPredictors]]&lt;=5,5,IF(Table1[[#This Row],[NumPredictors]]&lt;=10,10,IF(Table1[[#This Row],[NumPredictors]]&lt;=30,30,50))))</f>
        <v>30</v>
      </c>
      <c r="P176" s="2">
        <v>0.888447432762836</v>
      </c>
      <c r="Q176" s="2">
        <v>0.893835965359144</v>
      </c>
      <c r="R176">
        <v>5.4200000000000701</v>
      </c>
      <c r="S176">
        <v>20.470000000000301</v>
      </c>
      <c r="T176">
        <v>1.97000000000025</v>
      </c>
      <c r="U176" s="3">
        <v>4.6424899119972203</v>
      </c>
      <c r="V176" s="27"/>
      <c r="W176" s="29">
        <f>IFERROR(Table1[[#This Row],[MutualInformation]]/Table1[[#This Row],[MutualInformationPotential]],0)</f>
        <v>0</v>
      </c>
      <c r="X176" s="3">
        <v>0.46721435434703101</v>
      </c>
      <c r="Y176" s="3"/>
      <c r="Z176" s="3">
        <f>IFERROR(Table1[[#This Row],[MutualInformationVsOutcome]]/Table1[[#This Row],[MutualInformationVsOutcomePotential]],0)</f>
        <v>0</v>
      </c>
      <c r="AA176">
        <v>613</v>
      </c>
      <c r="AB176">
        <v>2294</v>
      </c>
      <c r="AC176">
        <v>160</v>
      </c>
      <c r="AD176">
        <v>205</v>
      </c>
      <c r="AE176" s="3" t="s">
        <v>1454</v>
      </c>
      <c r="AF17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76" s="27" t="str">
        <f>RIGHT(Table1[[#This Row],[AlgorithmFunc]],LEN(Table1[[#This Row],[AlgorithmFunc]])-16)</f>
        <v>ClusterMRMR</v>
      </c>
      <c r="AH176" s="3">
        <f>Table1[[#This Row],['# CM TP]]+Table1[[#This Row],['# CM TN]]</f>
        <v>2907</v>
      </c>
      <c r="AI176" s="3">
        <f>Table1[[#This Row],['# CM FP]]+Table1[[#This Row],['# CM FN]]</f>
        <v>365</v>
      </c>
      <c r="AJ176" s="3">
        <f>Table1[[#This Row],['# CM TP]]+Table1[[#This Row],['# CM FP]]</f>
        <v>773</v>
      </c>
      <c r="AK176" s="3">
        <f>Table1[[#This Row],['# CM TN]]+Table1[[#This Row],['# CM FN]]</f>
        <v>2499</v>
      </c>
      <c r="AL176" s="3">
        <f>Table1[[#This Row],[GT_T]]+Table1[[#This Row],[GT_F]]</f>
        <v>3272</v>
      </c>
      <c r="AM176" s="3">
        <f>IFERROR((Table1[[#This Row],['# CM TP]]+Table1[[#This Row],['# CM TN]])/Table1[[#This Row],[GT_TOT]], 0)</f>
        <v>0.88844743276283622</v>
      </c>
      <c r="AN176" s="3">
        <f>IFERROR(((Table1[[#This Row],[GT_T]]*Table1[[#This Row],[GT_ML_P]]/Table1[[#This Row],[GT_TOT]])+(Table1[[#This Row],[GT_F]]*Table1[[#This Row],[GT_ML_N]]/Table1[[#This Row],[GT_TOT]]))/Table1[[#This Row],[GT_TOT]],0)</f>
        <v>0.295091604844543</v>
      </c>
      <c r="AO176" s="3">
        <f>(Table1[[#This Row],[OBS_ACC]]-Table1[[#This Row],[EXP_ACC]])/(1-Table1[[#This Row],[EXP_ACC]])</f>
        <v>0.84174884566020447</v>
      </c>
      <c r="AP176" s="3">
        <f>Table1[[#This Row],['# CM TP]]+Table1[[#This Row],['# CM FN]]</f>
        <v>818</v>
      </c>
      <c r="AQ176" s="3">
        <f>Table1[[#This Row],['# CM TN]]+Table1[[#This Row],['# CM FP]]</f>
        <v>2454</v>
      </c>
      <c r="AR176" s="2">
        <f>IFERROR(Table1[[#This Row],[NUM_T]]/(Table1[[#This Row],[NUM_T]]+Table1[[#This Row],[NUM_F]]),0)</f>
        <v>0.25</v>
      </c>
      <c r="AS176" s="2">
        <f>IFERROR(((LEN(Table1[[#This Row],[Predictors]])-LEN(SUBSTITUTE(Table1[[#This Row],[Predictors]],"_","")))/Table1[[#This Row],[NumPredictors]])-Table1[[#This Row],[P_se]],0)</f>
        <v>0</v>
      </c>
      <c r="AT176" s="2">
        <f>IFERROR((LEN(Table1[[#This Row],[Predictors]])-LEN(SUBSTITUTE(Table1[[#This Row],[Predictors]],".","")))/Table1[[#This Row],[NumPredictors]],0)</f>
        <v>1</v>
      </c>
      <c r="AU1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" s="2">
        <f>1-(Table1[[#This Row],[P_2gram]]+Table1[[#This Row],[P_order]]+Table1[[#This Row],[P_se]])</f>
        <v>0</v>
      </c>
      <c r="AX176" s="2"/>
      <c r="AY176" s="2"/>
    </row>
    <row r="177" spans="1:51" ht="15" customHeight="1" x14ac:dyDescent="0.25">
      <c r="A177">
        <v>4</v>
      </c>
      <c r="B177" t="s">
        <v>645</v>
      </c>
      <c r="C177" t="s">
        <v>190</v>
      </c>
      <c r="D177" s="26" t="s">
        <v>1510</v>
      </c>
      <c r="E177">
        <v>4000</v>
      </c>
      <c r="F1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7" t="s">
        <v>450</v>
      </c>
      <c r="H177" s="3">
        <v>1</v>
      </c>
      <c r="I177" s="1">
        <v>42784.563194444447</v>
      </c>
      <c r="J177" t="s">
        <v>449</v>
      </c>
      <c r="K177" t="s">
        <v>11</v>
      </c>
      <c r="L177" t="str">
        <f>SUBSTITUTE(SUBSTITUTE(Table1[[#This Row],[PredictorSetsOrig]],"task","act"),"startend","se")</f>
        <v>act,se,order</v>
      </c>
      <c r="M177" s="26" t="s">
        <v>18</v>
      </c>
      <c r="N177" s="27">
        <v>10</v>
      </c>
      <c r="O177" s="3">
        <f>IF(Table1[[#This Row],[Algorithm]]="None",0,IF(Table1[[#This Row],[NumPredictors]]&lt;=5,5,IF(Table1[[#This Row],[NumPredictors]]&lt;=10,10,IF(Table1[[#This Row],[NumPredictors]]&lt;=30,30,50))))</f>
        <v>10</v>
      </c>
      <c r="P177" s="2">
        <v>0.75800000000000001</v>
      </c>
      <c r="Q177" s="2">
        <v>0.76933333299999995</v>
      </c>
      <c r="R177">
        <v>0.71</v>
      </c>
      <c r="S177">
        <v>4.5999999999999996</v>
      </c>
      <c r="T177">
        <v>0.95</v>
      </c>
      <c r="U177" s="3">
        <v>2.6922392849999999</v>
      </c>
      <c r="V177" s="27">
        <v>7.28892414629368</v>
      </c>
      <c r="W177" s="29">
        <f>IFERROR(Table1[[#This Row],[MutualInformation]]/Table1[[#This Row],[MutualInformationPotential]],0)</f>
        <v>0.3693603103784483</v>
      </c>
      <c r="X177" s="27">
        <v>0.173530035532276</v>
      </c>
      <c r="Y177" s="3">
        <v>0.62004340356102405</v>
      </c>
      <c r="Z177" s="3">
        <f>IFERROR(Table1[[#This Row],[MutualInformationVsOutcome]]/Table1[[#This Row],[MutualInformationVsOutcomePotential]],0)</f>
        <v>0.27986756174755006</v>
      </c>
      <c r="AA177">
        <v>218</v>
      </c>
      <c r="AB177">
        <v>540</v>
      </c>
      <c r="AC177">
        <v>96</v>
      </c>
      <c r="AD177">
        <v>146</v>
      </c>
      <c r="AE177" s="3" t="s">
        <v>453</v>
      </c>
      <c r="AF1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77" s="27" t="str">
        <f>RIGHT(Table1[[#This Row],[AlgorithmFunc]],LEN(Table1[[#This Row],[AlgorithmFunc]])-16)</f>
        <v>MRMR</v>
      </c>
      <c r="AH177" s="3">
        <f>Table1[[#This Row],['# CM TP]]+Table1[[#This Row],['# CM TN]]</f>
        <v>758</v>
      </c>
      <c r="AI177" s="3">
        <f>Table1[[#This Row],['# CM FP]]+Table1[[#This Row],['# CM FN]]</f>
        <v>242</v>
      </c>
      <c r="AJ177" s="3">
        <f>Table1[[#This Row],['# CM TP]]+Table1[[#This Row],['# CM FP]]</f>
        <v>314</v>
      </c>
      <c r="AK177" s="3">
        <f>Table1[[#This Row],['# CM TN]]+Table1[[#This Row],['# CM FN]]</f>
        <v>686</v>
      </c>
      <c r="AL177" s="3">
        <f>Table1[[#This Row],[GT_T]]+Table1[[#This Row],[GT_F]]</f>
        <v>1000</v>
      </c>
      <c r="AM177" s="3">
        <f>IFERROR((Table1[[#This Row],['# CM TP]]+Table1[[#This Row],['# CM TN]])/Table1[[#This Row],[GT_TOT]], 0)</f>
        <v>0.75800000000000001</v>
      </c>
      <c r="AN177" s="3">
        <f>IFERROR(((Table1[[#This Row],[GT_T]]*Table1[[#This Row],[GT_ML_P]]/Table1[[#This Row],[GT_TOT]])+(Table1[[#This Row],[GT_F]]*Table1[[#This Row],[GT_ML_N]]/Table1[[#This Row],[GT_TOT]]))/Table1[[#This Row],[GT_TOT]],0)</f>
        <v>0.40402399999999999</v>
      </c>
      <c r="AO177" s="3">
        <f>(Table1[[#This Row],[OBS_ACC]]-Table1[[#This Row],[EXP_ACC]])/(1-Table1[[#This Row],[EXP_ACC]])</f>
        <v>0.59394338027034643</v>
      </c>
      <c r="AP177" s="3">
        <f>Table1[[#This Row],['# CM TP]]+Table1[[#This Row],['# CM FN]]</f>
        <v>364</v>
      </c>
      <c r="AQ177" s="3">
        <f>Table1[[#This Row],['# CM TN]]+Table1[[#This Row],['# CM FP]]</f>
        <v>636</v>
      </c>
      <c r="AR177" s="2">
        <f>IFERROR(Table1[[#This Row],[NUM_T]]/(Table1[[#This Row],[NUM_T]]+Table1[[#This Row],[NUM_F]]),0)</f>
        <v>0.36399999999999999</v>
      </c>
      <c r="AS177" s="2">
        <f>IFERROR(((LEN(Table1[[#This Row],[Predictors]])-LEN(SUBSTITUTE(Table1[[#This Row],[Predictors]],"_","")))/Table1[[#This Row],[NumPredictors]])-Table1[[#This Row],[P_se]],0)</f>
        <v>0</v>
      </c>
      <c r="AT177" s="2">
        <f>IFERROR((LEN(Table1[[#This Row],[Predictors]])-LEN(SUBSTITUTE(Table1[[#This Row],[Predictors]],".","")))/Table1[[#This Row],[NumPredictors]],0)</f>
        <v>0.8</v>
      </c>
      <c r="AU1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" s="2">
        <f>1-(Table1[[#This Row],[P_2gram]]+Table1[[#This Row],[P_order]]+Table1[[#This Row],[P_se]])</f>
        <v>0.19999999999999996</v>
      </c>
      <c r="AX177" s="2"/>
      <c r="AY177" s="2"/>
    </row>
    <row r="178" spans="1:51" x14ac:dyDescent="0.25">
      <c r="A178">
        <v>13</v>
      </c>
      <c r="B178" t="s">
        <v>645</v>
      </c>
      <c r="C178" t="s">
        <v>190</v>
      </c>
      <c r="D178" s="26" t="s">
        <v>1510</v>
      </c>
      <c r="E178">
        <v>4000</v>
      </c>
      <c r="F1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8" t="s">
        <v>450</v>
      </c>
      <c r="H178" s="3">
        <v>1</v>
      </c>
      <c r="I178" s="1">
        <v>42784.563888888886</v>
      </c>
      <c r="J178" t="s">
        <v>449</v>
      </c>
      <c r="K178" t="s">
        <v>11</v>
      </c>
      <c r="L178" t="str">
        <f>SUBSTITUTE(SUBSTITUTE(Table1[[#This Row],[PredictorSetsOrig]],"task","act"),"startend","se")</f>
        <v>act,se</v>
      </c>
      <c r="M178" s="26" t="s">
        <v>14</v>
      </c>
      <c r="N178" s="3">
        <v>30</v>
      </c>
      <c r="O178" s="3">
        <f>IF(Table1[[#This Row],[Algorithm]]="None",0,IF(Table1[[#This Row],[NumPredictors]]&lt;=5,5,IF(Table1[[#This Row],[NumPredictors]]&lt;=10,10,IF(Table1[[#This Row],[NumPredictors]]&lt;=30,30,50))))</f>
        <v>30</v>
      </c>
      <c r="P178" s="2">
        <v>0.81399999999999995</v>
      </c>
      <c r="Q178" s="2">
        <v>0.82499999999999996</v>
      </c>
      <c r="R178">
        <v>0.16</v>
      </c>
      <c r="S178">
        <v>7.45</v>
      </c>
      <c r="T178">
        <v>0.11</v>
      </c>
      <c r="U178" s="3">
        <v>6.5937430890000002</v>
      </c>
      <c r="V178" s="27">
        <v>6.9605890807084903</v>
      </c>
      <c r="W178" s="29">
        <f>IFERROR(Table1[[#This Row],[MutualInformation]]/Table1[[#This Row],[MutualInformationPotential]],0)</f>
        <v>0.94729670327397775</v>
      </c>
      <c r="X178" s="3">
        <v>0.56103630543460103</v>
      </c>
      <c r="Y178" s="3">
        <v>0.59421769618333597</v>
      </c>
      <c r="Z178" s="3">
        <f>IFERROR(Table1[[#This Row],[MutualInformationVsOutcome]]/Table1[[#This Row],[MutualInformationVsOutcomePotential]],0)</f>
        <v>0.94415953789013818</v>
      </c>
      <c r="AA178">
        <v>264</v>
      </c>
      <c r="AB178">
        <v>550</v>
      </c>
      <c r="AC178">
        <v>86</v>
      </c>
      <c r="AD178">
        <v>100</v>
      </c>
      <c r="AE178" s="3" t="s">
        <v>459</v>
      </c>
      <c r="AF1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78" s="27" t="str">
        <f>RIGHT(Table1[[#This Row],[AlgorithmFunc]],LEN(Table1[[#This Row],[AlgorithmFunc]])-16)</f>
        <v>MRMR</v>
      </c>
      <c r="AH178" s="3">
        <f>Table1[[#This Row],['# CM TP]]+Table1[[#This Row],['# CM TN]]</f>
        <v>814</v>
      </c>
      <c r="AI178" s="3">
        <f>Table1[[#This Row],['# CM FP]]+Table1[[#This Row],['# CM FN]]</f>
        <v>186</v>
      </c>
      <c r="AJ178" s="3">
        <f>Table1[[#This Row],['# CM TP]]+Table1[[#This Row],['# CM FP]]</f>
        <v>350</v>
      </c>
      <c r="AK178" s="3">
        <f>Table1[[#This Row],['# CM TN]]+Table1[[#This Row],['# CM FN]]</f>
        <v>650</v>
      </c>
      <c r="AL178" s="3">
        <f>Table1[[#This Row],[GT_T]]+Table1[[#This Row],[GT_F]]</f>
        <v>1000</v>
      </c>
      <c r="AM178" s="3">
        <f>IFERROR((Table1[[#This Row],['# CM TP]]+Table1[[#This Row],['# CM TN]])/Table1[[#This Row],[GT_TOT]], 0)</f>
        <v>0.81399999999999995</v>
      </c>
      <c r="AN178" s="3">
        <f>IFERROR(((Table1[[#This Row],[GT_T]]*Table1[[#This Row],[GT_ML_P]]/Table1[[#This Row],[GT_TOT]])+(Table1[[#This Row],[GT_F]]*Table1[[#This Row],[GT_ML_N]]/Table1[[#This Row],[GT_TOT]]))/Table1[[#This Row],[GT_TOT]],0)</f>
        <v>0.40579999999999994</v>
      </c>
      <c r="AO178" s="3">
        <f>(Table1[[#This Row],[OBS_ACC]]-Table1[[#This Row],[EXP_ACC]])/(1-Table1[[#This Row],[EXP_ACC]])</f>
        <v>0.68697408280040384</v>
      </c>
      <c r="AP178" s="3">
        <f>Table1[[#This Row],['# CM TP]]+Table1[[#This Row],['# CM FN]]</f>
        <v>364</v>
      </c>
      <c r="AQ178" s="3">
        <f>Table1[[#This Row],['# CM TN]]+Table1[[#This Row],['# CM FP]]</f>
        <v>636</v>
      </c>
      <c r="AR178" s="2">
        <f>IFERROR(Table1[[#This Row],[NUM_T]]/(Table1[[#This Row],[NUM_T]]+Table1[[#This Row],[NUM_F]]),0)</f>
        <v>0.36399999999999999</v>
      </c>
      <c r="AS178" s="2">
        <f>IFERROR(((LEN(Table1[[#This Row],[Predictors]])-LEN(SUBSTITUTE(Table1[[#This Row],[Predictors]],"_","")))/Table1[[#This Row],[NumPredictors]])-Table1[[#This Row],[P_se]],0)</f>
        <v>2.2222222222222227E-2</v>
      </c>
      <c r="AT178" s="2">
        <f>IFERROR((LEN(Table1[[#This Row],[Predictors]])-LEN(SUBSTITUTE(Table1[[#This Row],[Predictors]],".","")))/Table1[[#This Row],[NumPredictors]],0)</f>
        <v>0</v>
      </c>
      <c r="AU1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78" s="2">
        <f>1-(Table1[[#This Row],[P_2gram]]+Table1[[#This Row],[P_order]]+Table1[[#This Row],[P_se]])</f>
        <v>0.93333333333333335</v>
      </c>
      <c r="AX178" s="2"/>
      <c r="AY178" s="2"/>
    </row>
    <row r="179" spans="1:51" x14ac:dyDescent="0.25">
      <c r="A179">
        <v>10</v>
      </c>
      <c r="B179" t="s">
        <v>645</v>
      </c>
      <c r="C179" t="s">
        <v>1503</v>
      </c>
      <c r="D179" t="s">
        <v>1506</v>
      </c>
      <c r="E179">
        <v>7554</v>
      </c>
      <c r="F1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79" t="s">
        <v>1769</v>
      </c>
      <c r="H179" s="3">
        <v>1</v>
      </c>
      <c r="I179" s="1">
        <v>43141.617291666669</v>
      </c>
      <c r="J179" t="s">
        <v>1007</v>
      </c>
      <c r="K179" t="s">
        <v>11</v>
      </c>
      <c r="L179" t="str">
        <f>SUBSTITUTE(SUBSTITUTE(Table1[[#This Row],[PredictorSetsOrig]],"task","act"),"startend","se")</f>
        <v>act,2gram,order</v>
      </c>
      <c r="M179" s="31" t="s">
        <v>24</v>
      </c>
      <c r="N179" s="3">
        <v>10</v>
      </c>
      <c r="O179" s="3">
        <f>IF(Table1[[#This Row],[Algorithm]]="None",0,IF(Table1[[#This Row],[NumPredictors]]&lt;=5,5,IF(Table1[[#This Row],[NumPredictors]]&lt;=10,10,IF(Table1[[#This Row],[NumPredictors]]&lt;=30,30,50))))</f>
        <v>10</v>
      </c>
      <c r="P179" s="2">
        <v>0.81206987824245602</v>
      </c>
      <c r="Q179" s="2">
        <v>0.83248014121800495</v>
      </c>
      <c r="R179">
        <v>1.2799999999999701</v>
      </c>
      <c r="S179">
        <v>8.2799999999999692</v>
      </c>
      <c r="T179">
        <v>0.360000000000127</v>
      </c>
      <c r="U179" s="3">
        <v>4.7860116812395397</v>
      </c>
      <c r="V179" s="27"/>
      <c r="W179" s="29">
        <f>IFERROR(Table1[[#This Row],[MutualInformation]]/Table1[[#This Row],[MutualInformationPotential]],0)</f>
        <v>0</v>
      </c>
      <c r="X179" s="3">
        <v>0.30289713915337702</v>
      </c>
      <c r="Y179" s="3"/>
      <c r="Z179" s="3">
        <f>IFERROR(Table1[[#This Row],[MutualInformationVsOutcome]]/Table1[[#This Row],[MutualInformationVsOutcomePotential]],0)</f>
        <v>0</v>
      </c>
      <c r="AA179">
        <v>113</v>
      </c>
      <c r="AB179">
        <v>1421</v>
      </c>
      <c r="AC179">
        <v>57</v>
      </c>
      <c r="AD179">
        <v>298</v>
      </c>
      <c r="AE179" s="3" t="s">
        <v>1779</v>
      </c>
      <c r="AF1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9" s="27" t="str">
        <f>RIGHT(Table1[[#This Row],[AlgorithmFunc]],LEN(Table1[[#This Row],[AlgorithmFunc]])-16)</f>
        <v>ClusterFisher</v>
      </c>
      <c r="AH179" s="3">
        <f>Table1[[#This Row],['# CM TP]]+Table1[[#This Row],['# CM TN]]</f>
        <v>1534</v>
      </c>
      <c r="AI179" s="3">
        <f>Table1[[#This Row],['# CM FP]]+Table1[[#This Row],['# CM FN]]</f>
        <v>355</v>
      </c>
      <c r="AJ179" s="3">
        <f>Table1[[#This Row],['# CM TP]]+Table1[[#This Row],['# CM FP]]</f>
        <v>170</v>
      </c>
      <c r="AK179" s="3">
        <f>Table1[[#This Row],['# CM TN]]+Table1[[#This Row],['# CM FN]]</f>
        <v>1719</v>
      </c>
      <c r="AL179" s="3">
        <f>Table1[[#This Row],[GT_T]]+Table1[[#This Row],[GT_F]]</f>
        <v>1889</v>
      </c>
      <c r="AM179" s="3">
        <f>IFERROR((Table1[[#This Row],['# CM TP]]+Table1[[#This Row],['# CM TN]])/Table1[[#This Row],[GT_TOT]], 0)</f>
        <v>0.81206987824245636</v>
      </c>
      <c r="AN179" s="3">
        <f>IFERROR(((Table1[[#This Row],[GT_T]]*Table1[[#This Row],[GT_ML_P]]/Table1[[#This Row],[GT_TOT]])+(Table1[[#This Row],[GT_F]]*Table1[[#This Row],[GT_ML_N]]/Table1[[#This Row],[GT_TOT]]))/Table1[[#This Row],[GT_TOT]],0)</f>
        <v>0.24409939576624412</v>
      </c>
      <c r="AO179" s="3">
        <f>(Table1[[#This Row],[OBS_ACC]]-Table1[[#This Row],[EXP_ACC]])/(1-Table1[[#This Row],[EXP_ACC]])</f>
        <v>0.75138249565490767</v>
      </c>
      <c r="AP179" s="3">
        <f>Table1[[#This Row],['# CM TP]]+Table1[[#This Row],['# CM FN]]</f>
        <v>411</v>
      </c>
      <c r="AQ179" s="3">
        <f>Table1[[#This Row],['# CM TN]]+Table1[[#This Row],['# CM FP]]</f>
        <v>1478</v>
      </c>
      <c r="AR179" s="2">
        <f>IFERROR(Table1[[#This Row],[NUM_T]]/(Table1[[#This Row],[NUM_T]]+Table1[[#This Row],[NUM_F]]),0)</f>
        <v>0.21757543673901536</v>
      </c>
      <c r="AS179" s="2">
        <f>IFERROR(((LEN(Table1[[#This Row],[Predictors]])-LEN(SUBSTITUTE(Table1[[#This Row],[Predictors]],"_","")))/Table1[[#This Row],[NumPredictors]])-Table1[[#This Row],[P_se]],0)</f>
        <v>0.1</v>
      </c>
      <c r="AT179" s="2">
        <f>IFERROR((LEN(Table1[[#This Row],[Predictors]])-LEN(SUBSTITUTE(Table1[[#This Row],[Predictors]],".","")))/Table1[[#This Row],[NumPredictors]],0)</f>
        <v>0.7</v>
      </c>
      <c r="AU1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" s="2">
        <f>1-(Table1[[#This Row],[P_2gram]]+Table1[[#This Row],[P_order]]+Table1[[#This Row],[P_se]])</f>
        <v>0.20000000000000007</v>
      </c>
      <c r="AX179" s="2"/>
      <c r="AY179" s="2"/>
    </row>
    <row r="180" spans="1:51" x14ac:dyDescent="0.25">
      <c r="A180">
        <v>9</v>
      </c>
      <c r="B180" t="s">
        <v>645</v>
      </c>
      <c r="C180" t="s">
        <v>1503</v>
      </c>
      <c r="D180" t="s">
        <v>1507</v>
      </c>
      <c r="E180">
        <v>13087</v>
      </c>
      <c r="F1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80" t="s">
        <v>1438</v>
      </c>
      <c r="H180" s="3">
        <v>1</v>
      </c>
      <c r="I180" s="1">
        <v>43122.983622685184</v>
      </c>
      <c r="J180" t="s">
        <v>1317</v>
      </c>
      <c r="K180" t="s">
        <v>11</v>
      </c>
      <c r="L180" t="str">
        <f>SUBSTITUTE(SUBSTITUTE(Table1[[#This Row],[PredictorSetsOrig]],"task","act"),"startend","se")</f>
        <v>order</v>
      </c>
      <c r="M180" s="31" t="s">
        <v>436</v>
      </c>
      <c r="N180" s="3">
        <v>10</v>
      </c>
      <c r="O180" s="3">
        <f>IF(Table1[[#This Row],[Algorithm]]="None",0,IF(Table1[[#This Row],[NumPredictors]]&lt;=5,5,IF(Table1[[#This Row],[NumPredictors]]&lt;=10,10,IF(Table1[[#This Row],[NumPredictors]]&lt;=30,30,50))))</f>
        <v>10</v>
      </c>
      <c r="P180" s="2">
        <v>0.88477995110024499</v>
      </c>
      <c r="Q180" s="2">
        <v>0.89607743250127403</v>
      </c>
      <c r="R180">
        <v>5.8399999999992396</v>
      </c>
      <c r="S180">
        <v>12.0999999999995</v>
      </c>
      <c r="T180">
        <v>2.03000000000065</v>
      </c>
      <c r="U180" s="3">
        <v>3.8529751017879699</v>
      </c>
      <c r="V180" s="27"/>
      <c r="W180" s="29">
        <f>IFERROR(Table1[[#This Row],[MutualInformation]]/Table1[[#This Row],[MutualInformationPotential]],0)</f>
        <v>0</v>
      </c>
      <c r="X180" s="3">
        <v>0.401928604723928</v>
      </c>
      <c r="Y180" s="3"/>
      <c r="Z180" s="3">
        <f>IFERROR(Table1[[#This Row],[MutualInformationVsOutcome]]/Table1[[#This Row],[MutualInformationVsOutcomePotential]],0)</f>
        <v>0</v>
      </c>
      <c r="AA180">
        <v>612</v>
      </c>
      <c r="AB180">
        <v>2283</v>
      </c>
      <c r="AC180">
        <v>171</v>
      </c>
      <c r="AD180">
        <v>206</v>
      </c>
      <c r="AE180" s="3" t="s">
        <v>1442</v>
      </c>
      <c r="AF18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0" s="27" t="str">
        <f>RIGHT(Table1[[#This Row],[AlgorithmFunc]],LEN(Table1[[#This Row],[AlgorithmFunc]])-16)</f>
        <v>ClusterMRMR</v>
      </c>
      <c r="AH180" s="3">
        <f>Table1[[#This Row],['# CM TP]]+Table1[[#This Row],['# CM TN]]</f>
        <v>2895</v>
      </c>
      <c r="AI180" s="3">
        <f>Table1[[#This Row],['# CM FP]]+Table1[[#This Row],['# CM FN]]</f>
        <v>377</v>
      </c>
      <c r="AJ180" s="3">
        <f>Table1[[#This Row],['# CM TP]]+Table1[[#This Row],['# CM FP]]</f>
        <v>783</v>
      </c>
      <c r="AK180" s="3">
        <f>Table1[[#This Row],['# CM TN]]+Table1[[#This Row],['# CM FN]]</f>
        <v>2489</v>
      </c>
      <c r="AL180" s="3">
        <f>Table1[[#This Row],[GT_T]]+Table1[[#This Row],[GT_F]]</f>
        <v>3272</v>
      </c>
      <c r="AM180" s="3">
        <f>IFERROR((Table1[[#This Row],['# CM TP]]+Table1[[#This Row],['# CM TN]])/Table1[[#This Row],[GT_TOT]], 0)</f>
        <v>0.88477995110024454</v>
      </c>
      <c r="AN180" s="3">
        <f>IFERROR(((Table1[[#This Row],[GT_T]]*Table1[[#This Row],[GT_ML_P]]/Table1[[#This Row],[GT_TOT]])+(Table1[[#This Row],[GT_F]]*Table1[[#This Row],[GT_ML_N]]/Table1[[#This Row],[GT_TOT]]))/Table1[[#This Row],[GT_TOT]],0)</f>
        <v>0.29937817953025148</v>
      </c>
      <c r="AO180" s="3">
        <f>(Table1[[#This Row],[OBS_ACC]]-Table1[[#This Row],[EXP_ACC]])/(1-Table1[[#This Row],[EXP_ACC]])</f>
        <v>0.83554601707594056</v>
      </c>
      <c r="AP180" s="3">
        <f>Table1[[#This Row],['# CM TP]]+Table1[[#This Row],['# CM FN]]</f>
        <v>818</v>
      </c>
      <c r="AQ180" s="3">
        <f>Table1[[#This Row],['# CM TN]]+Table1[[#This Row],['# CM FP]]</f>
        <v>2454</v>
      </c>
      <c r="AR180" s="2">
        <f>IFERROR(Table1[[#This Row],[NUM_T]]/(Table1[[#This Row],[NUM_T]]+Table1[[#This Row],[NUM_F]]),0)</f>
        <v>0.25</v>
      </c>
      <c r="AS180" s="2">
        <f>IFERROR(((LEN(Table1[[#This Row],[Predictors]])-LEN(SUBSTITUTE(Table1[[#This Row],[Predictors]],"_","")))/Table1[[#This Row],[NumPredictors]])-Table1[[#This Row],[P_se]],0)</f>
        <v>0</v>
      </c>
      <c r="AT180" s="2">
        <f>IFERROR((LEN(Table1[[#This Row],[Predictors]])-LEN(SUBSTITUTE(Table1[[#This Row],[Predictors]],".","")))/Table1[[#This Row],[NumPredictors]],0)</f>
        <v>1</v>
      </c>
      <c r="AU1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" s="2">
        <f>1-(Table1[[#This Row],[P_2gram]]+Table1[[#This Row],[P_order]]+Table1[[#This Row],[P_se]])</f>
        <v>0</v>
      </c>
      <c r="AX180" s="2"/>
      <c r="AY180" s="2"/>
    </row>
    <row r="181" spans="1:51" x14ac:dyDescent="0.25">
      <c r="A181">
        <v>5</v>
      </c>
      <c r="B181" t="s">
        <v>645</v>
      </c>
      <c r="C181" t="s">
        <v>1503</v>
      </c>
      <c r="D181" t="s">
        <v>1507</v>
      </c>
      <c r="E181">
        <v>13087</v>
      </c>
      <c r="F1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81" t="s">
        <v>1671</v>
      </c>
      <c r="H181" s="3">
        <v>1</v>
      </c>
      <c r="I181" s="1">
        <v>43141.604201388887</v>
      </c>
      <c r="J181" t="s">
        <v>1317</v>
      </c>
      <c r="K181" t="s">
        <v>11</v>
      </c>
      <c r="L181" t="str">
        <f>SUBSTITUTE(SUBSTITUTE(Table1[[#This Row],[PredictorSetsOrig]],"task","act"),"startend","se")</f>
        <v>2gram</v>
      </c>
      <c r="M181" s="31" t="s">
        <v>434</v>
      </c>
      <c r="N181" s="3">
        <v>10</v>
      </c>
      <c r="O181" s="3">
        <f>IF(Table1[[#This Row],[Algorithm]]="None",0,IF(Table1[[#This Row],[NumPredictors]]&lt;=5,5,IF(Table1[[#This Row],[NumPredictors]]&lt;=10,10,IF(Table1[[#This Row],[NumPredictors]]&lt;=30,30,50))))</f>
        <v>10</v>
      </c>
      <c r="P181" s="2">
        <v>0.89150366748166299</v>
      </c>
      <c r="Q181" s="2">
        <v>0.90331125827814596</v>
      </c>
      <c r="R181">
        <v>1.0800000000000101</v>
      </c>
      <c r="S181">
        <v>12.78</v>
      </c>
      <c r="T181">
        <v>0.52000000000001001</v>
      </c>
      <c r="U181" s="3">
        <v>4.4589982517737301</v>
      </c>
      <c r="V181" s="27"/>
      <c r="W181" s="29">
        <f>IFERROR(Table1[[#This Row],[MutualInformation]]/Table1[[#This Row],[MutualInformationPotential]],0)</f>
        <v>0</v>
      </c>
      <c r="X181" s="3">
        <v>0.41995446740761999</v>
      </c>
      <c r="Y181" s="3"/>
      <c r="Z181" s="3">
        <f>IFERROR(Table1[[#This Row],[MutualInformationVsOutcome]]/Table1[[#This Row],[MutualInformationVsOutcomePotential]],0)</f>
        <v>0</v>
      </c>
      <c r="AA181">
        <v>626</v>
      </c>
      <c r="AB181">
        <v>2291</v>
      </c>
      <c r="AC181">
        <v>163</v>
      </c>
      <c r="AD181">
        <v>192</v>
      </c>
      <c r="AE181" s="3" t="s">
        <v>1676</v>
      </c>
      <c r="AF18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1" s="27" t="str">
        <f>RIGHT(Table1[[#This Row],[AlgorithmFunc]],LEN(Table1[[#This Row],[AlgorithmFunc]])-16)</f>
        <v>ClusterMRMR</v>
      </c>
      <c r="AH181" s="3">
        <f>Table1[[#This Row],['# CM TP]]+Table1[[#This Row],['# CM TN]]</f>
        <v>2917</v>
      </c>
      <c r="AI181" s="3">
        <f>Table1[[#This Row],['# CM FP]]+Table1[[#This Row],['# CM FN]]</f>
        <v>355</v>
      </c>
      <c r="AJ181" s="3">
        <f>Table1[[#This Row],['# CM TP]]+Table1[[#This Row],['# CM FP]]</f>
        <v>789</v>
      </c>
      <c r="AK181" s="3">
        <f>Table1[[#This Row],['# CM TN]]+Table1[[#This Row],['# CM FN]]</f>
        <v>2483</v>
      </c>
      <c r="AL181" s="3">
        <f>Table1[[#This Row],[GT_T]]+Table1[[#This Row],[GT_F]]</f>
        <v>3272</v>
      </c>
      <c r="AM181" s="3">
        <f>IFERROR((Table1[[#This Row],['# CM TP]]+Table1[[#This Row],['# CM TN]])/Table1[[#This Row],[GT_TOT]], 0)</f>
        <v>0.89150366748166254</v>
      </c>
      <c r="AN181" s="3">
        <f>IFERROR(((Table1[[#This Row],[GT_T]]*Table1[[#This Row],[GT_ML_P]]/Table1[[#This Row],[GT_TOT]])+(Table1[[#This Row],[GT_F]]*Table1[[#This Row],[GT_ML_N]]/Table1[[#This Row],[GT_TOT]]))/Table1[[#This Row],[GT_TOT]],0)</f>
        <v>0.29730830907275779</v>
      </c>
      <c r="AO181" s="3">
        <f>(Table1[[#This Row],[OBS_ACC]]-Table1[[#This Row],[EXP_ACC]])/(1-Table1[[#This Row],[EXP_ACC]])</f>
        <v>0.84559895339708613</v>
      </c>
      <c r="AP181" s="3">
        <f>Table1[[#This Row],['# CM TP]]+Table1[[#This Row],['# CM FN]]</f>
        <v>818</v>
      </c>
      <c r="AQ181" s="3">
        <f>Table1[[#This Row],['# CM TN]]+Table1[[#This Row],['# CM FP]]</f>
        <v>2454</v>
      </c>
      <c r="AR181" s="2">
        <f>IFERROR(Table1[[#This Row],[NUM_T]]/(Table1[[#This Row],[NUM_T]]+Table1[[#This Row],[NUM_F]]),0)</f>
        <v>0.25</v>
      </c>
      <c r="AS181" s="2">
        <f>IFERROR(((LEN(Table1[[#This Row],[Predictors]])-LEN(SUBSTITUTE(Table1[[#This Row],[Predictors]],"_","")))/Table1[[#This Row],[NumPredictors]])-Table1[[#This Row],[P_se]],0)</f>
        <v>1</v>
      </c>
      <c r="AT181" s="2">
        <f>IFERROR((LEN(Table1[[#This Row],[Predictors]])-LEN(SUBSTITUTE(Table1[[#This Row],[Predictors]],".","")))/Table1[[#This Row],[NumPredictors]],0)</f>
        <v>0</v>
      </c>
      <c r="AU1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" s="2">
        <f>1-(Table1[[#This Row],[P_2gram]]+Table1[[#This Row],[P_order]]+Table1[[#This Row],[P_se]])</f>
        <v>0</v>
      </c>
      <c r="AX181" s="2"/>
      <c r="AY181" s="2"/>
    </row>
    <row r="182" spans="1:51" x14ac:dyDescent="0.25">
      <c r="A182">
        <v>29</v>
      </c>
      <c r="B182" t="s">
        <v>645</v>
      </c>
      <c r="C182" t="s">
        <v>1503</v>
      </c>
      <c r="D182" t="s">
        <v>1507</v>
      </c>
      <c r="E182">
        <v>13087</v>
      </c>
      <c r="F1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82" t="s">
        <v>1438</v>
      </c>
      <c r="H182" s="3">
        <v>1</v>
      </c>
      <c r="I182" s="1">
        <v>43123.004826388889</v>
      </c>
      <c r="J182" t="s">
        <v>484</v>
      </c>
      <c r="K182" t="s">
        <v>11</v>
      </c>
      <c r="L182" t="str">
        <f>SUBSTITUTE(SUBSTITUTE(Table1[[#This Row],[PredictorSetsOrig]],"task","act"),"startend","se")</f>
        <v>order</v>
      </c>
      <c r="M182" s="31" t="s">
        <v>436</v>
      </c>
      <c r="N182" s="3">
        <v>10</v>
      </c>
      <c r="O182" s="3">
        <f>IF(Table1[[#This Row],[Algorithm]]="None",0,IF(Table1[[#This Row],[NumPredictors]]&lt;=5,5,IF(Table1[[#This Row],[NumPredictors]]&lt;=10,10,IF(Table1[[#This Row],[NumPredictors]]&lt;=30,30,50))))</f>
        <v>10</v>
      </c>
      <c r="P182" s="2">
        <v>0.88447432762836198</v>
      </c>
      <c r="Q182" s="2">
        <v>0.89088130412633704</v>
      </c>
      <c r="R182">
        <v>0.88999999999941803</v>
      </c>
      <c r="S182">
        <v>11.9499999999998</v>
      </c>
      <c r="T182">
        <v>2.0100000000002201</v>
      </c>
      <c r="U182" s="3">
        <v>4.3407506509441598</v>
      </c>
      <c r="V182" s="27"/>
      <c r="W182" s="29">
        <f>IFERROR(Table1[[#This Row],[MutualInformation]]/Table1[[#This Row],[MutualInformationPotential]],0)</f>
        <v>0</v>
      </c>
      <c r="X182" s="3">
        <v>0.42348099177281401</v>
      </c>
      <c r="Y182" s="3"/>
      <c r="Z182" s="3">
        <f>IFERROR(Table1[[#This Row],[MutualInformationVsOutcome]]/Table1[[#This Row],[MutualInformationVsOutcomePotential]],0)</f>
        <v>0</v>
      </c>
      <c r="AA182">
        <v>629</v>
      </c>
      <c r="AB182">
        <v>2265</v>
      </c>
      <c r="AC182">
        <v>189</v>
      </c>
      <c r="AD182">
        <v>189</v>
      </c>
      <c r="AE182" s="3" t="s">
        <v>1450</v>
      </c>
      <c r="AF18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82" s="27" t="str">
        <f>RIGHT(Table1[[#This Row],[AlgorithmFunc]],LEN(Table1[[#This Row],[AlgorithmFunc]])-16)</f>
        <v>MRMREnsemble5</v>
      </c>
      <c r="AH182" s="3">
        <f>Table1[[#This Row],['# CM TP]]+Table1[[#This Row],['# CM TN]]</f>
        <v>2894</v>
      </c>
      <c r="AI182" s="3">
        <f>Table1[[#This Row],['# CM FP]]+Table1[[#This Row],['# CM FN]]</f>
        <v>378</v>
      </c>
      <c r="AJ182" s="3">
        <f>Table1[[#This Row],['# CM TP]]+Table1[[#This Row],['# CM FP]]</f>
        <v>818</v>
      </c>
      <c r="AK182" s="3">
        <f>Table1[[#This Row],['# CM TN]]+Table1[[#This Row],['# CM FN]]</f>
        <v>2454</v>
      </c>
      <c r="AL182" s="3">
        <f>Table1[[#This Row],[GT_T]]+Table1[[#This Row],[GT_F]]</f>
        <v>3272</v>
      </c>
      <c r="AM182" s="3">
        <f>IFERROR((Table1[[#This Row],['# CM TP]]+Table1[[#This Row],['# CM TN]])/Table1[[#This Row],[GT_TOT]], 0)</f>
        <v>0.88447432762836187</v>
      </c>
      <c r="AN182" s="3">
        <f>IFERROR(((Table1[[#This Row],[GT_T]]*Table1[[#This Row],[GT_ML_P]]/Table1[[#This Row],[GT_TOT]])+(Table1[[#This Row],[GT_F]]*Table1[[#This Row],[GT_ML_N]]/Table1[[#This Row],[GT_TOT]]))/Table1[[#This Row],[GT_TOT]],0)</f>
        <v>0.30776283618581907</v>
      </c>
      <c r="AO182" s="3">
        <f>(Table1[[#This Row],[OBS_ACC]]-Table1[[#This Row],[EXP_ACC]])/(1-Table1[[#This Row],[EXP_ACC]])</f>
        <v>0.83311258278145717</v>
      </c>
      <c r="AP182" s="3">
        <f>Table1[[#This Row],['# CM TP]]+Table1[[#This Row],['# CM FN]]</f>
        <v>818</v>
      </c>
      <c r="AQ182" s="3">
        <f>Table1[[#This Row],['# CM TN]]+Table1[[#This Row],['# CM FP]]</f>
        <v>2454</v>
      </c>
      <c r="AR182" s="2">
        <f>IFERROR(Table1[[#This Row],[NUM_T]]/(Table1[[#This Row],[NUM_T]]+Table1[[#This Row],[NUM_F]]),0)</f>
        <v>0.25</v>
      </c>
      <c r="AS182" s="2">
        <f>IFERROR(((LEN(Table1[[#This Row],[Predictors]])-LEN(SUBSTITUTE(Table1[[#This Row],[Predictors]],"_","")))/Table1[[#This Row],[NumPredictors]])-Table1[[#This Row],[P_se]],0)</f>
        <v>0</v>
      </c>
      <c r="AT182" s="2">
        <f>IFERROR((LEN(Table1[[#This Row],[Predictors]])-LEN(SUBSTITUTE(Table1[[#This Row],[Predictors]],".","")))/Table1[[#This Row],[NumPredictors]],0)</f>
        <v>1</v>
      </c>
      <c r="AU1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" s="2">
        <f>1-(Table1[[#This Row],[P_2gram]]+Table1[[#This Row],[P_order]]+Table1[[#This Row],[P_se]])</f>
        <v>0</v>
      </c>
      <c r="AX182" s="2"/>
      <c r="AY182" s="2"/>
    </row>
    <row r="183" spans="1:51" x14ac:dyDescent="0.25">
      <c r="A183">
        <v>16</v>
      </c>
      <c r="B183" t="s">
        <v>645</v>
      </c>
      <c r="C183" t="s">
        <v>1503</v>
      </c>
      <c r="D183" t="s">
        <v>1506</v>
      </c>
      <c r="E183">
        <v>7554</v>
      </c>
      <c r="F1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83" t="s">
        <v>1769</v>
      </c>
      <c r="H183" s="3">
        <v>1</v>
      </c>
      <c r="I183" s="1">
        <v>43141.617939814816</v>
      </c>
      <c r="J183" t="s">
        <v>982</v>
      </c>
      <c r="K183" t="s">
        <v>11</v>
      </c>
      <c r="L183" t="str">
        <f>SUBSTITUTE(SUBSTITUTE(Table1[[#This Row],[PredictorSetsOrig]],"task","act"),"startend","se")</f>
        <v>act,2gram,order</v>
      </c>
      <c r="M183" s="31" t="s">
        <v>24</v>
      </c>
      <c r="N183" s="3">
        <v>10</v>
      </c>
      <c r="O183" s="3">
        <f>IF(Table1[[#This Row],[Algorithm]]="None",0,IF(Table1[[#This Row],[NumPredictors]]&lt;=5,5,IF(Table1[[#This Row],[NumPredictors]]&lt;=10,10,IF(Table1[[#This Row],[NumPredictors]]&lt;=30,30,50))))</f>
        <v>10</v>
      </c>
      <c r="P183" s="2">
        <v>0.79195341450502899</v>
      </c>
      <c r="Q183" s="2">
        <v>0.810061782877317</v>
      </c>
      <c r="R183">
        <v>0.389999999999873</v>
      </c>
      <c r="S183">
        <v>7.7799999999999701</v>
      </c>
      <c r="T183">
        <v>0.52999999999997305</v>
      </c>
      <c r="U183" s="3">
        <v>1.39318626710909</v>
      </c>
      <c r="V183" s="27"/>
      <c r="W183" s="29">
        <f>IFERROR(Table1[[#This Row],[MutualInformation]]/Table1[[#This Row],[MutualInformationPotential]],0)</f>
        <v>0</v>
      </c>
      <c r="X183" s="3">
        <v>8.8251130550434098E-2</v>
      </c>
      <c r="Y183" s="3"/>
      <c r="Z183" s="3">
        <f>IFERROR(Table1[[#This Row],[MutualInformationVsOutcome]]/Table1[[#This Row],[MutualInformationVsOutcomePotential]],0)</f>
        <v>0</v>
      </c>
      <c r="AA183">
        <v>55</v>
      </c>
      <c r="AB183">
        <v>1441</v>
      </c>
      <c r="AC183">
        <v>37</v>
      </c>
      <c r="AD183">
        <v>356</v>
      </c>
      <c r="AE183" s="3" t="s">
        <v>1785</v>
      </c>
      <c r="AF1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83" s="27" t="str">
        <f>RIGHT(Table1[[#This Row],[AlgorithmFunc]],LEN(Table1[[#This Row],[AlgorithmFunc]])-16)</f>
        <v>Fisher</v>
      </c>
      <c r="AH183" s="3">
        <f>Table1[[#This Row],['# CM TP]]+Table1[[#This Row],['# CM TN]]</f>
        <v>1496</v>
      </c>
      <c r="AI183" s="3">
        <f>Table1[[#This Row],['# CM FP]]+Table1[[#This Row],['# CM FN]]</f>
        <v>393</v>
      </c>
      <c r="AJ183" s="3">
        <f>Table1[[#This Row],['# CM TP]]+Table1[[#This Row],['# CM FP]]</f>
        <v>92</v>
      </c>
      <c r="AK183" s="3">
        <f>Table1[[#This Row],['# CM TN]]+Table1[[#This Row],['# CM FN]]</f>
        <v>1797</v>
      </c>
      <c r="AL183" s="3">
        <f>Table1[[#This Row],[GT_T]]+Table1[[#This Row],[GT_F]]</f>
        <v>1889</v>
      </c>
      <c r="AM183" s="3">
        <f>IFERROR((Table1[[#This Row],['# CM TP]]+Table1[[#This Row],['# CM TN]])/Table1[[#This Row],[GT_TOT]], 0)</f>
        <v>0.7919534145050291</v>
      </c>
      <c r="AN183" s="3">
        <f>IFERROR(((Table1[[#This Row],[GT_T]]*Table1[[#This Row],[GT_ML_P]]/Table1[[#This Row],[GT_TOT]])+(Table1[[#This Row],[GT_F]]*Table1[[#This Row],[GT_ML_N]]/Table1[[#This Row],[GT_TOT]]))/Table1[[#This Row],[GT_TOT]],0)</f>
        <v>0.23648460998884352</v>
      </c>
      <c r="AO183" s="3">
        <f>(Table1[[#This Row],[OBS_ACC]]-Table1[[#This Row],[EXP_ACC]])/(1-Table1[[#This Row],[EXP_ACC]])</f>
        <v>0.72751487629878564</v>
      </c>
      <c r="AP183" s="3">
        <f>Table1[[#This Row],['# CM TP]]+Table1[[#This Row],['# CM FN]]</f>
        <v>411</v>
      </c>
      <c r="AQ183" s="3">
        <f>Table1[[#This Row],['# CM TN]]+Table1[[#This Row],['# CM FP]]</f>
        <v>1478</v>
      </c>
      <c r="AR183" s="2">
        <f>IFERROR(Table1[[#This Row],[NUM_T]]/(Table1[[#This Row],[NUM_T]]+Table1[[#This Row],[NUM_F]]),0)</f>
        <v>0.21757543673901536</v>
      </c>
      <c r="AS183" s="2">
        <f>IFERROR(((LEN(Table1[[#This Row],[Predictors]])-LEN(SUBSTITUTE(Table1[[#This Row],[Predictors]],"_","")))/Table1[[#This Row],[NumPredictors]])-Table1[[#This Row],[P_se]],0)</f>
        <v>0.6</v>
      </c>
      <c r="AT183" s="2">
        <f>IFERROR((LEN(Table1[[#This Row],[Predictors]])-LEN(SUBSTITUTE(Table1[[#This Row],[Predictors]],".","")))/Table1[[#This Row],[NumPredictors]],0)</f>
        <v>0.4</v>
      </c>
      <c r="AU1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" s="2">
        <f>1-(Table1[[#This Row],[P_2gram]]+Table1[[#This Row],[P_order]]+Table1[[#This Row],[P_se]])</f>
        <v>0</v>
      </c>
      <c r="AX183" s="2"/>
      <c r="AY183" s="2"/>
    </row>
    <row r="184" spans="1:51" x14ac:dyDescent="0.25">
      <c r="A184">
        <v>48</v>
      </c>
      <c r="B184" t="s">
        <v>645</v>
      </c>
      <c r="C184" t="s">
        <v>1503</v>
      </c>
      <c r="D184" t="s">
        <v>1507</v>
      </c>
      <c r="E184">
        <v>13087</v>
      </c>
      <c r="F1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84" t="s">
        <v>1438</v>
      </c>
      <c r="H184" s="3">
        <v>1</v>
      </c>
      <c r="I184" s="1">
        <v>43123.377199074072</v>
      </c>
      <c r="J184" t="s">
        <v>1317</v>
      </c>
      <c r="K184" t="s">
        <v>11</v>
      </c>
      <c r="L184" t="str">
        <f>SUBSTITUTE(SUBSTITUTE(Table1[[#This Row],[PredictorSetsOrig]],"task","act"),"startend","se")</f>
        <v>act,order</v>
      </c>
      <c r="M184" s="31" t="s">
        <v>26</v>
      </c>
      <c r="N184" s="3">
        <v>30</v>
      </c>
      <c r="O184" s="3">
        <f>IF(Table1[[#This Row],[Algorithm]]="None",0,IF(Table1[[#This Row],[NumPredictors]]&lt;=5,5,IF(Table1[[#This Row],[NumPredictors]]&lt;=10,10,IF(Table1[[#This Row],[NumPredictors]]&lt;=30,30,50))))</f>
        <v>30</v>
      </c>
      <c r="P184" s="2">
        <v>0.88294621026894904</v>
      </c>
      <c r="Q184" s="2">
        <v>0.89852266938359604</v>
      </c>
      <c r="R184">
        <v>5.6400000000003301</v>
      </c>
      <c r="S184">
        <v>20.8000000000002</v>
      </c>
      <c r="T184">
        <v>2.2100000000000399</v>
      </c>
      <c r="U184" s="3">
        <v>4.9645496150049402</v>
      </c>
      <c r="V184" s="27"/>
      <c r="W184" s="29">
        <f>IFERROR(Table1[[#This Row],[MutualInformation]]/Table1[[#This Row],[MutualInformationPotential]],0)</f>
        <v>0</v>
      </c>
      <c r="X184" s="3">
        <v>0.45893988092927201</v>
      </c>
      <c r="Y184" s="3"/>
      <c r="Z184" s="3">
        <f>IFERROR(Table1[[#This Row],[MutualInformationVsOutcome]]/Table1[[#This Row],[MutualInformationVsOutcomePotential]],0)</f>
        <v>0</v>
      </c>
      <c r="AA184">
        <v>643</v>
      </c>
      <c r="AB184">
        <v>2246</v>
      </c>
      <c r="AC184">
        <v>208</v>
      </c>
      <c r="AD184">
        <v>175</v>
      </c>
      <c r="AE184" s="3" t="s">
        <v>1498</v>
      </c>
      <c r="AF1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4" s="27" t="str">
        <f>RIGHT(Table1[[#This Row],[AlgorithmFunc]],LEN(Table1[[#This Row],[AlgorithmFunc]])-16)</f>
        <v>ClusterMRMR</v>
      </c>
      <c r="AH184" s="3">
        <f>Table1[[#This Row],['# CM TP]]+Table1[[#This Row],['# CM TN]]</f>
        <v>2889</v>
      </c>
      <c r="AI184" s="3">
        <f>Table1[[#This Row],['# CM FP]]+Table1[[#This Row],['# CM FN]]</f>
        <v>383</v>
      </c>
      <c r="AJ184" s="3">
        <f>Table1[[#This Row],['# CM TP]]+Table1[[#This Row],['# CM FP]]</f>
        <v>851</v>
      </c>
      <c r="AK184" s="3">
        <f>Table1[[#This Row],['# CM TN]]+Table1[[#This Row],['# CM FN]]</f>
        <v>2421</v>
      </c>
      <c r="AL184" s="3">
        <f>Table1[[#This Row],[GT_T]]+Table1[[#This Row],[GT_F]]</f>
        <v>3272</v>
      </c>
      <c r="AM184" s="3">
        <f>IFERROR((Table1[[#This Row],['# CM TP]]+Table1[[#This Row],['# CM TN]])/Table1[[#This Row],[GT_TOT]], 0)</f>
        <v>0.88294621026894871</v>
      </c>
      <c r="AN184" s="3">
        <f>IFERROR(((Table1[[#This Row],[GT_T]]*Table1[[#This Row],[GT_ML_P]]/Table1[[#This Row],[GT_TOT]])+(Table1[[#This Row],[GT_F]]*Table1[[#This Row],[GT_ML_N]]/Table1[[#This Row],[GT_TOT]]))/Table1[[#This Row],[GT_TOT]],0)</f>
        <v>0.31625135998708759</v>
      </c>
      <c r="AO184" s="3">
        <f>(Table1[[#This Row],[OBS_ACC]]-Table1[[#This Row],[EXP_ACC]])/(1-Table1[[#This Row],[EXP_ACC]])</f>
        <v>0.82880581710723289</v>
      </c>
      <c r="AP184" s="3">
        <f>Table1[[#This Row],['# CM TP]]+Table1[[#This Row],['# CM FN]]</f>
        <v>818</v>
      </c>
      <c r="AQ184" s="3">
        <f>Table1[[#This Row],['# CM TN]]+Table1[[#This Row],['# CM FP]]</f>
        <v>2454</v>
      </c>
      <c r="AR184" s="2">
        <f>IFERROR(Table1[[#This Row],[NUM_T]]/(Table1[[#This Row],[NUM_T]]+Table1[[#This Row],[NUM_F]]),0)</f>
        <v>0.25</v>
      </c>
      <c r="AS184" s="2">
        <f>IFERROR(((LEN(Table1[[#This Row],[Predictors]])-LEN(SUBSTITUTE(Table1[[#This Row],[Predictors]],"_","")))/Table1[[#This Row],[NumPredictors]])-Table1[[#This Row],[P_se]],0)</f>
        <v>0</v>
      </c>
      <c r="AT184" s="2">
        <f>IFERROR((LEN(Table1[[#This Row],[Predictors]])-LEN(SUBSTITUTE(Table1[[#This Row],[Predictors]],".","")))/Table1[[#This Row],[NumPredictors]],0)</f>
        <v>0.93333333333333335</v>
      </c>
      <c r="AU1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" s="2">
        <f>1-(Table1[[#This Row],[P_2gram]]+Table1[[#This Row],[P_order]]+Table1[[#This Row],[P_se]])</f>
        <v>6.6666666666666652E-2</v>
      </c>
      <c r="AX184" s="2"/>
      <c r="AY184" s="2"/>
    </row>
    <row r="185" spans="1:51" ht="15" customHeight="1" x14ac:dyDescent="0.25">
      <c r="A185" s="26">
        <v>48</v>
      </c>
      <c r="B185" s="26" t="s">
        <v>645</v>
      </c>
      <c r="C185" s="26" t="s">
        <v>1503</v>
      </c>
      <c r="D185" s="26" t="s">
        <v>1506</v>
      </c>
      <c r="E185" s="26">
        <v>7554</v>
      </c>
      <c r="F185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85" s="26" t="s">
        <v>1769</v>
      </c>
      <c r="H185" s="27">
        <v>1</v>
      </c>
      <c r="I185" s="28">
        <v>43141.622766203705</v>
      </c>
      <c r="J185" s="26" t="s">
        <v>484</v>
      </c>
      <c r="K185" s="26" t="s">
        <v>11</v>
      </c>
      <c r="L185" t="str">
        <f>SUBSTITUTE(SUBSTITUTE(Table1[[#This Row],[PredictorSetsOrig]],"task","act"),"startend","se")</f>
        <v>2gram,order</v>
      </c>
      <c r="M185" s="31" t="s">
        <v>438</v>
      </c>
      <c r="N185" s="27">
        <v>30</v>
      </c>
      <c r="O185" s="27">
        <f>IF(Table1[[#This Row],[Algorithm]]="None",0,IF(Table1[[#This Row],[NumPredictors]]&lt;=5,5,IF(Table1[[#This Row],[NumPredictors]]&lt;=10,10,IF(Table1[[#This Row],[NumPredictors]]&lt;=30,30,50))))</f>
        <v>30</v>
      </c>
      <c r="P185" s="29">
        <v>0.81154049761778702</v>
      </c>
      <c r="Q185" s="29">
        <v>0.83071491615180904</v>
      </c>
      <c r="R185" s="26">
        <v>0.230000000000018</v>
      </c>
      <c r="S185" s="26">
        <v>13.52</v>
      </c>
      <c r="T185" s="26">
        <v>0.47000000000002701</v>
      </c>
      <c r="U185" s="27">
        <v>4.0800838341352801</v>
      </c>
      <c r="V185" s="27"/>
      <c r="W185" s="29">
        <f>IFERROR(Table1[[#This Row],[MutualInformation]]/Table1[[#This Row],[MutualInformationPotential]],0)</f>
        <v>0</v>
      </c>
      <c r="X185" s="27">
        <v>0.23826900640859799</v>
      </c>
      <c r="Y185" s="27"/>
      <c r="Z185" s="27">
        <f>IFERROR(Table1[[#This Row],[MutualInformationVsOutcome]]/Table1[[#This Row],[MutualInformationVsOutcomePotential]],0)</f>
        <v>0</v>
      </c>
      <c r="AA185" s="26">
        <v>116</v>
      </c>
      <c r="AB185" s="26">
        <v>1417</v>
      </c>
      <c r="AC185" s="26">
        <v>61</v>
      </c>
      <c r="AD185" s="26">
        <v>295</v>
      </c>
      <c r="AE185" s="27" t="s">
        <v>1816</v>
      </c>
      <c r="AF1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5" s="27" t="str">
        <f>RIGHT(Table1[[#This Row],[AlgorithmFunc]],LEN(Table1[[#This Row],[AlgorithmFunc]])-16)</f>
        <v>MRMREnsemble5</v>
      </c>
      <c r="AH185" s="27">
        <f>Table1[[#This Row],['# CM TP]]+Table1[[#This Row],['# CM TN]]</f>
        <v>1533</v>
      </c>
      <c r="AI185" s="27">
        <f>Table1[[#This Row],['# CM FP]]+Table1[[#This Row],['# CM FN]]</f>
        <v>356</v>
      </c>
      <c r="AJ185" s="27">
        <f>Table1[[#This Row],['# CM TP]]+Table1[[#This Row],['# CM FP]]</f>
        <v>177</v>
      </c>
      <c r="AK185" s="27">
        <f>Table1[[#This Row],['# CM TN]]+Table1[[#This Row],['# CM FN]]</f>
        <v>1712</v>
      </c>
      <c r="AL185" s="27">
        <f>Table1[[#This Row],[GT_T]]+Table1[[#This Row],[GT_F]]</f>
        <v>1889</v>
      </c>
      <c r="AM185" s="27">
        <f>IFERROR((Table1[[#This Row],['# CM TP]]+Table1[[#This Row],['# CM TN]])/Table1[[#This Row],[GT_TOT]], 0)</f>
        <v>0.81154049761778724</v>
      </c>
      <c r="AN185" s="27">
        <f>IFERROR(((Table1[[#This Row],[GT_T]]*Table1[[#This Row],[GT_ML_P]]/Table1[[#This Row],[GT_TOT]])+(Table1[[#This Row],[GT_F]]*Table1[[#This Row],[GT_ML_N]]/Table1[[#This Row],[GT_TOT]]))/Table1[[#This Row],[GT_TOT]],0)</f>
        <v>0.24684242252869065</v>
      </c>
      <c r="AO185" s="27">
        <f>(Table1[[#This Row],[OBS_ACC]]-Table1[[#This Row],[EXP_ACC]])/(1-Table1[[#This Row],[EXP_ACC]])</f>
        <v>0.74977414020721078</v>
      </c>
      <c r="AP185" s="27">
        <f>Table1[[#This Row],['# CM TP]]+Table1[[#This Row],['# CM FN]]</f>
        <v>411</v>
      </c>
      <c r="AQ185" s="27">
        <f>Table1[[#This Row],['# CM TN]]+Table1[[#This Row],['# CM FP]]</f>
        <v>1478</v>
      </c>
      <c r="AR185" s="29">
        <f>IFERROR(Table1[[#This Row],[NUM_T]]/(Table1[[#This Row],[NUM_T]]+Table1[[#This Row],[NUM_F]]),0)</f>
        <v>0.21757543673901536</v>
      </c>
      <c r="AS185" s="29">
        <f>IFERROR(((LEN(Table1[[#This Row],[Predictors]])-LEN(SUBSTITUTE(Table1[[#This Row],[Predictors]],"_","")))/Table1[[#This Row],[NumPredictors]])-Table1[[#This Row],[P_se]],0)</f>
        <v>0.83333333333333337</v>
      </c>
      <c r="AT185" s="29">
        <f>IFERROR((LEN(Table1[[#This Row],[Predictors]])-LEN(SUBSTITUTE(Table1[[#This Row],[Predictors]],".","")))/Table1[[#This Row],[NumPredictors]],0)</f>
        <v>0.16666666666666666</v>
      </c>
      <c r="AU18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" s="29">
        <f>1-(Table1[[#This Row],[P_2gram]]+Table1[[#This Row],[P_order]]+Table1[[#This Row],[P_se]])</f>
        <v>0</v>
      </c>
      <c r="AX185" s="2"/>
      <c r="AY185" s="2"/>
    </row>
    <row r="186" spans="1:51" ht="15" customHeight="1" x14ac:dyDescent="0.25">
      <c r="A186">
        <v>12</v>
      </c>
      <c r="B186" t="s">
        <v>645</v>
      </c>
      <c r="C186" t="s">
        <v>1503</v>
      </c>
      <c r="D186" t="s">
        <v>1507</v>
      </c>
      <c r="E186">
        <v>13087</v>
      </c>
      <c r="F1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86" t="s">
        <v>1438</v>
      </c>
      <c r="H186" s="3">
        <v>1</v>
      </c>
      <c r="I186" s="1">
        <v>43123.350925925923</v>
      </c>
      <c r="J186" t="s">
        <v>1317</v>
      </c>
      <c r="K186" t="s">
        <v>11</v>
      </c>
      <c r="L186" t="str">
        <f>SUBSTITUTE(SUBSTITUTE(Table1[[#This Row],[PredictorSetsOrig]],"task","act"),"startend","se")</f>
        <v>act,order</v>
      </c>
      <c r="M186" s="31" t="s">
        <v>26</v>
      </c>
      <c r="N186" s="3">
        <v>10</v>
      </c>
      <c r="O186" s="3">
        <f>IF(Table1[[#This Row],[Algorithm]]="None",0,IF(Table1[[#This Row],[NumPredictors]]&lt;=5,5,IF(Table1[[#This Row],[NumPredictors]]&lt;=10,10,IF(Table1[[#This Row],[NumPredictors]]&lt;=30,30,50))))</f>
        <v>10</v>
      </c>
      <c r="P186" s="2">
        <v>0.88233496332518302</v>
      </c>
      <c r="Q186" s="2">
        <v>0.88853795211411102</v>
      </c>
      <c r="R186">
        <v>6.4499999999998199</v>
      </c>
      <c r="S186">
        <v>12.030000000000699</v>
      </c>
      <c r="T186">
        <v>1.97000000000025</v>
      </c>
      <c r="U186" s="3">
        <v>3.2922568233650198</v>
      </c>
      <c r="V186" s="27"/>
      <c r="W186" s="29">
        <f>IFERROR(Table1[[#This Row],[MutualInformation]]/Table1[[#This Row],[MutualInformationPotential]],0)</f>
        <v>0</v>
      </c>
      <c r="X186" s="3">
        <v>0.33531284792176902</v>
      </c>
      <c r="Y186" s="3"/>
      <c r="Z186" s="3">
        <f>IFERROR(Table1[[#This Row],[MutualInformationVsOutcome]]/Table1[[#This Row],[MutualInformationVsOutcomePotential]],0)</f>
        <v>0</v>
      </c>
      <c r="AA186">
        <v>567</v>
      </c>
      <c r="AB186">
        <v>2320</v>
      </c>
      <c r="AC186">
        <v>134</v>
      </c>
      <c r="AD186">
        <v>251</v>
      </c>
      <c r="AE186" s="3" t="s">
        <v>1491</v>
      </c>
      <c r="AF18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6" s="27" t="str">
        <f>RIGHT(Table1[[#This Row],[AlgorithmFunc]],LEN(Table1[[#This Row],[AlgorithmFunc]])-16)</f>
        <v>ClusterMRMR</v>
      </c>
      <c r="AH186" s="3">
        <f>Table1[[#This Row],['# CM TP]]+Table1[[#This Row],['# CM TN]]</f>
        <v>2887</v>
      </c>
      <c r="AI186" s="3">
        <f>Table1[[#This Row],['# CM FP]]+Table1[[#This Row],['# CM FN]]</f>
        <v>385</v>
      </c>
      <c r="AJ186" s="3">
        <f>Table1[[#This Row],['# CM TP]]+Table1[[#This Row],['# CM FP]]</f>
        <v>701</v>
      </c>
      <c r="AK186" s="3">
        <f>Table1[[#This Row],['# CM TN]]+Table1[[#This Row],['# CM FN]]</f>
        <v>2571</v>
      </c>
      <c r="AL186" s="3">
        <f>Table1[[#This Row],[GT_T]]+Table1[[#This Row],[GT_F]]</f>
        <v>3272</v>
      </c>
      <c r="AM186" s="3">
        <f>IFERROR((Table1[[#This Row],['# CM TP]]+Table1[[#This Row],['# CM TN]])/Table1[[#This Row],[GT_TOT]], 0)</f>
        <v>0.88233496332518335</v>
      </c>
      <c r="AN186" s="3">
        <f>IFERROR(((Table1[[#This Row],[GT_T]]*Table1[[#This Row],[GT_ML_P]]/Table1[[#This Row],[GT_TOT]])+(Table1[[#This Row],[GT_F]]*Table1[[#This Row],[GT_ML_N]]/Table1[[#This Row],[GT_TOT]]))/Table1[[#This Row],[GT_TOT]],0)</f>
        <v>0.28148949223163422</v>
      </c>
      <c r="AO186" s="3">
        <f>(Table1[[#This Row],[OBS_ACC]]-Table1[[#This Row],[EXP_ACC]])/(1-Table1[[#This Row],[EXP_ACC]])</f>
        <v>0.83623755616285345</v>
      </c>
      <c r="AP186" s="3">
        <f>Table1[[#This Row],['# CM TP]]+Table1[[#This Row],['# CM FN]]</f>
        <v>818</v>
      </c>
      <c r="AQ186" s="3">
        <f>Table1[[#This Row],['# CM TN]]+Table1[[#This Row],['# CM FP]]</f>
        <v>2454</v>
      </c>
      <c r="AR186" s="2">
        <f>IFERROR(Table1[[#This Row],[NUM_T]]/(Table1[[#This Row],[NUM_T]]+Table1[[#This Row],[NUM_F]]),0)</f>
        <v>0.25</v>
      </c>
      <c r="AS186" s="2">
        <f>IFERROR(((LEN(Table1[[#This Row],[Predictors]])-LEN(SUBSTITUTE(Table1[[#This Row],[Predictors]],"_","")))/Table1[[#This Row],[NumPredictors]])-Table1[[#This Row],[P_se]],0)</f>
        <v>0</v>
      </c>
      <c r="AT186" s="2">
        <f>IFERROR((LEN(Table1[[#This Row],[Predictors]])-LEN(SUBSTITUTE(Table1[[#This Row],[Predictors]],".","")))/Table1[[#This Row],[NumPredictors]],0)</f>
        <v>0.9</v>
      </c>
      <c r="AU1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" s="2">
        <f>1-(Table1[[#This Row],[P_2gram]]+Table1[[#This Row],[P_order]]+Table1[[#This Row],[P_se]])</f>
        <v>9.9999999999999978E-2</v>
      </c>
      <c r="AX186" s="2"/>
      <c r="AY186" s="2"/>
    </row>
    <row r="187" spans="1:51" ht="15" customHeight="1" x14ac:dyDescent="0.25">
      <c r="A187">
        <v>15</v>
      </c>
      <c r="B187" t="s">
        <v>645</v>
      </c>
      <c r="C187" t="s">
        <v>190</v>
      </c>
      <c r="D187" s="26" t="s">
        <v>1510</v>
      </c>
      <c r="E187">
        <v>4000</v>
      </c>
      <c r="F1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7" t="s">
        <v>450</v>
      </c>
      <c r="H187" s="3">
        <v>1</v>
      </c>
      <c r="I187" s="1">
        <v>42784.563888888886</v>
      </c>
      <c r="J187" t="s">
        <v>449</v>
      </c>
      <c r="K187" t="s">
        <v>11</v>
      </c>
      <c r="L187" t="str">
        <f>SUBSTITUTE(SUBSTITUTE(Table1[[#This Row],[PredictorSetsOrig]],"task","act"),"startend","se")</f>
        <v>act,se,order</v>
      </c>
      <c r="M187" s="26" t="s">
        <v>18</v>
      </c>
      <c r="N187" s="27">
        <v>30</v>
      </c>
      <c r="O187" s="3">
        <f>IF(Table1[[#This Row],[Algorithm]]="None",0,IF(Table1[[#This Row],[NumPredictors]]&lt;=5,5,IF(Table1[[#This Row],[NumPredictors]]&lt;=10,10,IF(Table1[[#This Row],[NumPredictors]]&lt;=30,30,50))))</f>
        <v>30</v>
      </c>
      <c r="P187" s="2">
        <v>0.80500000000000005</v>
      </c>
      <c r="Q187" s="2">
        <v>0.82699999999999996</v>
      </c>
      <c r="R187">
        <v>2.83</v>
      </c>
      <c r="S187">
        <v>7.64</v>
      </c>
      <c r="T187">
        <v>0.94</v>
      </c>
      <c r="U187" s="3">
        <v>5.4951058130000003</v>
      </c>
      <c r="V187" s="27">
        <v>7.28892414629368</v>
      </c>
      <c r="W187" s="29">
        <f>IFERROR(Table1[[#This Row],[MutualInformation]]/Table1[[#This Row],[MutualInformationPotential]],0)</f>
        <v>0.75389806543592419</v>
      </c>
      <c r="X187" s="27">
        <v>0.443678440205927</v>
      </c>
      <c r="Y187" s="3">
        <v>0.62004340356102405</v>
      </c>
      <c r="Z187" s="3">
        <f>IFERROR(Table1[[#This Row],[MutualInformationVsOutcome]]/Table1[[#This Row],[MutualInformationVsOutcomePotential]],0)</f>
        <v>0.71556029409844468</v>
      </c>
      <c r="AA187">
        <v>259</v>
      </c>
      <c r="AB187">
        <v>546</v>
      </c>
      <c r="AC187">
        <v>90</v>
      </c>
      <c r="AD187">
        <v>105</v>
      </c>
      <c r="AE187" s="3" t="s">
        <v>461</v>
      </c>
      <c r="AF1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7" s="27" t="str">
        <f>RIGHT(Table1[[#This Row],[AlgorithmFunc]],LEN(Table1[[#This Row],[AlgorithmFunc]])-16)</f>
        <v>MRMR</v>
      </c>
      <c r="AH187" s="3">
        <f>Table1[[#This Row],['# CM TP]]+Table1[[#This Row],['# CM TN]]</f>
        <v>805</v>
      </c>
      <c r="AI187" s="3">
        <f>Table1[[#This Row],['# CM FP]]+Table1[[#This Row],['# CM FN]]</f>
        <v>195</v>
      </c>
      <c r="AJ187" s="3">
        <f>Table1[[#This Row],['# CM TP]]+Table1[[#This Row],['# CM FP]]</f>
        <v>349</v>
      </c>
      <c r="AK187" s="3">
        <f>Table1[[#This Row],['# CM TN]]+Table1[[#This Row],['# CM FN]]</f>
        <v>651</v>
      </c>
      <c r="AL187" s="3">
        <f>Table1[[#This Row],[GT_T]]+Table1[[#This Row],[GT_F]]</f>
        <v>1000</v>
      </c>
      <c r="AM187" s="3">
        <f>IFERROR((Table1[[#This Row],['# CM TP]]+Table1[[#This Row],['# CM TN]])/Table1[[#This Row],[GT_TOT]], 0)</f>
        <v>0.80500000000000005</v>
      </c>
      <c r="AN187" s="3">
        <f>IFERROR(((Table1[[#This Row],[GT_T]]*Table1[[#This Row],[GT_ML_P]]/Table1[[#This Row],[GT_TOT]])+(Table1[[#This Row],[GT_F]]*Table1[[#This Row],[GT_ML_N]]/Table1[[#This Row],[GT_TOT]]))/Table1[[#This Row],[GT_TOT]],0)</f>
        <v>0.40788999999999997</v>
      </c>
      <c r="AO187" s="3">
        <f>(Table1[[#This Row],[OBS_ACC]]-Table1[[#This Row],[EXP_ACC]])/(1-Table1[[#This Row],[EXP_ACC]])</f>
        <v>0.67066930131225622</v>
      </c>
      <c r="AP187" s="3">
        <f>Table1[[#This Row],['# CM TP]]+Table1[[#This Row],['# CM FN]]</f>
        <v>364</v>
      </c>
      <c r="AQ187" s="3">
        <f>Table1[[#This Row],['# CM TN]]+Table1[[#This Row],['# CM FP]]</f>
        <v>636</v>
      </c>
      <c r="AR187" s="2">
        <f>IFERROR(Table1[[#This Row],[NUM_T]]/(Table1[[#This Row],[NUM_T]]+Table1[[#This Row],[NUM_F]]),0)</f>
        <v>0.36399999999999999</v>
      </c>
      <c r="AS187" s="2">
        <f>IFERROR(((LEN(Table1[[#This Row],[Predictors]])-LEN(SUBSTITUTE(Table1[[#This Row],[Predictors]],"_","")))/Table1[[#This Row],[NumPredictors]])-Table1[[#This Row],[P_se]],0)</f>
        <v>0</v>
      </c>
      <c r="AT187" s="2">
        <f>IFERROR((LEN(Table1[[#This Row],[Predictors]])-LEN(SUBSTITUTE(Table1[[#This Row],[Predictors]],".","")))/Table1[[#This Row],[NumPredictors]],0)</f>
        <v>0.76666666666666672</v>
      </c>
      <c r="AU1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" s="2">
        <f>1-(Table1[[#This Row],[P_2gram]]+Table1[[#This Row],[P_order]]+Table1[[#This Row],[P_se]])</f>
        <v>0.23333333333333328</v>
      </c>
      <c r="AX187" s="2"/>
      <c r="AY187" s="2"/>
    </row>
    <row r="188" spans="1:51" x14ac:dyDescent="0.25">
      <c r="A188">
        <v>18</v>
      </c>
      <c r="B188" t="s">
        <v>645</v>
      </c>
      <c r="C188" t="s">
        <v>1503</v>
      </c>
      <c r="D188" t="s">
        <v>1507</v>
      </c>
      <c r="E188">
        <v>13087</v>
      </c>
      <c r="F1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88" t="s">
        <v>1438</v>
      </c>
      <c r="H188" s="3">
        <v>1</v>
      </c>
      <c r="I188" s="1">
        <v>43123.352152777778</v>
      </c>
      <c r="J188" t="s">
        <v>1007</v>
      </c>
      <c r="K188" t="s">
        <v>11</v>
      </c>
      <c r="L188" t="str">
        <f>SUBSTITUTE(SUBSTITUTE(Table1[[#This Row],[PredictorSetsOrig]],"task","act"),"startend","se")</f>
        <v>act,order</v>
      </c>
      <c r="M188" s="31" t="s">
        <v>26</v>
      </c>
      <c r="N188" s="3">
        <v>10</v>
      </c>
      <c r="O188" s="3">
        <f>IF(Table1[[#This Row],[Algorithm]]="None",0,IF(Table1[[#This Row],[NumPredictors]]&lt;=5,5,IF(Table1[[#This Row],[NumPredictors]]&lt;=10,10,IF(Table1[[#This Row],[NumPredictors]]&lt;=30,30,50))))</f>
        <v>10</v>
      </c>
      <c r="P188" s="2">
        <v>0.87866748166259201</v>
      </c>
      <c r="Q188" s="2">
        <v>0.88517575140091698</v>
      </c>
      <c r="R188">
        <v>6.3600000000005803</v>
      </c>
      <c r="S188">
        <v>12</v>
      </c>
      <c r="T188">
        <v>2.1899999999995998</v>
      </c>
      <c r="U188" s="3">
        <v>3.5142845722777198</v>
      </c>
      <c r="V188" s="27"/>
      <c r="W188" s="29">
        <f>IFERROR(Table1[[#This Row],[MutualInformation]]/Table1[[#This Row],[MutualInformationPotential]],0)</f>
        <v>0</v>
      </c>
      <c r="X188" s="3">
        <v>0.33544380146633701</v>
      </c>
      <c r="Y188" s="3"/>
      <c r="Z188" s="3">
        <f>IFERROR(Table1[[#This Row],[MutualInformationVsOutcome]]/Table1[[#This Row],[MutualInformationVsOutcomePotential]],0)</f>
        <v>0</v>
      </c>
      <c r="AA188">
        <v>578</v>
      </c>
      <c r="AB188">
        <v>2297</v>
      </c>
      <c r="AC188">
        <v>157</v>
      </c>
      <c r="AD188">
        <v>240</v>
      </c>
      <c r="AE188" s="3" t="s">
        <v>1492</v>
      </c>
      <c r="AF18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88" s="27" t="str">
        <f>RIGHT(Table1[[#This Row],[AlgorithmFunc]],LEN(Table1[[#This Row],[AlgorithmFunc]])-16)</f>
        <v>ClusterFisher</v>
      </c>
      <c r="AH188" s="3">
        <f>Table1[[#This Row],['# CM TP]]+Table1[[#This Row],['# CM TN]]</f>
        <v>2875</v>
      </c>
      <c r="AI188" s="3">
        <f>Table1[[#This Row],['# CM FP]]+Table1[[#This Row],['# CM FN]]</f>
        <v>397</v>
      </c>
      <c r="AJ188" s="3">
        <f>Table1[[#This Row],['# CM TP]]+Table1[[#This Row],['# CM FP]]</f>
        <v>735</v>
      </c>
      <c r="AK188" s="3">
        <f>Table1[[#This Row],['# CM TN]]+Table1[[#This Row],['# CM FN]]</f>
        <v>2537</v>
      </c>
      <c r="AL188" s="3">
        <f>Table1[[#This Row],[GT_T]]+Table1[[#This Row],[GT_F]]</f>
        <v>3272</v>
      </c>
      <c r="AM188" s="3">
        <f>IFERROR((Table1[[#This Row],['# CM TP]]+Table1[[#This Row],['# CM TN]])/Table1[[#This Row],[GT_TOT]], 0)</f>
        <v>0.87866748166259168</v>
      </c>
      <c r="AN188" s="3">
        <f>IFERROR(((Table1[[#This Row],[GT_T]]*Table1[[#This Row],[GT_ML_P]]/Table1[[#This Row],[GT_TOT]])+(Table1[[#This Row],[GT_F]]*Table1[[#This Row],[GT_ML_N]]/Table1[[#This Row],[GT_TOT]]))/Table1[[#This Row],[GT_TOT]],0)</f>
        <v>0.2914551338765311</v>
      </c>
      <c r="AO188" s="3">
        <f>(Table1[[#This Row],[OBS_ACC]]-Table1[[#This Row],[EXP_ACC]])/(1-Table1[[#This Row],[EXP_ACC]])</f>
        <v>0.82875817165787591</v>
      </c>
      <c r="AP188" s="3">
        <f>Table1[[#This Row],['# CM TP]]+Table1[[#This Row],['# CM FN]]</f>
        <v>818</v>
      </c>
      <c r="AQ188" s="3">
        <f>Table1[[#This Row],['# CM TN]]+Table1[[#This Row],['# CM FP]]</f>
        <v>2454</v>
      </c>
      <c r="AR188" s="2">
        <f>IFERROR(Table1[[#This Row],[NUM_T]]/(Table1[[#This Row],[NUM_T]]+Table1[[#This Row],[NUM_F]]),0)</f>
        <v>0.25</v>
      </c>
      <c r="AS188" s="2">
        <f>IFERROR(((LEN(Table1[[#This Row],[Predictors]])-LEN(SUBSTITUTE(Table1[[#This Row],[Predictors]],"_","")))/Table1[[#This Row],[NumPredictors]])-Table1[[#This Row],[P_se]],0)</f>
        <v>0</v>
      </c>
      <c r="AT188" s="2">
        <f>IFERROR((LEN(Table1[[#This Row],[Predictors]])-LEN(SUBSTITUTE(Table1[[#This Row],[Predictors]],".","")))/Table1[[#This Row],[NumPredictors]],0)</f>
        <v>0.9</v>
      </c>
      <c r="AU1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" s="2">
        <f>1-(Table1[[#This Row],[P_2gram]]+Table1[[#This Row],[P_order]]+Table1[[#This Row],[P_se]])</f>
        <v>9.9999999999999978E-2</v>
      </c>
      <c r="AX188" s="2"/>
      <c r="AY188" s="2"/>
    </row>
    <row r="189" spans="1:51" x14ac:dyDescent="0.25">
      <c r="A189">
        <v>21</v>
      </c>
      <c r="B189" t="s">
        <v>645</v>
      </c>
      <c r="C189" t="s">
        <v>1503</v>
      </c>
      <c r="D189" t="s">
        <v>1506</v>
      </c>
      <c r="E189">
        <v>7554</v>
      </c>
      <c r="F1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89" t="s">
        <v>1769</v>
      </c>
      <c r="H189" s="3">
        <v>1</v>
      </c>
      <c r="I189" s="1">
        <v>43141.618460648147</v>
      </c>
      <c r="J189" t="s">
        <v>484</v>
      </c>
      <c r="K189" t="s">
        <v>11</v>
      </c>
      <c r="L189" t="str">
        <f>SUBSTITUTE(SUBSTITUTE(Table1[[#This Row],[PredictorSetsOrig]],"task","act"),"startend","se")</f>
        <v>act,2gram</v>
      </c>
      <c r="M189" s="31" t="s">
        <v>22</v>
      </c>
      <c r="N189" s="3">
        <v>10</v>
      </c>
      <c r="O189" s="3">
        <f>IF(Table1[[#This Row],[Algorithm]]="None",0,IF(Table1[[#This Row],[NumPredictors]]&lt;=5,5,IF(Table1[[#This Row],[NumPredictors]]&lt;=10,10,IF(Table1[[#This Row],[NumPredictors]]&lt;=30,30,50))))</f>
        <v>10</v>
      </c>
      <c r="P189" s="2">
        <v>0.80042350449973498</v>
      </c>
      <c r="Q189" s="2">
        <v>0.82277140335392795</v>
      </c>
      <c r="R189">
        <v>5.9999999999945403E-2</v>
      </c>
      <c r="S189">
        <v>7.9400000000000501</v>
      </c>
      <c r="T189">
        <v>0.17999999999983601</v>
      </c>
      <c r="U189" s="3">
        <v>2.8250197711584</v>
      </c>
      <c r="V189" s="27"/>
      <c r="W189" s="29">
        <f>IFERROR(Table1[[#This Row],[MutualInformation]]/Table1[[#This Row],[MutualInformationPotential]],0)</f>
        <v>0</v>
      </c>
      <c r="X189" s="3">
        <v>0.13794748627490999</v>
      </c>
      <c r="Y189" s="3"/>
      <c r="Z189" s="3">
        <f>IFERROR(Table1[[#This Row],[MutualInformationVsOutcome]]/Table1[[#This Row],[MutualInformationVsOutcomePotential]],0)</f>
        <v>0</v>
      </c>
      <c r="AA189">
        <v>106</v>
      </c>
      <c r="AB189">
        <v>1406</v>
      </c>
      <c r="AC189">
        <v>72</v>
      </c>
      <c r="AD189">
        <v>305</v>
      </c>
      <c r="AE189" s="3" t="s">
        <v>1788</v>
      </c>
      <c r="AF1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9" s="27" t="str">
        <f>RIGHT(Table1[[#This Row],[AlgorithmFunc]],LEN(Table1[[#This Row],[AlgorithmFunc]])-16)</f>
        <v>MRMREnsemble5</v>
      </c>
      <c r="AH189" s="3">
        <f>Table1[[#This Row],['# CM TP]]+Table1[[#This Row],['# CM TN]]</f>
        <v>1512</v>
      </c>
      <c r="AI189" s="3">
        <f>Table1[[#This Row],['# CM FP]]+Table1[[#This Row],['# CM FN]]</f>
        <v>377</v>
      </c>
      <c r="AJ189" s="3">
        <f>Table1[[#This Row],['# CM TP]]+Table1[[#This Row],['# CM FP]]</f>
        <v>178</v>
      </c>
      <c r="AK189" s="3">
        <f>Table1[[#This Row],['# CM TN]]+Table1[[#This Row],['# CM FN]]</f>
        <v>1711</v>
      </c>
      <c r="AL189" s="3">
        <f>Table1[[#This Row],[GT_T]]+Table1[[#This Row],[GT_F]]</f>
        <v>1889</v>
      </c>
      <c r="AM189" s="3">
        <f>IFERROR((Table1[[#This Row],['# CM TP]]+Table1[[#This Row],['# CM TN]])/Table1[[#This Row],[GT_TOT]], 0)</f>
        <v>0.80042350449973532</v>
      </c>
      <c r="AN189" s="3">
        <f>IFERROR(((Table1[[#This Row],[GT_T]]*Table1[[#This Row],[GT_ML_P]]/Table1[[#This Row],[GT_TOT]])+(Table1[[#This Row],[GT_F]]*Table1[[#This Row],[GT_ML_N]]/Table1[[#This Row],[GT_TOT]]))/Table1[[#This Row],[GT_TOT]],0)</f>
        <v>0.25619415966220527</v>
      </c>
      <c r="AO189" s="3">
        <f>(Table1[[#This Row],[OBS_ACC]]-Table1[[#This Row],[EXP_ACC]])/(1-Table1[[#This Row],[EXP_ACC]])</f>
        <v>0.73168199995629468</v>
      </c>
      <c r="AP189" s="3">
        <f>Table1[[#This Row],['# CM TP]]+Table1[[#This Row],['# CM FN]]</f>
        <v>411</v>
      </c>
      <c r="AQ189" s="3">
        <f>Table1[[#This Row],['# CM TN]]+Table1[[#This Row],['# CM FP]]</f>
        <v>1478</v>
      </c>
      <c r="AR189" s="2">
        <f>IFERROR(Table1[[#This Row],[NUM_T]]/(Table1[[#This Row],[NUM_T]]+Table1[[#This Row],[NUM_F]]),0)</f>
        <v>0.21757543673901536</v>
      </c>
      <c r="AS189" s="2">
        <f>IFERROR(((LEN(Table1[[#This Row],[Predictors]])-LEN(SUBSTITUTE(Table1[[#This Row],[Predictors]],"_","")))/Table1[[#This Row],[NumPredictors]])-Table1[[#This Row],[P_se]],0)</f>
        <v>0.5</v>
      </c>
      <c r="AT189" s="2">
        <f>IFERROR((LEN(Table1[[#This Row],[Predictors]])-LEN(SUBSTITUTE(Table1[[#This Row],[Predictors]],".","")))/Table1[[#This Row],[NumPredictors]],0)</f>
        <v>0</v>
      </c>
      <c r="AU1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" s="2">
        <f>1-(Table1[[#This Row],[P_2gram]]+Table1[[#This Row],[P_order]]+Table1[[#This Row],[P_se]])</f>
        <v>0.5</v>
      </c>
      <c r="AX189" s="2"/>
      <c r="AY189" s="2"/>
    </row>
    <row r="190" spans="1:51" x14ac:dyDescent="0.25">
      <c r="A190">
        <v>35</v>
      </c>
      <c r="B190" t="s">
        <v>645</v>
      </c>
      <c r="C190" t="s">
        <v>190</v>
      </c>
      <c r="D190" s="26" t="s">
        <v>1510</v>
      </c>
      <c r="E190">
        <v>40000</v>
      </c>
      <c r="F1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90" t="s">
        <v>450</v>
      </c>
      <c r="H190" s="3">
        <v>1</v>
      </c>
      <c r="I190" s="1">
        <v>42784.565972222219</v>
      </c>
      <c r="J190" t="s">
        <v>449</v>
      </c>
      <c r="K190" t="s">
        <v>11</v>
      </c>
      <c r="L190" t="str">
        <f>SUBSTITUTE(SUBSTITUTE(Table1[[#This Row],[PredictorSetsOrig]],"task","act"),"startend","se")</f>
        <v>act,se</v>
      </c>
      <c r="M190" t="s">
        <v>14</v>
      </c>
      <c r="N190" s="3">
        <v>10</v>
      </c>
      <c r="O190" s="3">
        <f>IF(Table1[[#This Row],[Algorithm]]="None",0,IF(Table1[[#This Row],[NumPredictors]]&lt;=5,5,IF(Table1[[#This Row],[NumPredictors]]&lt;=10,10,IF(Table1[[#This Row],[NumPredictors]]&lt;=30,30,50))))</f>
        <v>10</v>
      </c>
      <c r="P190" s="2">
        <v>0.85009999999999997</v>
      </c>
      <c r="Q190" s="2">
        <v>0.84866666700000004</v>
      </c>
      <c r="R190">
        <v>0.16</v>
      </c>
      <c r="S190">
        <v>38.19</v>
      </c>
      <c r="T190">
        <v>0.76</v>
      </c>
      <c r="U190" s="3">
        <v>4.1064108389999996</v>
      </c>
      <c r="V190" s="3">
        <v>7.6181015659879598</v>
      </c>
      <c r="W190" s="2">
        <f>IFERROR(Table1[[#This Row],[MutualInformation]]/Table1[[#This Row],[MutualInformationPotential]],0)</f>
        <v>0.53903335410145015</v>
      </c>
      <c r="X190" s="3">
        <v>0.19283590985854401</v>
      </c>
      <c r="Y190" s="3">
        <v>0.393542934233303</v>
      </c>
      <c r="Z190" s="3">
        <f>IFERROR(Table1[[#This Row],[MutualInformationVsOutcome]]/Table1[[#This Row],[MutualInformationVsOutcomePotential]],0)</f>
        <v>0.48999967496361052</v>
      </c>
      <c r="AA190">
        <v>934</v>
      </c>
      <c r="AB190">
        <v>7567</v>
      </c>
      <c r="AC190">
        <v>371</v>
      </c>
      <c r="AD190">
        <v>1128</v>
      </c>
      <c r="AE190" s="3" t="s">
        <v>474</v>
      </c>
      <c r="AF1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90" s="3" t="str">
        <f>RIGHT(Table1[[#This Row],[AlgorithmFunc]],LEN(Table1[[#This Row],[AlgorithmFunc]])-16)</f>
        <v>MRMR</v>
      </c>
      <c r="AH190" s="3">
        <f>Table1[[#This Row],['# CM TP]]+Table1[[#This Row],['# CM TN]]</f>
        <v>8501</v>
      </c>
      <c r="AI190" s="3">
        <f>Table1[[#This Row],['# CM FP]]+Table1[[#This Row],['# CM FN]]</f>
        <v>1499</v>
      </c>
      <c r="AJ190" s="3">
        <f>Table1[[#This Row],['# CM TP]]+Table1[[#This Row],['# CM FP]]</f>
        <v>1305</v>
      </c>
      <c r="AK190" s="3">
        <f>Table1[[#This Row],['# CM TN]]+Table1[[#This Row],['# CM FN]]</f>
        <v>8695</v>
      </c>
      <c r="AL190" s="3">
        <f>Table1[[#This Row],[GT_T]]+Table1[[#This Row],[GT_F]]</f>
        <v>10000</v>
      </c>
      <c r="AM190" s="3">
        <f>IFERROR((Table1[[#This Row],['# CM TP]]+Table1[[#This Row],['# CM TN]])/Table1[[#This Row],[GT_TOT]], 0)</f>
        <v>0.85009999999999997</v>
      </c>
      <c r="AN190" s="3">
        <f>IFERROR(((Table1[[#This Row],[GT_T]]*Table1[[#This Row],[GT_ML_P]]/Table1[[#This Row],[GT_TOT]])+(Table1[[#This Row],[GT_F]]*Table1[[#This Row],[GT_ML_N]]/Table1[[#This Row],[GT_TOT]]))/Table1[[#This Row],[GT_TOT]],0)</f>
        <v>0.24127609999999999</v>
      </c>
      <c r="AO190" s="3">
        <f>(Table1[[#This Row],[OBS_ACC]]-Table1[[#This Row],[EXP_ACC]])/(1-Table1[[#This Row],[EXP_ACC]])</f>
        <v>0.80243142465922057</v>
      </c>
      <c r="AP190" s="3">
        <f>Table1[[#This Row],['# CM TP]]+Table1[[#This Row],['# CM FN]]</f>
        <v>2062</v>
      </c>
      <c r="AQ190" s="3">
        <f>Table1[[#This Row],['# CM TN]]+Table1[[#This Row],['# CM FP]]</f>
        <v>7938</v>
      </c>
      <c r="AR190" s="2">
        <f>IFERROR(Table1[[#This Row],[NUM_T]]/(Table1[[#This Row],[NUM_T]]+Table1[[#This Row],[NUM_F]]),0)</f>
        <v>0.20619999999999999</v>
      </c>
      <c r="AS190" s="2">
        <f>IFERROR(((LEN(Table1[[#This Row],[Predictors]])-LEN(SUBSTITUTE(Table1[[#This Row],[Predictors]],"_","")))/Table1[[#This Row],[NumPredictors]])-Table1[[#This Row],[P_se]],0)</f>
        <v>0</v>
      </c>
      <c r="AT190" s="2">
        <f>IFERROR((LEN(Table1[[#This Row],[Predictors]])-LEN(SUBSTITUTE(Table1[[#This Row],[Predictors]],".","")))/Table1[[#This Row],[NumPredictors]],0)</f>
        <v>0</v>
      </c>
      <c r="AU1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" s="2">
        <f>1-(Table1[[#This Row],[P_2gram]]+Table1[[#This Row],[P_order]]+Table1[[#This Row],[P_se]])</f>
        <v>1</v>
      </c>
      <c r="AX190" s="2"/>
      <c r="AY190" s="2"/>
    </row>
    <row r="191" spans="1:51" x14ac:dyDescent="0.25">
      <c r="A191">
        <v>31</v>
      </c>
      <c r="B191" t="s">
        <v>645</v>
      </c>
      <c r="C191" t="s">
        <v>1504</v>
      </c>
      <c r="D191" t="s">
        <v>1508</v>
      </c>
      <c r="E191">
        <v>31509</v>
      </c>
      <c r="F1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91" t="s">
        <v>1398</v>
      </c>
      <c r="H191" s="3">
        <v>1</v>
      </c>
      <c r="I191" s="1">
        <v>43122.947870370372</v>
      </c>
      <c r="J191" t="s">
        <v>37</v>
      </c>
      <c r="K191" t="s">
        <v>11</v>
      </c>
      <c r="L191" t="str">
        <f>SUBSTITUTE(SUBSTITUTE(Table1[[#This Row],[PredictorSetsOrig]],"task","act"),"startend","se")</f>
        <v>act</v>
      </c>
      <c r="M191" s="31" t="s">
        <v>12</v>
      </c>
      <c r="N191" s="3">
        <v>26</v>
      </c>
      <c r="O191" s="3">
        <f>IF(Table1[[#This Row],[Algorithm]]="None",0,IF(Table1[[#This Row],[NumPredictors]]&lt;=5,5,IF(Table1[[#This Row],[NumPredictors]]&lt;=10,10,IF(Table1[[#This Row],[NumPredictors]]&lt;=30,30,50))))</f>
        <v>30</v>
      </c>
      <c r="P191" s="2">
        <v>0.86862147753236896</v>
      </c>
      <c r="Q191" s="2">
        <v>0.87812619017392401</v>
      </c>
      <c r="R191">
        <v>2.9999999999972701E-2</v>
      </c>
      <c r="S191">
        <v>49.160000000000103</v>
      </c>
      <c r="T191">
        <v>0.66999999999984505</v>
      </c>
      <c r="U191" s="3">
        <v>7.9143701689999997</v>
      </c>
      <c r="V191" s="27"/>
      <c r="W191" s="29">
        <f>IFERROR(Table1[[#This Row],[MutualInformation]]/Table1[[#This Row],[MutualInformationPotential]],0)</f>
        <v>0</v>
      </c>
      <c r="X191" s="3">
        <v>0.50766941964410595</v>
      </c>
      <c r="Y191" s="3"/>
      <c r="Z191" s="3">
        <f>IFERROR(Table1[[#This Row],[MutualInformationVsOutcome]]/Table1[[#This Row],[MutualInformationVsOutcomePotential]],0)</f>
        <v>0</v>
      </c>
      <c r="AA191">
        <v>2238</v>
      </c>
      <c r="AB191">
        <v>4605</v>
      </c>
      <c r="AC191">
        <v>353</v>
      </c>
      <c r="AD191">
        <v>682</v>
      </c>
      <c r="AE191" s="3" t="s">
        <v>1411</v>
      </c>
      <c r="AF19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91" s="27" t="str">
        <f>RIGHT(Table1[[#This Row],[AlgorithmFunc]],LEN(Table1[[#This Row],[AlgorithmFunc]])-16)</f>
        <v>Cluster</v>
      </c>
      <c r="AH191" s="3">
        <f>Table1[[#This Row],['# CM TP]]+Table1[[#This Row],['# CM TN]]</f>
        <v>6843</v>
      </c>
      <c r="AI191" s="3">
        <f>Table1[[#This Row],['# CM FP]]+Table1[[#This Row],['# CM FN]]</f>
        <v>1035</v>
      </c>
      <c r="AJ191" s="3">
        <f>Table1[[#This Row],['# CM TP]]+Table1[[#This Row],['# CM FP]]</f>
        <v>2591</v>
      </c>
      <c r="AK191" s="3">
        <f>Table1[[#This Row],['# CM TN]]+Table1[[#This Row],['# CM FN]]</f>
        <v>5287</v>
      </c>
      <c r="AL191" s="3">
        <f>Table1[[#This Row],[GT_T]]+Table1[[#This Row],[GT_F]]</f>
        <v>7878</v>
      </c>
      <c r="AM191" s="3">
        <f>IFERROR((Table1[[#This Row],['# CM TP]]+Table1[[#This Row],['# CM TN]])/Table1[[#This Row],[GT_TOT]], 0)</f>
        <v>0.86862147753236862</v>
      </c>
      <c r="AN191" s="3">
        <f>IFERROR(((Table1[[#This Row],[GT_T]]*Table1[[#This Row],[GT_ML_P]]/Table1[[#This Row],[GT_TOT]])+(Table1[[#This Row],[GT_F]]*Table1[[#This Row],[GT_ML_N]]/Table1[[#This Row],[GT_TOT]]))/Table1[[#This Row],[GT_TOT]],0)</f>
        <v>0.37385078656673443</v>
      </c>
      <c r="AO191" s="3">
        <f>(Table1[[#This Row],[OBS_ACC]]-Table1[[#This Row],[EXP_ACC]])/(1-Table1[[#This Row],[EXP_ACC]])</f>
        <v>0.79018016848210326</v>
      </c>
      <c r="AP191" s="3">
        <f>Table1[[#This Row],['# CM TP]]+Table1[[#This Row],['# CM FN]]</f>
        <v>2920</v>
      </c>
      <c r="AQ191" s="3">
        <f>Table1[[#This Row],['# CM TN]]+Table1[[#This Row],['# CM FP]]</f>
        <v>4958</v>
      </c>
      <c r="AR191" s="2">
        <f>IFERROR(Table1[[#This Row],[NUM_T]]/(Table1[[#This Row],[NUM_T]]+Table1[[#This Row],[NUM_F]]),0)</f>
        <v>0.37065244986037066</v>
      </c>
      <c r="AS191" s="2">
        <f>IFERROR(((LEN(Table1[[#This Row],[Predictors]])-LEN(SUBSTITUTE(Table1[[#This Row],[Predictors]],"_","")))/Table1[[#This Row],[NumPredictors]])-Table1[[#This Row],[P_se]],0)</f>
        <v>0</v>
      </c>
      <c r="AT191" s="2">
        <f>IFERROR((LEN(Table1[[#This Row],[Predictors]])-LEN(SUBSTITUTE(Table1[[#This Row],[Predictors]],".","")))/Table1[[#This Row],[NumPredictors]],0)</f>
        <v>0</v>
      </c>
      <c r="AU1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" s="2">
        <f>1-(Table1[[#This Row],[P_2gram]]+Table1[[#This Row],[P_order]]+Table1[[#This Row],[P_se]])</f>
        <v>1</v>
      </c>
      <c r="AX191" s="2"/>
      <c r="AY191" s="2"/>
    </row>
    <row r="192" spans="1:51" x14ac:dyDescent="0.25">
      <c r="A192">
        <v>36</v>
      </c>
      <c r="B192" t="s">
        <v>645</v>
      </c>
      <c r="C192" t="s">
        <v>1504</v>
      </c>
      <c r="D192" t="s">
        <v>1508</v>
      </c>
      <c r="E192">
        <v>31509</v>
      </c>
      <c r="F1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92" t="s">
        <v>1398</v>
      </c>
      <c r="H192" s="3">
        <v>1</v>
      </c>
      <c r="I192" s="1">
        <v>43122.951585648145</v>
      </c>
      <c r="J192" t="s">
        <v>1317</v>
      </c>
      <c r="K192" t="s">
        <v>11</v>
      </c>
      <c r="L192" t="str">
        <f>SUBSTITUTE(SUBSTITUTE(Table1[[#This Row],[PredictorSetsOrig]],"task","act"),"startend","se")</f>
        <v>act</v>
      </c>
      <c r="M192" s="31" t="s">
        <v>12</v>
      </c>
      <c r="N192" s="3">
        <v>26</v>
      </c>
      <c r="O192" s="3">
        <f>IF(Table1[[#This Row],[Algorithm]]="None",0,IF(Table1[[#This Row],[NumPredictors]]&lt;=5,5,IF(Table1[[#This Row],[NumPredictors]]&lt;=10,10,IF(Table1[[#This Row],[NumPredictors]]&lt;=30,30,50))))</f>
        <v>30</v>
      </c>
      <c r="P192" s="2">
        <v>0.86862147753236896</v>
      </c>
      <c r="Q192" s="2">
        <v>0.87812619017392401</v>
      </c>
      <c r="R192">
        <v>3.0000000000200099E-2</v>
      </c>
      <c r="S192">
        <v>49.369999999999898</v>
      </c>
      <c r="T192">
        <v>0.65999999999985404</v>
      </c>
      <c r="U192" s="3">
        <v>7.9143701689999997</v>
      </c>
      <c r="V192" s="27"/>
      <c r="W192" s="29">
        <f>IFERROR(Table1[[#This Row],[MutualInformation]]/Table1[[#This Row],[MutualInformationPotential]],0)</f>
        <v>0</v>
      </c>
      <c r="X192" s="3">
        <v>0.50766941964410595</v>
      </c>
      <c r="Y192" s="3"/>
      <c r="Z192" s="3">
        <f>IFERROR(Table1[[#This Row],[MutualInformationVsOutcome]]/Table1[[#This Row],[MutualInformationVsOutcomePotential]],0)</f>
        <v>0</v>
      </c>
      <c r="AA192">
        <v>2238</v>
      </c>
      <c r="AB192">
        <v>4605</v>
      </c>
      <c r="AC192">
        <v>353</v>
      </c>
      <c r="AD192">
        <v>682</v>
      </c>
      <c r="AE192" s="3" t="s">
        <v>1411</v>
      </c>
      <c r="AF19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92" s="27" t="str">
        <f>RIGHT(Table1[[#This Row],[AlgorithmFunc]],LEN(Table1[[#This Row],[AlgorithmFunc]])-16)</f>
        <v>ClusterMRMR</v>
      </c>
      <c r="AH192" s="3">
        <f>Table1[[#This Row],['# CM TP]]+Table1[[#This Row],['# CM TN]]</f>
        <v>6843</v>
      </c>
      <c r="AI192" s="3">
        <f>Table1[[#This Row],['# CM FP]]+Table1[[#This Row],['# CM FN]]</f>
        <v>1035</v>
      </c>
      <c r="AJ192" s="3">
        <f>Table1[[#This Row],['# CM TP]]+Table1[[#This Row],['# CM FP]]</f>
        <v>2591</v>
      </c>
      <c r="AK192" s="3">
        <f>Table1[[#This Row],['# CM TN]]+Table1[[#This Row],['# CM FN]]</f>
        <v>5287</v>
      </c>
      <c r="AL192" s="3">
        <f>Table1[[#This Row],[GT_T]]+Table1[[#This Row],[GT_F]]</f>
        <v>7878</v>
      </c>
      <c r="AM192" s="3">
        <f>IFERROR((Table1[[#This Row],['# CM TP]]+Table1[[#This Row],['# CM TN]])/Table1[[#This Row],[GT_TOT]], 0)</f>
        <v>0.86862147753236862</v>
      </c>
      <c r="AN192" s="3">
        <f>IFERROR(((Table1[[#This Row],[GT_T]]*Table1[[#This Row],[GT_ML_P]]/Table1[[#This Row],[GT_TOT]])+(Table1[[#This Row],[GT_F]]*Table1[[#This Row],[GT_ML_N]]/Table1[[#This Row],[GT_TOT]]))/Table1[[#This Row],[GT_TOT]],0)</f>
        <v>0.37385078656673443</v>
      </c>
      <c r="AO192" s="3">
        <f>(Table1[[#This Row],[OBS_ACC]]-Table1[[#This Row],[EXP_ACC]])/(1-Table1[[#This Row],[EXP_ACC]])</f>
        <v>0.79018016848210326</v>
      </c>
      <c r="AP192" s="3">
        <f>Table1[[#This Row],['# CM TP]]+Table1[[#This Row],['# CM FN]]</f>
        <v>2920</v>
      </c>
      <c r="AQ192" s="3">
        <f>Table1[[#This Row],['# CM TN]]+Table1[[#This Row],['# CM FP]]</f>
        <v>4958</v>
      </c>
      <c r="AR192" s="2">
        <f>IFERROR(Table1[[#This Row],[NUM_T]]/(Table1[[#This Row],[NUM_T]]+Table1[[#This Row],[NUM_F]]),0)</f>
        <v>0.37065244986037066</v>
      </c>
      <c r="AS192" s="2">
        <f>IFERROR(((LEN(Table1[[#This Row],[Predictors]])-LEN(SUBSTITUTE(Table1[[#This Row],[Predictors]],"_","")))/Table1[[#This Row],[NumPredictors]])-Table1[[#This Row],[P_se]],0)</f>
        <v>0</v>
      </c>
      <c r="AT192" s="2">
        <f>IFERROR((LEN(Table1[[#This Row],[Predictors]])-LEN(SUBSTITUTE(Table1[[#This Row],[Predictors]],".","")))/Table1[[#This Row],[NumPredictors]],0)</f>
        <v>0</v>
      </c>
      <c r="AU1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" s="2">
        <f>1-(Table1[[#This Row],[P_2gram]]+Table1[[#This Row],[P_order]]+Table1[[#This Row],[P_se]])</f>
        <v>1</v>
      </c>
      <c r="AX192" s="2"/>
      <c r="AY192" s="2"/>
    </row>
    <row r="193" spans="1:51" x14ac:dyDescent="0.25">
      <c r="A193">
        <v>41</v>
      </c>
      <c r="B193" t="s">
        <v>645</v>
      </c>
      <c r="C193" t="s">
        <v>1504</v>
      </c>
      <c r="D193" t="s">
        <v>1508</v>
      </c>
      <c r="E193">
        <v>31509</v>
      </c>
      <c r="F1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93" t="s">
        <v>1398</v>
      </c>
      <c r="H193" s="3">
        <v>1</v>
      </c>
      <c r="I193" s="1">
        <v>43122.955254629633</v>
      </c>
      <c r="J193" t="s">
        <v>1007</v>
      </c>
      <c r="K193" t="s">
        <v>11</v>
      </c>
      <c r="L193" t="str">
        <f>SUBSTITUTE(SUBSTITUTE(Table1[[#This Row],[PredictorSetsOrig]],"task","act"),"startend","se")</f>
        <v>act</v>
      </c>
      <c r="M193" s="31" t="s">
        <v>12</v>
      </c>
      <c r="N193" s="3">
        <v>26</v>
      </c>
      <c r="O193" s="3">
        <f>IF(Table1[[#This Row],[Algorithm]]="None",0,IF(Table1[[#This Row],[NumPredictors]]&lt;=5,5,IF(Table1[[#This Row],[NumPredictors]]&lt;=10,10,IF(Table1[[#This Row],[NumPredictors]]&lt;=30,30,50))))</f>
        <v>30</v>
      </c>
      <c r="P193" s="2">
        <v>0.86862147753236896</v>
      </c>
      <c r="Q193" s="2">
        <v>0.87812619017392401</v>
      </c>
      <c r="R193">
        <v>5.0000000000181899E-2</v>
      </c>
      <c r="S193">
        <v>50.489999999999803</v>
      </c>
      <c r="T193">
        <v>0.69999999999981799</v>
      </c>
      <c r="U193" s="3">
        <v>7.9143701689999997</v>
      </c>
      <c r="V193" s="27"/>
      <c r="W193" s="29">
        <f>IFERROR(Table1[[#This Row],[MutualInformation]]/Table1[[#This Row],[MutualInformationPotential]],0)</f>
        <v>0</v>
      </c>
      <c r="X193" s="3">
        <v>0.50766941964410595</v>
      </c>
      <c r="Y193" s="3"/>
      <c r="Z193" s="3">
        <f>IFERROR(Table1[[#This Row],[MutualInformationVsOutcome]]/Table1[[#This Row],[MutualInformationVsOutcomePotential]],0)</f>
        <v>0</v>
      </c>
      <c r="AA193">
        <v>2238</v>
      </c>
      <c r="AB193">
        <v>4605</v>
      </c>
      <c r="AC193">
        <v>353</v>
      </c>
      <c r="AD193">
        <v>682</v>
      </c>
      <c r="AE193" s="3" t="s">
        <v>1411</v>
      </c>
      <c r="AF19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93" s="27" t="str">
        <f>RIGHT(Table1[[#This Row],[AlgorithmFunc]],LEN(Table1[[#This Row],[AlgorithmFunc]])-16)</f>
        <v>ClusterFisher</v>
      </c>
      <c r="AH193" s="3">
        <f>Table1[[#This Row],['# CM TP]]+Table1[[#This Row],['# CM TN]]</f>
        <v>6843</v>
      </c>
      <c r="AI193" s="3">
        <f>Table1[[#This Row],['# CM FP]]+Table1[[#This Row],['# CM FN]]</f>
        <v>1035</v>
      </c>
      <c r="AJ193" s="3">
        <f>Table1[[#This Row],['# CM TP]]+Table1[[#This Row],['# CM FP]]</f>
        <v>2591</v>
      </c>
      <c r="AK193" s="3">
        <f>Table1[[#This Row],['# CM TN]]+Table1[[#This Row],['# CM FN]]</f>
        <v>5287</v>
      </c>
      <c r="AL193" s="3">
        <f>Table1[[#This Row],[GT_T]]+Table1[[#This Row],[GT_F]]</f>
        <v>7878</v>
      </c>
      <c r="AM193" s="3">
        <f>IFERROR((Table1[[#This Row],['# CM TP]]+Table1[[#This Row],['# CM TN]])/Table1[[#This Row],[GT_TOT]], 0)</f>
        <v>0.86862147753236862</v>
      </c>
      <c r="AN193" s="3">
        <f>IFERROR(((Table1[[#This Row],[GT_T]]*Table1[[#This Row],[GT_ML_P]]/Table1[[#This Row],[GT_TOT]])+(Table1[[#This Row],[GT_F]]*Table1[[#This Row],[GT_ML_N]]/Table1[[#This Row],[GT_TOT]]))/Table1[[#This Row],[GT_TOT]],0)</f>
        <v>0.37385078656673443</v>
      </c>
      <c r="AO193" s="3">
        <f>(Table1[[#This Row],[OBS_ACC]]-Table1[[#This Row],[EXP_ACC]])/(1-Table1[[#This Row],[EXP_ACC]])</f>
        <v>0.79018016848210326</v>
      </c>
      <c r="AP193" s="3">
        <f>Table1[[#This Row],['# CM TP]]+Table1[[#This Row],['# CM FN]]</f>
        <v>2920</v>
      </c>
      <c r="AQ193" s="3">
        <f>Table1[[#This Row],['# CM TN]]+Table1[[#This Row],['# CM FP]]</f>
        <v>4958</v>
      </c>
      <c r="AR193" s="2">
        <f>IFERROR(Table1[[#This Row],[NUM_T]]/(Table1[[#This Row],[NUM_T]]+Table1[[#This Row],[NUM_F]]),0)</f>
        <v>0.37065244986037066</v>
      </c>
      <c r="AS193" s="2">
        <f>IFERROR(((LEN(Table1[[#This Row],[Predictors]])-LEN(SUBSTITUTE(Table1[[#This Row],[Predictors]],"_","")))/Table1[[#This Row],[NumPredictors]])-Table1[[#This Row],[P_se]],0)</f>
        <v>0</v>
      </c>
      <c r="AT193" s="2">
        <f>IFERROR((LEN(Table1[[#This Row],[Predictors]])-LEN(SUBSTITUTE(Table1[[#This Row],[Predictors]],".","")))/Table1[[#This Row],[NumPredictors]],0)</f>
        <v>0</v>
      </c>
      <c r="AU1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" s="2">
        <f>1-(Table1[[#This Row],[P_2gram]]+Table1[[#This Row],[P_order]]+Table1[[#This Row],[P_se]])</f>
        <v>1</v>
      </c>
      <c r="AX193" s="2"/>
      <c r="AY193" s="2"/>
    </row>
    <row r="194" spans="1:51" x14ac:dyDescent="0.25">
      <c r="A194">
        <v>1</v>
      </c>
      <c r="B194" t="s">
        <v>645</v>
      </c>
      <c r="C194" t="s">
        <v>1504</v>
      </c>
      <c r="D194" t="s">
        <v>1508</v>
      </c>
      <c r="E194">
        <v>31509</v>
      </c>
      <c r="F1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94" t="s">
        <v>1524</v>
      </c>
      <c r="H194">
        <v>1</v>
      </c>
      <c r="I194" s="1">
        <v>43123.806504629632</v>
      </c>
      <c r="J194" t="s">
        <v>982</v>
      </c>
      <c r="K194" t="s">
        <v>11</v>
      </c>
      <c r="L194" t="str">
        <f>SUBSTITUTE(SUBSTITUTE(Table1[[#This Row],[PredictorSetsOrig]],"task","act"),"startend","se")</f>
        <v>act</v>
      </c>
      <c r="M194" t="s">
        <v>12</v>
      </c>
      <c r="N194">
        <v>26</v>
      </c>
      <c r="O194" s="3">
        <f>IF(Table1[[#This Row],[Algorithm]]="None",0,IF(Table1[[#This Row],[NumPredictors]]&lt;=5,5,IF(Table1[[#This Row],[NumPredictors]]&lt;=10,10,IF(Table1[[#This Row],[NumPredictors]]&lt;=30,30,50))))</f>
        <v>30</v>
      </c>
      <c r="P194" s="2">
        <v>0.86862147753236896</v>
      </c>
      <c r="Q194" s="2">
        <v>0.87812619017392401</v>
      </c>
      <c r="R194">
        <v>2.9999999999972701E-2</v>
      </c>
      <c r="S194">
        <v>53.28</v>
      </c>
      <c r="T194">
        <v>0.72000000000002695</v>
      </c>
      <c r="U194">
        <v>7.9143701689999997</v>
      </c>
      <c r="W194" s="29">
        <f>IFERROR(Table1[[#This Row],[MutualInformation]]/Table1[[#This Row],[MutualInformationPotential]],0)</f>
        <v>0</v>
      </c>
      <c r="X194">
        <v>0.50766941964410595</v>
      </c>
      <c r="Z194" s="3">
        <f>IFERROR(Table1[[#This Row],[MutualInformationVsOutcome]]/Table1[[#This Row],[MutualInformationVsOutcomePotential]],0)</f>
        <v>0</v>
      </c>
      <c r="AA194">
        <v>2238</v>
      </c>
      <c r="AB194">
        <v>4605</v>
      </c>
      <c r="AC194">
        <v>353</v>
      </c>
      <c r="AD194">
        <v>682</v>
      </c>
      <c r="AE194" t="s">
        <v>1411</v>
      </c>
      <c r="AF19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94" s="27" t="str">
        <f>RIGHT(Table1[[#This Row],[AlgorithmFunc]],LEN(Table1[[#This Row],[AlgorithmFunc]])-16)</f>
        <v>Fisher</v>
      </c>
      <c r="AH194" s="3">
        <f>Table1[[#This Row],['# CM TP]]+Table1[[#This Row],['# CM TN]]</f>
        <v>6843</v>
      </c>
      <c r="AI194" s="3">
        <f>Table1[[#This Row],['# CM FP]]+Table1[[#This Row],['# CM FN]]</f>
        <v>1035</v>
      </c>
      <c r="AJ194" s="3">
        <f>Table1[[#This Row],['# CM TP]]+Table1[[#This Row],['# CM FP]]</f>
        <v>2591</v>
      </c>
      <c r="AK194" s="3">
        <f>Table1[[#This Row],['# CM TN]]+Table1[[#This Row],['# CM FN]]</f>
        <v>5287</v>
      </c>
      <c r="AL194" s="3">
        <f>Table1[[#This Row],[GT_T]]+Table1[[#This Row],[GT_F]]</f>
        <v>7878</v>
      </c>
      <c r="AM194" s="3">
        <f>IFERROR((Table1[[#This Row],['# CM TP]]+Table1[[#This Row],['# CM TN]])/Table1[[#This Row],[GT_TOT]], 0)</f>
        <v>0.86862147753236862</v>
      </c>
      <c r="AN194" s="3">
        <f>IFERROR(((Table1[[#This Row],[GT_T]]*Table1[[#This Row],[GT_ML_P]]/Table1[[#This Row],[GT_TOT]])+(Table1[[#This Row],[GT_F]]*Table1[[#This Row],[GT_ML_N]]/Table1[[#This Row],[GT_TOT]]))/Table1[[#This Row],[GT_TOT]],0)</f>
        <v>0.37385078656673443</v>
      </c>
      <c r="AO194" s="3">
        <f>(Table1[[#This Row],[OBS_ACC]]-Table1[[#This Row],[EXP_ACC]])/(1-Table1[[#This Row],[EXP_ACC]])</f>
        <v>0.79018016848210326</v>
      </c>
      <c r="AP194" s="3">
        <f>Table1[[#This Row],['# CM TP]]+Table1[[#This Row],['# CM FN]]</f>
        <v>2920</v>
      </c>
      <c r="AQ194" s="3">
        <f>Table1[[#This Row],['# CM TN]]+Table1[[#This Row],['# CM FP]]</f>
        <v>4958</v>
      </c>
      <c r="AR194" s="2">
        <f>IFERROR(Table1[[#This Row],[NUM_T]]/(Table1[[#This Row],[NUM_T]]+Table1[[#This Row],[NUM_F]]),0)</f>
        <v>0.37065244986037066</v>
      </c>
      <c r="AS194" s="2">
        <f>IFERROR(((LEN(Table1[[#This Row],[Predictors]])-LEN(SUBSTITUTE(Table1[[#This Row],[Predictors]],"_","")))/Table1[[#This Row],[NumPredictors]])-Table1[[#This Row],[P_se]],0)</f>
        <v>0</v>
      </c>
      <c r="AT194" s="2">
        <f>IFERROR((LEN(Table1[[#This Row],[Predictors]])-LEN(SUBSTITUTE(Table1[[#This Row],[Predictors]],".","")))/Table1[[#This Row],[NumPredictors]],0)</f>
        <v>0</v>
      </c>
      <c r="AU1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4" s="2">
        <f>1-(Table1[[#This Row],[P_2gram]]+Table1[[#This Row],[P_order]]+Table1[[#This Row],[P_se]])</f>
        <v>1</v>
      </c>
      <c r="AX194" s="2"/>
      <c r="AY194" s="2"/>
    </row>
    <row r="195" spans="1:51" x14ac:dyDescent="0.25">
      <c r="A195">
        <v>1</v>
      </c>
      <c r="B195" t="s">
        <v>645</v>
      </c>
      <c r="C195" t="s">
        <v>1504</v>
      </c>
      <c r="D195" t="s">
        <v>1508</v>
      </c>
      <c r="E195">
        <v>31509</v>
      </c>
      <c r="F1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195" t="s">
        <v>1538</v>
      </c>
      <c r="H195" s="3">
        <v>1</v>
      </c>
      <c r="I195" s="1">
        <v>43125.380347222221</v>
      </c>
      <c r="J195" t="s">
        <v>484</v>
      </c>
      <c r="K195" t="s">
        <v>11</v>
      </c>
      <c r="L195" t="str">
        <f>SUBSTITUTE(SUBSTITUTE(Table1[[#This Row],[PredictorSetsOrig]],"task","act"),"startend","se")</f>
        <v>act</v>
      </c>
      <c r="M195" s="31" t="s">
        <v>12</v>
      </c>
      <c r="N195" s="3">
        <v>26</v>
      </c>
      <c r="O195" s="3">
        <f>IF(Table1[[#This Row],[Algorithm]]="None",0,IF(Table1[[#This Row],[NumPredictors]]&lt;=5,5,IF(Table1[[#This Row],[NumPredictors]]&lt;=10,10,IF(Table1[[#This Row],[NumPredictors]]&lt;=30,30,50))))</f>
        <v>30</v>
      </c>
      <c r="P195" s="2">
        <v>0.86862147753236896</v>
      </c>
      <c r="Q195" s="2">
        <v>0.87812619017392401</v>
      </c>
      <c r="R195">
        <v>3.0000000000001099E-2</v>
      </c>
      <c r="S195">
        <v>54.76</v>
      </c>
      <c r="T195">
        <v>0.76999999999999602</v>
      </c>
      <c r="U195" s="3">
        <v>7.9143701689999997</v>
      </c>
      <c r="V195" s="27"/>
      <c r="W195" s="29">
        <f>IFERROR(Table1[[#This Row],[MutualInformation]]/Table1[[#This Row],[MutualInformationPotential]],0)</f>
        <v>0</v>
      </c>
      <c r="X195" s="3">
        <v>0.50766941964410595</v>
      </c>
      <c r="Y195" s="3"/>
      <c r="Z195" s="3">
        <f>IFERROR(Table1[[#This Row],[MutualInformationVsOutcome]]/Table1[[#This Row],[MutualInformationVsOutcomePotential]],0)</f>
        <v>0</v>
      </c>
      <c r="AA195">
        <v>2238</v>
      </c>
      <c r="AB195">
        <v>4605</v>
      </c>
      <c r="AC195">
        <v>353</v>
      </c>
      <c r="AD195">
        <v>682</v>
      </c>
      <c r="AE195" s="3" t="s">
        <v>1411</v>
      </c>
      <c r="AF19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95" s="27" t="str">
        <f>RIGHT(Table1[[#This Row],[AlgorithmFunc]],LEN(Table1[[#This Row],[AlgorithmFunc]])-16)</f>
        <v>MRMREnsemble5</v>
      </c>
      <c r="AH195" s="3">
        <f>Table1[[#This Row],['# CM TP]]+Table1[[#This Row],['# CM TN]]</f>
        <v>6843</v>
      </c>
      <c r="AI195" s="3">
        <f>Table1[[#This Row],['# CM FP]]+Table1[[#This Row],['# CM FN]]</f>
        <v>1035</v>
      </c>
      <c r="AJ195" s="3">
        <f>Table1[[#This Row],['# CM TP]]+Table1[[#This Row],['# CM FP]]</f>
        <v>2591</v>
      </c>
      <c r="AK195" s="3">
        <f>Table1[[#This Row],['# CM TN]]+Table1[[#This Row],['# CM FN]]</f>
        <v>5287</v>
      </c>
      <c r="AL195" s="3">
        <f>Table1[[#This Row],[GT_T]]+Table1[[#This Row],[GT_F]]</f>
        <v>7878</v>
      </c>
      <c r="AM195" s="3">
        <f>IFERROR((Table1[[#This Row],['# CM TP]]+Table1[[#This Row],['# CM TN]])/Table1[[#This Row],[GT_TOT]], 0)</f>
        <v>0.86862147753236862</v>
      </c>
      <c r="AN195" s="3">
        <f>IFERROR(((Table1[[#This Row],[GT_T]]*Table1[[#This Row],[GT_ML_P]]/Table1[[#This Row],[GT_TOT]])+(Table1[[#This Row],[GT_F]]*Table1[[#This Row],[GT_ML_N]]/Table1[[#This Row],[GT_TOT]]))/Table1[[#This Row],[GT_TOT]],0)</f>
        <v>0.37385078656673443</v>
      </c>
      <c r="AO195" s="3">
        <f>(Table1[[#This Row],[OBS_ACC]]-Table1[[#This Row],[EXP_ACC]])/(1-Table1[[#This Row],[EXP_ACC]])</f>
        <v>0.79018016848210326</v>
      </c>
      <c r="AP195" s="3">
        <f>Table1[[#This Row],['# CM TP]]+Table1[[#This Row],['# CM FN]]</f>
        <v>2920</v>
      </c>
      <c r="AQ195" s="3">
        <f>Table1[[#This Row],['# CM TN]]+Table1[[#This Row],['# CM FP]]</f>
        <v>4958</v>
      </c>
      <c r="AR195" s="2">
        <f>IFERROR(Table1[[#This Row],[NUM_T]]/(Table1[[#This Row],[NUM_T]]+Table1[[#This Row],[NUM_F]]),0)</f>
        <v>0.37065244986037066</v>
      </c>
      <c r="AS195" s="2">
        <f>IFERROR(((LEN(Table1[[#This Row],[Predictors]])-LEN(SUBSTITUTE(Table1[[#This Row],[Predictors]],"_","")))/Table1[[#This Row],[NumPredictors]])-Table1[[#This Row],[P_se]],0)</f>
        <v>0</v>
      </c>
      <c r="AT195" s="2">
        <f>IFERROR((LEN(Table1[[#This Row],[Predictors]])-LEN(SUBSTITUTE(Table1[[#This Row],[Predictors]],".","")))/Table1[[#This Row],[NumPredictors]],0)</f>
        <v>0</v>
      </c>
      <c r="AU1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" s="2">
        <f>1-(Table1[[#This Row],[P_2gram]]+Table1[[#This Row],[P_order]]+Table1[[#This Row],[P_se]])</f>
        <v>1</v>
      </c>
      <c r="AX195" s="2"/>
      <c r="AY195" s="2"/>
    </row>
    <row r="196" spans="1:51" x14ac:dyDescent="0.25">
      <c r="A196">
        <v>1</v>
      </c>
      <c r="B196" t="s">
        <v>645</v>
      </c>
      <c r="C196" t="s">
        <v>1504</v>
      </c>
      <c r="D196" t="s">
        <v>1508</v>
      </c>
      <c r="E196">
        <v>31509</v>
      </c>
      <c r="F1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96" t="s">
        <v>1398</v>
      </c>
      <c r="H196" s="3">
        <v>1</v>
      </c>
      <c r="I196" s="1">
        <v>43122.92627314815</v>
      </c>
      <c r="J196" t="s">
        <v>37</v>
      </c>
      <c r="K196" t="s">
        <v>11</v>
      </c>
      <c r="L196" t="str">
        <f>SUBSTITUTE(SUBSTITUTE(Table1[[#This Row],[PredictorSetsOrig]],"task","act"),"startend","se")</f>
        <v>act</v>
      </c>
      <c r="M196" s="31" t="s">
        <v>12</v>
      </c>
      <c r="N196" s="3">
        <v>10</v>
      </c>
      <c r="O196" s="3">
        <f>IF(Table1[[#This Row],[Algorithm]]="None",0,IF(Table1[[#This Row],[NumPredictors]]&lt;=5,5,IF(Table1[[#This Row],[NumPredictors]]&lt;=10,10,IF(Table1[[#This Row],[NumPredictors]]&lt;=30,30,50))))</f>
        <v>10</v>
      </c>
      <c r="P196" s="2">
        <v>0.86735211982736704</v>
      </c>
      <c r="Q196" s="2">
        <v>0.87825314205916005</v>
      </c>
      <c r="R196">
        <v>0.72999999999999698</v>
      </c>
      <c r="S196">
        <v>32.81</v>
      </c>
      <c r="T196">
        <v>0.57999999999999796</v>
      </c>
      <c r="U196" s="3">
        <v>7.5842151732590297</v>
      </c>
      <c r="V196" s="27"/>
      <c r="W196" s="29">
        <f>IFERROR(Table1[[#This Row],[MutualInformation]]/Table1[[#This Row],[MutualInformationPotential]],0)</f>
        <v>0</v>
      </c>
      <c r="X196" s="3">
        <v>0.47832543260917798</v>
      </c>
      <c r="Y196" s="3"/>
      <c r="Z196" s="3">
        <f>IFERROR(Table1[[#This Row],[MutualInformationVsOutcome]]/Table1[[#This Row],[MutualInformationVsOutcomePotential]],0)</f>
        <v>0</v>
      </c>
      <c r="AA196">
        <v>2215</v>
      </c>
      <c r="AB196">
        <v>4618</v>
      </c>
      <c r="AC196">
        <v>340</v>
      </c>
      <c r="AD196">
        <v>705</v>
      </c>
      <c r="AE196" s="3" t="s">
        <v>1399</v>
      </c>
      <c r="AF19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96" s="27" t="str">
        <f>RIGHT(Table1[[#This Row],[AlgorithmFunc]],LEN(Table1[[#This Row],[AlgorithmFunc]])-16)</f>
        <v>Cluster</v>
      </c>
      <c r="AH196" s="3">
        <f>Table1[[#This Row],['# CM TP]]+Table1[[#This Row],['# CM TN]]</f>
        <v>6833</v>
      </c>
      <c r="AI196" s="3">
        <f>Table1[[#This Row],['# CM FP]]+Table1[[#This Row],['# CM FN]]</f>
        <v>1045</v>
      </c>
      <c r="AJ196" s="3">
        <f>Table1[[#This Row],['# CM TP]]+Table1[[#This Row],['# CM FP]]</f>
        <v>2555</v>
      </c>
      <c r="AK196" s="3">
        <f>Table1[[#This Row],['# CM TN]]+Table1[[#This Row],['# CM FN]]</f>
        <v>5323</v>
      </c>
      <c r="AL196" s="3">
        <f>Table1[[#This Row],[GT_T]]+Table1[[#This Row],[GT_F]]</f>
        <v>7878</v>
      </c>
      <c r="AM196" s="3">
        <f>IFERROR((Table1[[#This Row],['# CM TP]]+Table1[[#This Row],['# CM TN]])/Table1[[#This Row],[GT_TOT]], 0)</f>
        <v>0.86735211982736737</v>
      </c>
      <c r="AN196" s="3">
        <f>IFERROR(((Table1[[#This Row],[GT_T]]*Table1[[#This Row],[GT_ML_P]]/Table1[[#This Row],[GT_TOT]])+(Table1[[#This Row],[GT_F]]*Table1[[#This Row],[GT_ML_N]]/Table1[[#This Row],[GT_TOT]]))/Table1[[#This Row],[GT_TOT]],0)</f>
        <v>0.37092781572960737</v>
      </c>
      <c r="AO196" s="3">
        <f>(Table1[[#This Row],[OBS_ACC]]-Table1[[#This Row],[EXP_ACC]])/(1-Table1[[#This Row],[EXP_ACC]])</f>
        <v>0.78913726677252538</v>
      </c>
      <c r="AP196" s="3">
        <f>Table1[[#This Row],['# CM TP]]+Table1[[#This Row],['# CM FN]]</f>
        <v>2920</v>
      </c>
      <c r="AQ196" s="3">
        <f>Table1[[#This Row],['# CM TN]]+Table1[[#This Row],['# CM FP]]</f>
        <v>4958</v>
      </c>
      <c r="AR196" s="2">
        <f>IFERROR(Table1[[#This Row],[NUM_T]]/(Table1[[#This Row],[NUM_T]]+Table1[[#This Row],[NUM_F]]),0)</f>
        <v>0.37065244986037066</v>
      </c>
      <c r="AS196" s="2">
        <f>IFERROR(((LEN(Table1[[#This Row],[Predictors]])-LEN(SUBSTITUTE(Table1[[#This Row],[Predictors]],"_","")))/Table1[[#This Row],[NumPredictors]])-Table1[[#This Row],[P_se]],0)</f>
        <v>0</v>
      </c>
      <c r="AT196" s="2">
        <f>IFERROR((LEN(Table1[[#This Row],[Predictors]])-LEN(SUBSTITUTE(Table1[[#This Row],[Predictors]],".","")))/Table1[[#This Row],[NumPredictors]],0)</f>
        <v>0</v>
      </c>
      <c r="AU1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" s="2">
        <f>1-(Table1[[#This Row],[P_2gram]]+Table1[[#This Row],[P_order]]+Table1[[#This Row],[P_se]])</f>
        <v>1</v>
      </c>
      <c r="AX196" s="2"/>
      <c r="AY196" s="2"/>
    </row>
    <row r="197" spans="1:51" x14ac:dyDescent="0.25">
      <c r="A197">
        <v>36</v>
      </c>
      <c r="B197" t="s">
        <v>645</v>
      </c>
      <c r="C197" t="s">
        <v>1503</v>
      </c>
      <c r="D197" t="s">
        <v>1507</v>
      </c>
      <c r="E197">
        <v>13087</v>
      </c>
      <c r="F1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97" t="s">
        <v>1438</v>
      </c>
      <c r="H197" s="3">
        <v>1</v>
      </c>
      <c r="I197" s="1">
        <v>43123.373715277776</v>
      </c>
      <c r="J197" t="s">
        <v>484</v>
      </c>
      <c r="K197" t="s">
        <v>11</v>
      </c>
      <c r="L197" t="str">
        <f>SUBSTITUTE(SUBSTITUTE(Table1[[#This Row],[PredictorSetsOrig]],"task","act"),"startend","se")</f>
        <v>act,order</v>
      </c>
      <c r="M197" s="31" t="s">
        <v>26</v>
      </c>
      <c r="N197" s="3">
        <v>10</v>
      </c>
      <c r="O197" s="3">
        <f>IF(Table1[[#This Row],[Algorithm]]="None",0,IF(Table1[[#This Row],[NumPredictors]]&lt;=5,5,IF(Table1[[#This Row],[NumPredictors]]&lt;=10,10,IF(Table1[[#This Row],[NumPredictors]]&lt;=30,30,50))))</f>
        <v>10</v>
      </c>
      <c r="P197" s="2">
        <v>0.86705378973105096</v>
      </c>
      <c r="Q197" s="2">
        <v>0.87845134997452901</v>
      </c>
      <c r="R197">
        <v>0.93999999999960004</v>
      </c>
      <c r="S197">
        <v>11.970000000000301</v>
      </c>
      <c r="T197">
        <v>2.0199999999995302</v>
      </c>
      <c r="U197" s="3">
        <v>4.0109078003779901</v>
      </c>
      <c r="V197" s="27"/>
      <c r="W197" s="29">
        <f>IFERROR(Table1[[#This Row],[MutualInformation]]/Table1[[#This Row],[MutualInformationPotential]],0)</f>
        <v>0</v>
      </c>
      <c r="X197" s="3">
        <v>0.38474175085119</v>
      </c>
      <c r="Y197" s="3"/>
      <c r="Z197" s="3">
        <f>IFERROR(Table1[[#This Row],[MutualInformationVsOutcome]]/Table1[[#This Row],[MutualInformationVsOutcomePotential]],0)</f>
        <v>0</v>
      </c>
      <c r="AA197">
        <v>594</v>
      </c>
      <c r="AB197">
        <v>2243</v>
      </c>
      <c r="AC197">
        <v>211</v>
      </c>
      <c r="AD197">
        <v>224</v>
      </c>
      <c r="AE197" s="3" t="s">
        <v>1496</v>
      </c>
      <c r="AF19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97" s="27" t="str">
        <f>RIGHT(Table1[[#This Row],[AlgorithmFunc]],LEN(Table1[[#This Row],[AlgorithmFunc]])-16)</f>
        <v>MRMREnsemble5</v>
      </c>
      <c r="AH197" s="3">
        <f>Table1[[#This Row],['# CM TP]]+Table1[[#This Row],['# CM TN]]</f>
        <v>2837</v>
      </c>
      <c r="AI197" s="3">
        <f>Table1[[#This Row],['# CM FP]]+Table1[[#This Row],['# CM FN]]</f>
        <v>435</v>
      </c>
      <c r="AJ197" s="3">
        <f>Table1[[#This Row],['# CM TP]]+Table1[[#This Row],['# CM FP]]</f>
        <v>805</v>
      </c>
      <c r="AK197" s="3">
        <f>Table1[[#This Row],['# CM TN]]+Table1[[#This Row],['# CM FN]]</f>
        <v>2467</v>
      </c>
      <c r="AL197" s="3">
        <f>Table1[[#This Row],[GT_T]]+Table1[[#This Row],[GT_F]]</f>
        <v>3272</v>
      </c>
      <c r="AM197" s="3">
        <f>IFERROR((Table1[[#This Row],['# CM TP]]+Table1[[#This Row],['# CM TN]])/Table1[[#This Row],[GT_TOT]], 0)</f>
        <v>0.86705378973105129</v>
      </c>
      <c r="AN197" s="3">
        <f>IFERROR(((Table1[[#This Row],[GT_T]]*Table1[[#This Row],[GT_ML_P]]/Table1[[#This Row],[GT_TOT]])+(Table1[[#This Row],[GT_F]]*Table1[[#This Row],[GT_ML_N]]/Table1[[#This Row],[GT_TOT]]))/Table1[[#This Row],[GT_TOT]],0)</f>
        <v>0.31355641854125693</v>
      </c>
      <c r="AO197" s="3">
        <f>(Table1[[#This Row],[OBS_ACC]]-Table1[[#This Row],[EXP_ACC]])/(1-Table1[[#This Row],[EXP_ACC]])</f>
        <v>0.80632609312708814</v>
      </c>
      <c r="AP197" s="3">
        <f>Table1[[#This Row],['# CM TP]]+Table1[[#This Row],['# CM FN]]</f>
        <v>818</v>
      </c>
      <c r="AQ197" s="3">
        <f>Table1[[#This Row],['# CM TN]]+Table1[[#This Row],['# CM FP]]</f>
        <v>2454</v>
      </c>
      <c r="AR197" s="2">
        <f>IFERROR(Table1[[#This Row],[NUM_T]]/(Table1[[#This Row],[NUM_T]]+Table1[[#This Row],[NUM_F]]),0)</f>
        <v>0.25</v>
      </c>
      <c r="AS197" s="2">
        <f>IFERROR(((LEN(Table1[[#This Row],[Predictors]])-LEN(SUBSTITUTE(Table1[[#This Row],[Predictors]],"_","")))/Table1[[#This Row],[NumPredictors]])-Table1[[#This Row],[P_se]],0)</f>
        <v>0</v>
      </c>
      <c r="AT197" s="2">
        <f>IFERROR((LEN(Table1[[#This Row],[Predictors]])-LEN(SUBSTITUTE(Table1[[#This Row],[Predictors]],".","")))/Table1[[#This Row],[NumPredictors]],0)</f>
        <v>0.8</v>
      </c>
      <c r="AU1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" s="2">
        <f>1-(Table1[[#This Row],[P_2gram]]+Table1[[#This Row],[P_order]]+Table1[[#This Row],[P_se]])</f>
        <v>0.19999999999999996</v>
      </c>
      <c r="AX197" s="2"/>
      <c r="AY197" s="2"/>
    </row>
    <row r="198" spans="1:51" x14ac:dyDescent="0.25">
      <c r="A198">
        <v>11</v>
      </c>
      <c r="B198" t="s">
        <v>645</v>
      </c>
      <c r="C198" t="s">
        <v>1504</v>
      </c>
      <c r="D198" t="s">
        <v>1508</v>
      </c>
      <c r="E198">
        <v>31509</v>
      </c>
      <c r="F1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98" t="s">
        <v>1398</v>
      </c>
      <c r="H198" s="3">
        <v>1</v>
      </c>
      <c r="I198" s="1">
        <v>43122.931747685187</v>
      </c>
      <c r="J198" t="s">
        <v>1007</v>
      </c>
      <c r="K198" t="s">
        <v>11</v>
      </c>
      <c r="L198" t="str">
        <f>SUBSTITUTE(SUBSTITUTE(Table1[[#This Row],[PredictorSetsOrig]],"task","act"),"startend","se")</f>
        <v>act</v>
      </c>
      <c r="M198" s="31" t="s">
        <v>12</v>
      </c>
      <c r="N198" s="3">
        <v>10</v>
      </c>
      <c r="O198" s="3">
        <f>IF(Table1[[#This Row],[Algorithm]]="None",0,IF(Table1[[#This Row],[NumPredictors]]&lt;=5,5,IF(Table1[[#This Row],[NumPredictors]]&lt;=10,10,IF(Table1[[#This Row],[NumPredictors]]&lt;=30,30,50))))</f>
        <v>10</v>
      </c>
      <c r="P198" s="2">
        <v>0.86671744097486703</v>
      </c>
      <c r="Q198" s="2">
        <v>0.87727984427235395</v>
      </c>
      <c r="R198">
        <v>1.1100000000000101</v>
      </c>
      <c r="S198">
        <v>32.250000000000099</v>
      </c>
      <c r="T198">
        <v>0.53999999999996395</v>
      </c>
      <c r="U198" s="3">
        <v>7.8078574974349904</v>
      </c>
      <c r="V198" s="27"/>
      <c r="W198" s="29">
        <f>IFERROR(Table1[[#This Row],[MutualInformation]]/Table1[[#This Row],[MutualInformationPotential]],0)</f>
        <v>0</v>
      </c>
      <c r="X198" s="3">
        <v>0.49581681130122901</v>
      </c>
      <c r="Y198" s="3"/>
      <c r="Z198" s="3">
        <f>IFERROR(Table1[[#This Row],[MutualInformationVsOutcome]]/Table1[[#This Row],[MutualInformationVsOutcomePotential]],0)</f>
        <v>0</v>
      </c>
      <c r="AA198">
        <v>2218</v>
      </c>
      <c r="AB198">
        <v>4610</v>
      </c>
      <c r="AC198">
        <v>348</v>
      </c>
      <c r="AD198">
        <v>702</v>
      </c>
      <c r="AE198" s="3" t="s">
        <v>1403</v>
      </c>
      <c r="AF19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98" s="27" t="str">
        <f>RIGHT(Table1[[#This Row],[AlgorithmFunc]],LEN(Table1[[#This Row],[AlgorithmFunc]])-16)</f>
        <v>ClusterFisher</v>
      </c>
      <c r="AH198" s="3">
        <f>Table1[[#This Row],['# CM TP]]+Table1[[#This Row],['# CM TN]]</f>
        <v>6828</v>
      </c>
      <c r="AI198" s="3">
        <f>Table1[[#This Row],['# CM FP]]+Table1[[#This Row],['# CM FN]]</f>
        <v>1050</v>
      </c>
      <c r="AJ198" s="3">
        <f>Table1[[#This Row],['# CM TP]]+Table1[[#This Row],['# CM FP]]</f>
        <v>2566</v>
      </c>
      <c r="AK198" s="3">
        <f>Table1[[#This Row],['# CM TN]]+Table1[[#This Row],['# CM FN]]</f>
        <v>5312</v>
      </c>
      <c r="AL198" s="3">
        <f>Table1[[#This Row],[GT_T]]+Table1[[#This Row],[GT_F]]</f>
        <v>7878</v>
      </c>
      <c r="AM198" s="3">
        <f>IFERROR((Table1[[#This Row],['# CM TP]]+Table1[[#This Row],['# CM TN]])/Table1[[#This Row],[GT_TOT]], 0)</f>
        <v>0.86671744097486669</v>
      </c>
      <c r="AN198" s="3">
        <f>IFERROR(((Table1[[#This Row],[GT_T]]*Table1[[#This Row],[GT_ML_P]]/Table1[[#This Row],[GT_TOT]])+(Table1[[#This Row],[GT_F]]*Table1[[#This Row],[GT_ML_N]]/Table1[[#This Row],[GT_TOT]]))/Table1[[#This Row],[GT_TOT]],0)</f>
        <v>0.37217490569726019</v>
      </c>
      <c r="AO198" s="3">
        <f>(Table1[[#This Row],[OBS_ACC]]-Table1[[#This Row],[EXP_ACC]])/(1-Table1[[#This Row],[EXP_ACC]])</f>
        <v>0.7877074996927983</v>
      </c>
      <c r="AP198" s="3">
        <f>Table1[[#This Row],['# CM TP]]+Table1[[#This Row],['# CM FN]]</f>
        <v>2920</v>
      </c>
      <c r="AQ198" s="3">
        <f>Table1[[#This Row],['# CM TN]]+Table1[[#This Row],['# CM FP]]</f>
        <v>4958</v>
      </c>
      <c r="AR198" s="2">
        <f>IFERROR(Table1[[#This Row],[NUM_T]]/(Table1[[#This Row],[NUM_T]]+Table1[[#This Row],[NUM_F]]),0)</f>
        <v>0.37065244986037066</v>
      </c>
      <c r="AS198" s="2">
        <f>IFERROR(((LEN(Table1[[#This Row],[Predictors]])-LEN(SUBSTITUTE(Table1[[#This Row],[Predictors]],"_","")))/Table1[[#This Row],[NumPredictors]])-Table1[[#This Row],[P_se]],0)</f>
        <v>0</v>
      </c>
      <c r="AT198" s="2">
        <f>IFERROR((LEN(Table1[[#This Row],[Predictors]])-LEN(SUBSTITUTE(Table1[[#This Row],[Predictors]],".","")))/Table1[[#This Row],[NumPredictors]],0)</f>
        <v>0</v>
      </c>
      <c r="AU1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" s="2">
        <f>1-(Table1[[#This Row],[P_2gram]]+Table1[[#This Row],[P_order]]+Table1[[#This Row],[P_se]])</f>
        <v>1</v>
      </c>
      <c r="AX198" s="2"/>
      <c r="AY198" s="2"/>
    </row>
    <row r="199" spans="1:51" x14ac:dyDescent="0.25">
      <c r="A199">
        <v>6</v>
      </c>
      <c r="B199" t="s">
        <v>645</v>
      </c>
      <c r="C199" t="s">
        <v>1504</v>
      </c>
      <c r="D199" t="s">
        <v>1508</v>
      </c>
      <c r="E199">
        <v>31509</v>
      </c>
      <c r="F1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99" t="s">
        <v>1398</v>
      </c>
      <c r="H199" s="3">
        <v>1</v>
      </c>
      <c r="I199" s="1">
        <v>43122.929108796299</v>
      </c>
      <c r="J199" t="s">
        <v>1317</v>
      </c>
      <c r="K199" t="s">
        <v>11</v>
      </c>
      <c r="L199" t="str">
        <f>SUBSTITUTE(SUBSTITUTE(Table1[[#This Row],[PredictorSetsOrig]],"task","act"),"startend","se")</f>
        <v>act</v>
      </c>
      <c r="M199" s="31" t="s">
        <v>12</v>
      </c>
      <c r="N199" s="3">
        <v>10</v>
      </c>
      <c r="O199" s="3">
        <f>IF(Table1[[#This Row],[Algorithm]]="None",0,IF(Table1[[#This Row],[NumPredictors]]&lt;=5,5,IF(Table1[[#This Row],[NumPredictors]]&lt;=10,10,IF(Table1[[#This Row],[NumPredictors]]&lt;=30,30,50))))</f>
        <v>10</v>
      </c>
      <c r="P199" s="2">
        <v>0.86646356943386604</v>
      </c>
      <c r="Q199" s="2">
        <v>0.87571410435444996</v>
      </c>
      <c r="R199">
        <v>1.06</v>
      </c>
      <c r="S199">
        <v>31.66</v>
      </c>
      <c r="T199">
        <v>0.54999999999995497</v>
      </c>
      <c r="U199" s="3">
        <v>6.4880740091476099</v>
      </c>
      <c r="V199" s="27"/>
      <c r="W199" s="29">
        <f>IFERROR(Table1[[#This Row],[MutualInformation]]/Table1[[#This Row],[MutualInformationPotential]],0)</f>
        <v>0</v>
      </c>
      <c r="X199" s="3">
        <v>0.439165317117297</v>
      </c>
      <c r="Y199" s="3"/>
      <c r="Z199" s="3">
        <f>IFERROR(Table1[[#This Row],[MutualInformationVsOutcome]]/Table1[[#This Row],[MutualInformationVsOutcomePotential]],0)</f>
        <v>0</v>
      </c>
      <c r="AA199">
        <v>2220</v>
      </c>
      <c r="AB199">
        <v>4606</v>
      </c>
      <c r="AC199">
        <v>352</v>
      </c>
      <c r="AD199">
        <v>700</v>
      </c>
      <c r="AE199" s="3" t="s">
        <v>1401</v>
      </c>
      <c r="AF19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99" s="27" t="str">
        <f>RIGHT(Table1[[#This Row],[AlgorithmFunc]],LEN(Table1[[#This Row],[AlgorithmFunc]])-16)</f>
        <v>ClusterMRMR</v>
      </c>
      <c r="AH199" s="3">
        <f>Table1[[#This Row],['# CM TP]]+Table1[[#This Row],['# CM TN]]</f>
        <v>6826</v>
      </c>
      <c r="AI199" s="3">
        <f>Table1[[#This Row],['# CM FP]]+Table1[[#This Row],['# CM FN]]</f>
        <v>1052</v>
      </c>
      <c r="AJ199" s="3">
        <f>Table1[[#This Row],['# CM TP]]+Table1[[#This Row],['# CM FP]]</f>
        <v>2572</v>
      </c>
      <c r="AK199" s="3">
        <f>Table1[[#This Row],['# CM TN]]+Table1[[#This Row],['# CM FN]]</f>
        <v>5306</v>
      </c>
      <c r="AL199" s="3">
        <f>Table1[[#This Row],[GT_T]]+Table1[[#This Row],[GT_F]]</f>
        <v>7878</v>
      </c>
      <c r="AM199" s="3">
        <f>IFERROR((Table1[[#This Row],['# CM TP]]+Table1[[#This Row],['# CM TN]])/Table1[[#This Row],[GT_TOT]], 0)</f>
        <v>0.86646356943386649</v>
      </c>
      <c r="AN199" s="3">
        <f>IFERROR(((Table1[[#This Row],[GT_T]]*Table1[[#This Row],[GT_ML_P]]/Table1[[#This Row],[GT_TOT]])+(Table1[[#This Row],[GT_F]]*Table1[[#This Row],[GT_ML_N]]/Table1[[#This Row],[GT_TOT]]))/Table1[[#This Row],[GT_TOT]],0)</f>
        <v>0.37282160461637592</v>
      </c>
      <c r="AO199" s="3">
        <f>(Table1[[#This Row],[OBS_ACC]]-Table1[[#This Row],[EXP_ACC]])/(1-Table1[[#This Row],[EXP_ACC]])</f>
        <v>0.78708381610553768</v>
      </c>
      <c r="AP199" s="3">
        <f>Table1[[#This Row],['# CM TP]]+Table1[[#This Row],['# CM FN]]</f>
        <v>2920</v>
      </c>
      <c r="AQ199" s="3">
        <f>Table1[[#This Row],['# CM TN]]+Table1[[#This Row],['# CM FP]]</f>
        <v>4958</v>
      </c>
      <c r="AR199" s="2">
        <f>IFERROR(Table1[[#This Row],[NUM_T]]/(Table1[[#This Row],[NUM_T]]+Table1[[#This Row],[NUM_F]]),0)</f>
        <v>0.37065244986037066</v>
      </c>
      <c r="AS199" s="2">
        <f>IFERROR(((LEN(Table1[[#This Row],[Predictors]])-LEN(SUBSTITUTE(Table1[[#This Row],[Predictors]],"_","")))/Table1[[#This Row],[NumPredictors]])-Table1[[#This Row],[P_se]],0)</f>
        <v>0</v>
      </c>
      <c r="AT199" s="2">
        <f>IFERROR((LEN(Table1[[#This Row],[Predictors]])-LEN(SUBSTITUTE(Table1[[#This Row],[Predictors]],".","")))/Table1[[#This Row],[NumPredictors]],0)</f>
        <v>0</v>
      </c>
      <c r="AU1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" s="2">
        <f>1-(Table1[[#This Row],[P_2gram]]+Table1[[#This Row],[P_order]]+Table1[[#This Row],[P_se]])</f>
        <v>1</v>
      </c>
      <c r="AX199" s="2"/>
      <c r="AY199" s="2"/>
    </row>
    <row r="200" spans="1:51" x14ac:dyDescent="0.25">
      <c r="A200">
        <v>37</v>
      </c>
      <c r="B200" t="s">
        <v>645</v>
      </c>
      <c r="C200" t="s">
        <v>190</v>
      </c>
      <c r="D200" s="26" t="s">
        <v>1510</v>
      </c>
      <c r="E200">
        <v>40000</v>
      </c>
      <c r="F2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00" t="s">
        <v>450</v>
      </c>
      <c r="H200" s="3">
        <v>1</v>
      </c>
      <c r="I200" s="1">
        <v>42784.567361111112</v>
      </c>
      <c r="J200" t="s">
        <v>449</v>
      </c>
      <c r="K200" t="s">
        <v>11</v>
      </c>
      <c r="L200" t="str">
        <f>SUBSTITUTE(SUBSTITUTE(Table1[[#This Row],[PredictorSetsOrig]],"task","act"),"startend","se")</f>
        <v>act,se,order</v>
      </c>
      <c r="M200" t="s">
        <v>18</v>
      </c>
      <c r="N200" s="3">
        <v>10</v>
      </c>
      <c r="O200" s="3">
        <f>IF(Table1[[#This Row],[Algorithm]]="None",0,IF(Table1[[#This Row],[NumPredictors]]&lt;=5,5,IF(Table1[[#This Row],[NumPredictors]]&lt;=10,10,IF(Table1[[#This Row],[NumPredictors]]&lt;=30,30,50))))</f>
        <v>10</v>
      </c>
      <c r="P200" s="2">
        <v>0.83579999999999999</v>
      </c>
      <c r="Q200" s="2">
        <v>0.84236666699999996</v>
      </c>
      <c r="R200">
        <v>2.84</v>
      </c>
      <c r="S200">
        <v>37.840000000000003</v>
      </c>
      <c r="T200">
        <v>7.65</v>
      </c>
      <c r="U200" s="3">
        <v>3.802181085</v>
      </c>
      <c r="V200" s="3">
        <v>8.2526139767123201</v>
      </c>
      <c r="W200" s="2">
        <f>IFERROR(Table1[[#This Row],[MutualInformation]]/Table1[[#This Row],[MutualInformationPotential]],0)</f>
        <v>0.46072445600014778</v>
      </c>
      <c r="X200" s="3">
        <v>0.16301256261692601</v>
      </c>
      <c r="Y200" s="3">
        <v>0.43681627597160699</v>
      </c>
      <c r="Z200" s="3">
        <f>IFERROR(Table1[[#This Row],[MutualInformationVsOutcome]]/Table1[[#This Row],[MutualInformationVsOutcomePotential]],0)</f>
        <v>0.37318335324007434</v>
      </c>
      <c r="AA200">
        <v>755</v>
      </c>
      <c r="AB200">
        <v>7603</v>
      </c>
      <c r="AC200">
        <v>335</v>
      </c>
      <c r="AD200">
        <v>1307</v>
      </c>
      <c r="AE200" s="3" t="s">
        <v>476</v>
      </c>
      <c r="AF2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200" s="3" t="str">
        <f>RIGHT(Table1[[#This Row],[AlgorithmFunc]],LEN(Table1[[#This Row],[AlgorithmFunc]])-16)</f>
        <v>MRMR</v>
      </c>
      <c r="AH200" s="3">
        <f>Table1[[#This Row],['# CM TP]]+Table1[[#This Row],['# CM TN]]</f>
        <v>8358</v>
      </c>
      <c r="AI200" s="3">
        <f>Table1[[#This Row],['# CM FP]]+Table1[[#This Row],['# CM FN]]</f>
        <v>1642</v>
      </c>
      <c r="AJ200" s="3">
        <f>Table1[[#This Row],['# CM TP]]+Table1[[#This Row],['# CM FP]]</f>
        <v>1090</v>
      </c>
      <c r="AK200" s="3">
        <f>Table1[[#This Row],['# CM TN]]+Table1[[#This Row],['# CM FN]]</f>
        <v>8910</v>
      </c>
      <c r="AL200" s="3">
        <f>Table1[[#This Row],[GT_T]]+Table1[[#This Row],[GT_F]]</f>
        <v>10000</v>
      </c>
      <c r="AM200" s="3">
        <f>IFERROR((Table1[[#This Row],['# CM TP]]+Table1[[#This Row],['# CM TN]])/Table1[[#This Row],[GT_TOT]], 0)</f>
        <v>0.83579999999999999</v>
      </c>
      <c r="AN200" s="3">
        <f>IFERROR(((Table1[[#This Row],[GT_T]]*Table1[[#This Row],[GT_ML_P]]/Table1[[#This Row],[GT_TOT]])+(Table1[[#This Row],[GT_F]]*Table1[[#This Row],[GT_ML_N]]/Table1[[#This Row],[GT_TOT]]))/Table1[[#This Row],[GT_TOT]],0)</f>
        <v>0.23740439999999999</v>
      </c>
      <c r="AO200" s="3">
        <f>(Table1[[#This Row],[OBS_ACC]]-Table1[[#This Row],[EXP_ACC]])/(1-Table1[[#This Row],[EXP_ACC]])</f>
        <v>0.78468273354842333</v>
      </c>
      <c r="AP200" s="3">
        <f>Table1[[#This Row],['# CM TP]]+Table1[[#This Row],['# CM FN]]</f>
        <v>2062</v>
      </c>
      <c r="AQ200" s="3">
        <f>Table1[[#This Row],['# CM TN]]+Table1[[#This Row],['# CM FP]]</f>
        <v>7938</v>
      </c>
      <c r="AR200" s="2">
        <f>IFERROR(Table1[[#This Row],[NUM_T]]/(Table1[[#This Row],[NUM_T]]+Table1[[#This Row],[NUM_F]]),0)</f>
        <v>0.20619999999999999</v>
      </c>
      <c r="AS200" s="2">
        <f>IFERROR(((LEN(Table1[[#This Row],[Predictors]])-LEN(SUBSTITUTE(Table1[[#This Row],[Predictors]],"_","")))/Table1[[#This Row],[NumPredictors]])-Table1[[#This Row],[P_se]],0)</f>
        <v>0</v>
      </c>
      <c r="AT200" s="2">
        <f>IFERROR((LEN(Table1[[#This Row],[Predictors]])-LEN(SUBSTITUTE(Table1[[#This Row],[Predictors]],".","")))/Table1[[#This Row],[NumPredictors]],0)</f>
        <v>0.6</v>
      </c>
      <c r="AU2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0" s="2">
        <f>1-(Table1[[#This Row],[P_2gram]]+Table1[[#This Row],[P_order]]+Table1[[#This Row],[P_se]])</f>
        <v>0.4</v>
      </c>
      <c r="AX200" s="2"/>
      <c r="AY200" s="2"/>
    </row>
    <row r="201" spans="1:51" x14ac:dyDescent="0.25">
      <c r="A201">
        <v>34</v>
      </c>
      <c r="B201" t="s">
        <v>645</v>
      </c>
      <c r="C201" t="s">
        <v>1503</v>
      </c>
      <c r="D201" t="s">
        <v>1506</v>
      </c>
      <c r="E201">
        <v>7554</v>
      </c>
      <c r="F2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01" t="s">
        <v>1769</v>
      </c>
      <c r="H201" s="3">
        <v>1</v>
      </c>
      <c r="I201" s="1">
        <v>43141.620428240742</v>
      </c>
      <c r="J201" t="s">
        <v>1007</v>
      </c>
      <c r="K201" t="s">
        <v>11</v>
      </c>
      <c r="L201" t="str">
        <f>SUBSTITUTE(SUBSTITUTE(Table1[[#This Row],[PredictorSetsOrig]],"task","act"),"startend","se")</f>
        <v>act,2gram,order</v>
      </c>
      <c r="M201" s="31" t="s">
        <v>24</v>
      </c>
      <c r="N201" s="3">
        <v>30</v>
      </c>
      <c r="O201" s="3">
        <f>IF(Table1[[#This Row],[Algorithm]]="None",0,IF(Table1[[#This Row],[NumPredictors]]&lt;=5,5,IF(Table1[[#This Row],[NumPredictors]]&lt;=10,10,IF(Table1[[#This Row],[NumPredictors]]&lt;=30,30,50))))</f>
        <v>30</v>
      </c>
      <c r="P201" s="2">
        <v>0.81312863949179504</v>
      </c>
      <c r="Q201" s="2">
        <v>0.83565754633715805</v>
      </c>
      <c r="R201">
        <v>1.6400000000001</v>
      </c>
      <c r="S201">
        <v>13.1400000000001</v>
      </c>
      <c r="T201">
        <v>0.41000000000008202</v>
      </c>
      <c r="U201" s="3">
        <v>4.3513513654630902</v>
      </c>
      <c r="V201" s="27"/>
      <c r="W201" s="29">
        <f>IFERROR(Table1[[#This Row],[MutualInformation]]/Table1[[#This Row],[MutualInformationPotential]],0)</f>
        <v>0</v>
      </c>
      <c r="X201" s="3">
        <v>0.30672959315682802</v>
      </c>
      <c r="Y201" s="3"/>
      <c r="Z201" s="3">
        <f>IFERROR(Table1[[#This Row],[MutualInformationVsOutcome]]/Table1[[#This Row],[MutualInformationVsOutcomePotential]],0)</f>
        <v>0</v>
      </c>
      <c r="AA201">
        <v>109</v>
      </c>
      <c r="AB201">
        <v>1427</v>
      </c>
      <c r="AC201">
        <v>51</v>
      </c>
      <c r="AD201">
        <v>302</v>
      </c>
      <c r="AE201" s="3" t="s">
        <v>1802</v>
      </c>
      <c r="AF2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01" s="27" t="str">
        <f>RIGHT(Table1[[#This Row],[AlgorithmFunc]],LEN(Table1[[#This Row],[AlgorithmFunc]])-16)</f>
        <v>ClusterFisher</v>
      </c>
      <c r="AH201" s="3">
        <f>Table1[[#This Row],['# CM TP]]+Table1[[#This Row],['# CM TN]]</f>
        <v>1536</v>
      </c>
      <c r="AI201" s="3">
        <f>Table1[[#This Row],['# CM FP]]+Table1[[#This Row],['# CM FN]]</f>
        <v>353</v>
      </c>
      <c r="AJ201" s="3">
        <f>Table1[[#This Row],['# CM TP]]+Table1[[#This Row],['# CM FP]]</f>
        <v>160</v>
      </c>
      <c r="AK201" s="3">
        <f>Table1[[#This Row],['# CM TN]]+Table1[[#This Row],['# CM FN]]</f>
        <v>1729</v>
      </c>
      <c r="AL201" s="3">
        <f>Table1[[#This Row],[GT_T]]+Table1[[#This Row],[GT_F]]</f>
        <v>1889</v>
      </c>
      <c r="AM201" s="3">
        <f>IFERROR((Table1[[#This Row],['# CM TP]]+Table1[[#This Row],['# CM TN]])/Table1[[#This Row],[GT_TOT]], 0)</f>
        <v>0.81312863949179459</v>
      </c>
      <c r="AN201" s="3">
        <f>IFERROR(((Table1[[#This Row],[GT_T]]*Table1[[#This Row],[GT_ML_P]]/Table1[[#This Row],[GT_TOT]])+(Table1[[#This Row],[GT_F]]*Table1[[#This Row],[GT_ML_N]]/Table1[[#This Row],[GT_TOT]]))/Table1[[#This Row],[GT_TOT]],0)</f>
        <v>0.23991591563651365</v>
      </c>
      <c r="AO201" s="3">
        <f>(Table1[[#This Row],[OBS_ACC]]-Table1[[#This Row],[EXP_ACC]])/(1-Table1[[#This Row],[EXP_ACC]])</f>
        <v>0.75414383177790612</v>
      </c>
      <c r="AP201" s="3">
        <f>Table1[[#This Row],['# CM TP]]+Table1[[#This Row],['# CM FN]]</f>
        <v>411</v>
      </c>
      <c r="AQ201" s="3">
        <f>Table1[[#This Row],['# CM TN]]+Table1[[#This Row],['# CM FP]]</f>
        <v>1478</v>
      </c>
      <c r="AR201" s="2">
        <f>IFERROR(Table1[[#This Row],[NUM_T]]/(Table1[[#This Row],[NUM_T]]+Table1[[#This Row],[NUM_F]]),0)</f>
        <v>0.21757543673901536</v>
      </c>
      <c r="AS201" s="2">
        <f>IFERROR(((LEN(Table1[[#This Row],[Predictors]])-LEN(SUBSTITUTE(Table1[[#This Row],[Predictors]],"_","")))/Table1[[#This Row],[NumPredictors]])-Table1[[#This Row],[P_se]],0)</f>
        <v>0.16666666666666666</v>
      </c>
      <c r="AT201" s="2">
        <f>IFERROR((LEN(Table1[[#This Row],[Predictors]])-LEN(SUBSTITUTE(Table1[[#This Row],[Predictors]],".","")))/Table1[[#This Row],[NumPredictors]],0)</f>
        <v>0.66666666666666663</v>
      </c>
      <c r="AU2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" s="2">
        <f>1-(Table1[[#This Row],[P_2gram]]+Table1[[#This Row],[P_order]]+Table1[[#This Row],[P_se]])</f>
        <v>0.16666666666666674</v>
      </c>
      <c r="AX201" s="2"/>
      <c r="AY201" s="2"/>
    </row>
    <row r="202" spans="1:51" x14ac:dyDescent="0.25">
      <c r="A202">
        <v>5</v>
      </c>
      <c r="B202" t="s">
        <v>645</v>
      </c>
      <c r="C202" t="s">
        <v>185</v>
      </c>
      <c r="D202" s="26" t="s">
        <v>1510</v>
      </c>
      <c r="E202">
        <v>4000</v>
      </c>
      <c r="F2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H202" s="3">
        <v>1</v>
      </c>
      <c r="I202" s="1">
        <v>42775.854872685188</v>
      </c>
      <c r="J202" t="s">
        <v>10</v>
      </c>
      <c r="K202" t="s">
        <v>11</v>
      </c>
      <c r="L202" t="str">
        <f>SUBSTITUTE(SUBSTITUTE(Table1[[#This Row],[PredictorSetsOrig]],"task","act"),"startend","se")</f>
        <v>act,se,2gram,order</v>
      </c>
      <c r="M202" s="26" t="s">
        <v>20</v>
      </c>
      <c r="N202" s="27">
        <v>1864</v>
      </c>
      <c r="O202" s="3">
        <f>IF(Table1[[#This Row],[Algorithm]]="None",0,IF(Table1[[#This Row],[NumPredictors]]&lt;=5,5,IF(Table1[[#This Row],[NumPredictors]]&lt;=10,10,IF(Table1[[#This Row],[NumPredictors]]&lt;=30,30,50))))</f>
        <v>0</v>
      </c>
      <c r="P202" s="2">
        <v>0.86499999999999999</v>
      </c>
      <c r="Q202" s="2">
        <v>0.874</v>
      </c>
      <c r="R202">
        <v>0.46999999999980002</v>
      </c>
      <c r="S202">
        <v>273.25</v>
      </c>
      <c r="T202">
        <v>2.1700000000000701</v>
      </c>
      <c r="U202" s="3">
        <v>7.30761563701172</v>
      </c>
      <c r="V202" s="27">
        <v>7.30761563701172</v>
      </c>
      <c r="W202" s="2">
        <f>IFERROR(Table1[[#This Row],[MutualInformation]]/Table1[[#This Row],[MutualInformationPotential]],0)</f>
        <v>1</v>
      </c>
      <c r="X202" s="27">
        <v>0.40525441704633902</v>
      </c>
      <c r="Y202" s="27">
        <v>0.40525441704633902</v>
      </c>
      <c r="Z202" s="27">
        <f>IFERROR(Table1[[#This Row],[MutualInformationVsOutcome]]/Table1[[#This Row],[MutualInformationVsOutcomePotential]],0)</f>
        <v>1</v>
      </c>
      <c r="AA202">
        <v>79</v>
      </c>
      <c r="AB202">
        <v>786</v>
      </c>
      <c r="AC202">
        <v>19</v>
      </c>
      <c r="AD202">
        <v>116</v>
      </c>
      <c r="AE202" s="3" t="s">
        <v>21</v>
      </c>
      <c r="AF2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02" s="27" t="str">
        <f>RIGHT(Table1[[#This Row],[AlgorithmFunc]],LEN(Table1[[#This Row],[AlgorithmFunc]])-16)</f>
        <v>None</v>
      </c>
      <c r="AH202" s="3">
        <f>Table1[[#This Row],['# CM TP]]+Table1[[#This Row],['# CM TN]]</f>
        <v>865</v>
      </c>
      <c r="AI202" s="3">
        <f>Table1[[#This Row],['# CM FP]]+Table1[[#This Row],['# CM FN]]</f>
        <v>135</v>
      </c>
      <c r="AJ202" s="3">
        <f>Table1[[#This Row],['# CM TP]]+Table1[[#This Row],['# CM FP]]</f>
        <v>98</v>
      </c>
      <c r="AK202" s="3">
        <f>Table1[[#This Row],['# CM TN]]+Table1[[#This Row],['# CM FN]]</f>
        <v>902</v>
      </c>
      <c r="AL202" s="3">
        <f>Table1[[#This Row],[GT_T]]+Table1[[#This Row],[GT_F]]</f>
        <v>1000</v>
      </c>
      <c r="AM202" s="3">
        <f>IFERROR((Table1[[#This Row],['# CM TP]]+Table1[[#This Row],['# CM TN]])/Table1[[#This Row],[GT_TOT]], 0)</f>
        <v>0.86499999999999999</v>
      </c>
      <c r="AN202" s="3">
        <f>IFERROR(((Table1[[#This Row],[GT_T]]*Table1[[#This Row],[GT_ML_P]]/Table1[[#This Row],[GT_TOT]])+(Table1[[#This Row],[GT_F]]*Table1[[#This Row],[GT_ML_N]]/Table1[[#This Row],[GT_TOT]]))/Table1[[#This Row],[GT_TOT]],0)</f>
        <v>0.20654</v>
      </c>
      <c r="AO202" s="3">
        <f>(Table1[[#This Row],[OBS_ACC]]-Table1[[#This Row],[EXP_ACC]])/(1-Table1[[#This Row],[EXP_ACC]])</f>
        <v>0.82985909812718983</v>
      </c>
      <c r="AP202" s="3">
        <f>Table1[[#This Row],['# CM TP]]+Table1[[#This Row],['# CM FN]]</f>
        <v>195</v>
      </c>
      <c r="AQ202" s="3">
        <f>Table1[[#This Row],['# CM TN]]+Table1[[#This Row],['# CM FP]]</f>
        <v>805</v>
      </c>
      <c r="AR202" s="2">
        <f>IFERROR(Table1[[#This Row],[NUM_T]]/(Table1[[#This Row],[NUM_T]]+Table1[[#This Row],[NUM_F]]),0)</f>
        <v>0.19500000000000001</v>
      </c>
      <c r="AS202" s="2">
        <f>IFERROR(((LEN(Table1[[#This Row],[Predictors]])-LEN(SUBSTITUTE(Table1[[#This Row],[Predictors]],"_","")))/Table1[[#This Row],[NumPredictors]])-Table1[[#This Row],[P_se]],0)</f>
        <v>0.41773962804005721</v>
      </c>
      <c r="AT202" s="2">
        <f>IFERROR((LEN(Table1[[#This Row],[Predictors]])-LEN(SUBSTITUTE(Table1[[#This Row],[Predictors]],".","")))/Table1[[#This Row],[NumPredictors]],0)</f>
        <v>0.55418454935622319</v>
      </c>
      <c r="AU2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7.1530758226037196E-3</v>
      </c>
      <c r="AV202" s="2">
        <f>1-(Table1[[#This Row],[P_2gram]]+Table1[[#This Row],[P_order]]+Table1[[#This Row],[P_se]])</f>
        <v>2.0922746781115942E-2</v>
      </c>
      <c r="AX202" s="2"/>
      <c r="AY202" s="2"/>
    </row>
    <row r="203" spans="1:51" x14ac:dyDescent="0.25">
      <c r="A203">
        <v>48</v>
      </c>
      <c r="B203" t="s">
        <v>645</v>
      </c>
      <c r="C203" t="s">
        <v>1504</v>
      </c>
      <c r="D203" t="s">
        <v>1508</v>
      </c>
      <c r="E203">
        <v>31509</v>
      </c>
      <c r="F2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03" t="s">
        <v>1398</v>
      </c>
      <c r="H203" s="3">
        <v>1</v>
      </c>
      <c r="I203" s="1">
        <v>43123.318252314813</v>
      </c>
      <c r="J203" t="s">
        <v>1317</v>
      </c>
      <c r="K203" t="s">
        <v>11</v>
      </c>
      <c r="L203" t="str">
        <f>SUBSTITUTE(SUBSTITUTE(Table1[[#This Row],[PredictorSetsOrig]],"task","act"),"startend","se")</f>
        <v>act,order</v>
      </c>
      <c r="M203" s="31" t="s">
        <v>26</v>
      </c>
      <c r="N203" s="3">
        <v>30</v>
      </c>
      <c r="O203" s="3">
        <f>IF(Table1[[#This Row],[Algorithm]]="None",0,IF(Table1[[#This Row],[NumPredictors]]&lt;=5,5,IF(Table1[[#This Row],[NumPredictors]]&lt;=10,10,IF(Table1[[#This Row],[NumPredictors]]&lt;=30,30,50))))</f>
        <v>30</v>
      </c>
      <c r="P203" s="2">
        <v>0.86443259710586395</v>
      </c>
      <c r="Q203" s="2">
        <v>0.87905717066565103</v>
      </c>
      <c r="R203">
        <v>10.139999999999899</v>
      </c>
      <c r="S203">
        <v>53.150000000000098</v>
      </c>
      <c r="T203">
        <v>2.8200000000001602</v>
      </c>
      <c r="U203" s="3">
        <v>7.4861276022774703</v>
      </c>
      <c r="V203" s="27"/>
      <c r="W203" s="29">
        <f>IFERROR(Table1[[#This Row],[MutualInformation]]/Table1[[#This Row],[MutualInformationPotential]],0)</f>
        <v>0</v>
      </c>
      <c r="X203" s="3">
        <v>0.48960764481128599</v>
      </c>
      <c r="Y203" s="3"/>
      <c r="Z203" s="3">
        <f>IFERROR(Table1[[#This Row],[MutualInformationVsOutcome]]/Table1[[#This Row],[MutualInformationVsOutcomePotential]],0)</f>
        <v>0</v>
      </c>
      <c r="AA203">
        <v>2209</v>
      </c>
      <c r="AB203">
        <v>4601</v>
      </c>
      <c r="AC203">
        <v>357</v>
      </c>
      <c r="AD203">
        <v>711</v>
      </c>
      <c r="AE203" s="3" t="s">
        <v>1470</v>
      </c>
      <c r="AF20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03" s="27" t="str">
        <f>RIGHT(Table1[[#This Row],[AlgorithmFunc]],LEN(Table1[[#This Row],[AlgorithmFunc]])-16)</f>
        <v>ClusterMRMR</v>
      </c>
      <c r="AH203" s="3">
        <f>Table1[[#This Row],['# CM TP]]+Table1[[#This Row],['# CM TN]]</f>
        <v>6810</v>
      </c>
      <c r="AI203" s="3">
        <f>Table1[[#This Row],['# CM FP]]+Table1[[#This Row],['# CM FN]]</f>
        <v>1068</v>
      </c>
      <c r="AJ203" s="3">
        <f>Table1[[#This Row],['# CM TP]]+Table1[[#This Row],['# CM FP]]</f>
        <v>2566</v>
      </c>
      <c r="AK203" s="3">
        <f>Table1[[#This Row],['# CM TN]]+Table1[[#This Row],['# CM FN]]</f>
        <v>5312</v>
      </c>
      <c r="AL203" s="3">
        <f>Table1[[#This Row],[GT_T]]+Table1[[#This Row],[GT_F]]</f>
        <v>7878</v>
      </c>
      <c r="AM203" s="3">
        <f>IFERROR((Table1[[#This Row],['# CM TP]]+Table1[[#This Row],['# CM TN]])/Table1[[#This Row],[GT_TOT]], 0)</f>
        <v>0.8644325971058644</v>
      </c>
      <c r="AN203" s="3">
        <f>IFERROR(((Table1[[#This Row],[GT_T]]*Table1[[#This Row],[GT_ML_P]]/Table1[[#This Row],[GT_TOT]])+(Table1[[#This Row],[GT_F]]*Table1[[#This Row],[GT_ML_N]]/Table1[[#This Row],[GT_TOT]]))/Table1[[#This Row],[GT_TOT]],0)</f>
        <v>0.37297132373029906</v>
      </c>
      <c r="AO203" s="3">
        <f>(Table1[[#This Row],[OBS_ACC]]-Table1[[#This Row],[EXP_ACC]])/(1-Table1[[#This Row],[EXP_ACC]])</f>
        <v>0.78379393475167858</v>
      </c>
      <c r="AP203" s="3">
        <f>Table1[[#This Row],['# CM TP]]+Table1[[#This Row],['# CM FN]]</f>
        <v>2920</v>
      </c>
      <c r="AQ203" s="3">
        <f>Table1[[#This Row],['# CM TN]]+Table1[[#This Row],['# CM FP]]</f>
        <v>4958</v>
      </c>
      <c r="AR203" s="2">
        <f>IFERROR(Table1[[#This Row],[NUM_T]]/(Table1[[#This Row],[NUM_T]]+Table1[[#This Row],[NUM_F]]),0)</f>
        <v>0.37065244986037066</v>
      </c>
      <c r="AS203" s="2">
        <f>IFERROR(((LEN(Table1[[#This Row],[Predictors]])-LEN(SUBSTITUTE(Table1[[#This Row],[Predictors]],"_","")))/Table1[[#This Row],[NumPredictors]])-Table1[[#This Row],[P_se]],0)</f>
        <v>0</v>
      </c>
      <c r="AT203" s="2">
        <f>IFERROR((LEN(Table1[[#This Row],[Predictors]])-LEN(SUBSTITUTE(Table1[[#This Row],[Predictors]],".","")))/Table1[[#This Row],[NumPredictors]],0)</f>
        <v>0.96666666666666667</v>
      </c>
      <c r="AU2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" s="2">
        <f>1-(Table1[[#This Row],[P_2gram]]+Table1[[#This Row],[P_order]]+Table1[[#This Row],[P_se]])</f>
        <v>3.3333333333333326E-2</v>
      </c>
      <c r="AX203" s="2"/>
      <c r="AY203" s="2"/>
    </row>
    <row r="204" spans="1:51" x14ac:dyDescent="0.25">
      <c r="A204">
        <v>7</v>
      </c>
      <c r="B204" t="s">
        <v>645</v>
      </c>
      <c r="C204" t="s">
        <v>185</v>
      </c>
      <c r="D204" s="26" t="s">
        <v>1510</v>
      </c>
      <c r="E204">
        <v>4000</v>
      </c>
      <c r="F2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H204" s="3">
        <v>1</v>
      </c>
      <c r="I204" s="1">
        <v>42775.859490740739</v>
      </c>
      <c r="J204" t="s">
        <v>10</v>
      </c>
      <c r="K204" t="s">
        <v>11</v>
      </c>
      <c r="L204" t="str">
        <f>SUBSTITUTE(SUBSTITUTE(Table1[[#This Row],[PredictorSetsOrig]],"task","act"),"startend","se")</f>
        <v>act,2gram,order</v>
      </c>
      <c r="M204" t="s">
        <v>24</v>
      </c>
      <c r="N204" s="27">
        <v>1844</v>
      </c>
      <c r="O204" s="3">
        <f>IF(Table1[[#This Row],[Algorithm]]="None",0,IF(Table1[[#This Row],[NumPredictors]]&lt;=5,5,IF(Table1[[#This Row],[NumPredictors]]&lt;=10,10,IF(Table1[[#This Row],[NumPredictors]]&lt;=30,30,50))))</f>
        <v>0</v>
      </c>
      <c r="P204" s="2">
        <v>0.86399999999999999</v>
      </c>
      <c r="Q204" s="2">
        <v>0.87333333333333296</v>
      </c>
      <c r="R204">
        <v>0.46000000000003599</v>
      </c>
      <c r="S204">
        <v>268.25</v>
      </c>
      <c r="T204">
        <v>2.13999999999987</v>
      </c>
      <c r="U204" s="3">
        <v>7.30761563701172</v>
      </c>
      <c r="V204" s="3">
        <v>7.30761563701172</v>
      </c>
      <c r="W204" s="2">
        <f>IFERROR(Table1[[#This Row],[MutualInformation]]/Table1[[#This Row],[MutualInformationPotential]],0)</f>
        <v>1</v>
      </c>
      <c r="X204" s="27">
        <v>0.40525441704633902</v>
      </c>
      <c r="Y204" s="27">
        <v>0.40525441704633902</v>
      </c>
      <c r="Z204" s="27">
        <f>IFERROR(Table1[[#This Row],[MutualInformationVsOutcome]]/Table1[[#This Row],[MutualInformationVsOutcomePotential]],0)</f>
        <v>1</v>
      </c>
      <c r="AA204">
        <v>80</v>
      </c>
      <c r="AB204">
        <v>784</v>
      </c>
      <c r="AC204">
        <v>21</v>
      </c>
      <c r="AD204">
        <v>115</v>
      </c>
      <c r="AE204" s="3" t="s">
        <v>25</v>
      </c>
      <c r="AF2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04" s="27" t="str">
        <f>RIGHT(Table1[[#This Row],[AlgorithmFunc]],LEN(Table1[[#This Row],[AlgorithmFunc]])-16)</f>
        <v>None</v>
      </c>
      <c r="AH204" s="3">
        <f>Table1[[#This Row],['# CM TP]]+Table1[[#This Row],['# CM TN]]</f>
        <v>864</v>
      </c>
      <c r="AI204" s="3">
        <f>Table1[[#This Row],['# CM FP]]+Table1[[#This Row],['# CM FN]]</f>
        <v>136</v>
      </c>
      <c r="AJ204" s="3">
        <f>Table1[[#This Row],['# CM TP]]+Table1[[#This Row],['# CM FP]]</f>
        <v>101</v>
      </c>
      <c r="AK204" s="3">
        <f>Table1[[#This Row],['# CM TN]]+Table1[[#This Row],['# CM FN]]</f>
        <v>899</v>
      </c>
      <c r="AL204" s="3">
        <f>Table1[[#This Row],[GT_T]]+Table1[[#This Row],[GT_F]]</f>
        <v>1000</v>
      </c>
      <c r="AM204" s="3">
        <f>IFERROR((Table1[[#This Row],['# CM TP]]+Table1[[#This Row],['# CM TN]])/Table1[[#This Row],[GT_TOT]], 0)</f>
        <v>0.86399999999999999</v>
      </c>
      <c r="AN204" s="3">
        <f>IFERROR(((Table1[[#This Row],[GT_T]]*Table1[[#This Row],[GT_ML_P]]/Table1[[#This Row],[GT_TOT]])+(Table1[[#This Row],[GT_F]]*Table1[[#This Row],[GT_ML_N]]/Table1[[#This Row],[GT_TOT]]))/Table1[[#This Row],[GT_TOT]],0)</f>
        <v>0.20952799999999999</v>
      </c>
      <c r="AO204" s="3">
        <f>(Table1[[#This Row],[OBS_ACC]]-Table1[[#This Row],[EXP_ACC]])/(1-Table1[[#This Row],[EXP_ACC]])</f>
        <v>0.82795089516137177</v>
      </c>
      <c r="AP204" s="3">
        <f>Table1[[#This Row],['# CM TP]]+Table1[[#This Row],['# CM FN]]</f>
        <v>195</v>
      </c>
      <c r="AQ204" s="3">
        <f>Table1[[#This Row],['# CM TN]]+Table1[[#This Row],['# CM FP]]</f>
        <v>805</v>
      </c>
      <c r="AR204" s="2">
        <f>IFERROR(Table1[[#This Row],[NUM_T]]/(Table1[[#This Row],[NUM_T]]+Table1[[#This Row],[NUM_F]]),0)</f>
        <v>0.19500000000000001</v>
      </c>
      <c r="AS204" s="2">
        <f>IFERROR(((LEN(Table1[[#This Row],[Predictors]])-LEN(SUBSTITUTE(Table1[[#This Row],[Predictors]],"_","")))/Table1[[#This Row],[NumPredictors]])-Table1[[#This Row],[P_se]],0)</f>
        <v>0.41865509761388287</v>
      </c>
      <c r="AT204" s="2">
        <f>IFERROR((LEN(Table1[[#This Row],[Predictors]])-LEN(SUBSTITUTE(Table1[[#This Row],[Predictors]],".","")))/Table1[[#This Row],[NumPredictors]],0)</f>
        <v>0.56019522776572672</v>
      </c>
      <c r="AU2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" s="2">
        <f>1-(Table1[[#This Row],[P_2gram]]+Table1[[#This Row],[P_order]]+Table1[[#This Row],[P_se]])</f>
        <v>2.1149674620390413E-2</v>
      </c>
      <c r="AX204" s="2"/>
      <c r="AY204" s="2"/>
    </row>
    <row r="205" spans="1:51" x14ac:dyDescent="0.25">
      <c r="A205">
        <v>46</v>
      </c>
      <c r="B205" t="s">
        <v>645</v>
      </c>
      <c r="C205" t="s">
        <v>190</v>
      </c>
      <c r="D205" s="26" t="s">
        <v>1510</v>
      </c>
      <c r="E205">
        <v>40000</v>
      </c>
      <c r="F2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05" t="s">
        <v>450</v>
      </c>
      <c r="H205" s="3">
        <v>1</v>
      </c>
      <c r="I205" s="1">
        <v>42784.572222222225</v>
      </c>
      <c r="J205" t="s">
        <v>449</v>
      </c>
      <c r="K205" t="s">
        <v>11</v>
      </c>
      <c r="L205" t="str">
        <f>SUBSTITUTE(SUBSTITUTE(Table1[[#This Row],[PredictorSetsOrig]],"task","act"),"startend","se")</f>
        <v>act,se</v>
      </c>
      <c r="M205" t="s">
        <v>14</v>
      </c>
      <c r="N205" s="3">
        <v>30</v>
      </c>
      <c r="O205" s="3">
        <f>IF(Table1[[#This Row],[Algorithm]]="None",0,IF(Table1[[#This Row],[NumPredictors]]&lt;=5,5,IF(Table1[[#This Row],[NumPredictors]]&lt;=10,10,IF(Table1[[#This Row],[NumPredictors]]&lt;=30,30,50))))</f>
        <v>30</v>
      </c>
      <c r="P205" s="2">
        <v>0.85140000000000005</v>
      </c>
      <c r="Q205" s="2">
        <v>0.85456666699999995</v>
      </c>
      <c r="R205">
        <v>0.38</v>
      </c>
      <c r="S205">
        <v>72.03</v>
      </c>
      <c r="T205">
        <v>0.96</v>
      </c>
      <c r="U205" s="3">
        <v>6.73186237</v>
      </c>
      <c r="V205" s="3">
        <v>7.6181015659879598</v>
      </c>
      <c r="W205" s="2">
        <f>IFERROR(Table1[[#This Row],[MutualInformation]]/Table1[[#This Row],[MutualInformationPotential]],0)</f>
        <v>0.88366666047815712</v>
      </c>
      <c r="X205" s="3">
        <v>0.33552813825151101</v>
      </c>
      <c r="Y205" s="3">
        <v>0.393542934233303</v>
      </c>
      <c r="Z205" s="3">
        <f>IFERROR(Table1[[#This Row],[MutualInformationVsOutcome]]/Table1[[#This Row],[MutualInformationVsOutcomePotential]],0)</f>
        <v>0.8525833119204238</v>
      </c>
      <c r="AA205">
        <v>945</v>
      </c>
      <c r="AB205">
        <v>7569</v>
      </c>
      <c r="AC205">
        <v>369</v>
      </c>
      <c r="AD205">
        <v>1117</v>
      </c>
      <c r="AE205" s="3" t="s">
        <v>481</v>
      </c>
      <c r="AF2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205" s="3" t="str">
        <f>RIGHT(Table1[[#This Row],[AlgorithmFunc]],LEN(Table1[[#This Row],[AlgorithmFunc]])-16)</f>
        <v>MRMR</v>
      </c>
      <c r="AH205" s="3">
        <f>Table1[[#This Row],['# CM TP]]+Table1[[#This Row],['# CM TN]]</f>
        <v>8514</v>
      </c>
      <c r="AI205" s="3">
        <f>Table1[[#This Row],['# CM FP]]+Table1[[#This Row],['# CM FN]]</f>
        <v>1486</v>
      </c>
      <c r="AJ205" s="3">
        <f>Table1[[#This Row],['# CM TP]]+Table1[[#This Row],['# CM FP]]</f>
        <v>1314</v>
      </c>
      <c r="AK205" s="3">
        <f>Table1[[#This Row],['# CM TN]]+Table1[[#This Row],['# CM FN]]</f>
        <v>8686</v>
      </c>
      <c r="AL205" s="3">
        <f>Table1[[#This Row],[GT_T]]+Table1[[#This Row],[GT_F]]</f>
        <v>10000</v>
      </c>
      <c r="AM205" s="3">
        <f>IFERROR((Table1[[#This Row],['# CM TP]]+Table1[[#This Row],['# CM TN]])/Table1[[#This Row],[GT_TOT]], 0)</f>
        <v>0.85140000000000005</v>
      </c>
      <c r="AN205" s="3">
        <f>IFERROR(((Table1[[#This Row],[GT_T]]*Table1[[#This Row],[GT_ML_P]]/Table1[[#This Row],[GT_TOT]])+(Table1[[#This Row],[GT_F]]*Table1[[#This Row],[GT_ML_N]]/Table1[[#This Row],[GT_TOT]]))/Table1[[#This Row],[GT_TOT]],0)</f>
        <v>0.24094792000000001</v>
      </c>
      <c r="AO205" s="3">
        <f>(Table1[[#This Row],[OBS_ACC]]-Table1[[#This Row],[EXP_ACC]])/(1-Table1[[#This Row],[EXP_ACC]])</f>
        <v>0.80422950688706374</v>
      </c>
      <c r="AP205" s="3">
        <f>Table1[[#This Row],['# CM TP]]+Table1[[#This Row],['# CM FN]]</f>
        <v>2062</v>
      </c>
      <c r="AQ205" s="3">
        <f>Table1[[#This Row],['# CM TN]]+Table1[[#This Row],['# CM FP]]</f>
        <v>7938</v>
      </c>
      <c r="AR205" s="2">
        <f>IFERROR(Table1[[#This Row],[NUM_T]]/(Table1[[#This Row],[NUM_T]]+Table1[[#This Row],[NUM_F]]),0)</f>
        <v>0.20619999999999999</v>
      </c>
      <c r="AS205" s="2">
        <f>IFERROR(((LEN(Table1[[#This Row],[Predictors]])-LEN(SUBSTITUTE(Table1[[#This Row],[Predictors]],"_","")))/Table1[[#This Row],[NumPredictors]])-Table1[[#This Row],[P_se]],0)</f>
        <v>5.5555555555555539E-2</v>
      </c>
      <c r="AT205" s="2">
        <f>IFERROR((LEN(Table1[[#This Row],[Predictors]])-LEN(SUBSTITUTE(Table1[[#This Row],[Predictors]],".","")))/Table1[[#This Row],[NumPredictors]],0)</f>
        <v>0</v>
      </c>
      <c r="AU2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0.11111111111111112</v>
      </c>
      <c r="AV205" s="2">
        <f>1-(Table1[[#This Row],[P_2gram]]+Table1[[#This Row],[P_order]]+Table1[[#This Row],[P_se]])</f>
        <v>0.83333333333333337</v>
      </c>
      <c r="AX205" s="2"/>
      <c r="AY205" s="2"/>
    </row>
    <row r="206" spans="1:51" x14ac:dyDescent="0.25">
      <c r="A206">
        <v>54</v>
      </c>
      <c r="B206" t="s">
        <v>645</v>
      </c>
      <c r="C206" t="s">
        <v>1504</v>
      </c>
      <c r="D206" t="s">
        <v>1508</v>
      </c>
      <c r="E206">
        <v>31509</v>
      </c>
      <c r="F2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06" t="s">
        <v>1398</v>
      </c>
      <c r="H206" s="3">
        <v>1</v>
      </c>
      <c r="I206" s="1">
        <v>43123.322604166664</v>
      </c>
      <c r="J206" t="s">
        <v>1007</v>
      </c>
      <c r="K206" t="s">
        <v>11</v>
      </c>
      <c r="L206" t="str">
        <f>SUBSTITUTE(SUBSTITUTE(Table1[[#This Row],[PredictorSetsOrig]],"task","act"),"startend","se")</f>
        <v>act,order</v>
      </c>
      <c r="M206" s="31" t="s">
        <v>26</v>
      </c>
      <c r="N206" s="3">
        <v>30</v>
      </c>
      <c r="O206" s="3">
        <f>IF(Table1[[#This Row],[Algorithm]]="None",0,IF(Table1[[#This Row],[NumPredictors]]&lt;=5,5,IF(Table1[[#This Row],[NumPredictors]]&lt;=10,10,IF(Table1[[#This Row],[NumPredictors]]&lt;=30,30,50))))</f>
        <v>30</v>
      </c>
      <c r="P206" s="2">
        <v>0.86240162477786197</v>
      </c>
      <c r="Q206" s="2">
        <v>0.87829545935423803</v>
      </c>
      <c r="R206">
        <v>11.200000000000299</v>
      </c>
      <c r="S206">
        <v>51.970000000000297</v>
      </c>
      <c r="T206">
        <v>2.7399999999997799</v>
      </c>
      <c r="U206" s="3">
        <v>7.6952643200945401</v>
      </c>
      <c r="V206" s="27"/>
      <c r="W206" s="29">
        <f>IFERROR(Table1[[#This Row],[MutualInformation]]/Table1[[#This Row],[MutualInformationPotential]],0)</f>
        <v>0</v>
      </c>
      <c r="X206" s="3">
        <v>0.50426293452492699</v>
      </c>
      <c r="Y206" s="3"/>
      <c r="Z206" s="3">
        <f>IFERROR(Table1[[#This Row],[MutualInformationVsOutcome]]/Table1[[#This Row],[MutualInformationVsOutcomePotential]],0)</f>
        <v>0</v>
      </c>
      <c r="AA206">
        <v>2210</v>
      </c>
      <c r="AB206">
        <v>4584</v>
      </c>
      <c r="AC206">
        <v>374</v>
      </c>
      <c r="AD206">
        <v>710</v>
      </c>
      <c r="AE206" s="3" t="s">
        <v>1471</v>
      </c>
      <c r="AF20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06" s="27" t="str">
        <f>RIGHT(Table1[[#This Row],[AlgorithmFunc]],LEN(Table1[[#This Row],[AlgorithmFunc]])-16)</f>
        <v>ClusterFisher</v>
      </c>
      <c r="AH206" s="3">
        <f>Table1[[#This Row],['# CM TP]]+Table1[[#This Row],['# CM TN]]</f>
        <v>6794</v>
      </c>
      <c r="AI206" s="3">
        <f>Table1[[#This Row],['# CM FP]]+Table1[[#This Row],['# CM FN]]</f>
        <v>1084</v>
      </c>
      <c r="AJ206" s="3">
        <f>Table1[[#This Row],['# CM TP]]+Table1[[#This Row],['# CM FP]]</f>
        <v>2584</v>
      </c>
      <c r="AK206" s="3">
        <f>Table1[[#This Row],['# CM TN]]+Table1[[#This Row],['# CM FN]]</f>
        <v>5294</v>
      </c>
      <c r="AL206" s="3">
        <f>Table1[[#This Row],[GT_T]]+Table1[[#This Row],[GT_F]]</f>
        <v>7878</v>
      </c>
      <c r="AM206" s="3">
        <f>IFERROR((Table1[[#This Row],['# CM TP]]+Table1[[#This Row],['# CM TN]])/Table1[[#This Row],[GT_TOT]], 0)</f>
        <v>0.86240162477786242</v>
      </c>
      <c r="AN206" s="3">
        <f>IFERROR(((Table1[[#This Row],[GT_T]]*Table1[[#This Row],[GT_ML_P]]/Table1[[#This Row],[GT_TOT]])+(Table1[[#This Row],[GT_F]]*Table1[[#This Row],[GT_ML_N]]/Table1[[#This Row],[GT_TOT]]))/Table1[[#This Row],[GT_TOT]],0)</f>
        <v>0.37533531313175844</v>
      </c>
      <c r="AO206" s="3">
        <f>(Table1[[#This Row],[OBS_ACC]]-Table1[[#This Row],[EXP_ACC]])/(1-Table1[[#This Row],[EXP_ACC]])</f>
        <v>0.77972442157409694</v>
      </c>
      <c r="AP206" s="3">
        <f>Table1[[#This Row],['# CM TP]]+Table1[[#This Row],['# CM FN]]</f>
        <v>2920</v>
      </c>
      <c r="AQ206" s="3">
        <f>Table1[[#This Row],['# CM TN]]+Table1[[#This Row],['# CM FP]]</f>
        <v>4958</v>
      </c>
      <c r="AR206" s="2">
        <f>IFERROR(Table1[[#This Row],[NUM_T]]/(Table1[[#This Row],[NUM_T]]+Table1[[#This Row],[NUM_F]]),0)</f>
        <v>0.37065244986037066</v>
      </c>
      <c r="AS206" s="2">
        <f>IFERROR(((LEN(Table1[[#This Row],[Predictors]])-LEN(SUBSTITUTE(Table1[[#This Row],[Predictors]],"_","")))/Table1[[#This Row],[NumPredictors]])-Table1[[#This Row],[P_se]],0)</f>
        <v>0</v>
      </c>
      <c r="AT206" s="2">
        <f>IFERROR((LEN(Table1[[#This Row],[Predictors]])-LEN(SUBSTITUTE(Table1[[#This Row],[Predictors]],".","")))/Table1[[#This Row],[NumPredictors]],0)</f>
        <v>0.93333333333333335</v>
      </c>
      <c r="AU2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" s="2">
        <f>1-(Table1[[#This Row],[P_2gram]]+Table1[[#This Row],[P_order]]+Table1[[#This Row],[P_se]])</f>
        <v>6.6666666666666652E-2</v>
      </c>
      <c r="AX206" s="2"/>
      <c r="AY206" s="2"/>
    </row>
    <row r="207" spans="1:51" x14ac:dyDescent="0.25">
      <c r="A207">
        <v>3</v>
      </c>
      <c r="B207" t="s">
        <v>645</v>
      </c>
      <c r="C207" t="s">
        <v>185</v>
      </c>
      <c r="D207" s="26" t="s">
        <v>1510</v>
      </c>
      <c r="E207">
        <v>4000</v>
      </c>
      <c r="F2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H207" s="3">
        <v>1</v>
      </c>
      <c r="I207" s="1">
        <v>42775.851493055554</v>
      </c>
      <c r="J207" t="s">
        <v>10</v>
      </c>
      <c r="K207" t="s">
        <v>11</v>
      </c>
      <c r="L207" t="str">
        <f>SUBSTITUTE(SUBSTITUTE(Table1[[#This Row],[PredictorSetsOrig]],"task","act"),"startend","se")</f>
        <v>act,se,2gram</v>
      </c>
      <c r="M207" t="s">
        <v>16</v>
      </c>
      <c r="N207" s="27">
        <v>831</v>
      </c>
      <c r="O207" s="3">
        <f>IF(Table1[[#This Row],[Algorithm]]="None",0,IF(Table1[[#This Row],[NumPredictors]]&lt;=5,5,IF(Table1[[#This Row],[NumPredictors]]&lt;=10,10,IF(Table1[[#This Row],[NumPredictors]]&lt;=30,30,50))))</f>
        <v>0</v>
      </c>
      <c r="P207" s="2">
        <v>0.86199999999999999</v>
      </c>
      <c r="Q207" s="2">
        <v>0.88033333333333297</v>
      </c>
      <c r="R207">
        <v>0.19999999999981799</v>
      </c>
      <c r="S207">
        <v>122.46</v>
      </c>
      <c r="T207">
        <v>0.860000000000127</v>
      </c>
      <c r="U207" s="3">
        <v>7.30761563701172</v>
      </c>
      <c r="V207" s="3">
        <v>7.30761563701172</v>
      </c>
      <c r="W207" s="2">
        <f>IFERROR(Table1[[#This Row],[MutualInformation]]/Table1[[#This Row],[MutualInformationPotential]],0)</f>
        <v>1</v>
      </c>
      <c r="X207" s="27">
        <v>0.40525441704633802</v>
      </c>
      <c r="Y207" s="27">
        <v>0.40525441704633802</v>
      </c>
      <c r="Z207" s="27">
        <f>IFERROR(Table1[[#This Row],[MutualInformationVsOutcome]]/Table1[[#This Row],[MutualInformationVsOutcomePotential]],0)</f>
        <v>1</v>
      </c>
      <c r="AA207">
        <v>84</v>
      </c>
      <c r="AB207">
        <v>778</v>
      </c>
      <c r="AC207">
        <v>27</v>
      </c>
      <c r="AD207">
        <v>111</v>
      </c>
      <c r="AE207" s="3" t="s">
        <v>17</v>
      </c>
      <c r="AF2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07" s="27" t="str">
        <f>RIGHT(Table1[[#This Row],[AlgorithmFunc]],LEN(Table1[[#This Row],[AlgorithmFunc]])-16)</f>
        <v>None</v>
      </c>
      <c r="AH207" s="3">
        <f>Table1[[#This Row],['# CM TP]]+Table1[[#This Row],['# CM TN]]</f>
        <v>862</v>
      </c>
      <c r="AI207" s="3">
        <f>Table1[[#This Row],['# CM FP]]+Table1[[#This Row],['# CM FN]]</f>
        <v>138</v>
      </c>
      <c r="AJ207" s="3">
        <f>Table1[[#This Row],['# CM TP]]+Table1[[#This Row],['# CM FP]]</f>
        <v>111</v>
      </c>
      <c r="AK207" s="3">
        <f>Table1[[#This Row],['# CM TN]]+Table1[[#This Row],['# CM FN]]</f>
        <v>889</v>
      </c>
      <c r="AL207" s="3">
        <f>Table1[[#This Row],[GT_T]]+Table1[[#This Row],[GT_F]]</f>
        <v>1000</v>
      </c>
      <c r="AM207" s="3">
        <f>IFERROR((Table1[[#This Row],['# CM TP]]+Table1[[#This Row],['# CM TN]])/Table1[[#This Row],[GT_TOT]], 0)</f>
        <v>0.86199999999999999</v>
      </c>
      <c r="AN207" s="3">
        <f>IFERROR(((Table1[[#This Row],[GT_T]]*Table1[[#This Row],[GT_ML_P]]/Table1[[#This Row],[GT_TOT]])+(Table1[[#This Row],[GT_F]]*Table1[[#This Row],[GT_ML_N]]/Table1[[#This Row],[GT_TOT]]))/Table1[[#This Row],[GT_TOT]],0)</f>
        <v>0.218364</v>
      </c>
      <c r="AO207" s="3">
        <f>(Table1[[#This Row],[OBS_ACC]]-Table1[[#This Row],[EXP_ACC]])/(1-Table1[[#This Row],[EXP_ACC]])</f>
        <v>0.82344723119201269</v>
      </c>
      <c r="AP207" s="3">
        <f>Table1[[#This Row],['# CM TP]]+Table1[[#This Row],['# CM FN]]</f>
        <v>195</v>
      </c>
      <c r="AQ207" s="3">
        <f>Table1[[#This Row],['# CM TN]]+Table1[[#This Row],['# CM FP]]</f>
        <v>805</v>
      </c>
      <c r="AR207" s="2">
        <f>IFERROR(Table1[[#This Row],[NUM_T]]/(Table1[[#This Row],[NUM_T]]+Table1[[#This Row],[NUM_F]]),0)</f>
        <v>0.19500000000000001</v>
      </c>
      <c r="AS207" s="2">
        <f>IFERROR(((LEN(Table1[[#This Row],[Predictors]])-LEN(SUBSTITUTE(Table1[[#This Row],[Predictors]],"_","")))/Table1[[#This Row],[NumPredictors]])-Table1[[#This Row],[P_se]],0)</f>
        <v>0.93702366626554356</v>
      </c>
      <c r="AT207" s="2">
        <f>IFERROR((LEN(Table1[[#This Row],[Predictors]])-LEN(SUBSTITUTE(Table1[[#This Row],[Predictors]],".","")))/Table1[[#This Row],[NumPredictors]],0)</f>
        <v>0</v>
      </c>
      <c r="AU2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1.6044925792218213E-2</v>
      </c>
      <c r="AV207" s="2">
        <f>1-(Table1[[#This Row],[P_2gram]]+Table1[[#This Row],[P_order]]+Table1[[#This Row],[P_se]])</f>
        <v>4.6931407942238268E-2</v>
      </c>
      <c r="AX207" s="2"/>
      <c r="AY207" s="2"/>
    </row>
    <row r="208" spans="1:51" x14ac:dyDescent="0.25">
      <c r="A208">
        <v>4</v>
      </c>
      <c r="B208" t="s">
        <v>645</v>
      </c>
      <c r="C208" t="s">
        <v>185</v>
      </c>
      <c r="D208" s="26" t="s">
        <v>1510</v>
      </c>
      <c r="E208">
        <v>4000</v>
      </c>
      <c r="F2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H208" s="3">
        <v>1</v>
      </c>
      <c r="I208" s="1">
        <v>42775.852939814817</v>
      </c>
      <c r="J208" t="s">
        <v>10</v>
      </c>
      <c r="K208" t="s">
        <v>11</v>
      </c>
      <c r="L208" t="str">
        <f>SUBSTITUTE(SUBSTITUTE(Table1[[#This Row],[PredictorSetsOrig]],"task","act"),"startend","se")</f>
        <v>act,se,order</v>
      </c>
      <c r="M208" s="26" t="s">
        <v>18</v>
      </c>
      <c r="N208" s="27">
        <v>1092</v>
      </c>
      <c r="O208" s="3">
        <f>IF(Table1[[#This Row],[Algorithm]]="None",0,IF(Table1[[#This Row],[NumPredictors]]&lt;=5,5,IF(Table1[[#This Row],[NumPredictors]]&lt;=10,10,IF(Table1[[#This Row],[NumPredictors]]&lt;=30,30,50))))</f>
        <v>0</v>
      </c>
      <c r="P208" s="2">
        <v>0.86099999999999999</v>
      </c>
      <c r="Q208" s="2">
        <v>0.87933333333333297</v>
      </c>
      <c r="R208">
        <v>0.360000000000127</v>
      </c>
      <c r="S208">
        <v>165.42</v>
      </c>
      <c r="T208">
        <v>1.09000000000015</v>
      </c>
      <c r="U208" s="3">
        <v>7.28892414629368</v>
      </c>
      <c r="V208" s="27">
        <v>7.28892414629368</v>
      </c>
      <c r="W208" s="2">
        <f>IFERROR(Table1[[#This Row],[MutualInformation]]/Table1[[#This Row],[MutualInformationPotential]],0)</f>
        <v>1</v>
      </c>
      <c r="X208" s="27">
        <v>0.403599247604152</v>
      </c>
      <c r="Y208" s="27">
        <v>0.403599247604152</v>
      </c>
      <c r="Z208" s="27">
        <f>IFERROR(Table1[[#This Row],[MutualInformationVsOutcome]]/Table1[[#This Row],[MutualInformationVsOutcomePotential]],0)</f>
        <v>1</v>
      </c>
      <c r="AA208">
        <v>78</v>
      </c>
      <c r="AB208">
        <v>783</v>
      </c>
      <c r="AC208">
        <v>22</v>
      </c>
      <c r="AD208">
        <v>117</v>
      </c>
      <c r="AE208" s="3" t="s">
        <v>19</v>
      </c>
      <c r="AF2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08" s="27" t="str">
        <f>RIGHT(Table1[[#This Row],[AlgorithmFunc]],LEN(Table1[[#This Row],[AlgorithmFunc]])-16)</f>
        <v>None</v>
      </c>
      <c r="AH208" s="3">
        <f>Table1[[#This Row],['# CM TP]]+Table1[[#This Row],['# CM TN]]</f>
        <v>861</v>
      </c>
      <c r="AI208" s="3">
        <f>Table1[[#This Row],['# CM FP]]+Table1[[#This Row],['# CM FN]]</f>
        <v>139</v>
      </c>
      <c r="AJ208" s="3">
        <f>Table1[[#This Row],['# CM TP]]+Table1[[#This Row],['# CM FP]]</f>
        <v>100</v>
      </c>
      <c r="AK208" s="3">
        <f>Table1[[#This Row],['# CM TN]]+Table1[[#This Row],['# CM FN]]</f>
        <v>900</v>
      </c>
      <c r="AL208" s="3">
        <f>Table1[[#This Row],[GT_T]]+Table1[[#This Row],[GT_F]]</f>
        <v>1000</v>
      </c>
      <c r="AM208" s="3">
        <f>IFERROR((Table1[[#This Row],['# CM TP]]+Table1[[#This Row],['# CM TN]])/Table1[[#This Row],[GT_TOT]], 0)</f>
        <v>0.86099999999999999</v>
      </c>
      <c r="AN208" s="3">
        <f>IFERROR(((Table1[[#This Row],[GT_T]]*Table1[[#This Row],[GT_ML_P]]/Table1[[#This Row],[GT_TOT]])+(Table1[[#This Row],[GT_F]]*Table1[[#This Row],[GT_ML_N]]/Table1[[#This Row],[GT_TOT]]))/Table1[[#This Row],[GT_TOT]],0)</f>
        <v>0.2112</v>
      </c>
      <c r="AO208" s="3">
        <f>(Table1[[#This Row],[OBS_ACC]]-Table1[[#This Row],[EXP_ACC]])/(1-Table1[[#This Row],[EXP_ACC]])</f>
        <v>0.82378296146044627</v>
      </c>
      <c r="AP208" s="3">
        <f>Table1[[#This Row],['# CM TP]]+Table1[[#This Row],['# CM FN]]</f>
        <v>195</v>
      </c>
      <c r="AQ208" s="3">
        <f>Table1[[#This Row],['# CM TN]]+Table1[[#This Row],['# CM FP]]</f>
        <v>805</v>
      </c>
      <c r="AR208" s="2">
        <f>IFERROR(Table1[[#This Row],[NUM_T]]/(Table1[[#This Row],[NUM_T]]+Table1[[#This Row],[NUM_F]]),0)</f>
        <v>0.19500000000000001</v>
      </c>
      <c r="AS208" s="2">
        <f>IFERROR(((LEN(Table1[[#This Row],[Predictors]])-LEN(SUBSTITUTE(Table1[[#This Row],[Predictors]],"_","")))/Table1[[#This Row],[NumPredictors]])-Table1[[#This Row],[P_se]],0)</f>
        <v>6.1050061050061059E-3</v>
      </c>
      <c r="AT208" s="2">
        <f>IFERROR((LEN(Table1[[#This Row],[Predictors]])-LEN(SUBSTITUTE(Table1[[#This Row],[Predictors]],".","")))/Table1[[#This Row],[NumPredictors]],0)</f>
        <v>0.94597069597069594</v>
      </c>
      <c r="AU2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1.221001221001221E-2</v>
      </c>
      <c r="AV208" s="2">
        <f>1-(Table1[[#This Row],[P_2gram]]+Table1[[#This Row],[P_order]]+Table1[[#This Row],[P_se]])</f>
        <v>3.5714285714285809E-2</v>
      </c>
      <c r="AX208" s="2"/>
      <c r="AY208" s="2"/>
    </row>
    <row r="209" spans="1:51" x14ac:dyDescent="0.25">
      <c r="A209">
        <v>14</v>
      </c>
      <c r="B209" t="s">
        <v>645</v>
      </c>
      <c r="C209" t="s">
        <v>1504</v>
      </c>
      <c r="D209" t="s">
        <v>1508</v>
      </c>
      <c r="E209">
        <v>31509</v>
      </c>
      <c r="F2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09" t="s">
        <v>1398</v>
      </c>
      <c r="H209" s="3">
        <v>1</v>
      </c>
      <c r="I209" s="1">
        <v>43122.933194444442</v>
      </c>
      <c r="J209" t="s">
        <v>1007</v>
      </c>
      <c r="K209" t="s">
        <v>11</v>
      </c>
      <c r="L209" t="str">
        <f>SUBSTITUTE(SUBSTITUTE(Table1[[#This Row],[PredictorSetsOrig]],"task","act"),"startend","se")</f>
        <v>order</v>
      </c>
      <c r="M209" s="31" t="s">
        <v>436</v>
      </c>
      <c r="N209" s="3">
        <v>10</v>
      </c>
      <c r="O209" s="3">
        <f>IF(Table1[[#This Row],[Algorithm]]="None",0,IF(Table1[[#This Row],[NumPredictors]]&lt;=5,5,IF(Table1[[#This Row],[NumPredictors]]&lt;=10,10,IF(Table1[[#This Row],[NumPredictors]]&lt;=30,30,50))))</f>
        <v>10</v>
      </c>
      <c r="P209" s="2">
        <v>0.86011678090886001</v>
      </c>
      <c r="Q209" s="2">
        <v>0.87000126951885204</v>
      </c>
      <c r="R209">
        <v>10.97</v>
      </c>
      <c r="S209">
        <v>31.11</v>
      </c>
      <c r="T209">
        <v>2.6499999999999799</v>
      </c>
      <c r="U209" s="3">
        <v>7.20786768559043</v>
      </c>
      <c r="V209" s="27"/>
      <c r="W209" s="29">
        <f>IFERROR(Table1[[#This Row],[MutualInformation]]/Table1[[#This Row],[MutualInformationPotential]],0)</f>
        <v>0</v>
      </c>
      <c r="X209" s="3">
        <v>0.47710071274506599</v>
      </c>
      <c r="Y209" s="3"/>
      <c r="Z209" s="3">
        <f>IFERROR(Table1[[#This Row],[MutualInformationVsOutcome]]/Table1[[#This Row],[MutualInformationVsOutcomePotential]],0)</f>
        <v>0</v>
      </c>
      <c r="AA209">
        <v>2165</v>
      </c>
      <c r="AB209">
        <v>4611</v>
      </c>
      <c r="AC209">
        <v>347</v>
      </c>
      <c r="AD209">
        <v>755</v>
      </c>
      <c r="AE209" s="3" t="s">
        <v>1404</v>
      </c>
      <c r="AF20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09" s="27" t="str">
        <f>RIGHT(Table1[[#This Row],[AlgorithmFunc]],LEN(Table1[[#This Row],[AlgorithmFunc]])-16)</f>
        <v>ClusterFisher</v>
      </c>
      <c r="AH209" s="3">
        <f>Table1[[#This Row],['# CM TP]]+Table1[[#This Row],['# CM TN]]</f>
        <v>6776</v>
      </c>
      <c r="AI209" s="3">
        <f>Table1[[#This Row],['# CM FP]]+Table1[[#This Row],['# CM FN]]</f>
        <v>1102</v>
      </c>
      <c r="AJ209" s="3">
        <f>Table1[[#This Row],['# CM TP]]+Table1[[#This Row],['# CM FP]]</f>
        <v>2512</v>
      </c>
      <c r="AK209" s="3">
        <f>Table1[[#This Row],['# CM TN]]+Table1[[#This Row],['# CM FN]]</f>
        <v>5366</v>
      </c>
      <c r="AL209" s="3">
        <f>Table1[[#This Row],[GT_T]]+Table1[[#This Row],[GT_F]]</f>
        <v>7878</v>
      </c>
      <c r="AM209" s="3">
        <f>IFERROR((Table1[[#This Row],['# CM TP]]+Table1[[#This Row],['# CM TN]])/Table1[[#This Row],[GT_TOT]], 0)</f>
        <v>0.86011678090886012</v>
      </c>
      <c r="AN209" s="3">
        <f>IFERROR(((Table1[[#This Row],[GT_T]]*Table1[[#This Row],[GT_ML_P]]/Table1[[#This Row],[GT_TOT]])+(Table1[[#This Row],[GT_F]]*Table1[[#This Row],[GT_ML_N]]/Table1[[#This Row],[GT_TOT]]))/Table1[[#This Row],[GT_TOT]],0)</f>
        <v>0.36953880518991028</v>
      </c>
      <c r="AO209" s="3">
        <f>(Table1[[#This Row],[OBS_ACC]]-Table1[[#This Row],[EXP_ACC]])/(1-Table1[[#This Row],[EXP_ACC]])</f>
        <v>0.77812556864300564</v>
      </c>
      <c r="AP209" s="3">
        <f>Table1[[#This Row],['# CM TP]]+Table1[[#This Row],['# CM FN]]</f>
        <v>2920</v>
      </c>
      <c r="AQ209" s="3">
        <f>Table1[[#This Row],['# CM TN]]+Table1[[#This Row],['# CM FP]]</f>
        <v>4958</v>
      </c>
      <c r="AR209" s="2">
        <f>IFERROR(Table1[[#This Row],[NUM_T]]/(Table1[[#This Row],[NUM_T]]+Table1[[#This Row],[NUM_F]]),0)</f>
        <v>0.37065244986037066</v>
      </c>
      <c r="AS209" s="2">
        <f>IFERROR(((LEN(Table1[[#This Row],[Predictors]])-LEN(SUBSTITUTE(Table1[[#This Row],[Predictors]],"_","")))/Table1[[#This Row],[NumPredictors]])-Table1[[#This Row],[P_se]],0)</f>
        <v>0</v>
      </c>
      <c r="AT209" s="2">
        <f>IFERROR((LEN(Table1[[#This Row],[Predictors]])-LEN(SUBSTITUTE(Table1[[#This Row],[Predictors]],".","")))/Table1[[#This Row],[NumPredictors]],0)</f>
        <v>1</v>
      </c>
      <c r="AU2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" s="2">
        <f>1-(Table1[[#This Row],[P_2gram]]+Table1[[#This Row],[P_order]]+Table1[[#This Row],[P_se]])</f>
        <v>0</v>
      </c>
      <c r="AX209" s="2"/>
      <c r="AY209" s="2"/>
    </row>
    <row r="210" spans="1:51" x14ac:dyDescent="0.25">
      <c r="A210">
        <v>95</v>
      </c>
      <c r="B210" t="s">
        <v>645</v>
      </c>
      <c r="C210" t="s">
        <v>185</v>
      </c>
      <c r="D210" s="26" t="s">
        <v>1510</v>
      </c>
      <c r="E210">
        <v>4000</v>
      </c>
      <c r="F2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10" t="s">
        <v>562</v>
      </c>
      <c r="H210" s="3">
        <v>1</v>
      </c>
      <c r="I210" s="1">
        <v>42794.373761574076</v>
      </c>
      <c r="J210" t="s">
        <v>167</v>
      </c>
      <c r="K210" t="s">
        <v>11</v>
      </c>
      <c r="L210" t="str">
        <f>SUBSTITUTE(SUBSTITUTE(Table1[[#This Row],[PredictorSetsOrig]],"task","act"),"startend","se")</f>
        <v>act,2gram,order</v>
      </c>
      <c r="M210" t="s">
        <v>24</v>
      </c>
      <c r="N210" s="3">
        <v>17</v>
      </c>
      <c r="O210" s="3">
        <f>IF(Table1[[#This Row],[Algorithm]]="None",0,IF(Table1[[#This Row],[NumPredictors]]&lt;=5,5,IF(Table1[[#This Row],[NumPredictors]]&lt;=10,10,IF(Table1[[#This Row],[NumPredictors]]&lt;=30,30,50))))</f>
        <v>30</v>
      </c>
      <c r="P210" s="2">
        <v>0.86</v>
      </c>
      <c r="Q210" s="2">
        <v>0.84299999999999997</v>
      </c>
      <c r="R210">
        <v>2014.87</v>
      </c>
      <c r="S210">
        <v>5.6800000000002902</v>
      </c>
      <c r="T210">
        <v>2.4199999999982502</v>
      </c>
      <c r="U210" s="3">
        <v>4.3330251573067198</v>
      </c>
      <c r="V210" s="3">
        <v>7.30761563701172</v>
      </c>
      <c r="W210" s="2">
        <f>IFERROR(Table1[[#This Row],[MutualInformation]]/Table1[[#This Row],[MutualInformationPotential]],0)</f>
        <v>0.59294650574679242</v>
      </c>
      <c r="X210" s="3">
        <v>0.19454549868399801</v>
      </c>
      <c r="Y210" s="27">
        <v>0.40525441704633902</v>
      </c>
      <c r="Z210" s="3">
        <f>IFERROR(Table1[[#This Row],[MutualInformationVsOutcome]]/Table1[[#This Row],[MutualInformationVsOutcomePotential]],0)</f>
        <v>0.48005768845636693</v>
      </c>
      <c r="AA210">
        <v>69</v>
      </c>
      <c r="AB210">
        <v>791</v>
      </c>
      <c r="AC210">
        <v>14</v>
      </c>
      <c r="AD210">
        <v>126</v>
      </c>
      <c r="AE210" s="3" t="s">
        <v>293</v>
      </c>
      <c r="AF2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0" s="3" t="str">
        <f>RIGHT(Table1[[#This Row],[AlgorithmFunc]],LEN(Table1[[#This Row],[AlgorithmFunc]])-16)</f>
        <v>LASSORepeated1se</v>
      </c>
      <c r="AH210" s="3">
        <f>Table1[[#This Row],['# CM TP]]+Table1[[#This Row],['# CM TN]]</f>
        <v>860</v>
      </c>
      <c r="AI210" s="3">
        <f>Table1[[#This Row],['# CM FP]]+Table1[[#This Row],['# CM FN]]</f>
        <v>140</v>
      </c>
      <c r="AJ210" s="3">
        <f>Table1[[#This Row],['# CM TP]]+Table1[[#This Row],['# CM FP]]</f>
        <v>83</v>
      </c>
      <c r="AK210" s="3">
        <f>Table1[[#This Row],['# CM TN]]+Table1[[#This Row],['# CM FN]]</f>
        <v>917</v>
      </c>
      <c r="AL210" s="3">
        <f>Table1[[#This Row],[GT_T]]+Table1[[#This Row],[GT_F]]</f>
        <v>1000</v>
      </c>
      <c r="AM210" s="3">
        <f>IFERROR((Table1[[#This Row],['# CM TP]]+Table1[[#This Row],['# CM TN]])/Table1[[#This Row],[GT_TOT]], 0)</f>
        <v>0.86</v>
      </c>
      <c r="AN210" s="3">
        <f>IFERROR(((Table1[[#This Row],[GT_T]]*Table1[[#This Row],[GT_ML_P]]/Table1[[#This Row],[GT_TOT]])+(Table1[[#This Row],[GT_F]]*Table1[[#This Row],[GT_ML_N]]/Table1[[#This Row],[GT_TOT]]))/Table1[[#This Row],[GT_TOT]],0)</f>
        <v>0.19975999999999999</v>
      </c>
      <c r="AO210" s="3">
        <f>(Table1[[#This Row],[OBS_ACC]]-Table1[[#This Row],[EXP_ACC]])/(1-Table1[[#This Row],[EXP_ACC]])</f>
        <v>0.82505248425472344</v>
      </c>
      <c r="AP210" s="3">
        <f>Table1[[#This Row],['# CM TP]]+Table1[[#This Row],['# CM FN]]</f>
        <v>195</v>
      </c>
      <c r="AQ210" s="3">
        <f>Table1[[#This Row],['# CM TN]]+Table1[[#This Row],['# CM FP]]</f>
        <v>805</v>
      </c>
      <c r="AR210" s="2">
        <f>IFERROR(Table1[[#This Row],[NUM_T]]/(Table1[[#This Row],[NUM_T]]+Table1[[#This Row],[NUM_F]]),0)</f>
        <v>0.19500000000000001</v>
      </c>
      <c r="AS210" s="2">
        <f>IFERROR(((LEN(Table1[[#This Row],[Predictors]])-LEN(SUBSTITUTE(Table1[[#This Row],[Predictors]],"_","")))/Table1[[#This Row],[NumPredictors]])-Table1[[#This Row],[P_se]],0)</f>
        <v>0.29411764705882354</v>
      </c>
      <c r="AT210" s="2">
        <f>IFERROR((LEN(Table1[[#This Row],[Predictors]])-LEN(SUBSTITUTE(Table1[[#This Row],[Predictors]],".","")))/Table1[[#This Row],[NumPredictors]],0)</f>
        <v>0.6470588235294118</v>
      </c>
      <c r="AU2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" s="2">
        <f>1-(Table1[[#This Row],[P_2gram]]+Table1[[#This Row],[P_order]]+Table1[[#This Row],[P_se]])</f>
        <v>5.8823529411764719E-2</v>
      </c>
      <c r="AX210" s="2"/>
      <c r="AY210" s="2"/>
    </row>
    <row r="211" spans="1:51" x14ac:dyDescent="0.25">
      <c r="A211">
        <v>3</v>
      </c>
      <c r="B211" t="s">
        <v>645</v>
      </c>
      <c r="C211" t="s">
        <v>185</v>
      </c>
      <c r="D211" s="26" t="s">
        <v>1510</v>
      </c>
      <c r="E211">
        <v>4000</v>
      </c>
      <c r="F2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G211" t="s">
        <v>669</v>
      </c>
      <c r="H211" s="3">
        <v>1</v>
      </c>
      <c r="I211" s="1">
        <v>42795.303182870368</v>
      </c>
      <c r="J211" s="3" t="s">
        <v>10</v>
      </c>
      <c r="K211" s="1" t="s">
        <v>11</v>
      </c>
      <c r="L211" t="str">
        <f>SUBSTITUTE(SUBSTITUTE(Table1[[#This Row],[PredictorSetsOrig]],"task","act"),"startend","se")</f>
        <v>2gram,order</v>
      </c>
      <c r="M211" t="s">
        <v>438</v>
      </c>
      <c r="N211" s="3">
        <v>1805</v>
      </c>
      <c r="O211" s="3">
        <f>IF(Table1[[#This Row],[Algorithm]]="None",0,IF(Table1[[#This Row],[NumPredictors]]&lt;=5,5,IF(Table1[[#This Row],[NumPredictors]]&lt;=10,10,IF(Table1[[#This Row],[NumPredictors]]&lt;=30,30,50))))</f>
        <v>0</v>
      </c>
      <c r="P211" s="2">
        <v>0.86</v>
      </c>
      <c r="Q211" s="2">
        <v>0.872</v>
      </c>
      <c r="R211">
        <v>0.439999999999998</v>
      </c>
      <c r="S211">
        <v>250.75</v>
      </c>
      <c r="T211">
        <v>6.03000000000009</v>
      </c>
      <c r="U211" s="3">
        <v>7.30761563701172</v>
      </c>
      <c r="V211" s="3">
        <v>7.30761563701172</v>
      </c>
      <c r="W211" s="2">
        <f>IFERROR(Table1[[#This Row],[MutualInformation]]/Table1[[#This Row],[MutualInformationPotential]],0)</f>
        <v>1</v>
      </c>
      <c r="X211" s="3">
        <v>0.40525441704633902</v>
      </c>
      <c r="Y211" s="3">
        <v>0.40525441704633902</v>
      </c>
      <c r="Z211" s="3">
        <f>IFERROR(Table1[[#This Row],[MutualInformationVsOutcome]]/Table1[[#This Row],[MutualInformationVsOutcomePotential]],0)</f>
        <v>1</v>
      </c>
      <c r="AA211">
        <v>78</v>
      </c>
      <c r="AB211">
        <v>782</v>
      </c>
      <c r="AC211">
        <v>23</v>
      </c>
      <c r="AD211">
        <v>117</v>
      </c>
      <c r="AE211" s="3" t="s">
        <v>537</v>
      </c>
      <c r="AF2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11" s="3" t="str">
        <f>RIGHT(Table1[[#This Row],[AlgorithmFunc]],LEN(Table1[[#This Row],[AlgorithmFunc]])-16)</f>
        <v>None</v>
      </c>
      <c r="AH211" s="3">
        <f>Table1[[#This Row],['# CM TP]]+Table1[[#This Row],['# CM TN]]</f>
        <v>860</v>
      </c>
      <c r="AI211" s="3">
        <f>Table1[[#This Row],['# CM FP]]+Table1[[#This Row],['# CM FN]]</f>
        <v>140</v>
      </c>
      <c r="AJ211" s="3">
        <f>Table1[[#This Row],['# CM TP]]+Table1[[#This Row],['# CM FP]]</f>
        <v>101</v>
      </c>
      <c r="AK211" s="3">
        <f>Table1[[#This Row],['# CM TN]]+Table1[[#This Row],['# CM FN]]</f>
        <v>899</v>
      </c>
      <c r="AL211" s="3">
        <f>Table1[[#This Row],[GT_T]]+Table1[[#This Row],[GT_F]]</f>
        <v>1000</v>
      </c>
      <c r="AM211" s="3">
        <f>IFERROR((Table1[[#This Row],['# CM TP]]+Table1[[#This Row],['# CM TN]])/Table1[[#This Row],[GT_TOT]], 0)</f>
        <v>0.86</v>
      </c>
      <c r="AN211" s="3">
        <f>IFERROR(((Table1[[#This Row],[GT_T]]*Table1[[#This Row],[GT_ML_P]]/Table1[[#This Row],[GT_TOT]])+(Table1[[#This Row],[GT_F]]*Table1[[#This Row],[GT_ML_N]]/Table1[[#This Row],[GT_TOT]]))/Table1[[#This Row],[GT_TOT]],0)</f>
        <v>0.21271999999999999</v>
      </c>
      <c r="AO211" s="3">
        <f>(Table1[[#This Row],[OBS_ACC]]-Table1[[#This Row],[EXP_ACC]])/(1-Table1[[#This Row],[EXP_ACC]])</f>
        <v>0.82217254344070723</v>
      </c>
      <c r="AP211" s="3">
        <f>Table1[[#This Row],['# CM TP]]+Table1[[#This Row],['# CM FN]]</f>
        <v>195</v>
      </c>
      <c r="AQ211" s="3">
        <f>Table1[[#This Row],['# CM TN]]+Table1[[#This Row],['# CM FP]]</f>
        <v>805</v>
      </c>
      <c r="AR211" s="2">
        <f>IFERROR(Table1[[#This Row],[NUM_T]]/(Table1[[#This Row],[NUM_T]]+Table1[[#This Row],[NUM_F]]),0)</f>
        <v>0.19500000000000001</v>
      </c>
      <c r="AS211" s="2">
        <f>IFERROR(((LEN(Table1[[#This Row],[Predictors]])-LEN(SUBSTITUTE(Table1[[#This Row],[Predictors]],"_","")))/Table1[[#This Row],[NumPredictors]])-Table1[[#This Row],[P_se]],0)</f>
        <v>0.42770083102493073</v>
      </c>
      <c r="AT211" s="2">
        <f>IFERROR((LEN(Table1[[#This Row],[Predictors]])-LEN(SUBSTITUTE(Table1[[#This Row],[Predictors]],".","")))/Table1[[#This Row],[NumPredictors]],0)</f>
        <v>0.57229916897506927</v>
      </c>
      <c r="AU2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" s="2">
        <f>1-(Table1[[#This Row],[P_2gram]]+Table1[[#This Row],[P_order]]+Table1[[#This Row],[P_se]])</f>
        <v>0</v>
      </c>
      <c r="AX211" s="2"/>
      <c r="AY211" s="2"/>
    </row>
    <row r="212" spans="1:51" x14ac:dyDescent="0.25">
      <c r="A212">
        <v>34</v>
      </c>
      <c r="B212" t="s">
        <v>645</v>
      </c>
      <c r="C212" t="s">
        <v>1504</v>
      </c>
      <c r="D212" t="s">
        <v>1508</v>
      </c>
      <c r="E212">
        <v>31509</v>
      </c>
      <c r="F2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12" t="s">
        <v>1398</v>
      </c>
      <c r="H212" s="3">
        <v>1</v>
      </c>
      <c r="I212" s="1">
        <v>43122.949930555558</v>
      </c>
      <c r="J212" t="s">
        <v>37</v>
      </c>
      <c r="K212" t="s">
        <v>11</v>
      </c>
      <c r="L212" t="str">
        <f>SUBSTITUTE(SUBSTITUTE(Table1[[#This Row],[PredictorSetsOrig]],"task","act"),"startend","se")</f>
        <v>order</v>
      </c>
      <c r="M212" s="31" t="s">
        <v>436</v>
      </c>
      <c r="N212" s="3">
        <v>30</v>
      </c>
      <c r="O212" s="3">
        <f>IF(Table1[[#This Row],[Algorithm]]="None",0,IF(Table1[[#This Row],[NumPredictors]]&lt;=5,5,IF(Table1[[#This Row],[NumPredictors]]&lt;=10,10,IF(Table1[[#This Row],[NumPredictors]]&lt;=30,30,50))))</f>
        <v>30</v>
      </c>
      <c r="P212" s="2">
        <v>0.85998984513835997</v>
      </c>
      <c r="Q212" s="2">
        <v>0.88087681435402698</v>
      </c>
      <c r="R212">
        <v>11.4300000000003</v>
      </c>
      <c r="S212">
        <v>53.4699999999998</v>
      </c>
      <c r="T212">
        <v>2.65999999999985</v>
      </c>
      <c r="U212" s="3">
        <v>8.0126037065726994</v>
      </c>
      <c r="V212" s="27"/>
      <c r="W212" s="29">
        <f>IFERROR(Table1[[#This Row],[MutualInformation]]/Table1[[#This Row],[MutualInformationPotential]],0)</f>
        <v>0</v>
      </c>
      <c r="X212" s="3">
        <v>0.52786763590847496</v>
      </c>
      <c r="Y212" s="3"/>
      <c r="Z212" s="3">
        <f>IFERROR(Table1[[#This Row],[MutualInformationVsOutcome]]/Table1[[#This Row],[MutualInformationVsOutcomePotential]],0)</f>
        <v>0</v>
      </c>
      <c r="AA212">
        <v>2175</v>
      </c>
      <c r="AB212">
        <v>4600</v>
      </c>
      <c r="AC212">
        <v>358</v>
      </c>
      <c r="AD212">
        <v>745</v>
      </c>
      <c r="AE212" s="3" t="s">
        <v>1412</v>
      </c>
      <c r="AF21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12" s="27" t="str">
        <f>RIGHT(Table1[[#This Row],[AlgorithmFunc]],LEN(Table1[[#This Row],[AlgorithmFunc]])-16)</f>
        <v>Cluster</v>
      </c>
      <c r="AH212" s="3">
        <f>Table1[[#This Row],['# CM TP]]+Table1[[#This Row],['# CM TN]]</f>
        <v>6775</v>
      </c>
      <c r="AI212" s="3">
        <f>Table1[[#This Row],['# CM FP]]+Table1[[#This Row],['# CM FN]]</f>
        <v>1103</v>
      </c>
      <c r="AJ212" s="3">
        <f>Table1[[#This Row],['# CM TP]]+Table1[[#This Row],['# CM FP]]</f>
        <v>2533</v>
      </c>
      <c r="AK212" s="3">
        <f>Table1[[#This Row],['# CM TN]]+Table1[[#This Row],['# CM FN]]</f>
        <v>5345</v>
      </c>
      <c r="AL212" s="3">
        <f>Table1[[#This Row],[GT_T]]+Table1[[#This Row],[GT_F]]</f>
        <v>7878</v>
      </c>
      <c r="AM212" s="3">
        <f>IFERROR((Table1[[#This Row],['# CM TP]]+Table1[[#This Row],['# CM TN]])/Table1[[#This Row],[GT_TOT]], 0)</f>
        <v>0.85998984513835997</v>
      </c>
      <c r="AN212" s="3">
        <f>IFERROR(((Table1[[#This Row],[GT_T]]*Table1[[#This Row],[GT_ML_P]]/Table1[[#This Row],[GT_TOT]])+(Table1[[#This Row],[GT_F]]*Table1[[#This Row],[GT_ML_N]]/Table1[[#This Row],[GT_TOT]]))/Table1[[#This Row],[GT_TOT]],0)</f>
        <v>0.37150400551801627</v>
      </c>
      <c r="AO212" s="3">
        <f>(Table1[[#This Row],[OBS_ACC]]-Table1[[#This Row],[EXP_ACC]])/(1-Table1[[#This Row],[EXP_ACC]])</f>
        <v>0.77722983743589558</v>
      </c>
      <c r="AP212" s="3">
        <f>Table1[[#This Row],['# CM TP]]+Table1[[#This Row],['# CM FN]]</f>
        <v>2920</v>
      </c>
      <c r="AQ212" s="3">
        <f>Table1[[#This Row],['# CM TN]]+Table1[[#This Row],['# CM FP]]</f>
        <v>4958</v>
      </c>
      <c r="AR212" s="2">
        <f>IFERROR(Table1[[#This Row],[NUM_T]]/(Table1[[#This Row],[NUM_T]]+Table1[[#This Row],[NUM_F]]),0)</f>
        <v>0.37065244986037066</v>
      </c>
      <c r="AS212" s="2">
        <f>IFERROR(((LEN(Table1[[#This Row],[Predictors]])-LEN(SUBSTITUTE(Table1[[#This Row],[Predictors]],"_","")))/Table1[[#This Row],[NumPredictors]])-Table1[[#This Row],[P_se]],0)</f>
        <v>0</v>
      </c>
      <c r="AT212" s="2">
        <f>IFERROR((LEN(Table1[[#This Row],[Predictors]])-LEN(SUBSTITUTE(Table1[[#This Row],[Predictors]],".","")))/Table1[[#This Row],[NumPredictors]],0)</f>
        <v>1</v>
      </c>
      <c r="AU2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" s="2">
        <f>1-(Table1[[#This Row],[P_2gram]]+Table1[[#This Row],[P_order]]+Table1[[#This Row],[P_se]])</f>
        <v>0</v>
      </c>
      <c r="AX212" s="2"/>
      <c r="AY212" s="2"/>
    </row>
    <row r="213" spans="1:51" x14ac:dyDescent="0.25">
      <c r="A213">
        <v>18</v>
      </c>
      <c r="B213" t="s">
        <v>645</v>
      </c>
      <c r="C213" t="s">
        <v>1504</v>
      </c>
      <c r="D213" t="s">
        <v>1508</v>
      </c>
      <c r="E213">
        <v>31509</v>
      </c>
      <c r="F2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13" t="s">
        <v>1398</v>
      </c>
      <c r="H213" s="3">
        <v>1</v>
      </c>
      <c r="I213" s="1">
        <v>43123.296377314815</v>
      </c>
      <c r="J213" t="s">
        <v>1007</v>
      </c>
      <c r="K213" t="s">
        <v>11</v>
      </c>
      <c r="L213" t="str">
        <f>SUBSTITUTE(SUBSTITUTE(Table1[[#This Row],[PredictorSetsOrig]],"task","act"),"startend","se")</f>
        <v>act,order</v>
      </c>
      <c r="M213" s="31" t="s">
        <v>26</v>
      </c>
      <c r="N213" s="3">
        <v>10</v>
      </c>
      <c r="O213" s="3">
        <f>IF(Table1[[#This Row],[Algorithm]]="None",0,IF(Table1[[#This Row],[NumPredictors]]&lt;=5,5,IF(Table1[[#This Row],[NumPredictors]]&lt;=10,10,IF(Table1[[#This Row],[NumPredictors]]&lt;=30,30,50))))</f>
        <v>10</v>
      </c>
      <c r="P213" s="2">
        <v>0.85986290936786003</v>
      </c>
      <c r="Q213" s="2">
        <v>0.87093225001057895</v>
      </c>
      <c r="R213">
        <v>12.4</v>
      </c>
      <c r="S213">
        <v>29.75</v>
      </c>
      <c r="T213">
        <v>2.7200000000000299</v>
      </c>
      <c r="U213" s="3">
        <v>6.7054952892350901</v>
      </c>
      <c r="V213" s="27"/>
      <c r="W213" s="29">
        <f>IFERROR(Table1[[#This Row],[MutualInformation]]/Table1[[#This Row],[MutualInformationPotential]],0)</f>
        <v>0</v>
      </c>
      <c r="X213" s="3">
        <v>0.44347661411882</v>
      </c>
      <c r="Y213" s="3"/>
      <c r="Z213" s="3">
        <f>IFERROR(Table1[[#This Row],[MutualInformationVsOutcome]]/Table1[[#This Row],[MutualInformationVsOutcomePotential]],0)</f>
        <v>0</v>
      </c>
      <c r="AA213">
        <v>2156</v>
      </c>
      <c r="AB213">
        <v>4618</v>
      </c>
      <c r="AC213">
        <v>340</v>
      </c>
      <c r="AD213">
        <v>764</v>
      </c>
      <c r="AE213" s="3" t="s">
        <v>1464</v>
      </c>
      <c r="AF21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13" s="27" t="str">
        <f>RIGHT(Table1[[#This Row],[AlgorithmFunc]],LEN(Table1[[#This Row],[AlgorithmFunc]])-16)</f>
        <v>ClusterFisher</v>
      </c>
      <c r="AH213" s="3">
        <f>Table1[[#This Row],['# CM TP]]+Table1[[#This Row],['# CM TN]]</f>
        <v>6774</v>
      </c>
      <c r="AI213" s="3">
        <f>Table1[[#This Row],['# CM FP]]+Table1[[#This Row],['# CM FN]]</f>
        <v>1104</v>
      </c>
      <c r="AJ213" s="3">
        <f>Table1[[#This Row],['# CM TP]]+Table1[[#This Row],['# CM FP]]</f>
        <v>2496</v>
      </c>
      <c r="AK213" s="3">
        <f>Table1[[#This Row],['# CM TN]]+Table1[[#This Row],['# CM FN]]</f>
        <v>5382</v>
      </c>
      <c r="AL213" s="3">
        <f>Table1[[#This Row],[GT_T]]+Table1[[#This Row],[GT_F]]</f>
        <v>7878</v>
      </c>
      <c r="AM213" s="3">
        <f>IFERROR((Table1[[#This Row],['# CM TP]]+Table1[[#This Row],['# CM TN]])/Table1[[#This Row],[GT_TOT]], 0)</f>
        <v>0.85986290936785992</v>
      </c>
      <c r="AN213" s="3">
        <f>IFERROR(((Table1[[#This Row],[GT_T]]*Table1[[#This Row],[GT_ML_P]]/Table1[[#This Row],[GT_TOT]])+(Table1[[#This Row],[GT_F]]*Table1[[#This Row],[GT_ML_N]]/Table1[[#This Row],[GT_TOT]]))/Table1[[#This Row],[GT_TOT]],0)</f>
        <v>0.36816903320187316</v>
      </c>
      <c r="AO213" s="3">
        <f>(Table1[[#This Row],[OBS_ACC]]-Table1[[#This Row],[EXP_ACC]])/(1-Table1[[#This Row],[EXP_ACC]])</f>
        <v>0.77820477628328311</v>
      </c>
      <c r="AP213" s="3">
        <f>Table1[[#This Row],['# CM TP]]+Table1[[#This Row],['# CM FN]]</f>
        <v>2920</v>
      </c>
      <c r="AQ213" s="3">
        <f>Table1[[#This Row],['# CM TN]]+Table1[[#This Row],['# CM FP]]</f>
        <v>4958</v>
      </c>
      <c r="AR213" s="2">
        <f>IFERROR(Table1[[#This Row],[NUM_T]]/(Table1[[#This Row],[NUM_T]]+Table1[[#This Row],[NUM_F]]),0)</f>
        <v>0.37065244986037066</v>
      </c>
      <c r="AS213" s="2">
        <f>IFERROR(((LEN(Table1[[#This Row],[Predictors]])-LEN(SUBSTITUTE(Table1[[#This Row],[Predictors]],"_","")))/Table1[[#This Row],[NumPredictors]])-Table1[[#This Row],[P_se]],0)</f>
        <v>0</v>
      </c>
      <c r="AT213" s="2">
        <f>IFERROR((LEN(Table1[[#This Row],[Predictors]])-LEN(SUBSTITUTE(Table1[[#This Row],[Predictors]],".","")))/Table1[[#This Row],[NumPredictors]],0)</f>
        <v>1</v>
      </c>
      <c r="AU2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" s="2">
        <f>1-(Table1[[#This Row],[P_2gram]]+Table1[[#This Row],[P_order]]+Table1[[#This Row],[P_se]])</f>
        <v>0</v>
      </c>
      <c r="AX213" s="2"/>
      <c r="AY213" s="2"/>
    </row>
    <row r="214" spans="1:51" x14ac:dyDescent="0.25">
      <c r="A214">
        <v>2</v>
      </c>
      <c r="B214" t="s">
        <v>645</v>
      </c>
      <c r="C214" t="s">
        <v>190</v>
      </c>
      <c r="D214" s="26" t="s">
        <v>1510</v>
      </c>
      <c r="E214">
        <v>4000</v>
      </c>
      <c r="F2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4" t="s">
        <v>483</v>
      </c>
      <c r="H214" s="3">
        <v>1</v>
      </c>
      <c r="I214" s="1">
        <v>42784.852303240739</v>
      </c>
      <c r="J214" t="s">
        <v>484</v>
      </c>
      <c r="K214" t="s">
        <v>11</v>
      </c>
      <c r="L214" t="str">
        <f>SUBSTITUTE(SUBSTITUTE(Table1[[#This Row],[PredictorSetsOrig]],"task","act"),"startend","se")</f>
        <v>act,se</v>
      </c>
      <c r="M214" s="26" t="s">
        <v>14</v>
      </c>
      <c r="N214" s="3">
        <v>10</v>
      </c>
      <c r="O214" s="3">
        <f>IF(Table1[[#This Row],[Algorithm]]="None",0,IF(Table1[[#This Row],[NumPredictors]]&lt;=5,5,IF(Table1[[#This Row],[NumPredictors]]&lt;=10,10,IF(Table1[[#This Row],[NumPredictors]]&lt;=30,30,50))))</f>
        <v>10</v>
      </c>
      <c r="P214" s="2">
        <v>0.80700000000000005</v>
      </c>
      <c r="Q214" s="2">
        <v>0.80433333333333301</v>
      </c>
      <c r="R214">
        <v>6.0000000000002301E-2</v>
      </c>
      <c r="S214">
        <v>4.1700000000000204</v>
      </c>
      <c r="T214">
        <v>8.0000000000012506E-2</v>
      </c>
      <c r="U214" s="3">
        <v>4.3422759786404797</v>
      </c>
      <c r="V214" s="3">
        <v>6.9605890807084903</v>
      </c>
      <c r="W214" s="29">
        <f>IFERROR(Table1[[#This Row],[MutualInformation]]/Table1[[#This Row],[MutualInformationPotential]],0)</f>
        <v>0.62383742644358153</v>
      </c>
      <c r="X214" s="3">
        <v>0.315228566763675</v>
      </c>
      <c r="Y214" s="3">
        <v>0.59421769618333597</v>
      </c>
      <c r="Z214" s="3">
        <f>IFERROR(Table1[[#This Row],[MutualInformationVsOutcome]]/Table1[[#This Row],[MutualInformationVsOutcomePotential]],0)</f>
        <v>0.53049340130458933</v>
      </c>
      <c r="AA214">
        <v>252</v>
      </c>
      <c r="AB214">
        <v>555</v>
      </c>
      <c r="AC214">
        <v>81</v>
      </c>
      <c r="AD214">
        <v>112</v>
      </c>
      <c r="AE214" s="3" t="s">
        <v>486</v>
      </c>
      <c r="AF2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14" s="27" t="str">
        <f>RIGHT(Table1[[#This Row],[AlgorithmFunc]],LEN(Table1[[#This Row],[AlgorithmFunc]])-16)</f>
        <v>MRMREnsemble5</v>
      </c>
      <c r="AH214" s="3">
        <f>Table1[[#This Row],['# CM TP]]+Table1[[#This Row],['# CM TN]]</f>
        <v>807</v>
      </c>
      <c r="AI214" s="3">
        <f>Table1[[#This Row],['# CM FP]]+Table1[[#This Row],['# CM FN]]</f>
        <v>193</v>
      </c>
      <c r="AJ214" s="3">
        <f>Table1[[#This Row],['# CM TP]]+Table1[[#This Row],['# CM FP]]</f>
        <v>333</v>
      </c>
      <c r="AK214" s="3">
        <f>Table1[[#This Row],['# CM TN]]+Table1[[#This Row],['# CM FN]]</f>
        <v>667</v>
      </c>
      <c r="AL214" s="3">
        <f>Table1[[#This Row],[GT_T]]+Table1[[#This Row],[GT_F]]</f>
        <v>1000</v>
      </c>
      <c r="AM214" s="3">
        <f>IFERROR((Table1[[#This Row],['# CM TP]]+Table1[[#This Row],['# CM TN]])/Table1[[#This Row],[GT_TOT]], 0)</f>
        <v>0.80700000000000005</v>
      </c>
      <c r="AN214" s="3">
        <f>IFERROR(((Table1[[#This Row],[GT_T]]*Table1[[#This Row],[GT_ML_P]]/Table1[[#This Row],[GT_TOT]])+(Table1[[#This Row],[GT_F]]*Table1[[#This Row],[GT_ML_N]]/Table1[[#This Row],[GT_TOT]]))/Table1[[#This Row],[GT_TOT]],0)</f>
        <v>0.39746199999999998</v>
      </c>
      <c r="AO214" s="3">
        <f>(Table1[[#This Row],[OBS_ACC]]-Table1[[#This Row],[EXP_ACC]])/(1-Table1[[#This Row],[EXP_ACC]])</f>
        <v>0.67968825202725813</v>
      </c>
      <c r="AP214" s="3">
        <f>Table1[[#This Row],['# CM TP]]+Table1[[#This Row],['# CM FN]]</f>
        <v>364</v>
      </c>
      <c r="AQ214" s="3">
        <f>Table1[[#This Row],['# CM TN]]+Table1[[#This Row],['# CM FP]]</f>
        <v>636</v>
      </c>
      <c r="AR214" s="2">
        <f>IFERROR(Table1[[#This Row],[NUM_T]]/(Table1[[#This Row],[NUM_T]]+Table1[[#This Row],[NUM_F]]),0)</f>
        <v>0.36399999999999999</v>
      </c>
      <c r="AS214" s="2">
        <f>IFERROR(((LEN(Table1[[#This Row],[Predictors]])-LEN(SUBSTITUTE(Table1[[#This Row],[Predictors]],"_","")))/Table1[[#This Row],[NumPredictors]])-Table1[[#This Row],[P_se]],0)</f>
        <v>3.333333333333334E-2</v>
      </c>
      <c r="AT214" s="2">
        <f>IFERROR((LEN(Table1[[#This Row],[Predictors]])-LEN(SUBSTITUTE(Table1[[#This Row],[Predictors]],".","")))/Table1[[#This Row],[NumPredictors]],0)</f>
        <v>0</v>
      </c>
      <c r="AU2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14" s="2">
        <f>1-(Table1[[#This Row],[P_2gram]]+Table1[[#This Row],[P_order]]+Table1[[#This Row],[P_se]])</f>
        <v>0.9</v>
      </c>
      <c r="AX214" s="2"/>
      <c r="AY214" s="2"/>
    </row>
    <row r="215" spans="1:51" ht="15" customHeight="1" x14ac:dyDescent="0.25">
      <c r="A215">
        <v>33</v>
      </c>
      <c r="B215" t="s">
        <v>645</v>
      </c>
      <c r="C215" t="s">
        <v>185</v>
      </c>
      <c r="D215" s="26" t="s">
        <v>1510</v>
      </c>
      <c r="E215">
        <v>4000</v>
      </c>
      <c r="F2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215" t="s">
        <v>562</v>
      </c>
      <c r="H215" s="3">
        <v>1</v>
      </c>
      <c r="I215" s="1">
        <v>42794.070173611108</v>
      </c>
      <c r="J215" t="s">
        <v>167</v>
      </c>
      <c r="K215" t="s">
        <v>11</v>
      </c>
      <c r="L215" t="str">
        <f>SUBSTITUTE(SUBSTITUTE(Table1[[#This Row],[PredictorSetsOrig]],"task","act"),"startend","se")</f>
        <v>2gram,order</v>
      </c>
      <c r="M215" t="s">
        <v>438</v>
      </c>
      <c r="N215" s="3">
        <v>10</v>
      </c>
      <c r="O215" s="3">
        <f>IF(Table1[[#This Row],[Algorithm]]="None",0,IF(Table1[[#This Row],[NumPredictors]]&lt;=5,5,IF(Table1[[#This Row],[NumPredictors]]&lt;=10,10,IF(Table1[[#This Row],[NumPredictors]]&lt;=30,30,50))))</f>
        <v>10</v>
      </c>
      <c r="P215" s="2">
        <v>0.85899999999999999</v>
      </c>
      <c r="Q215" s="2">
        <v>0.84199999999999997</v>
      </c>
      <c r="R215">
        <v>1778.56</v>
      </c>
      <c r="S215">
        <v>4.7799999999988403</v>
      </c>
      <c r="T215">
        <v>1.84000000000015</v>
      </c>
      <c r="U215" s="3">
        <v>3.58731839417307</v>
      </c>
      <c r="V215" s="3">
        <v>7.30761563701172</v>
      </c>
      <c r="W215" s="2">
        <f>IFERROR(Table1[[#This Row],[MutualInformation]]/Table1[[#This Row],[MutualInformationPotential]],0)</f>
        <v>0.49090135173557387</v>
      </c>
      <c r="X215" s="3">
        <v>0.150603275391751</v>
      </c>
      <c r="Y215" s="3">
        <v>0.40525441704633902</v>
      </c>
      <c r="Z215" s="3">
        <f>IFERROR(Table1[[#This Row],[MutualInformationVsOutcome]]/Table1[[#This Row],[MutualInformationVsOutcomePotential]],0)</f>
        <v>0.37162648710755491</v>
      </c>
      <c r="AA215">
        <v>67</v>
      </c>
      <c r="AB215">
        <v>792</v>
      </c>
      <c r="AC215">
        <v>13</v>
      </c>
      <c r="AD215">
        <v>128</v>
      </c>
      <c r="AE215" s="3" t="s">
        <v>579</v>
      </c>
      <c r="AF2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5" s="3" t="str">
        <f>RIGHT(Table1[[#This Row],[AlgorithmFunc]],LEN(Table1[[#This Row],[AlgorithmFunc]])-16)</f>
        <v>LASSORepeated1se</v>
      </c>
      <c r="AH215" s="3">
        <f>Table1[[#This Row],['# CM TP]]+Table1[[#This Row],['# CM TN]]</f>
        <v>859</v>
      </c>
      <c r="AI215" s="3">
        <f>Table1[[#This Row],['# CM FP]]+Table1[[#This Row],['# CM FN]]</f>
        <v>141</v>
      </c>
      <c r="AJ215" s="3">
        <f>Table1[[#This Row],['# CM TP]]+Table1[[#This Row],['# CM FP]]</f>
        <v>80</v>
      </c>
      <c r="AK215" s="3">
        <f>Table1[[#This Row],['# CM TN]]+Table1[[#This Row],['# CM FN]]</f>
        <v>920</v>
      </c>
      <c r="AL215" s="3">
        <f>Table1[[#This Row],[GT_T]]+Table1[[#This Row],[GT_F]]</f>
        <v>1000</v>
      </c>
      <c r="AM215" s="3">
        <f>IFERROR((Table1[[#This Row],['# CM TP]]+Table1[[#This Row],['# CM TN]])/Table1[[#This Row],[GT_TOT]], 0)</f>
        <v>0.85899999999999999</v>
      </c>
      <c r="AN215" s="3">
        <f>IFERROR(((Table1[[#This Row],[GT_T]]*Table1[[#This Row],[GT_ML_P]]/Table1[[#This Row],[GT_TOT]])+(Table1[[#This Row],[GT_F]]*Table1[[#This Row],[GT_ML_N]]/Table1[[#This Row],[GT_TOT]]))/Table1[[#This Row],[GT_TOT]],0)</f>
        <v>0.19844000000000001</v>
      </c>
      <c r="AO215" s="3">
        <f>(Table1[[#This Row],[OBS_ACC]]-Table1[[#This Row],[EXP_ACC]])/(1-Table1[[#This Row],[EXP_ACC]])</f>
        <v>0.82409301861370332</v>
      </c>
      <c r="AP215" s="3">
        <f>Table1[[#This Row],['# CM TP]]+Table1[[#This Row],['# CM FN]]</f>
        <v>195</v>
      </c>
      <c r="AQ215" s="3">
        <f>Table1[[#This Row],['# CM TN]]+Table1[[#This Row],['# CM FP]]</f>
        <v>805</v>
      </c>
      <c r="AR215" s="2">
        <f>IFERROR(Table1[[#This Row],[NUM_T]]/(Table1[[#This Row],[NUM_T]]+Table1[[#This Row],[NUM_F]]),0)</f>
        <v>0.19500000000000001</v>
      </c>
      <c r="AS215" s="2">
        <f>IFERROR(((LEN(Table1[[#This Row],[Predictors]])-LEN(SUBSTITUTE(Table1[[#This Row],[Predictors]],"_","")))/Table1[[#This Row],[NumPredictors]])-Table1[[#This Row],[P_se]],0)</f>
        <v>0.5</v>
      </c>
      <c r="AT215" s="2">
        <f>IFERROR((LEN(Table1[[#This Row],[Predictors]])-LEN(SUBSTITUTE(Table1[[#This Row],[Predictors]],".","")))/Table1[[#This Row],[NumPredictors]],0)</f>
        <v>0.5</v>
      </c>
      <c r="AU2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" s="2">
        <f>1-(Table1[[#This Row],[P_2gram]]+Table1[[#This Row],[P_order]]+Table1[[#This Row],[P_se]])</f>
        <v>0</v>
      </c>
      <c r="AX215" s="2"/>
      <c r="AY215" s="2"/>
    </row>
    <row r="216" spans="1:51" ht="15" customHeight="1" x14ac:dyDescent="0.25">
      <c r="A216">
        <v>60</v>
      </c>
      <c r="B216" t="s">
        <v>645</v>
      </c>
      <c r="C216" t="s">
        <v>1504</v>
      </c>
      <c r="D216" t="s">
        <v>1508</v>
      </c>
      <c r="E216">
        <v>31509</v>
      </c>
      <c r="F2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16" t="s">
        <v>1398</v>
      </c>
      <c r="H216" s="3">
        <v>1</v>
      </c>
      <c r="I216" s="1">
        <v>43123.326423611114</v>
      </c>
      <c r="J216" t="s">
        <v>982</v>
      </c>
      <c r="K216" t="s">
        <v>11</v>
      </c>
      <c r="L216" t="str">
        <f>SUBSTITUTE(SUBSTITUTE(Table1[[#This Row],[PredictorSetsOrig]],"task","act"),"startend","se")</f>
        <v>act,order</v>
      </c>
      <c r="M216" s="31" t="s">
        <v>26</v>
      </c>
      <c r="N216" s="3">
        <v>30</v>
      </c>
      <c r="O216" s="3">
        <f>IF(Table1[[#This Row],[Algorithm]]="None",0,IF(Table1[[#This Row],[NumPredictors]]&lt;=5,5,IF(Table1[[#This Row],[NumPredictors]]&lt;=10,10,IF(Table1[[#This Row],[NumPredictors]]&lt;=30,30,50))))</f>
        <v>30</v>
      </c>
      <c r="P216" s="2">
        <v>0.85884742320385898</v>
      </c>
      <c r="Q216" s="2">
        <v>0.87660276755109801</v>
      </c>
      <c r="R216">
        <v>2.01999999999998</v>
      </c>
      <c r="S216">
        <v>53.5600000000004</v>
      </c>
      <c r="T216">
        <v>2.8499999999999099</v>
      </c>
      <c r="U216" s="3">
        <v>7.40293905081651</v>
      </c>
      <c r="V216" s="27"/>
      <c r="W216" s="29">
        <f>IFERROR(Table1[[#This Row],[MutualInformation]]/Table1[[#This Row],[MutualInformationPotential]],0)</f>
        <v>0</v>
      </c>
      <c r="X216" s="3">
        <v>0.49555189180496501</v>
      </c>
      <c r="Y216" s="3"/>
      <c r="Z216" s="3">
        <f>IFERROR(Table1[[#This Row],[MutualInformationVsOutcome]]/Table1[[#This Row],[MutualInformationVsOutcomePotential]],0)</f>
        <v>0</v>
      </c>
      <c r="AA216">
        <v>2201</v>
      </c>
      <c r="AB216">
        <v>4565</v>
      </c>
      <c r="AC216">
        <v>393</v>
      </c>
      <c r="AD216">
        <v>719</v>
      </c>
      <c r="AE216" s="3" t="s">
        <v>1472</v>
      </c>
      <c r="AF21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16" s="27" t="str">
        <f>RIGHT(Table1[[#This Row],[AlgorithmFunc]],LEN(Table1[[#This Row],[AlgorithmFunc]])-16)</f>
        <v>Fisher</v>
      </c>
      <c r="AH216" s="3">
        <f>Table1[[#This Row],['# CM TP]]+Table1[[#This Row],['# CM TN]]</f>
        <v>6766</v>
      </c>
      <c r="AI216" s="3">
        <f>Table1[[#This Row],['# CM FP]]+Table1[[#This Row],['# CM FN]]</f>
        <v>1112</v>
      </c>
      <c r="AJ216" s="3">
        <f>Table1[[#This Row],['# CM TP]]+Table1[[#This Row],['# CM FP]]</f>
        <v>2594</v>
      </c>
      <c r="AK216" s="3">
        <f>Table1[[#This Row],['# CM TN]]+Table1[[#This Row],['# CM FN]]</f>
        <v>5284</v>
      </c>
      <c r="AL216" s="3">
        <f>Table1[[#This Row],[GT_T]]+Table1[[#This Row],[GT_F]]</f>
        <v>7878</v>
      </c>
      <c r="AM216" s="3">
        <f>IFERROR((Table1[[#This Row],['# CM TP]]+Table1[[#This Row],['# CM TN]])/Table1[[#This Row],[GT_TOT]], 0)</f>
        <v>0.85884742320385887</v>
      </c>
      <c r="AN216" s="3">
        <f>IFERROR(((Table1[[#This Row],[GT_T]]*Table1[[#This Row],[GT_ML_P]]/Table1[[#This Row],[GT_TOT]])+(Table1[[#This Row],[GT_F]]*Table1[[#This Row],[GT_ML_N]]/Table1[[#This Row],[GT_TOT]]))/Table1[[#This Row],[GT_TOT]],0)</f>
        <v>0.37746895551937287</v>
      </c>
      <c r="AO216" s="3">
        <f>(Table1[[#This Row],[OBS_ACC]]-Table1[[#This Row],[EXP_ACC]])/(1-Table1[[#This Row],[EXP_ACC]])</f>
        <v>0.77326018027919619</v>
      </c>
      <c r="AP216" s="3">
        <f>Table1[[#This Row],['# CM TP]]+Table1[[#This Row],['# CM FN]]</f>
        <v>2920</v>
      </c>
      <c r="AQ216" s="3">
        <f>Table1[[#This Row],['# CM TN]]+Table1[[#This Row],['# CM FP]]</f>
        <v>4958</v>
      </c>
      <c r="AR216" s="2">
        <f>IFERROR(Table1[[#This Row],[NUM_T]]/(Table1[[#This Row],[NUM_T]]+Table1[[#This Row],[NUM_F]]),0)</f>
        <v>0.37065244986037066</v>
      </c>
      <c r="AS216" s="2">
        <f>IFERROR(((LEN(Table1[[#This Row],[Predictors]])-LEN(SUBSTITUTE(Table1[[#This Row],[Predictors]],"_","")))/Table1[[#This Row],[NumPredictors]])-Table1[[#This Row],[P_se]],0)</f>
        <v>0</v>
      </c>
      <c r="AT216" s="2">
        <f>IFERROR((LEN(Table1[[#This Row],[Predictors]])-LEN(SUBSTITUTE(Table1[[#This Row],[Predictors]],".","")))/Table1[[#This Row],[NumPredictors]],0)</f>
        <v>0.96666666666666667</v>
      </c>
      <c r="AU2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" s="2">
        <f>1-(Table1[[#This Row],[P_2gram]]+Table1[[#This Row],[P_order]]+Table1[[#This Row],[P_se]])</f>
        <v>3.3333333333333326E-2</v>
      </c>
      <c r="AX216" s="2"/>
      <c r="AY216" s="2"/>
    </row>
    <row r="217" spans="1:51" ht="15" customHeight="1" x14ac:dyDescent="0.25">
      <c r="A217">
        <v>44</v>
      </c>
      <c r="B217" t="s">
        <v>645</v>
      </c>
      <c r="C217" t="s">
        <v>1504</v>
      </c>
      <c r="D217" t="s">
        <v>1508</v>
      </c>
      <c r="E217">
        <v>31509</v>
      </c>
      <c r="F2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17" t="s">
        <v>1398</v>
      </c>
      <c r="H217" s="3">
        <v>1</v>
      </c>
      <c r="I217" s="1">
        <v>43122.957303240742</v>
      </c>
      <c r="J217" t="s">
        <v>1007</v>
      </c>
      <c r="K217" t="s">
        <v>11</v>
      </c>
      <c r="L217" t="str">
        <f>SUBSTITUTE(SUBSTITUTE(Table1[[#This Row],[PredictorSetsOrig]],"task","act"),"startend","se")</f>
        <v>order</v>
      </c>
      <c r="M217" s="31" t="s">
        <v>436</v>
      </c>
      <c r="N217" s="3">
        <v>30</v>
      </c>
      <c r="O217" s="3">
        <f>IF(Table1[[#This Row],[Algorithm]]="None",0,IF(Table1[[#This Row],[NumPredictors]]&lt;=5,5,IF(Table1[[#This Row],[NumPredictors]]&lt;=10,10,IF(Table1[[#This Row],[NumPredictors]]&lt;=30,30,50))))</f>
        <v>30</v>
      </c>
      <c r="P217" s="2">
        <v>0.858593551662859</v>
      </c>
      <c r="Q217" s="2">
        <v>0.87744911345266796</v>
      </c>
      <c r="R217">
        <v>10.859999999999699</v>
      </c>
      <c r="S217">
        <v>52.529999999999703</v>
      </c>
      <c r="T217">
        <v>2.6899999999995998</v>
      </c>
      <c r="U217" s="3">
        <v>7.6360984399949103</v>
      </c>
      <c r="V217" s="27"/>
      <c r="W217" s="29">
        <f>IFERROR(Table1[[#This Row],[MutualInformation]]/Table1[[#This Row],[MutualInformationPotential]],0)</f>
        <v>0</v>
      </c>
      <c r="X217" s="3">
        <v>0.50967826661687898</v>
      </c>
      <c r="Y217" s="3"/>
      <c r="Z217" s="3">
        <f>IFERROR(Table1[[#This Row],[MutualInformationVsOutcome]]/Table1[[#This Row],[MutualInformationVsOutcomePotential]],0)</f>
        <v>0</v>
      </c>
      <c r="AA217">
        <v>2147</v>
      </c>
      <c r="AB217">
        <v>4617</v>
      </c>
      <c r="AC217">
        <v>341</v>
      </c>
      <c r="AD217">
        <v>773</v>
      </c>
      <c r="AE217" s="3" t="s">
        <v>1414</v>
      </c>
      <c r="AF21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17" s="27" t="str">
        <f>RIGHT(Table1[[#This Row],[AlgorithmFunc]],LEN(Table1[[#This Row],[AlgorithmFunc]])-16)</f>
        <v>ClusterFisher</v>
      </c>
      <c r="AH217" s="3">
        <f>Table1[[#This Row],['# CM TP]]+Table1[[#This Row],['# CM TN]]</f>
        <v>6764</v>
      </c>
      <c r="AI217" s="3">
        <f>Table1[[#This Row],['# CM FP]]+Table1[[#This Row],['# CM FN]]</f>
        <v>1114</v>
      </c>
      <c r="AJ217" s="3">
        <f>Table1[[#This Row],['# CM TP]]+Table1[[#This Row],['# CM FP]]</f>
        <v>2488</v>
      </c>
      <c r="AK217" s="3">
        <f>Table1[[#This Row],['# CM TN]]+Table1[[#This Row],['# CM FN]]</f>
        <v>5390</v>
      </c>
      <c r="AL217" s="3">
        <f>Table1[[#This Row],[GT_T]]+Table1[[#This Row],[GT_F]]</f>
        <v>7878</v>
      </c>
      <c r="AM217" s="3">
        <f>IFERROR((Table1[[#This Row],['# CM TP]]+Table1[[#This Row],['# CM TN]])/Table1[[#This Row],[GT_TOT]], 0)</f>
        <v>0.85859355166285856</v>
      </c>
      <c r="AN217" s="3">
        <f>IFERROR(((Table1[[#This Row],[GT_T]]*Table1[[#This Row],[GT_ML_P]]/Table1[[#This Row],[GT_TOT]])+(Table1[[#This Row],[GT_F]]*Table1[[#This Row],[GT_ML_N]]/Table1[[#This Row],[GT_TOT]]))/Table1[[#This Row],[GT_TOT]],0)</f>
        <v>0.36790575185001073</v>
      </c>
      <c r="AO217" s="3">
        <f>(Table1[[#This Row],[OBS_ACC]]-Table1[[#This Row],[EXP_ACC]])/(1-Table1[[#This Row],[EXP_ACC]])</f>
        <v>0.77628898103248178</v>
      </c>
      <c r="AP217" s="3">
        <f>Table1[[#This Row],['# CM TP]]+Table1[[#This Row],['# CM FN]]</f>
        <v>2920</v>
      </c>
      <c r="AQ217" s="3">
        <f>Table1[[#This Row],['# CM TN]]+Table1[[#This Row],['# CM FP]]</f>
        <v>4958</v>
      </c>
      <c r="AR217" s="2">
        <f>IFERROR(Table1[[#This Row],[NUM_T]]/(Table1[[#This Row],[NUM_T]]+Table1[[#This Row],[NUM_F]]),0)</f>
        <v>0.37065244986037066</v>
      </c>
      <c r="AS217" s="2">
        <f>IFERROR(((LEN(Table1[[#This Row],[Predictors]])-LEN(SUBSTITUTE(Table1[[#This Row],[Predictors]],"_","")))/Table1[[#This Row],[NumPredictors]])-Table1[[#This Row],[P_se]],0)</f>
        <v>0</v>
      </c>
      <c r="AT217" s="2">
        <f>IFERROR((LEN(Table1[[#This Row],[Predictors]])-LEN(SUBSTITUTE(Table1[[#This Row],[Predictors]],".","")))/Table1[[#This Row],[NumPredictors]],0)</f>
        <v>1</v>
      </c>
      <c r="AU2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" s="2">
        <f>1-(Table1[[#This Row],[P_2gram]]+Table1[[#This Row],[P_order]]+Table1[[#This Row],[P_se]])</f>
        <v>0</v>
      </c>
      <c r="AX217" s="2"/>
      <c r="AY217" s="2"/>
    </row>
    <row r="218" spans="1:51" ht="15" customHeight="1" x14ac:dyDescent="0.25">
      <c r="A218">
        <v>8</v>
      </c>
      <c r="B218" t="s">
        <v>645</v>
      </c>
      <c r="C218" t="s">
        <v>190</v>
      </c>
      <c r="D218" s="26" t="s">
        <v>1510</v>
      </c>
      <c r="E218">
        <v>40000</v>
      </c>
      <c r="F2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18" t="s">
        <v>346</v>
      </c>
      <c r="H218" s="3">
        <v>1</v>
      </c>
      <c r="I218" s="1">
        <v>42779.389108796298</v>
      </c>
      <c r="J218" t="s">
        <v>10</v>
      </c>
      <c r="K218" t="s">
        <v>11</v>
      </c>
      <c r="L218" t="str">
        <f>SUBSTITUTE(SUBSTITUTE(Table1[[#This Row],[PredictorSetsOrig]],"task","act"),"startend","se")</f>
        <v>act,order</v>
      </c>
      <c r="M218" t="s">
        <v>26</v>
      </c>
      <c r="N218" s="3">
        <v>1072</v>
      </c>
      <c r="O218" s="3">
        <f>IF(Table1[[#This Row],[Algorithm]]="None",0,IF(Table1[[#This Row],[NumPredictors]]&lt;=5,5,IF(Table1[[#This Row],[NumPredictors]]&lt;=10,10,IF(Table1[[#This Row],[NumPredictors]]&lt;=30,30,50))))</f>
        <v>0</v>
      </c>
      <c r="P218" s="2">
        <v>0.85850000000000004</v>
      </c>
      <c r="Q218" s="2">
        <v>0.86119999999999997</v>
      </c>
      <c r="R218">
        <v>1.19000000000051</v>
      </c>
      <c r="S218">
        <v>2250.94</v>
      </c>
      <c r="T218">
        <v>5.2799999999988403</v>
      </c>
      <c r="U218" s="3">
        <v>8.2509222736489392</v>
      </c>
      <c r="V218" s="3">
        <v>8.2509222736489392</v>
      </c>
      <c r="W218" s="2">
        <f>IFERROR(Table1[[#This Row],[MutualInformation]]/Table1[[#This Row],[MutualInformationPotential]],0)</f>
        <v>1</v>
      </c>
      <c r="X218" s="3">
        <v>0.436675388968633</v>
      </c>
      <c r="Y218" s="3">
        <v>0.436675388968633</v>
      </c>
      <c r="Z218" s="3">
        <f>IFERROR(Table1[[#This Row],[MutualInformationVsOutcome]]/Table1[[#This Row],[MutualInformationVsOutcomePotential]],0)</f>
        <v>1</v>
      </c>
      <c r="AA218">
        <v>1003</v>
      </c>
      <c r="AB218">
        <v>7582</v>
      </c>
      <c r="AC218">
        <v>356</v>
      </c>
      <c r="AD218">
        <v>1059</v>
      </c>
      <c r="AE218" s="3" t="s">
        <v>27</v>
      </c>
      <c r="AF2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18" s="3" t="str">
        <f>RIGHT(Table1[[#This Row],[AlgorithmFunc]],LEN(Table1[[#This Row],[AlgorithmFunc]])-16)</f>
        <v>None</v>
      </c>
      <c r="AH218" s="3">
        <f>Table1[[#This Row],['# CM TP]]+Table1[[#This Row],['# CM TN]]</f>
        <v>8585</v>
      </c>
      <c r="AI218" s="3">
        <f>Table1[[#This Row],['# CM FP]]+Table1[[#This Row],['# CM FN]]</f>
        <v>1415</v>
      </c>
      <c r="AJ218" s="3">
        <f>Table1[[#This Row],['# CM TP]]+Table1[[#This Row],['# CM FP]]</f>
        <v>1359</v>
      </c>
      <c r="AK218" s="3">
        <f>Table1[[#This Row],['# CM TN]]+Table1[[#This Row],['# CM FN]]</f>
        <v>8641</v>
      </c>
      <c r="AL218" s="3">
        <f>Table1[[#This Row],[GT_T]]+Table1[[#This Row],[GT_F]]</f>
        <v>10000</v>
      </c>
      <c r="AM218" s="3">
        <f>IFERROR((Table1[[#This Row],['# CM TP]]+Table1[[#This Row],['# CM TN]])/Table1[[#This Row],[GT_TOT]], 0)</f>
        <v>0.85850000000000004</v>
      </c>
      <c r="AN218" s="3">
        <f>IFERROR(((Table1[[#This Row],[GT_T]]*Table1[[#This Row],[GT_ML_P]]/Table1[[#This Row],[GT_TOT]])+(Table1[[#This Row],[GT_F]]*Table1[[#This Row],[GT_ML_N]]/Table1[[#This Row],[GT_TOT]]))/Table1[[#This Row],[GT_TOT]],0)</f>
        <v>0.23894029999999997</v>
      </c>
      <c r="AO218" s="3">
        <f>(Table1[[#This Row],[OBS_ACC]]-Table1[[#This Row],[EXP_ACC]])/(1-Table1[[#This Row],[EXP_ACC]])</f>
        <v>0.81407503248431112</v>
      </c>
      <c r="AP218" s="3">
        <f>Table1[[#This Row],['# CM TP]]+Table1[[#This Row],['# CM FN]]</f>
        <v>2062</v>
      </c>
      <c r="AQ218" s="3">
        <f>Table1[[#This Row],['# CM TN]]+Table1[[#This Row],['# CM FP]]</f>
        <v>7938</v>
      </c>
      <c r="AR218" s="2">
        <f>IFERROR(Table1[[#This Row],[NUM_T]]/(Table1[[#This Row],[NUM_T]]+Table1[[#This Row],[NUM_F]]),0)</f>
        <v>0.20619999999999999</v>
      </c>
      <c r="AS218" s="2">
        <f>IFERROR(((LEN(Table1[[#This Row],[Predictors]])-LEN(SUBSTITUTE(Table1[[#This Row],[Predictors]],"_","")))/Table1[[#This Row],[NumPredictors]])-Table1[[#This Row],[P_se]],0)</f>
        <v>0</v>
      </c>
      <c r="AT218" s="2">
        <f>IFERROR((LEN(Table1[[#This Row],[Predictors]])-LEN(SUBSTITUTE(Table1[[#This Row],[Predictors]],".","")))/Table1[[#This Row],[NumPredictors]],0)</f>
        <v>0.96361940298507465</v>
      </c>
      <c r="AU2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" s="2">
        <f>1-(Table1[[#This Row],[P_2gram]]+Table1[[#This Row],[P_order]]+Table1[[#This Row],[P_se]])</f>
        <v>3.6380597014925353E-2</v>
      </c>
      <c r="AX218" s="2"/>
      <c r="AY218" s="2"/>
    </row>
    <row r="219" spans="1:51" ht="15" customHeight="1" x14ac:dyDescent="0.25">
      <c r="A219">
        <v>4</v>
      </c>
      <c r="B219" t="s">
        <v>645</v>
      </c>
      <c r="C219" t="s">
        <v>190</v>
      </c>
      <c r="D219" s="26" t="s">
        <v>1510</v>
      </c>
      <c r="E219">
        <v>40000</v>
      </c>
      <c r="F2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19" t="s">
        <v>346</v>
      </c>
      <c r="H219" s="3">
        <v>1</v>
      </c>
      <c r="I219" s="1">
        <v>42779.315833333334</v>
      </c>
      <c r="J219" t="s">
        <v>10</v>
      </c>
      <c r="K219" t="s">
        <v>11</v>
      </c>
      <c r="L219" t="str">
        <f>SUBSTITUTE(SUBSTITUTE(Table1[[#This Row],[PredictorSetsOrig]],"task","act"),"startend","se")</f>
        <v>act,se,order</v>
      </c>
      <c r="M219" t="s">
        <v>18</v>
      </c>
      <c r="N219" s="3">
        <v>1092</v>
      </c>
      <c r="O219" s="3">
        <f>IF(Table1[[#This Row],[Algorithm]]="None",0,IF(Table1[[#This Row],[NumPredictors]]&lt;=5,5,IF(Table1[[#This Row],[NumPredictors]]&lt;=10,10,IF(Table1[[#This Row],[NumPredictors]]&lt;=30,30,50))))</f>
        <v>0</v>
      </c>
      <c r="P219" s="2">
        <v>0.85829999999999995</v>
      </c>
      <c r="Q219" s="2">
        <v>0.8619</v>
      </c>
      <c r="R219">
        <v>0.76999999999998203</v>
      </c>
      <c r="S219">
        <v>2019.83</v>
      </c>
      <c r="T219">
        <v>3.65999999999985</v>
      </c>
      <c r="U219" s="3">
        <v>8.2526139767123201</v>
      </c>
      <c r="V219" s="3">
        <v>8.2526139767123201</v>
      </c>
      <c r="W219" s="2">
        <f>IFERROR(Table1[[#This Row],[MutualInformation]]/Table1[[#This Row],[MutualInformationPotential]],0)</f>
        <v>1</v>
      </c>
      <c r="X219" s="3">
        <v>0.43681627597160699</v>
      </c>
      <c r="Y219" s="3">
        <v>0.43681627597160699</v>
      </c>
      <c r="Z219" s="3">
        <f>IFERROR(Table1[[#This Row],[MutualInformationVsOutcome]]/Table1[[#This Row],[MutualInformationVsOutcomePotential]],0)</f>
        <v>1</v>
      </c>
      <c r="AA219">
        <v>989</v>
      </c>
      <c r="AB219">
        <v>7594</v>
      </c>
      <c r="AC219">
        <v>344</v>
      </c>
      <c r="AD219">
        <v>1073</v>
      </c>
      <c r="AE219" s="3" t="s">
        <v>19</v>
      </c>
      <c r="AF2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19" s="3" t="str">
        <f>RIGHT(Table1[[#This Row],[AlgorithmFunc]],LEN(Table1[[#This Row],[AlgorithmFunc]])-16)</f>
        <v>None</v>
      </c>
      <c r="AH219" s="3">
        <f>Table1[[#This Row],['# CM TP]]+Table1[[#This Row],['# CM TN]]</f>
        <v>8583</v>
      </c>
      <c r="AI219" s="3">
        <f>Table1[[#This Row],['# CM FP]]+Table1[[#This Row],['# CM FN]]</f>
        <v>1417</v>
      </c>
      <c r="AJ219" s="3">
        <f>Table1[[#This Row],['# CM TP]]+Table1[[#This Row],['# CM FP]]</f>
        <v>1333</v>
      </c>
      <c r="AK219" s="3">
        <f>Table1[[#This Row],['# CM TN]]+Table1[[#This Row],['# CM FN]]</f>
        <v>8667</v>
      </c>
      <c r="AL219" s="3">
        <f>Table1[[#This Row],[GT_T]]+Table1[[#This Row],[GT_F]]</f>
        <v>10000</v>
      </c>
      <c r="AM219" s="3">
        <f>IFERROR((Table1[[#This Row],['# CM TP]]+Table1[[#This Row],['# CM TN]])/Table1[[#This Row],[GT_TOT]], 0)</f>
        <v>0.85829999999999995</v>
      </c>
      <c r="AN219" s="3">
        <f>IFERROR(((Table1[[#This Row],[GT_T]]*Table1[[#This Row],[GT_ML_P]]/Table1[[#This Row],[GT_TOT]])+(Table1[[#This Row],[GT_F]]*Table1[[#This Row],[GT_ML_N]]/Table1[[#This Row],[GT_TOT]]))/Table1[[#This Row],[GT_TOT]],0)</f>
        <v>0.23722278000000002</v>
      </c>
      <c r="AO219" s="3">
        <f>(Table1[[#This Row],[OBS_ACC]]-Table1[[#This Row],[EXP_ACC]])/(1-Table1[[#This Row],[EXP_ACC]])</f>
        <v>0.81423147377159455</v>
      </c>
      <c r="AP219" s="3">
        <f>Table1[[#This Row],['# CM TP]]+Table1[[#This Row],['# CM FN]]</f>
        <v>2062</v>
      </c>
      <c r="AQ219" s="3">
        <f>Table1[[#This Row],['# CM TN]]+Table1[[#This Row],['# CM FP]]</f>
        <v>7938</v>
      </c>
      <c r="AR219" s="2">
        <f>IFERROR(Table1[[#This Row],[NUM_T]]/(Table1[[#This Row],[NUM_T]]+Table1[[#This Row],[NUM_F]]),0)</f>
        <v>0.20619999999999999</v>
      </c>
      <c r="AS219" s="2">
        <f>IFERROR(((LEN(Table1[[#This Row],[Predictors]])-LEN(SUBSTITUTE(Table1[[#This Row],[Predictors]],"_","")))/Table1[[#This Row],[NumPredictors]])-Table1[[#This Row],[P_se]],0)</f>
        <v>6.1050061050061059E-3</v>
      </c>
      <c r="AT219" s="2">
        <f>IFERROR((LEN(Table1[[#This Row],[Predictors]])-LEN(SUBSTITUTE(Table1[[#This Row],[Predictors]],".","")))/Table1[[#This Row],[NumPredictors]],0)</f>
        <v>0.94597069597069594</v>
      </c>
      <c r="AU2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1.221001221001221E-2</v>
      </c>
      <c r="AV219" s="2">
        <f>1-(Table1[[#This Row],[P_2gram]]+Table1[[#This Row],[P_order]]+Table1[[#This Row],[P_se]])</f>
        <v>3.5714285714285809E-2</v>
      </c>
      <c r="AX219" s="2"/>
      <c r="AY219" s="2"/>
    </row>
    <row r="220" spans="1:51" ht="15" customHeight="1" x14ac:dyDescent="0.25">
      <c r="A220">
        <v>2</v>
      </c>
      <c r="B220" t="s">
        <v>645</v>
      </c>
      <c r="C220" t="s">
        <v>185</v>
      </c>
      <c r="D220" s="26" t="s">
        <v>1510</v>
      </c>
      <c r="E220">
        <v>4000</v>
      </c>
      <c r="F2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G220" t="s">
        <v>669</v>
      </c>
      <c r="H220" s="3">
        <v>1</v>
      </c>
      <c r="I220" s="1">
        <v>42795.301481481481</v>
      </c>
      <c r="J220" s="3" t="s">
        <v>10</v>
      </c>
      <c r="K220" s="1" t="s">
        <v>11</v>
      </c>
      <c r="L220" t="str">
        <f>SUBSTITUTE(SUBSTITUTE(Table1[[#This Row],[PredictorSetsOrig]],"task","act"),"startend","se")</f>
        <v>order</v>
      </c>
      <c r="M220" t="s">
        <v>436</v>
      </c>
      <c r="N220" s="27">
        <v>1033</v>
      </c>
      <c r="O220" s="3">
        <f>IF(Table1[[#This Row],[Algorithm]]="None",0,IF(Table1[[#This Row],[NumPredictors]]&lt;=5,5,IF(Table1[[#This Row],[NumPredictors]]&lt;=10,10,IF(Table1[[#This Row],[NumPredictors]]&lt;=30,30,50))))</f>
        <v>0</v>
      </c>
      <c r="P220" s="2">
        <v>0.85799999999999998</v>
      </c>
      <c r="Q220" s="2">
        <v>0.85066666666666702</v>
      </c>
      <c r="R220">
        <v>0.230000000000018</v>
      </c>
      <c r="S220">
        <v>143.47</v>
      </c>
      <c r="T220">
        <v>2.88</v>
      </c>
      <c r="U220" s="3">
        <v>7.01301931468352</v>
      </c>
      <c r="V220" s="27">
        <v>7.01301931468352</v>
      </c>
      <c r="W220" s="2">
        <f>IFERROR(Table1[[#This Row],[MutualInformation]]/Table1[[#This Row],[MutualInformationPotential]],0)</f>
        <v>1</v>
      </c>
      <c r="X220" s="27">
        <v>0.35444746043164099</v>
      </c>
      <c r="Y220" s="27">
        <v>0.35444746043164099</v>
      </c>
      <c r="Z220" s="27">
        <f>IFERROR(Table1[[#This Row],[MutualInformationVsOutcome]]/Table1[[#This Row],[MutualInformationVsOutcomePotential]],0)</f>
        <v>1</v>
      </c>
      <c r="AA220">
        <v>74</v>
      </c>
      <c r="AB220">
        <v>784</v>
      </c>
      <c r="AC220">
        <v>21</v>
      </c>
      <c r="AD220">
        <v>121</v>
      </c>
      <c r="AE220" s="3" t="s">
        <v>441</v>
      </c>
      <c r="AF2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0" s="27" t="str">
        <f>RIGHT(Table1[[#This Row],[AlgorithmFunc]],LEN(Table1[[#This Row],[AlgorithmFunc]])-16)</f>
        <v>None</v>
      </c>
      <c r="AH220" s="3">
        <f>Table1[[#This Row],['# CM TP]]+Table1[[#This Row],['# CM TN]]</f>
        <v>858</v>
      </c>
      <c r="AI220" s="3">
        <f>Table1[[#This Row],['# CM FP]]+Table1[[#This Row],['# CM FN]]</f>
        <v>142</v>
      </c>
      <c r="AJ220" s="3">
        <f>Table1[[#This Row],['# CM TP]]+Table1[[#This Row],['# CM FP]]</f>
        <v>95</v>
      </c>
      <c r="AK220" s="3">
        <f>Table1[[#This Row],['# CM TN]]+Table1[[#This Row],['# CM FN]]</f>
        <v>905</v>
      </c>
      <c r="AL220" s="3">
        <f>Table1[[#This Row],[GT_T]]+Table1[[#This Row],[GT_F]]</f>
        <v>1000</v>
      </c>
      <c r="AM220" s="3">
        <f>IFERROR((Table1[[#This Row],['# CM TP]]+Table1[[#This Row],['# CM TN]])/Table1[[#This Row],[GT_TOT]], 0)</f>
        <v>0.85799999999999998</v>
      </c>
      <c r="AN220" s="3">
        <f>IFERROR(((Table1[[#This Row],[GT_T]]*Table1[[#This Row],[GT_ML_P]]/Table1[[#This Row],[GT_TOT]])+(Table1[[#This Row],[GT_F]]*Table1[[#This Row],[GT_ML_N]]/Table1[[#This Row],[GT_TOT]]))/Table1[[#This Row],[GT_TOT]],0)</f>
        <v>0.21001999999999998</v>
      </c>
      <c r="AO220" s="3">
        <f>(Table1[[#This Row],[OBS_ACC]]-Table1[[#This Row],[EXP_ACC]])/(1-Table1[[#This Row],[EXP_ACC]])</f>
        <v>0.8202486138889592</v>
      </c>
      <c r="AP220" s="3">
        <f>Table1[[#This Row],['# CM TP]]+Table1[[#This Row],['# CM FN]]</f>
        <v>195</v>
      </c>
      <c r="AQ220" s="3">
        <f>Table1[[#This Row],['# CM TN]]+Table1[[#This Row],['# CM FP]]</f>
        <v>805</v>
      </c>
      <c r="AR220" s="2">
        <f>IFERROR(Table1[[#This Row],[NUM_T]]/(Table1[[#This Row],[NUM_T]]+Table1[[#This Row],[NUM_F]]),0)</f>
        <v>0.19500000000000001</v>
      </c>
      <c r="AS220" s="2">
        <f>IFERROR(((LEN(Table1[[#This Row],[Predictors]])-LEN(SUBSTITUTE(Table1[[#This Row],[Predictors]],"_","")))/Table1[[#This Row],[NumPredictors]])-Table1[[#This Row],[P_se]],0)</f>
        <v>0</v>
      </c>
      <c r="AT220" s="2">
        <f>IFERROR((LEN(Table1[[#This Row],[Predictors]])-LEN(SUBSTITUTE(Table1[[#This Row],[Predictors]],".","")))/Table1[[#This Row],[NumPredictors]],0)</f>
        <v>1</v>
      </c>
      <c r="AU2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" s="2">
        <f>1-(Table1[[#This Row],[P_2gram]]+Table1[[#This Row],[P_order]]+Table1[[#This Row],[P_se]])</f>
        <v>0</v>
      </c>
      <c r="AX220" s="2"/>
      <c r="AY220" s="2"/>
    </row>
    <row r="221" spans="1:51" ht="15" customHeight="1" x14ac:dyDescent="0.25">
      <c r="A221">
        <v>23</v>
      </c>
      <c r="B221" t="s">
        <v>645</v>
      </c>
      <c r="C221" t="s">
        <v>185</v>
      </c>
      <c r="D221" s="26" t="s">
        <v>1510</v>
      </c>
      <c r="E221">
        <v>4000</v>
      </c>
      <c r="F2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21" t="s">
        <v>902</v>
      </c>
      <c r="H221" s="3">
        <v>1</v>
      </c>
      <c r="I221" s="1">
        <v>42805.877870370372</v>
      </c>
      <c r="J221" t="s">
        <v>887</v>
      </c>
      <c r="K221" t="s">
        <v>11</v>
      </c>
      <c r="L221" t="str">
        <f>SUBSTITUTE(SUBSTITUTE(Table1[[#This Row],[PredictorSetsOrig]],"task","act"),"startend","se")</f>
        <v>act,se,2gram,order</v>
      </c>
      <c r="M221" s="26" t="s">
        <v>20</v>
      </c>
      <c r="N221" s="16">
        <v>30</v>
      </c>
      <c r="O221" s="3">
        <f>IF(Table1[[#This Row],[Algorithm]]="None",0,IF(Table1[[#This Row],[NumPredictors]]&lt;=5,5,IF(Table1[[#This Row],[NumPredictors]]&lt;=10,10,IF(Table1[[#This Row],[NumPredictors]]&lt;=30,30,50))))</f>
        <v>30</v>
      </c>
      <c r="P221" s="2">
        <v>0.85799999999999998</v>
      </c>
      <c r="Q221" s="2">
        <v>0.86099999999999999</v>
      </c>
      <c r="R221" s="3">
        <v>361.29999999999899</v>
      </c>
      <c r="S221" s="3">
        <v>6.7700000000004401</v>
      </c>
      <c r="T221" s="3">
        <v>1.7299999999995599</v>
      </c>
      <c r="U221" s="3">
        <v>6.6989485215370497</v>
      </c>
      <c r="V221" s="27">
        <v>7.30761563701172</v>
      </c>
      <c r="W221" s="29">
        <f>IFERROR(Table1[[#This Row],[MutualInformation]]/Table1[[#This Row],[MutualInformationPotential]],0)</f>
        <v>0.91670783663115996</v>
      </c>
      <c r="X221" s="27">
        <v>0.371383513024306</v>
      </c>
      <c r="Y221" s="27">
        <v>0.40525441704633902</v>
      </c>
      <c r="Z221" s="27">
        <f>IFERROR(Table1[[#This Row],[MutualInformationVsOutcome]]/Table1[[#This Row],[MutualInformationVsOutcomePotential]],0)</f>
        <v>0.91642064195401474</v>
      </c>
      <c r="AA221" s="3">
        <v>73</v>
      </c>
      <c r="AB221" s="3">
        <v>785</v>
      </c>
      <c r="AC221" s="3">
        <v>20</v>
      </c>
      <c r="AD221" s="3">
        <v>122</v>
      </c>
      <c r="AE221" t="s">
        <v>911</v>
      </c>
      <c r="AF2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221" s="27" t="str">
        <f>RIGHT(Table1[[#This Row],[AlgorithmFunc]],LEN(Table1[[#This Row],[AlgorithmFunc]])-16)</f>
        <v>Recursive4Sizes</v>
      </c>
      <c r="AH221" s="3">
        <f>Table1[[#This Row],['# CM TP]]+Table1[[#This Row],['# CM TN]]</f>
        <v>858</v>
      </c>
      <c r="AI221" s="3">
        <f>Table1[[#This Row],['# CM FP]]+Table1[[#This Row],['# CM FN]]</f>
        <v>142</v>
      </c>
      <c r="AJ221" s="3">
        <f>Table1[[#This Row],['# CM TP]]+Table1[[#This Row],['# CM FP]]</f>
        <v>93</v>
      </c>
      <c r="AK221" s="3">
        <f>Table1[[#This Row],['# CM TN]]+Table1[[#This Row],['# CM FN]]</f>
        <v>907</v>
      </c>
      <c r="AL221" s="3">
        <f>Table1[[#This Row],[GT_T]]+Table1[[#This Row],[GT_F]]</f>
        <v>1000</v>
      </c>
      <c r="AM221" s="3">
        <f>IFERROR((Table1[[#This Row],['# CM TP]]+Table1[[#This Row],['# CM TN]])/Table1[[#This Row],[GT_TOT]], 0)</f>
        <v>0.85799999999999998</v>
      </c>
      <c r="AN221" s="3">
        <f>IFERROR(((Table1[[#This Row],[GT_T]]*Table1[[#This Row],[GT_ML_P]]/Table1[[#This Row],[GT_TOT]])+(Table1[[#This Row],[GT_F]]*Table1[[#This Row],[GT_ML_N]]/Table1[[#This Row],[GT_TOT]]))/Table1[[#This Row],[GT_TOT]],0)</f>
        <v>0.20858800000000002</v>
      </c>
      <c r="AO221" s="3">
        <f>(Table1[[#This Row],[OBS_ACC]]-Table1[[#This Row],[EXP_ACC]])/(1-Table1[[#This Row],[EXP_ACC]])</f>
        <v>0.82057386039130065</v>
      </c>
      <c r="AP221" s="3">
        <f>Table1[[#This Row],['# CM TP]]+Table1[[#This Row],['# CM FN]]</f>
        <v>195</v>
      </c>
      <c r="AQ221" s="3">
        <f>Table1[[#This Row],['# CM TN]]+Table1[[#This Row],['# CM FP]]</f>
        <v>805</v>
      </c>
      <c r="AR221" s="2">
        <f>IFERROR(Table1[[#This Row],[NUM_T]]/(Table1[[#This Row],[NUM_T]]+Table1[[#This Row],[NUM_F]]),0)</f>
        <v>0.19500000000000001</v>
      </c>
      <c r="AS221" s="2">
        <f>IFERROR(((LEN(Table1[[#This Row],[Predictors]])-LEN(SUBSTITUTE(Table1[[#This Row],[Predictors]],"_","")))/Table1[[#This Row],[NumPredictors]])-Table1[[#This Row],[P_se]],0)</f>
        <v>0.23333333333333334</v>
      </c>
      <c r="AT221" s="2">
        <f>IFERROR((LEN(Table1[[#This Row],[Predictors]])-LEN(SUBSTITUTE(Table1[[#This Row],[Predictors]],".","")))/Table1[[#This Row],[NumPredictors]],0)</f>
        <v>0.5</v>
      </c>
      <c r="AU2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" s="2">
        <f>1-(Table1[[#This Row],[P_2gram]]+Table1[[#This Row],[P_order]]+Table1[[#This Row],[P_se]])</f>
        <v>0.26666666666666661</v>
      </c>
      <c r="AX221" s="2"/>
      <c r="AY221" s="2"/>
    </row>
    <row r="222" spans="1:51" ht="15" customHeight="1" x14ac:dyDescent="0.25">
      <c r="A222">
        <v>5</v>
      </c>
      <c r="B222" t="s">
        <v>645</v>
      </c>
      <c r="C222" t="s">
        <v>190</v>
      </c>
      <c r="D222" s="26" t="s">
        <v>1510</v>
      </c>
      <c r="E222">
        <v>40000</v>
      </c>
      <c r="F2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22" t="s">
        <v>346</v>
      </c>
      <c r="H222" s="3">
        <v>1</v>
      </c>
      <c r="I222" s="1">
        <v>42779.339282407411</v>
      </c>
      <c r="J222" t="s">
        <v>10</v>
      </c>
      <c r="K222" t="s">
        <v>11</v>
      </c>
      <c r="L222" t="str">
        <f>SUBSTITUTE(SUBSTITUTE(Table1[[#This Row],[PredictorSetsOrig]],"task","act"),"startend","se")</f>
        <v>act,se,2gram,order</v>
      </c>
      <c r="M222" t="s">
        <v>20</v>
      </c>
      <c r="N222" s="3">
        <v>1864</v>
      </c>
      <c r="O222" s="3">
        <f>IF(Table1[[#This Row],[Algorithm]]="None",0,IF(Table1[[#This Row],[NumPredictors]]&lt;=5,5,IF(Table1[[#This Row],[NumPredictors]]&lt;=10,10,IF(Table1[[#This Row],[NumPredictors]]&lt;=30,30,50))))</f>
        <v>0</v>
      </c>
      <c r="P222" s="2">
        <v>0.85760000000000003</v>
      </c>
      <c r="Q222" s="2">
        <v>0.86250000000000004</v>
      </c>
      <c r="R222">
        <v>1.3499999999994501</v>
      </c>
      <c r="S222">
        <v>1377.25</v>
      </c>
      <c r="T222">
        <v>6.0999999999994499</v>
      </c>
      <c r="U222" s="3">
        <v>8.3219561264420001</v>
      </c>
      <c r="V222" s="3" t="s">
        <v>362</v>
      </c>
      <c r="W222" s="2">
        <f>IFERROR(Table1[[#This Row],[MutualInformation]]/Table1[[#This Row],[MutualInformationPotential]],0)</f>
        <v>0</v>
      </c>
      <c r="X222" s="3">
        <v>0.446570759078327</v>
      </c>
      <c r="Y222" s="3">
        <v>0.446570759078327</v>
      </c>
      <c r="Z222" s="3">
        <f>IFERROR(Table1[[#This Row],[MutualInformationVsOutcome]]/Table1[[#This Row],[MutualInformationVsOutcomePotential]],0)</f>
        <v>1</v>
      </c>
      <c r="AA222">
        <v>1012</v>
      </c>
      <c r="AB222">
        <v>7564</v>
      </c>
      <c r="AC222">
        <v>374</v>
      </c>
      <c r="AD222">
        <v>1050</v>
      </c>
      <c r="AE222" s="3" t="s">
        <v>21</v>
      </c>
      <c r="AF2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2" s="3" t="str">
        <f>RIGHT(Table1[[#This Row],[AlgorithmFunc]],LEN(Table1[[#This Row],[AlgorithmFunc]])-16)</f>
        <v>None</v>
      </c>
      <c r="AH222" s="3">
        <f>Table1[[#This Row],['# CM TP]]+Table1[[#This Row],['# CM TN]]</f>
        <v>8576</v>
      </c>
      <c r="AI222" s="3">
        <f>Table1[[#This Row],['# CM FP]]+Table1[[#This Row],['# CM FN]]</f>
        <v>1424</v>
      </c>
      <c r="AJ222" s="3">
        <f>Table1[[#This Row],['# CM TP]]+Table1[[#This Row],['# CM FP]]</f>
        <v>1386</v>
      </c>
      <c r="AK222" s="3">
        <f>Table1[[#This Row],['# CM TN]]+Table1[[#This Row],['# CM FN]]</f>
        <v>8614</v>
      </c>
      <c r="AL222" s="3">
        <f>Table1[[#This Row],[GT_T]]+Table1[[#This Row],[GT_F]]</f>
        <v>10000</v>
      </c>
      <c r="AM222" s="3">
        <f>IFERROR((Table1[[#This Row],['# CM TP]]+Table1[[#This Row],['# CM TN]])/Table1[[#This Row],[GT_TOT]], 0)</f>
        <v>0.85760000000000003</v>
      </c>
      <c r="AN222" s="3">
        <f>IFERROR(((Table1[[#This Row],[GT_T]]*Table1[[#This Row],[GT_ML_P]]/Table1[[#This Row],[GT_TOT]])+(Table1[[#This Row],[GT_F]]*Table1[[#This Row],[GT_ML_N]]/Table1[[#This Row],[GT_TOT]]))/Table1[[#This Row],[GT_TOT]],0)</f>
        <v>0.24152671999999997</v>
      </c>
      <c r="AO222" s="3">
        <f>(Table1[[#This Row],[OBS_ACC]]-Table1[[#This Row],[EXP_ACC]])/(1-Table1[[#This Row],[EXP_ACC]])</f>
        <v>0.81225442773672929</v>
      </c>
      <c r="AP222" s="3">
        <f>Table1[[#This Row],['# CM TP]]+Table1[[#This Row],['# CM FN]]</f>
        <v>2062</v>
      </c>
      <c r="AQ222" s="3">
        <f>Table1[[#This Row],['# CM TN]]+Table1[[#This Row],['# CM FP]]</f>
        <v>7938</v>
      </c>
      <c r="AR222" s="2">
        <f>IFERROR(Table1[[#This Row],[NUM_T]]/(Table1[[#This Row],[NUM_T]]+Table1[[#This Row],[NUM_F]]),0)</f>
        <v>0.20619999999999999</v>
      </c>
      <c r="AS222" s="2">
        <f>IFERROR(((LEN(Table1[[#This Row],[Predictors]])-LEN(SUBSTITUTE(Table1[[#This Row],[Predictors]],"_","")))/Table1[[#This Row],[NumPredictors]])-Table1[[#This Row],[P_se]],0)</f>
        <v>0.41773962804005721</v>
      </c>
      <c r="AT222" s="2">
        <f>IFERROR((LEN(Table1[[#This Row],[Predictors]])-LEN(SUBSTITUTE(Table1[[#This Row],[Predictors]],".","")))/Table1[[#This Row],[NumPredictors]],0)</f>
        <v>0.55418454935622319</v>
      </c>
      <c r="AU2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7.1530758226037196E-3</v>
      </c>
      <c r="AV222" s="2">
        <f>1-(Table1[[#This Row],[P_2gram]]+Table1[[#This Row],[P_order]]+Table1[[#This Row],[P_se]])</f>
        <v>2.0922746781115942E-2</v>
      </c>
      <c r="AX222" s="2"/>
      <c r="AY222" s="2"/>
    </row>
    <row r="223" spans="1:51" ht="15" customHeight="1" x14ac:dyDescent="0.25">
      <c r="A223">
        <v>3</v>
      </c>
      <c r="B223" t="s">
        <v>645</v>
      </c>
      <c r="C223" t="s">
        <v>190</v>
      </c>
      <c r="D223" s="26" t="s">
        <v>1510</v>
      </c>
      <c r="E223">
        <v>40000</v>
      </c>
      <c r="F2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23" t="s">
        <v>346</v>
      </c>
      <c r="H223" s="3">
        <v>1</v>
      </c>
      <c r="I223" s="1">
        <v>42779.301863425928</v>
      </c>
      <c r="J223" t="s">
        <v>10</v>
      </c>
      <c r="K223" t="s">
        <v>11</v>
      </c>
      <c r="L223" t="str">
        <f>SUBSTITUTE(SUBSTITUTE(Table1[[#This Row],[PredictorSetsOrig]],"task","act"),"startend","se")</f>
        <v>act,se,2gram</v>
      </c>
      <c r="M223" t="s">
        <v>16</v>
      </c>
      <c r="N223" s="3">
        <v>831</v>
      </c>
      <c r="O223" s="3">
        <f>IF(Table1[[#This Row],[Algorithm]]="None",0,IF(Table1[[#This Row],[NumPredictors]]&lt;=5,5,IF(Table1[[#This Row],[NumPredictors]]&lt;=10,10,IF(Table1[[#This Row],[NumPredictors]]&lt;=30,30,50))))</f>
        <v>0</v>
      </c>
      <c r="P223" s="2">
        <v>0.85729999999999995</v>
      </c>
      <c r="Q223" s="2">
        <v>0.86209999999999998</v>
      </c>
      <c r="R223">
        <v>0.63000000000010903</v>
      </c>
      <c r="S223">
        <v>1202.83</v>
      </c>
      <c r="T223">
        <v>2.73000000000002</v>
      </c>
      <c r="U223" s="3">
        <v>8.2937834738371201</v>
      </c>
      <c r="V223" s="3">
        <v>8.2937834738371201</v>
      </c>
      <c r="W223" s="2">
        <f>IFERROR(Table1[[#This Row],[MutualInformation]]/Table1[[#This Row],[MutualInformationPotential]],0)</f>
        <v>1</v>
      </c>
      <c r="X223" s="3">
        <v>0.445241081265218</v>
      </c>
      <c r="Y223" s="3">
        <v>0.445241081265218</v>
      </c>
      <c r="Z223" s="3">
        <f>IFERROR(Table1[[#This Row],[MutualInformationVsOutcome]]/Table1[[#This Row],[MutualInformationVsOutcomePotential]],0)</f>
        <v>1</v>
      </c>
      <c r="AA223">
        <v>995</v>
      </c>
      <c r="AB223">
        <v>7578</v>
      </c>
      <c r="AC223">
        <v>360</v>
      </c>
      <c r="AD223">
        <v>1067</v>
      </c>
      <c r="AE223" s="3" t="s">
        <v>17</v>
      </c>
      <c r="AF2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3" s="3" t="str">
        <f>RIGHT(Table1[[#This Row],[AlgorithmFunc]],LEN(Table1[[#This Row],[AlgorithmFunc]])-16)</f>
        <v>None</v>
      </c>
      <c r="AH223" s="3">
        <f>Table1[[#This Row],['# CM TP]]+Table1[[#This Row],['# CM TN]]</f>
        <v>8573</v>
      </c>
      <c r="AI223" s="3">
        <f>Table1[[#This Row],['# CM FP]]+Table1[[#This Row],['# CM FN]]</f>
        <v>1427</v>
      </c>
      <c r="AJ223" s="3">
        <f>Table1[[#This Row],['# CM TP]]+Table1[[#This Row],['# CM FP]]</f>
        <v>1355</v>
      </c>
      <c r="AK223" s="3">
        <f>Table1[[#This Row],['# CM TN]]+Table1[[#This Row],['# CM FN]]</f>
        <v>8645</v>
      </c>
      <c r="AL223" s="3">
        <f>Table1[[#This Row],[GT_T]]+Table1[[#This Row],[GT_F]]</f>
        <v>10000</v>
      </c>
      <c r="AM223" s="3">
        <f>IFERROR((Table1[[#This Row],['# CM TP]]+Table1[[#This Row],['# CM TN]])/Table1[[#This Row],[GT_TOT]], 0)</f>
        <v>0.85729999999999995</v>
      </c>
      <c r="AN223" s="3">
        <f>IFERROR(((Table1[[#This Row],[GT_T]]*Table1[[#This Row],[GT_ML_P]]/Table1[[#This Row],[GT_TOT]])+(Table1[[#This Row],[GT_F]]*Table1[[#This Row],[GT_ML_N]]/Table1[[#This Row],[GT_TOT]]))/Table1[[#This Row],[GT_TOT]],0)</f>
        <v>0.2395283</v>
      </c>
      <c r="AO223" s="3">
        <f>(Table1[[#This Row],[OBS_ACC]]-Table1[[#This Row],[EXP_ACC]])/(1-Table1[[#This Row],[EXP_ACC]])</f>
        <v>0.81235330650700077</v>
      </c>
      <c r="AP223" s="3">
        <f>Table1[[#This Row],['# CM TP]]+Table1[[#This Row],['# CM FN]]</f>
        <v>2062</v>
      </c>
      <c r="AQ223" s="3">
        <f>Table1[[#This Row],['# CM TN]]+Table1[[#This Row],['# CM FP]]</f>
        <v>7938</v>
      </c>
      <c r="AR223" s="2">
        <f>IFERROR(Table1[[#This Row],[NUM_T]]/(Table1[[#This Row],[NUM_T]]+Table1[[#This Row],[NUM_F]]),0)</f>
        <v>0.20619999999999999</v>
      </c>
      <c r="AS223" s="2">
        <f>IFERROR(((LEN(Table1[[#This Row],[Predictors]])-LEN(SUBSTITUTE(Table1[[#This Row],[Predictors]],"_","")))/Table1[[#This Row],[NumPredictors]])-Table1[[#This Row],[P_se]],0)</f>
        <v>0.93702366626554356</v>
      </c>
      <c r="AT223" s="2">
        <f>IFERROR((LEN(Table1[[#This Row],[Predictors]])-LEN(SUBSTITUTE(Table1[[#This Row],[Predictors]],".","")))/Table1[[#This Row],[NumPredictors]],0)</f>
        <v>0</v>
      </c>
      <c r="AU2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1.6044925792218213E-2</v>
      </c>
      <c r="AV223" s="2">
        <f>1-(Table1[[#This Row],[P_2gram]]+Table1[[#This Row],[P_order]]+Table1[[#This Row],[P_se]])</f>
        <v>4.6931407942238268E-2</v>
      </c>
      <c r="AX223" s="2"/>
      <c r="AY223" s="2"/>
    </row>
    <row r="224" spans="1:51" ht="15" customHeight="1" x14ac:dyDescent="0.25">
      <c r="A224">
        <v>6</v>
      </c>
      <c r="B224" t="s">
        <v>645</v>
      </c>
      <c r="C224" t="s">
        <v>190</v>
      </c>
      <c r="D224" s="26" t="s">
        <v>1510</v>
      </c>
      <c r="E224">
        <v>40000</v>
      </c>
      <c r="F2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24" t="s">
        <v>346</v>
      </c>
      <c r="H224" s="3">
        <v>1</v>
      </c>
      <c r="I224" s="1">
        <v>42779.35533564815</v>
      </c>
      <c r="J224" t="s">
        <v>10</v>
      </c>
      <c r="K224" t="s">
        <v>11</v>
      </c>
      <c r="L224" t="str">
        <f>SUBSTITUTE(SUBSTITUTE(Table1[[#This Row],[PredictorSetsOrig]],"task","act"),"startend","se")</f>
        <v>act,2gram</v>
      </c>
      <c r="M224" t="s">
        <v>22</v>
      </c>
      <c r="N224" s="3">
        <v>811</v>
      </c>
      <c r="O224" s="3">
        <f>IF(Table1[[#This Row],[Algorithm]]="None",0,IF(Table1[[#This Row],[NumPredictors]]&lt;=5,5,IF(Table1[[#This Row],[NumPredictors]]&lt;=10,10,IF(Table1[[#This Row],[NumPredictors]]&lt;=30,30,50))))</f>
        <v>0</v>
      </c>
      <c r="P224" s="2">
        <v>0.85719999999999996</v>
      </c>
      <c r="Q224" s="2">
        <v>0.86209999999999998</v>
      </c>
      <c r="R224">
        <v>0.72000000000025499</v>
      </c>
      <c r="S224">
        <v>1333.84</v>
      </c>
      <c r="T224">
        <v>2.7699999999995302</v>
      </c>
      <c r="U224" s="3">
        <v>8.2937834738371201</v>
      </c>
      <c r="V224" s="3">
        <v>8.2937834738371201</v>
      </c>
      <c r="W224" s="2">
        <f>IFERROR(Table1[[#This Row],[MutualInformation]]/Table1[[#This Row],[MutualInformationPotential]],0)</f>
        <v>1</v>
      </c>
      <c r="X224" s="3">
        <v>0.445241081265214</v>
      </c>
      <c r="Y224" s="3">
        <v>0.445241081265214</v>
      </c>
      <c r="Z224" s="3">
        <f>IFERROR(Table1[[#This Row],[MutualInformationVsOutcome]]/Table1[[#This Row],[MutualInformationVsOutcomePotential]],0)</f>
        <v>1</v>
      </c>
      <c r="AA224">
        <v>994</v>
      </c>
      <c r="AB224">
        <v>7578</v>
      </c>
      <c r="AC224">
        <v>360</v>
      </c>
      <c r="AD224">
        <v>1068</v>
      </c>
      <c r="AE224" s="3" t="s">
        <v>23</v>
      </c>
      <c r="AF2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4" s="3" t="str">
        <f>RIGHT(Table1[[#This Row],[AlgorithmFunc]],LEN(Table1[[#This Row],[AlgorithmFunc]])-16)</f>
        <v>None</v>
      </c>
      <c r="AH224" s="3">
        <f>Table1[[#This Row],['# CM TP]]+Table1[[#This Row],['# CM TN]]</f>
        <v>8572</v>
      </c>
      <c r="AI224" s="3">
        <f>Table1[[#This Row],['# CM FP]]+Table1[[#This Row],['# CM FN]]</f>
        <v>1428</v>
      </c>
      <c r="AJ224" s="3">
        <f>Table1[[#This Row],['# CM TP]]+Table1[[#This Row],['# CM FP]]</f>
        <v>1354</v>
      </c>
      <c r="AK224" s="3">
        <f>Table1[[#This Row],['# CM TN]]+Table1[[#This Row],['# CM FN]]</f>
        <v>8646</v>
      </c>
      <c r="AL224" s="3">
        <f>Table1[[#This Row],[GT_T]]+Table1[[#This Row],[GT_F]]</f>
        <v>10000</v>
      </c>
      <c r="AM224" s="3">
        <f>IFERROR((Table1[[#This Row],['# CM TP]]+Table1[[#This Row],['# CM TN]])/Table1[[#This Row],[GT_TOT]], 0)</f>
        <v>0.85719999999999996</v>
      </c>
      <c r="AN224" s="3">
        <f>IFERROR(((Table1[[#This Row],[GT_T]]*Table1[[#This Row],[GT_ML_P]]/Table1[[#This Row],[GT_TOT]])+(Table1[[#This Row],[GT_F]]*Table1[[#This Row],[GT_ML_N]]/Table1[[#This Row],[GT_TOT]]))/Table1[[#This Row],[GT_TOT]],0)</f>
        <v>0.23952975999999998</v>
      </c>
      <c r="AO224" s="3">
        <f>(Table1[[#This Row],[OBS_ACC]]-Table1[[#This Row],[EXP_ACC]])/(1-Table1[[#This Row],[EXP_ACC]])</f>
        <v>0.8122214486657624</v>
      </c>
      <c r="AP224" s="3">
        <f>Table1[[#This Row],['# CM TP]]+Table1[[#This Row],['# CM FN]]</f>
        <v>2062</v>
      </c>
      <c r="AQ224" s="3">
        <f>Table1[[#This Row],['# CM TN]]+Table1[[#This Row],['# CM FP]]</f>
        <v>7938</v>
      </c>
      <c r="AR224" s="2">
        <f>IFERROR(Table1[[#This Row],[NUM_T]]/(Table1[[#This Row],[NUM_T]]+Table1[[#This Row],[NUM_F]]),0)</f>
        <v>0.20619999999999999</v>
      </c>
      <c r="AS224" s="2">
        <f>IFERROR(((LEN(Table1[[#This Row],[Predictors]])-LEN(SUBSTITUTE(Table1[[#This Row],[Predictors]],"_","")))/Table1[[#This Row],[NumPredictors]])-Table1[[#This Row],[P_se]],0)</f>
        <v>0.95191122071516643</v>
      </c>
      <c r="AT224" s="2">
        <f>IFERROR((LEN(Table1[[#This Row],[Predictors]])-LEN(SUBSTITUTE(Table1[[#This Row],[Predictors]],".","")))/Table1[[#This Row],[NumPredictors]],0)</f>
        <v>0</v>
      </c>
      <c r="AU2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" s="2">
        <f>1-(Table1[[#This Row],[P_2gram]]+Table1[[#This Row],[P_order]]+Table1[[#This Row],[P_se]])</f>
        <v>4.8088779284833572E-2</v>
      </c>
      <c r="AX224" s="2"/>
      <c r="AY224" s="2"/>
    </row>
    <row r="225" spans="1:51" ht="15" customHeight="1" x14ac:dyDescent="0.25">
      <c r="A225">
        <v>2</v>
      </c>
      <c r="B225" t="s">
        <v>645</v>
      </c>
      <c r="C225" t="s">
        <v>185</v>
      </c>
      <c r="D225" s="26" t="s">
        <v>1510</v>
      </c>
      <c r="E225">
        <v>4000</v>
      </c>
      <c r="F2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25" t="s">
        <v>680</v>
      </c>
      <c r="H225" s="3">
        <v>1</v>
      </c>
      <c r="I225" s="1">
        <v>42795.309189814812</v>
      </c>
      <c r="J225" s="3" t="s">
        <v>85</v>
      </c>
      <c r="K225" s="1" t="s">
        <v>11</v>
      </c>
      <c r="L225" t="str">
        <f>SUBSTITUTE(SUBSTITUTE(Table1[[#This Row],[PredictorSetsOrig]],"task","act"),"startend","se")</f>
        <v>order</v>
      </c>
      <c r="M225" s="26" t="s">
        <v>436</v>
      </c>
      <c r="N225" s="27">
        <v>30</v>
      </c>
      <c r="O225" s="3">
        <f>IF(Table1[[#This Row],[Algorithm]]="None",0,IF(Table1[[#This Row],[NumPredictors]]&lt;=5,5,IF(Table1[[#This Row],[NumPredictors]]&lt;=10,10,IF(Table1[[#This Row],[NumPredictors]]&lt;=30,30,50))))</f>
        <v>30</v>
      </c>
      <c r="P225" s="2">
        <v>0.85699999999999998</v>
      </c>
      <c r="Q225" s="2">
        <v>0.84299999999999997</v>
      </c>
      <c r="R225">
        <v>310.37</v>
      </c>
      <c r="S225">
        <v>7</v>
      </c>
      <c r="T225">
        <v>0.99000000000000898</v>
      </c>
      <c r="U225" s="3">
        <v>5.0964277448636599</v>
      </c>
      <c r="V225" s="27">
        <v>7.01301931468352</v>
      </c>
      <c r="W225" s="29">
        <f>IFERROR(Table1[[#This Row],[MutualInformation]]/Table1[[#This Row],[MutualInformationPotential]],0)</f>
        <v>0.72670949788959038</v>
      </c>
      <c r="X225" s="27">
        <v>0.19684712386627801</v>
      </c>
      <c r="Y225" s="27">
        <v>0.35444746043164099</v>
      </c>
      <c r="Z225" s="3">
        <f>IFERROR(Table1[[#This Row],[MutualInformationVsOutcome]]/Table1[[#This Row],[MutualInformationVsOutcomePotential]],0)</f>
        <v>0.55536333544768646</v>
      </c>
      <c r="AA225">
        <v>65</v>
      </c>
      <c r="AB225">
        <v>792</v>
      </c>
      <c r="AC225">
        <v>13</v>
      </c>
      <c r="AD225">
        <v>130</v>
      </c>
      <c r="AE225" s="3" t="s">
        <v>607</v>
      </c>
      <c r="AF2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225" s="27" t="str">
        <f>RIGHT(Table1[[#This Row],[AlgorithmFunc]],LEN(Table1[[#This Row],[AlgorithmFunc]])-16)</f>
        <v>Blanket</v>
      </c>
      <c r="AH225" s="3">
        <f>Table1[[#This Row],['# CM TP]]+Table1[[#This Row],['# CM TN]]</f>
        <v>857</v>
      </c>
      <c r="AI225" s="3">
        <f>Table1[[#This Row],['# CM FP]]+Table1[[#This Row],['# CM FN]]</f>
        <v>143</v>
      </c>
      <c r="AJ225" s="3">
        <f>Table1[[#This Row],['# CM TP]]+Table1[[#This Row],['# CM FP]]</f>
        <v>78</v>
      </c>
      <c r="AK225" s="3">
        <f>Table1[[#This Row],['# CM TN]]+Table1[[#This Row],['# CM FN]]</f>
        <v>922</v>
      </c>
      <c r="AL225" s="3">
        <f>Table1[[#This Row],[GT_T]]+Table1[[#This Row],[GT_F]]</f>
        <v>1000</v>
      </c>
      <c r="AM225" s="3">
        <f>IFERROR((Table1[[#This Row],['# CM TP]]+Table1[[#This Row],['# CM TN]])/Table1[[#This Row],[GT_TOT]], 0)</f>
        <v>0.85699999999999998</v>
      </c>
      <c r="AN225" s="3">
        <f>IFERROR(((Table1[[#This Row],[GT_T]]*Table1[[#This Row],[GT_ML_P]]/Table1[[#This Row],[GT_TOT]])+(Table1[[#This Row],[GT_F]]*Table1[[#This Row],[GT_ML_N]]/Table1[[#This Row],[GT_TOT]]))/Table1[[#This Row],[GT_TOT]],0)</f>
        <v>0.19869200000000001</v>
      </c>
      <c r="AO225" s="3">
        <f>(Table1[[#This Row],[OBS_ACC]]-Table1[[#This Row],[EXP_ACC]])/(1-Table1[[#This Row],[EXP_ACC]])</f>
        <v>0.82154177919102267</v>
      </c>
      <c r="AP225" s="3">
        <f>Table1[[#This Row],['# CM TP]]+Table1[[#This Row],['# CM FN]]</f>
        <v>195</v>
      </c>
      <c r="AQ225" s="3">
        <f>Table1[[#This Row],['# CM TN]]+Table1[[#This Row],['# CM FP]]</f>
        <v>805</v>
      </c>
      <c r="AR225" s="2">
        <f>IFERROR(Table1[[#This Row],[NUM_T]]/(Table1[[#This Row],[NUM_T]]+Table1[[#This Row],[NUM_F]]),0)</f>
        <v>0.19500000000000001</v>
      </c>
      <c r="AS225" s="2">
        <f>IFERROR(((LEN(Table1[[#This Row],[Predictors]])-LEN(SUBSTITUTE(Table1[[#This Row],[Predictors]],"_","")))/Table1[[#This Row],[NumPredictors]])-Table1[[#This Row],[P_se]],0)</f>
        <v>0</v>
      </c>
      <c r="AT225" s="2">
        <f>IFERROR((LEN(Table1[[#This Row],[Predictors]])-LEN(SUBSTITUTE(Table1[[#This Row],[Predictors]],".","")))/Table1[[#This Row],[NumPredictors]],0)</f>
        <v>1</v>
      </c>
      <c r="AU2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5" s="2">
        <f>1-(Table1[[#This Row],[P_2gram]]+Table1[[#This Row],[P_order]]+Table1[[#This Row],[P_se]])</f>
        <v>0</v>
      </c>
      <c r="AX225" s="2"/>
      <c r="AY225" s="2"/>
    </row>
    <row r="226" spans="1:51" ht="15" customHeight="1" x14ac:dyDescent="0.25">
      <c r="A226">
        <v>55</v>
      </c>
      <c r="B226" t="s">
        <v>645</v>
      </c>
      <c r="C226" t="s">
        <v>185</v>
      </c>
      <c r="D226" s="26" t="s">
        <v>1510</v>
      </c>
      <c r="E226">
        <v>4000</v>
      </c>
      <c r="F2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226" t="s">
        <v>562</v>
      </c>
      <c r="H226" s="3">
        <v>1</v>
      </c>
      <c r="I226" s="1">
        <v>42794.200462962966</v>
      </c>
      <c r="J226" t="s">
        <v>159</v>
      </c>
      <c r="K226" t="s">
        <v>11</v>
      </c>
      <c r="L226" t="str">
        <f>SUBSTITUTE(SUBSTITUTE(Table1[[#This Row],[PredictorSetsOrig]],"task","act"),"startend","se")</f>
        <v>2gram,order</v>
      </c>
      <c r="M226" t="s">
        <v>438</v>
      </c>
      <c r="N226" s="3">
        <v>10</v>
      </c>
      <c r="O226" s="3">
        <f>IF(Table1[[#This Row],[Algorithm]]="None",0,IF(Table1[[#This Row],[NumPredictors]]&lt;=5,5,IF(Table1[[#This Row],[NumPredictors]]&lt;=10,10,IF(Table1[[#This Row],[NumPredictors]]&lt;=30,30,50))))</f>
        <v>10</v>
      </c>
      <c r="P226" s="2">
        <v>0.85699999999999998</v>
      </c>
      <c r="Q226" s="2">
        <v>0.83899999999999997</v>
      </c>
      <c r="R226">
        <v>1780.41</v>
      </c>
      <c r="S226">
        <v>4.15999999999985</v>
      </c>
      <c r="T226">
        <v>1.7800000000024701</v>
      </c>
      <c r="U226" s="3">
        <v>3.8927528859715901</v>
      </c>
      <c r="V226" s="3">
        <v>7.30761563701172</v>
      </c>
      <c r="W226" s="2">
        <f>IFERROR(Table1[[#This Row],[MutualInformation]]/Table1[[#This Row],[MutualInformationPotential]],0)</f>
        <v>0.53269808913532857</v>
      </c>
      <c r="X226" s="3">
        <v>0.161077458634661</v>
      </c>
      <c r="Y226" s="3">
        <v>0.40525441704633902</v>
      </c>
      <c r="Z226" s="3">
        <f>IFERROR(Table1[[#This Row],[MutualInformationVsOutcome]]/Table1[[#This Row],[MutualInformationVsOutcomePotential]],0)</f>
        <v>0.39747243178411185</v>
      </c>
      <c r="AA226">
        <v>63</v>
      </c>
      <c r="AB226">
        <v>794</v>
      </c>
      <c r="AC226">
        <v>11</v>
      </c>
      <c r="AD226">
        <v>132</v>
      </c>
      <c r="AE226" s="3" t="s">
        <v>585</v>
      </c>
      <c r="AF2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26" s="3" t="str">
        <f>RIGHT(Table1[[#This Row],[AlgorithmFunc]],LEN(Table1[[#This Row],[AlgorithmFunc]])-16)</f>
        <v>LASSORepeated</v>
      </c>
      <c r="AH226" s="3">
        <f>Table1[[#This Row],['# CM TP]]+Table1[[#This Row],['# CM TN]]</f>
        <v>857</v>
      </c>
      <c r="AI226" s="3">
        <f>Table1[[#This Row],['# CM FP]]+Table1[[#This Row],['# CM FN]]</f>
        <v>143</v>
      </c>
      <c r="AJ226" s="3">
        <f>Table1[[#This Row],['# CM TP]]+Table1[[#This Row],['# CM FP]]</f>
        <v>74</v>
      </c>
      <c r="AK226" s="3">
        <f>Table1[[#This Row],['# CM TN]]+Table1[[#This Row],['# CM FN]]</f>
        <v>926</v>
      </c>
      <c r="AL226" s="3">
        <f>Table1[[#This Row],[GT_T]]+Table1[[#This Row],[GT_F]]</f>
        <v>1000</v>
      </c>
      <c r="AM226" s="3">
        <f>IFERROR((Table1[[#This Row],['# CM TP]]+Table1[[#This Row],['# CM TN]])/Table1[[#This Row],[GT_TOT]], 0)</f>
        <v>0.85699999999999998</v>
      </c>
      <c r="AN226" s="3">
        <f>IFERROR(((Table1[[#This Row],[GT_T]]*Table1[[#This Row],[GT_ML_P]]/Table1[[#This Row],[GT_TOT]])+(Table1[[#This Row],[GT_F]]*Table1[[#This Row],[GT_ML_N]]/Table1[[#This Row],[GT_TOT]]))/Table1[[#This Row],[GT_TOT]],0)</f>
        <v>0.19583600000000001</v>
      </c>
      <c r="AO226" s="3">
        <f>(Table1[[#This Row],[OBS_ACC]]-Table1[[#This Row],[EXP_ACC]])/(1-Table1[[#This Row],[EXP_ACC]])</f>
        <v>0.8221755761262628</v>
      </c>
      <c r="AP226" s="3">
        <f>Table1[[#This Row],['# CM TP]]+Table1[[#This Row],['# CM FN]]</f>
        <v>195</v>
      </c>
      <c r="AQ226" s="3">
        <f>Table1[[#This Row],['# CM TN]]+Table1[[#This Row],['# CM FP]]</f>
        <v>805</v>
      </c>
      <c r="AR226" s="2">
        <f>IFERROR(Table1[[#This Row],[NUM_T]]/(Table1[[#This Row],[NUM_T]]+Table1[[#This Row],[NUM_F]]),0)</f>
        <v>0.19500000000000001</v>
      </c>
      <c r="AS226" s="2">
        <f>IFERROR(((LEN(Table1[[#This Row],[Predictors]])-LEN(SUBSTITUTE(Table1[[#This Row],[Predictors]],"_","")))/Table1[[#This Row],[NumPredictors]])-Table1[[#This Row],[P_se]],0)</f>
        <v>0.7</v>
      </c>
      <c r="AT226" s="2">
        <f>IFERROR((LEN(Table1[[#This Row],[Predictors]])-LEN(SUBSTITUTE(Table1[[#This Row],[Predictors]],".","")))/Table1[[#This Row],[NumPredictors]],0)</f>
        <v>0.3</v>
      </c>
      <c r="AU2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" s="2">
        <f>1-(Table1[[#This Row],[P_2gram]]+Table1[[#This Row],[P_order]]+Table1[[#This Row],[P_se]])</f>
        <v>0</v>
      </c>
      <c r="AX226" s="2"/>
      <c r="AY226" s="2"/>
    </row>
    <row r="227" spans="1:51" ht="15" customHeight="1" x14ac:dyDescent="0.25">
      <c r="A227" s="26">
        <v>4</v>
      </c>
      <c r="B227" s="26" t="s">
        <v>645</v>
      </c>
      <c r="C227" s="26" t="s">
        <v>190</v>
      </c>
      <c r="D227" s="26" t="s">
        <v>1510</v>
      </c>
      <c r="E227" s="26">
        <v>4000</v>
      </c>
      <c r="F2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7" s="26" t="s">
        <v>483</v>
      </c>
      <c r="H227" s="27">
        <v>1</v>
      </c>
      <c r="I227" s="28">
        <v>42784.852430555555</v>
      </c>
      <c r="J227" s="26" t="s">
        <v>484</v>
      </c>
      <c r="K227" s="26" t="s">
        <v>11</v>
      </c>
      <c r="L227" t="str">
        <f>SUBSTITUTE(SUBSTITUTE(Table1[[#This Row],[PredictorSetsOrig]],"task","act"),"startend","se")</f>
        <v>act,se,order</v>
      </c>
      <c r="M227" s="26" t="s">
        <v>18</v>
      </c>
      <c r="N227" s="27">
        <v>10</v>
      </c>
      <c r="O227" s="27">
        <f>IF(Table1[[#This Row],[Algorithm]]="None",0,IF(Table1[[#This Row],[NumPredictors]]&lt;=5,5,IF(Table1[[#This Row],[NumPredictors]]&lt;=10,10,IF(Table1[[#This Row],[NumPredictors]]&lt;=30,30,50))))</f>
        <v>10</v>
      </c>
      <c r="P227" s="29">
        <v>0.755</v>
      </c>
      <c r="Q227" s="29">
        <v>0.77333333333333298</v>
      </c>
      <c r="R227" s="26">
        <v>0.97999999999998999</v>
      </c>
      <c r="S227" s="26">
        <v>4.16</v>
      </c>
      <c r="T227" s="26">
        <v>0.96999999999999897</v>
      </c>
      <c r="U227" s="27">
        <v>2.7769644451253899</v>
      </c>
      <c r="V227" s="27">
        <v>7.28892414629368</v>
      </c>
      <c r="W227" s="29">
        <f>IFERROR(Table1[[#This Row],[MutualInformation]]/Table1[[#This Row],[MutualInformationPotential]],0)</f>
        <v>0.38098413282808535</v>
      </c>
      <c r="X227" s="27">
        <v>0.18121431470569599</v>
      </c>
      <c r="Y227" s="3">
        <v>0.62004340356102405</v>
      </c>
      <c r="Z227" s="27">
        <f>IFERROR(Table1[[#This Row],[MutualInformationVsOutcome]]/Table1[[#This Row],[MutualInformationVsOutcomePotential]],0)</f>
        <v>0.29226069282400013</v>
      </c>
      <c r="AA227" s="26">
        <v>221</v>
      </c>
      <c r="AB227" s="26">
        <v>534</v>
      </c>
      <c r="AC227" s="26">
        <v>102</v>
      </c>
      <c r="AD227" s="26">
        <v>143</v>
      </c>
      <c r="AE227" s="27" t="s">
        <v>488</v>
      </c>
      <c r="AF2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7" s="27" t="str">
        <f>RIGHT(Table1[[#This Row],[AlgorithmFunc]],LEN(Table1[[#This Row],[AlgorithmFunc]])-16)</f>
        <v>MRMREnsemble5</v>
      </c>
      <c r="AH227" s="27">
        <f>Table1[[#This Row],['# CM TP]]+Table1[[#This Row],['# CM TN]]</f>
        <v>755</v>
      </c>
      <c r="AI227" s="27">
        <f>Table1[[#This Row],['# CM FP]]+Table1[[#This Row],['# CM FN]]</f>
        <v>245</v>
      </c>
      <c r="AJ227" s="27">
        <f>Table1[[#This Row],['# CM TP]]+Table1[[#This Row],['# CM FP]]</f>
        <v>323</v>
      </c>
      <c r="AK227" s="27">
        <f>Table1[[#This Row],['# CM TN]]+Table1[[#This Row],['# CM FN]]</f>
        <v>677</v>
      </c>
      <c r="AL227" s="27">
        <f>Table1[[#This Row],[GT_T]]+Table1[[#This Row],[GT_F]]</f>
        <v>1000</v>
      </c>
      <c r="AM227" s="27">
        <f>IFERROR((Table1[[#This Row],['# CM TP]]+Table1[[#This Row],['# CM TN]])/Table1[[#This Row],[GT_TOT]], 0)</f>
        <v>0.755</v>
      </c>
      <c r="AN227" s="27">
        <f>IFERROR(((Table1[[#This Row],[GT_T]]*Table1[[#This Row],[GT_ML_P]]/Table1[[#This Row],[GT_TOT]])+(Table1[[#This Row],[GT_F]]*Table1[[#This Row],[GT_ML_N]]/Table1[[#This Row],[GT_TOT]]))/Table1[[#This Row],[GT_TOT]],0)</f>
        <v>0.40973000000000004</v>
      </c>
      <c r="AO227" s="27">
        <f>(Table1[[#This Row],[OBS_ACC]]-Table1[[#This Row],[EXP_ACC]])/(1-Table1[[#This Row],[EXP_ACC]])</f>
        <v>0.58493570738814438</v>
      </c>
      <c r="AP227" s="27">
        <f>Table1[[#This Row],['# CM TP]]+Table1[[#This Row],['# CM FN]]</f>
        <v>364</v>
      </c>
      <c r="AQ227" s="27">
        <f>Table1[[#This Row],['# CM TN]]+Table1[[#This Row],['# CM FP]]</f>
        <v>636</v>
      </c>
      <c r="AR227" s="29">
        <f>IFERROR(Table1[[#This Row],[NUM_T]]/(Table1[[#This Row],[NUM_T]]+Table1[[#This Row],[NUM_F]]),0)</f>
        <v>0.36399999999999999</v>
      </c>
      <c r="AS227" s="29">
        <f>IFERROR(((LEN(Table1[[#This Row],[Predictors]])-LEN(SUBSTITUTE(Table1[[#This Row],[Predictors]],"_","")))/Table1[[#This Row],[NumPredictors]])-Table1[[#This Row],[P_se]],0)</f>
        <v>0</v>
      </c>
      <c r="AT227" s="29">
        <f>IFERROR((LEN(Table1[[#This Row],[Predictors]])-LEN(SUBSTITUTE(Table1[[#This Row],[Predictors]],".","")))/Table1[[#This Row],[NumPredictors]],0)</f>
        <v>0.8</v>
      </c>
      <c r="AU22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" s="29">
        <f>1-(Table1[[#This Row],[P_2gram]]+Table1[[#This Row],[P_order]]+Table1[[#This Row],[P_se]])</f>
        <v>0.19999999999999996</v>
      </c>
      <c r="AX227" s="2"/>
      <c r="AY227" s="2"/>
    </row>
    <row r="228" spans="1:51" ht="15" customHeight="1" x14ac:dyDescent="0.25">
      <c r="A228">
        <v>42</v>
      </c>
      <c r="B228" t="s">
        <v>645</v>
      </c>
      <c r="C228" t="s">
        <v>1504</v>
      </c>
      <c r="D228" t="s">
        <v>1508</v>
      </c>
      <c r="E228">
        <v>31509</v>
      </c>
      <c r="F2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8" t="s">
        <v>1398</v>
      </c>
      <c r="H228" s="3">
        <v>1</v>
      </c>
      <c r="I228" s="1">
        <v>43123.314004629632</v>
      </c>
      <c r="J228" t="s">
        <v>37</v>
      </c>
      <c r="K228" t="s">
        <v>11</v>
      </c>
      <c r="L228" t="str">
        <f>SUBSTITUTE(SUBSTITUTE(Table1[[#This Row],[PredictorSetsOrig]],"task","act"),"startend","se")</f>
        <v>act,order</v>
      </c>
      <c r="M228" s="31" t="s">
        <v>26</v>
      </c>
      <c r="N228" s="3">
        <v>30</v>
      </c>
      <c r="O228" s="3">
        <f>IF(Table1[[#This Row],[Algorithm]]="None",0,IF(Table1[[#This Row],[NumPredictors]]&lt;=5,5,IF(Table1[[#This Row],[NumPredictors]]&lt;=10,10,IF(Table1[[#This Row],[NumPredictors]]&lt;=30,30,50))))</f>
        <v>30</v>
      </c>
      <c r="P228" s="2">
        <v>0.85618177202335599</v>
      </c>
      <c r="Q228" s="2">
        <v>0.87664508484617698</v>
      </c>
      <c r="R228">
        <v>10.5500000000002</v>
      </c>
      <c r="S228">
        <v>52.75</v>
      </c>
      <c r="T228">
        <v>2.7200000000002502</v>
      </c>
      <c r="U228" s="3">
        <v>7.9863419546342298</v>
      </c>
      <c r="V228" s="27"/>
      <c r="W228" s="29">
        <f>IFERROR(Table1[[#This Row],[MutualInformation]]/Table1[[#This Row],[MutualInformationPotential]],0)</f>
        <v>0</v>
      </c>
      <c r="X228" s="3">
        <v>0.51965149841046998</v>
      </c>
      <c r="Y228" s="3"/>
      <c r="Z228" s="3">
        <f>IFERROR(Table1[[#This Row],[MutualInformationVsOutcome]]/Table1[[#This Row],[MutualInformationVsOutcomePotential]],0)</f>
        <v>0</v>
      </c>
      <c r="AA228">
        <v>2167</v>
      </c>
      <c r="AB228">
        <v>4578</v>
      </c>
      <c r="AC228">
        <v>380</v>
      </c>
      <c r="AD228">
        <v>753</v>
      </c>
      <c r="AE228" s="3" t="s">
        <v>1469</v>
      </c>
      <c r="AF22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28" s="27" t="str">
        <f>RIGHT(Table1[[#This Row],[AlgorithmFunc]],LEN(Table1[[#This Row],[AlgorithmFunc]])-16)</f>
        <v>Cluster</v>
      </c>
      <c r="AH228" s="3">
        <f>Table1[[#This Row],['# CM TP]]+Table1[[#This Row],['# CM TN]]</f>
        <v>6745</v>
      </c>
      <c r="AI228" s="3">
        <f>Table1[[#This Row],['# CM FP]]+Table1[[#This Row],['# CM FN]]</f>
        <v>1133</v>
      </c>
      <c r="AJ228" s="3">
        <f>Table1[[#This Row],['# CM TP]]+Table1[[#This Row],['# CM FP]]</f>
        <v>2547</v>
      </c>
      <c r="AK228" s="3">
        <f>Table1[[#This Row],['# CM TN]]+Table1[[#This Row],['# CM FN]]</f>
        <v>5331</v>
      </c>
      <c r="AL228" s="3">
        <f>Table1[[#This Row],[GT_T]]+Table1[[#This Row],[GT_F]]</f>
        <v>7878</v>
      </c>
      <c r="AM228" s="3">
        <f>IFERROR((Table1[[#This Row],['# CM TP]]+Table1[[#This Row],['# CM TN]])/Table1[[#This Row],[GT_TOT]], 0)</f>
        <v>0.85618177202335621</v>
      </c>
      <c r="AN228" s="3">
        <f>IFERROR(((Table1[[#This Row],[GT_T]]*Table1[[#This Row],[GT_ML_P]]/Table1[[#This Row],[GT_TOT]])+(Table1[[#This Row],[GT_F]]*Table1[[#This Row],[GT_ML_N]]/Table1[[#This Row],[GT_TOT]]))/Table1[[#This Row],[GT_TOT]],0)</f>
        <v>0.37412921384703934</v>
      </c>
      <c r="AO228" s="3">
        <f>(Table1[[#This Row],[OBS_ACC]]-Table1[[#This Row],[EXP_ACC]])/(1-Table1[[#This Row],[EXP_ACC]])</f>
        <v>0.7702109905773824</v>
      </c>
      <c r="AP228" s="3">
        <f>Table1[[#This Row],['# CM TP]]+Table1[[#This Row],['# CM FN]]</f>
        <v>2920</v>
      </c>
      <c r="AQ228" s="3">
        <f>Table1[[#This Row],['# CM TN]]+Table1[[#This Row],['# CM FP]]</f>
        <v>4958</v>
      </c>
      <c r="AR228" s="2">
        <f>IFERROR(Table1[[#This Row],[NUM_T]]/(Table1[[#This Row],[NUM_T]]+Table1[[#This Row],[NUM_F]]),0)</f>
        <v>0.37065244986037066</v>
      </c>
      <c r="AS228" s="2">
        <f>IFERROR(((LEN(Table1[[#This Row],[Predictors]])-LEN(SUBSTITUTE(Table1[[#This Row],[Predictors]],"_","")))/Table1[[#This Row],[NumPredictors]])-Table1[[#This Row],[P_se]],0)</f>
        <v>0</v>
      </c>
      <c r="AT228" s="2">
        <f>IFERROR((LEN(Table1[[#This Row],[Predictors]])-LEN(SUBSTITUTE(Table1[[#This Row],[Predictors]],".","")))/Table1[[#This Row],[NumPredictors]],0)</f>
        <v>0.9</v>
      </c>
      <c r="AU2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8" s="2">
        <f>1-(Table1[[#This Row],[P_2gram]]+Table1[[#This Row],[P_order]]+Table1[[#This Row],[P_se]])</f>
        <v>9.9999999999999978E-2</v>
      </c>
      <c r="AX228" s="2"/>
      <c r="AY228" s="2"/>
    </row>
    <row r="229" spans="1:51" ht="15" customHeight="1" x14ac:dyDescent="0.25">
      <c r="A229">
        <v>1</v>
      </c>
      <c r="B229" t="s">
        <v>645</v>
      </c>
      <c r="C229" t="s">
        <v>190</v>
      </c>
      <c r="D229" s="26" t="s">
        <v>1510</v>
      </c>
      <c r="E229">
        <v>40000</v>
      </c>
      <c r="F2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29" t="s">
        <v>1294</v>
      </c>
      <c r="H229" s="3">
        <v>1</v>
      </c>
      <c r="I229" s="1">
        <v>43121.789409722223</v>
      </c>
      <c r="J229" t="s">
        <v>37</v>
      </c>
      <c r="K229" t="s">
        <v>11</v>
      </c>
      <c r="L229" t="str">
        <f>SUBSTITUTE(SUBSTITUTE(Table1[[#This Row],[PredictorSetsOrig]],"task","act"),"startend","se")</f>
        <v>act</v>
      </c>
      <c r="M229" s="31" t="s">
        <v>12</v>
      </c>
      <c r="N229" s="3">
        <v>30</v>
      </c>
      <c r="O229" s="3">
        <f>IF(Table1[[#This Row],[Algorithm]]="None",0,IF(Table1[[#This Row],[NumPredictors]]&lt;=5,5,IF(Table1[[#This Row],[NumPredictors]]&lt;=10,10,IF(Table1[[#This Row],[NumPredictors]]&lt;=30,30,50))))</f>
        <v>30</v>
      </c>
      <c r="P229" s="2">
        <v>0.85609999999999997</v>
      </c>
      <c r="Q229" s="2">
        <v>0.85970000000000002</v>
      </c>
      <c r="R229">
        <v>2.0899999999999199</v>
      </c>
      <c r="S229">
        <v>74.809999999999903</v>
      </c>
      <c r="T229">
        <v>1.01999999999998</v>
      </c>
      <c r="U229" s="3">
        <v>7.1889615287809496</v>
      </c>
      <c r="V229" s="27"/>
      <c r="W229" s="29">
        <f>IFERROR(Table1[[#This Row],[MutualInformation]]/Table1[[#This Row],[MutualInformationPotential]],0)</f>
        <v>0</v>
      </c>
      <c r="X229" s="3">
        <v>0.38109997038780102</v>
      </c>
      <c r="Y229" s="3"/>
      <c r="Z229" s="3">
        <f>IFERROR(Table1[[#This Row],[MutualInformationVsOutcome]]/Table1[[#This Row],[MutualInformationVsOutcomePotential]],0)</f>
        <v>0</v>
      </c>
      <c r="AA229">
        <v>974</v>
      </c>
      <c r="AB229">
        <v>7587</v>
      </c>
      <c r="AC229">
        <v>351</v>
      </c>
      <c r="AD229">
        <v>1088</v>
      </c>
      <c r="AE229" s="3" t="s">
        <v>1295</v>
      </c>
      <c r="AF229" s="3" t="str">
        <f>RIGHT(Table1[[#This Row],[AlgorithmFunc]],LEN(Table1[[#This Row],[AlgorithmFunc]])-16)</f>
        <v>Cluster</v>
      </c>
      <c r="AG229" s="27" t="str">
        <f>RIGHT(Table1[[#This Row],[AlgorithmFunc]],LEN(Table1[[#This Row],[AlgorithmFunc]])-16)</f>
        <v>Cluster</v>
      </c>
      <c r="AH229" s="3">
        <f>Table1[[#This Row],['# CM TP]]+Table1[[#This Row],['# CM TN]]</f>
        <v>8561</v>
      </c>
      <c r="AI229" s="3">
        <f>Table1[[#This Row],['# CM FP]]+Table1[[#This Row],['# CM FN]]</f>
        <v>1439</v>
      </c>
      <c r="AJ229" s="3">
        <f>Table1[[#This Row],['# CM TP]]+Table1[[#This Row],['# CM FP]]</f>
        <v>1325</v>
      </c>
      <c r="AK229" s="3">
        <f>Table1[[#This Row],['# CM TN]]+Table1[[#This Row],['# CM FN]]</f>
        <v>8675</v>
      </c>
      <c r="AL229" s="3">
        <f>Table1[[#This Row],[GT_T]]+Table1[[#This Row],[GT_F]]</f>
        <v>10000</v>
      </c>
      <c r="AM229" s="3">
        <f>IFERROR((Table1[[#This Row],['# CM TP]]+Table1[[#This Row],['# CM TN]])/Table1[[#This Row],[GT_TOT]], 0)</f>
        <v>0.85609999999999997</v>
      </c>
      <c r="AN229" s="3">
        <f>IFERROR(((Table1[[#This Row],[GT_T]]*Table1[[#This Row],[GT_ML_P]]/Table1[[#This Row],[GT_TOT]])+(Table1[[#This Row],[GT_F]]*Table1[[#This Row],[GT_ML_N]]/Table1[[#This Row],[GT_TOT]]))/Table1[[#This Row],[GT_TOT]],0)</f>
        <v>0.23826649999999999</v>
      </c>
      <c r="AO229" s="3">
        <f>(Table1[[#This Row],[OBS_ACC]]-Table1[[#This Row],[EXP_ACC]])/(1-Table1[[#This Row],[EXP_ACC]])</f>
        <v>0.81108878630124559</v>
      </c>
      <c r="AP229" s="3">
        <f>Table1[[#This Row],['# CM TP]]+Table1[[#This Row],['# CM FN]]</f>
        <v>2062</v>
      </c>
      <c r="AQ229" s="3">
        <f>Table1[[#This Row],['# CM TN]]+Table1[[#This Row],['# CM FP]]</f>
        <v>7938</v>
      </c>
      <c r="AR229" s="2">
        <f>IFERROR(Table1[[#This Row],[NUM_T]]/(Table1[[#This Row],[NUM_T]]+Table1[[#This Row],[NUM_F]]),0)</f>
        <v>0.20619999999999999</v>
      </c>
      <c r="AS229" s="2">
        <f>IFERROR(((LEN(Table1[[#This Row],[Predictors]])-LEN(SUBSTITUTE(Table1[[#This Row],[Predictors]],"_","")))/Table1[[#This Row],[NumPredictors]])-Table1[[#This Row],[P_se]],0)</f>
        <v>0</v>
      </c>
      <c r="AT229" s="2">
        <f>IFERROR((LEN(Table1[[#This Row],[Predictors]])-LEN(SUBSTITUTE(Table1[[#This Row],[Predictors]],".","")))/Table1[[#This Row],[NumPredictors]],0)</f>
        <v>0</v>
      </c>
      <c r="AU2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9" s="2">
        <f>1-(Table1[[#This Row],[P_2gram]]+Table1[[#This Row],[P_order]]+Table1[[#This Row],[P_se]])</f>
        <v>1</v>
      </c>
      <c r="AX229" s="2"/>
      <c r="AY229" s="2"/>
    </row>
    <row r="230" spans="1:51" ht="15" customHeight="1" x14ac:dyDescent="0.25">
      <c r="A230">
        <v>73</v>
      </c>
      <c r="B230" t="s">
        <v>645</v>
      </c>
      <c r="C230" t="s">
        <v>185</v>
      </c>
      <c r="D230" s="26" t="s">
        <v>1510</v>
      </c>
      <c r="E230">
        <v>4000</v>
      </c>
      <c r="F2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30" t="s">
        <v>562</v>
      </c>
      <c r="H230" s="3">
        <v>1</v>
      </c>
      <c r="I230" s="1">
        <v>42794.316516203704</v>
      </c>
      <c r="J230" t="s">
        <v>45</v>
      </c>
      <c r="K230" t="s">
        <v>11</v>
      </c>
      <c r="L230" t="str">
        <f>SUBSTITUTE(SUBSTITUTE(Table1[[#This Row],[PredictorSetsOrig]],"task","act"),"startend","se")</f>
        <v>act,2gram,order</v>
      </c>
      <c r="M230" t="s">
        <v>24</v>
      </c>
      <c r="N230" s="3">
        <v>30</v>
      </c>
      <c r="O230" s="3">
        <f>IF(Table1[[#This Row],[Algorithm]]="None",0,IF(Table1[[#This Row],[NumPredictors]]&lt;=5,5,IF(Table1[[#This Row],[NumPredictors]]&lt;=10,10,IF(Table1[[#This Row],[NumPredictors]]&lt;=30,30,50))))</f>
        <v>30</v>
      </c>
      <c r="P230" s="2">
        <v>0.85599999999999998</v>
      </c>
      <c r="Q230" s="2">
        <v>0.86066666666666702</v>
      </c>
      <c r="R230">
        <v>255.15999999999599</v>
      </c>
      <c r="S230">
        <v>6.6399999999994197</v>
      </c>
      <c r="T230">
        <v>1.54999999999563</v>
      </c>
      <c r="U230" s="3">
        <v>6.76124811219933</v>
      </c>
      <c r="V230" s="3">
        <v>7.30761563701172</v>
      </c>
      <c r="W230" s="2">
        <f>IFERROR(Table1[[#This Row],[MutualInformation]]/Table1[[#This Row],[MutualInformationPotential]],0)</f>
        <v>0.92523313321993295</v>
      </c>
      <c r="X230" s="3">
        <v>0.374008104061059</v>
      </c>
      <c r="Y230" s="27">
        <v>0.40525441704633902</v>
      </c>
      <c r="Z230" s="3">
        <f>IFERROR(Table1[[#This Row],[MutualInformationVsOutcome]]/Table1[[#This Row],[MutualInformationVsOutcomePotential]],0)</f>
        <v>0.92289704523638261</v>
      </c>
      <c r="AA230">
        <v>72</v>
      </c>
      <c r="AB230">
        <v>784</v>
      </c>
      <c r="AC230">
        <v>21</v>
      </c>
      <c r="AD230">
        <v>123</v>
      </c>
      <c r="AE230" s="3" t="s">
        <v>334</v>
      </c>
      <c r="AF2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230" s="3" t="str">
        <f>RIGHT(Table1[[#This Row],[AlgorithmFunc]],LEN(Table1[[#This Row],[AlgorithmFunc]])-16)</f>
        <v>Recursive</v>
      </c>
      <c r="AH230" s="3">
        <f>Table1[[#This Row],['# CM TP]]+Table1[[#This Row],['# CM TN]]</f>
        <v>856</v>
      </c>
      <c r="AI230" s="3">
        <f>Table1[[#This Row],['# CM FP]]+Table1[[#This Row],['# CM FN]]</f>
        <v>144</v>
      </c>
      <c r="AJ230" s="3">
        <f>Table1[[#This Row],['# CM TP]]+Table1[[#This Row],['# CM FP]]</f>
        <v>93</v>
      </c>
      <c r="AK230" s="3">
        <f>Table1[[#This Row],['# CM TN]]+Table1[[#This Row],['# CM FN]]</f>
        <v>907</v>
      </c>
      <c r="AL230" s="3">
        <f>Table1[[#This Row],[GT_T]]+Table1[[#This Row],[GT_F]]</f>
        <v>1000</v>
      </c>
      <c r="AM230" s="3">
        <f>IFERROR((Table1[[#This Row],['# CM TP]]+Table1[[#This Row],['# CM TN]])/Table1[[#This Row],[GT_TOT]], 0)</f>
        <v>0.85599999999999998</v>
      </c>
      <c r="AN230" s="3">
        <f>IFERROR(((Table1[[#This Row],[GT_T]]*Table1[[#This Row],[GT_ML_P]]/Table1[[#This Row],[GT_TOT]])+(Table1[[#This Row],[GT_F]]*Table1[[#This Row],[GT_ML_N]]/Table1[[#This Row],[GT_TOT]]))/Table1[[#This Row],[GT_TOT]],0)</f>
        <v>0.21021600000000001</v>
      </c>
      <c r="AO230" s="3">
        <f>(Table1[[#This Row],[OBS_ACC]]-Table1[[#This Row],[EXP_ACC]])/(1-Table1[[#This Row],[EXP_ACC]])</f>
        <v>0.81767166719001638</v>
      </c>
      <c r="AP230" s="3">
        <f>Table1[[#This Row],['# CM TP]]+Table1[[#This Row],['# CM FN]]</f>
        <v>195</v>
      </c>
      <c r="AQ230" s="3">
        <f>Table1[[#This Row],['# CM TN]]+Table1[[#This Row],['# CM FP]]</f>
        <v>805</v>
      </c>
      <c r="AR230" s="2">
        <f>IFERROR(Table1[[#This Row],[NUM_T]]/(Table1[[#This Row],[NUM_T]]+Table1[[#This Row],[NUM_F]]),0)</f>
        <v>0.19500000000000001</v>
      </c>
      <c r="AS230" s="2">
        <f>IFERROR(((LEN(Table1[[#This Row],[Predictors]])-LEN(SUBSTITUTE(Table1[[#This Row],[Predictors]],"_","")))/Table1[[#This Row],[NumPredictors]])-Table1[[#This Row],[P_se]],0)</f>
        <v>0.3</v>
      </c>
      <c r="AT230" s="2">
        <f>IFERROR((LEN(Table1[[#This Row],[Predictors]])-LEN(SUBSTITUTE(Table1[[#This Row],[Predictors]],".","")))/Table1[[#This Row],[NumPredictors]],0)</f>
        <v>0.4</v>
      </c>
      <c r="AU2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" s="2">
        <f>1-(Table1[[#This Row],[P_2gram]]+Table1[[#This Row],[P_order]]+Table1[[#This Row],[P_se]])</f>
        <v>0.30000000000000004</v>
      </c>
      <c r="AX230" s="2"/>
      <c r="AY230" s="2"/>
    </row>
    <row r="231" spans="1:51" ht="15" customHeight="1" x14ac:dyDescent="0.25">
      <c r="A231" s="26">
        <v>27</v>
      </c>
      <c r="B231" t="s">
        <v>645</v>
      </c>
      <c r="C231" s="26" t="s">
        <v>185</v>
      </c>
      <c r="D231" s="26" t="s">
        <v>1510</v>
      </c>
      <c r="E231" s="26">
        <v>4000</v>
      </c>
      <c r="F2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31" s="26" t="s">
        <v>902</v>
      </c>
      <c r="H231" s="27">
        <v>1</v>
      </c>
      <c r="I231" s="28">
        <v>42805.891909722224</v>
      </c>
      <c r="J231" s="26" t="s">
        <v>887</v>
      </c>
      <c r="K231" s="26" t="s">
        <v>11</v>
      </c>
      <c r="L231" t="str">
        <f>SUBSTITUTE(SUBSTITUTE(Table1[[#This Row],[PredictorSetsOrig]],"task","act"),"startend","se")</f>
        <v>2gram,order</v>
      </c>
      <c r="M231" s="26" t="s">
        <v>438</v>
      </c>
      <c r="N231" s="16">
        <v>30</v>
      </c>
      <c r="O231" s="3">
        <f>IF(Table1[[#This Row],[Algorithm]]="None",0,IF(Table1[[#This Row],[NumPredictors]]&lt;=5,5,IF(Table1[[#This Row],[NumPredictors]]&lt;=10,10,IF(Table1[[#This Row],[NumPredictors]]&lt;=30,30,50))))</f>
        <v>30</v>
      </c>
      <c r="P231" s="29">
        <v>0.85599999999999998</v>
      </c>
      <c r="Q231" s="29">
        <v>0.85166666666666702</v>
      </c>
      <c r="R231" s="27">
        <v>326.530000000001</v>
      </c>
      <c r="S231" s="27">
        <v>6.5599999999994898</v>
      </c>
      <c r="T231" s="27">
        <v>1.6100000000005801</v>
      </c>
      <c r="U231" s="27">
        <v>6.1530754751434102</v>
      </c>
      <c r="V231" s="27">
        <v>7.30761563701172</v>
      </c>
      <c r="W231" s="29">
        <f>IFERROR(Table1[[#This Row],[MutualInformation]]/Table1[[#This Row],[MutualInformationPotential]],0)</f>
        <v>0.84200863602886045</v>
      </c>
      <c r="X231" s="27">
        <v>0.30580732250275999</v>
      </c>
      <c r="Y231" s="3">
        <v>0.40525441704633902</v>
      </c>
      <c r="Z231" s="27">
        <f>IFERROR(Table1[[#This Row],[MutualInformationVsOutcome]]/Table1[[#This Row],[MutualInformationVsOutcomePotential]],0)</f>
        <v>0.75460577266895601</v>
      </c>
      <c r="AA231" s="27">
        <v>71</v>
      </c>
      <c r="AB231" s="27">
        <v>785</v>
      </c>
      <c r="AC231" s="27">
        <v>20</v>
      </c>
      <c r="AD231" s="27">
        <v>124</v>
      </c>
      <c r="AE231" s="26" t="s">
        <v>915</v>
      </c>
      <c r="AF2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231" s="27" t="str">
        <f>RIGHT(Table1[[#This Row],[AlgorithmFunc]],LEN(Table1[[#This Row],[AlgorithmFunc]])-16)</f>
        <v>Recursive4Sizes</v>
      </c>
      <c r="AH231" s="27">
        <f>Table1[[#This Row],['# CM TP]]+Table1[[#This Row],['# CM TN]]</f>
        <v>856</v>
      </c>
      <c r="AI231" s="27">
        <f>Table1[[#This Row],['# CM FP]]+Table1[[#This Row],['# CM FN]]</f>
        <v>144</v>
      </c>
      <c r="AJ231" s="27">
        <f>Table1[[#This Row],['# CM TP]]+Table1[[#This Row],['# CM FP]]</f>
        <v>91</v>
      </c>
      <c r="AK231" s="27">
        <f>Table1[[#This Row],['# CM TN]]+Table1[[#This Row],['# CM FN]]</f>
        <v>909</v>
      </c>
      <c r="AL231" s="27">
        <f>Table1[[#This Row],[GT_T]]+Table1[[#This Row],[GT_F]]</f>
        <v>1000</v>
      </c>
      <c r="AM231" s="27">
        <f>IFERROR((Table1[[#This Row],['# CM TP]]+Table1[[#This Row],['# CM TN]])/Table1[[#This Row],[GT_TOT]], 0)</f>
        <v>0.85599999999999998</v>
      </c>
      <c r="AN231" s="27">
        <f>IFERROR(((Table1[[#This Row],[GT_T]]*Table1[[#This Row],[GT_ML_P]]/Table1[[#This Row],[GT_TOT]])+(Table1[[#This Row],[GT_F]]*Table1[[#This Row],[GT_ML_N]]/Table1[[#This Row],[GT_TOT]]))/Table1[[#This Row],[GT_TOT]],0)</f>
        <v>0.20879199999999998</v>
      </c>
      <c r="AO231" s="27">
        <f>(Table1[[#This Row],[OBS_ACC]]-Table1[[#This Row],[EXP_ACC]])/(1-Table1[[#This Row],[EXP_ACC]])</f>
        <v>0.81799981799981802</v>
      </c>
      <c r="AP231" s="27">
        <f>Table1[[#This Row],['# CM TP]]+Table1[[#This Row],['# CM FN]]</f>
        <v>195</v>
      </c>
      <c r="AQ231" s="27">
        <f>Table1[[#This Row],['# CM TN]]+Table1[[#This Row],['# CM FP]]</f>
        <v>805</v>
      </c>
      <c r="AR231" s="29">
        <f>IFERROR(Table1[[#This Row],[NUM_T]]/(Table1[[#This Row],[NUM_T]]+Table1[[#This Row],[NUM_F]]),0)</f>
        <v>0.19500000000000001</v>
      </c>
      <c r="AS231" s="29">
        <f>IFERROR(((LEN(Table1[[#This Row],[Predictors]])-LEN(SUBSTITUTE(Table1[[#This Row],[Predictors]],"_","")))/Table1[[#This Row],[NumPredictors]])-Table1[[#This Row],[P_se]],0)</f>
        <v>0.3</v>
      </c>
      <c r="AT231" s="29">
        <f>IFERROR((LEN(Table1[[#This Row],[Predictors]])-LEN(SUBSTITUTE(Table1[[#This Row],[Predictors]],".","")))/Table1[[#This Row],[NumPredictors]],0)</f>
        <v>0.7</v>
      </c>
      <c r="AU23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1" s="29">
        <f>1-(Table1[[#This Row],[P_2gram]]+Table1[[#This Row],[P_order]]+Table1[[#This Row],[P_se]])</f>
        <v>0</v>
      </c>
      <c r="AX231" s="2"/>
      <c r="AY231" s="2"/>
    </row>
    <row r="232" spans="1:51" x14ac:dyDescent="0.25">
      <c r="A232">
        <v>162</v>
      </c>
      <c r="B232" t="s">
        <v>645</v>
      </c>
      <c r="C232" t="s">
        <v>190</v>
      </c>
      <c r="D232" s="26" t="s">
        <v>1510</v>
      </c>
      <c r="E232">
        <v>40000</v>
      </c>
      <c r="F2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32" t="s">
        <v>1070</v>
      </c>
      <c r="H232" s="3">
        <v>1</v>
      </c>
      <c r="I232" s="1">
        <v>43118.877291666664</v>
      </c>
      <c r="J232" t="s">
        <v>995</v>
      </c>
      <c r="K232" t="s">
        <v>11</v>
      </c>
      <c r="L232" t="str">
        <f>SUBSTITUTE(SUBSTITUTE(Table1[[#This Row],[PredictorSetsOrig]],"task","act"),"startend","se")</f>
        <v>act,2gram,order</v>
      </c>
      <c r="M232" s="26" t="s">
        <v>24</v>
      </c>
      <c r="N232" s="3">
        <v>30</v>
      </c>
      <c r="O232" s="3">
        <f>IF(Table1[[#This Row],[Algorithm]]="None",0,IF(Table1[[#This Row],[NumPredictors]]&lt;=5,5,IF(Table1[[#This Row],[NumPredictors]]&lt;=10,10,IF(Table1[[#This Row],[NumPredictors]]&lt;=30,30,50))))</f>
        <v>30</v>
      </c>
      <c r="P232" s="2">
        <v>0.85580000000000001</v>
      </c>
      <c r="Q232" s="2">
        <v>0.85426666666666695</v>
      </c>
      <c r="R232">
        <v>21.470000000000301</v>
      </c>
      <c r="S232">
        <v>71.690000000000495</v>
      </c>
      <c r="T232">
        <v>7.1499999999996398</v>
      </c>
      <c r="U232" s="3">
        <v>6.0740842650790601</v>
      </c>
      <c r="V232" s="27">
        <v>8.2509222736489392</v>
      </c>
      <c r="W232" s="29">
        <f>IFERROR(Table1[[#This Row],[MutualInformation]]/Table1[[#This Row],[MutualInformationPotential]],0)</f>
        <v>0.73617034116027602</v>
      </c>
      <c r="X232" s="3">
        <v>0.27687097657371401</v>
      </c>
      <c r="Y232" s="3">
        <v>0.436675388968633</v>
      </c>
      <c r="Z232" s="3">
        <f>IFERROR(Table1[[#This Row],[MutualInformationVsOutcome]]/Table1[[#This Row],[MutualInformationVsOutcomePotential]],0)</f>
        <v>0.6340430067003433</v>
      </c>
      <c r="AA232">
        <v>970</v>
      </c>
      <c r="AB232">
        <v>7588</v>
      </c>
      <c r="AC232">
        <v>350</v>
      </c>
      <c r="AD232">
        <v>1092</v>
      </c>
      <c r="AE232" s="3" t="s">
        <v>1239</v>
      </c>
      <c r="AF2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32" s="27" t="str">
        <f>RIGHT(Table1[[#This Row],[AlgorithmFunc]],LEN(Table1[[#This Row],[AlgorithmFunc]])-16)</f>
        <v>ClusterInfluence</v>
      </c>
      <c r="AH232" s="3">
        <f>Table1[[#This Row],['# CM TP]]+Table1[[#This Row],['# CM TN]]</f>
        <v>8558</v>
      </c>
      <c r="AI232" s="3">
        <f>Table1[[#This Row],['# CM FP]]+Table1[[#This Row],['# CM FN]]</f>
        <v>1442</v>
      </c>
      <c r="AJ232" s="3">
        <f>Table1[[#This Row],['# CM TP]]+Table1[[#This Row],['# CM FP]]</f>
        <v>1320</v>
      </c>
      <c r="AK232" s="3">
        <f>Table1[[#This Row],['# CM TN]]+Table1[[#This Row],['# CM FN]]</f>
        <v>8680</v>
      </c>
      <c r="AL232" s="3">
        <f>Table1[[#This Row],[GT_T]]+Table1[[#This Row],[GT_F]]</f>
        <v>10000</v>
      </c>
      <c r="AM232" s="3">
        <f>IFERROR((Table1[[#This Row],['# CM TP]]+Table1[[#This Row],['# CM TN]])/Table1[[#This Row],[GT_TOT]], 0)</f>
        <v>0.85580000000000001</v>
      </c>
      <c r="AN232" s="3">
        <f>IFERROR(((Table1[[#This Row],[GT_T]]*Table1[[#This Row],[GT_ML_P]]/Table1[[#This Row],[GT_TOT]])+(Table1[[#This Row],[GT_F]]*Table1[[#This Row],[GT_ML_N]]/Table1[[#This Row],[GT_TOT]]))/Table1[[#This Row],[GT_TOT]],0)</f>
        <v>0.23813119999999999</v>
      </c>
      <c r="AO232" s="3">
        <f>(Table1[[#This Row],[OBS_ACC]]-Table1[[#This Row],[EXP_ACC]])/(1-Table1[[#This Row],[EXP_ACC]])</f>
        <v>0.81072856638833357</v>
      </c>
      <c r="AP232" s="3">
        <f>Table1[[#This Row],['# CM TP]]+Table1[[#This Row],['# CM FN]]</f>
        <v>2062</v>
      </c>
      <c r="AQ232" s="3">
        <f>Table1[[#This Row],['# CM TN]]+Table1[[#This Row],['# CM FP]]</f>
        <v>7938</v>
      </c>
      <c r="AR232" s="2">
        <f>IFERROR(Table1[[#This Row],[NUM_T]]/(Table1[[#This Row],[NUM_T]]+Table1[[#This Row],[NUM_F]]),0)</f>
        <v>0.20619999999999999</v>
      </c>
      <c r="AS232" s="2">
        <f>IFERROR(((LEN(Table1[[#This Row],[Predictors]])-LEN(SUBSTITUTE(Table1[[#This Row],[Predictors]],"_","")))/Table1[[#This Row],[NumPredictors]])-Table1[[#This Row],[P_se]],0)</f>
        <v>0</v>
      </c>
      <c r="AT232" s="2">
        <f>IFERROR((LEN(Table1[[#This Row],[Predictors]])-LEN(SUBSTITUTE(Table1[[#This Row],[Predictors]],".","")))/Table1[[#This Row],[NumPredictors]],0)</f>
        <v>0.8666666666666667</v>
      </c>
      <c r="AU2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2" s="2">
        <f>1-(Table1[[#This Row],[P_2gram]]+Table1[[#This Row],[P_order]]+Table1[[#This Row],[P_se]])</f>
        <v>0.1333333333333333</v>
      </c>
      <c r="AX232" s="2"/>
      <c r="AY232" s="2"/>
    </row>
    <row r="233" spans="1:51" x14ac:dyDescent="0.25">
      <c r="A233" s="26">
        <v>173</v>
      </c>
      <c r="B233" s="26" t="s">
        <v>645</v>
      </c>
      <c r="C233" s="26" t="s">
        <v>190</v>
      </c>
      <c r="D233" s="26" t="s">
        <v>1510</v>
      </c>
      <c r="E233" s="26">
        <v>40000</v>
      </c>
      <c r="F2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33" s="26" t="s">
        <v>1070</v>
      </c>
      <c r="H233" s="27">
        <v>1</v>
      </c>
      <c r="I233" s="28">
        <v>43118.890856481485</v>
      </c>
      <c r="J233" s="26" t="s">
        <v>1007</v>
      </c>
      <c r="K233" s="26" t="s">
        <v>11</v>
      </c>
      <c r="L233" t="str">
        <f>SUBSTITUTE(SUBSTITUTE(Table1[[#This Row],[PredictorSetsOrig]],"task","act"),"startend","se")</f>
        <v>act,order</v>
      </c>
      <c r="M233" s="26" t="s">
        <v>26</v>
      </c>
      <c r="N233" s="27">
        <v>30</v>
      </c>
      <c r="O233" s="27">
        <f>IF(Table1[[#This Row],[Algorithm]]="None",0,IF(Table1[[#This Row],[NumPredictors]]&lt;=5,5,IF(Table1[[#This Row],[NumPredictors]]&lt;=10,10,IF(Table1[[#This Row],[NumPredictors]]&lt;=30,30,50))))</f>
        <v>30</v>
      </c>
      <c r="P233" s="29">
        <v>0.85580000000000001</v>
      </c>
      <c r="Q233" s="29">
        <v>0.85426666666666695</v>
      </c>
      <c r="R233" s="26">
        <v>20.239999999999799</v>
      </c>
      <c r="S233" s="26">
        <v>65.9399999999996</v>
      </c>
      <c r="T233" s="26">
        <v>7.0699999999997098</v>
      </c>
      <c r="U233" s="27">
        <v>6.0740842650790601</v>
      </c>
      <c r="V233" s="27">
        <v>8.2509222736489392</v>
      </c>
      <c r="W233" s="29">
        <f>IFERROR(Table1[[#This Row],[MutualInformation]]/Table1[[#This Row],[MutualInformationPotential]],0)</f>
        <v>0.73617034116027602</v>
      </c>
      <c r="X233" s="27">
        <v>0.27687097657371401</v>
      </c>
      <c r="Y233" s="3">
        <v>0.436675388968633</v>
      </c>
      <c r="Z233" s="27">
        <f>IFERROR(Table1[[#This Row],[MutualInformationVsOutcome]]/Table1[[#This Row],[MutualInformationVsOutcomePotential]],0)</f>
        <v>0.6340430067003433</v>
      </c>
      <c r="AA233" s="26">
        <v>970</v>
      </c>
      <c r="AB233" s="26">
        <v>7588</v>
      </c>
      <c r="AC233" s="26">
        <v>350</v>
      </c>
      <c r="AD233" s="26">
        <v>1092</v>
      </c>
      <c r="AE233" s="27" t="s">
        <v>1239</v>
      </c>
      <c r="AF2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33" s="27" t="str">
        <f>RIGHT(Table1[[#This Row],[AlgorithmFunc]],LEN(Table1[[#This Row],[AlgorithmFunc]])-16)</f>
        <v>ClusterFisher</v>
      </c>
      <c r="AH233" s="27">
        <f>Table1[[#This Row],['# CM TP]]+Table1[[#This Row],['# CM TN]]</f>
        <v>8558</v>
      </c>
      <c r="AI233" s="27">
        <f>Table1[[#This Row],['# CM FP]]+Table1[[#This Row],['# CM FN]]</f>
        <v>1442</v>
      </c>
      <c r="AJ233" s="27">
        <f>Table1[[#This Row],['# CM TP]]+Table1[[#This Row],['# CM FP]]</f>
        <v>1320</v>
      </c>
      <c r="AK233" s="27">
        <f>Table1[[#This Row],['# CM TN]]+Table1[[#This Row],['# CM FN]]</f>
        <v>8680</v>
      </c>
      <c r="AL233" s="27">
        <f>Table1[[#This Row],[GT_T]]+Table1[[#This Row],[GT_F]]</f>
        <v>10000</v>
      </c>
      <c r="AM233" s="27">
        <f>IFERROR((Table1[[#This Row],['# CM TP]]+Table1[[#This Row],['# CM TN]])/Table1[[#This Row],[GT_TOT]], 0)</f>
        <v>0.85580000000000001</v>
      </c>
      <c r="AN233" s="27">
        <f>IFERROR(((Table1[[#This Row],[GT_T]]*Table1[[#This Row],[GT_ML_P]]/Table1[[#This Row],[GT_TOT]])+(Table1[[#This Row],[GT_F]]*Table1[[#This Row],[GT_ML_N]]/Table1[[#This Row],[GT_TOT]]))/Table1[[#This Row],[GT_TOT]],0)</f>
        <v>0.23813119999999999</v>
      </c>
      <c r="AO233" s="27">
        <f>(Table1[[#This Row],[OBS_ACC]]-Table1[[#This Row],[EXP_ACC]])/(1-Table1[[#This Row],[EXP_ACC]])</f>
        <v>0.81072856638833357</v>
      </c>
      <c r="AP233" s="27">
        <f>Table1[[#This Row],['# CM TP]]+Table1[[#This Row],['# CM FN]]</f>
        <v>2062</v>
      </c>
      <c r="AQ233" s="27">
        <f>Table1[[#This Row],['# CM TN]]+Table1[[#This Row],['# CM FP]]</f>
        <v>7938</v>
      </c>
      <c r="AR233" s="29">
        <f>IFERROR(Table1[[#This Row],[NUM_T]]/(Table1[[#This Row],[NUM_T]]+Table1[[#This Row],[NUM_F]]),0)</f>
        <v>0.20619999999999999</v>
      </c>
      <c r="AS233" s="29">
        <f>IFERROR(((LEN(Table1[[#This Row],[Predictors]])-LEN(SUBSTITUTE(Table1[[#This Row],[Predictors]],"_","")))/Table1[[#This Row],[NumPredictors]])-Table1[[#This Row],[P_se]],0)</f>
        <v>0</v>
      </c>
      <c r="AT233" s="29">
        <f>IFERROR((LEN(Table1[[#This Row],[Predictors]])-LEN(SUBSTITUTE(Table1[[#This Row],[Predictors]],".","")))/Table1[[#This Row],[NumPredictors]],0)</f>
        <v>0.8666666666666667</v>
      </c>
      <c r="AU2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3" s="29">
        <f>1-(Table1[[#This Row],[P_2gram]]+Table1[[#This Row],[P_order]]+Table1[[#This Row],[P_se]])</f>
        <v>0.1333333333333333</v>
      </c>
      <c r="AX233" s="2"/>
      <c r="AY233" s="2"/>
    </row>
    <row r="234" spans="1:51" x14ac:dyDescent="0.25">
      <c r="A234">
        <v>40</v>
      </c>
      <c r="B234" t="s">
        <v>645</v>
      </c>
      <c r="C234" t="s">
        <v>1503</v>
      </c>
      <c r="D234" t="s">
        <v>1506</v>
      </c>
      <c r="E234">
        <v>7554</v>
      </c>
      <c r="F2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4" t="s">
        <v>1769</v>
      </c>
      <c r="H234" s="3">
        <v>1</v>
      </c>
      <c r="I234" s="1">
        <v>43141.621458333335</v>
      </c>
      <c r="J234" t="s">
        <v>982</v>
      </c>
      <c r="K234" t="s">
        <v>11</v>
      </c>
      <c r="L234" t="str">
        <f>SUBSTITUTE(SUBSTITUTE(Table1[[#This Row],[PredictorSetsOrig]],"task","act"),"startend","se")</f>
        <v>act,2gram,order</v>
      </c>
      <c r="M234" s="31" t="s">
        <v>24</v>
      </c>
      <c r="N234" s="3">
        <v>30</v>
      </c>
      <c r="O234" s="3">
        <f>IF(Table1[[#This Row],[Algorithm]]="None",0,IF(Table1[[#This Row],[NumPredictors]]&lt;=5,5,IF(Table1[[#This Row],[NumPredictors]]&lt;=10,10,IF(Table1[[#This Row],[NumPredictors]]&lt;=30,30,50))))</f>
        <v>30</v>
      </c>
      <c r="P234" s="2">
        <v>0.81259925886712503</v>
      </c>
      <c r="Q234" s="2">
        <v>0.83318623124448399</v>
      </c>
      <c r="R234">
        <v>0.37000000000011801</v>
      </c>
      <c r="S234">
        <v>12.74</v>
      </c>
      <c r="T234">
        <v>0.39999999999986402</v>
      </c>
      <c r="U234" s="3">
        <v>4.6909200798204198</v>
      </c>
      <c r="V234" s="27"/>
      <c r="W234" s="29">
        <f>IFERROR(Table1[[#This Row],[MutualInformation]]/Table1[[#This Row],[MutualInformationPotential]],0)</f>
        <v>0</v>
      </c>
      <c r="X234" s="3">
        <v>0.293330291895257</v>
      </c>
      <c r="Y234" s="3"/>
      <c r="Z234" s="3">
        <f>IFERROR(Table1[[#This Row],[MutualInformationVsOutcome]]/Table1[[#This Row],[MutualInformationVsOutcomePotential]],0)</f>
        <v>0</v>
      </c>
      <c r="AA234">
        <v>105</v>
      </c>
      <c r="AB234">
        <v>1430</v>
      </c>
      <c r="AC234">
        <v>48</v>
      </c>
      <c r="AD234">
        <v>306</v>
      </c>
      <c r="AE234" s="3" t="s">
        <v>1808</v>
      </c>
      <c r="AF2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34" s="27" t="str">
        <f>RIGHT(Table1[[#This Row],[AlgorithmFunc]],LEN(Table1[[#This Row],[AlgorithmFunc]])-16)</f>
        <v>Fisher</v>
      </c>
      <c r="AH234" s="3">
        <f>Table1[[#This Row],['# CM TP]]+Table1[[#This Row],['# CM TN]]</f>
        <v>1535</v>
      </c>
      <c r="AI234" s="3">
        <f>Table1[[#This Row],['# CM FP]]+Table1[[#This Row],['# CM FN]]</f>
        <v>354</v>
      </c>
      <c r="AJ234" s="3">
        <f>Table1[[#This Row],['# CM TP]]+Table1[[#This Row],['# CM FP]]</f>
        <v>153</v>
      </c>
      <c r="AK234" s="3">
        <f>Table1[[#This Row],['# CM TN]]+Table1[[#This Row],['# CM FN]]</f>
        <v>1736</v>
      </c>
      <c r="AL234" s="3">
        <f>Table1[[#This Row],[GT_T]]+Table1[[#This Row],[GT_F]]</f>
        <v>1889</v>
      </c>
      <c r="AM234" s="3">
        <f>IFERROR((Table1[[#This Row],['# CM TP]]+Table1[[#This Row],['# CM TN]])/Table1[[#This Row],[GT_TOT]], 0)</f>
        <v>0.81259925886712547</v>
      </c>
      <c r="AN234" s="3">
        <f>IFERROR(((Table1[[#This Row],[GT_T]]*Table1[[#This Row],[GT_ML_P]]/Table1[[#This Row],[GT_TOT]])+(Table1[[#This Row],[GT_F]]*Table1[[#This Row],[GT_ML_N]]/Table1[[#This Row],[GT_TOT]]))/Table1[[#This Row],[GT_TOT]],0)</f>
        <v>0.2380388423575121</v>
      </c>
      <c r="AO234" s="3">
        <f>(Table1[[#This Row],[OBS_ACC]]-Table1[[#This Row],[EXP_ACC]])/(1-Table1[[#This Row],[EXP_ACC]])</f>
        <v>0.75405473198569151</v>
      </c>
      <c r="AP234" s="3">
        <f>Table1[[#This Row],['# CM TP]]+Table1[[#This Row],['# CM FN]]</f>
        <v>411</v>
      </c>
      <c r="AQ234" s="3">
        <f>Table1[[#This Row],['# CM TN]]+Table1[[#This Row],['# CM FP]]</f>
        <v>1478</v>
      </c>
      <c r="AR234" s="2">
        <f>IFERROR(Table1[[#This Row],[NUM_T]]/(Table1[[#This Row],[NUM_T]]+Table1[[#This Row],[NUM_F]]),0)</f>
        <v>0.21757543673901536</v>
      </c>
      <c r="AS234" s="2">
        <f>IFERROR(((LEN(Table1[[#This Row],[Predictors]])-LEN(SUBSTITUTE(Table1[[#This Row],[Predictors]],"_","")))/Table1[[#This Row],[NumPredictors]])-Table1[[#This Row],[P_se]],0)</f>
        <v>0.4</v>
      </c>
      <c r="AT234" s="2">
        <f>IFERROR((LEN(Table1[[#This Row],[Predictors]])-LEN(SUBSTITUTE(Table1[[#This Row],[Predictors]],".","")))/Table1[[#This Row],[NumPredictors]],0)</f>
        <v>0.6</v>
      </c>
      <c r="AU2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4" s="2">
        <f>1-(Table1[[#This Row],[P_2gram]]+Table1[[#This Row],[P_order]]+Table1[[#This Row],[P_se]])</f>
        <v>0</v>
      </c>
      <c r="AX234" s="2"/>
      <c r="AY234" s="2"/>
    </row>
    <row r="235" spans="1:51" x14ac:dyDescent="0.25">
      <c r="A235">
        <v>13</v>
      </c>
      <c r="B235" t="s">
        <v>645</v>
      </c>
      <c r="C235" t="s">
        <v>190</v>
      </c>
      <c r="D235" s="26" t="s">
        <v>1510</v>
      </c>
      <c r="E235">
        <v>4000</v>
      </c>
      <c r="F2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35" t="s">
        <v>483</v>
      </c>
      <c r="H235" s="3">
        <v>1</v>
      </c>
      <c r="I235" s="1">
        <v>42784.853206018517</v>
      </c>
      <c r="J235" t="s">
        <v>484</v>
      </c>
      <c r="K235" t="s">
        <v>11</v>
      </c>
      <c r="L235" t="str">
        <f>SUBSTITUTE(SUBSTITUTE(Table1[[#This Row],[PredictorSetsOrig]],"task","act"),"startend","se")</f>
        <v>act,se</v>
      </c>
      <c r="M235" s="26" t="s">
        <v>14</v>
      </c>
      <c r="N235" s="3">
        <v>30</v>
      </c>
      <c r="O235" s="3">
        <f>IF(Table1[[#This Row],[Algorithm]]="None",0,IF(Table1[[#This Row],[NumPredictors]]&lt;=5,5,IF(Table1[[#This Row],[NumPredictors]]&lt;=10,10,IF(Table1[[#This Row],[NumPredictors]]&lt;=30,30,50))))</f>
        <v>30</v>
      </c>
      <c r="P235" s="2">
        <v>0.81399999999999995</v>
      </c>
      <c r="Q235" s="2">
        <v>0.82499999999999996</v>
      </c>
      <c r="R235">
        <v>0.29000000000002002</v>
      </c>
      <c r="S235">
        <v>6.8999999999999799</v>
      </c>
      <c r="T235">
        <v>9.9999999999965894E-2</v>
      </c>
      <c r="U235" s="3">
        <v>6.5937430888990898</v>
      </c>
      <c r="V235" s="27">
        <v>6.9605890807084903</v>
      </c>
      <c r="W235" s="29">
        <f>IFERROR(Table1[[#This Row],[MutualInformation]]/Table1[[#This Row],[MutualInformationPotential]],0)</f>
        <v>0.94729670325948034</v>
      </c>
      <c r="X235" s="3">
        <v>0.56103630543460103</v>
      </c>
      <c r="Y235" s="3">
        <v>0.59421769618333597</v>
      </c>
      <c r="Z235" s="3">
        <f>IFERROR(Table1[[#This Row],[MutualInformationVsOutcome]]/Table1[[#This Row],[MutualInformationVsOutcomePotential]],0)</f>
        <v>0.94415953789013818</v>
      </c>
      <c r="AA235">
        <v>264</v>
      </c>
      <c r="AB235">
        <v>550</v>
      </c>
      <c r="AC235">
        <v>86</v>
      </c>
      <c r="AD235">
        <v>100</v>
      </c>
      <c r="AE235" s="3" t="s">
        <v>459</v>
      </c>
      <c r="AF2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35" s="27" t="str">
        <f>RIGHT(Table1[[#This Row],[AlgorithmFunc]],LEN(Table1[[#This Row],[AlgorithmFunc]])-16)</f>
        <v>MRMREnsemble5</v>
      </c>
      <c r="AH235" s="3">
        <f>Table1[[#This Row],['# CM TP]]+Table1[[#This Row],['# CM TN]]</f>
        <v>814</v>
      </c>
      <c r="AI235" s="3">
        <f>Table1[[#This Row],['# CM FP]]+Table1[[#This Row],['# CM FN]]</f>
        <v>186</v>
      </c>
      <c r="AJ235" s="3">
        <f>Table1[[#This Row],['# CM TP]]+Table1[[#This Row],['# CM FP]]</f>
        <v>350</v>
      </c>
      <c r="AK235" s="3">
        <f>Table1[[#This Row],['# CM TN]]+Table1[[#This Row],['# CM FN]]</f>
        <v>650</v>
      </c>
      <c r="AL235" s="3">
        <f>Table1[[#This Row],[GT_T]]+Table1[[#This Row],[GT_F]]</f>
        <v>1000</v>
      </c>
      <c r="AM235" s="3">
        <f>IFERROR((Table1[[#This Row],['# CM TP]]+Table1[[#This Row],['# CM TN]])/Table1[[#This Row],[GT_TOT]], 0)</f>
        <v>0.81399999999999995</v>
      </c>
      <c r="AN235" s="3">
        <f>IFERROR(((Table1[[#This Row],[GT_T]]*Table1[[#This Row],[GT_ML_P]]/Table1[[#This Row],[GT_TOT]])+(Table1[[#This Row],[GT_F]]*Table1[[#This Row],[GT_ML_N]]/Table1[[#This Row],[GT_TOT]]))/Table1[[#This Row],[GT_TOT]],0)</f>
        <v>0.40579999999999994</v>
      </c>
      <c r="AO235" s="3">
        <f>(Table1[[#This Row],[OBS_ACC]]-Table1[[#This Row],[EXP_ACC]])/(1-Table1[[#This Row],[EXP_ACC]])</f>
        <v>0.68697408280040384</v>
      </c>
      <c r="AP235" s="3">
        <f>Table1[[#This Row],['# CM TP]]+Table1[[#This Row],['# CM FN]]</f>
        <v>364</v>
      </c>
      <c r="AQ235" s="3">
        <f>Table1[[#This Row],['# CM TN]]+Table1[[#This Row],['# CM FP]]</f>
        <v>636</v>
      </c>
      <c r="AR235" s="2">
        <f>IFERROR(Table1[[#This Row],[NUM_T]]/(Table1[[#This Row],[NUM_T]]+Table1[[#This Row],[NUM_F]]),0)</f>
        <v>0.36399999999999999</v>
      </c>
      <c r="AS235" s="2">
        <f>IFERROR(((LEN(Table1[[#This Row],[Predictors]])-LEN(SUBSTITUTE(Table1[[#This Row],[Predictors]],"_","")))/Table1[[#This Row],[NumPredictors]])-Table1[[#This Row],[P_se]],0)</f>
        <v>2.2222222222222227E-2</v>
      </c>
      <c r="AT235" s="2">
        <f>IFERROR((LEN(Table1[[#This Row],[Predictors]])-LEN(SUBSTITUTE(Table1[[#This Row],[Predictors]],".","")))/Table1[[#This Row],[NumPredictors]],0)</f>
        <v>0</v>
      </c>
      <c r="AU2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235" s="2">
        <f>1-(Table1[[#This Row],[P_2gram]]+Table1[[#This Row],[P_order]]+Table1[[#This Row],[P_se]])</f>
        <v>0.93333333333333335</v>
      </c>
      <c r="AX235" s="2"/>
      <c r="AY235" s="2"/>
    </row>
    <row r="236" spans="1:51" x14ac:dyDescent="0.25">
      <c r="A236">
        <v>2</v>
      </c>
      <c r="B236" t="s">
        <v>645</v>
      </c>
      <c r="C236" t="s">
        <v>190</v>
      </c>
      <c r="D236" s="26" t="s">
        <v>1510</v>
      </c>
      <c r="E236">
        <v>40000</v>
      </c>
      <c r="F2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36" t="s">
        <v>346</v>
      </c>
      <c r="H236" s="3">
        <v>1</v>
      </c>
      <c r="I236" s="1">
        <v>42779.300555555557</v>
      </c>
      <c r="J236" t="s">
        <v>10</v>
      </c>
      <c r="K236" t="s">
        <v>11</v>
      </c>
      <c r="L236" t="str">
        <f>SUBSTITUTE(SUBSTITUTE(Table1[[#This Row],[PredictorSetsOrig]],"task","act"),"startend","se")</f>
        <v>act,se</v>
      </c>
      <c r="M236" t="s">
        <v>14</v>
      </c>
      <c r="N236" s="3">
        <v>59</v>
      </c>
      <c r="O236" s="3">
        <f>IF(Table1[[#This Row],[Algorithm]]="None",0,IF(Table1[[#This Row],[NumPredictors]]&lt;=5,5,IF(Table1[[#This Row],[NumPredictors]]&lt;=10,10,IF(Table1[[#This Row],[NumPredictors]]&lt;=30,30,50))))</f>
        <v>0</v>
      </c>
      <c r="P236" s="2">
        <v>0.85550000000000004</v>
      </c>
      <c r="Q236" s="2">
        <v>0.85993333333333299</v>
      </c>
      <c r="R236">
        <v>7.9999999999927199E-2</v>
      </c>
      <c r="S236">
        <v>112.27</v>
      </c>
      <c r="T236">
        <v>0.29999999999995502</v>
      </c>
      <c r="U236" s="3">
        <v>7.6181015659879598</v>
      </c>
      <c r="V236" s="3">
        <v>7.6181015659879598</v>
      </c>
      <c r="W236" s="2">
        <f>IFERROR(Table1[[#This Row],[MutualInformation]]/Table1[[#This Row],[MutualInformationPotential]],0)</f>
        <v>1</v>
      </c>
      <c r="X236" s="3">
        <v>0.393542934233303</v>
      </c>
      <c r="Y236" s="3">
        <v>0.393542934233303</v>
      </c>
      <c r="Z236" s="3">
        <f>IFERROR(Table1[[#This Row],[MutualInformationVsOutcome]]/Table1[[#This Row],[MutualInformationVsOutcomePotential]],0)</f>
        <v>1</v>
      </c>
      <c r="AA236">
        <v>970</v>
      </c>
      <c r="AB236">
        <v>7585</v>
      </c>
      <c r="AC236">
        <v>353</v>
      </c>
      <c r="AD236">
        <v>1092</v>
      </c>
      <c r="AE236" s="3" t="s">
        <v>15</v>
      </c>
      <c r="AF2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36" s="3" t="str">
        <f>RIGHT(Table1[[#This Row],[AlgorithmFunc]],LEN(Table1[[#This Row],[AlgorithmFunc]])-16)</f>
        <v>None</v>
      </c>
      <c r="AH236" s="3">
        <f>Table1[[#This Row],['# CM TP]]+Table1[[#This Row],['# CM TN]]</f>
        <v>8555</v>
      </c>
      <c r="AI236" s="3">
        <f>Table1[[#This Row],['# CM FP]]+Table1[[#This Row],['# CM FN]]</f>
        <v>1445</v>
      </c>
      <c r="AJ236" s="3">
        <f>Table1[[#This Row],['# CM TP]]+Table1[[#This Row],['# CM FP]]</f>
        <v>1323</v>
      </c>
      <c r="AK236" s="3">
        <f>Table1[[#This Row],['# CM TN]]+Table1[[#This Row],['# CM FN]]</f>
        <v>8677</v>
      </c>
      <c r="AL236" s="3">
        <f>Table1[[#This Row],[GT_T]]+Table1[[#This Row],[GT_F]]</f>
        <v>10000</v>
      </c>
      <c r="AM236" s="3">
        <f>IFERROR((Table1[[#This Row],['# CM TP]]+Table1[[#This Row],['# CM TN]])/Table1[[#This Row],[GT_TOT]], 0)</f>
        <v>0.85550000000000004</v>
      </c>
      <c r="AN236" s="3">
        <f>IFERROR(((Table1[[#This Row],[GT_T]]*Table1[[#This Row],[GT_ML_P]]/Table1[[#This Row],[GT_TOT]])+(Table1[[#This Row],[GT_F]]*Table1[[#This Row],[GT_ML_N]]/Table1[[#This Row],[GT_TOT]]))/Table1[[#This Row],[GT_TOT]],0)</f>
        <v>0.23856529999999998</v>
      </c>
      <c r="AO236" s="3">
        <f>(Table1[[#This Row],[OBS_ACC]]-Table1[[#This Row],[EXP_ACC]])/(1-Table1[[#This Row],[EXP_ACC]])</f>
        <v>0.81022666815683608</v>
      </c>
      <c r="AP236" s="3">
        <f>Table1[[#This Row],['# CM TP]]+Table1[[#This Row],['# CM FN]]</f>
        <v>2062</v>
      </c>
      <c r="AQ236" s="3">
        <f>Table1[[#This Row],['# CM TN]]+Table1[[#This Row],['# CM FP]]</f>
        <v>7938</v>
      </c>
      <c r="AR236" s="2">
        <f>IFERROR(Table1[[#This Row],[NUM_T]]/(Table1[[#This Row],[NUM_T]]+Table1[[#This Row],[NUM_F]]),0)</f>
        <v>0.20619999999999999</v>
      </c>
      <c r="AS236" s="2">
        <f>IFERROR(((LEN(Table1[[#This Row],[Predictors]])-LEN(SUBSTITUTE(Table1[[#This Row],[Predictors]],"_","")))/Table1[[#This Row],[NumPredictors]])-Table1[[#This Row],[P_se]],0)</f>
        <v>0.11299435028248586</v>
      </c>
      <c r="AT236" s="2">
        <f>IFERROR((LEN(Table1[[#This Row],[Predictors]])-LEN(SUBSTITUTE(Table1[[#This Row],[Predictors]],".","")))/Table1[[#This Row],[NumPredictors]],0)</f>
        <v>0</v>
      </c>
      <c r="AU2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0.22598870056497175</v>
      </c>
      <c r="AV236" s="2">
        <f>1-(Table1[[#This Row],[P_2gram]]+Table1[[#This Row],[P_order]]+Table1[[#This Row],[P_se]])</f>
        <v>0.66101694915254239</v>
      </c>
      <c r="AX236" s="2"/>
      <c r="AY236" s="2"/>
    </row>
    <row r="237" spans="1:51" x14ac:dyDescent="0.25">
      <c r="A237">
        <v>15</v>
      </c>
      <c r="B237" t="s">
        <v>645</v>
      </c>
      <c r="C237" t="s">
        <v>190</v>
      </c>
      <c r="D237" s="26" t="s">
        <v>1510</v>
      </c>
      <c r="E237">
        <v>4000</v>
      </c>
      <c r="F2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37" t="s">
        <v>483</v>
      </c>
      <c r="H237" s="3">
        <v>1</v>
      </c>
      <c r="I237" s="1">
        <v>42784.853437500002</v>
      </c>
      <c r="J237" t="s">
        <v>484</v>
      </c>
      <c r="K237" t="s">
        <v>11</v>
      </c>
      <c r="L237" t="str">
        <f>SUBSTITUTE(SUBSTITUTE(Table1[[#This Row],[PredictorSetsOrig]],"task","act"),"startend","se")</f>
        <v>act,se,order</v>
      </c>
      <c r="M237" t="s">
        <v>18</v>
      </c>
      <c r="N237" s="27">
        <v>30</v>
      </c>
      <c r="O237" s="3">
        <f>IF(Table1[[#This Row],[Algorithm]]="None",0,IF(Table1[[#This Row],[NumPredictors]]&lt;=5,5,IF(Table1[[#This Row],[NumPredictors]]&lt;=10,10,IF(Table1[[#This Row],[NumPredictors]]&lt;=30,30,50))))</f>
        <v>30</v>
      </c>
      <c r="P237" s="2">
        <v>0.81100000000000005</v>
      </c>
      <c r="Q237" s="2">
        <v>0.81333333333333302</v>
      </c>
      <c r="R237">
        <v>5.0900000000000301</v>
      </c>
      <c r="S237">
        <v>6.75</v>
      </c>
      <c r="T237">
        <v>0.95999999999997998</v>
      </c>
      <c r="U237" s="3">
        <v>5.3764542293825901</v>
      </c>
      <c r="V237" s="27">
        <v>7.28892414629368</v>
      </c>
      <c r="W237" s="29">
        <f>IFERROR(Table1[[#This Row],[MutualInformation]]/Table1[[#This Row],[MutualInformationPotential]],0)</f>
        <v>0.73761972569250078</v>
      </c>
      <c r="X237" s="27">
        <v>0.416696433489183</v>
      </c>
      <c r="Y237" s="3">
        <v>0.62004340356102405</v>
      </c>
      <c r="Z237" s="3">
        <f>IFERROR(Table1[[#This Row],[MutualInformationVsOutcome]]/Table1[[#This Row],[MutualInformationVsOutcomePotential]],0)</f>
        <v>0.67204397481856637</v>
      </c>
      <c r="AA237">
        <v>252</v>
      </c>
      <c r="AB237">
        <v>559</v>
      </c>
      <c r="AC237">
        <v>77</v>
      </c>
      <c r="AD237">
        <v>112</v>
      </c>
      <c r="AE237" s="3" t="s">
        <v>495</v>
      </c>
      <c r="AF2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37" s="27" t="str">
        <f>RIGHT(Table1[[#This Row],[AlgorithmFunc]],LEN(Table1[[#This Row],[AlgorithmFunc]])-16)</f>
        <v>MRMREnsemble5</v>
      </c>
      <c r="AH237" s="3">
        <f>Table1[[#This Row],['# CM TP]]+Table1[[#This Row],['# CM TN]]</f>
        <v>811</v>
      </c>
      <c r="AI237" s="3">
        <f>Table1[[#This Row],['# CM FP]]+Table1[[#This Row],['# CM FN]]</f>
        <v>189</v>
      </c>
      <c r="AJ237" s="3">
        <f>Table1[[#This Row],['# CM TP]]+Table1[[#This Row],['# CM FP]]</f>
        <v>329</v>
      </c>
      <c r="AK237" s="3">
        <f>Table1[[#This Row],['# CM TN]]+Table1[[#This Row],['# CM FN]]</f>
        <v>671</v>
      </c>
      <c r="AL237" s="3">
        <f>Table1[[#This Row],[GT_T]]+Table1[[#This Row],[GT_F]]</f>
        <v>1000</v>
      </c>
      <c r="AM237" s="3">
        <f>IFERROR((Table1[[#This Row],['# CM TP]]+Table1[[#This Row],['# CM TN]])/Table1[[#This Row],[GT_TOT]], 0)</f>
        <v>0.81100000000000005</v>
      </c>
      <c r="AN237" s="3">
        <f>IFERROR(((Table1[[#This Row],[GT_T]]*Table1[[#This Row],[GT_ML_P]]/Table1[[#This Row],[GT_TOT]])+(Table1[[#This Row],[GT_F]]*Table1[[#This Row],[GT_ML_N]]/Table1[[#This Row],[GT_TOT]]))/Table1[[#This Row],[GT_TOT]],0)</f>
        <v>0.39363800000000004</v>
      </c>
      <c r="AO237" s="3">
        <f>(Table1[[#This Row],[OBS_ACC]]-Table1[[#This Row],[EXP_ACC]])/(1-Table1[[#This Row],[EXP_ACC]])</f>
        <v>0.68830500592055577</v>
      </c>
      <c r="AP237" s="3">
        <f>Table1[[#This Row],['# CM TP]]+Table1[[#This Row],['# CM FN]]</f>
        <v>364</v>
      </c>
      <c r="AQ237" s="3">
        <f>Table1[[#This Row],['# CM TN]]+Table1[[#This Row],['# CM FP]]</f>
        <v>636</v>
      </c>
      <c r="AR237" s="2">
        <f>IFERROR(Table1[[#This Row],[NUM_T]]/(Table1[[#This Row],[NUM_T]]+Table1[[#This Row],[NUM_F]]),0)</f>
        <v>0.36399999999999999</v>
      </c>
      <c r="AS237" s="2">
        <f>IFERROR(((LEN(Table1[[#This Row],[Predictors]])-LEN(SUBSTITUTE(Table1[[#This Row],[Predictors]],"_","")))/Table1[[#This Row],[NumPredictors]])-Table1[[#This Row],[P_se]],0)</f>
        <v>0</v>
      </c>
      <c r="AT237" s="2">
        <f>IFERROR((LEN(Table1[[#This Row],[Predictors]])-LEN(SUBSTITUTE(Table1[[#This Row],[Predictors]],".","")))/Table1[[#This Row],[NumPredictors]],0)</f>
        <v>0.8</v>
      </c>
      <c r="AU2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7" s="2">
        <f>1-(Table1[[#This Row],[P_2gram]]+Table1[[#This Row],[P_order]]+Table1[[#This Row],[P_se]])</f>
        <v>0.19999999999999996</v>
      </c>
      <c r="AX237" s="2"/>
      <c r="AY237" s="2"/>
    </row>
    <row r="238" spans="1:51" x14ac:dyDescent="0.25">
      <c r="A238">
        <v>35</v>
      </c>
      <c r="B238" t="s">
        <v>645</v>
      </c>
      <c r="C238" t="s">
        <v>190</v>
      </c>
      <c r="D238" s="26" t="s">
        <v>1510</v>
      </c>
      <c r="E238">
        <v>40000</v>
      </c>
      <c r="F2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38" t="s">
        <v>483</v>
      </c>
      <c r="H238" s="3">
        <v>1</v>
      </c>
      <c r="I238" s="1">
        <v>42784.855995370373</v>
      </c>
      <c r="J238" t="s">
        <v>484</v>
      </c>
      <c r="K238" t="s">
        <v>11</v>
      </c>
      <c r="L238" t="str">
        <f>SUBSTITUTE(SUBSTITUTE(Table1[[#This Row],[PredictorSetsOrig]],"task","act"),"startend","se")</f>
        <v>act,se</v>
      </c>
      <c r="M238" t="s">
        <v>14</v>
      </c>
      <c r="N238" s="3">
        <v>10</v>
      </c>
      <c r="O238" s="3">
        <f>IF(Table1[[#This Row],[Algorithm]]="None",0,IF(Table1[[#This Row],[NumPredictors]]&lt;=5,5,IF(Table1[[#This Row],[NumPredictors]]&lt;=10,10,IF(Table1[[#This Row],[NumPredictors]]&lt;=30,30,50))))</f>
        <v>10</v>
      </c>
      <c r="P238" s="2">
        <v>0.85009999999999997</v>
      </c>
      <c r="Q238" s="2">
        <v>0.84866666666666701</v>
      </c>
      <c r="R238">
        <v>0.180000000000064</v>
      </c>
      <c r="S238">
        <v>37.239999999999903</v>
      </c>
      <c r="T238">
        <v>0.75999999999999102</v>
      </c>
      <c r="U238" s="3">
        <v>4.10641083852083</v>
      </c>
      <c r="V238" s="3">
        <v>7.6181015659879598</v>
      </c>
      <c r="W238" s="2">
        <f>IFERROR(Table1[[#This Row],[MutualInformation]]/Table1[[#This Row],[MutualInformationPotential]],0)</f>
        <v>0.53903335403855135</v>
      </c>
      <c r="X238" s="3">
        <v>0.19283590985854401</v>
      </c>
      <c r="Y238" s="3">
        <v>0.393542934233303</v>
      </c>
      <c r="Z238" s="3">
        <f>IFERROR(Table1[[#This Row],[MutualInformationVsOutcome]]/Table1[[#This Row],[MutualInformationVsOutcomePotential]],0)</f>
        <v>0.48999967496361052</v>
      </c>
      <c r="AA238">
        <v>934</v>
      </c>
      <c r="AB238">
        <v>7567</v>
      </c>
      <c r="AC238">
        <v>371</v>
      </c>
      <c r="AD238">
        <v>1128</v>
      </c>
      <c r="AE238" s="3" t="s">
        <v>474</v>
      </c>
      <c r="AF2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38" s="3" t="str">
        <f>RIGHT(Table1[[#This Row],[AlgorithmFunc]],LEN(Table1[[#This Row],[AlgorithmFunc]])-16)</f>
        <v>MRMREnsemble5</v>
      </c>
      <c r="AH238" s="3">
        <f>Table1[[#This Row],['# CM TP]]+Table1[[#This Row],['# CM TN]]</f>
        <v>8501</v>
      </c>
      <c r="AI238" s="3">
        <f>Table1[[#This Row],['# CM FP]]+Table1[[#This Row],['# CM FN]]</f>
        <v>1499</v>
      </c>
      <c r="AJ238" s="3">
        <f>Table1[[#This Row],['# CM TP]]+Table1[[#This Row],['# CM FP]]</f>
        <v>1305</v>
      </c>
      <c r="AK238" s="3">
        <f>Table1[[#This Row],['# CM TN]]+Table1[[#This Row],['# CM FN]]</f>
        <v>8695</v>
      </c>
      <c r="AL238" s="3">
        <f>Table1[[#This Row],[GT_T]]+Table1[[#This Row],[GT_F]]</f>
        <v>10000</v>
      </c>
      <c r="AM238" s="3">
        <f>IFERROR((Table1[[#This Row],['# CM TP]]+Table1[[#This Row],['# CM TN]])/Table1[[#This Row],[GT_TOT]], 0)</f>
        <v>0.85009999999999997</v>
      </c>
      <c r="AN238" s="3">
        <f>IFERROR(((Table1[[#This Row],[GT_T]]*Table1[[#This Row],[GT_ML_P]]/Table1[[#This Row],[GT_TOT]])+(Table1[[#This Row],[GT_F]]*Table1[[#This Row],[GT_ML_N]]/Table1[[#This Row],[GT_TOT]]))/Table1[[#This Row],[GT_TOT]],0)</f>
        <v>0.24127609999999999</v>
      </c>
      <c r="AO238" s="3">
        <f>(Table1[[#This Row],[OBS_ACC]]-Table1[[#This Row],[EXP_ACC]])/(1-Table1[[#This Row],[EXP_ACC]])</f>
        <v>0.80243142465922057</v>
      </c>
      <c r="AP238" s="3">
        <f>Table1[[#This Row],['# CM TP]]+Table1[[#This Row],['# CM FN]]</f>
        <v>2062</v>
      </c>
      <c r="AQ238" s="3">
        <f>Table1[[#This Row],['# CM TN]]+Table1[[#This Row],['# CM FP]]</f>
        <v>7938</v>
      </c>
      <c r="AR238" s="2">
        <f>IFERROR(Table1[[#This Row],[NUM_T]]/(Table1[[#This Row],[NUM_T]]+Table1[[#This Row],[NUM_F]]),0)</f>
        <v>0.20619999999999999</v>
      </c>
      <c r="AS238" s="2">
        <f>IFERROR(((LEN(Table1[[#This Row],[Predictors]])-LEN(SUBSTITUTE(Table1[[#This Row],[Predictors]],"_","")))/Table1[[#This Row],[NumPredictors]])-Table1[[#This Row],[P_se]],0)</f>
        <v>0</v>
      </c>
      <c r="AT238" s="2">
        <f>IFERROR((LEN(Table1[[#This Row],[Predictors]])-LEN(SUBSTITUTE(Table1[[#This Row],[Predictors]],".","")))/Table1[[#This Row],[NumPredictors]],0)</f>
        <v>0</v>
      </c>
      <c r="AU2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8" s="2">
        <f>1-(Table1[[#This Row],[P_2gram]]+Table1[[#This Row],[P_order]]+Table1[[#This Row],[P_se]])</f>
        <v>1</v>
      </c>
      <c r="AX238" s="2"/>
      <c r="AY238" s="2"/>
    </row>
    <row r="239" spans="1:51" x14ac:dyDescent="0.25">
      <c r="A239">
        <v>37</v>
      </c>
      <c r="B239" t="s">
        <v>645</v>
      </c>
      <c r="C239" t="s">
        <v>190</v>
      </c>
      <c r="D239" s="26" t="s">
        <v>1510</v>
      </c>
      <c r="E239">
        <v>40000</v>
      </c>
      <c r="F2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39" t="s">
        <v>483</v>
      </c>
      <c r="H239" s="3">
        <v>1</v>
      </c>
      <c r="I239" s="1">
        <v>42784.856990740744</v>
      </c>
      <c r="J239" t="s">
        <v>484</v>
      </c>
      <c r="K239" t="s">
        <v>11</v>
      </c>
      <c r="L239" t="str">
        <f>SUBSTITUTE(SUBSTITUTE(Table1[[#This Row],[PredictorSetsOrig]],"task","act"),"startend","se")</f>
        <v>act,se,order</v>
      </c>
      <c r="M239" t="s">
        <v>18</v>
      </c>
      <c r="N239" s="3">
        <v>10</v>
      </c>
      <c r="O239" s="3">
        <f>IF(Table1[[#This Row],[Algorithm]]="None",0,IF(Table1[[#This Row],[NumPredictors]]&lt;=5,5,IF(Table1[[#This Row],[NumPredictors]]&lt;=10,10,IF(Table1[[#This Row],[NumPredictors]]&lt;=30,30,50))))</f>
        <v>10</v>
      </c>
      <c r="P239" s="2">
        <v>0.83630000000000004</v>
      </c>
      <c r="Q239" s="2">
        <v>0.83966666666666701</v>
      </c>
      <c r="R239">
        <v>3.2200000000000299</v>
      </c>
      <c r="S239">
        <v>35.51</v>
      </c>
      <c r="T239">
        <v>8.78000000000009</v>
      </c>
      <c r="U239" s="3">
        <v>3.8213193750916399</v>
      </c>
      <c r="V239" s="3">
        <v>8.2526139767123201</v>
      </c>
      <c r="W239" s="2">
        <f>IFERROR(Table1[[#This Row],[MutualInformation]]/Table1[[#This Row],[MutualInformationPotential]],0)</f>
        <v>0.4630435139550752</v>
      </c>
      <c r="X239" s="3">
        <v>0.16421012538506</v>
      </c>
      <c r="Y239" s="3">
        <v>0.43681627597160699</v>
      </c>
      <c r="Z239" s="3">
        <f>IFERROR(Table1[[#This Row],[MutualInformationVsOutcome]]/Table1[[#This Row],[MutualInformationVsOutcomePotential]],0)</f>
        <v>0.37592492408807049</v>
      </c>
      <c r="AA239">
        <v>723</v>
      </c>
      <c r="AB239">
        <v>7640</v>
      </c>
      <c r="AC239">
        <v>298</v>
      </c>
      <c r="AD239">
        <v>1339</v>
      </c>
      <c r="AE239" s="3" t="s">
        <v>508</v>
      </c>
      <c r="AF2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39" s="3" t="str">
        <f>RIGHT(Table1[[#This Row],[AlgorithmFunc]],LEN(Table1[[#This Row],[AlgorithmFunc]])-16)</f>
        <v>MRMREnsemble5</v>
      </c>
      <c r="AH239" s="3">
        <f>Table1[[#This Row],['# CM TP]]+Table1[[#This Row],['# CM TN]]</f>
        <v>8363</v>
      </c>
      <c r="AI239" s="3">
        <f>Table1[[#This Row],['# CM FP]]+Table1[[#This Row],['# CM FN]]</f>
        <v>1637</v>
      </c>
      <c r="AJ239" s="3">
        <f>Table1[[#This Row],['# CM TP]]+Table1[[#This Row],['# CM FP]]</f>
        <v>1021</v>
      </c>
      <c r="AK239" s="3">
        <f>Table1[[#This Row],['# CM TN]]+Table1[[#This Row],['# CM FN]]</f>
        <v>8979</v>
      </c>
      <c r="AL239" s="3">
        <f>Table1[[#This Row],[GT_T]]+Table1[[#This Row],[GT_F]]</f>
        <v>10000</v>
      </c>
      <c r="AM239" s="3">
        <f>IFERROR((Table1[[#This Row],['# CM TP]]+Table1[[#This Row],['# CM TN]])/Table1[[#This Row],[GT_TOT]], 0)</f>
        <v>0.83630000000000004</v>
      </c>
      <c r="AN239" s="3">
        <f>IFERROR(((Table1[[#This Row],[GT_T]]*Table1[[#This Row],[GT_ML_P]]/Table1[[#This Row],[GT_TOT]])+(Table1[[#This Row],[GT_F]]*Table1[[#This Row],[GT_ML_N]]/Table1[[#This Row],[GT_TOT]]))/Table1[[#This Row],[GT_TOT]],0)</f>
        <v>0.23237246</v>
      </c>
      <c r="AO239" s="3">
        <f>(Table1[[#This Row],[OBS_ACC]]-Table1[[#This Row],[EXP_ACC]])/(1-Table1[[#This Row],[EXP_ACC]])</f>
        <v>0.7867455354715388</v>
      </c>
      <c r="AP239" s="3">
        <f>Table1[[#This Row],['# CM TP]]+Table1[[#This Row],['# CM FN]]</f>
        <v>2062</v>
      </c>
      <c r="AQ239" s="3">
        <f>Table1[[#This Row],['# CM TN]]+Table1[[#This Row],['# CM FP]]</f>
        <v>7938</v>
      </c>
      <c r="AR239" s="2">
        <f>IFERROR(Table1[[#This Row],[NUM_T]]/(Table1[[#This Row],[NUM_T]]+Table1[[#This Row],[NUM_F]]),0)</f>
        <v>0.20619999999999999</v>
      </c>
      <c r="AS239" s="2">
        <f>IFERROR(((LEN(Table1[[#This Row],[Predictors]])-LEN(SUBSTITUTE(Table1[[#This Row],[Predictors]],"_","")))/Table1[[#This Row],[NumPredictors]])-Table1[[#This Row],[P_se]],0)</f>
        <v>0</v>
      </c>
      <c r="AT239" s="2">
        <f>IFERROR((LEN(Table1[[#This Row],[Predictors]])-LEN(SUBSTITUTE(Table1[[#This Row],[Predictors]],".","")))/Table1[[#This Row],[NumPredictors]],0)</f>
        <v>0.6</v>
      </c>
      <c r="AU2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9" s="2">
        <f>1-(Table1[[#This Row],[P_2gram]]+Table1[[#This Row],[P_order]]+Table1[[#This Row],[P_se]])</f>
        <v>0.4</v>
      </c>
      <c r="AX239" s="2"/>
      <c r="AY239" s="2"/>
    </row>
    <row r="240" spans="1:51" x14ac:dyDescent="0.25">
      <c r="A240">
        <v>5</v>
      </c>
      <c r="B240" t="s">
        <v>645</v>
      </c>
      <c r="C240" t="s">
        <v>190</v>
      </c>
      <c r="D240" s="26" t="s">
        <v>1510</v>
      </c>
      <c r="E240">
        <v>40000</v>
      </c>
      <c r="F2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40" t="s">
        <v>433</v>
      </c>
      <c r="H240" s="3">
        <v>1</v>
      </c>
      <c r="I240" s="1">
        <v>42783.835370370369</v>
      </c>
      <c r="J240" t="s">
        <v>10</v>
      </c>
      <c r="K240" t="s">
        <v>11</v>
      </c>
      <c r="L240" t="str">
        <f>SUBSTITUTE(SUBSTITUTE(Table1[[#This Row],[PredictorSetsOrig]],"task","act"),"startend","se")</f>
        <v>2gram</v>
      </c>
      <c r="M240" t="s">
        <v>434</v>
      </c>
      <c r="N240" s="3">
        <v>772</v>
      </c>
      <c r="O240" s="3">
        <f>IF(Table1[[#This Row],[Algorithm]]="None",0,IF(Table1[[#This Row],[NumPredictors]]&lt;=5,5,IF(Table1[[#This Row],[NumPredictors]]&lt;=10,10,IF(Table1[[#This Row],[NumPredictors]]&lt;=30,30,50))))</f>
        <v>0</v>
      </c>
      <c r="P240" s="2">
        <v>0.85540000000000005</v>
      </c>
      <c r="Q240" s="2">
        <v>0.85856666666666703</v>
      </c>
      <c r="R240">
        <v>0.55999999999767203</v>
      </c>
      <c r="S240">
        <v>1188.8100000000099</v>
      </c>
      <c r="T240">
        <v>15.0800000000017</v>
      </c>
      <c r="U240" s="3">
        <v>8.2937834738371006</v>
      </c>
      <c r="V240" s="3">
        <v>8.2937834738371006</v>
      </c>
      <c r="W240" s="2">
        <f>IFERROR(Table1[[#This Row],[MutualInformation]]/Table1[[#This Row],[MutualInformationPotential]],0)</f>
        <v>1</v>
      </c>
      <c r="X240" s="3">
        <v>0.445241081265216</v>
      </c>
      <c r="Y240" s="3">
        <v>0.445241081265216</v>
      </c>
      <c r="Z240" s="3">
        <f>IFERROR(Table1[[#This Row],[MutualInformationVsOutcome]]/Table1[[#This Row],[MutualInformationVsOutcomePotential]],0)</f>
        <v>1</v>
      </c>
      <c r="AA240">
        <v>956</v>
      </c>
      <c r="AB240">
        <v>7598</v>
      </c>
      <c r="AC240">
        <v>340</v>
      </c>
      <c r="AD240">
        <v>1106</v>
      </c>
      <c r="AE240" s="3" t="s">
        <v>440</v>
      </c>
      <c r="AF2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40" s="3" t="str">
        <f>RIGHT(Table1[[#This Row],[AlgorithmFunc]],LEN(Table1[[#This Row],[AlgorithmFunc]])-16)</f>
        <v>None</v>
      </c>
      <c r="AH240" s="3">
        <f>Table1[[#This Row],['# CM TP]]+Table1[[#This Row],['# CM TN]]</f>
        <v>8554</v>
      </c>
      <c r="AI240" s="3">
        <f>Table1[[#This Row],['# CM FP]]+Table1[[#This Row],['# CM FN]]</f>
        <v>1446</v>
      </c>
      <c r="AJ240" s="3">
        <f>Table1[[#This Row],['# CM TP]]+Table1[[#This Row],['# CM FP]]</f>
        <v>1296</v>
      </c>
      <c r="AK240" s="3">
        <f>Table1[[#This Row],['# CM TN]]+Table1[[#This Row],['# CM FN]]</f>
        <v>8704</v>
      </c>
      <c r="AL240" s="3">
        <f>Table1[[#This Row],[GT_T]]+Table1[[#This Row],[GT_F]]</f>
        <v>10000</v>
      </c>
      <c r="AM240" s="3">
        <f>IFERROR((Table1[[#This Row],['# CM TP]]+Table1[[#This Row],['# CM TN]])/Table1[[#This Row],[GT_TOT]], 0)</f>
        <v>0.85540000000000005</v>
      </c>
      <c r="AN240" s="3">
        <f>IFERROR(((Table1[[#This Row],[GT_T]]*Table1[[#This Row],[GT_ML_P]]/Table1[[#This Row],[GT_TOT]])+(Table1[[#This Row],[GT_F]]*Table1[[#This Row],[GT_ML_N]]/Table1[[#This Row],[GT_TOT]]))/Table1[[#This Row],[GT_TOT]],0)</f>
        <v>0.23671968000000002</v>
      </c>
      <c r="AO240" s="3">
        <f>(Table1[[#This Row],[OBS_ACC]]-Table1[[#This Row],[EXP_ACC]])/(1-Table1[[#This Row],[EXP_ACC]])</f>
        <v>0.81055452864289756</v>
      </c>
      <c r="AP240" s="3">
        <f>Table1[[#This Row],['# CM TP]]+Table1[[#This Row],['# CM FN]]</f>
        <v>2062</v>
      </c>
      <c r="AQ240" s="3">
        <f>Table1[[#This Row],['# CM TN]]+Table1[[#This Row],['# CM FP]]</f>
        <v>7938</v>
      </c>
      <c r="AR240" s="2">
        <f>IFERROR(Table1[[#This Row],[NUM_T]]/(Table1[[#This Row],[NUM_T]]+Table1[[#This Row],[NUM_F]]),0)</f>
        <v>0.20619999999999999</v>
      </c>
      <c r="AS240" s="2">
        <f>IFERROR(((LEN(Table1[[#This Row],[Predictors]])-LEN(SUBSTITUTE(Table1[[#This Row],[Predictors]],"_","")))/Table1[[#This Row],[NumPredictors]])-Table1[[#This Row],[P_se]],0)</f>
        <v>1</v>
      </c>
      <c r="AT240" s="2">
        <f>IFERROR((LEN(Table1[[#This Row],[Predictors]])-LEN(SUBSTITUTE(Table1[[#This Row],[Predictors]],".","")))/Table1[[#This Row],[NumPredictors]],0)</f>
        <v>0</v>
      </c>
      <c r="AU2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0" s="2">
        <f>1-(Table1[[#This Row],[P_2gram]]+Table1[[#This Row],[P_order]]+Table1[[#This Row],[P_se]])</f>
        <v>0</v>
      </c>
      <c r="AX240" s="2"/>
      <c r="AY240" s="2"/>
    </row>
    <row r="241" spans="1:51" x14ac:dyDescent="0.25">
      <c r="A241">
        <v>12</v>
      </c>
      <c r="B241" t="s">
        <v>645</v>
      </c>
      <c r="C241" t="s">
        <v>190</v>
      </c>
      <c r="D241" t="s">
        <v>1510</v>
      </c>
      <c r="E241">
        <v>40000</v>
      </c>
      <c r="F2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41" t="s">
        <v>1586</v>
      </c>
      <c r="H241" s="3">
        <v>1</v>
      </c>
      <c r="I241" s="1">
        <v>43126.803761574076</v>
      </c>
      <c r="J241" t="s">
        <v>51</v>
      </c>
      <c r="K241" t="s">
        <v>11</v>
      </c>
      <c r="L241" t="str">
        <f>SUBSTITUTE(SUBSTITUTE(Table1[[#This Row],[PredictorSetsOrig]],"task","act"),"startend","se")</f>
        <v>act</v>
      </c>
      <c r="M241" s="31" t="s">
        <v>12</v>
      </c>
      <c r="N241" s="3">
        <v>30</v>
      </c>
      <c r="O241" s="3">
        <f>IF(Table1[[#This Row],[Algorithm]]="None",0,IF(Table1[[#This Row],[NumPredictors]]&lt;=5,5,IF(Table1[[#This Row],[NumPredictors]]&lt;=10,10,IF(Table1[[#This Row],[NumPredictors]]&lt;=30,30,50))))</f>
        <v>30</v>
      </c>
      <c r="P241" s="2">
        <v>0.85529999999999995</v>
      </c>
      <c r="Q241" s="2">
        <v>0.85913333333333297</v>
      </c>
      <c r="R241">
        <v>0.94999999999708995</v>
      </c>
      <c r="S241">
        <v>68.769999999989494</v>
      </c>
      <c r="T241">
        <v>0.94000000000232797</v>
      </c>
      <c r="U241" s="3">
        <v>7.1926664917720897</v>
      </c>
      <c r="V241" s="27"/>
      <c r="W241" s="29">
        <f>IFERROR(Table1[[#This Row],[MutualInformation]]/Table1[[#This Row],[MutualInformationPotential]],0)</f>
        <v>0</v>
      </c>
      <c r="X241" s="3">
        <v>0.38189286564269598</v>
      </c>
      <c r="Y241" s="3"/>
      <c r="Z241" s="3">
        <f>IFERROR(Table1[[#This Row],[MutualInformationVsOutcome]]/Table1[[#This Row],[MutualInformationVsOutcomePotential]],0)</f>
        <v>0</v>
      </c>
      <c r="AA241">
        <v>968</v>
      </c>
      <c r="AB241">
        <v>7585</v>
      </c>
      <c r="AC241">
        <v>353</v>
      </c>
      <c r="AD241">
        <v>1094</v>
      </c>
      <c r="AE241" s="3" t="s">
        <v>1590</v>
      </c>
      <c r="AF24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41" s="27" t="str">
        <f>RIGHT(Table1[[#This Row],[AlgorithmFunc]],LEN(Table1[[#This Row],[AlgorithmFunc]])-16)</f>
        <v>ClusterImportance</v>
      </c>
      <c r="AH241" s="3">
        <f>Table1[[#This Row],['# CM TP]]+Table1[[#This Row],['# CM TN]]</f>
        <v>8553</v>
      </c>
      <c r="AI241" s="3">
        <f>Table1[[#This Row],['# CM FP]]+Table1[[#This Row],['# CM FN]]</f>
        <v>1447</v>
      </c>
      <c r="AJ241" s="3">
        <f>Table1[[#This Row],['# CM TP]]+Table1[[#This Row],['# CM FP]]</f>
        <v>1321</v>
      </c>
      <c r="AK241" s="3">
        <f>Table1[[#This Row],['# CM TN]]+Table1[[#This Row],['# CM FN]]</f>
        <v>8679</v>
      </c>
      <c r="AL241" s="3">
        <f>Table1[[#This Row],[GT_T]]+Table1[[#This Row],[GT_F]]</f>
        <v>10000</v>
      </c>
      <c r="AM241" s="3">
        <f>IFERROR((Table1[[#This Row],['# CM TP]]+Table1[[#This Row],['# CM TN]])/Table1[[#This Row],[GT_TOT]], 0)</f>
        <v>0.85529999999999995</v>
      </c>
      <c r="AN241" s="3">
        <f>IFERROR(((Table1[[#This Row],[GT_T]]*Table1[[#This Row],[GT_ML_P]]/Table1[[#This Row],[GT_TOT]])+(Table1[[#This Row],[GT_F]]*Table1[[#This Row],[GT_ML_N]]/Table1[[#This Row],[GT_TOT]]))/Table1[[#This Row],[GT_TOT]],0)</f>
        <v>0.23857026000000001</v>
      </c>
      <c r="AO241" s="3">
        <f>(Table1[[#This Row],[OBS_ACC]]-Table1[[#This Row],[EXP_ACC]])/(1-Table1[[#This Row],[EXP_ACC]])</f>
        <v>0.80996276819972901</v>
      </c>
      <c r="AP241" s="3">
        <f>Table1[[#This Row],['# CM TP]]+Table1[[#This Row],['# CM FN]]</f>
        <v>2062</v>
      </c>
      <c r="AQ241" s="3">
        <f>Table1[[#This Row],['# CM TN]]+Table1[[#This Row],['# CM FP]]</f>
        <v>7938</v>
      </c>
      <c r="AR241" s="2">
        <f>IFERROR(Table1[[#This Row],[NUM_T]]/(Table1[[#This Row],[NUM_T]]+Table1[[#This Row],[NUM_F]]),0)</f>
        <v>0.20619999999999999</v>
      </c>
      <c r="AS241" s="2">
        <f>IFERROR(((LEN(Table1[[#This Row],[Predictors]])-LEN(SUBSTITUTE(Table1[[#This Row],[Predictors]],"_","")))/Table1[[#This Row],[NumPredictors]])-Table1[[#This Row],[P_se]],0)</f>
        <v>0</v>
      </c>
      <c r="AT241" s="2">
        <f>IFERROR((LEN(Table1[[#This Row],[Predictors]])-LEN(SUBSTITUTE(Table1[[#This Row],[Predictors]],".","")))/Table1[[#This Row],[NumPredictors]],0)</f>
        <v>0</v>
      </c>
      <c r="AU2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1" s="2">
        <f>1-(Table1[[#This Row],[P_2gram]]+Table1[[#This Row],[P_order]]+Table1[[#This Row],[P_se]])</f>
        <v>1</v>
      </c>
      <c r="AX241" s="2"/>
      <c r="AY241" s="2"/>
    </row>
    <row r="242" spans="1:51" x14ac:dyDescent="0.25">
      <c r="A242">
        <v>46</v>
      </c>
      <c r="B242" t="s">
        <v>645</v>
      </c>
      <c r="C242" t="s">
        <v>190</v>
      </c>
      <c r="D242" s="26" t="s">
        <v>1510</v>
      </c>
      <c r="E242">
        <v>40000</v>
      </c>
      <c r="F2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42" t="s">
        <v>483</v>
      </c>
      <c r="H242" s="3">
        <v>1</v>
      </c>
      <c r="I242" s="1">
        <v>42784.862708333334</v>
      </c>
      <c r="J242" t="s">
        <v>484</v>
      </c>
      <c r="K242" t="s">
        <v>11</v>
      </c>
      <c r="L242" t="str">
        <f>SUBSTITUTE(SUBSTITUTE(Table1[[#This Row],[PredictorSetsOrig]],"task","act"),"startend","se")</f>
        <v>act,se</v>
      </c>
      <c r="M242" t="s">
        <v>14</v>
      </c>
      <c r="N242" s="3">
        <v>30</v>
      </c>
      <c r="O242" s="3">
        <f>IF(Table1[[#This Row],[Algorithm]]="None",0,IF(Table1[[#This Row],[NumPredictors]]&lt;=5,5,IF(Table1[[#This Row],[NumPredictors]]&lt;=10,10,IF(Table1[[#This Row],[NumPredictors]]&lt;=30,30,50))))</f>
        <v>30</v>
      </c>
      <c r="P242" s="2">
        <v>0.85129999999999995</v>
      </c>
      <c r="Q242" s="2">
        <v>0.85456666666666703</v>
      </c>
      <c r="R242">
        <v>0.5</v>
      </c>
      <c r="S242">
        <v>67.699999999999804</v>
      </c>
      <c r="T242">
        <v>0.889999999999873</v>
      </c>
      <c r="U242" s="3">
        <v>6.7318623704663896</v>
      </c>
      <c r="V242" s="3">
        <v>7.6181015659879598</v>
      </c>
      <c r="W242" s="2">
        <f>IFERROR(Table1[[#This Row],[MutualInformation]]/Table1[[#This Row],[MutualInformationPotential]],0)</f>
        <v>0.88366666053937837</v>
      </c>
      <c r="X242" s="3">
        <v>0.33552813825151101</v>
      </c>
      <c r="Y242" s="3">
        <v>0.393542934233303</v>
      </c>
      <c r="Z242" s="3">
        <f>IFERROR(Table1[[#This Row],[MutualInformationVsOutcome]]/Table1[[#This Row],[MutualInformationVsOutcomePotential]],0)</f>
        <v>0.8525833119204238</v>
      </c>
      <c r="AA242">
        <v>944</v>
      </c>
      <c r="AB242">
        <v>7569</v>
      </c>
      <c r="AC242">
        <v>369</v>
      </c>
      <c r="AD242">
        <v>1118</v>
      </c>
      <c r="AE242" s="3" t="s">
        <v>481</v>
      </c>
      <c r="AF2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42" s="3" t="str">
        <f>RIGHT(Table1[[#This Row],[AlgorithmFunc]],LEN(Table1[[#This Row],[AlgorithmFunc]])-16)</f>
        <v>MRMREnsemble5</v>
      </c>
      <c r="AH242" s="3">
        <f>Table1[[#This Row],['# CM TP]]+Table1[[#This Row],['# CM TN]]</f>
        <v>8513</v>
      </c>
      <c r="AI242" s="3">
        <f>Table1[[#This Row],['# CM FP]]+Table1[[#This Row],['# CM FN]]</f>
        <v>1487</v>
      </c>
      <c r="AJ242" s="3">
        <f>Table1[[#This Row],['# CM TP]]+Table1[[#This Row],['# CM FP]]</f>
        <v>1313</v>
      </c>
      <c r="AK242" s="3">
        <f>Table1[[#This Row],['# CM TN]]+Table1[[#This Row],['# CM FN]]</f>
        <v>8687</v>
      </c>
      <c r="AL242" s="3">
        <f>Table1[[#This Row],[GT_T]]+Table1[[#This Row],[GT_F]]</f>
        <v>10000</v>
      </c>
      <c r="AM242" s="3">
        <f>IFERROR((Table1[[#This Row],['# CM TP]]+Table1[[#This Row],['# CM TN]])/Table1[[#This Row],[GT_TOT]], 0)</f>
        <v>0.85129999999999995</v>
      </c>
      <c r="AN242" s="3">
        <f>IFERROR(((Table1[[#This Row],[GT_T]]*Table1[[#This Row],[GT_ML_P]]/Table1[[#This Row],[GT_TOT]])+(Table1[[#This Row],[GT_F]]*Table1[[#This Row],[GT_ML_N]]/Table1[[#This Row],[GT_TOT]]))/Table1[[#This Row],[GT_TOT]],0)</f>
        <v>0.24095138000000002</v>
      </c>
      <c r="AO242" s="3">
        <f>(Table1[[#This Row],[OBS_ACC]]-Table1[[#This Row],[EXP_ACC]])/(1-Table1[[#This Row],[EXP_ACC]])</f>
        <v>0.80409687063260837</v>
      </c>
      <c r="AP242" s="3">
        <f>Table1[[#This Row],['# CM TP]]+Table1[[#This Row],['# CM FN]]</f>
        <v>2062</v>
      </c>
      <c r="AQ242" s="3">
        <f>Table1[[#This Row],['# CM TN]]+Table1[[#This Row],['# CM FP]]</f>
        <v>7938</v>
      </c>
      <c r="AR242" s="2">
        <f>IFERROR(Table1[[#This Row],[NUM_T]]/(Table1[[#This Row],[NUM_T]]+Table1[[#This Row],[NUM_F]]),0)</f>
        <v>0.20619999999999999</v>
      </c>
      <c r="AS242" s="2">
        <f>IFERROR(((LEN(Table1[[#This Row],[Predictors]])-LEN(SUBSTITUTE(Table1[[#This Row],[Predictors]],"_","")))/Table1[[#This Row],[NumPredictors]])-Table1[[#This Row],[P_se]],0)</f>
        <v>5.5555555555555539E-2</v>
      </c>
      <c r="AT242" s="2">
        <f>IFERROR((LEN(Table1[[#This Row],[Predictors]])-LEN(SUBSTITUTE(Table1[[#This Row],[Predictors]],".","")))/Table1[[#This Row],[NumPredictors]],0)</f>
        <v>0</v>
      </c>
      <c r="AU2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0.11111111111111112</v>
      </c>
      <c r="AV242" s="2">
        <f>1-(Table1[[#This Row],[P_2gram]]+Table1[[#This Row],[P_order]]+Table1[[#This Row],[P_se]])</f>
        <v>0.83333333333333337</v>
      </c>
      <c r="AX242" s="2"/>
      <c r="AY242" s="2"/>
    </row>
    <row r="243" spans="1:51" x14ac:dyDescent="0.25">
      <c r="A243">
        <v>1</v>
      </c>
      <c r="B243" t="s">
        <v>645</v>
      </c>
      <c r="C243" t="s">
        <v>190</v>
      </c>
      <c r="D243" s="26" t="s">
        <v>1510</v>
      </c>
      <c r="E243">
        <v>40000</v>
      </c>
      <c r="F2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43" t="s">
        <v>346</v>
      </c>
      <c r="H243" s="3">
        <v>1</v>
      </c>
      <c r="I243" s="1">
        <v>42779.299560185187</v>
      </c>
      <c r="J243" t="s">
        <v>10</v>
      </c>
      <c r="K243" t="s">
        <v>11</v>
      </c>
      <c r="L243" t="str">
        <f>SUBSTITUTE(SUBSTITUTE(Table1[[#This Row],[PredictorSetsOrig]],"task","act"),"startend","se")</f>
        <v>act</v>
      </c>
      <c r="M243" t="s">
        <v>12</v>
      </c>
      <c r="N243" s="3">
        <v>39</v>
      </c>
      <c r="O243" s="3">
        <f>IF(Table1[[#This Row],[Algorithm]]="None",0,IF(Table1[[#This Row],[NumPredictors]]&lt;=5,5,IF(Table1[[#This Row],[NumPredictors]]&lt;=10,10,IF(Table1[[#This Row],[NumPredictors]]&lt;=30,30,50))))</f>
        <v>0</v>
      </c>
      <c r="P243" s="2">
        <v>0.85509999999999997</v>
      </c>
      <c r="Q243" s="2">
        <v>0.86009999999999998</v>
      </c>
      <c r="R243">
        <v>7.0000000000163695E-2</v>
      </c>
      <c r="S243">
        <v>84.339999999999904</v>
      </c>
      <c r="T243">
        <v>0.27999999999997299</v>
      </c>
      <c r="U243" s="3">
        <v>7.1966069442004104</v>
      </c>
      <c r="V243" s="3">
        <v>7.1966069442004104</v>
      </c>
      <c r="W243" s="2">
        <f>IFERROR(Table1[[#This Row],[MutualInformation]]/Table1[[#This Row],[MutualInformationPotential]],0)</f>
        <v>1</v>
      </c>
      <c r="X243" s="3">
        <v>0.38211591722921801</v>
      </c>
      <c r="Y243" s="3">
        <v>0.38211591722921801</v>
      </c>
      <c r="Z243" s="3">
        <f>IFERROR(Table1[[#This Row],[MutualInformationVsOutcome]]/Table1[[#This Row],[MutualInformationVsOutcomePotential]],0)</f>
        <v>1</v>
      </c>
      <c r="AA243">
        <v>967</v>
      </c>
      <c r="AB243">
        <v>7584</v>
      </c>
      <c r="AC243">
        <v>354</v>
      </c>
      <c r="AD243">
        <v>1095</v>
      </c>
      <c r="AE243" s="3" t="s">
        <v>13</v>
      </c>
      <c r="AF2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43" s="3" t="str">
        <f>RIGHT(Table1[[#This Row],[AlgorithmFunc]],LEN(Table1[[#This Row],[AlgorithmFunc]])-16)</f>
        <v>None</v>
      </c>
      <c r="AH243" s="3">
        <f>Table1[[#This Row],['# CM TP]]+Table1[[#This Row],['# CM TN]]</f>
        <v>8551</v>
      </c>
      <c r="AI243" s="3">
        <f>Table1[[#This Row],['# CM FP]]+Table1[[#This Row],['# CM FN]]</f>
        <v>1449</v>
      </c>
      <c r="AJ243" s="3">
        <f>Table1[[#This Row],['# CM TP]]+Table1[[#This Row],['# CM FP]]</f>
        <v>1321</v>
      </c>
      <c r="AK243" s="3">
        <f>Table1[[#This Row],['# CM TN]]+Table1[[#This Row],['# CM FN]]</f>
        <v>8679</v>
      </c>
      <c r="AL243" s="3">
        <f>Table1[[#This Row],[GT_T]]+Table1[[#This Row],[GT_F]]</f>
        <v>10000</v>
      </c>
      <c r="AM243" s="3">
        <f>IFERROR((Table1[[#This Row],['# CM TP]]+Table1[[#This Row],['# CM TN]])/Table1[[#This Row],[GT_TOT]], 0)</f>
        <v>0.85509999999999997</v>
      </c>
      <c r="AN243" s="3">
        <f>IFERROR(((Table1[[#This Row],[GT_T]]*Table1[[#This Row],[GT_ML_P]]/Table1[[#This Row],[GT_TOT]])+(Table1[[#This Row],[GT_F]]*Table1[[#This Row],[GT_ML_N]]/Table1[[#This Row],[GT_TOT]]))/Table1[[#This Row],[GT_TOT]],0)</f>
        <v>0.23871741999999999</v>
      </c>
      <c r="AO243" s="3">
        <f>(Table1[[#This Row],[OBS_ACC]]-Table1[[#This Row],[EXP_ACC]])/(1-Table1[[#This Row],[EXP_ACC]])</f>
        <v>0.80966331844871586</v>
      </c>
      <c r="AP243" s="3">
        <f>Table1[[#This Row],['# CM TP]]+Table1[[#This Row],['# CM FN]]</f>
        <v>2062</v>
      </c>
      <c r="AQ243" s="3">
        <f>Table1[[#This Row],['# CM TN]]+Table1[[#This Row],['# CM FP]]</f>
        <v>7938</v>
      </c>
      <c r="AR243" s="2">
        <f>IFERROR(Table1[[#This Row],[NUM_T]]/(Table1[[#This Row],[NUM_T]]+Table1[[#This Row],[NUM_F]]),0)</f>
        <v>0.20619999999999999</v>
      </c>
      <c r="AS243" s="2">
        <f>IFERROR(((LEN(Table1[[#This Row],[Predictors]])-LEN(SUBSTITUTE(Table1[[#This Row],[Predictors]],"_","")))/Table1[[#This Row],[NumPredictors]])-Table1[[#This Row],[P_se]],0)</f>
        <v>0</v>
      </c>
      <c r="AT243" s="2">
        <f>IFERROR((LEN(Table1[[#This Row],[Predictors]])-LEN(SUBSTITUTE(Table1[[#This Row],[Predictors]],".","")))/Table1[[#This Row],[NumPredictors]],0)</f>
        <v>0</v>
      </c>
      <c r="AU2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3" s="2">
        <f>1-(Table1[[#This Row],[P_2gram]]+Table1[[#This Row],[P_order]]+Table1[[#This Row],[P_se]])</f>
        <v>1</v>
      </c>
      <c r="AX243" s="2"/>
      <c r="AY243" s="2"/>
    </row>
    <row r="244" spans="1:51" x14ac:dyDescent="0.25">
      <c r="A244">
        <v>1</v>
      </c>
      <c r="B244" t="s">
        <v>645</v>
      </c>
      <c r="C244" t="s">
        <v>190</v>
      </c>
      <c r="D244" t="s">
        <v>1510</v>
      </c>
      <c r="E244">
        <v>40000</v>
      </c>
      <c r="F2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44" t="s">
        <v>1623</v>
      </c>
      <c r="H244" s="3">
        <v>1</v>
      </c>
      <c r="I244" s="1">
        <v>43127.538784722223</v>
      </c>
      <c r="J244" t="s">
        <v>173</v>
      </c>
      <c r="K244" t="s">
        <v>11</v>
      </c>
      <c r="L244" t="str">
        <f>SUBSTITUTE(SUBSTITUTE(Table1[[#This Row],[PredictorSetsOrig]],"task","act"),"startend","se")</f>
        <v>act</v>
      </c>
      <c r="M244" s="31" t="s">
        <v>12</v>
      </c>
      <c r="N244" s="3">
        <v>30</v>
      </c>
      <c r="O244" s="3">
        <f>IF(Table1[[#This Row],[Algorithm]]="None",0,IF(Table1[[#This Row],[NumPredictors]]&lt;=5,5,IF(Table1[[#This Row],[NumPredictors]]&lt;=10,10,IF(Table1[[#This Row],[NumPredictors]]&lt;=30,30,50))))</f>
        <v>30</v>
      </c>
      <c r="P244" s="2">
        <v>0.85509999999999997</v>
      </c>
      <c r="Q244" s="2">
        <v>0.85983333333333301</v>
      </c>
      <c r="R244">
        <v>180.67</v>
      </c>
      <c r="S244">
        <v>72.44</v>
      </c>
      <c r="T244">
        <v>1.0799999999999801</v>
      </c>
      <c r="U244" s="3">
        <v>7.14999984717715</v>
      </c>
      <c r="V244" s="27"/>
      <c r="W244" s="29">
        <f>IFERROR(Table1[[#This Row],[MutualInformation]]/Table1[[#This Row],[MutualInformationPotential]],0)</f>
        <v>0</v>
      </c>
      <c r="X244" s="3">
        <v>0.37932204065013198</v>
      </c>
      <c r="Y244" s="3"/>
      <c r="Z244" s="3">
        <f>IFERROR(Table1[[#This Row],[MutualInformationVsOutcome]]/Table1[[#This Row],[MutualInformationVsOutcomePotential]],0)</f>
        <v>0</v>
      </c>
      <c r="AA244">
        <v>968</v>
      </c>
      <c r="AB244">
        <v>7583</v>
      </c>
      <c r="AC244">
        <v>355</v>
      </c>
      <c r="AD244">
        <v>1094</v>
      </c>
      <c r="AE244" s="3" t="s">
        <v>1624</v>
      </c>
      <c r="AF24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44" s="27" t="str">
        <f>RIGHT(Table1[[#This Row],[AlgorithmFunc]],LEN(Table1[[#This Row],[AlgorithmFunc]])-16)</f>
        <v>Recursive2Sizes</v>
      </c>
      <c r="AH244" s="3">
        <f>Table1[[#This Row],['# CM TP]]+Table1[[#This Row],['# CM TN]]</f>
        <v>8551</v>
      </c>
      <c r="AI244" s="3">
        <f>Table1[[#This Row],['# CM FP]]+Table1[[#This Row],['# CM FN]]</f>
        <v>1449</v>
      </c>
      <c r="AJ244" s="3">
        <f>Table1[[#This Row],['# CM TP]]+Table1[[#This Row],['# CM FP]]</f>
        <v>1323</v>
      </c>
      <c r="AK244" s="3">
        <f>Table1[[#This Row],['# CM TN]]+Table1[[#This Row],['# CM FN]]</f>
        <v>8677</v>
      </c>
      <c r="AL244" s="3">
        <f>Table1[[#This Row],[GT_T]]+Table1[[#This Row],[GT_F]]</f>
        <v>10000</v>
      </c>
      <c r="AM244" s="3">
        <f>IFERROR((Table1[[#This Row],['# CM TP]]+Table1[[#This Row],['# CM TN]])/Table1[[#This Row],[GT_TOT]], 0)</f>
        <v>0.85509999999999997</v>
      </c>
      <c r="AN244" s="3">
        <f>IFERROR(((Table1[[#This Row],[GT_T]]*Table1[[#This Row],[GT_ML_P]]/Table1[[#This Row],[GT_TOT]])+(Table1[[#This Row],[GT_F]]*Table1[[#This Row],[GT_ML_N]]/Table1[[#This Row],[GT_TOT]]))/Table1[[#This Row],[GT_TOT]],0)</f>
        <v>0.23885946</v>
      </c>
      <c r="AO244" s="3">
        <f>(Table1[[#This Row],[OBS_ACC]]-Table1[[#This Row],[EXP_ACC]])/(1-Table1[[#This Row],[EXP_ACC]])</f>
        <v>0.80962779882937252</v>
      </c>
      <c r="AP244" s="3">
        <f>Table1[[#This Row],['# CM TP]]+Table1[[#This Row],['# CM FN]]</f>
        <v>2062</v>
      </c>
      <c r="AQ244" s="3">
        <f>Table1[[#This Row],['# CM TN]]+Table1[[#This Row],['# CM FP]]</f>
        <v>7938</v>
      </c>
      <c r="AR244" s="2">
        <f>IFERROR(Table1[[#This Row],[NUM_T]]/(Table1[[#This Row],[NUM_T]]+Table1[[#This Row],[NUM_F]]),0)</f>
        <v>0.20619999999999999</v>
      </c>
      <c r="AS244" s="2">
        <f>IFERROR(((LEN(Table1[[#This Row],[Predictors]])-LEN(SUBSTITUTE(Table1[[#This Row],[Predictors]],"_","")))/Table1[[#This Row],[NumPredictors]])-Table1[[#This Row],[P_se]],0)</f>
        <v>0</v>
      </c>
      <c r="AT244" s="2">
        <f>IFERROR((LEN(Table1[[#This Row],[Predictors]])-LEN(SUBSTITUTE(Table1[[#This Row],[Predictors]],".","")))/Table1[[#This Row],[NumPredictors]],0)</f>
        <v>0</v>
      </c>
      <c r="AU2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4" s="2">
        <f>1-(Table1[[#This Row],[P_2gram]]+Table1[[#This Row],[P_order]]+Table1[[#This Row],[P_se]])</f>
        <v>1</v>
      </c>
      <c r="AX244" s="2"/>
      <c r="AY244" s="2"/>
    </row>
    <row r="245" spans="1:51" x14ac:dyDescent="0.25">
      <c r="A245">
        <v>6</v>
      </c>
      <c r="B245" t="s">
        <v>645</v>
      </c>
      <c r="C245" t="s">
        <v>185</v>
      </c>
      <c r="D245" s="26" t="s">
        <v>1510</v>
      </c>
      <c r="E245">
        <v>4000</v>
      </c>
      <c r="F2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H245" s="3">
        <v>1</v>
      </c>
      <c r="I245" s="1">
        <v>42775.858078703706</v>
      </c>
      <c r="J245" t="s">
        <v>10</v>
      </c>
      <c r="K245" t="s">
        <v>11</v>
      </c>
      <c r="L245" t="str">
        <f>SUBSTITUTE(SUBSTITUTE(Table1[[#This Row],[PredictorSetsOrig]],"task","act"),"startend","se")</f>
        <v>act,2gram</v>
      </c>
      <c r="M245" t="s">
        <v>22</v>
      </c>
      <c r="N245" s="3">
        <v>811</v>
      </c>
      <c r="O245" s="3">
        <f>IF(Table1[[#This Row],[Algorithm]]="None",0,IF(Table1[[#This Row],[NumPredictors]]&lt;=5,5,IF(Table1[[#This Row],[NumPredictors]]&lt;=10,10,IF(Table1[[#This Row],[NumPredictors]]&lt;=30,30,50))))</f>
        <v>0</v>
      </c>
      <c r="P245" s="2">
        <v>0.85499999999999998</v>
      </c>
      <c r="Q245" s="2">
        <v>0.87166666666666703</v>
      </c>
      <c r="R245">
        <v>0.45000000000027301</v>
      </c>
      <c r="S245">
        <v>119.41</v>
      </c>
      <c r="T245">
        <v>0.889999999999873</v>
      </c>
      <c r="U245" s="3">
        <v>7.30761563701172</v>
      </c>
      <c r="V245" s="3">
        <v>7.30761563701172</v>
      </c>
      <c r="W245" s="2">
        <f>IFERROR(Table1[[#This Row],[MutualInformation]]/Table1[[#This Row],[MutualInformationPotential]],0)</f>
        <v>1</v>
      </c>
      <c r="X245" s="3">
        <v>0.40525441704633902</v>
      </c>
      <c r="Y245" s="3">
        <v>0.40525441704633902</v>
      </c>
      <c r="Z245" s="3">
        <f>IFERROR(Table1[[#This Row],[MutualInformationVsOutcome]]/Table1[[#This Row],[MutualInformationVsOutcomePotential]],0)</f>
        <v>1</v>
      </c>
      <c r="AA245">
        <v>78</v>
      </c>
      <c r="AB245">
        <v>777</v>
      </c>
      <c r="AC245">
        <v>28</v>
      </c>
      <c r="AD245">
        <v>117</v>
      </c>
      <c r="AE245" s="3" t="s">
        <v>23</v>
      </c>
      <c r="AF2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45" s="3" t="str">
        <f>RIGHT(Table1[[#This Row],[AlgorithmFunc]],LEN(Table1[[#This Row],[AlgorithmFunc]])-16)</f>
        <v>None</v>
      </c>
      <c r="AH245" s="3">
        <f>Table1[[#This Row],['# CM TP]]+Table1[[#This Row],['# CM TN]]</f>
        <v>855</v>
      </c>
      <c r="AI245" s="3">
        <f>Table1[[#This Row],['# CM FP]]+Table1[[#This Row],['# CM FN]]</f>
        <v>145</v>
      </c>
      <c r="AJ245" s="3">
        <f>Table1[[#This Row],['# CM TP]]+Table1[[#This Row],['# CM FP]]</f>
        <v>106</v>
      </c>
      <c r="AK245" s="3">
        <f>Table1[[#This Row],['# CM TN]]+Table1[[#This Row],['# CM FN]]</f>
        <v>894</v>
      </c>
      <c r="AL245" s="3">
        <f>Table1[[#This Row],[GT_T]]+Table1[[#This Row],[GT_F]]</f>
        <v>1000</v>
      </c>
      <c r="AM245" s="3">
        <f>IFERROR((Table1[[#This Row],['# CM TP]]+Table1[[#This Row],['# CM TN]])/Table1[[#This Row],[GT_TOT]], 0)</f>
        <v>0.85499999999999998</v>
      </c>
      <c r="AN245" s="3">
        <f>IFERROR(((Table1[[#This Row],[GT_T]]*Table1[[#This Row],[GT_ML_P]]/Table1[[#This Row],[GT_TOT]])+(Table1[[#This Row],[GT_F]]*Table1[[#This Row],[GT_ML_N]]/Table1[[#This Row],[GT_TOT]]))/Table1[[#This Row],[GT_TOT]],0)</f>
        <v>0.22025999999999998</v>
      </c>
      <c r="AO245" s="3">
        <f>(Table1[[#This Row],[OBS_ACC]]-Table1[[#This Row],[EXP_ACC]])/(1-Table1[[#This Row],[EXP_ACC]])</f>
        <v>0.81404057762844018</v>
      </c>
      <c r="AP245" s="3">
        <f>Table1[[#This Row],['# CM TP]]+Table1[[#This Row],['# CM FN]]</f>
        <v>195</v>
      </c>
      <c r="AQ245" s="3">
        <f>Table1[[#This Row],['# CM TN]]+Table1[[#This Row],['# CM FP]]</f>
        <v>805</v>
      </c>
      <c r="AR245" s="2">
        <f>IFERROR(Table1[[#This Row],[NUM_T]]/(Table1[[#This Row],[NUM_T]]+Table1[[#This Row],[NUM_F]]),0)</f>
        <v>0.19500000000000001</v>
      </c>
      <c r="AS245" s="2">
        <f>IFERROR(((LEN(Table1[[#This Row],[Predictors]])-LEN(SUBSTITUTE(Table1[[#This Row],[Predictors]],"_","")))/Table1[[#This Row],[NumPredictors]])-Table1[[#This Row],[P_se]],0)</f>
        <v>0.95191122071516643</v>
      </c>
      <c r="AT245" s="2">
        <f>IFERROR((LEN(Table1[[#This Row],[Predictors]])-LEN(SUBSTITUTE(Table1[[#This Row],[Predictors]],".","")))/Table1[[#This Row],[NumPredictors]],0)</f>
        <v>0</v>
      </c>
      <c r="AU2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5" s="2">
        <f>1-(Table1[[#This Row],[P_2gram]]+Table1[[#This Row],[P_order]]+Table1[[#This Row],[P_se]])</f>
        <v>4.8088779284833572E-2</v>
      </c>
      <c r="AX245" s="2"/>
      <c r="AY245" s="2"/>
    </row>
    <row r="246" spans="1:51" x14ac:dyDescent="0.25">
      <c r="A246">
        <v>13</v>
      </c>
      <c r="B246" t="s">
        <v>645</v>
      </c>
      <c r="C246" t="s">
        <v>185</v>
      </c>
      <c r="D246" s="26" t="s">
        <v>1510</v>
      </c>
      <c r="E246">
        <v>4000</v>
      </c>
      <c r="F2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246" s="3">
        <v>1</v>
      </c>
      <c r="I246" s="1">
        <v>42777.505173611113</v>
      </c>
      <c r="J246" t="s">
        <v>28</v>
      </c>
      <c r="K246" t="s">
        <v>11</v>
      </c>
      <c r="L246" t="str">
        <f>SUBSTITUTE(SUBSTITUTE(Table1[[#This Row],[PredictorSetsOrig]],"task","act"),"startend","se")</f>
        <v>act,se,2gram,order</v>
      </c>
      <c r="M246" t="s">
        <v>20</v>
      </c>
      <c r="N246" s="3">
        <v>30</v>
      </c>
      <c r="O246" s="3">
        <f>IF(Table1[[#This Row],[Algorithm]]="None",0,IF(Table1[[#This Row],[NumPredictors]]&lt;=5,5,IF(Table1[[#This Row],[NumPredictors]]&lt;=10,10,IF(Table1[[#This Row],[NumPredictors]]&lt;=30,30,50))))</f>
        <v>30</v>
      </c>
      <c r="P246" s="2">
        <v>0.85499999999999998</v>
      </c>
      <c r="Q246" s="2">
        <v>0.86399999999999999</v>
      </c>
      <c r="R246">
        <v>46.27</v>
      </c>
      <c r="S246">
        <v>7.06</v>
      </c>
      <c r="T246">
        <v>0.39999999999997699</v>
      </c>
      <c r="U246" s="3">
        <v>6.8120567248447204</v>
      </c>
      <c r="V246" s="3">
        <v>7.30761563701172</v>
      </c>
      <c r="W246" s="2">
        <f>IFERROR(Table1[[#This Row],[MutualInformation]]/Table1[[#This Row],[MutualInformationPotential]],0)</f>
        <v>0.93218596368737761</v>
      </c>
      <c r="X246" s="3">
        <v>0.37161094184934701</v>
      </c>
      <c r="Y246" s="27">
        <v>0.40525441704633902</v>
      </c>
      <c r="Z246" s="3">
        <f>IFERROR(Table1[[#This Row],[MutualInformationVsOutcome]]/Table1[[#This Row],[MutualInformationVsOutcomePotential]],0)</f>
        <v>0.91698184206800382</v>
      </c>
      <c r="AA246">
        <v>76</v>
      </c>
      <c r="AB246">
        <v>779</v>
      </c>
      <c r="AC246">
        <v>26</v>
      </c>
      <c r="AD246">
        <v>119</v>
      </c>
      <c r="AE246" s="3" t="s">
        <v>124</v>
      </c>
      <c r="AF2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246" s="3" t="str">
        <f>RIGHT(Table1[[#This Row],[AlgorithmFunc]],LEN(Table1[[#This Row],[AlgorithmFunc]])-16)</f>
        <v>ClusterDuplicates</v>
      </c>
      <c r="AH246" s="3">
        <f>Table1[[#This Row],['# CM TP]]+Table1[[#This Row],['# CM TN]]</f>
        <v>855</v>
      </c>
      <c r="AI246" s="3">
        <f>Table1[[#This Row],['# CM FP]]+Table1[[#This Row],['# CM FN]]</f>
        <v>145</v>
      </c>
      <c r="AJ246" s="3">
        <f>Table1[[#This Row],['# CM TP]]+Table1[[#This Row],['# CM FP]]</f>
        <v>102</v>
      </c>
      <c r="AK246" s="3">
        <f>Table1[[#This Row],['# CM TN]]+Table1[[#This Row],['# CM FN]]</f>
        <v>898</v>
      </c>
      <c r="AL246" s="3">
        <f>Table1[[#This Row],[GT_T]]+Table1[[#This Row],[GT_F]]</f>
        <v>1000</v>
      </c>
      <c r="AM246" s="3">
        <f>IFERROR((Table1[[#This Row],['# CM TP]]+Table1[[#This Row],['# CM TN]])/Table1[[#This Row],[GT_TOT]], 0)</f>
        <v>0.85499999999999998</v>
      </c>
      <c r="AN246" s="3">
        <f>IFERROR(((Table1[[#This Row],[GT_T]]*Table1[[#This Row],[GT_ML_P]]/Table1[[#This Row],[GT_TOT]])+(Table1[[#This Row],[GT_F]]*Table1[[#This Row],[GT_ML_N]]/Table1[[#This Row],[GT_TOT]]))/Table1[[#This Row],[GT_TOT]],0)</f>
        <v>0.21742</v>
      </c>
      <c r="AO246" s="3">
        <f>(Table1[[#This Row],[OBS_ACC]]-Table1[[#This Row],[EXP_ACC]])/(1-Table1[[#This Row],[EXP_ACC]])</f>
        <v>0.81471542845459888</v>
      </c>
      <c r="AP246" s="3">
        <f>Table1[[#This Row],['# CM TP]]+Table1[[#This Row],['# CM FN]]</f>
        <v>195</v>
      </c>
      <c r="AQ246" s="3">
        <f>Table1[[#This Row],['# CM TN]]+Table1[[#This Row],['# CM FP]]</f>
        <v>805</v>
      </c>
      <c r="AR246" s="2">
        <f>IFERROR(Table1[[#This Row],[NUM_T]]/(Table1[[#This Row],[NUM_T]]+Table1[[#This Row],[NUM_F]]),0)</f>
        <v>0.19500000000000001</v>
      </c>
      <c r="AS246" s="2">
        <f>IFERROR(((LEN(Table1[[#This Row],[Predictors]])-LEN(SUBSTITUTE(Table1[[#This Row],[Predictors]],"_","")))/Table1[[#This Row],[NumPredictors]])-Table1[[#This Row],[P_se]],0)</f>
        <v>0.21111111111111111</v>
      </c>
      <c r="AT246" s="2">
        <f>IFERROR((LEN(Table1[[#This Row],[Predictors]])-LEN(SUBSTITUTE(Table1[[#This Row],[Predictors]],".","")))/Table1[[#This Row],[NumPredictors]],0)</f>
        <v>0.6</v>
      </c>
      <c r="AU2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46" s="2">
        <f>1-(Table1[[#This Row],[P_2gram]]+Table1[[#This Row],[P_order]]+Table1[[#This Row],[P_se]])</f>
        <v>0.16666666666666663</v>
      </c>
      <c r="AX246" s="2"/>
      <c r="AY246" s="2"/>
    </row>
    <row r="247" spans="1:51" x14ac:dyDescent="0.25">
      <c r="A247">
        <v>27</v>
      </c>
      <c r="B247" t="s">
        <v>645</v>
      </c>
      <c r="C247" t="s">
        <v>185</v>
      </c>
      <c r="D247" s="26" t="s">
        <v>1510</v>
      </c>
      <c r="E247">
        <v>4000</v>
      </c>
      <c r="F2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247" t="s">
        <v>562</v>
      </c>
      <c r="H247" s="3">
        <v>1</v>
      </c>
      <c r="I247" s="1">
        <v>42793.979247685187</v>
      </c>
      <c r="J247" t="s">
        <v>167</v>
      </c>
      <c r="K247" t="s">
        <v>11</v>
      </c>
      <c r="L247" t="str">
        <f>SUBSTITUTE(SUBSTITUTE(Table1[[#This Row],[PredictorSetsOrig]],"task","act"),"startend","se")</f>
        <v>act,se,2gram,order</v>
      </c>
      <c r="M247" t="s">
        <v>20</v>
      </c>
      <c r="N247" s="3">
        <v>10</v>
      </c>
      <c r="O247" s="3">
        <f>IF(Table1[[#This Row],[Algorithm]]="None",0,IF(Table1[[#This Row],[NumPredictors]]&lt;=5,5,IF(Table1[[#This Row],[NumPredictors]]&lt;=10,10,IF(Table1[[#This Row],[NumPredictors]]&lt;=30,30,50))))</f>
        <v>10</v>
      </c>
      <c r="P247" s="2">
        <v>0.85499999999999998</v>
      </c>
      <c r="Q247" s="2">
        <v>0.84166666666666701</v>
      </c>
      <c r="R247">
        <v>1970.89</v>
      </c>
      <c r="S247">
        <v>4.5899999999983301</v>
      </c>
      <c r="T247">
        <v>1.75</v>
      </c>
      <c r="U247" s="3">
        <v>3.7129769468026099</v>
      </c>
      <c r="V247" s="3">
        <v>7.30761563701172</v>
      </c>
      <c r="W247" s="2">
        <f>IFERROR(Table1[[#This Row],[MutualInformation]]/Table1[[#This Row],[MutualInformationPotential]],0)</f>
        <v>0.50809691303372184</v>
      </c>
      <c r="X247" s="3">
        <v>0.17469701201253399</v>
      </c>
      <c r="Y247" s="27">
        <v>0.40525441704633902</v>
      </c>
      <c r="Z247" s="3">
        <f>IFERROR(Table1[[#This Row],[MutualInformationVsOutcome]]/Table1[[#This Row],[MutualInformationVsOutcomePotential]],0)</f>
        <v>0.43107984679302869</v>
      </c>
      <c r="AA247">
        <v>68</v>
      </c>
      <c r="AB247">
        <v>787</v>
      </c>
      <c r="AC247">
        <v>18</v>
      </c>
      <c r="AD247">
        <v>127</v>
      </c>
      <c r="AE247" s="3" t="s">
        <v>195</v>
      </c>
      <c r="AF2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47" s="3" t="str">
        <f>RIGHT(Table1[[#This Row],[AlgorithmFunc]],LEN(Table1[[#This Row],[AlgorithmFunc]])-16)</f>
        <v>LASSORepeated1se</v>
      </c>
      <c r="AH247" s="3">
        <f>Table1[[#This Row],['# CM TP]]+Table1[[#This Row],['# CM TN]]</f>
        <v>855</v>
      </c>
      <c r="AI247" s="3">
        <f>Table1[[#This Row],['# CM FP]]+Table1[[#This Row],['# CM FN]]</f>
        <v>145</v>
      </c>
      <c r="AJ247" s="3">
        <f>Table1[[#This Row],['# CM TP]]+Table1[[#This Row],['# CM FP]]</f>
        <v>86</v>
      </c>
      <c r="AK247" s="3">
        <f>Table1[[#This Row],['# CM TN]]+Table1[[#This Row],['# CM FN]]</f>
        <v>914</v>
      </c>
      <c r="AL247" s="3">
        <f>Table1[[#This Row],[GT_T]]+Table1[[#This Row],[GT_F]]</f>
        <v>1000</v>
      </c>
      <c r="AM247" s="3">
        <f>IFERROR((Table1[[#This Row],['# CM TP]]+Table1[[#This Row],['# CM TN]])/Table1[[#This Row],[GT_TOT]], 0)</f>
        <v>0.85499999999999998</v>
      </c>
      <c r="AN247" s="3">
        <f>IFERROR(((Table1[[#This Row],[GT_T]]*Table1[[#This Row],[GT_ML_P]]/Table1[[#This Row],[GT_TOT]])+(Table1[[#This Row],[GT_F]]*Table1[[#This Row],[GT_ML_N]]/Table1[[#This Row],[GT_TOT]]))/Table1[[#This Row],[GT_TOT]],0)</f>
        <v>0.20605999999999999</v>
      </c>
      <c r="AO247" s="3">
        <f>(Table1[[#This Row],[OBS_ACC]]-Table1[[#This Row],[EXP_ACC]])/(1-Table1[[#This Row],[EXP_ACC]])</f>
        <v>0.81736655162858651</v>
      </c>
      <c r="AP247" s="3">
        <f>Table1[[#This Row],['# CM TP]]+Table1[[#This Row],['# CM FN]]</f>
        <v>195</v>
      </c>
      <c r="AQ247" s="3">
        <f>Table1[[#This Row],['# CM TN]]+Table1[[#This Row],['# CM FP]]</f>
        <v>805</v>
      </c>
      <c r="AR247" s="2">
        <f>IFERROR(Table1[[#This Row],[NUM_T]]/(Table1[[#This Row],[NUM_T]]+Table1[[#This Row],[NUM_F]]),0)</f>
        <v>0.19500000000000001</v>
      </c>
      <c r="AS247" s="2">
        <f>IFERROR(((LEN(Table1[[#This Row],[Predictors]])-LEN(SUBSTITUTE(Table1[[#This Row],[Predictors]],"_","")))/Table1[[#This Row],[NumPredictors]])-Table1[[#This Row],[P_se]],0)</f>
        <v>0.5</v>
      </c>
      <c r="AT247" s="2">
        <f>IFERROR((LEN(Table1[[#This Row],[Predictors]])-LEN(SUBSTITUTE(Table1[[#This Row],[Predictors]],".","")))/Table1[[#This Row],[NumPredictors]],0)</f>
        <v>0.4</v>
      </c>
      <c r="AU2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7" s="2">
        <f>1-(Table1[[#This Row],[P_2gram]]+Table1[[#This Row],[P_order]]+Table1[[#This Row],[P_se]])</f>
        <v>9.9999999999999978E-2</v>
      </c>
      <c r="AX247" s="2"/>
      <c r="AY247" s="2"/>
    </row>
    <row r="248" spans="1:51" x14ac:dyDescent="0.25">
      <c r="A248">
        <v>29</v>
      </c>
      <c r="B248" t="s">
        <v>645</v>
      </c>
      <c r="C248" t="s">
        <v>185</v>
      </c>
      <c r="D248" s="26" t="s">
        <v>1510</v>
      </c>
      <c r="E248">
        <v>4000</v>
      </c>
      <c r="F2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248" t="s">
        <v>562</v>
      </c>
      <c r="H248" s="3">
        <v>1</v>
      </c>
      <c r="I248" s="1">
        <v>42794.007708333331</v>
      </c>
      <c r="J248" t="s">
        <v>167</v>
      </c>
      <c r="K248" t="s">
        <v>11</v>
      </c>
      <c r="L248" t="str">
        <f>SUBSTITUTE(SUBSTITUTE(Table1[[#This Row],[PredictorSetsOrig]],"task","act"),"startend","se")</f>
        <v>act,2gram,order</v>
      </c>
      <c r="M248" t="s">
        <v>24</v>
      </c>
      <c r="N248" s="3">
        <v>10</v>
      </c>
      <c r="O248" s="3">
        <f>IF(Table1[[#This Row],[Algorithm]]="None",0,IF(Table1[[#This Row],[NumPredictors]]&lt;=5,5,IF(Table1[[#This Row],[NumPredictors]]&lt;=10,10,IF(Table1[[#This Row],[NumPredictors]]&lt;=30,30,50))))</f>
        <v>10</v>
      </c>
      <c r="P248" s="2">
        <v>0.85499999999999998</v>
      </c>
      <c r="Q248" s="2">
        <v>0.84099999999999997</v>
      </c>
      <c r="R248">
        <v>2951.25</v>
      </c>
      <c r="S248">
        <v>4.6300000000010204</v>
      </c>
      <c r="T248">
        <v>2.25</v>
      </c>
      <c r="U248" s="3">
        <v>3.7129769468026099</v>
      </c>
      <c r="V248" s="3">
        <v>7.30761563701172</v>
      </c>
      <c r="W248" s="2">
        <f>IFERROR(Table1[[#This Row],[MutualInformation]]/Table1[[#This Row],[MutualInformationPotential]],0)</f>
        <v>0.50809691303372184</v>
      </c>
      <c r="X248" s="3">
        <v>0.17469701201253399</v>
      </c>
      <c r="Y248" s="27">
        <v>0.40525441704633902</v>
      </c>
      <c r="Z248" s="3">
        <f>IFERROR(Table1[[#This Row],[MutualInformationVsOutcome]]/Table1[[#This Row],[MutualInformationVsOutcomePotential]],0)</f>
        <v>0.43107984679302869</v>
      </c>
      <c r="AA248">
        <v>62</v>
      </c>
      <c r="AB248">
        <v>793</v>
      </c>
      <c r="AC248">
        <v>12</v>
      </c>
      <c r="AD248">
        <v>133</v>
      </c>
      <c r="AE248" s="3" t="s">
        <v>195</v>
      </c>
      <c r="AF2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48" s="3" t="str">
        <f>RIGHT(Table1[[#This Row],[AlgorithmFunc]],LEN(Table1[[#This Row],[AlgorithmFunc]])-16)</f>
        <v>LASSORepeated1se</v>
      </c>
      <c r="AH248" s="3">
        <f>Table1[[#This Row],['# CM TP]]+Table1[[#This Row],['# CM TN]]</f>
        <v>855</v>
      </c>
      <c r="AI248" s="3">
        <f>Table1[[#This Row],['# CM FP]]+Table1[[#This Row],['# CM FN]]</f>
        <v>145</v>
      </c>
      <c r="AJ248" s="3">
        <f>Table1[[#This Row],['# CM TP]]+Table1[[#This Row],['# CM FP]]</f>
        <v>74</v>
      </c>
      <c r="AK248" s="3">
        <f>Table1[[#This Row],['# CM TN]]+Table1[[#This Row],['# CM FN]]</f>
        <v>926</v>
      </c>
      <c r="AL248" s="3">
        <f>Table1[[#This Row],[GT_T]]+Table1[[#This Row],[GT_F]]</f>
        <v>1000</v>
      </c>
      <c r="AM248" s="3">
        <f>IFERROR((Table1[[#This Row],['# CM TP]]+Table1[[#This Row],['# CM TN]])/Table1[[#This Row],[GT_TOT]], 0)</f>
        <v>0.85499999999999998</v>
      </c>
      <c r="AN248" s="3">
        <f>IFERROR(((Table1[[#This Row],[GT_T]]*Table1[[#This Row],[GT_ML_P]]/Table1[[#This Row],[GT_TOT]])+(Table1[[#This Row],[GT_F]]*Table1[[#This Row],[GT_ML_N]]/Table1[[#This Row],[GT_TOT]]))/Table1[[#This Row],[GT_TOT]],0)</f>
        <v>0.19754000000000002</v>
      </c>
      <c r="AO248" s="3">
        <f>(Table1[[#This Row],[OBS_ACC]]-Table1[[#This Row],[EXP_ACC]])/(1-Table1[[#This Row],[EXP_ACC]])</f>
        <v>0.81930563517184651</v>
      </c>
      <c r="AP248" s="3">
        <f>Table1[[#This Row],['# CM TP]]+Table1[[#This Row],['# CM FN]]</f>
        <v>195</v>
      </c>
      <c r="AQ248" s="3">
        <f>Table1[[#This Row],['# CM TN]]+Table1[[#This Row],['# CM FP]]</f>
        <v>805</v>
      </c>
      <c r="AR248" s="2">
        <f>IFERROR(Table1[[#This Row],[NUM_T]]/(Table1[[#This Row],[NUM_T]]+Table1[[#This Row],[NUM_F]]),0)</f>
        <v>0.19500000000000001</v>
      </c>
      <c r="AS248" s="2">
        <f>IFERROR(((LEN(Table1[[#This Row],[Predictors]])-LEN(SUBSTITUTE(Table1[[#This Row],[Predictors]],"_","")))/Table1[[#This Row],[NumPredictors]])-Table1[[#This Row],[P_se]],0)</f>
        <v>0.5</v>
      </c>
      <c r="AT248" s="2">
        <f>IFERROR((LEN(Table1[[#This Row],[Predictors]])-LEN(SUBSTITUTE(Table1[[#This Row],[Predictors]],".","")))/Table1[[#This Row],[NumPredictors]],0)</f>
        <v>0.4</v>
      </c>
      <c r="AU2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8" s="2">
        <f>1-(Table1[[#This Row],[P_2gram]]+Table1[[#This Row],[P_order]]+Table1[[#This Row],[P_se]])</f>
        <v>9.9999999999999978E-2</v>
      </c>
      <c r="AX248" s="2"/>
      <c r="AY248" s="2"/>
    </row>
    <row r="249" spans="1:51" x14ac:dyDescent="0.25">
      <c r="A249">
        <v>49</v>
      </c>
      <c r="B249" t="s">
        <v>645</v>
      </c>
      <c r="C249" t="s">
        <v>185</v>
      </c>
      <c r="D249" s="26" t="s">
        <v>1510</v>
      </c>
      <c r="E249">
        <v>4000</v>
      </c>
      <c r="F2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249" t="s">
        <v>562</v>
      </c>
      <c r="H249" s="3">
        <v>1</v>
      </c>
      <c r="I249" s="1">
        <v>42794.127129629633</v>
      </c>
      <c r="J249" t="s">
        <v>159</v>
      </c>
      <c r="K249" t="s">
        <v>11</v>
      </c>
      <c r="L249" t="str">
        <f>SUBSTITUTE(SUBSTITUTE(Table1[[#This Row],[PredictorSetsOrig]],"task","act"),"startend","se")</f>
        <v>act,se,2gram,order</v>
      </c>
      <c r="M249" t="s">
        <v>20</v>
      </c>
      <c r="N249" s="3">
        <v>10</v>
      </c>
      <c r="O249" s="3">
        <f>IF(Table1[[#This Row],[Algorithm]]="None",0,IF(Table1[[#This Row],[NumPredictors]]&lt;=5,5,IF(Table1[[#This Row],[NumPredictors]]&lt;=10,10,IF(Table1[[#This Row],[NumPredictors]]&lt;=30,30,50))))</f>
        <v>10</v>
      </c>
      <c r="P249" s="2">
        <v>0.85499999999999998</v>
      </c>
      <c r="Q249" s="2">
        <v>0.84133333333333304</v>
      </c>
      <c r="R249">
        <v>1919.63</v>
      </c>
      <c r="S249">
        <v>4.6300000000010204</v>
      </c>
      <c r="T249">
        <v>1.8100000000013099</v>
      </c>
      <c r="U249" s="3">
        <v>4.2135828102096999</v>
      </c>
      <c r="V249" s="3">
        <v>7.30761563701172</v>
      </c>
      <c r="W249" s="2">
        <f>IFERROR(Table1[[#This Row],[MutualInformation]]/Table1[[#This Row],[MutualInformationPotential]],0)</f>
        <v>0.57660159202526784</v>
      </c>
      <c r="X249" s="3">
        <v>0.184354750535238</v>
      </c>
      <c r="Y249" s="27">
        <v>0.40525441704633902</v>
      </c>
      <c r="Z249" s="3">
        <f>IFERROR(Table1[[#This Row],[MutualInformationVsOutcome]]/Table1[[#This Row],[MutualInformationVsOutcomePotential]],0)</f>
        <v>0.45491114416195955</v>
      </c>
      <c r="AA249">
        <v>65</v>
      </c>
      <c r="AB249">
        <v>790</v>
      </c>
      <c r="AC249">
        <v>15</v>
      </c>
      <c r="AD249">
        <v>130</v>
      </c>
      <c r="AE249" s="3" t="s">
        <v>192</v>
      </c>
      <c r="AF2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49" s="3" t="str">
        <f>RIGHT(Table1[[#This Row],[AlgorithmFunc]],LEN(Table1[[#This Row],[AlgorithmFunc]])-16)</f>
        <v>LASSORepeated</v>
      </c>
      <c r="AH249" s="3">
        <f>Table1[[#This Row],['# CM TP]]+Table1[[#This Row],['# CM TN]]</f>
        <v>855</v>
      </c>
      <c r="AI249" s="3">
        <f>Table1[[#This Row],['# CM FP]]+Table1[[#This Row],['# CM FN]]</f>
        <v>145</v>
      </c>
      <c r="AJ249" s="3">
        <f>Table1[[#This Row],['# CM TP]]+Table1[[#This Row],['# CM FP]]</f>
        <v>80</v>
      </c>
      <c r="AK249" s="3">
        <f>Table1[[#This Row],['# CM TN]]+Table1[[#This Row],['# CM FN]]</f>
        <v>920</v>
      </c>
      <c r="AL249" s="3">
        <f>Table1[[#This Row],[GT_T]]+Table1[[#This Row],[GT_F]]</f>
        <v>1000</v>
      </c>
      <c r="AM249" s="3">
        <f>IFERROR((Table1[[#This Row],['# CM TP]]+Table1[[#This Row],['# CM TN]])/Table1[[#This Row],[GT_TOT]], 0)</f>
        <v>0.85499999999999998</v>
      </c>
      <c r="AN249" s="3">
        <f>IFERROR(((Table1[[#This Row],[GT_T]]*Table1[[#This Row],[GT_ML_P]]/Table1[[#This Row],[GT_TOT]])+(Table1[[#This Row],[GT_F]]*Table1[[#This Row],[GT_ML_N]]/Table1[[#This Row],[GT_TOT]]))/Table1[[#This Row],[GT_TOT]],0)</f>
        <v>0.20180000000000001</v>
      </c>
      <c r="AO249" s="3">
        <f>(Table1[[#This Row],[OBS_ACC]]-Table1[[#This Row],[EXP_ACC]])/(1-Table1[[#This Row],[EXP_ACC]])</f>
        <v>0.81834126785266847</v>
      </c>
      <c r="AP249" s="3">
        <f>Table1[[#This Row],['# CM TP]]+Table1[[#This Row],['# CM FN]]</f>
        <v>195</v>
      </c>
      <c r="AQ249" s="3">
        <f>Table1[[#This Row],['# CM TN]]+Table1[[#This Row],['# CM FP]]</f>
        <v>805</v>
      </c>
      <c r="AR249" s="2">
        <f>IFERROR(Table1[[#This Row],[NUM_T]]/(Table1[[#This Row],[NUM_T]]+Table1[[#This Row],[NUM_F]]),0)</f>
        <v>0.19500000000000001</v>
      </c>
      <c r="AS249" s="2">
        <f>IFERROR(((LEN(Table1[[#This Row],[Predictors]])-LEN(SUBSTITUTE(Table1[[#This Row],[Predictors]],"_","")))/Table1[[#This Row],[NumPredictors]])-Table1[[#This Row],[P_se]],0)</f>
        <v>0.7</v>
      </c>
      <c r="AT249" s="2">
        <f>IFERROR((LEN(Table1[[#This Row],[Predictors]])-LEN(SUBSTITUTE(Table1[[#This Row],[Predictors]],".","")))/Table1[[#This Row],[NumPredictors]],0)</f>
        <v>0.2</v>
      </c>
      <c r="AU2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49" s="2">
        <f>1-(Table1[[#This Row],[P_2gram]]+Table1[[#This Row],[P_order]]+Table1[[#This Row],[P_se]])</f>
        <v>0.10000000000000009</v>
      </c>
      <c r="AX249" s="2"/>
      <c r="AY249" s="2"/>
    </row>
    <row r="250" spans="1:51" x14ac:dyDescent="0.25">
      <c r="A250">
        <v>76</v>
      </c>
      <c r="B250" t="s">
        <v>645</v>
      </c>
      <c r="C250" t="s">
        <v>185</v>
      </c>
      <c r="D250" s="26" t="s">
        <v>1510</v>
      </c>
      <c r="E250">
        <v>4000</v>
      </c>
      <c r="F2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50" t="s">
        <v>562</v>
      </c>
      <c r="H250" s="3">
        <v>1</v>
      </c>
      <c r="I250" s="1">
        <v>42794.32366898148</v>
      </c>
      <c r="J250" t="s">
        <v>45</v>
      </c>
      <c r="K250" t="s">
        <v>11</v>
      </c>
      <c r="L250" t="str">
        <f>SUBSTITUTE(SUBSTITUTE(Table1[[#This Row],[PredictorSetsOrig]],"task","act"),"startend","se")</f>
        <v>order</v>
      </c>
      <c r="M250" t="s">
        <v>436</v>
      </c>
      <c r="N250" s="27">
        <v>30</v>
      </c>
      <c r="O250" s="3">
        <f>IF(Table1[[#This Row],[Algorithm]]="None",0,IF(Table1[[#This Row],[NumPredictors]]&lt;=5,5,IF(Table1[[#This Row],[NumPredictors]]&lt;=10,10,IF(Table1[[#This Row],[NumPredictors]]&lt;=30,30,50))))</f>
        <v>30</v>
      </c>
      <c r="P250" s="2">
        <v>0.85499999999999998</v>
      </c>
      <c r="Q250" s="2">
        <v>0.84899999999999998</v>
      </c>
      <c r="R250">
        <v>125.02999999999901</v>
      </c>
      <c r="S250">
        <v>6.8099999999976699</v>
      </c>
      <c r="T250">
        <v>0.84999999999854503</v>
      </c>
      <c r="U250" s="3">
        <v>5.7163697306427697</v>
      </c>
      <c r="V250" s="3">
        <v>7.01301931468352</v>
      </c>
      <c r="W250" s="2">
        <f>IFERROR(Table1[[#This Row],[MutualInformation]]/Table1[[#This Row],[MutualInformationPotential]],0)</f>
        <v>0.81510822573582709</v>
      </c>
      <c r="X250" s="27">
        <v>0.23896172812620201</v>
      </c>
      <c r="Y250" s="27">
        <v>0.35444746043164099</v>
      </c>
      <c r="Z250" s="3">
        <f>IFERROR(Table1[[#This Row],[MutualInformationVsOutcome]]/Table1[[#This Row],[MutualInformationVsOutcomePotential]],0)</f>
        <v>0.67418095713028348</v>
      </c>
      <c r="AA250">
        <v>68</v>
      </c>
      <c r="AB250">
        <v>787</v>
      </c>
      <c r="AC250">
        <v>18</v>
      </c>
      <c r="AD250">
        <v>127</v>
      </c>
      <c r="AE250" s="3" t="s">
        <v>592</v>
      </c>
      <c r="AF2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250" s="27" t="str">
        <f>RIGHT(Table1[[#This Row],[AlgorithmFunc]],LEN(Table1[[#This Row],[AlgorithmFunc]])-16)</f>
        <v>Recursive</v>
      </c>
      <c r="AH250" s="3">
        <f>Table1[[#This Row],['# CM TP]]+Table1[[#This Row],['# CM TN]]</f>
        <v>855</v>
      </c>
      <c r="AI250" s="3">
        <f>Table1[[#This Row],['# CM FP]]+Table1[[#This Row],['# CM FN]]</f>
        <v>145</v>
      </c>
      <c r="AJ250" s="3">
        <f>Table1[[#This Row],['# CM TP]]+Table1[[#This Row],['# CM FP]]</f>
        <v>86</v>
      </c>
      <c r="AK250" s="3">
        <f>Table1[[#This Row],['# CM TN]]+Table1[[#This Row],['# CM FN]]</f>
        <v>914</v>
      </c>
      <c r="AL250" s="3">
        <f>Table1[[#This Row],[GT_T]]+Table1[[#This Row],[GT_F]]</f>
        <v>1000</v>
      </c>
      <c r="AM250" s="3">
        <f>IFERROR((Table1[[#This Row],['# CM TP]]+Table1[[#This Row],['# CM TN]])/Table1[[#This Row],[GT_TOT]], 0)</f>
        <v>0.85499999999999998</v>
      </c>
      <c r="AN250" s="3">
        <f>IFERROR(((Table1[[#This Row],[GT_T]]*Table1[[#This Row],[GT_ML_P]]/Table1[[#This Row],[GT_TOT]])+(Table1[[#This Row],[GT_F]]*Table1[[#This Row],[GT_ML_N]]/Table1[[#This Row],[GT_TOT]]))/Table1[[#This Row],[GT_TOT]],0)</f>
        <v>0.20605999999999999</v>
      </c>
      <c r="AO250" s="3">
        <f>(Table1[[#This Row],[OBS_ACC]]-Table1[[#This Row],[EXP_ACC]])/(1-Table1[[#This Row],[EXP_ACC]])</f>
        <v>0.81736655162858651</v>
      </c>
      <c r="AP250" s="3">
        <f>Table1[[#This Row],['# CM TP]]+Table1[[#This Row],['# CM FN]]</f>
        <v>195</v>
      </c>
      <c r="AQ250" s="3">
        <f>Table1[[#This Row],['# CM TN]]+Table1[[#This Row],['# CM FP]]</f>
        <v>805</v>
      </c>
      <c r="AR250" s="2">
        <f>IFERROR(Table1[[#This Row],[NUM_T]]/(Table1[[#This Row],[NUM_T]]+Table1[[#This Row],[NUM_F]]),0)</f>
        <v>0.19500000000000001</v>
      </c>
      <c r="AS250" s="2">
        <f>IFERROR(((LEN(Table1[[#This Row],[Predictors]])-LEN(SUBSTITUTE(Table1[[#This Row],[Predictors]],"_","")))/Table1[[#This Row],[NumPredictors]])-Table1[[#This Row],[P_se]],0)</f>
        <v>0</v>
      </c>
      <c r="AT250" s="2">
        <f>IFERROR((LEN(Table1[[#This Row],[Predictors]])-LEN(SUBSTITUTE(Table1[[#This Row],[Predictors]],".","")))/Table1[[#This Row],[NumPredictors]],0)</f>
        <v>1</v>
      </c>
      <c r="AU2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0" s="2">
        <f>1-(Table1[[#This Row],[P_2gram]]+Table1[[#This Row],[P_order]]+Table1[[#This Row],[P_se]])</f>
        <v>0</v>
      </c>
      <c r="AX250" s="2"/>
      <c r="AY250" s="2"/>
    </row>
    <row r="251" spans="1:51" x14ac:dyDescent="0.25">
      <c r="A251">
        <v>77</v>
      </c>
      <c r="B251" t="s">
        <v>645</v>
      </c>
      <c r="C251" t="s">
        <v>185</v>
      </c>
      <c r="D251" s="26" t="s">
        <v>1510</v>
      </c>
      <c r="E251">
        <v>4000</v>
      </c>
      <c r="F2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51" t="s">
        <v>562</v>
      </c>
      <c r="H251" s="3">
        <v>1</v>
      </c>
      <c r="I251" s="1">
        <v>42794.325219907405</v>
      </c>
      <c r="J251" t="s">
        <v>45</v>
      </c>
      <c r="K251" t="s">
        <v>11</v>
      </c>
      <c r="L251" t="str">
        <f>SUBSTITUTE(SUBSTITUTE(Table1[[#This Row],[PredictorSetsOrig]],"task","act"),"startend","se")</f>
        <v>2gram,order</v>
      </c>
      <c r="M251" t="s">
        <v>438</v>
      </c>
      <c r="N251" s="3">
        <v>30</v>
      </c>
      <c r="O251" s="3">
        <f>IF(Table1[[#This Row],[Algorithm]]="None",0,IF(Table1[[#This Row],[NumPredictors]]&lt;=5,5,IF(Table1[[#This Row],[NumPredictors]]&lt;=10,10,IF(Table1[[#This Row],[NumPredictors]]&lt;=30,30,50))))</f>
        <v>30</v>
      </c>
      <c r="P251" s="2">
        <v>0.85499999999999998</v>
      </c>
      <c r="Q251" s="2">
        <v>0.85666666666666702</v>
      </c>
      <c r="R251">
        <v>269.91000000000298</v>
      </c>
      <c r="S251">
        <v>6.6899999999950497</v>
      </c>
      <c r="T251">
        <v>1.6500000000014601</v>
      </c>
      <c r="U251" s="3">
        <v>6.4811238302889604</v>
      </c>
      <c r="V251" s="3">
        <v>7.30761563701172</v>
      </c>
      <c r="W251" s="2">
        <f>IFERROR(Table1[[#This Row],[MutualInformation]]/Table1[[#This Row],[MutualInformationPotential]],0)</f>
        <v>0.88689993456460248</v>
      </c>
      <c r="X251" s="3">
        <v>0.33204052832154102</v>
      </c>
      <c r="Y251" s="3">
        <v>0.40525441704633902</v>
      </c>
      <c r="Z251" s="3">
        <f>IFERROR(Table1[[#This Row],[MutualInformationVsOutcome]]/Table1[[#This Row],[MutualInformationVsOutcomePotential]],0)</f>
        <v>0.81933845592995391</v>
      </c>
      <c r="AA251">
        <v>76</v>
      </c>
      <c r="AB251">
        <v>779</v>
      </c>
      <c r="AC251">
        <v>26</v>
      </c>
      <c r="AD251">
        <v>119</v>
      </c>
      <c r="AE251" s="3" t="s">
        <v>593</v>
      </c>
      <c r="AF2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251" s="3" t="str">
        <f>RIGHT(Table1[[#This Row],[AlgorithmFunc]],LEN(Table1[[#This Row],[AlgorithmFunc]])-16)</f>
        <v>Recursive</v>
      </c>
      <c r="AH251" s="3">
        <f>Table1[[#This Row],['# CM TP]]+Table1[[#This Row],['# CM TN]]</f>
        <v>855</v>
      </c>
      <c r="AI251" s="3">
        <f>Table1[[#This Row],['# CM FP]]+Table1[[#This Row],['# CM FN]]</f>
        <v>145</v>
      </c>
      <c r="AJ251" s="3">
        <f>Table1[[#This Row],['# CM TP]]+Table1[[#This Row],['# CM FP]]</f>
        <v>102</v>
      </c>
      <c r="AK251" s="3">
        <f>Table1[[#This Row],['# CM TN]]+Table1[[#This Row],['# CM FN]]</f>
        <v>898</v>
      </c>
      <c r="AL251" s="3">
        <f>Table1[[#This Row],[GT_T]]+Table1[[#This Row],[GT_F]]</f>
        <v>1000</v>
      </c>
      <c r="AM251" s="3">
        <f>IFERROR((Table1[[#This Row],['# CM TP]]+Table1[[#This Row],['# CM TN]])/Table1[[#This Row],[GT_TOT]], 0)</f>
        <v>0.85499999999999998</v>
      </c>
      <c r="AN251" s="3">
        <f>IFERROR(((Table1[[#This Row],[GT_T]]*Table1[[#This Row],[GT_ML_P]]/Table1[[#This Row],[GT_TOT]])+(Table1[[#This Row],[GT_F]]*Table1[[#This Row],[GT_ML_N]]/Table1[[#This Row],[GT_TOT]]))/Table1[[#This Row],[GT_TOT]],0)</f>
        <v>0.21742</v>
      </c>
      <c r="AO251" s="3">
        <f>(Table1[[#This Row],[OBS_ACC]]-Table1[[#This Row],[EXP_ACC]])/(1-Table1[[#This Row],[EXP_ACC]])</f>
        <v>0.81471542845459888</v>
      </c>
      <c r="AP251" s="3">
        <f>Table1[[#This Row],['# CM TP]]+Table1[[#This Row],['# CM FN]]</f>
        <v>195</v>
      </c>
      <c r="AQ251" s="3">
        <f>Table1[[#This Row],['# CM TN]]+Table1[[#This Row],['# CM FP]]</f>
        <v>805</v>
      </c>
      <c r="AR251" s="2">
        <f>IFERROR(Table1[[#This Row],[NUM_T]]/(Table1[[#This Row],[NUM_T]]+Table1[[#This Row],[NUM_F]]),0)</f>
        <v>0.19500000000000001</v>
      </c>
      <c r="AS251" s="2">
        <f>IFERROR(((LEN(Table1[[#This Row],[Predictors]])-LEN(SUBSTITUTE(Table1[[#This Row],[Predictors]],"_","")))/Table1[[#This Row],[NumPredictors]])-Table1[[#This Row],[P_se]],0)</f>
        <v>0.33333333333333331</v>
      </c>
      <c r="AT251" s="2">
        <f>IFERROR((LEN(Table1[[#This Row],[Predictors]])-LEN(SUBSTITUTE(Table1[[#This Row],[Predictors]],".","")))/Table1[[#This Row],[NumPredictors]],0)</f>
        <v>0.66666666666666663</v>
      </c>
      <c r="AU2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1" s="2">
        <f>1-(Table1[[#This Row],[P_2gram]]+Table1[[#This Row],[P_order]]+Table1[[#This Row],[P_se]])</f>
        <v>0</v>
      </c>
      <c r="AX251" s="2"/>
      <c r="AY251" s="2"/>
    </row>
    <row r="252" spans="1:51" x14ac:dyDescent="0.25">
      <c r="A252">
        <v>48</v>
      </c>
      <c r="B252" t="s">
        <v>645</v>
      </c>
      <c r="C252" t="s">
        <v>190</v>
      </c>
      <c r="D252" s="26" t="s">
        <v>1510</v>
      </c>
      <c r="E252">
        <v>40000</v>
      </c>
      <c r="F2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52" t="s">
        <v>483</v>
      </c>
      <c r="H252" s="3">
        <v>1</v>
      </c>
      <c r="I252" s="1">
        <v>42784.864444444444</v>
      </c>
      <c r="J252" t="s">
        <v>484</v>
      </c>
      <c r="K252" t="s">
        <v>11</v>
      </c>
      <c r="L252" t="str">
        <f>SUBSTITUTE(SUBSTITUTE(Table1[[#This Row],[PredictorSetsOrig]],"task","act"),"startend","se")</f>
        <v>act,se,order</v>
      </c>
      <c r="M252" t="s">
        <v>18</v>
      </c>
      <c r="N252" s="3">
        <v>30</v>
      </c>
      <c r="O252" s="3">
        <f>IF(Table1[[#This Row],[Algorithm]]="None",0,IF(Table1[[#This Row],[NumPredictors]]&lt;=5,5,IF(Table1[[#This Row],[NumPredictors]]&lt;=10,10,IF(Table1[[#This Row],[NumPredictors]]&lt;=30,30,50))))</f>
        <v>30</v>
      </c>
      <c r="P252" s="2">
        <v>0.85160000000000002</v>
      </c>
      <c r="Q252" s="2">
        <v>0.85299999999999998</v>
      </c>
      <c r="R252">
        <v>6.9200000000000701</v>
      </c>
      <c r="S252">
        <v>72.629999999999896</v>
      </c>
      <c r="T252">
        <v>8.9700000000000308</v>
      </c>
      <c r="U252" s="3">
        <v>5.7516084437372701</v>
      </c>
      <c r="V252" s="3">
        <v>8.2526139767123201</v>
      </c>
      <c r="W252" s="2">
        <f>IFERROR(Table1[[#This Row],[MutualInformation]]/Table1[[#This Row],[MutualInformationPotential]],0)</f>
        <v>0.69694383621570999</v>
      </c>
      <c r="X252" s="3">
        <v>0.273384614280827</v>
      </c>
      <c r="Y252" s="3">
        <v>0.43681627597160699</v>
      </c>
      <c r="Z252" s="3">
        <f>IFERROR(Table1[[#This Row],[MutualInformationVsOutcome]]/Table1[[#This Row],[MutualInformationVsOutcomePotential]],0)</f>
        <v>0.62585720660875044</v>
      </c>
      <c r="AA252">
        <v>942</v>
      </c>
      <c r="AB252">
        <v>7574</v>
      </c>
      <c r="AC252">
        <v>364</v>
      </c>
      <c r="AD252">
        <v>1120</v>
      </c>
      <c r="AE252" s="3" t="s">
        <v>515</v>
      </c>
      <c r="AF2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52" s="3" t="str">
        <f>RIGHT(Table1[[#This Row],[AlgorithmFunc]],LEN(Table1[[#This Row],[AlgorithmFunc]])-16)</f>
        <v>MRMREnsemble5</v>
      </c>
      <c r="AH252" s="3">
        <f>Table1[[#This Row],['# CM TP]]+Table1[[#This Row],['# CM TN]]</f>
        <v>8516</v>
      </c>
      <c r="AI252" s="3">
        <f>Table1[[#This Row],['# CM FP]]+Table1[[#This Row],['# CM FN]]</f>
        <v>1484</v>
      </c>
      <c r="AJ252" s="3">
        <f>Table1[[#This Row],['# CM TP]]+Table1[[#This Row],['# CM FP]]</f>
        <v>1306</v>
      </c>
      <c r="AK252" s="3">
        <f>Table1[[#This Row],['# CM TN]]+Table1[[#This Row],['# CM FN]]</f>
        <v>8694</v>
      </c>
      <c r="AL252" s="3">
        <f>Table1[[#This Row],[GT_T]]+Table1[[#This Row],[GT_F]]</f>
        <v>10000</v>
      </c>
      <c r="AM252" s="3">
        <f>IFERROR((Table1[[#This Row],['# CM TP]]+Table1[[#This Row],['# CM TN]])/Table1[[#This Row],[GT_TOT]], 0)</f>
        <v>0.85160000000000002</v>
      </c>
      <c r="AN252" s="3">
        <f>IFERROR(((Table1[[#This Row],[GT_T]]*Table1[[#This Row],[GT_ML_P]]/Table1[[#This Row],[GT_TOT]])+(Table1[[#This Row],[GT_F]]*Table1[[#This Row],[GT_ML_N]]/Table1[[#This Row],[GT_TOT]]))/Table1[[#This Row],[GT_TOT]],0)</f>
        <v>0.24023791999999999</v>
      </c>
      <c r="AO252" s="3">
        <f>(Table1[[#This Row],[OBS_ACC]]-Table1[[#This Row],[EXP_ACC]])/(1-Table1[[#This Row],[EXP_ACC]])</f>
        <v>0.80467569531767102</v>
      </c>
      <c r="AP252" s="3">
        <f>Table1[[#This Row],['# CM TP]]+Table1[[#This Row],['# CM FN]]</f>
        <v>2062</v>
      </c>
      <c r="AQ252" s="3">
        <f>Table1[[#This Row],['# CM TN]]+Table1[[#This Row],['# CM FP]]</f>
        <v>7938</v>
      </c>
      <c r="AR252" s="2">
        <f>IFERROR(Table1[[#This Row],[NUM_T]]/(Table1[[#This Row],[NUM_T]]+Table1[[#This Row],[NUM_F]]),0)</f>
        <v>0.20619999999999999</v>
      </c>
      <c r="AS252" s="2">
        <f>IFERROR(((LEN(Table1[[#This Row],[Predictors]])-LEN(SUBSTITUTE(Table1[[#This Row],[Predictors]],"_","")))/Table1[[#This Row],[NumPredictors]])-Table1[[#This Row],[P_se]],0)</f>
        <v>0</v>
      </c>
      <c r="AT252" s="2">
        <f>IFERROR((LEN(Table1[[#This Row],[Predictors]])-LEN(SUBSTITUTE(Table1[[#This Row],[Predictors]],".","")))/Table1[[#This Row],[NumPredictors]],0)</f>
        <v>0.7</v>
      </c>
      <c r="AU2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2" s="2">
        <f>1-(Table1[[#This Row],[P_2gram]]+Table1[[#This Row],[P_order]]+Table1[[#This Row],[P_se]])</f>
        <v>0.30000000000000004</v>
      </c>
      <c r="AX252" s="2"/>
      <c r="AY252" s="2"/>
    </row>
    <row r="253" spans="1:51" x14ac:dyDescent="0.25">
      <c r="A253">
        <v>39</v>
      </c>
      <c r="B253" t="s">
        <v>645</v>
      </c>
      <c r="C253" t="s">
        <v>1504</v>
      </c>
      <c r="D253" t="s">
        <v>1508</v>
      </c>
      <c r="E253">
        <v>31509</v>
      </c>
      <c r="F2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53" t="s">
        <v>1398</v>
      </c>
      <c r="H253" s="3">
        <v>1</v>
      </c>
      <c r="I253" s="1">
        <v>43122.953645833331</v>
      </c>
      <c r="J253" t="s">
        <v>1317</v>
      </c>
      <c r="K253" t="s">
        <v>11</v>
      </c>
      <c r="L253" t="str">
        <f>SUBSTITUTE(SUBSTITUTE(Table1[[#This Row],[PredictorSetsOrig]],"task","act"),"startend","se")</f>
        <v>order</v>
      </c>
      <c r="M253" s="31" t="s">
        <v>436</v>
      </c>
      <c r="N253" s="3">
        <v>30</v>
      </c>
      <c r="O253" s="3">
        <f>IF(Table1[[#This Row],[Algorithm]]="None",0,IF(Table1[[#This Row],[NumPredictors]]&lt;=5,5,IF(Table1[[#This Row],[NumPredictors]]&lt;=10,10,IF(Table1[[#This Row],[NumPredictors]]&lt;=30,30,50))))</f>
        <v>30</v>
      </c>
      <c r="P253" s="2">
        <v>0.85478547854785503</v>
      </c>
      <c r="Q253" s="2">
        <v>0.87406372984638803</v>
      </c>
      <c r="R253">
        <v>10.809999999999899</v>
      </c>
      <c r="S253">
        <v>53.4699999999998</v>
      </c>
      <c r="T253">
        <v>2.7399999999997799</v>
      </c>
      <c r="U253" s="3">
        <v>7.7717030123313604</v>
      </c>
      <c r="V253" s="27"/>
      <c r="W253" s="29">
        <f>IFERROR(Table1[[#This Row],[MutualInformation]]/Table1[[#This Row],[MutualInformationPotential]],0)</f>
        <v>0</v>
      </c>
      <c r="X253" s="3">
        <v>0.51751623900275201</v>
      </c>
      <c r="Y253" s="3"/>
      <c r="Z253" s="3">
        <f>IFERROR(Table1[[#This Row],[MutualInformationVsOutcome]]/Table1[[#This Row],[MutualInformationVsOutcomePotential]],0)</f>
        <v>0</v>
      </c>
      <c r="AA253">
        <v>2150</v>
      </c>
      <c r="AB253">
        <v>4584</v>
      </c>
      <c r="AC253">
        <v>374</v>
      </c>
      <c r="AD253">
        <v>770</v>
      </c>
      <c r="AE253" s="3" t="s">
        <v>1413</v>
      </c>
      <c r="AF25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53" s="27" t="str">
        <f>RIGHT(Table1[[#This Row],[AlgorithmFunc]],LEN(Table1[[#This Row],[AlgorithmFunc]])-16)</f>
        <v>ClusterMRMR</v>
      </c>
      <c r="AH253" s="3">
        <f>Table1[[#This Row],['# CM TP]]+Table1[[#This Row],['# CM TN]]</f>
        <v>6734</v>
      </c>
      <c r="AI253" s="3">
        <f>Table1[[#This Row],['# CM FP]]+Table1[[#This Row],['# CM FN]]</f>
        <v>1144</v>
      </c>
      <c r="AJ253" s="3">
        <f>Table1[[#This Row],['# CM TP]]+Table1[[#This Row],['# CM FP]]</f>
        <v>2524</v>
      </c>
      <c r="AK253" s="3">
        <f>Table1[[#This Row],['# CM TN]]+Table1[[#This Row],['# CM FN]]</f>
        <v>5354</v>
      </c>
      <c r="AL253" s="3">
        <f>Table1[[#This Row],[GT_T]]+Table1[[#This Row],[GT_F]]</f>
        <v>7878</v>
      </c>
      <c r="AM253" s="3">
        <f>IFERROR((Table1[[#This Row],['# CM TP]]+Table1[[#This Row],['# CM TN]])/Table1[[#This Row],[GT_TOT]], 0)</f>
        <v>0.8547854785478548</v>
      </c>
      <c r="AN253" s="3">
        <f>IFERROR(((Table1[[#This Row],[GT_T]]*Table1[[#This Row],[GT_ML_P]]/Table1[[#This Row],[GT_TOT]])+(Table1[[#This Row],[GT_F]]*Table1[[#This Row],[GT_ML_N]]/Table1[[#This Row],[GT_TOT]]))/Table1[[#This Row],[GT_TOT]],0)</f>
        <v>0.37255104032870923</v>
      </c>
      <c r="AO253" s="3">
        <f>(Table1[[#This Row],[OBS_ACC]]-Table1[[#This Row],[EXP_ACC]])/(1-Table1[[#This Row],[EXP_ACC]])</f>
        <v>0.76856361108922633</v>
      </c>
      <c r="AP253" s="3">
        <f>Table1[[#This Row],['# CM TP]]+Table1[[#This Row],['# CM FN]]</f>
        <v>2920</v>
      </c>
      <c r="AQ253" s="3">
        <f>Table1[[#This Row],['# CM TN]]+Table1[[#This Row],['# CM FP]]</f>
        <v>4958</v>
      </c>
      <c r="AR253" s="2">
        <f>IFERROR(Table1[[#This Row],[NUM_T]]/(Table1[[#This Row],[NUM_T]]+Table1[[#This Row],[NUM_F]]),0)</f>
        <v>0.37065244986037066</v>
      </c>
      <c r="AS253" s="2">
        <f>IFERROR(((LEN(Table1[[#This Row],[Predictors]])-LEN(SUBSTITUTE(Table1[[#This Row],[Predictors]],"_","")))/Table1[[#This Row],[NumPredictors]])-Table1[[#This Row],[P_se]],0)</f>
        <v>0</v>
      </c>
      <c r="AT253" s="2">
        <f>IFERROR((LEN(Table1[[#This Row],[Predictors]])-LEN(SUBSTITUTE(Table1[[#This Row],[Predictors]],".","")))/Table1[[#This Row],[NumPredictors]],0)</f>
        <v>1</v>
      </c>
      <c r="AU2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3" s="2">
        <f>1-(Table1[[#This Row],[P_2gram]]+Table1[[#This Row],[P_order]]+Table1[[#This Row],[P_se]])</f>
        <v>0</v>
      </c>
      <c r="AX253" s="2"/>
      <c r="AY253" s="2"/>
    </row>
    <row r="254" spans="1:51" x14ac:dyDescent="0.25">
      <c r="A254">
        <v>144</v>
      </c>
      <c r="B254" t="s">
        <v>645</v>
      </c>
      <c r="C254" t="s">
        <v>190</v>
      </c>
      <c r="D254" s="26" t="s">
        <v>1510</v>
      </c>
      <c r="E254">
        <v>40000</v>
      </c>
      <c r="F2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54" t="s">
        <v>1070</v>
      </c>
      <c r="H254" s="3">
        <v>1</v>
      </c>
      <c r="I254" s="1">
        <v>43118.858888888892</v>
      </c>
      <c r="J254" t="s">
        <v>983</v>
      </c>
      <c r="K254" t="s">
        <v>11</v>
      </c>
      <c r="L254" t="str">
        <f>SUBSTITUTE(SUBSTITUTE(Table1[[#This Row],[PredictorSetsOrig]],"task","act"),"startend","se")</f>
        <v>act</v>
      </c>
      <c r="M254" s="31" t="s">
        <v>12</v>
      </c>
      <c r="N254" s="3">
        <v>30</v>
      </c>
      <c r="O254" s="3">
        <f>IF(Table1[[#This Row],[Algorithm]]="None",0,IF(Table1[[#This Row],[NumPredictors]]&lt;=5,5,IF(Table1[[#This Row],[NumPredictors]]&lt;=10,10,IF(Table1[[#This Row],[NumPredictors]]&lt;=30,30,50))))</f>
        <v>30</v>
      </c>
      <c r="P254" s="2">
        <v>0.85470000000000002</v>
      </c>
      <c r="Q254" s="2">
        <v>0.85943333333333305</v>
      </c>
      <c r="R254">
        <v>0.23000000000047299</v>
      </c>
      <c r="S254">
        <v>68.409999999999897</v>
      </c>
      <c r="T254">
        <v>0.93999999999960004</v>
      </c>
      <c r="U254" s="3">
        <v>7.1677836135180497</v>
      </c>
      <c r="V254" s="27">
        <v>7.1966069442004104</v>
      </c>
      <c r="W254" s="29">
        <f>IFERROR(Table1[[#This Row],[MutualInformation]]/Table1[[#This Row],[MutualInformationPotential]],0)</f>
        <v>0.99599487217992522</v>
      </c>
      <c r="X254" s="3">
        <v>0.38074272089746902</v>
      </c>
      <c r="Y254" s="3">
        <v>0.38211591722921801</v>
      </c>
      <c r="Z254" s="3">
        <f>IFERROR(Table1[[#This Row],[MutualInformationVsOutcome]]/Table1[[#This Row],[MutualInformationVsOutcomePotential]],0)</f>
        <v>0.99640633569596826</v>
      </c>
      <c r="AA254">
        <v>966</v>
      </c>
      <c r="AB254">
        <v>7581</v>
      </c>
      <c r="AC254">
        <v>357</v>
      </c>
      <c r="AD254">
        <v>1096</v>
      </c>
      <c r="AE254" s="3" t="s">
        <v>1223</v>
      </c>
      <c r="AF2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54" s="27" t="str">
        <f>RIGHT(Table1[[#This Row],[AlgorithmFunc]],LEN(Table1[[#This Row],[AlgorithmFunc]])-16)</f>
        <v>Influence</v>
      </c>
      <c r="AH254" s="3">
        <f>Table1[[#This Row],['# CM TP]]+Table1[[#This Row],['# CM TN]]</f>
        <v>8547</v>
      </c>
      <c r="AI254" s="3">
        <f>Table1[[#This Row],['# CM FP]]+Table1[[#This Row],['# CM FN]]</f>
        <v>1453</v>
      </c>
      <c r="AJ254" s="3">
        <f>Table1[[#This Row],['# CM TP]]+Table1[[#This Row],['# CM FP]]</f>
        <v>1323</v>
      </c>
      <c r="AK254" s="3">
        <f>Table1[[#This Row],['# CM TN]]+Table1[[#This Row],['# CM FN]]</f>
        <v>8677</v>
      </c>
      <c r="AL254" s="3">
        <f>Table1[[#This Row],[GT_T]]+Table1[[#This Row],[GT_F]]</f>
        <v>10000</v>
      </c>
      <c r="AM254" s="3">
        <f>IFERROR((Table1[[#This Row],['# CM TP]]+Table1[[#This Row],['# CM TN]])/Table1[[#This Row],[GT_TOT]], 0)</f>
        <v>0.85470000000000002</v>
      </c>
      <c r="AN254" s="3">
        <f>IFERROR(((Table1[[#This Row],[GT_T]]*Table1[[#This Row],[GT_ML_P]]/Table1[[#This Row],[GT_TOT]])+(Table1[[#This Row],[GT_F]]*Table1[[#This Row],[GT_ML_N]]/Table1[[#This Row],[GT_TOT]]))/Table1[[#This Row],[GT_TOT]],0)</f>
        <v>0.23915362000000001</v>
      </c>
      <c r="AO254" s="3">
        <f>(Table1[[#This Row],[OBS_ACC]]-Table1[[#This Row],[EXP_ACC]])/(1-Table1[[#This Row],[EXP_ACC]])</f>
        <v>0.80902846642971482</v>
      </c>
      <c r="AP254" s="3">
        <f>Table1[[#This Row],['# CM TP]]+Table1[[#This Row],['# CM FN]]</f>
        <v>2062</v>
      </c>
      <c r="AQ254" s="3">
        <f>Table1[[#This Row],['# CM TN]]+Table1[[#This Row],['# CM FP]]</f>
        <v>7938</v>
      </c>
      <c r="AR254" s="2">
        <f>IFERROR(Table1[[#This Row],[NUM_T]]/(Table1[[#This Row],[NUM_T]]+Table1[[#This Row],[NUM_F]]),0)</f>
        <v>0.20619999999999999</v>
      </c>
      <c r="AS254" s="2">
        <f>IFERROR(((LEN(Table1[[#This Row],[Predictors]])-LEN(SUBSTITUTE(Table1[[#This Row],[Predictors]],"_","")))/Table1[[#This Row],[NumPredictors]])-Table1[[#This Row],[P_se]],0)</f>
        <v>0</v>
      </c>
      <c r="AT254" s="2">
        <f>IFERROR((LEN(Table1[[#This Row],[Predictors]])-LEN(SUBSTITUTE(Table1[[#This Row],[Predictors]],".","")))/Table1[[#This Row],[NumPredictors]],0)</f>
        <v>0</v>
      </c>
      <c r="AU2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4" s="2">
        <f>1-(Table1[[#This Row],[P_2gram]]+Table1[[#This Row],[P_order]]+Table1[[#This Row],[P_se]])</f>
        <v>1</v>
      </c>
      <c r="AX254" s="2"/>
      <c r="AY254" s="2"/>
    </row>
    <row r="255" spans="1:51" x14ac:dyDescent="0.25">
      <c r="A255">
        <v>155</v>
      </c>
      <c r="B255" t="s">
        <v>645</v>
      </c>
      <c r="C255" t="s">
        <v>190</v>
      </c>
      <c r="D255" s="26" t="s">
        <v>1510</v>
      </c>
      <c r="E255">
        <v>40000</v>
      </c>
      <c r="F2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55" t="s">
        <v>1070</v>
      </c>
      <c r="H255" s="3">
        <v>1</v>
      </c>
      <c r="I255" s="1">
        <v>43118.868495370371</v>
      </c>
      <c r="J255" t="s">
        <v>995</v>
      </c>
      <c r="K255" t="s">
        <v>11</v>
      </c>
      <c r="L255" t="str">
        <f>SUBSTITUTE(SUBSTITUTE(Table1[[#This Row],[PredictorSetsOrig]],"task","act"),"startend","se")</f>
        <v>act</v>
      </c>
      <c r="M255" s="31" t="s">
        <v>12</v>
      </c>
      <c r="N255" s="3">
        <v>30</v>
      </c>
      <c r="O255" s="3">
        <f>IF(Table1[[#This Row],[Algorithm]]="None",0,IF(Table1[[#This Row],[NumPredictors]]&lt;=5,5,IF(Table1[[#This Row],[NumPredictors]]&lt;=10,10,IF(Table1[[#This Row],[NumPredictors]]&lt;=30,30,50))))</f>
        <v>30</v>
      </c>
      <c r="P255" s="2">
        <v>0.85470000000000002</v>
      </c>
      <c r="Q255" s="2">
        <v>0.85943333333333305</v>
      </c>
      <c r="R255">
        <v>0.24000000000069099</v>
      </c>
      <c r="S255">
        <v>70.909999999999897</v>
      </c>
      <c r="T255">
        <v>1</v>
      </c>
      <c r="U255" s="3">
        <v>7.1677836135180497</v>
      </c>
      <c r="V255" s="27">
        <v>7.1966069442004104</v>
      </c>
      <c r="W255" s="29">
        <f>IFERROR(Table1[[#This Row],[MutualInformation]]/Table1[[#This Row],[MutualInformationPotential]],0)</f>
        <v>0.99599487217992522</v>
      </c>
      <c r="X255" s="3">
        <v>0.38074272089746902</v>
      </c>
      <c r="Y255" s="3">
        <v>0.38211591722921801</v>
      </c>
      <c r="Z255" s="3">
        <f>IFERROR(Table1[[#This Row],[MutualInformationVsOutcome]]/Table1[[#This Row],[MutualInformationVsOutcomePotential]],0)</f>
        <v>0.99640633569596826</v>
      </c>
      <c r="AA255">
        <v>966</v>
      </c>
      <c r="AB255">
        <v>7581</v>
      </c>
      <c r="AC255">
        <v>357</v>
      </c>
      <c r="AD255">
        <v>1096</v>
      </c>
      <c r="AE255" s="3" t="s">
        <v>1223</v>
      </c>
      <c r="AF2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55" s="27" t="str">
        <f>RIGHT(Table1[[#This Row],[AlgorithmFunc]],LEN(Table1[[#This Row],[AlgorithmFunc]])-16)</f>
        <v>ClusterInfluence</v>
      </c>
      <c r="AH255" s="3">
        <f>Table1[[#This Row],['# CM TP]]+Table1[[#This Row],['# CM TN]]</f>
        <v>8547</v>
      </c>
      <c r="AI255" s="3">
        <f>Table1[[#This Row],['# CM FP]]+Table1[[#This Row],['# CM FN]]</f>
        <v>1453</v>
      </c>
      <c r="AJ255" s="3">
        <f>Table1[[#This Row],['# CM TP]]+Table1[[#This Row],['# CM FP]]</f>
        <v>1323</v>
      </c>
      <c r="AK255" s="3">
        <f>Table1[[#This Row],['# CM TN]]+Table1[[#This Row],['# CM FN]]</f>
        <v>8677</v>
      </c>
      <c r="AL255" s="3">
        <f>Table1[[#This Row],[GT_T]]+Table1[[#This Row],[GT_F]]</f>
        <v>10000</v>
      </c>
      <c r="AM255" s="3">
        <f>IFERROR((Table1[[#This Row],['# CM TP]]+Table1[[#This Row],['# CM TN]])/Table1[[#This Row],[GT_TOT]], 0)</f>
        <v>0.85470000000000002</v>
      </c>
      <c r="AN255" s="3">
        <f>IFERROR(((Table1[[#This Row],[GT_T]]*Table1[[#This Row],[GT_ML_P]]/Table1[[#This Row],[GT_TOT]])+(Table1[[#This Row],[GT_F]]*Table1[[#This Row],[GT_ML_N]]/Table1[[#This Row],[GT_TOT]]))/Table1[[#This Row],[GT_TOT]],0)</f>
        <v>0.23915362000000001</v>
      </c>
      <c r="AO255" s="3">
        <f>(Table1[[#This Row],[OBS_ACC]]-Table1[[#This Row],[EXP_ACC]])/(1-Table1[[#This Row],[EXP_ACC]])</f>
        <v>0.80902846642971482</v>
      </c>
      <c r="AP255" s="3">
        <f>Table1[[#This Row],['# CM TP]]+Table1[[#This Row],['# CM FN]]</f>
        <v>2062</v>
      </c>
      <c r="AQ255" s="3">
        <f>Table1[[#This Row],['# CM TN]]+Table1[[#This Row],['# CM FP]]</f>
        <v>7938</v>
      </c>
      <c r="AR255" s="2">
        <f>IFERROR(Table1[[#This Row],[NUM_T]]/(Table1[[#This Row],[NUM_T]]+Table1[[#This Row],[NUM_F]]),0)</f>
        <v>0.20619999999999999</v>
      </c>
      <c r="AS255" s="2">
        <f>IFERROR(((LEN(Table1[[#This Row],[Predictors]])-LEN(SUBSTITUTE(Table1[[#This Row],[Predictors]],"_","")))/Table1[[#This Row],[NumPredictors]])-Table1[[#This Row],[P_se]],0)</f>
        <v>0</v>
      </c>
      <c r="AT255" s="2">
        <f>IFERROR((LEN(Table1[[#This Row],[Predictors]])-LEN(SUBSTITUTE(Table1[[#This Row],[Predictors]],".","")))/Table1[[#This Row],[NumPredictors]],0)</f>
        <v>0</v>
      </c>
      <c r="AU2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5" s="2">
        <f>1-(Table1[[#This Row],[P_2gram]]+Table1[[#This Row],[P_order]]+Table1[[#This Row],[P_se]])</f>
        <v>1</v>
      </c>
      <c r="AX255" s="2"/>
      <c r="AY255" s="2"/>
    </row>
    <row r="256" spans="1:51" x14ac:dyDescent="0.25">
      <c r="A256">
        <v>166</v>
      </c>
      <c r="B256" t="s">
        <v>645</v>
      </c>
      <c r="C256" t="s">
        <v>190</v>
      </c>
      <c r="D256" s="26" t="s">
        <v>1510</v>
      </c>
      <c r="E256">
        <v>40000</v>
      </c>
      <c r="F2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56" t="s">
        <v>1070</v>
      </c>
      <c r="H256" s="3">
        <v>1</v>
      </c>
      <c r="I256" s="1">
        <v>43118.882175925923</v>
      </c>
      <c r="J256" t="s">
        <v>1007</v>
      </c>
      <c r="K256" t="s">
        <v>11</v>
      </c>
      <c r="L256" t="str">
        <f>SUBSTITUTE(SUBSTITUTE(Table1[[#This Row],[PredictorSetsOrig]],"task","act"),"startend","se")</f>
        <v>act</v>
      </c>
      <c r="M256" s="31" t="s">
        <v>12</v>
      </c>
      <c r="N256" s="3">
        <v>30</v>
      </c>
      <c r="O256" s="3">
        <f>IF(Table1[[#This Row],[Algorithm]]="None",0,IF(Table1[[#This Row],[NumPredictors]]&lt;=5,5,IF(Table1[[#This Row],[NumPredictors]]&lt;=10,10,IF(Table1[[#This Row],[NumPredictors]]&lt;=30,30,50))))</f>
        <v>30</v>
      </c>
      <c r="P256" s="2">
        <v>0.85470000000000002</v>
      </c>
      <c r="Q256" s="2">
        <v>0.85943333333333305</v>
      </c>
      <c r="R256">
        <v>0.239999999999782</v>
      </c>
      <c r="S256">
        <v>70.3100000000004</v>
      </c>
      <c r="T256">
        <v>0.979999999999563</v>
      </c>
      <c r="U256" s="3">
        <v>7.1677836135180497</v>
      </c>
      <c r="V256" s="27">
        <v>7.1966069442004104</v>
      </c>
      <c r="W256" s="29">
        <f>IFERROR(Table1[[#This Row],[MutualInformation]]/Table1[[#This Row],[MutualInformationPotential]],0)</f>
        <v>0.99599487217992522</v>
      </c>
      <c r="X256" s="3">
        <v>0.38074272089746902</v>
      </c>
      <c r="Y256" s="3">
        <v>0.38211591722921801</v>
      </c>
      <c r="Z256" s="3">
        <f>IFERROR(Table1[[#This Row],[MutualInformationVsOutcome]]/Table1[[#This Row],[MutualInformationVsOutcomePotential]],0)</f>
        <v>0.99640633569596826</v>
      </c>
      <c r="AA256">
        <v>966</v>
      </c>
      <c r="AB256">
        <v>7581</v>
      </c>
      <c r="AC256">
        <v>357</v>
      </c>
      <c r="AD256">
        <v>1096</v>
      </c>
      <c r="AE256" s="3" t="s">
        <v>1223</v>
      </c>
      <c r="AF2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56" s="27" t="str">
        <f>RIGHT(Table1[[#This Row],[AlgorithmFunc]],LEN(Table1[[#This Row],[AlgorithmFunc]])-16)</f>
        <v>ClusterFisher</v>
      </c>
      <c r="AH256" s="3">
        <f>Table1[[#This Row],['# CM TP]]+Table1[[#This Row],['# CM TN]]</f>
        <v>8547</v>
      </c>
      <c r="AI256" s="3">
        <f>Table1[[#This Row],['# CM FP]]+Table1[[#This Row],['# CM FN]]</f>
        <v>1453</v>
      </c>
      <c r="AJ256" s="3">
        <f>Table1[[#This Row],['# CM TP]]+Table1[[#This Row],['# CM FP]]</f>
        <v>1323</v>
      </c>
      <c r="AK256" s="3">
        <f>Table1[[#This Row],['# CM TN]]+Table1[[#This Row],['# CM FN]]</f>
        <v>8677</v>
      </c>
      <c r="AL256" s="3">
        <f>Table1[[#This Row],[GT_T]]+Table1[[#This Row],[GT_F]]</f>
        <v>10000</v>
      </c>
      <c r="AM256" s="3">
        <f>IFERROR((Table1[[#This Row],['# CM TP]]+Table1[[#This Row],['# CM TN]])/Table1[[#This Row],[GT_TOT]], 0)</f>
        <v>0.85470000000000002</v>
      </c>
      <c r="AN256" s="3">
        <f>IFERROR(((Table1[[#This Row],[GT_T]]*Table1[[#This Row],[GT_ML_P]]/Table1[[#This Row],[GT_TOT]])+(Table1[[#This Row],[GT_F]]*Table1[[#This Row],[GT_ML_N]]/Table1[[#This Row],[GT_TOT]]))/Table1[[#This Row],[GT_TOT]],0)</f>
        <v>0.23915362000000001</v>
      </c>
      <c r="AO256" s="3">
        <f>(Table1[[#This Row],[OBS_ACC]]-Table1[[#This Row],[EXP_ACC]])/(1-Table1[[#This Row],[EXP_ACC]])</f>
        <v>0.80902846642971482</v>
      </c>
      <c r="AP256" s="3">
        <f>Table1[[#This Row],['# CM TP]]+Table1[[#This Row],['# CM FN]]</f>
        <v>2062</v>
      </c>
      <c r="AQ256" s="3">
        <f>Table1[[#This Row],['# CM TN]]+Table1[[#This Row],['# CM FP]]</f>
        <v>7938</v>
      </c>
      <c r="AR256" s="2">
        <f>IFERROR(Table1[[#This Row],[NUM_T]]/(Table1[[#This Row],[NUM_T]]+Table1[[#This Row],[NUM_F]]),0)</f>
        <v>0.20619999999999999</v>
      </c>
      <c r="AS256" s="2">
        <f>IFERROR(((LEN(Table1[[#This Row],[Predictors]])-LEN(SUBSTITUTE(Table1[[#This Row],[Predictors]],"_","")))/Table1[[#This Row],[NumPredictors]])-Table1[[#This Row],[P_se]],0)</f>
        <v>0</v>
      </c>
      <c r="AT256" s="2">
        <f>IFERROR((LEN(Table1[[#This Row],[Predictors]])-LEN(SUBSTITUTE(Table1[[#This Row],[Predictors]],".","")))/Table1[[#This Row],[NumPredictors]],0)</f>
        <v>0</v>
      </c>
      <c r="AU2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6" s="2">
        <f>1-(Table1[[#This Row],[P_2gram]]+Table1[[#This Row],[P_order]]+Table1[[#This Row],[P_se]])</f>
        <v>1</v>
      </c>
      <c r="AX256" s="2"/>
      <c r="AY256" s="2"/>
    </row>
    <row r="257" spans="1:51" x14ac:dyDescent="0.25">
      <c r="A257">
        <v>3</v>
      </c>
      <c r="B257" t="s">
        <v>645</v>
      </c>
      <c r="C257" t="s">
        <v>190</v>
      </c>
      <c r="D257" t="s">
        <v>1510</v>
      </c>
      <c r="E257">
        <v>40000</v>
      </c>
      <c r="F2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57" t="s">
        <v>1623</v>
      </c>
      <c r="H257" s="3">
        <v>1</v>
      </c>
      <c r="I257" s="1">
        <v>43127.545115740744</v>
      </c>
      <c r="J257" t="s">
        <v>173</v>
      </c>
      <c r="K257" t="s">
        <v>11</v>
      </c>
      <c r="L257" t="str">
        <f>SUBSTITUTE(SUBSTITUTE(Table1[[#This Row],[PredictorSetsOrig]],"task","act"),"startend","se")</f>
        <v>act,se,2gram</v>
      </c>
      <c r="M257" s="31" t="s">
        <v>16</v>
      </c>
      <c r="N257" s="3">
        <v>30</v>
      </c>
      <c r="O257" s="3">
        <f>IF(Table1[[#This Row],[Algorithm]]="None",0,IF(Table1[[#This Row],[NumPredictors]]&lt;=5,5,IF(Table1[[#This Row],[NumPredictors]]&lt;=10,10,IF(Table1[[#This Row],[NumPredictors]]&lt;=30,30,50))))</f>
        <v>30</v>
      </c>
      <c r="P257" s="2">
        <v>0.85470000000000002</v>
      </c>
      <c r="Q257" s="2">
        <v>0.85656666666666703</v>
      </c>
      <c r="R257">
        <v>6020.85</v>
      </c>
      <c r="S257">
        <v>70.840000000000103</v>
      </c>
      <c r="T257">
        <v>5.7200000000002502</v>
      </c>
      <c r="U257" s="3">
        <v>6.0230320257421699</v>
      </c>
      <c r="V257" s="27"/>
      <c r="W257" s="29">
        <f>IFERROR(Table1[[#This Row],[MutualInformation]]/Table1[[#This Row],[MutualInformationPotential]],0)</f>
        <v>0</v>
      </c>
      <c r="X257" s="3">
        <v>0.363696891364515</v>
      </c>
      <c r="Y257" s="3"/>
      <c r="Z257" s="3">
        <f>IFERROR(Table1[[#This Row],[MutualInformationVsOutcome]]/Table1[[#This Row],[MutualInformationVsOutcomePotential]],0)</f>
        <v>0</v>
      </c>
      <c r="AA257">
        <v>974</v>
      </c>
      <c r="AB257">
        <v>7573</v>
      </c>
      <c r="AC257">
        <v>365</v>
      </c>
      <c r="AD257">
        <v>1088</v>
      </c>
      <c r="AE257" s="3" t="s">
        <v>1626</v>
      </c>
      <c r="AF25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57" s="27" t="str">
        <f>RIGHT(Table1[[#This Row],[AlgorithmFunc]],LEN(Table1[[#This Row],[AlgorithmFunc]])-16)</f>
        <v>Recursive2Sizes</v>
      </c>
      <c r="AH257" s="3">
        <f>Table1[[#This Row],['# CM TP]]+Table1[[#This Row],['# CM TN]]</f>
        <v>8547</v>
      </c>
      <c r="AI257" s="3">
        <f>Table1[[#This Row],['# CM FP]]+Table1[[#This Row],['# CM FN]]</f>
        <v>1453</v>
      </c>
      <c r="AJ257" s="3">
        <f>Table1[[#This Row],['# CM TP]]+Table1[[#This Row],['# CM FP]]</f>
        <v>1339</v>
      </c>
      <c r="AK257" s="3">
        <f>Table1[[#This Row],['# CM TN]]+Table1[[#This Row],['# CM FN]]</f>
        <v>8661</v>
      </c>
      <c r="AL257" s="3">
        <f>Table1[[#This Row],[GT_T]]+Table1[[#This Row],[GT_F]]</f>
        <v>10000</v>
      </c>
      <c r="AM257" s="3">
        <f>IFERROR((Table1[[#This Row],['# CM TP]]+Table1[[#This Row],['# CM TN]])/Table1[[#This Row],[GT_TOT]], 0)</f>
        <v>0.85470000000000002</v>
      </c>
      <c r="AN257" s="3">
        <f>IFERROR(((Table1[[#This Row],[GT_T]]*Table1[[#This Row],[GT_ML_P]]/Table1[[#This Row],[GT_TOT]])+(Table1[[#This Row],[GT_F]]*Table1[[#This Row],[GT_ML_N]]/Table1[[#This Row],[GT_TOT]]))/Table1[[#This Row],[GT_TOT]],0)</f>
        <v>0.24028865999999999</v>
      </c>
      <c r="AO257" s="3">
        <f>(Table1[[#This Row],[OBS_ACC]]-Table1[[#This Row],[EXP_ACC]])/(1-Table1[[#This Row],[EXP_ACC]])</f>
        <v>0.80874314710110817</v>
      </c>
      <c r="AP257" s="3">
        <f>Table1[[#This Row],['# CM TP]]+Table1[[#This Row],['# CM FN]]</f>
        <v>2062</v>
      </c>
      <c r="AQ257" s="3">
        <f>Table1[[#This Row],['# CM TN]]+Table1[[#This Row],['# CM FP]]</f>
        <v>7938</v>
      </c>
      <c r="AR257" s="2">
        <f>IFERROR(Table1[[#This Row],[NUM_T]]/(Table1[[#This Row],[NUM_T]]+Table1[[#This Row],[NUM_F]]),0)</f>
        <v>0.20619999999999999</v>
      </c>
      <c r="AS257" s="2">
        <f>IFERROR(((LEN(Table1[[#This Row],[Predictors]])-LEN(SUBSTITUTE(Table1[[#This Row],[Predictors]],"_","")))/Table1[[#This Row],[NumPredictors]])-Table1[[#This Row],[P_se]],0)</f>
        <v>0.76666666666666672</v>
      </c>
      <c r="AT257" s="2">
        <f>IFERROR((LEN(Table1[[#This Row],[Predictors]])-LEN(SUBSTITUTE(Table1[[#This Row],[Predictors]],".","")))/Table1[[#This Row],[NumPredictors]],0)</f>
        <v>0</v>
      </c>
      <c r="AU2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7" s="2">
        <f>1-(Table1[[#This Row],[P_2gram]]+Table1[[#This Row],[P_order]]+Table1[[#This Row],[P_se]])</f>
        <v>0.23333333333333328</v>
      </c>
      <c r="AX257" s="2"/>
      <c r="AY257" s="2"/>
    </row>
    <row r="258" spans="1:51" x14ac:dyDescent="0.25">
      <c r="A258">
        <v>6</v>
      </c>
      <c r="B258" t="s">
        <v>645</v>
      </c>
      <c r="C258" t="s">
        <v>190</v>
      </c>
      <c r="D258" t="s">
        <v>1510</v>
      </c>
      <c r="E258">
        <v>40000</v>
      </c>
      <c r="F2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58" t="s">
        <v>1623</v>
      </c>
      <c r="H258" s="3">
        <v>1</v>
      </c>
      <c r="I258" s="1">
        <v>43127.827731481484</v>
      </c>
      <c r="J258" t="s">
        <v>173</v>
      </c>
      <c r="K258" t="s">
        <v>11</v>
      </c>
      <c r="L258" t="str">
        <f>SUBSTITUTE(SUBSTITUTE(Table1[[#This Row],[PredictorSetsOrig]],"task","act"),"startend","se")</f>
        <v>act,2gram</v>
      </c>
      <c r="M258" s="31" t="s">
        <v>22</v>
      </c>
      <c r="N258" s="3">
        <v>30</v>
      </c>
      <c r="O258" s="3">
        <f>IF(Table1[[#This Row],[Algorithm]]="None",0,IF(Table1[[#This Row],[NumPredictors]]&lt;=5,5,IF(Table1[[#This Row],[NumPredictors]]&lt;=10,10,IF(Table1[[#This Row],[NumPredictors]]&lt;=30,30,50))))</f>
        <v>30</v>
      </c>
      <c r="P258" s="2">
        <v>0.85470000000000002</v>
      </c>
      <c r="Q258" s="2">
        <v>0.85646666666666704</v>
      </c>
      <c r="R258">
        <v>6687.72</v>
      </c>
      <c r="S258">
        <v>70</v>
      </c>
      <c r="T258">
        <v>5.4500000000007303</v>
      </c>
      <c r="U258" s="3">
        <v>6.08704196965716</v>
      </c>
      <c r="V258" s="27"/>
      <c r="W258" s="29">
        <f>IFERROR(Table1[[#This Row],[MutualInformation]]/Table1[[#This Row],[MutualInformationPotential]],0)</f>
        <v>0</v>
      </c>
      <c r="X258" s="3">
        <v>0.36622061618902702</v>
      </c>
      <c r="Y258" s="3"/>
      <c r="Z258" s="3">
        <f>IFERROR(Table1[[#This Row],[MutualInformationVsOutcome]]/Table1[[#This Row],[MutualInformationVsOutcomePotential]],0)</f>
        <v>0</v>
      </c>
      <c r="AA258">
        <v>968</v>
      </c>
      <c r="AB258">
        <v>7579</v>
      </c>
      <c r="AC258">
        <v>359</v>
      </c>
      <c r="AD258">
        <v>1094</v>
      </c>
      <c r="AE258" s="3" t="s">
        <v>1629</v>
      </c>
      <c r="AF25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58" s="27" t="str">
        <f>RIGHT(Table1[[#This Row],[AlgorithmFunc]],LEN(Table1[[#This Row],[AlgorithmFunc]])-16)</f>
        <v>Recursive2Sizes</v>
      </c>
      <c r="AH258" s="3">
        <f>Table1[[#This Row],['# CM TP]]+Table1[[#This Row],['# CM TN]]</f>
        <v>8547</v>
      </c>
      <c r="AI258" s="3">
        <f>Table1[[#This Row],['# CM FP]]+Table1[[#This Row],['# CM FN]]</f>
        <v>1453</v>
      </c>
      <c r="AJ258" s="3">
        <f>Table1[[#This Row],['# CM TP]]+Table1[[#This Row],['# CM FP]]</f>
        <v>1327</v>
      </c>
      <c r="AK258" s="3">
        <f>Table1[[#This Row],['# CM TN]]+Table1[[#This Row],['# CM FN]]</f>
        <v>8673</v>
      </c>
      <c r="AL258" s="3">
        <f>Table1[[#This Row],[GT_T]]+Table1[[#This Row],[GT_F]]</f>
        <v>10000</v>
      </c>
      <c r="AM258" s="3">
        <f>IFERROR((Table1[[#This Row],['# CM TP]]+Table1[[#This Row],['# CM TN]])/Table1[[#This Row],[GT_TOT]], 0)</f>
        <v>0.85470000000000002</v>
      </c>
      <c r="AN258" s="3">
        <f>IFERROR(((Table1[[#This Row],[GT_T]]*Table1[[#This Row],[GT_ML_P]]/Table1[[#This Row],[GT_TOT]])+(Table1[[#This Row],[GT_F]]*Table1[[#This Row],[GT_ML_N]]/Table1[[#This Row],[GT_TOT]]))/Table1[[#This Row],[GT_TOT]],0)</f>
        <v>0.23943737999999998</v>
      </c>
      <c r="AO258" s="3">
        <f>(Table1[[#This Row],[OBS_ACC]]-Table1[[#This Row],[EXP_ACC]])/(1-Table1[[#This Row],[EXP_ACC]])</f>
        <v>0.80895721643538043</v>
      </c>
      <c r="AP258" s="3">
        <f>Table1[[#This Row],['# CM TP]]+Table1[[#This Row],['# CM FN]]</f>
        <v>2062</v>
      </c>
      <c r="AQ258" s="3">
        <f>Table1[[#This Row],['# CM TN]]+Table1[[#This Row],['# CM FP]]</f>
        <v>7938</v>
      </c>
      <c r="AR258" s="2">
        <f>IFERROR(Table1[[#This Row],[NUM_T]]/(Table1[[#This Row],[NUM_T]]+Table1[[#This Row],[NUM_F]]),0)</f>
        <v>0.20619999999999999</v>
      </c>
      <c r="AS258" s="2">
        <f>IFERROR(((LEN(Table1[[#This Row],[Predictors]])-LEN(SUBSTITUTE(Table1[[#This Row],[Predictors]],"_","")))/Table1[[#This Row],[NumPredictors]])-Table1[[#This Row],[P_se]],0)</f>
        <v>0.76666666666666672</v>
      </c>
      <c r="AT258" s="2">
        <f>IFERROR((LEN(Table1[[#This Row],[Predictors]])-LEN(SUBSTITUTE(Table1[[#This Row],[Predictors]],".","")))/Table1[[#This Row],[NumPredictors]],0)</f>
        <v>0</v>
      </c>
      <c r="AU2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58" s="2">
        <f>1-(Table1[[#This Row],[P_2gram]]+Table1[[#This Row],[P_order]]+Table1[[#This Row],[P_se]])</f>
        <v>0.23333333333333328</v>
      </c>
      <c r="AX258" s="2"/>
      <c r="AY258" s="2"/>
    </row>
    <row r="259" spans="1:51" x14ac:dyDescent="0.25">
      <c r="A259">
        <v>5</v>
      </c>
      <c r="B259" t="s">
        <v>645</v>
      </c>
      <c r="C259" t="s">
        <v>190</v>
      </c>
      <c r="D259" s="26" t="s">
        <v>1510</v>
      </c>
      <c r="E259">
        <v>40000</v>
      </c>
      <c r="F2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59" t="s">
        <v>1294</v>
      </c>
      <c r="H259" s="3">
        <v>1</v>
      </c>
      <c r="I259" s="1">
        <v>43121.793877314813</v>
      </c>
      <c r="J259" t="s">
        <v>37</v>
      </c>
      <c r="K259" t="s">
        <v>11</v>
      </c>
      <c r="L259" t="str">
        <f>SUBSTITUTE(SUBSTITUTE(Table1[[#This Row],[PredictorSetsOrig]],"task","act"),"startend","se")</f>
        <v>act,se,2gram,order</v>
      </c>
      <c r="M259" s="31" t="s">
        <v>20</v>
      </c>
      <c r="N259" s="3">
        <v>30</v>
      </c>
      <c r="O259" s="3">
        <f>IF(Table1[[#This Row],[Algorithm]]="None",0,IF(Table1[[#This Row],[NumPredictors]]&lt;=5,5,IF(Table1[[#This Row],[NumPredictors]]&lt;=10,10,IF(Table1[[#This Row],[NumPredictors]]&lt;=30,30,50))))</f>
        <v>30</v>
      </c>
      <c r="P259" s="2">
        <v>0.85450000000000004</v>
      </c>
      <c r="Q259" s="2">
        <v>0.85576666666666701</v>
      </c>
      <c r="R259">
        <v>79.52</v>
      </c>
      <c r="S259">
        <v>72.1400000000001</v>
      </c>
      <c r="T259">
        <v>13.3700000000001</v>
      </c>
      <c r="U259" s="3">
        <v>7.2188155770179403</v>
      </c>
      <c r="V259" s="27"/>
      <c r="W259" s="29">
        <f>IFERROR(Table1[[#This Row],[MutualInformation]]/Table1[[#This Row],[MutualInformationPotential]],0)</f>
        <v>0</v>
      </c>
      <c r="X259" s="3">
        <v>0.38090013589632798</v>
      </c>
      <c r="Y259" s="3"/>
      <c r="Z259" s="3">
        <f>IFERROR(Table1[[#This Row],[MutualInformationVsOutcome]]/Table1[[#This Row],[MutualInformationVsOutcomePotential]],0)</f>
        <v>0</v>
      </c>
      <c r="AA259">
        <v>991</v>
      </c>
      <c r="AB259">
        <v>7554</v>
      </c>
      <c r="AC259">
        <v>384</v>
      </c>
      <c r="AD259">
        <v>1071</v>
      </c>
      <c r="AE259" s="3" t="s">
        <v>1299</v>
      </c>
      <c r="AF259" s="3" t="str">
        <f>RIGHT(Table1[[#This Row],[AlgorithmFunc]],LEN(Table1[[#This Row],[AlgorithmFunc]])-16)</f>
        <v>Cluster</v>
      </c>
      <c r="AG259" s="27" t="str">
        <f>RIGHT(Table1[[#This Row],[AlgorithmFunc]],LEN(Table1[[#This Row],[AlgorithmFunc]])-16)</f>
        <v>Cluster</v>
      </c>
      <c r="AH259" s="3">
        <f>Table1[[#This Row],['# CM TP]]+Table1[[#This Row],['# CM TN]]</f>
        <v>8545</v>
      </c>
      <c r="AI259" s="3">
        <f>Table1[[#This Row],['# CM FP]]+Table1[[#This Row],['# CM FN]]</f>
        <v>1455</v>
      </c>
      <c r="AJ259" s="3">
        <f>Table1[[#This Row],['# CM TP]]+Table1[[#This Row],['# CM FP]]</f>
        <v>1375</v>
      </c>
      <c r="AK259" s="3">
        <f>Table1[[#This Row],['# CM TN]]+Table1[[#This Row],['# CM FN]]</f>
        <v>8625</v>
      </c>
      <c r="AL259" s="3">
        <f>Table1[[#This Row],[GT_T]]+Table1[[#This Row],[GT_F]]</f>
        <v>10000</v>
      </c>
      <c r="AM259" s="3">
        <f>IFERROR((Table1[[#This Row],['# CM TP]]+Table1[[#This Row],['# CM TN]])/Table1[[#This Row],[GT_TOT]], 0)</f>
        <v>0.85450000000000004</v>
      </c>
      <c r="AN259" s="3">
        <f>IFERROR(((Table1[[#This Row],[GT_T]]*Table1[[#This Row],[GT_ML_P]]/Table1[[#This Row],[GT_TOT]])+(Table1[[#This Row],[GT_F]]*Table1[[#This Row],[GT_ML_N]]/Table1[[#This Row],[GT_TOT]]))/Table1[[#This Row],[GT_TOT]],0)</f>
        <v>0.2429875</v>
      </c>
      <c r="AO259" s="3">
        <f>(Table1[[#This Row],[OBS_ACC]]-Table1[[#This Row],[EXP_ACC]])/(1-Table1[[#This Row],[EXP_ACC]])</f>
        <v>0.80779709714172487</v>
      </c>
      <c r="AP259" s="3">
        <f>Table1[[#This Row],['# CM TP]]+Table1[[#This Row],['# CM FN]]</f>
        <v>2062</v>
      </c>
      <c r="AQ259" s="3">
        <f>Table1[[#This Row],['# CM TN]]+Table1[[#This Row],['# CM FP]]</f>
        <v>7938</v>
      </c>
      <c r="AR259" s="2">
        <f>IFERROR(Table1[[#This Row],[NUM_T]]/(Table1[[#This Row],[NUM_T]]+Table1[[#This Row],[NUM_F]]),0)</f>
        <v>0.20619999999999999</v>
      </c>
      <c r="AS259" s="2">
        <f>IFERROR(((LEN(Table1[[#This Row],[Predictors]])-LEN(SUBSTITUTE(Table1[[#This Row],[Predictors]],"_","")))/Table1[[#This Row],[NumPredictors]])-Table1[[#This Row],[P_se]],0)</f>
        <v>0.14444444444444443</v>
      </c>
      <c r="AT259" s="2">
        <f>IFERROR((LEN(Table1[[#This Row],[Predictors]])-LEN(SUBSTITUTE(Table1[[#This Row],[Predictors]],".","")))/Table1[[#This Row],[NumPredictors]],0)</f>
        <v>0.66666666666666663</v>
      </c>
      <c r="AU2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59" s="2">
        <f>1-(Table1[[#This Row],[P_2gram]]+Table1[[#This Row],[P_order]]+Table1[[#This Row],[P_se]])</f>
        <v>0.16666666666666663</v>
      </c>
      <c r="AX259" s="2"/>
      <c r="AY259" s="2"/>
    </row>
    <row r="260" spans="1:51" x14ac:dyDescent="0.25">
      <c r="A260">
        <v>45</v>
      </c>
      <c r="B260" t="s">
        <v>645</v>
      </c>
      <c r="C260" t="s">
        <v>190</v>
      </c>
      <c r="D260" s="26" t="s">
        <v>1510</v>
      </c>
      <c r="E260">
        <v>40000</v>
      </c>
      <c r="F2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60" t="s">
        <v>483</v>
      </c>
      <c r="H260" s="3">
        <v>1</v>
      </c>
      <c r="I260" s="1">
        <v>42784.861886574072</v>
      </c>
      <c r="J260" t="s">
        <v>484</v>
      </c>
      <c r="K260" t="s">
        <v>11</v>
      </c>
      <c r="L260" t="str">
        <f>SUBSTITUTE(SUBSTITUTE(Table1[[#This Row],[PredictorSetsOrig]],"task","act"),"startend","se")</f>
        <v>act</v>
      </c>
      <c r="M260" t="s">
        <v>12</v>
      </c>
      <c r="N260" s="3">
        <v>30</v>
      </c>
      <c r="O260" s="3">
        <f>IF(Table1[[#This Row],[Algorithm]]="None",0,IF(Table1[[#This Row],[NumPredictors]]&lt;=5,5,IF(Table1[[#This Row],[NumPredictors]]&lt;=10,10,IF(Table1[[#This Row],[NumPredictors]]&lt;=30,30,50))))</f>
        <v>30</v>
      </c>
      <c r="P260" s="2">
        <v>0.85409999999999997</v>
      </c>
      <c r="Q260" s="2">
        <v>0.85376666666666701</v>
      </c>
      <c r="R260">
        <v>0.200000000000045</v>
      </c>
      <c r="S260">
        <v>69.27</v>
      </c>
      <c r="T260">
        <v>0.74000000000000898</v>
      </c>
      <c r="U260" s="3">
        <v>6.4662593247541604</v>
      </c>
      <c r="V260" s="3">
        <v>7.1966069442004104</v>
      </c>
      <c r="W260" s="2">
        <f>IFERROR(Table1[[#This Row],[MutualInformation]]/Table1[[#This Row],[MutualInformationPotential]],0)</f>
        <v>0.89851500504208848</v>
      </c>
      <c r="X260" s="3">
        <v>0.33119942201346397</v>
      </c>
      <c r="Y260" s="3">
        <v>0.38211591722921801</v>
      </c>
      <c r="Z260" s="3">
        <f>IFERROR(Table1[[#This Row],[MutualInformationVsOutcome]]/Table1[[#This Row],[MutualInformationVsOutcomePotential]],0)</f>
        <v>0.86675117962905746</v>
      </c>
      <c r="AA260">
        <v>952</v>
      </c>
      <c r="AB260">
        <v>7589</v>
      </c>
      <c r="AC260">
        <v>349</v>
      </c>
      <c r="AD260">
        <v>1110</v>
      </c>
      <c r="AE260" s="3" t="s">
        <v>513</v>
      </c>
      <c r="AF2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60" s="3" t="str">
        <f>RIGHT(Table1[[#This Row],[AlgorithmFunc]],LEN(Table1[[#This Row],[AlgorithmFunc]])-16)</f>
        <v>MRMREnsemble5</v>
      </c>
      <c r="AH260" s="3">
        <f>Table1[[#This Row],['# CM TP]]+Table1[[#This Row],['# CM TN]]</f>
        <v>8541</v>
      </c>
      <c r="AI260" s="3">
        <f>Table1[[#This Row],['# CM FP]]+Table1[[#This Row],['# CM FN]]</f>
        <v>1459</v>
      </c>
      <c r="AJ260" s="3">
        <f>Table1[[#This Row],['# CM TP]]+Table1[[#This Row],['# CM FP]]</f>
        <v>1301</v>
      </c>
      <c r="AK260" s="3">
        <f>Table1[[#This Row],['# CM TN]]+Table1[[#This Row],['# CM FN]]</f>
        <v>8699</v>
      </c>
      <c r="AL260" s="3">
        <f>Table1[[#This Row],[GT_T]]+Table1[[#This Row],[GT_F]]</f>
        <v>10000</v>
      </c>
      <c r="AM260" s="3">
        <f>IFERROR((Table1[[#This Row],['# CM TP]]+Table1[[#This Row],['# CM TN]])/Table1[[#This Row],[GT_TOT]], 0)</f>
        <v>0.85409999999999997</v>
      </c>
      <c r="AN260" s="3">
        <f>IFERROR(((Table1[[#This Row],[GT_T]]*Table1[[#This Row],[GT_ML_P]]/Table1[[#This Row],[GT_TOT]])+(Table1[[#This Row],[GT_F]]*Table1[[#This Row],[GT_ML_N]]/Table1[[#This Row],[GT_TOT]]))/Table1[[#This Row],[GT_TOT]],0)</f>
        <v>0.23803681999999998</v>
      </c>
      <c r="AO260" s="3">
        <f>(Table1[[#This Row],[OBS_ACC]]-Table1[[#This Row],[EXP_ACC]])/(1-Table1[[#This Row],[EXP_ACC]])</f>
        <v>0.80852093141823478</v>
      </c>
      <c r="AP260" s="3">
        <f>Table1[[#This Row],['# CM TP]]+Table1[[#This Row],['# CM FN]]</f>
        <v>2062</v>
      </c>
      <c r="AQ260" s="3">
        <f>Table1[[#This Row],['# CM TN]]+Table1[[#This Row],['# CM FP]]</f>
        <v>7938</v>
      </c>
      <c r="AR260" s="2">
        <f>IFERROR(Table1[[#This Row],[NUM_T]]/(Table1[[#This Row],[NUM_T]]+Table1[[#This Row],[NUM_F]]),0)</f>
        <v>0.20619999999999999</v>
      </c>
      <c r="AS260" s="2">
        <f>IFERROR(((LEN(Table1[[#This Row],[Predictors]])-LEN(SUBSTITUTE(Table1[[#This Row],[Predictors]],"_","")))/Table1[[#This Row],[NumPredictors]])-Table1[[#This Row],[P_se]],0)</f>
        <v>0</v>
      </c>
      <c r="AT260" s="2">
        <f>IFERROR((LEN(Table1[[#This Row],[Predictors]])-LEN(SUBSTITUTE(Table1[[#This Row],[Predictors]],".","")))/Table1[[#This Row],[NumPredictors]],0)</f>
        <v>0</v>
      </c>
      <c r="AU2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0" s="2">
        <f>1-(Table1[[#This Row],[P_2gram]]+Table1[[#This Row],[P_order]]+Table1[[#This Row],[P_se]])</f>
        <v>1</v>
      </c>
      <c r="AX260" s="2"/>
      <c r="AY260" s="2"/>
    </row>
    <row r="261" spans="1:51" x14ac:dyDescent="0.25">
      <c r="A261">
        <v>24</v>
      </c>
      <c r="B261" t="s">
        <v>645</v>
      </c>
      <c r="C261" t="s">
        <v>190</v>
      </c>
      <c r="D261" s="26" t="s">
        <v>1510</v>
      </c>
      <c r="E261">
        <v>4000</v>
      </c>
      <c r="F2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61" t="s">
        <v>528</v>
      </c>
      <c r="H261" s="3">
        <v>1</v>
      </c>
      <c r="I261" s="1">
        <v>42784.950648148151</v>
      </c>
      <c r="J261" t="s">
        <v>28</v>
      </c>
      <c r="K261" t="s">
        <v>11</v>
      </c>
      <c r="L261" t="str">
        <f>SUBSTITUTE(SUBSTITUTE(Table1[[#This Row],[PredictorSetsOrig]],"task","act"),"startend","se")</f>
        <v>act,se</v>
      </c>
      <c r="M261" s="26" t="s">
        <v>14</v>
      </c>
      <c r="N261" s="3">
        <v>10</v>
      </c>
      <c r="O261" s="3">
        <f>IF(Table1[[#This Row],[Algorithm]]="None",0,IF(Table1[[#This Row],[NumPredictors]]&lt;=5,5,IF(Table1[[#This Row],[NumPredictors]]&lt;=10,10,IF(Table1[[#This Row],[NumPredictors]]&lt;=30,30,50))))</f>
        <v>10</v>
      </c>
      <c r="P261" s="2">
        <v>0.82299999999999995</v>
      </c>
      <c r="Q261" s="2">
        <v>0.82766666666666699</v>
      </c>
      <c r="R261">
        <v>0.31999999999970902</v>
      </c>
      <c r="S261">
        <v>4.15999999999985</v>
      </c>
      <c r="T261">
        <v>0.15999999999985401</v>
      </c>
      <c r="U261" s="3">
        <v>5.2982670091918598</v>
      </c>
      <c r="V261" s="27">
        <v>6.9605890807084903</v>
      </c>
      <c r="W261" s="29">
        <f>IFERROR(Table1[[#This Row],[MutualInformation]]/Table1[[#This Row],[MutualInformationPotential]],0)</f>
        <v>0.76118083509284973</v>
      </c>
      <c r="X261" s="3">
        <v>0.41499211711977202</v>
      </c>
      <c r="Y261" s="3">
        <v>0.59421769618333597</v>
      </c>
      <c r="Z261" s="3">
        <f>IFERROR(Table1[[#This Row],[MutualInformationVsOutcome]]/Table1[[#This Row],[MutualInformationVsOutcomePotential]],0)</f>
        <v>0.69838397574705202</v>
      </c>
      <c r="AA261">
        <v>258</v>
      </c>
      <c r="AB261">
        <v>565</v>
      </c>
      <c r="AC261">
        <v>71</v>
      </c>
      <c r="AD261">
        <v>106</v>
      </c>
      <c r="AE261" s="3" t="s">
        <v>30</v>
      </c>
      <c r="AF2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261" s="27" t="str">
        <f>RIGHT(Table1[[#This Row],[AlgorithmFunc]],LEN(Table1[[#This Row],[AlgorithmFunc]])-16)</f>
        <v>ClusterDuplicates</v>
      </c>
      <c r="AH261" s="3">
        <f>Table1[[#This Row],['# CM TP]]+Table1[[#This Row],['# CM TN]]</f>
        <v>823</v>
      </c>
      <c r="AI261" s="3">
        <f>Table1[[#This Row],['# CM FP]]+Table1[[#This Row],['# CM FN]]</f>
        <v>177</v>
      </c>
      <c r="AJ261" s="3">
        <f>Table1[[#This Row],['# CM TP]]+Table1[[#This Row],['# CM FP]]</f>
        <v>329</v>
      </c>
      <c r="AK261" s="3">
        <f>Table1[[#This Row],['# CM TN]]+Table1[[#This Row],['# CM FN]]</f>
        <v>671</v>
      </c>
      <c r="AL261" s="3">
        <f>Table1[[#This Row],[GT_T]]+Table1[[#This Row],[GT_F]]</f>
        <v>1000</v>
      </c>
      <c r="AM261" s="3">
        <f>IFERROR((Table1[[#This Row],['# CM TP]]+Table1[[#This Row],['# CM TN]])/Table1[[#This Row],[GT_TOT]], 0)</f>
        <v>0.82299999999999995</v>
      </c>
      <c r="AN261" s="3">
        <f>IFERROR(((Table1[[#This Row],[GT_T]]*Table1[[#This Row],[GT_ML_P]]/Table1[[#This Row],[GT_TOT]])+(Table1[[#This Row],[GT_F]]*Table1[[#This Row],[GT_ML_N]]/Table1[[#This Row],[GT_TOT]]))/Table1[[#This Row],[GT_TOT]],0)</f>
        <v>0.38953399999999999</v>
      </c>
      <c r="AO261" s="3">
        <f>(Table1[[#This Row],[OBS_ACC]]-Table1[[#This Row],[EXP_ACC]])/(1-Table1[[#This Row],[EXP_ACC]])</f>
        <v>0.71005756258333796</v>
      </c>
      <c r="AP261" s="3">
        <f>Table1[[#This Row],['# CM TP]]+Table1[[#This Row],['# CM FN]]</f>
        <v>364</v>
      </c>
      <c r="AQ261" s="3">
        <f>Table1[[#This Row],['# CM TN]]+Table1[[#This Row],['# CM FP]]</f>
        <v>636</v>
      </c>
      <c r="AR261" s="2">
        <f>IFERROR(Table1[[#This Row],[NUM_T]]/(Table1[[#This Row],[NUM_T]]+Table1[[#This Row],[NUM_F]]),0)</f>
        <v>0.36399999999999999</v>
      </c>
      <c r="AS261" s="2">
        <f>IFERROR(((LEN(Table1[[#This Row],[Predictors]])-LEN(SUBSTITUTE(Table1[[#This Row],[Predictors]],"_","")))/Table1[[#This Row],[NumPredictors]])-Table1[[#This Row],[P_se]],0)</f>
        <v>0</v>
      </c>
      <c r="AT261" s="2">
        <f>IFERROR((LEN(Table1[[#This Row],[Predictors]])-LEN(SUBSTITUTE(Table1[[#This Row],[Predictors]],".","")))/Table1[[#This Row],[NumPredictors]],0)</f>
        <v>0</v>
      </c>
      <c r="AU2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1" s="2">
        <f>1-(Table1[[#This Row],[P_2gram]]+Table1[[#This Row],[P_order]]+Table1[[#This Row],[P_se]])</f>
        <v>1</v>
      </c>
      <c r="AX261" s="2"/>
      <c r="AY261" s="2"/>
    </row>
    <row r="262" spans="1:51" x14ac:dyDescent="0.25">
      <c r="A262">
        <v>51</v>
      </c>
      <c r="B262" t="s">
        <v>645</v>
      </c>
      <c r="C262" t="s">
        <v>185</v>
      </c>
      <c r="D262" s="26" t="s">
        <v>1510</v>
      </c>
      <c r="E262">
        <v>4000</v>
      </c>
      <c r="F2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262" t="s">
        <v>562</v>
      </c>
      <c r="H262" s="3">
        <v>1</v>
      </c>
      <c r="I262" s="1">
        <v>42794.153124999997</v>
      </c>
      <c r="J262" t="s">
        <v>159</v>
      </c>
      <c r="K262" t="s">
        <v>11</v>
      </c>
      <c r="L262" t="str">
        <f>SUBSTITUTE(SUBSTITUTE(Table1[[#This Row],[PredictorSetsOrig]],"task","act"),"startend","se")</f>
        <v>act,2gram,order</v>
      </c>
      <c r="M262" t="s">
        <v>24</v>
      </c>
      <c r="N262" s="3">
        <v>10</v>
      </c>
      <c r="O262" s="3">
        <f>IF(Table1[[#This Row],[Algorithm]]="None",0,IF(Table1[[#This Row],[NumPredictors]]&lt;=5,5,IF(Table1[[#This Row],[NumPredictors]]&lt;=10,10,IF(Table1[[#This Row],[NumPredictors]]&lt;=30,30,50))))</f>
        <v>10</v>
      </c>
      <c r="P262" s="2">
        <v>0.85399999999999998</v>
      </c>
      <c r="Q262" s="2">
        <v>0.838666666666667</v>
      </c>
      <c r="R262">
        <v>2012.27</v>
      </c>
      <c r="S262">
        <v>4.65999999999985</v>
      </c>
      <c r="T262">
        <v>2.6800000000002902</v>
      </c>
      <c r="U262" s="3">
        <v>4.2135828102096999</v>
      </c>
      <c r="V262" s="3">
        <v>7.30761563701172</v>
      </c>
      <c r="W262" s="2">
        <f>IFERROR(Table1[[#This Row],[MutualInformation]]/Table1[[#This Row],[MutualInformationPotential]],0)</f>
        <v>0.57660159202526784</v>
      </c>
      <c r="X262" s="3">
        <v>0.184354750535238</v>
      </c>
      <c r="Y262" s="27">
        <v>0.40525441704633902</v>
      </c>
      <c r="Z262" s="3">
        <f>IFERROR(Table1[[#This Row],[MutualInformationVsOutcome]]/Table1[[#This Row],[MutualInformationVsOutcomePotential]],0)</f>
        <v>0.45491114416195955</v>
      </c>
      <c r="AA262">
        <v>63</v>
      </c>
      <c r="AB262">
        <v>791</v>
      </c>
      <c r="AC262">
        <v>14</v>
      </c>
      <c r="AD262">
        <v>132</v>
      </c>
      <c r="AE262" s="3" t="s">
        <v>192</v>
      </c>
      <c r="AF2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62" s="3" t="str">
        <f>RIGHT(Table1[[#This Row],[AlgorithmFunc]],LEN(Table1[[#This Row],[AlgorithmFunc]])-16)</f>
        <v>LASSORepeated</v>
      </c>
      <c r="AH262" s="3">
        <f>Table1[[#This Row],['# CM TP]]+Table1[[#This Row],['# CM TN]]</f>
        <v>854</v>
      </c>
      <c r="AI262" s="3">
        <f>Table1[[#This Row],['# CM FP]]+Table1[[#This Row],['# CM FN]]</f>
        <v>146</v>
      </c>
      <c r="AJ262" s="3">
        <f>Table1[[#This Row],['# CM TP]]+Table1[[#This Row],['# CM FP]]</f>
        <v>77</v>
      </c>
      <c r="AK262" s="3">
        <f>Table1[[#This Row],['# CM TN]]+Table1[[#This Row],['# CM FN]]</f>
        <v>923</v>
      </c>
      <c r="AL262" s="3">
        <f>Table1[[#This Row],[GT_T]]+Table1[[#This Row],[GT_F]]</f>
        <v>1000</v>
      </c>
      <c r="AM262" s="3">
        <f>IFERROR((Table1[[#This Row],['# CM TP]]+Table1[[#This Row],['# CM TN]])/Table1[[#This Row],[GT_TOT]], 0)</f>
        <v>0.85399999999999998</v>
      </c>
      <c r="AN262" s="3">
        <f>IFERROR(((Table1[[#This Row],[GT_T]]*Table1[[#This Row],[GT_ML_P]]/Table1[[#This Row],[GT_TOT]])+(Table1[[#This Row],[GT_F]]*Table1[[#This Row],[GT_ML_N]]/Table1[[#This Row],[GT_TOT]]))/Table1[[#This Row],[GT_TOT]],0)</f>
        <v>0.20051600000000003</v>
      </c>
      <c r="AO262" s="3">
        <f>(Table1[[#This Row],[OBS_ACC]]-Table1[[#This Row],[EXP_ACC]])/(1-Table1[[#This Row],[EXP_ACC]])</f>
        <v>0.81738221152643453</v>
      </c>
      <c r="AP262" s="3">
        <f>Table1[[#This Row],['# CM TP]]+Table1[[#This Row],['# CM FN]]</f>
        <v>195</v>
      </c>
      <c r="AQ262" s="3">
        <f>Table1[[#This Row],['# CM TN]]+Table1[[#This Row],['# CM FP]]</f>
        <v>805</v>
      </c>
      <c r="AR262" s="2">
        <f>IFERROR(Table1[[#This Row],[NUM_T]]/(Table1[[#This Row],[NUM_T]]+Table1[[#This Row],[NUM_F]]),0)</f>
        <v>0.19500000000000001</v>
      </c>
      <c r="AS262" s="2">
        <f>IFERROR(((LEN(Table1[[#This Row],[Predictors]])-LEN(SUBSTITUTE(Table1[[#This Row],[Predictors]],"_","")))/Table1[[#This Row],[NumPredictors]])-Table1[[#This Row],[P_se]],0)</f>
        <v>0.7</v>
      </c>
      <c r="AT262" s="2">
        <f>IFERROR((LEN(Table1[[#This Row],[Predictors]])-LEN(SUBSTITUTE(Table1[[#This Row],[Predictors]],".","")))/Table1[[#This Row],[NumPredictors]],0)</f>
        <v>0.2</v>
      </c>
      <c r="AU2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2" s="2">
        <f>1-(Table1[[#This Row],[P_2gram]]+Table1[[#This Row],[P_order]]+Table1[[#This Row],[P_se]])</f>
        <v>0.10000000000000009</v>
      </c>
      <c r="AX262" s="2"/>
      <c r="AY262" s="2"/>
    </row>
    <row r="263" spans="1:51" x14ac:dyDescent="0.25">
      <c r="A263" s="26">
        <v>75</v>
      </c>
      <c r="B263" s="26" t="s">
        <v>645</v>
      </c>
      <c r="C263" s="26" t="s">
        <v>185</v>
      </c>
      <c r="D263" s="26" t="s">
        <v>1510</v>
      </c>
      <c r="E263" s="26">
        <v>4000</v>
      </c>
      <c r="F2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63" s="26" t="s">
        <v>562</v>
      </c>
      <c r="H263" s="27">
        <v>1</v>
      </c>
      <c r="I263" s="28">
        <v>42794.321111111109</v>
      </c>
      <c r="J263" s="26" t="s">
        <v>45</v>
      </c>
      <c r="K263" s="26" t="s">
        <v>11</v>
      </c>
      <c r="L263" t="str">
        <f>SUBSTITUTE(SUBSTITUTE(Table1[[#This Row],[PredictorSetsOrig]],"task","act"),"startend","se")</f>
        <v>2gram</v>
      </c>
      <c r="M263" s="26" t="s">
        <v>434</v>
      </c>
      <c r="N263" s="27">
        <v>30</v>
      </c>
      <c r="O263" s="27">
        <f>IF(Table1[[#This Row],[Algorithm]]="None",0,IF(Table1[[#This Row],[NumPredictors]]&lt;=5,5,IF(Table1[[#This Row],[NumPredictors]]&lt;=10,10,IF(Table1[[#This Row],[NumPredictors]]&lt;=30,30,50))))</f>
        <v>30</v>
      </c>
      <c r="P263" s="29">
        <v>0.85399999999999998</v>
      </c>
      <c r="Q263" s="29">
        <v>0.86833333333333296</v>
      </c>
      <c r="R263" s="26">
        <v>213.08999999999699</v>
      </c>
      <c r="S263" s="26">
        <v>7.4099999999962201</v>
      </c>
      <c r="T263" s="26">
        <v>0.61000000000058197</v>
      </c>
      <c r="U263" s="27">
        <v>6.60337462831738</v>
      </c>
      <c r="V263" s="3">
        <v>7.30761563701172</v>
      </c>
      <c r="W263" s="29">
        <f>IFERROR(Table1[[#This Row],[MutualInformation]]/Table1[[#This Row],[MutualInformationPotential]],0)</f>
        <v>0.90362916665629078</v>
      </c>
      <c r="X263" s="27">
        <v>0.35245193160335703</v>
      </c>
      <c r="Y263" s="3">
        <v>0.40525441704633802</v>
      </c>
      <c r="Z263" s="27">
        <f>IFERROR(Table1[[#This Row],[MutualInformationVsOutcome]]/Table1[[#This Row],[MutualInformationVsOutcomePotential]],0)</f>
        <v>0.86970534256522758</v>
      </c>
      <c r="AA263" s="26">
        <v>76</v>
      </c>
      <c r="AB263" s="26">
        <v>778</v>
      </c>
      <c r="AC263" s="26">
        <v>27</v>
      </c>
      <c r="AD263" s="26">
        <v>119</v>
      </c>
      <c r="AE263" s="27" t="s">
        <v>591</v>
      </c>
      <c r="AF2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263" s="27" t="str">
        <f>RIGHT(Table1[[#This Row],[AlgorithmFunc]],LEN(Table1[[#This Row],[AlgorithmFunc]])-16)</f>
        <v>Recursive</v>
      </c>
      <c r="AH263" s="27">
        <f>Table1[[#This Row],['# CM TP]]+Table1[[#This Row],['# CM TN]]</f>
        <v>854</v>
      </c>
      <c r="AI263" s="27">
        <f>Table1[[#This Row],['# CM FP]]+Table1[[#This Row],['# CM FN]]</f>
        <v>146</v>
      </c>
      <c r="AJ263" s="27">
        <f>Table1[[#This Row],['# CM TP]]+Table1[[#This Row],['# CM FP]]</f>
        <v>103</v>
      </c>
      <c r="AK263" s="27">
        <f>Table1[[#This Row],['# CM TN]]+Table1[[#This Row],['# CM FN]]</f>
        <v>897</v>
      </c>
      <c r="AL263" s="27">
        <f>Table1[[#This Row],[GT_T]]+Table1[[#This Row],[GT_F]]</f>
        <v>1000</v>
      </c>
      <c r="AM263" s="27">
        <f>IFERROR((Table1[[#This Row],['# CM TP]]+Table1[[#This Row],['# CM TN]])/Table1[[#This Row],[GT_TOT]], 0)</f>
        <v>0.85399999999999998</v>
      </c>
      <c r="AN263" s="27">
        <f>IFERROR(((Table1[[#This Row],[GT_T]]*Table1[[#This Row],[GT_ML_P]]/Table1[[#This Row],[GT_TOT]])+(Table1[[#This Row],[GT_F]]*Table1[[#This Row],[GT_ML_N]]/Table1[[#This Row],[GT_TOT]]))/Table1[[#This Row],[GT_TOT]],0)</f>
        <v>0.21892399999999998</v>
      </c>
      <c r="AO263" s="27">
        <f>(Table1[[#This Row],[OBS_ACC]]-Table1[[#This Row],[EXP_ACC]])/(1-Table1[[#This Row],[EXP_ACC]])</f>
        <v>0.81307836881430229</v>
      </c>
      <c r="AP263" s="27">
        <f>Table1[[#This Row],['# CM TP]]+Table1[[#This Row],['# CM FN]]</f>
        <v>195</v>
      </c>
      <c r="AQ263" s="27">
        <f>Table1[[#This Row],['# CM TN]]+Table1[[#This Row],['# CM FP]]</f>
        <v>805</v>
      </c>
      <c r="AR263" s="29">
        <f>IFERROR(Table1[[#This Row],[NUM_T]]/(Table1[[#This Row],[NUM_T]]+Table1[[#This Row],[NUM_F]]),0)</f>
        <v>0.19500000000000001</v>
      </c>
      <c r="AS263" s="29">
        <f>IFERROR(((LEN(Table1[[#This Row],[Predictors]])-LEN(SUBSTITUTE(Table1[[#This Row],[Predictors]],"_","")))/Table1[[#This Row],[NumPredictors]])-Table1[[#This Row],[P_se]],0)</f>
        <v>1</v>
      </c>
      <c r="AT263" s="29">
        <f>IFERROR((LEN(Table1[[#This Row],[Predictors]])-LEN(SUBSTITUTE(Table1[[#This Row],[Predictors]],".","")))/Table1[[#This Row],[NumPredictors]],0)</f>
        <v>0</v>
      </c>
      <c r="AU26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3" s="29">
        <f>1-(Table1[[#This Row],[P_2gram]]+Table1[[#This Row],[P_order]]+Table1[[#This Row],[P_se]])</f>
        <v>0</v>
      </c>
      <c r="AX263" s="2"/>
      <c r="AY263" s="2"/>
    </row>
    <row r="264" spans="1:51" x14ac:dyDescent="0.25">
      <c r="A264">
        <v>106</v>
      </c>
      <c r="B264" t="s">
        <v>645</v>
      </c>
      <c r="C264" t="s">
        <v>185</v>
      </c>
      <c r="D264" s="26" t="s">
        <v>1510</v>
      </c>
      <c r="E264">
        <v>4000</v>
      </c>
      <c r="F2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64" t="s">
        <v>562</v>
      </c>
      <c r="H264" s="3">
        <v>1</v>
      </c>
      <c r="I264" s="1">
        <v>42794.45</v>
      </c>
      <c r="J264" t="s">
        <v>173</v>
      </c>
      <c r="K264" t="s">
        <v>11</v>
      </c>
      <c r="L264" t="str">
        <f>SUBSTITUTE(SUBSTITUTE(Table1[[#This Row],[PredictorSetsOrig]],"task","act"),"startend","se")</f>
        <v>act,2gram,order</v>
      </c>
      <c r="M264" t="s">
        <v>24</v>
      </c>
      <c r="N264" s="3">
        <v>30</v>
      </c>
      <c r="O264" s="3">
        <f>IF(Table1[[#This Row],[Algorithm]]="None",0,IF(Table1[[#This Row],[NumPredictors]]&lt;=5,5,IF(Table1[[#This Row],[NumPredictors]]&lt;=10,10,IF(Table1[[#This Row],[NumPredictors]]&lt;=30,30,50))))</f>
        <v>30</v>
      </c>
      <c r="P264" s="2">
        <v>0.85399999999999998</v>
      </c>
      <c r="Q264" s="2">
        <v>0.86033333333333295</v>
      </c>
      <c r="R264">
        <v>196.11000000000101</v>
      </c>
      <c r="S264">
        <v>6.6699999999982502</v>
      </c>
      <c r="T264">
        <v>1.58000000000175</v>
      </c>
      <c r="U264" s="3">
        <v>6.6945739055053899</v>
      </c>
      <c r="V264" s="3">
        <v>7.30761563701172</v>
      </c>
      <c r="W264" s="2">
        <f>IFERROR(Table1[[#This Row],[MutualInformation]]/Table1[[#This Row],[MutualInformationPotential]],0)</f>
        <v>0.91610919868289364</v>
      </c>
      <c r="X264" s="3">
        <v>0.37147732944112599</v>
      </c>
      <c r="Y264" s="27">
        <v>0.40525441704633902</v>
      </c>
      <c r="Z264" s="3">
        <f>IFERROR(Table1[[#This Row],[MutualInformationVsOutcome]]/Table1[[#This Row],[MutualInformationVsOutcomePotential]],0)</f>
        <v>0.91665214200157441</v>
      </c>
      <c r="AA264">
        <v>70</v>
      </c>
      <c r="AB264">
        <v>784</v>
      </c>
      <c r="AC264">
        <v>21</v>
      </c>
      <c r="AD264">
        <v>125</v>
      </c>
      <c r="AE264" s="3" t="s">
        <v>301</v>
      </c>
      <c r="AF2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264" s="3" t="str">
        <f>RIGHT(Table1[[#This Row],[AlgorithmFunc]],LEN(Table1[[#This Row],[AlgorithmFunc]])-16)</f>
        <v>Recursive2Sizes</v>
      </c>
      <c r="AH264" s="3">
        <f>Table1[[#This Row],['# CM TP]]+Table1[[#This Row],['# CM TN]]</f>
        <v>854</v>
      </c>
      <c r="AI264" s="3">
        <f>Table1[[#This Row],['# CM FP]]+Table1[[#This Row],['# CM FN]]</f>
        <v>146</v>
      </c>
      <c r="AJ264" s="3">
        <f>Table1[[#This Row],['# CM TP]]+Table1[[#This Row],['# CM FP]]</f>
        <v>91</v>
      </c>
      <c r="AK264" s="3">
        <f>Table1[[#This Row],['# CM TN]]+Table1[[#This Row],['# CM FN]]</f>
        <v>909</v>
      </c>
      <c r="AL264" s="3">
        <f>Table1[[#This Row],[GT_T]]+Table1[[#This Row],[GT_F]]</f>
        <v>1000</v>
      </c>
      <c r="AM264" s="3">
        <f>IFERROR((Table1[[#This Row],['# CM TP]]+Table1[[#This Row],['# CM TN]])/Table1[[#This Row],[GT_TOT]], 0)</f>
        <v>0.85399999999999998</v>
      </c>
      <c r="AN264" s="3">
        <f>IFERROR(((Table1[[#This Row],[GT_T]]*Table1[[#This Row],[GT_ML_P]]/Table1[[#This Row],[GT_TOT]])+(Table1[[#This Row],[GT_F]]*Table1[[#This Row],[GT_ML_N]]/Table1[[#This Row],[GT_TOT]]))/Table1[[#This Row],[GT_TOT]],0)</f>
        <v>0.210428</v>
      </c>
      <c r="AO264" s="3">
        <f>(Table1[[#This Row],[OBS_ACC]]-Table1[[#This Row],[EXP_ACC]])/(1-Table1[[#This Row],[EXP_ACC]])</f>
        <v>0.81508969416342025</v>
      </c>
      <c r="AP264" s="3">
        <f>Table1[[#This Row],['# CM TP]]+Table1[[#This Row],['# CM FN]]</f>
        <v>195</v>
      </c>
      <c r="AQ264" s="3">
        <f>Table1[[#This Row],['# CM TN]]+Table1[[#This Row],['# CM FP]]</f>
        <v>805</v>
      </c>
      <c r="AR264" s="2">
        <f>IFERROR(Table1[[#This Row],[NUM_T]]/(Table1[[#This Row],[NUM_T]]+Table1[[#This Row],[NUM_F]]),0)</f>
        <v>0.19500000000000001</v>
      </c>
      <c r="AS264" s="2">
        <f>IFERROR(((LEN(Table1[[#This Row],[Predictors]])-LEN(SUBSTITUTE(Table1[[#This Row],[Predictors]],"_","")))/Table1[[#This Row],[NumPredictors]])-Table1[[#This Row],[P_se]],0)</f>
        <v>0.3</v>
      </c>
      <c r="AT264" s="2">
        <f>IFERROR((LEN(Table1[[#This Row],[Predictors]])-LEN(SUBSTITUTE(Table1[[#This Row],[Predictors]],".","")))/Table1[[#This Row],[NumPredictors]],0)</f>
        <v>0.43333333333333335</v>
      </c>
      <c r="AU2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4" s="2">
        <f>1-(Table1[[#This Row],[P_2gram]]+Table1[[#This Row],[P_order]]+Table1[[#This Row],[P_se]])</f>
        <v>0.26666666666666661</v>
      </c>
      <c r="AX264" s="2"/>
      <c r="AY264" s="2"/>
    </row>
    <row r="265" spans="1:51" x14ac:dyDescent="0.25">
      <c r="A265" s="26">
        <v>109</v>
      </c>
      <c r="B265" s="26" t="s">
        <v>645</v>
      </c>
      <c r="C265" s="26" t="s">
        <v>185</v>
      </c>
      <c r="D265" s="26" t="s">
        <v>1510</v>
      </c>
      <c r="E265" s="26">
        <v>4000</v>
      </c>
      <c r="F2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65" s="26" t="s">
        <v>562</v>
      </c>
      <c r="H265" s="27">
        <v>1</v>
      </c>
      <c r="I265" s="28">
        <v>42794.455625000002</v>
      </c>
      <c r="J265" s="26" t="s">
        <v>173</v>
      </c>
      <c r="K265" s="26" t="s">
        <v>11</v>
      </c>
      <c r="L265" t="str">
        <f>SUBSTITUTE(SUBSTITUTE(Table1[[#This Row],[PredictorSetsOrig]],"task","act"),"startend","se")</f>
        <v>order</v>
      </c>
      <c r="M265" s="26" t="s">
        <v>436</v>
      </c>
      <c r="N265" s="27">
        <v>30</v>
      </c>
      <c r="O265" s="27">
        <f>IF(Table1[[#This Row],[Algorithm]]="None",0,IF(Table1[[#This Row],[NumPredictors]]&lt;=5,5,IF(Table1[[#This Row],[NumPredictors]]&lt;=10,10,IF(Table1[[#This Row],[NumPredictors]]&lt;=30,30,50))))</f>
        <v>30</v>
      </c>
      <c r="P265" s="29">
        <v>0.85399999999999998</v>
      </c>
      <c r="Q265" s="29">
        <v>0.84233333333333305</v>
      </c>
      <c r="R265" s="26">
        <v>130.400000000001</v>
      </c>
      <c r="S265" s="26">
        <v>6.8199999999997098</v>
      </c>
      <c r="T265" s="26">
        <v>0.83999999999650798</v>
      </c>
      <c r="U265" s="27">
        <v>5.6967048139693297</v>
      </c>
      <c r="V265" s="3">
        <v>7.01301931468352</v>
      </c>
      <c r="W265" s="29">
        <f>IFERROR(Table1[[#This Row],[MutualInformation]]/Table1[[#This Row],[MutualInformationPotential]],0)</f>
        <v>0.8123041671996889</v>
      </c>
      <c r="X265" s="27">
        <v>0.238985247656955</v>
      </c>
      <c r="Y265" s="27">
        <v>0.35444746043164099</v>
      </c>
      <c r="Z265" s="27">
        <f>IFERROR(Table1[[#This Row],[MutualInformationVsOutcome]]/Table1[[#This Row],[MutualInformationVsOutcomePotential]],0)</f>
        <v>0.67424731260853787</v>
      </c>
      <c r="AA265" s="26">
        <v>71</v>
      </c>
      <c r="AB265" s="26">
        <v>783</v>
      </c>
      <c r="AC265" s="26">
        <v>22</v>
      </c>
      <c r="AD265" s="26">
        <v>124</v>
      </c>
      <c r="AE265" s="27" t="s">
        <v>601</v>
      </c>
      <c r="AF2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265" s="27" t="str">
        <f>RIGHT(Table1[[#This Row],[AlgorithmFunc]],LEN(Table1[[#This Row],[AlgorithmFunc]])-16)</f>
        <v>Recursive2Sizes</v>
      </c>
      <c r="AH265" s="27">
        <f>Table1[[#This Row],['# CM TP]]+Table1[[#This Row],['# CM TN]]</f>
        <v>854</v>
      </c>
      <c r="AI265" s="27">
        <f>Table1[[#This Row],['# CM FP]]+Table1[[#This Row],['# CM FN]]</f>
        <v>146</v>
      </c>
      <c r="AJ265" s="27">
        <f>Table1[[#This Row],['# CM TP]]+Table1[[#This Row],['# CM FP]]</f>
        <v>93</v>
      </c>
      <c r="AK265" s="27">
        <f>Table1[[#This Row],['# CM TN]]+Table1[[#This Row],['# CM FN]]</f>
        <v>907</v>
      </c>
      <c r="AL265" s="27">
        <f>Table1[[#This Row],[GT_T]]+Table1[[#This Row],[GT_F]]</f>
        <v>1000</v>
      </c>
      <c r="AM265" s="27">
        <f>IFERROR((Table1[[#This Row],['# CM TP]]+Table1[[#This Row],['# CM TN]])/Table1[[#This Row],[GT_TOT]], 0)</f>
        <v>0.85399999999999998</v>
      </c>
      <c r="AN265" s="27">
        <f>IFERROR(((Table1[[#This Row],[GT_T]]*Table1[[#This Row],[GT_ML_P]]/Table1[[#This Row],[GT_TOT]])+(Table1[[#This Row],[GT_F]]*Table1[[#This Row],[GT_ML_N]]/Table1[[#This Row],[GT_TOT]]))/Table1[[#This Row],[GT_TOT]],0)</f>
        <v>0.211844</v>
      </c>
      <c r="AO265" s="27">
        <f>(Table1[[#This Row],[OBS_ACC]]-Table1[[#This Row],[EXP_ACC]])/(1-Table1[[#This Row],[EXP_ACC]])</f>
        <v>0.81475748455889441</v>
      </c>
      <c r="AP265" s="27">
        <f>Table1[[#This Row],['# CM TP]]+Table1[[#This Row],['# CM FN]]</f>
        <v>195</v>
      </c>
      <c r="AQ265" s="27">
        <f>Table1[[#This Row],['# CM TN]]+Table1[[#This Row],['# CM FP]]</f>
        <v>805</v>
      </c>
      <c r="AR265" s="29">
        <f>IFERROR(Table1[[#This Row],[NUM_T]]/(Table1[[#This Row],[NUM_T]]+Table1[[#This Row],[NUM_F]]),0)</f>
        <v>0.19500000000000001</v>
      </c>
      <c r="AS265" s="29">
        <f>IFERROR(((LEN(Table1[[#This Row],[Predictors]])-LEN(SUBSTITUTE(Table1[[#This Row],[Predictors]],"_","")))/Table1[[#This Row],[NumPredictors]])-Table1[[#This Row],[P_se]],0)</f>
        <v>0</v>
      </c>
      <c r="AT265" s="29">
        <f>IFERROR((LEN(Table1[[#This Row],[Predictors]])-LEN(SUBSTITUTE(Table1[[#This Row],[Predictors]],".","")))/Table1[[#This Row],[NumPredictors]],0)</f>
        <v>1</v>
      </c>
      <c r="AU26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5" s="29">
        <f>1-(Table1[[#This Row],[P_2gram]]+Table1[[#This Row],[P_order]]+Table1[[#This Row],[P_se]])</f>
        <v>0</v>
      </c>
    </row>
    <row r="266" spans="1:51" x14ac:dyDescent="0.25">
      <c r="A266">
        <v>1</v>
      </c>
      <c r="B266" t="s">
        <v>645</v>
      </c>
      <c r="C266" t="s">
        <v>185</v>
      </c>
      <c r="D266" s="26" t="s">
        <v>1510</v>
      </c>
      <c r="E266">
        <v>4000</v>
      </c>
      <c r="F2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G266" t="s">
        <v>669</v>
      </c>
      <c r="H266" s="3">
        <v>1</v>
      </c>
      <c r="I266" s="1">
        <v>42795.300173611111</v>
      </c>
      <c r="J266" s="3" t="s">
        <v>10</v>
      </c>
      <c r="K266" s="1" t="s">
        <v>11</v>
      </c>
      <c r="L266" t="str">
        <f>SUBSTITUTE(SUBSTITUTE(Table1[[#This Row],[PredictorSetsOrig]],"task","act"),"startend","se")</f>
        <v>2gram</v>
      </c>
      <c r="M266" t="s">
        <v>434</v>
      </c>
      <c r="N266" s="3">
        <v>772</v>
      </c>
      <c r="O266" s="3">
        <f>IF(Table1[[#This Row],[Algorithm]]="None",0,IF(Table1[[#This Row],[NumPredictors]]&lt;=5,5,IF(Table1[[#This Row],[NumPredictors]]&lt;=10,10,IF(Table1[[#This Row],[NumPredictors]]&lt;=30,30,50))))</f>
        <v>0</v>
      </c>
      <c r="P266" s="2">
        <v>0.85399999999999998</v>
      </c>
      <c r="Q266" s="2">
        <v>0.86466666666666703</v>
      </c>
      <c r="R266">
        <v>0.179999999999993</v>
      </c>
      <c r="S266">
        <v>109.16</v>
      </c>
      <c r="T266">
        <v>2.4799999999999902</v>
      </c>
      <c r="U266" s="3">
        <v>7.30761563701172</v>
      </c>
      <c r="V266" s="3">
        <v>7.30761563701172</v>
      </c>
      <c r="W266" s="2">
        <f>IFERROR(Table1[[#This Row],[MutualInformation]]/Table1[[#This Row],[MutualInformationPotential]],0)</f>
        <v>1</v>
      </c>
      <c r="X266" s="3">
        <v>0.40525441704633802</v>
      </c>
      <c r="Y266" s="3">
        <v>0.40525441704633802</v>
      </c>
      <c r="Z266" s="3">
        <f>IFERROR(Table1[[#This Row],[MutualInformationVsOutcome]]/Table1[[#This Row],[MutualInformationVsOutcomePotential]],0)</f>
        <v>1</v>
      </c>
      <c r="AA266">
        <v>74</v>
      </c>
      <c r="AB266">
        <v>780</v>
      </c>
      <c r="AC266">
        <v>25</v>
      </c>
      <c r="AD266">
        <v>121</v>
      </c>
      <c r="AE266" s="3" t="s">
        <v>440</v>
      </c>
      <c r="AF2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66" s="3" t="str">
        <f>RIGHT(Table1[[#This Row],[AlgorithmFunc]],LEN(Table1[[#This Row],[AlgorithmFunc]])-16)</f>
        <v>None</v>
      </c>
      <c r="AH266" s="3">
        <f>Table1[[#This Row],['# CM TP]]+Table1[[#This Row],['# CM TN]]</f>
        <v>854</v>
      </c>
      <c r="AI266" s="3">
        <f>Table1[[#This Row],['# CM FP]]+Table1[[#This Row],['# CM FN]]</f>
        <v>146</v>
      </c>
      <c r="AJ266" s="3">
        <f>Table1[[#This Row],['# CM TP]]+Table1[[#This Row],['# CM FP]]</f>
        <v>99</v>
      </c>
      <c r="AK266" s="3">
        <f>Table1[[#This Row],['# CM TN]]+Table1[[#This Row],['# CM FN]]</f>
        <v>901</v>
      </c>
      <c r="AL266" s="3">
        <f>Table1[[#This Row],[GT_T]]+Table1[[#This Row],[GT_F]]</f>
        <v>1000</v>
      </c>
      <c r="AM266" s="3">
        <f>IFERROR((Table1[[#This Row],['# CM TP]]+Table1[[#This Row],['# CM TN]])/Table1[[#This Row],[GT_TOT]], 0)</f>
        <v>0.85399999999999998</v>
      </c>
      <c r="AN266" s="3">
        <f>IFERROR(((Table1[[#This Row],[GT_T]]*Table1[[#This Row],[GT_ML_P]]/Table1[[#This Row],[GT_TOT]])+(Table1[[#This Row],[GT_F]]*Table1[[#This Row],[GT_ML_N]]/Table1[[#This Row],[GT_TOT]]))/Table1[[#This Row],[GT_TOT]],0)</f>
        <v>0.21609199999999998</v>
      </c>
      <c r="AO266" s="3">
        <f>(Table1[[#This Row],[OBS_ACC]]-Table1[[#This Row],[EXP_ACC]])/(1-Table1[[#This Row],[EXP_ACC]])</f>
        <v>0.81375365476561023</v>
      </c>
      <c r="AP266" s="3">
        <f>Table1[[#This Row],['# CM TP]]+Table1[[#This Row],['# CM FN]]</f>
        <v>195</v>
      </c>
      <c r="AQ266" s="3">
        <f>Table1[[#This Row],['# CM TN]]+Table1[[#This Row],['# CM FP]]</f>
        <v>805</v>
      </c>
      <c r="AR266" s="2">
        <f>IFERROR(Table1[[#This Row],[NUM_T]]/(Table1[[#This Row],[NUM_T]]+Table1[[#This Row],[NUM_F]]),0)</f>
        <v>0.19500000000000001</v>
      </c>
      <c r="AS266" s="2">
        <f>IFERROR(((LEN(Table1[[#This Row],[Predictors]])-LEN(SUBSTITUTE(Table1[[#This Row],[Predictors]],"_","")))/Table1[[#This Row],[NumPredictors]])-Table1[[#This Row],[P_se]],0)</f>
        <v>1</v>
      </c>
      <c r="AT266" s="2">
        <f>IFERROR((LEN(Table1[[#This Row],[Predictors]])-LEN(SUBSTITUTE(Table1[[#This Row],[Predictors]],".","")))/Table1[[#This Row],[NumPredictors]],0)</f>
        <v>0</v>
      </c>
      <c r="AU2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6" s="2">
        <f>1-(Table1[[#This Row],[P_2gram]]+Table1[[#This Row],[P_order]]+Table1[[#This Row],[P_se]])</f>
        <v>0</v>
      </c>
    </row>
    <row r="267" spans="1:51" x14ac:dyDescent="0.25">
      <c r="A267">
        <v>34</v>
      </c>
      <c r="B267" t="s">
        <v>645</v>
      </c>
      <c r="C267" t="s">
        <v>190</v>
      </c>
      <c r="D267" s="26" t="s">
        <v>1510</v>
      </c>
      <c r="E267">
        <v>40000</v>
      </c>
      <c r="F2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67" t="s">
        <v>1316</v>
      </c>
      <c r="H267" s="3">
        <v>1</v>
      </c>
      <c r="I267" s="1">
        <v>43121.863113425927</v>
      </c>
      <c r="J267" t="s">
        <v>1317</v>
      </c>
      <c r="K267" t="s">
        <v>11</v>
      </c>
      <c r="L267" t="str">
        <f>SUBSTITUTE(SUBSTITUTE(Table1[[#This Row],[PredictorSetsOrig]],"task","act"),"startend","se")</f>
        <v>act</v>
      </c>
      <c r="M267" s="31" t="s">
        <v>12</v>
      </c>
      <c r="N267" s="3">
        <v>30</v>
      </c>
      <c r="O267" s="3">
        <f>IF(Table1[[#This Row],[Algorithm]]="None",0,IF(Table1[[#This Row],[NumPredictors]]&lt;=5,5,IF(Table1[[#This Row],[NumPredictors]]&lt;=10,10,IF(Table1[[#This Row],[NumPredictors]]&lt;=30,30,50))))</f>
        <v>30</v>
      </c>
      <c r="P267" s="2">
        <v>0.85399999999999998</v>
      </c>
      <c r="Q267" s="2">
        <v>0.85376666666666701</v>
      </c>
      <c r="R267">
        <v>0.180000000000064</v>
      </c>
      <c r="S267">
        <v>68.959999999999994</v>
      </c>
      <c r="T267">
        <v>0.97000000000002695</v>
      </c>
      <c r="U267" s="3">
        <v>6.4662593247541604</v>
      </c>
      <c r="V267" s="27"/>
      <c r="W267" s="29">
        <f>IFERROR(Table1[[#This Row],[MutualInformation]]/Table1[[#This Row],[MutualInformationPotential]],0)</f>
        <v>0</v>
      </c>
      <c r="X267" s="3">
        <v>0.33119942201346397</v>
      </c>
      <c r="Y267" s="3"/>
      <c r="Z267" s="3">
        <f>IFERROR(Table1[[#This Row],[MutualInformationVsOutcome]]/Table1[[#This Row],[MutualInformationVsOutcomePotential]],0)</f>
        <v>0</v>
      </c>
      <c r="AA267">
        <v>951</v>
      </c>
      <c r="AB267">
        <v>7589</v>
      </c>
      <c r="AC267">
        <v>349</v>
      </c>
      <c r="AD267">
        <v>1111</v>
      </c>
      <c r="AE267" s="3" t="s">
        <v>513</v>
      </c>
      <c r="AF26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67" s="27" t="str">
        <f>RIGHT(Table1[[#This Row],[AlgorithmFunc]],LEN(Table1[[#This Row],[AlgorithmFunc]])-16)</f>
        <v>ClusterMRMR</v>
      </c>
      <c r="AH267" s="3">
        <f>Table1[[#This Row],['# CM TP]]+Table1[[#This Row],['# CM TN]]</f>
        <v>8540</v>
      </c>
      <c r="AI267" s="3">
        <f>Table1[[#This Row],['# CM FP]]+Table1[[#This Row],['# CM FN]]</f>
        <v>1460</v>
      </c>
      <c r="AJ267" s="3">
        <f>Table1[[#This Row],['# CM TP]]+Table1[[#This Row],['# CM FP]]</f>
        <v>1300</v>
      </c>
      <c r="AK267" s="3">
        <f>Table1[[#This Row],['# CM TN]]+Table1[[#This Row],['# CM FN]]</f>
        <v>8700</v>
      </c>
      <c r="AL267" s="3">
        <f>Table1[[#This Row],[GT_T]]+Table1[[#This Row],[GT_F]]</f>
        <v>10000</v>
      </c>
      <c r="AM267" s="3">
        <f>IFERROR((Table1[[#This Row],['# CM TP]]+Table1[[#This Row],['# CM TN]])/Table1[[#This Row],[GT_TOT]], 0)</f>
        <v>0.85399999999999998</v>
      </c>
      <c r="AN267" s="3">
        <f>IFERROR(((Table1[[#This Row],[GT_T]]*Table1[[#This Row],[GT_ML_P]]/Table1[[#This Row],[GT_TOT]])+(Table1[[#This Row],[GT_F]]*Table1[[#This Row],[GT_ML_N]]/Table1[[#This Row],[GT_TOT]]))/Table1[[#This Row],[GT_TOT]],0)</f>
        <v>0.23804</v>
      </c>
      <c r="AO267" s="3">
        <f>(Table1[[#This Row],[OBS_ACC]]-Table1[[#This Row],[EXP_ACC]])/(1-Table1[[#This Row],[EXP_ACC]])</f>
        <v>0.80838889180534412</v>
      </c>
      <c r="AP267" s="3">
        <f>Table1[[#This Row],['# CM TP]]+Table1[[#This Row],['# CM FN]]</f>
        <v>2062</v>
      </c>
      <c r="AQ267" s="3">
        <f>Table1[[#This Row],['# CM TN]]+Table1[[#This Row],['# CM FP]]</f>
        <v>7938</v>
      </c>
      <c r="AR267" s="2">
        <f>IFERROR(Table1[[#This Row],[NUM_T]]/(Table1[[#This Row],[NUM_T]]+Table1[[#This Row],[NUM_F]]),0)</f>
        <v>0.20619999999999999</v>
      </c>
      <c r="AS267" s="2">
        <f>IFERROR(((LEN(Table1[[#This Row],[Predictors]])-LEN(SUBSTITUTE(Table1[[#This Row],[Predictors]],"_","")))/Table1[[#This Row],[NumPredictors]])-Table1[[#This Row],[P_se]],0)</f>
        <v>0</v>
      </c>
      <c r="AT267" s="2">
        <f>IFERROR((LEN(Table1[[#This Row],[Predictors]])-LEN(SUBSTITUTE(Table1[[#This Row],[Predictors]],".","")))/Table1[[#This Row],[NumPredictors]],0)</f>
        <v>0</v>
      </c>
      <c r="AU2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7" s="2">
        <f>1-(Table1[[#This Row],[P_2gram]]+Table1[[#This Row],[P_order]]+Table1[[#This Row],[P_se]])</f>
        <v>1</v>
      </c>
    </row>
    <row r="268" spans="1:51" x14ac:dyDescent="0.25">
      <c r="A268">
        <v>8</v>
      </c>
      <c r="B268" t="s">
        <v>645</v>
      </c>
      <c r="C268" t="s">
        <v>190</v>
      </c>
      <c r="D268" s="26" t="s">
        <v>1510</v>
      </c>
      <c r="E268">
        <v>40000</v>
      </c>
      <c r="F2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68" t="s">
        <v>1294</v>
      </c>
      <c r="H268" s="3">
        <v>1</v>
      </c>
      <c r="I268" s="1">
        <v>43121.799131944441</v>
      </c>
      <c r="J268" t="s">
        <v>37</v>
      </c>
      <c r="K268" t="s">
        <v>11</v>
      </c>
      <c r="L268" t="str">
        <f>SUBSTITUTE(SUBSTITUTE(Table1[[#This Row],[PredictorSetsOrig]],"task","act"),"startend","se")</f>
        <v>act,order</v>
      </c>
      <c r="M268" s="31" t="s">
        <v>26</v>
      </c>
      <c r="N268" s="3">
        <v>30</v>
      </c>
      <c r="O268" s="3">
        <f>IF(Table1[[#This Row],[Algorithm]]="None",0,IF(Table1[[#This Row],[NumPredictors]]&lt;=5,5,IF(Table1[[#This Row],[NumPredictors]]&lt;=10,10,IF(Table1[[#This Row],[NumPredictors]]&lt;=30,30,50))))</f>
        <v>30</v>
      </c>
      <c r="P268" s="2">
        <v>0.85350000000000004</v>
      </c>
      <c r="Q268" s="2">
        <v>0.85556666666666703</v>
      </c>
      <c r="R268">
        <v>23.079999999999899</v>
      </c>
      <c r="S268">
        <v>71.560000000000201</v>
      </c>
      <c r="T268">
        <v>7.24000000000001</v>
      </c>
      <c r="U268" s="3">
        <v>6.4690279269394804</v>
      </c>
      <c r="V268" s="27"/>
      <c r="W268" s="29">
        <f>IFERROR(Table1[[#This Row],[MutualInformation]]/Table1[[#This Row],[MutualInformationPotential]],0)</f>
        <v>0</v>
      </c>
      <c r="X268" s="3">
        <v>0.32346916391684899</v>
      </c>
      <c r="Y268" s="3"/>
      <c r="Z268" s="3">
        <f>IFERROR(Table1[[#This Row],[MutualInformationVsOutcome]]/Table1[[#This Row],[MutualInformationVsOutcomePotential]],0)</f>
        <v>0</v>
      </c>
      <c r="AA268">
        <v>969</v>
      </c>
      <c r="AB268">
        <v>7566</v>
      </c>
      <c r="AC268">
        <v>372</v>
      </c>
      <c r="AD268">
        <v>1093</v>
      </c>
      <c r="AE268" s="3" t="s">
        <v>1302</v>
      </c>
      <c r="AF268" s="3" t="str">
        <f>RIGHT(Table1[[#This Row],[AlgorithmFunc]],LEN(Table1[[#This Row],[AlgorithmFunc]])-16)</f>
        <v>Cluster</v>
      </c>
      <c r="AG268" s="27" t="str">
        <f>RIGHT(Table1[[#This Row],[AlgorithmFunc]],LEN(Table1[[#This Row],[AlgorithmFunc]])-16)</f>
        <v>Cluster</v>
      </c>
      <c r="AH268" s="3">
        <f>Table1[[#This Row],['# CM TP]]+Table1[[#This Row],['# CM TN]]</f>
        <v>8535</v>
      </c>
      <c r="AI268" s="3">
        <f>Table1[[#This Row],['# CM FP]]+Table1[[#This Row],['# CM FN]]</f>
        <v>1465</v>
      </c>
      <c r="AJ268" s="3">
        <f>Table1[[#This Row],['# CM TP]]+Table1[[#This Row],['# CM FP]]</f>
        <v>1341</v>
      </c>
      <c r="AK268" s="3">
        <f>Table1[[#This Row],['# CM TN]]+Table1[[#This Row],['# CM FN]]</f>
        <v>8659</v>
      </c>
      <c r="AL268" s="3">
        <f>Table1[[#This Row],[GT_T]]+Table1[[#This Row],[GT_F]]</f>
        <v>10000</v>
      </c>
      <c r="AM268" s="3">
        <f>IFERROR((Table1[[#This Row],['# CM TP]]+Table1[[#This Row],['# CM TN]])/Table1[[#This Row],[GT_TOT]], 0)</f>
        <v>0.85350000000000004</v>
      </c>
      <c r="AN268" s="3">
        <f>IFERROR(((Table1[[#This Row],[GT_T]]*Table1[[#This Row],[GT_ML_P]]/Table1[[#This Row],[GT_TOT]])+(Table1[[#This Row],[GT_F]]*Table1[[#This Row],[GT_ML_N]]/Table1[[#This Row],[GT_TOT]]))/Table1[[#This Row],[GT_TOT]],0)</f>
        <v>0.24130869999999999</v>
      </c>
      <c r="AO268" s="3">
        <f>(Table1[[#This Row],[OBS_ACC]]-Table1[[#This Row],[EXP_ACC]])/(1-Table1[[#This Row],[EXP_ACC]])</f>
        <v>0.80690433645410209</v>
      </c>
      <c r="AP268" s="3">
        <f>Table1[[#This Row],['# CM TP]]+Table1[[#This Row],['# CM FN]]</f>
        <v>2062</v>
      </c>
      <c r="AQ268" s="3">
        <f>Table1[[#This Row],['# CM TN]]+Table1[[#This Row],['# CM FP]]</f>
        <v>7938</v>
      </c>
      <c r="AR268" s="2">
        <f>IFERROR(Table1[[#This Row],[NUM_T]]/(Table1[[#This Row],[NUM_T]]+Table1[[#This Row],[NUM_F]]),0)</f>
        <v>0.20619999999999999</v>
      </c>
      <c r="AS268" s="2">
        <f>IFERROR(((LEN(Table1[[#This Row],[Predictors]])-LEN(SUBSTITUTE(Table1[[#This Row],[Predictors]],"_","")))/Table1[[#This Row],[NumPredictors]])-Table1[[#This Row],[P_se]],0)</f>
        <v>0</v>
      </c>
      <c r="AT268" s="2">
        <f>IFERROR((LEN(Table1[[#This Row],[Predictors]])-LEN(SUBSTITUTE(Table1[[#This Row],[Predictors]],".","")))/Table1[[#This Row],[NumPredictors]],0)</f>
        <v>0.8666666666666667</v>
      </c>
      <c r="AU2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8" s="2">
        <f>1-(Table1[[#This Row],[P_2gram]]+Table1[[#This Row],[P_order]]+Table1[[#This Row],[P_se]])</f>
        <v>0.1333333333333333</v>
      </c>
    </row>
    <row r="269" spans="1:51" x14ac:dyDescent="0.25">
      <c r="A269">
        <v>100</v>
      </c>
      <c r="B269" t="s">
        <v>645</v>
      </c>
      <c r="C269" t="s">
        <v>190</v>
      </c>
      <c r="D269" s="26" t="s">
        <v>1510</v>
      </c>
      <c r="E269">
        <v>40000</v>
      </c>
      <c r="F2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69" t="s">
        <v>1070</v>
      </c>
      <c r="H269" s="3">
        <v>1</v>
      </c>
      <c r="I269" s="1">
        <v>43118.823136574072</v>
      </c>
      <c r="J269" t="s">
        <v>983</v>
      </c>
      <c r="K269" t="s">
        <v>11</v>
      </c>
      <c r="L269" t="str">
        <f>SUBSTITUTE(SUBSTITUTE(Table1[[#This Row],[PredictorSetsOrig]],"task","act"),"startend","se")</f>
        <v>act</v>
      </c>
      <c r="M269" s="31" t="s">
        <v>12</v>
      </c>
      <c r="N269" s="3">
        <v>10</v>
      </c>
      <c r="O269" s="3">
        <f>IF(Table1[[#This Row],[Algorithm]]="None",0,IF(Table1[[#This Row],[NumPredictors]]&lt;=5,5,IF(Table1[[#This Row],[NumPredictors]]&lt;=10,10,IF(Table1[[#This Row],[NumPredictors]]&lt;=30,30,50))))</f>
        <v>10</v>
      </c>
      <c r="P269" s="2">
        <v>0.85340000000000005</v>
      </c>
      <c r="Q269" s="2">
        <v>0.85666666666666702</v>
      </c>
      <c r="R269">
        <v>0.22000000000002701</v>
      </c>
      <c r="S269">
        <v>42.639999999999901</v>
      </c>
      <c r="T269">
        <v>0.77999999999997305</v>
      </c>
      <c r="U269" s="3">
        <v>5.99133114739739</v>
      </c>
      <c r="V269" s="27">
        <v>7.1966069442004104</v>
      </c>
      <c r="W269" s="29">
        <f>IFERROR(Table1[[#This Row],[MutualInformation]]/Table1[[#This Row],[MutualInformationPotential]],0)</f>
        <v>0.83252165831088965</v>
      </c>
      <c r="X269" s="3">
        <v>0.31954490329582402</v>
      </c>
      <c r="Y269" s="3">
        <v>0.38211591722921801</v>
      </c>
      <c r="Z269" s="3">
        <f>IFERROR(Table1[[#This Row],[MutualInformationVsOutcome]]/Table1[[#This Row],[MutualInformationVsOutcomePotential]],0)</f>
        <v>0.83625122348447001</v>
      </c>
      <c r="AA269">
        <v>967</v>
      </c>
      <c r="AB269">
        <v>7567</v>
      </c>
      <c r="AC269">
        <v>371</v>
      </c>
      <c r="AD269">
        <v>1095</v>
      </c>
      <c r="AE269" s="3" t="s">
        <v>1190</v>
      </c>
      <c r="AF2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69" s="27" t="str">
        <f>RIGHT(Table1[[#This Row],[AlgorithmFunc]],LEN(Table1[[#This Row],[AlgorithmFunc]])-16)</f>
        <v>Influence</v>
      </c>
      <c r="AH269" s="3">
        <f>Table1[[#This Row],['# CM TP]]+Table1[[#This Row],['# CM TN]]</f>
        <v>8534</v>
      </c>
      <c r="AI269" s="3">
        <f>Table1[[#This Row],['# CM FP]]+Table1[[#This Row],['# CM FN]]</f>
        <v>1466</v>
      </c>
      <c r="AJ269" s="3">
        <f>Table1[[#This Row],['# CM TP]]+Table1[[#This Row],['# CM FP]]</f>
        <v>1338</v>
      </c>
      <c r="AK269" s="3">
        <f>Table1[[#This Row],['# CM TN]]+Table1[[#This Row],['# CM FN]]</f>
        <v>8662</v>
      </c>
      <c r="AL269" s="3">
        <f>Table1[[#This Row],[GT_T]]+Table1[[#This Row],[GT_F]]</f>
        <v>10000</v>
      </c>
      <c r="AM269" s="3">
        <f>IFERROR((Table1[[#This Row],['# CM TP]]+Table1[[#This Row],['# CM TN]])/Table1[[#This Row],[GT_TOT]], 0)</f>
        <v>0.85340000000000005</v>
      </c>
      <c r="AN269" s="3">
        <f>IFERROR(((Table1[[#This Row],[GT_T]]*Table1[[#This Row],[GT_ML_P]]/Table1[[#This Row],[GT_TOT]])+(Table1[[#This Row],[GT_F]]*Table1[[#This Row],[GT_ML_N]]/Table1[[#This Row],[GT_TOT]]))/Table1[[#This Row],[GT_TOT]],0)</f>
        <v>0.24116984000000002</v>
      </c>
      <c r="AO269" s="3">
        <f>(Table1[[#This Row],[OBS_ACC]]-Table1[[#This Row],[EXP_ACC]])/(1-Table1[[#This Row],[EXP_ACC]])</f>
        <v>0.80680788966005246</v>
      </c>
      <c r="AP269" s="3">
        <f>Table1[[#This Row],['# CM TP]]+Table1[[#This Row],['# CM FN]]</f>
        <v>2062</v>
      </c>
      <c r="AQ269" s="3">
        <f>Table1[[#This Row],['# CM TN]]+Table1[[#This Row],['# CM FP]]</f>
        <v>7938</v>
      </c>
      <c r="AR269" s="2">
        <f>IFERROR(Table1[[#This Row],[NUM_T]]/(Table1[[#This Row],[NUM_T]]+Table1[[#This Row],[NUM_F]]),0)</f>
        <v>0.20619999999999999</v>
      </c>
      <c r="AS269" s="2">
        <f>IFERROR(((LEN(Table1[[#This Row],[Predictors]])-LEN(SUBSTITUTE(Table1[[#This Row],[Predictors]],"_","")))/Table1[[#This Row],[NumPredictors]])-Table1[[#This Row],[P_se]],0)</f>
        <v>0</v>
      </c>
      <c r="AT269" s="2">
        <f>IFERROR((LEN(Table1[[#This Row],[Predictors]])-LEN(SUBSTITUTE(Table1[[#This Row],[Predictors]],".","")))/Table1[[#This Row],[NumPredictors]],0)</f>
        <v>0</v>
      </c>
      <c r="AU2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69" s="2">
        <f>1-(Table1[[#This Row],[P_2gram]]+Table1[[#This Row],[P_order]]+Table1[[#This Row],[P_se]])</f>
        <v>1</v>
      </c>
    </row>
    <row r="270" spans="1:51" x14ac:dyDescent="0.25">
      <c r="A270">
        <v>45</v>
      </c>
      <c r="B270" t="s">
        <v>645</v>
      </c>
      <c r="C270" t="s">
        <v>1503</v>
      </c>
      <c r="D270" t="s">
        <v>1506</v>
      </c>
      <c r="E270">
        <v>7554</v>
      </c>
      <c r="F2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70" t="s">
        <v>1769</v>
      </c>
      <c r="H270" s="3">
        <v>1</v>
      </c>
      <c r="I270" s="1">
        <v>43141.62226851852</v>
      </c>
      <c r="J270" t="s">
        <v>484</v>
      </c>
      <c r="K270" t="s">
        <v>11</v>
      </c>
      <c r="L270" t="str">
        <f>SUBSTITUTE(SUBSTITUTE(Table1[[#This Row],[PredictorSetsOrig]],"task","act"),"startend","se")</f>
        <v>act,2gram</v>
      </c>
      <c r="M270" s="31" t="s">
        <v>22</v>
      </c>
      <c r="N270" s="3">
        <v>30</v>
      </c>
      <c r="O270" s="3">
        <f>IF(Table1[[#This Row],[Algorithm]]="None",0,IF(Table1[[#This Row],[NumPredictors]]&lt;=5,5,IF(Table1[[#This Row],[NumPredictors]]&lt;=10,10,IF(Table1[[#This Row],[NumPredictors]]&lt;=30,30,50))))</f>
        <v>30</v>
      </c>
      <c r="P270" s="2">
        <v>0.82265749073583905</v>
      </c>
      <c r="Q270" s="2">
        <v>0.83442188879082102</v>
      </c>
      <c r="R270">
        <v>7.9999999999927199E-2</v>
      </c>
      <c r="S270">
        <v>13.3599999999999</v>
      </c>
      <c r="T270">
        <v>0.230000000000018</v>
      </c>
      <c r="U270" s="3">
        <v>4.8290104941206202</v>
      </c>
      <c r="V270" s="27"/>
      <c r="W270" s="29">
        <f>IFERROR(Table1[[#This Row],[MutualInformation]]/Table1[[#This Row],[MutualInformationPotential]],0)</f>
        <v>0</v>
      </c>
      <c r="X270" s="3">
        <v>0.29531746557031002</v>
      </c>
      <c r="Y270" s="3"/>
      <c r="Z270" s="3">
        <f>IFERROR(Table1[[#This Row],[MutualInformationVsOutcome]]/Table1[[#This Row],[MutualInformationVsOutcomePotential]],0)</f>
        <v>0</v>
      </c>
      <c r="AA270">
        <v>145</v>
      </c>
      <c r="AB270">
        <v>1409</v>
      </c>
      <c r="AC270">
        <v>69</v>
      </c>
      <c r="AD270">
        <v>266</v>
      </c>
      <c r="AE270" s="3" t="s">
        <v>1813</v>
      </c>
      <c r="AF2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70" s="27" t="str">
        <f>RIGHT(Table1[[#This Row],[AlgorithmFunc]],LEN(Table1[[#This Row],[AlgorithmFunc]])-16)</f>
        <v>MRMREnsemble5</v>
      </c>
      <c r="AH270" s="3">
        <f>Table1[[#This Row],['# CM TP]]+Table1[[#This Row],['# CM TN]]</f>
        <v>1554</v>
      </c>
      <c r="AI270" s="3">
        <f>Table1[[#This Row],['# CM FP]]+Table1[[#This Row],['# CM FN]]</f>
        <v>335</v>
      </c>
      <c r="AJ270" s="3">
        <f>Table1[[#This Row],['# CM TP]]+Table1[[#This Row],['# CM FP]]</f>
        <v>214</v>
      </c>
      <c r="AK270" s="3">
        <f>Table1[[#This Row],['# CM TN]]+Table1[[#This Row],['# CM FN]]</f>
        <v>1675</v>
      </c>
      <c r="AL270" s="3">
        <f>Table1[[#This Row],[GT_T]]+Table1[[#This Row],[GT_F]]</f>
        <v>1889</v>
      </c>
      <c r="AM270" s="3">
        <f>IFERROR((Table1[[#This Row],['# CM TP]]+Table1[[#This Row],['# CM TN]])/Table1[[#This Row],[GT_TOT]], 0)</f>
        <v>0.82265749073583905</v>
      </c>
      <c r="AN270" s="3">
        <f>IFERROR(((Table1[[#This Row],[GT_T]]*Table1[[#This Row],[GT_ML_P]]/Table1[[#This Row],[GT_TOT]])+(Table1[[#This Row],[GT_F]]*Table1[[#This Row],[GT_ML_N]]/Table1[[#This Row],[GT_TOT]]))/Table1[[#This Row],[GT_TOT]],0)</f>
        <v>0.25044860033612448</v>
      </c>
      <c r="AO270" s="3">
        <f>(Table1[[#This Row],[OBS_ACC]]-Table1[[#This Row],[EXP_ACC]])/(1-Table1[[#This Row],[EXP_ACC]])</f>
        <v>0.76340180360721444</v>
      </c>
      <c r="AP270" s="3">
        <f>Table1[[#This Row],['# CM TP]]+Table1[[#This Row],['# CM FN]]</f>
        <v>411</v>
      </c>
      <c r="AQ270" s="3">
        <f>Table1[[#This Row],['# CM TN]]+Table1[[#This Row],['# CM FP]]</f>
        <v>1478</v>
      </c>
      <c r="AR270" s="2">
        <f>IFERROR(Table1[[#This Row],[NUM_T]]/(Table1[[#This Row],[NUM_T]]+Table1[[#This Row],[NUM_F]]),0)</f>
        <v>0.21757543673901536</v>
      </c>
      <c r="AS270" s="2">
        <f>IFERROR(((LEN(Table1[[#This Row],[Predictors]])-LEN(SUBSTITUTE(Table1[[#This Row],[Predictors]],"_","")))/Table1[[#This Row],[NumPredictors]])-Table1[[#This Row],[P_se]],0)</f>
        <v>0.7</v>
      </c>
      <c r="AT270" s="2">
        <f>IFERROR((LEN(Table1[[#This Row],[Predictors]])-LEN(SUBSTITUTE(Table1[[#This Row],[Predictors]],".","")))/Table1[[#This Row],[NumPredictors]],0)</f>
        <v>0</v>
      </c>
      <c r="AU2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0" s="2">
        <f>1-(Table1[[#This Row],[P_2gram]]+Table1[[#This Row],[P_order]]+Table1[[#This Row],[P_se]])</f>
        <v>0.30000000000000004</v>
      </c>
    </row>
    <row r="271" spans="1:51" x14ac:dyDescent="0.25">
      <c r="A271" s="26">
        <v>26</v>
      </c>
      <c r="B271" s="26" t="s">
        <v>645</v>
      </c>
      <c r="C271" s="26" t="s">
        <v>190</v>
      </c>
      <c r="D271" s="26" t="s">
        <v>1510</v>
      </c>
      <c r="E271" s="26">
        <v>4000</v>
      </c>
      <c r="F2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71" s="26" t="s">
        <v>528</v>
      </c>
      <c r="H271" s="27">
        <v>1</v>
      </c>
      <c r="I271" s="28">
        <v>42784.950914351852</v>
      </c>
      <c r="J271" s="26" t="s">
        <v>28</v>
      </c>
      <c r="K271" s="26" t="s">
        <v>11</v>
      </c>
      <c r="L271" t="str">
        <f>SUBSTITUTE(SUBSTITUTE(Table1[[#This Row],[PredictorSetsOrig]],"task","act"),"startend","se")</f>
        <v>act,se,order</v>
      </c>
      <c r="M271" s="26" t="s">
        <v>18</v>
      </c>
      <c r="N271" s="27">
        <v>10</v>
      </c>
      <c r="O271" s="27">
        <f>IF(Table1[[#This Row],[Algorithm]]="None",0,IF(Table1[[#This Row],[NumPredictors]]&lt;=5,5,IF(Table1[[#This Row],[NumPredictors]]&lt;=10,10,IF(Table1[[#This Row],[NumPredictors]]&lt;=30,30,50))))</f>
        <v>10</v>
      </c>
      <c r="P271" s="29">
        <v>0.82299999999999995</v>
      </c>
      <c r="Q271" s="29">
        <v>0.81533333333333302</v>
      </c>
      <c r="R271" s="26">
        <v>18.780000000000701</v>
      </c>
      <c r="S271" s="26">
        <v>4.0799999999999299</v>
      </c>
      <c r="T271" s="26">
        <v>0.90999999999985404</v>
      </c>
      <c r="U271" s="27">
        <v>5.2504099236771804</v>
      </c>
      <c r="V271" s="27">
        <v>7.28892414629368</v>
      </c>
      <c r="W271" s="29">
        <f>IFERROR(Table1[[#This Row],[MutualInformation]]/Table1[[#This Row],[MutualInformationPotential]],0)</f>
        <v>0.7203271454466903</v>
      </c>
      <c r="X271" s="27">
        <v>0.38621323326891299</v>
      </c>
      <c r="Y271" s="27">
        <v>0.62004340356102405</v>
      </c>
      <c r="Z271" s="27">
        <f>IFERROR(Table1[[#This Row],[MutualInformationVsOutcome]]/Table1[[#This Row],[MutualInformationVsOutcomePotential]],0)</f>
        <v>0.62288096454348019</v>
      </c>
      <c r="AA271" s="26">
        <v>270</v>
      </c>
      <c r="AB271" s="26">
        <v>553</v>
      </c>
      <c r="AC271" s="26">
        <v>83</v>
      </c>
      <c r="AD271" s="26">
        <v>94</v>
      </c>
      <c r="AE271" s="27" t="s">
        <v>32</v>
      </c>
      <c r="AF2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271" s="27" t="str">
        <f>RIGHT(Table1[[#This Row],[AlgorithmFunc]],LEN(Table1[[#This Row],[AlgorithmFunc]])-16)</f>
        <v>ClusterDuplicates</v>
      </c>
      <c r="AH271" s="27">
        <f>Table1[[#This Row],['# CM TP]]+Table1[[#This Row],['# CM TN]]</f>
        <v>823</v>
      </c>
      <c r="AI271" s="27">
        <f>Table1[[#This Row],['# CM FP]]+Table1[[#This Row],['# CM FN]]</f>
        <v>177</v>
      </c>
      <c r="AJ271" s="27">
        <f>Table1[[#This Row],['# CM TP]]+Table1[[#This Row],['# CM FP]]</f>
        <v>353</v>
      </c>
      <c r="AK271" s="27">
        <f>Table1[[#This Row],['# CM TN]]+Table1[[#This Row],['# CM FN]]</f>
        <v>647</v>
      </c>
      <c r="AL271" s="27">
        <f>Table1[[#This Row],[GT_T]]+Table1[[#This Row],[GT_F]]</f>
        <v>1000</v>
      </c>
      <c r="AM271" s="27">
        <f>IFERROR((Table1[[#This Row],['# CM TP]]+Table1[[#This Row],['# CM TN]])/Table1[[#This Row],[GT_TOT]], 0)</f>
        <v>0.82299999999999995</v>
      </c>
      <c r="AN271" s="27">
        <f>IFERROR(((Table1[[#This Row],[GT_T]]*Table1[[#This Row],[GT_ML_P]]/Table1[[#This Row],[GT_TOT]])+(Table1[[#This Row],[GT_F]]*Table1[[#This Row],[GT_ML_N]]/Table1[[#This Row],[GT_TOT]]))/Table1[[#This Row],[GT_TOT]],0)</f>
        <v>0.40503800000000001</v>
      </c>
      <c r="AO271" s="27">
        <f>(Table1[[#This Row],[OBS_ACC]]-Table1[[#This Row],[EXP_ACC]])/(1-Table1[[#This Row],[EXP_ACC]])</f>
        <v>0.70250200853163725</v>
      </c>
      <c r="AP271" s="27">
        <f>Table1[[#This Row],['# CM TP]]+Table1[[#This Row],['# CM FN]]</f>
        <v>364</v>
      </c>
      <c r="AQ271" s="27">
        <f>Table1[[#This Row],['# CM TN]]+Table1[[#This Row],['# CM FP]]</f>
        <v>636</v>
      </c>
      <c r="AR271" s="29">
        <f>IFERROR(Table1[[#This Row],[NUM_T]]/(Table1[[#This Row],[NUM_T]]+Table1[[#This Row],[NUM_F]]),0)</f>
        <v>0.36399999999999999</v>
      </c>
      <c r="AS271" s="29">
        <f>IFERROR(((LEN(Table1[[#This Row],[Predictors]])-LEN(SUBSTITUTE(Table1[[#This Row],[Predictors]],"_","")))/Table1[[#This Row],[NumPredictors]])-Table1[[#This Row],[P_se]],0)</f>
        <v>0</v>
      </c>
      <c r="AT271" s="29">
        <f>IFERROR((LEN(Table1[[#This Row],[Predictors]])-LEN(SUBSTITUTE(Table1[[#This Row],[Predictors]],".","")))/Table1[[#This Row],[NumPredictors]],0)</f>
        <v>0.6</v>
      </c>
      <c r="AU27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1" s="29">
        <f>1-(Table1[[#This Row],[P_2gram]]+Table1[[#This Row],[P_order]]+Table1[[#This Row],[P_se]])</f>
        <v>0.4</v>
      </c>
    </row>
    <row r="272" spans="1:51" x14ac:dyDescent="0.25">
      <c r="A272">
        <v>7</v>
      </c>
      <c r="B272" t="s">
        <v>645</v>
      </c>
      <c r="C272" t="s">
        <v>190</v>
      </c>
      <c r="D272" t="s">
        <v>1510</v>
      </c>
      <c r="E272">
        <v>40000</v>
      </c>
      <c r="F2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72" t="s">
        <v>1623</v>
      </c>
      <c r="H272" s="3">
        <v>1</v>
      </c>
      <c r="I272" s="1">
        <v>43127.906018518515</v>
      </c>
      <c r="J272" t="s">
        <v>173</v>
      </c>
      <c r="K272" t="s">
        <v>11</v>
      </c>
      <c r="L272" t="str">
        <f>SUBSTITUTE(SUBSTITUTE(Table1[[#This Row],[PredictorSetsOrig]],"task","act"),"startend","se")</f>
        <v>act,2gram,order</v>
      </c>
      <c r="M272" s="31" t="s">
        <v>24</v>
      </c>
      <c r="N272" s="3">
        <v>30</v>
      </c>
      <c r="O272" s="3">
        <f>IF(Table1[[#This Row],[Algorithm]]="None",0,IF(Table1[[#This Row],[NumPredictors]]&lt;=5,5,IF(Table1[[#This Row],[NumPredictors]]&lt;=10,10,IF(Table1[[#This Row],[NumPredictors]]&lt;=30,30,50))))</f>
        <v>30</v>
      </c>
      <c r="P272" s="2">
        <v>0.85309999999999997</v>
      </c>
      <c r="Q272" s="2">
        <v>0.85680000000000001</v>
      </c>
      <c r="R272">
        <v>10640.9</v>
      </c>
      <c r="S272">
        <v>69.530000000006098</v>
      </c>
      <c r="T272">
        <v>12.5599999999977</v>
      </c>
      <c r="U272" s="3">
        <v>6.0826641568368398</v>
      </c>
      <c r="V272" s="27"/>
      <c r="W272" s="29">
        <f>IFERROR(Table1[[#This Row],[MutualInformation]]/Table1[[#This Row],[MutualInformationPotential]],0)</f>
        <v>0</v>
      </c>
      <c r="X272" s="3">
        <v>0.36816844384456898</v>
      </c>
      <c r="Y272" s="3"/>
      <c r="Z272" s="3">
        <f>IFERROR(Table1[[#This Row],[MutualInformationVsOutcome]]/Table1[[#This Row],[MutualInformationVsOutcomePotential]],0)</f>
        <v>0</v>
      </c>
      <c r="AA272">
        <v>976</v>
      </c>
      <c r="AB272">
        <v>7555</v>
      </c>
      <c r="AC272">
        <v>383</v>
      </c>
      <c r="AD272">
        <v>1086</v>
      </c>
      <c r="AE272" s="3" t="s">
        <v>1630</v>
      </c>
      <c r="AF27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72" s="27" t="str">
        <f>RIGHT(Table1[[#This Row],[AlgorithmFunc]],LEN(Table1[[#This Row],[AlgorithmFunc]])-16)</f>
        <v>Recursive2Sizes</v>
      </c>
      <c r="AH272" s="3">
        <f>Table1[[#This Row],['# CM TP]]+Table1[[#This Row],['# CM TN]]</f>
        <v>8531</v>
      </c>
      <c r="AI272" s="3">
        <f>Table1[[#This Row],['# CM FP]]+Table1[[#This Row],['# CM FN]]</f>
        <v>1469</v>
      </c>
      <c r="AJ272" s="3">
        <f>Table1[[#This Row],['# CM TP]]+Table1[[#This Row],['# CM FP]]</f>
        <v>1359</v>
      </c>
      <c r="AK272" s="3">
        <f>Table1[[#This Row],['# CM TN]]+Table1[[#This Row],['# CM FN]]</f>
        <v>8641</v>
      </c>
      <c r="AL272" s="3">
        <f>Table1[[#This Row],[GT_T]]+Table1[[#This Row],[GT_F]]</f>
        <v>10000</v>
      </c>
      <c r="AM272" s="3">
        <f>IFERROR((Table1[[#This Row],['# CM TP]]+Table1[[#This Row],['# CM TN]])/Table1[[#This Row],[GT_TOT]], 0)</f>
        <v>0.85309999999999997</v>
      </c>
      <c r="AN272" s="3">
        <f>IFERROR(((Table1[[#This Row],[GT_T]]*Table1[[#This Row],[GT_ML_P]]/Table1[[#This Row],[GT_TOT]])+(Table1[[#This Row],[GT_F]]*Table1[[#This Row],[GT_ML_N]]/Table1[[#This Row],[GT_TOT]]))/Table1[[#This Row],[GT_TOT]],0)</f>
        <v>0.24287258</v>
      </c>
      <c r="AO272" s="3">
        <f>(Table1[[#This Row],[OBS_ACC]]-Table1[[#This Row],[EXP_ACC]])/(1-Table1[[#This Row],[EXP_ACC]])</f>
        <v>0.80597717620635101</v>
      </c>
      <c r="AP272" s="3">
        <f>Table1[[#This Row],['# CM TP]]+Table1[[#This Row],['# CM FN]]</f>
        <v>2062</v>
      </c>
      <c r="AQ272" s="3">
        <f>Table1[[#This Row],['# CM TN]]+Table1[[#This Row],['# CM FP]]</f>
        <v>7938</v>
      </c>
      <c r="AR272" s="2">
        <f>IFERROR(Table1[[#This Row],[NUM_T]]/(Table1[[#This Row],[NUM_T]]+Table1[[#This Row],[NUM_F]]),0)</f>
        <v>0.20619999999999999</v>
      </c>
      <c r="AS272" s="2">
        <f>IFERROR(((LEN(Table1[[#This Row],[Predictors]])-LEN(SUBSTITUTE(Table1[[#This Row],[Predictors]],"_","")))/Table1[[#This Row],[NumPredictors]])-Table1[[#This Row],[P_se]],0)</f>
        <v>0.53333333333333333</v>
      </c>
      <c r="AT272" s="2">
        <f>IFERROR((LEN(Table1[[#This Row],[Predictors]])-LEN(SUBSTITUTE(Table1[[#This Row],[Predictors]],".","")))/Table1[[#This Row],[NumPredictors]],0)</f>
        <v>0.26666666666666666</v>
      </c>
      <c r="AU2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2" s="2">
        <f>1-(Table1[[#This Row],[P_2gram]]+Table1[[#This Row],[P_order]]+Table1[[#This Row],[P_se]])</f>
        <v>0.19999999999999996</v>
      </c>
    </row>
    <row r="273" spans="1:48" x14ac:dyDescent="0.25">
      <c r="A273">
        <v>8</v>
      </c>
      <c r="B273" t="s">
        <v>645</v>
      </c>
      <c r="C273" t="s">
        <v>185</v>
      </c>
      <c r="D273" s="26" t="s">
        <v>1510</v>
      </c>
      <c r="E273">
        <v>4000</v>
      </c>
      <c r="F2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H273" s="3">
        <v>1</v>
      </c>
      <c r="I273" s="1">
        <v>42775.862638888888</v>
      </c>
      <c r="J273" t="s">
        <v>10</v>
      </c>
      <c r="K273" t="s">
        <v>11</v>
      </c>
      <c r="L273" t="str">
        <f>SUBSTITUTE(SUBSTITUTE(Table1[[#This Row],[PredictorSetsOrig]],"task","act"),"startend","se")</f>
        <v>act,order</v>
      </c>
      <c r="M273" t="s">
        <v>26</v>
      </c>
      <c r="N273" s="27">
        <v>1072</v>
      </c>
      <c r="O273" s="3">
        <f>IF(Table1[[#This Row],[Algorithm]]="None",0,IF(Table1[[#This Row],[NumPredictors]]&lt;=5,5,IF(Table1[[#This Row],[NumPredictors]]&lt;=10,10,IF(Table1[[#This Row],[NumPredictors]]&lt;=30,30,50))))</f>
        <v>0</v>
      </c>
      <c r="P273" s="2">
        <v>0.85299999999999998</v>
      </c>
      <c r="Q273" s="2">
        <v>0.871</v>
      </c>
      <c r="R273">
        <v>0.28999999999996401</v>
      </c>
      <c r="S273">
        <v>154.11000000000001</v>
      </c>
      <c r="T273">
        <v>0.98999999999978205</v>
      </c>
      <c r="U273" s="3">
        <v>7.28892414629368</v>
      </c>
      <c r="V273" s="3">
        <v>7.28892414629368</v>
      </c>
      <c r="W273" s="2">
        <f>IFERROR(Table1[[#This Row],[MutualInformation]]/Table1[[#This Row],[MutualInformationPotential]],0)</f>
        <v>1</v>
      </c>
      <c r="X273" s="27">
        <v>0.403599247604152</v>
      </c>
      <c r="Y273" s="27">
        <v>0.403599247604152</v>
      </c>
      <c r="Z273" s="27">
        <f>IFERROR(Table1[[#This Row],[MutualInformationVsOutcome]]/Table1[[#This Row],[MutualInformationVsOutcomePotential]],0)</f>
        <v>1</v>
      </c>
      <c r="AA273">
        <v>74</v>
      </c>
      <c r="AB273">
        <v>779</v>
      </c>
      <c r="AC273">
        <v>26</v>
      </c>
      <c r="AD273">
        <v>121</v>
      </c>
      <c r="AE273" s="3" t="s">
        <v>27</v>
      </c>
      <c r="AF2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73" s="27" t="str">
        <f>RIGHT(Table1[[#This Row],[AlgorithmFunc]],LEN(Table1[[#This Row],[AlgorithmFunc]])-16)</f>
        <v>None</v>
      </c>
      <c r="AH273" s="3">
        <f>Table1[[#This Row],['# CM TP]]+Table1[[#This Row],['# CM TN]]</f>
        <v>853</v>
      </c>
      <c r="AI273" s="3">
        <f>Table1[[#This Row],['# CM FP]]+Table1[[#This Row],['# CM FN]]</f>
        <v>147</v>
      </c>
      <c r="AJ273" s="3">
        <f>Table1[[#This Row],['# CM TP]]+Table1[[#This Row],['# CM FP]]</f>
        <v>100</v>
      </c>
      <c r="AK273" s="3">
        <f>Table1[[#This Row],['# CM TN]]+Table1[[#This Row],['# CM FN]]</f>
        <v>900</v>
      </c>
      <c r="AL273" s="3">
        <f>Table1[[#This Row],[GT_T]]+Table1[[#This Row],[GT_F]]</f>
        <v>1000</v>
      </c>
      <c r="AM273" s="3">
        <f>IFERROR((Table1[[#This Row],['# CM TP]]+Table1[[#This Row],['# CM TN]])/Table1[[#This Row],[GT_TOT]], 0)</f>
        <v>0.85299999999999998</v>
      </c>
      <c r="AN273" s="3">
        <f>IFERROR(((Table1[[#This Row],[GT_T]]*Table1[[#This Row],[GT_ML_P]]/Table1[[#This Row],[GT_TOT]])+(Table1[[#This Row],[GT_F]]*Table1[[#This Row],[GT_ML_N]]/Table1[[#This Row],[GT_TOT]]))/Table1[[#This Row],[GT_TOT]],0)</f>
        <v>0.21760000000000002</v>
      </c>
      <c r="AO273" s="3">
        <f>(Table1[[#This Row],[OBS_ACC]]-Table1[[#This Row],[EXP_ACC]])/(1-Table1[[#This Row],[EXP_ACC]])</f>
        <v>0.81211656441717783</v>
      </c>
      <c r="AP273" s="3">
        <f>Table1[[#This Row],['# CM TP]]+Table1[[#This Row],['# CM FN]]</f>
        <v>195</v>
      </c>
      <c r="AQ273" s="3">
        <f>Table1[[#This Row],['# CM TN]]+Table1[[#This Row],['# CM FP]]</f>
        <v>805</v>
      </c>
      <c r="AR273" s="2">
        <f>IFERROR(Table1[[#This Row],[NUM_T]]/(Table1[[#This Row],[NUM_T]]+Table1[[#This Row],[NUM_F]]),0)</f>
        <v>0.19500000000000001</v>
      </c>
      <c r="AS273" s="2">
        <f>IFERROR(((LEN(Table1[[#This Row],[Predictors]])-LEN(SUBSTITUTE(Table1[[#This Row],[Predictors]],"_","")))/Table1[[#This Row],[NumPredictors]])-Table1[[#This Row],[P_se]],0)</f>
        <v>0</v>
      </c>
      <c r="AT273" s="2">
        <f>IFERROR((LEN(Table1[[#This Row],[Predictors]])-LEN(SUBSTITUTE(Table1[[#This Row],[Predictors]],".","")))/Table1[[#This Row],[NumPredictors]],0)</f>
        <v>0.96361940298507465</v>
      </c>
      <c r="AU2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3" s="2">
        <f>1-(Table1[[#This Row],[P_2gram]]+Table1[[#This Row],[P_order]]+Table1[[#This Row],[P_se]])</f>
        <v>3.6380597014925353E-2</v>
      </c>
    </row>
    <row r="274" spans="1:48" x14ac:dyDescent="0.25">
      <c r="A274">
        <v>35</v>
      </c>
      <c r="B274" t="s">
        <v>645</v>
      </c>
      <c r="C274" t="s">
        <v>190</v>
      </c>
      <c r="D274" s="26" t="s">
        <v>1510</v>
      </c>
      <c r="E274">
        <v>4000</v>
      </c>
      <c r="F2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74" t="s">
        <v>528</v>
      </c>
      <c r="H274" s="3">
        <v>1</v>
      </c>
      <c r="I274" s="1">
        <v>42784.954131944447</v>
      </c>
      <c r="J274" t="s">
        <v>37</v>
      </c>
      <c r="K274" t="s">
        <v>11</v>
      </c>
      <c r="L274" t="str">
        <f>SUBSTITUTE(SUBSTITUTE(Table1[[#This Row],[PredictorSetsOrig]],"task","act"),"startend","se")</f>
        <v>act,se</v>
      </c>
      <c r="M274" s="26" t="s">
        <v>14</v>
      </c>
      <c r="N274" s="3">
        <v>10</v>
      </c>
      <c r="O274" s="3">
        <f>IF(Table1[[#This Row],[Algorithm]]="None",0,IF(Table1[[#This Row],[NumPredictors]]&lt;=5,5,IF(Table1[[#This Row],[NumPredictors]]&lt;=10,10,IF(Table1[[#This Row],[NumPredictors]]&lt;=30,30,50))))</f>
        <v>10</v>
      </c>
      <c r="P274" s="2">
        <v>0.80800000000000005</v>
      </c>
      <c r="Q274" s="2">
        <v>0.82466666666666699</v>
      </c>
      <c r="R274">
        <v>0.130000000000109</v>
      </c>
      <c r="S274">
        <v>4.1700000000000701</v>
      </c>
      <c r="T274">
        <v>0.130000000000109</v>
      </c>
      <c r="U274" s="3">
        <v>5.5085003581284404</v>
      </c>
      <c r="V274" s="27">
        <v>6.9605890807084903</v>
      </c>
      <c r="W274" s="29">
        <f>IFERROR(Table1[[#This Row],[MutualInformation]]/Table1[[#This Row],[MutualInformationPotential]],0)</f>
        <v>0.7913842196769576</v>
      </c>
      <c r="X274" s="3">
        <v>0.42485610597043</v>
      </c>
      <c r="Y274" s="3">
        <v>0.59421769618333597</v>
      </c>
      <c r="Z274" s="3">
        <f>IFERROR(Table1[[#This Row],[MutualInformationVsOutcome]]/Table1[[#This Row],[MutualInformationVsOutcomePotential]],0)</f>
        <v>0.71498393383314474</v>
      </c>
      <c r="AA274">
        <v>259</v>
      </c>
      <c r="AB274">
        <v>549</v>
      </c>
      <c r="AC274">
        <v>87</v>
      </c>
      <c r="AD274">
        <v>105</v>
      </c>
      <c r="AE274" s="3" t="s">
        <v>39</v>
      </c>
      <c r="AF2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74" s="27" t="str">
        <f>RIGHT(Table1[[#This Row],[AlgorithmFunc]],LEN(Table1[[#This Row],[AlgorithmFunc]])-16)</f>
        <v>Cluster</v>
      </c>
      <c r="AH274" s="3">
        <f>Table1[[#This Row],['# CM TP]]+Table1[[#This Row],['# CM TN]]</f>
        <v>808</v>
      </c>
      <c r="AI274" s="3">
        <f>Table1[[#This Row],['# CM FP]]+Table1[[#This Row],['# CM FN]]</f>
        <v>192</v>
      </c>
      <c r="AJ274" s="3">
        <f>Table1[[#This Row],['# CM TP]]+Table1[[#This Row],['# CM FP]]</f>
        <v>346</v>
      </c>
      <c r="AK274" s="3">
        <f>Table1[[#This Row],['# CM TN]]+Table1[[#This Row],['# CM FN]]</f>
        <v>654</v>
      </c>
      <c r="AL274" s="3">
        <f>Table1[[#This Row],[GT_T]]+Table1[[#This Row],[GT_F]]</f>
        <v>1000</v>
      </c>
      <c r="AM274" s="3">
        <f>IFERROR((Table1[[#This Row],['# CM TP]]+Table1[[#This Row],['# CM TN]])/Table1[[#This Row],[GT_TOT]], 0)</f>
        <v>0.80800000000000005</v>
      </c>
      <c r="AN274" s="3">
        <f>IFERROR(((Table1[[#This Row],[GT_T]]*Table1[[#This Row],[GT_ML_P]]/Table1[[#This Row],[GT_TOT]])+(Table1[[#This Row],[GT_F]]*Table1[[#This Row],[GT_ML_N]]/Table1[[#This Row],[GT_TOT]]))/Table1[[#This Row],[GT_TOT]],0)</f>
        <v>0.40513599999999994</v>
      </c>
      <c r="AO274" s="3">
        <f>(Table1[[#This Row],[OBS_ACC]]-Table1[[#This Row],[EXP_ACC]])/(1-Table1[[#This Row],[EXP_ACC]])</f>
        <v>0.67723715000403462</v>
      </c>
      <c r="AP274" s="3">
        <f>Table1[[#This Row],['# CM TP]]+Table1[[#This Row],['# CM FN]]</f>
        <v>364</v>
      </c>
      <c r="AQ274" s="3">
        <f>Table1[[#This Row],['# CM TN]]+Table1[[#This Row],['# CM FP]]</f>
        <v>636</v>
      </c>
      <c r="AR274" s="2">
        <f>IFERROR(Table1[[#This Row],[NUM_T]]/(Table1[[#This Row],[NUM_T]]+Table1[[#This Row],[NUM_F]]),0)</f>
        <v>0.36399999999999999</v>
      </c>
      <c r="AS274" s="2">
        <f>IFERROR(((LEN(Table1[[#This Row],[Predictors]])-LEN(SUBSTITUTE(Table1[[#This Row],[Predictors]],"_","")))/Table1[[#This Row],[NumPredictors]])-Table1[[#This Row],[P_se]],0)</f>
        <v>0</v>
      </c>
      <c r="AT274" s="2">
        <f>IFERROR((LEN(Table1[[#This Row],[Predictors]])-LEN(SUBSTITUTE(Table1[[#This Row],[Predictors]],".","")))/Table1[[#This Row],[NumPredictors]],0)</f>
        <v>0</v>
      </c>
      <c r="AU2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4" s="2">
        <f>1-(Table1[[#This Row],[P_2gram]]+Table1[[#This Row],[P_order]]+Table1[[#This Row],[P_se]])</f>
        <v>1</v>
      </c>
    </row>
    <row r="275" spans="1:48" x14ac:dyDescent="0.25">
      <c r="A275">
        <v>98</v>
      </c>
      <c r="B275" t="s">
        <v>645</v>
      </c>
      <c r="C275" t="s">
        <v>185</v>
      </c>
      <c r="D275" s="26" t="s">
        <v>1510</v>
      </c>
      <c r="E275">
        <v>4000</v>
      </c>
      <c r="F2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75" t="s">
        <v>562</v>
      </c>
      <c r="H275" s="3">
        <v>1</v>
      </c>
      <c r="I275" s="1">
        <v>42794.412453703706</v>
      </c>
      <c r="J275" t="s">
        <v>167</v>
      </c>
      <c r="K275" t="s">
        <v>11</v>
      </c>
      <c r="L275" t="str">
        <f>SUBSTITUTE(SUBSTITUTE(Table1[[#This Row],[PredictorSetsOrig]],"task","act"),"startend","se")</f>
        <v>order</v>
      </c>
      <c r="M275" t="s">
        <v>436</v>
      </c>
      <c r="N275" s="27">
        <v>17</v>
      </c>
      <c r="O275" s="3">
        <f>IF(Table1[[#This Row],[Algorithm]]="None",0,IF(Table1[[#This Row],[NumPredictors]]&lt;=5,5,IF(Table1[[#This Row],[NumPredictors]]&lt;=10,10,IF(Table1[[#This Row],[NumPredictors]]&lt;=30,30,50))))</f>
        <v>30</v>
      </c>
      <c r="P275" s="2">
        <v>0.85299999999999998</v>
      </c>
      <c r="Q275" s="2">
        <v>0.84599999999999997</v>
      </c>
      <c r="R275">
        <v>711.55000000000302</v>
      </c>
      <c r="S275">
        <v>5.4800000000031996</v>
      </c>
      <c r="T275">
        <v>0.95000000000436602</v>
      </c>
      <c r="U275" s="3">
        <v>4.8027074005610899</v>
      </c>
      <c r="V275" s="3">
        <v>7.01301931468352</v>
      </c>
      <c r="W275" s="2">
        <f>IFERROR(Table1[[#This Row],[MutualInformation]]/Table1[[#This Row],[MutualInformationPotential]],0)</f>
        <v>0.6848273454067656</v>
      </c>
      <c r="X275" s="27">
        <v>0.19525009677095301</v>
      </c>
      <c r="Y275" s="27">
        <v>0.35444746043164099</v>
      </c>
      <c r="Z275" s="3">
        <f>IFERROR(Table1[[#This Row],[MutualInformationVsOutcome]]/Table1[[#This Row],[MutualInformationVsOutcomePotential]],0)</f>
        <v>0.55085765470905124</v>
      </c>
      <c r="AA275">
        <v>73</v>
      </c>
      <c r="AB275">
        <v>780</v>
      </c>
      <c r="AC275">
        <v>25</v>
      </c>
      <c r="AD275">
        <v>122</v>
      </c>
      <c r="AE275" s="3" t="s">
        <v>598</v>
      </c>
      <c r="AF2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75" s="27" t="str">
        <f>RIGHT(Table1[[#This Row],[AlgorithmFunc]],LEN(Table1[[#This Row],[AlgorithmFunc]])-16)</f>
        <v>LASSORepeated1se</v>
      </c>
      <c r="AH275" s="3">
        <f>Table1[[#This Row],['# CM TP]]+Table1[[#This Row],['# CM TN]]</f>
        <v>853</v>
      </c>
      <c r="AI275" s="3">
        <f>Table1[[#This Row],['# CM FP]]+Table1[[#This Row],['# CM FN]]</f>
        <v>147</v>
      </c>
      <c r="AJ275" s="3">
        <f>Table1[[#This Row],['# CM TP]]+Table1[[#This Row],['# CM FP]]</f>
        <v>98</v>
      </c>
      <c r="AK275" s="3">
        <f>Table1[[#This Row],['# CM TN]]+Table1[[#This Row],['# CM FN]]</f>
        <v>902</v>
      </c>
      <c r="AL275" s="3">
        <f>Table1[[#This Row],[GT_T]]+Table1[[#This Row],[GT_F]]</f>
        <v>1000</v>
      </c>
      <c r="AM275" s="3">
        <f>IFERROR((Table1[[#This Row],['# CM TP]]+Table1[[#This Row],['# CM TN]])/Table1[[#This Row],[GT_TOT]], 0)</f>
        <v>0.85299999999999998</v>
      </c>
      <c r="AN275" s="3">
        <f>IFERROR(((Table1[[#This Row],[GT_T]]*Table1[[#This Row],[GT_ML_P]]/Table1[[#This Row],[GT_TOT]])+(Table1[[#This Row],[GT_F]]*Table1[[#This Row],[GT_ML_N]]/Table1[[#This Row],[GT_TOT]]))/Table1[[#This Row],[GT_TOT]],0)</f>
        <v>0.21618799999999999</v>
      </c>
      <c r="AO275" s="3">
        <f>(Table1[[#This Row],[OBS_ACC]]-Table1[[#This Row],[EXP_ACC]])/(1-Table1[[#This Row],[EXP_ACC]])</f>
        <v>0.81245502748107956</v>
      </c>
      <c r="AP275" s="3">
        <f>Table1[[#This Row],['# CM TP]]+Table1[[#This Row],['# CM FN]]</f>
        <v>195</v>
      </c>
      <c r="AQ275" s="3">
        <f>Table1[[#This Row],['# CM TN]]+Table1[[#This Row],['# CM FP]]</f>
        <v>805</v>
      </c>
      <c r="AR275" s="2">
        <f>IFERROR(Table1[[#This Row],[NUM_T]]/(Table1[[#This Row],[NUM_T]]+Table1[[#This Row],[NUM_F]]),0)</f>
        <v>0.19500000000000001</v>
      </c>
      <c r="AS275" s="2">
        <f>IFERROR(((LEN(Table1[[#This Row],[Predictors]])-LEN(SUBSTITUTE(Table1[[#This Row],[Predictors]],"_","")))/Table1[[#This Row],[NumPredictors]])-Table1[[#This Row],[P_se]],0)</f>
        <v>0</v>
      </c>
      <c r="AT275" s="2">
        <f>IFERROR((LEN(Table1[[#This Row],[Predictors]])-LEN(SUBSTITUTE(Table1[[#This Row],[Predictors]],".","")))/Table1[[#This Row],[NumPredictors]],0)</f>
        <v>1</v>
      </c>
      <c r="AU2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5" s="2">
        <f>1-(Table1[[#This Row],[P_2gram]]+Table1[[#This Row],[P_order]]+Table1[[#This Row],[P_se]])</f>
        <v>0</v>
      </c>
    </row>
    <row r="276" spans="1:48" x14ac:dyDescent="0.25">
      <c r="A276">
        <v>99</v>
      </c>
      <c r="B276" t="s">
        <v>645</v>
      </c>
      <c r="C276" t="s">
        <v>185</v>
      </c>
      <c r="D276" s="26" t="s">
        <v>1510</v>
      </c>
      <c r="E276">
        <v>4000</v>
      </c>
      <c r="F2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76" t="s">
        <v>562</v>
      </c>
      <c r="H276" s="3">
        <v>1</v>
      </c>
      <c r="I276" s="1">
        <v>42794.420787037037</v>
      </c>
      <c r="J276" t="s">
        <v>167</v>
      </c>
      <c r="K276" t="s">
        <v>11</v>
      </c>
      <c r="L276" t="str">
        <f>SUBSTITUTE(SUBSTITUTE(Table1[[#This Row],[PredictorSetsOrig]],"task","act"),"startend","se")</f>
        <v>2gram,order</v>
      </c>
      <c r="M276" t="s">
        <v>438</v>
      </c>
      <c r="N276" s="3">
        <v>16</v>
      </c>
      <c r="O276" s="3">
        <f>IF(Table1[[#This Row],[Algorithm]]="None",0,IF(Table1[[#This Row],[NumPredictors]]&lt;=5,5,IF(Table1[[#This Row],[NumPredictors]]&lt;=10,10,IF(Table1[[#This Row],[NumPredictors]]&lt;=30,30,50))))</f>
        <v>30</v>
      </c>
      <c r="P276" s="2">
        <v>0.85299999999999998</v>
      </c>
      <c r="Q276" s="2">
        <v>0.84133333333333304</v>
      </c>
      <c r="R276">
        <v>1817.31</v>
      </c>
      <c r="S276">
        <v>5.5100000000020399</v>
      </c>
      <c r="T276">
        <v>1.8499999999985399</v>
      </c>
      <c r="U276" s="3">
        <v>4.3143753036917198</v>
      </c>
      <c r="V276" s="3">
        <v>7.30761563701172</v>
      </c>
      <c r="W276" s="2">
        <f>IFERROR(Table1[[#This Row],[MutualInformation]]/Table1[[#This Row],[MutualInformationPotential]],0)</f>
        <v>0.5903943937390751</v>
      </c>
      <c r="X276" s="3">
        <v>0.193790042162371</v>
      </c>
      <c r="Y276" s="3">
        <v>0.40525441704633902</v>
      </c>
      <c r="Z276" s="3">
        <f>IFERROR(Table1[[#This Row],[MutualInformationVsOutcome]]/Table1[[#This Row],[MutualInformationVsOutcomePotential]],0)</f>
        <v>0.47819353475476611</v>
      </c>
      <c r="AA276">
        <v>70</v>
      </c>
      <c r="AB276">
        <v>783</v>
      </c>
      <c r="AC276">
        <v>22</v>
      </c>
      <c r="AD276">
        <v>125</v>
      </c>
      <c r="AE276" s="3" t="s">
        <v>599</v>
      </c>
      <c r="AF2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76" s="3" t="str">
        <f>RIGHT(Table1[[#This Row],[AlgorithmFunc]],LEN(Table1[[#This Row],[AlgorithmFunc]])-16)</f>
        <v>LASSORepeated1se</v>
      </c>
      <c r="AH276" s="3">
        <f>Table1[[#This Row],['# CM TP]]+Table1[[#This Row],['# CM TN]]</f>
        <v>853</v>
      </c>
      <c r="AI276" s="3">
        <f>Table1[[#This Row],['# CM FP]]+Table1[[#This Row],['# CM FN]]</f>
        <v>147</v>
      </c>
      <c r="AJ276" s="3">
        <f>Table1[[#This Row],['# CM TP]]+Table1[[#This Row],['# CM FP]]</f>
        <v>92</v>
      </c>
      <c r="AK276" s="3">
        <f>Table1[[#This Row],['# CM TN]]+Table1[[#This Row],['# CM FN]]</f>
        <v>908</v>
      </c>
      <c r="AL276" s="3">
        <f>Table1[[#This Row],[GT_T]]+Table1[[#This Row],[GT_F]]</f>
        <v>1000</v>
      </c>
      <c r="AM276" s="3">
        <f>IFERROR((Table1[[#This Row],['# CM TP]]+Table1[[#This Row],['# CM TN]])/Table1[[#This Row],[GT_TOT]], 0)</f>
        <v>0.85299999999999998</v>
      </c>
      <c r="AN276" s="3">
        <f>IFERROR(((Table1[[#This Row],[GT_T]]*Table1[[#This Row],[GT_ML_P]]/Table1[[#This Row],[GT_TOT]])+(Table1[[#This Row],[GT_F]]*Table1[[#This Row],[GT_ML_N]]/Table1[[#This Row],[GT_TOT]]))/Table1[[#This Row],[GT_TOT]],0)</f>
        <v>0.211952</v>
      </c>
      <c r="AO276" s="3">
        <f>(Table1[[#This Row],[OBS_ACC]]-Table1[[#This Row],[EXP_ACC]])/(1-Table1[[#This Row],[EXP_ACC]])</f>
        <v>0.81346313930115932</v>
      </c>
      <c r="AP276" s="3">
        <f>Table1[[#This Row],['# CM TP]]+Table1[[#This Row],['# CM FN]]</f>
        <v>195</v>
      </c>
      <c r="AQ276" s="3">
        <f>Table1[[#This Row],['# CM TN]]+Table1[[#This Row],['# CM FP]]</f>
        <v>805</v>
      </c>
      <c r="AR276" s="2">
        <f>IFERROR(Table1[[#This Row],[NUM_T]]/(Table1[[#This Row],[NUM_T]]+Table1[[#This Row],[NUM_F]]),0)</f>
        <v>0.19500000000000001</v>
      </c>
      <c r="AS276" s="2">
        <f>IFERROR(((LEN(Table1[[#This Row],[Predictors]])-LEN(SUBSTITUTE(Table1[[#This Row],[Predictors]],"_","")))/Table1[[#This Row],[NumPredictors]])-Table1[[#This Row],[P_se]],0)</f>
        <v>0.3125</v>
      </c>
      <c r="AT276" s="2">
        <f>IFERROR((LEN(Table1[[#This Row],[Predictors]])-LEN(SUBSTITUTE(Table1[[#This Row],[Predictors]],".","")))/Table1[[#This Row],[NumPredictors]],0)</f>
        <v>0.6875</v>
      </c>
      <c r="AU2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6" s="2">
        <f>1-(Table1[[#This Row],[P_2gram]]+Table1[[#This Row],[P_order]]+Table1[[#This Row],[P_se]])</f>
        <v>0</v>
      </c>
    </row>
    <row r="277" spans="1:48" x14ac:dyDescent="0.25">
      <c r="A277">
        <v>100</v>
      </c>
      <c r="B277" t="s">
        <v>645</v>
      </c>
      <c r="C277" t="s">
        <v>185</v>
      </c>
      <c r="D277" s="26" t="s">
        <v>1510</v>
      </c>
      <c r="E277">
        <v>4000</v>
      </c>
      <c r="F2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77" t="s">
        <v>562</v>
      </c>
      <c r="H277" s="3">
        <v>1</v>
      </c>
      <c r="I277" s="1">
        <v>42794.441921296297</v>
      </c>
      <c r="J277" t="s">
        <v>173</v>
      </c>
      <c r="K277" t="s">
        <v>11</v>
      </c>
      <c r="L277" t="str">
        <f>SUBSTITUTE(SUBSTITUTE(Table1[[#This Row],[PredictorSetsOrig]],"task","act"),"startend","se")</f>
        <v>act</v>
      </c>
      <c r="M277" t="s">
        <v>12</v>
      </c>
      <c r="N277" s="3">
        <v>30</v>
      </c>
      <c r="O277" s="3">
        <f>IF(Table1[[#This Row],[Algorithm]]="None",0,IF(Table1[[#This Row],[NumPredictors]]&lt;=5,5,IF(Table1[[#This Row],[NumPredictors]]&lt;=10,10,IF(Table1[[#This Row],[NumPredictors]]&lt;=30,30,50))))</f>
        <v>30</v>
      </c>
      <c r="P277" s="2">
        <v>0.85299999999999998</v>
      </c>
      <c r="Q277" s="2">
        <v>0.87666666666666704</v>
      </c>
      <c r="R277">
        <v>13.75</v>
      </c>
      <c r="S277">
        <v>7.2799999999988403</v>
      </c>
      <c r="T277">
        <v>0.17000000000553001</v>
      </c>
      <c r="U277" s="3">
        <v>6.6493516422038104</v>
      </c>
      <c r="V277" s="3">
        <v>6.6527099250221697</v>
      </c>
      <c r="W277" s="2">
        <f>IFERROR(Table1[[#This Row],[MutualInformation]]/Table1[[#This Row],[MutualInformationPotential]],0)</f>
        <v>0.99949520077438991</v>
      </c>
      <c r="X277" s="3">
        <v>0.37104611390597902</v>
      </c>
      <c r="Y277" s="3">
        <v>0.37128971067814898</v>
      </c>
      <c r="Z277" s="3">
        <f>IFERROR(Table1[[#This Row],[MutualInformationVsOutcome]]/Table1[[#This Row],[MutualInformationVsOutcomePotential]],0)</f>
        <v>0.99934391725608274</v>
      </c>
      <c r="AA277">
        <v>75</v>
      </c>
      <c r="AB277">
        <v>778</v>
      </c>
      <c r="AC277">
        <v>27</v>
      </c>
      <c r="AD277">
        <v>120</v>
      </c>
      <c r="AE277" s="3" t="s">
        <v>295</v>
      </c>
      <c r="AF2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277" s="3" t="str">
        <f>RIGHT(Table1[[#This Row],[AlgorithmFunc]],LEN(Table1[[#This Row],[AlgorithmFunc]])-16)</f>
        <v>Recursive2Sizes</v>
      </c>
      <c r="AH277" s="3">
        <f>Table1[[#This Row],['# CM TP]]+Table1[[#This Row],['# CM TN]]</f>
        <v>853</v>
      </c>
      <c r="AI277" s="3">
        <f>Table1[[#This Row],['# CM FP]]+Table1[[#This Row],['# CM FN]]</f>
        <v>147</v>
      </c>
      <c r="AJ277" s="3">
        <f>Table1[[#This Row],['# CM TP]]+Table1[[#This Row],['# CM FP]]</f>
        <v>102</v>
      </c>
      <c r="AK277" s="3">
        <f>Table1[[#This Row],['# CM TN]]+Table1[[#This Row],['# CM FN]]</f>
        <v>898</v>
      </c>
      <c r="AL277" s="3">
        <f>Table1[[#This Row],[GT_T]]+Table1[[#This Row],[GT_F]]</f>
        <v>1000</v>
      </c>
      <c r="AM277" s="3">
        <f>IFERROR((Table1[[#This Row],['# CM TP]]+Table1[[#This Row],['# CM TN]])/Table1[[#This Row],[GT_TOT]], 0)</f>
        <v>0.85299999999999998</v>
      </c>
      <c r="AN277" s="3">
        <f>IFERROR(((Table1[[#This Row],[GT_T]]*Table1[[#This Row],[GT_ML_P]]/Table1[[#This Row],[GT_TOT]])+(Table1[[#This Row],[GT_F]]*Table1[[#This Row],[GT_ML_N]]/Table1[[#This Row],[GT_TOT]]))/Table1[[#This Row],[GT_TOT]],0)</f>
        <v>0.21901200000000001</v>
      </c>
      <c r="AO277" s="3">
        <f>(Table1[[#This Row],[OBS_ACC]]-Table1[[#This Row],[EXP_ACC]])/(1-Table1[[#This Row],[EXP_ACC]])</f>
        <v>0.81177687749363625</v>
      </c>
      <c r="AP277" s="3">
        <f>Table1[[#This Row],['# CM TP]]+Table1[[#This Row],['# CM FN]]</f>
        <v>195</v>
      </c>
      <c r="AQ277" s="3">
        <f>Table1[[#This Row],['# CM TN]]+Table1[[#This Row],['# CM FP]]</f>
        <v>805</v>
      </c>
      <c r="AR277" s="2">
        <f>IFERROR(Table1[[#This Row],[NUM_T]]/(Table1[[#This Row],[NUM_T]]+Table1[[#This Row],[NUM_F]]),0)</f>
        <v>0.19500000000000001</v>
      </c>
      <c r="AS277" s="2">
        <f>IFERROR(((LEN(Table1[[#This Row],[Predictors]])-LEN(SUBSTITUTE(Table1[[#This Row],[Predictors]],"_","")))/Table1[[#This Row],[NumPredictors]])-Table1[[#This Row],[P_se]],0)</f>
        <v>0</v>
      </c>
      <c r="AT277" s="2">
        <f>IFERROR((LEN(Table1[[#This Row],[Predictors]])-LEN(SUBSTITUTE(Table1[[#This Row],[Predictors]],".","")))/Table1[[#This Row],[NumPredictors]],0)</f>
        <v>0</v>
      </c>
      <c r="AU2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7" s="2">
        <f>1-(Table1[[#This Row],[P_2gram]]+Table1[[#This Row],[P_order]]+Table1[[#This Row],[P_se]])</f>
        <v>1</v>
      </c>
    </row>
    <row r="278" spans="1:48" x14ac:dyDescent="0.25">
      <c r="A278" s="26">
        <v>19</v>
      </c>
      <c r="B278" s="26" t="s">
        <v>645</v>
      </c>
      <c r="C278" s="26" t="s">
        <v>185</v>
      </c>
      <c r="D278" s="26" t="s">
        <v>1510</v>
      </c>
      <c r="E278" s="26">
        <v>4000</v>
      </c>
      <c r="F2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78" s="26" t="s">
        <v>902</v>
      </c>
      <c r="H278" s="27">
        <v>1</v>
      </c>
      <c r="I278" s="28">
        <v>42805.872789351852</v>
      </c>
      <c r="J278" s="26" t="s">
        <v>887</v>
      </c>
      <c r="K278" s="26" t="s">
        <v>11</v>
      </c>
      <c r="L278" t="str">
        <f>SUBSTITUTE(SUBSTITUTE(Table1[[#This Row],[PredictorSetsOrig]],"task","act"),"startend","se")</f>
        <v>act</v>
      </c>
      <c r="M278" s="26" t="s">
        <v>12</v>
      </c>
      <c r="N278" s="16">
        <v>30</v>
      </c>
      <c r="O278" s="27">
        <f>IF(Table1[[#This Row],[Algorithm]]="None",0,IF(Table1[[#This Row],[NumPredictors]]&lt;=5,5,IF(Table1[[#This Row],[NumPredictors]]&lt;=10,10,IF(Table1[[#This Row],[NumPredictors]]&lt;=30,30,50))))</f>
        <v>30</v>
      </c>
      <c r="P278" s="29">
        <v>0.85299999999999998</v>
      </c>
      <c r="Q278" s="29">
        <v>0.873</v>
      </c>
      <c r="R278" s="27">
        <v>21.670000000000101</v>
      </c>
      <c r="S278" s="27">
        <v>6.7399999999997799</v>
      </c>
      <c r="T278" s="27">
        <v>0.11000000000058199</v>
      </c>
      <c r="U278" s="27">
        <v>6.6481224090525499</v>
      </c>
      <c r="V278" s="27">
        <v>6.6527099250221697</v>
      </c>
      <c r="W278" s="29">
        <f>IFERROR(Table1[[#This Row],[MutualInformation]]/Table1[[#This Row],[MutualInformationPotential]],0)</f>
        <v>0.99931042897987099</v>
      </c>
      <c r="X278" s="27">
        <v>0.37106346610798602</v>
      </c>
      <c r="Y278" s="3">
        <v>0.37128971067814898</v>
      </c>
      <c r="Z278" s="27">
        <f>IFERROR(Table1[[#This Row],[MutualInformationVsOutcome]]/Table1[[#This Row],[MutualInformationVsOutcomePotential]],0)</f>
        <v>0.99939065219515577</v>
      </c>
      <c r="AA278" s="27">
        <v>73</v>
      </c>
      <c r="AB278" s="27">
        <v>780</v>
      </c>
      <c r="AC278" s="27">
        <v>25</v>
      </c>
      <c r="AD278" s="27">
        <v>122</v>
      </c>
      <c r="AE278" s="26" t="s">
        <v>907</v>
      </c>
      <c r="AF2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278" s="27" t="str">
        <f>RIGHT(Table1[[#This Row],[AlgorithmFunc]],LEN(Table1[[#This Row],[AlgorithmFunc]])-16)</f>
        <v>Recursive4Sizes</v>
      </c>
      <c r="AH278" s="27">
        <f>Table1[[#This Row],['# CM TP]]+Table1[[#This Row],['# CM TN]]</f>
        <v>853</v>
      </c>
      <c r="AI278" s="27">
        <f>Table1[[#This Row],['# CM FP]]+Table1[[#This Row],['# CM FN]]</f>
        <v>147</v>
      </c>
      <c r="AJ278" s="27">
        <f>Table1[[#This Row],['# CM TP]]+Table1[[#This Row],['# CM FP]]</f>
        <v>98</v>
      </c>
      <c r="AK278" s="27">
        <f>Table1[[#This Row],['# CM TN]]+Table1[[#This Row],['# CM FN]]</f>
        <v>902</v>
      </c>
      <c r="AL278" s="27">
        <f>Table1[[#This Row],[GT_T]]+Table1[[#This Row],[GT_F]]</f>
        <v>1000</v>
      </c>
      <c r="AM278" s="27">
        <f>IFERROR((Table1[[#This Row],['# CM TP]]+Table1[[#This Row],['# CM TN]])/Table1[[#This Row],[GT_TOT]], 0)</f>
        <v>0.85299999999999998</v>
      </c>
      <c r="AN278" s="27">
        <f>IFERROR(((Table1[[#This Row],[GT_T]]*Table1[[#This Row],[GT_ML_P]]/Table1[[#This Row],[GT_TOT]])+(Table1[[#This Row],[GT_F]]*Table1[[#This Row],[GT_ML_N]]/Table1[[#This Row],[GT_TOT]]))/Table1[[#This Row],[GT_TOT]],0)</f>
        <v>0.21618799999999999</v>
      </c>
      <c r="AO278" s="27">
        <f>(Table1[[#This Row],[OBS_ACC]]-Table1[[#This Row],[EXP_ACC]])/(1-Table1[[#This Row],[EXP_ACC]])</f>
        <v>0.81245502748107956</v>
      </c>
      <c r="AP278" s="27">
        <f>Table1[[#This Row],['# CM TP]]+Table1[[#This Row],['# CM FN]]</f>
        <v>195</v>
      </c>
      <c r="AQ278" s="27">
        <f>Table1[[#This Row],['# CM TN]]+Table1[[#This Row],['# CM FP]]</f>
        <v>805</v>
      </c>
      <c r="AR278" s="29">
        <f>IFERROR(Table1[[#This Row],[NUM_T]]/(Table1[[#This Row],[NUM_T]]+Table1[[#This Row],[NUM_F]]),0)</f>
        <v>0.19500000000000001</v>
      </c>
      <c r="AS278" s="29">
        <f>IFERROR(((LEN(Table1[[#This Row],[Predictors]])-LEN(SUBSTITUTE(Table1[[#This Row],[Predictors]],"_","")))/Table1[[#This Row],[NumPredictors]])-Table1[[#This Row],[P_se]],0)</f>
        <v>0</v>
      </c>
      <c r="AT278" s="29">
        <f>IFERROR((LEN(Table1[[#This Row],[Predictors]])-LEN(SUBSTITUTE(Table1[[#This Row],[Predictors]],".","")))/Table1[[#This Row],[NumPredictors]],0)</f>
        <v>0</v>
      </c>
      <c r="AU27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78" s="29">
        <f>1-(Table1[[#This Row],[P_2gram]]+Table1[[#This Row],[P_order]]+Table1[[#This Row],[P_se]])</f>
        <v>1</v>
      </c>
    </row>
    <row r="279" spans="1:48" x14ac:dyDescent="0.25">
      <c r="A279">
        <v>36</v>
      </c>
      <c r="B279" t="s">
        <v>645</v>
      </c>
      <c r="C279" t="s">
        <v>190</v>
      </c>
      <c r="D279" s="26" t="s">
        <v>1510</v>
      </c>
      <c r="E279">
        <v>40000</v>
      </c>
      <c r="F2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79" t="s">
        <v>1316</v>
      </c>
      <c r="H279" s="3">
        <v>1</v>
      </c>
      <c r="I279" s="1">
        <v>43121.86478009259</v>
      </c>
      <c r="J279" t="s">
        <v>1317</v>
      </c>
      <c r="K279" t="s">
        <v>11</v>
      </c>
      <c r="L279" t="str">
        <f>SUBSTITUTE(SUBSTITUTE(Table1[[#This Row],[PredictorSetsOrig]],"task","act"),"startend","se")</f>
        <v>act,se,2gram</v>
      </c>
      <c r="M279" s="31" t="s">
        <v>16</v>
      </c>
      <c r="N279" s="3">
        <v>30</v>
      </c>
      <c r="O279" s="3">
        <f>IF(Table1[[#This Row],[Algorithm]]="None",0,IF(Table1[[#This Row],[NumPredictors]]&lt;=5,5,IF(Table1[[#This Row],[NumPredictors]]&lt;=10,10,IF(Table1[[#This Row],[NumPredictors]]&lt;=30,30,50))))</f>
        <v>30</v>
      </c>
      <c r="P279" s="2">
        <v>0.85299999999999998</v>
      </c>
      <c r="Q279" s="2">
        <v>0.85253333333333303</v>
      </c>
      <c r="R279">
        <v>35.99</v>
      </c>
      <c r="S279">
        <v>71.25</v>
      </c>
      <c r="T279">
        <v>5.8900000000001</v>
      </c>
      <c r="U279" s="3">
        <v>7.0251927815868997</v>
      </c>
      <c r="V279" s="27"/>
      <c r="W279" s="29">
        <f>IFERROR(Table1[[#This Row],[MutualInformation]]/Table1[[#This Row],[MutualInformationPotential]],0)</f>
        <v>0</v>
      </c>
      <c r="X279" s="3">
        <v>0.353346795049022</v>
      </c>
      <c r="Y279" s="3"/>
      <c r="Z279" s="3">
        <f>IFERROR(Table1[[#This Row],[MutualInformationVsOutcome]]/Table1[[#This Row],[MutualInformationVsOutcomePotential]],0)</f>
        <v>0</v>
      </c>
      <c r="AA279">
        <v>943</v>
      </c>
      <c r="AB279">
        <v>7587</v>
      </c>
      <c r="AC279">
        <v>351</v>
      </c>
      <c r="AD279">
        <v>1119</v>
      </c>
      <c r="AE279" s="3" t="s">
        <v>1348</v>
      </c>
      <c r="AF27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79" s="27" t="str">
        <f>RIGHT(Table1[[#This Row],[AlgorithmFunc]],LEN(Table1[[#This Row],[AlgorithmFunc]])-16)</f>
        <v>ClusterMRMR</v>
      </c>
      <c r="AH279" s="3">
        <f>Table1[[#This Row],['# CM TP]]+Table1[[#This Row],['# CM TN]]</f>
        <v>8530</v>
      </c>
      <c r="AI279" s="3">
        <f>Table1[[#This Row],['# CM FP]]+Table1[[#This Row],['# CM FN]]</f>
        <v>1470</v>
      </c>
      <c r="AJ279" s="3">
        <f>Table1[[#This Row],['# CM TP]]+Table1[[#This Row],['# CM FP]]</f>
        <v>1294</v>
      </c>
      <c r="AK279" s="3">
        <f>Table1[[#This Row],['# CM TN]]+Table1[[#This Row],['# CM FN]]</f>
        <v>8706</v>
      </c>
      <c r="AL279" s="3">
        <f>Table1[[#This Row],[GT_T]]+Table1[[#This Row],[GT_F]]</f>
        <v>10000</v>
      </c>
      <c r="AM279" s="3">
        <f>IFERROR((Table1[[#This Row],['# CM TP]]+Table1[[#This Row],['# CM TN]])/Table1[[#This Row],[GT_TOT]], 0)</f>
        <v>0.85299999999999998</v>
      </c>
      <c r="AN279" s="3">
        <f>IFERROR(((Table1[[#This Row],[GT_T]]*Table1[[#This Row],[GT_ML_P]]/Table1[[#This Row],[GT_TOT]])+(Table1[[#This Row],[GT_F]]*Table1[[#This Row],[GT_ML_N]]/Table1[[#This Row],[GT_TOT]]))/Table1[[#This Row],[GT_TOT]],0)</f>
        <v>0.2383564</v>
      </c>
      <c r="AO279" s="3">
        <f>(Table1[[#This Row],[OBS_ACC]]-Table1[[#This Row],[EXP_ACC]])/(1-Table1[[#This Row],[EXP_ACC]])</f>
        <v>0.80699634317153057</v>
      </c>
      <c r="AP279" s="3">
        <f>Table1[[#This Row],['# CM TP]]+Table1[[#This Row],['# CM FN]]</f>
        <v>2062</v>
      </c>
      <c r="AQ279" s="3">
        <f>Table1[[#This Row],['# CM TN]]+Table1[[#This Row],['# CM FP]]</f>
        <v>7938</v>
      </c>
      <c r="AR279" s="2">
        <f>IFERROR(Table1[[#This Row],[NUM_T]]/(Table1[[#This Row],[NUM_T]]+Table1[[#This Row],[NUM_F]]),0)</f>
        <v>0.20619999999999999</v>
      </c>
      <c r="AS279" s="2">
        <f>IFERROR(((LEN(Table1[[#This Row],[Predictors]])-LEN(SUBSTITUTE(Table1[[#This Row],[Predictors]],"_","")))/Table1[[#This Row],[NumPredictors]])-Table1[[#This Row],[P_se]],0)</f>
        <v>0.4777777777777778</v>
      </c>
      <c r="AT279" s="2">
        <f>IFERROR((LEN(Table1[[#This Row],[Predictors]])-LEN(SUBSTITUTE(Table1[[#This Row],[Predictors]],".","")))/Table1[[#This Row],[NumPredictors]],0)</f>
        <v>0</v>
      </c>
      <c r="AU2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79" s="2">
        <f>1-(Table1[[#This Row],[P_2gram]]+Table1[[#This Row],[P_order]]+Table1[[#This Row],[P_se]])</f>
        <v>0.5</v>
      </c>
    </row>
    <row r="280" spans="1:48" x14ac:dyDescent="0.25">
      <c r="A280" s="26">
        <v>37</v>
      </c>
      <c r="B280" s="26" t="s">
        <v>645</v>
      </c>
      <c r="C280" s="26" t="s">
        <v>190</v>
      </c>
      <c r="D280" s="26" t="s">
        <v>1510</v>
      </c>
      <c r="E280" s="26">
        <v>4000</v>
      </c>
      <c r="F2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80" s="26" t="s">
        <v>528</v>
      </c>
      <c r="H280" s="27">
        <v>1</v>
      </c>
      <c r="I280" s="28">
        <v>42784.954259259262</v>
      </c>
      <c r="J280" s="26" t="s">
        <v>37</v>
      </c>
      <c r="K280" s="26" t="s">
        <v>11</v>
      </c>
      <c r="L280" t="str">
        <f>SUBSTITUTE(SUBSTITUTE(Table1[[#This Row],[PredictorSetsOrig]],"task","act"),"startend","se")</f>
        <v>act,se,order</v>
      </c>
      <c r="M280" s="26" t="s">
        <v>18</v>
      </c>
      <c r="N280" s="27">
        <v>10</v>
      </c>
      <c r="O280" s="27">
        <f>IF(Table1[[#This Row],[Algorithm]]="None",0,IF(Table1[[#This Row],[NumPredictors]]&lt;=5,5,IF(Table1[[#This Row],[NumPredictors]]&lt;=10,10,IF(Table1[[#This Row],[NumPredictors]]&lt;=30,30,50))))</f>
        <v>10</v>
      </c>
      <c r="P280" s="29">
        <v>0.79700000000000004</v>
      </c>
      <c r="Q280" s="29">
        <v>0.80933333333333302</v>
      </c>
      <c r="R280" s="26">
        <v>1</v>
      </c>
      <c r="S280" s="26">
        <v>4.2700000000004401</v>
      </c>
      <c r="T280" s="26">
        <v>0.90999999999985404</v>
      </c>
      <c r="U280" s="27">
        <v>5.0696315840970501</v>
      </c>
      <c r="V280" s="27">
        <v>7.28892414629368</v>
      </c>
      <c r="W280" s="29">
        <f>IFERROR(Table1[[#This Row],[MutualInformation]]/Table1[[#This Row],[MutualInformationPotential]],0)</f>
        <v>0.69552535907166624</v>
      </c>
      <c r="X280" s="27">
        <v>0.37800350240698799</v>
      </c>
      <c r="Y280" s="27">
        <v>0.62004340356102405</v>
      </c>
      <c r="Z280" s="27">
        <f>IFERROR(Table1[[#This Row],[MutualInformationVsOutcome]]/Table1[[#This Row],[MutualInformationVsOutcomePotential]],0)</f>
        <v>0.60964039006954007</v>
      </c>
      <c r="AA280" s="26">
        <v>248</v>
      </c>
      <c r="AB280" s="26">
        <v>549</v>
      </c>
      <c r="AC280" s="26">
        <v>87</v>
      </c>
      <c r="AD280" s="26">
        <v>116</v>
      </c>
      <c r="AE280" s="27" t="s">
        <v>41</v>
      </c>
      <c r="AF2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80" s="27" t="str">
        <f>RIGHT(Table1[[#This Row],[AlgorithmFunc]],LEN(Table1[[#This Row],[AlgorithmFunc]])-16)</f>
        <v>Cluster</v>
      </c>
      <c r="AH280" s="27">
        <f>Table1[[#This Row],['# CM TP]]+Table1[[#This Row],['# CM TN]]</f>
        <v>797</v>
      </c>
      <c r="AI280" s="27">
        <f>Table1[[#This Row],['# CM FP]]+Table1[[#This Row],['# CM FN]]</f>
        <v>203</v>
      </c>
      <c r="AJ280" s="27">
        <f>Table1[[#This Row],['# CM TP]]+Table1[[#This Row],['# CM FP]]</f>
        <v>335</v>
      </c>
      <c r="AK280" s="27">
        <f>Table1[[#This Row],['# CM TN]]+Table1[[#This Row],['# CM FN]]</f>
        <v>665</v>
      </c>
      <c r="AL280" s="27">
        <f>Table1[[#This Row],[GT_T]]+Table1[[#This Row],[GT_F]]</f>
        <v>1000</v>
      </c>
      <c r="AM280" s="27">
        <f>IFERROR((Table1[[#This Row],['# CM TP]]+Table1[[#This Row],['# CM TN]])/Table1[[#This Row],[GT_TOT]], 0)</f>
        <v>0.79700000000000004</v>
      </c>
      <c r="AN280" s="27">
        <f>IFERROR(((Table1[[#This Row],[GT_T]]*Table1[[#This Row],[GT_ML_P]]/Table1[[#This Row],[GT_TOT]])+(Table1[[#This Row],[GT_F]]*Table1[[#This Row],[GT_ML_N]]/Table1[[#This Row],[GT_TOT]]))/Table1[[#This Row],[GT_TOT]],0)</f>
        <v>0.40199000000000001</v>
      </c>
      <c r="AO280" s="27">
        <f>(Table1[[#This Row],[OBS_ACC]]-Table1[[#This Row],[EXP_ACC]])/(1-Table1[[#This Row],[EXP_ACC]])</f>
        <v>0.66054079363221363</v>
      </c>
      <c r="AP280" s="27">
        <f>Table1[[#This Row],['# CM TP]]+Table1[[#This Row],['# CM FN]]</f>
        <v>364</v>
      </c>
      <c r="AQ280" s="27">
        <f>Table1[[#This Row],['# CM TN]]+Table1[[#This Row],['# CM FP]]</f>
        <v>636</v>
      </c>
      <c r="AR280" s="29">
        <f>IFERROR(Table1[[#This Row],[NUM_T]]/(Table1[[#This Row],[NUM_T]]+Table1[[#This Row],[NUM_F]]),0)</f>
        <v>0.36399999999999999</v>
      </c>
      <c r="AS280" s="29">
        <f>IFERROR(((LEN(Table1[[#This Row],[Predictors]])-LEN(SUBSTITUTE(Table1[[#This Row],[Predictors]],"_","")))/Table1[[#This Row],[NumPredictors]])-Table1[[#This Row],[P_se]],0)</f>
        <v>0</v>
      </c>
      <c r="AT280" s="29">
        <f>IFERROR((LEN(Table1[[#This Row],[Predictors]])-LEN(SUBSTITUTE(Table1[[#This Row],[Predictors]],".","")))/Table1[[#This Row],[NumPredictors]],0)</f>
        <v>0.6</v>
      </c>
      <c r="AU28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0" s="29">
        <f>1-(Table1[[#This Row],[P_2gram]]+Table1[[#This Row],[P_order]]+Table1[[#This Row],[P_se]])</f>
        <v>0.4</v>
      </c>
    </row>
    <row r="281" spans="1:48" x14ac:dyDescent="0.25">
      <c r="A281">
        <v>3</v>
      </c>
      <c r="B281" t="s">
        <v>645</v>
      </c>
      <c r="C281" t="s">
        <v>190</v>
      </c>
      <c r="D281" s="26" t="s">
        <v>1510</v>
      </c>
      <c r="E281">
        <v>40000</v>
      </c>
      <c r="F2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81" t="s">
        <v>1294</v>
      </c>
      <c r="H281" s="3">
        <v>1</v>
      </c>
      <c r="I281" s="1">
        <v>43121.791203703702</v>
      </c>
      <c r="J281" t="s">
        <v>37</v>
      </c>
      <c r="K281" t="s">
        <v>11</v>
      </c>
      <c r="L281" t="str">
        <f>SUBSTITUTE(SUBSTITUTE(Table1[[#This Row],[PredictorSetsOrig]],"task","act"),"startend","se")</f>
        <v>act,se,2gram</v>
      </c>
      <c r="M281" s="31" t="s">
        <v>16</v>
      </c>
      <c r="N281" s="3">
        <v>30</v>
      </c>
      <c r="O281" s="3">
        <f>IF(Table1[[#This Row],[Algorithm]]="None",0,IF(Table1[[#This Row],[NumPredictors]]&lt;=5,5,IF(Table1[[#This Row],[NumPredictors]]&lt;=10,10,IF(Table1[[#This Row],[NumPredictors]]&lt;=30,30,50))))</f>
        <v>30</v>
      </c>
      <c r="P281" s="2">
        <v>0.85219999999999996</v>
      </c>
      <c r="Q281" s="2">
        <v>0.85673333333333301</v>
      </c>
      <c r="R281">
        <v>34.5</v>
      </c>
      <c r="S281">
        <v>77.3599999999999</v>
      </c>
      <c r="T281">
        <v>5.9700000000000299</v>
      </c>
      <c r="U281" s="3">
        <v>7.3947509159072196</v>
      </c>
      <c r="V281" s="27"/>
      <c r="W281" s="29">
        <f>IFERROR(Table1[[#This Row],[MutualInformation]]/Table1[[#This Row],[MutualInformationPotential]],0)</f>
        <v>0</v>
      </c>
      <c r="X281" s="3">
        <v>0.40049005192779102</v>
      </c>
      <c r="Y281" s="3"/>
      <c r="Z281" s="3">
        <f>IFERROR(Table1[[#This Row],[MutualInformationVsOutcome]]/Table1[[#This Row],[MutualInformationVsOutcomePotential]],0)</f>
        <v>0</v>
      </c>
      <c r="AA281">
        <v>992</v>
      </c>
      <c r="AB281">
        <v>7530</v>
      </c>
      <c r="AC281">
        <v>408</v>
      </c>
      <c r="AD281">
        <v>1070</v>
      </c>
      <c r="AE281" s="3" t="s">
        <v>1297</v>
      </c>
      <c r="AF281" s="3" t="str">
        <f>RIGHT(Table1[[#This Row],[AlgorithmFunc]],LEN(Table1[[#This Row],[AlgorithmFunc]])-16)</f>
        <v>Cluster</v>
      </c>
      <c r="AG281" s="27" t="str">
        <f>RIGHT(Table1[[#This Row],[AlgorithmFunc]],LEN(Table1[[#This Row],[AlgorithmFunc]])-16)</f>
        <v>Cluster</v>
      </c>
      <c r="AH281" s="3">
        <f>Table1[[#This Row],['# CM TP]]+Table1[[#This Row],['# CM TN]]</f>
        <v>8522</v>
      </c>
      <c r="AI281" s="3">
        <f>Table1[[#This Row],['# CM FP]]+Table1[[#This Row],['# CM FN]]</f>
        <v>1478</v>
      </c>
      <c r="AJ281" s="3">
        <f>Table1[[#This Row],['# CM TP]]+Table1[[#This Row],['# CM FP]]</f>
        <v>1400</v>
      </c>
      <c r="AK281" s="3">
        <f>Table1[[#This Row],['# CM TN]]+Table1[[#This Row],['# CM FN]]</f>
        <v>8600</v>
      </c>
      <c r="AL281" s="3">
        <f>Table1[[#This Row],[GT_T]]+Table1[[#This Row],[GT_F]]</f>
        <v>10000</v>
      </c>
      <c r="AM281" s="3">
        <f>IFERROR((Table1[[#This Row],['# CM TP]]+Table1[[#This Row],['# CM TN]])/Table1[[#This Row],[GT_TOT]], 0)</f>
        <v>0.85219999999999996</v>
      </c>
      <c r="AN281" s="3">
        <f>IFERROR(((Table1[[#This Row],[GT_T]]*Table1[[#This Row],[GT_ML_P]]/Table1[[#This Row],[GT_TOT]])+(Table1[[#This Row],[GT_F]]*Table1[[#This Row],[GT_ML_N]]/Table1[[#This Row],[GT_TOT]]))/Table1[[#This Row],[GT_TOT]],0)</f>
        <v>0.246416</v>
      </c>
      <c r="AO281" s="3">
        <f>(Table1[[#This Row],[OBS_ACC]]-Table1[[#This Row],[EXP_ACC]])/(1-Table1[[#This Row],[EXP_ACC]])</f>
        <v>0.8038705705004352</v>
      </c>
      <c r="AP281" s="3">
        <f>Table1[[#This Row],['# CM TP]]+Table1[[#This Row],['# CM FN]]</f>
        <v>2062</v>
      </c>
      <c r="AQ281" s="3">
        <f>Table1[[#This Row],['# CM TN]]+Table1[[#This Row],['# CM FP]]</f>
        <v>7938</v>
      </c>
      <c r="AR281" s="2">
        <f>IFERROR(Table1[[#This Row],[NUM_T]]/(Table1[[#This Row],[NUM_T]]+Table1[[#This Row],[NUM_F]]),0)</f>
        <v>0.20619999999999999</v>
      </c>
      <c r="AS281" s="2">
        <f>IFERROR(((LEN(Table1[[#This Row],[Predictors]])-LEN(SUBSTITUTE(Table1[[#This Row],[Predictors]],"_","")))/Table1[[#This Row],[NumPredictors]])-Table1[[#This Row],[P_se]],0)</f>
        <v>0.6</v>
      </c>
      <c r="AT281" s="2">
        <f>IFERROR((LEN(Table1[[#This Row],[Predictors]])-LEN(SUBSTITUTE(Table1[[#This Row],[Predictors]],".","")))/Table1[[#This Row],[NumPredictors]],0)</f>
        <v>0</v>
      </c>
      <c r="AU2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81" s="2">
        <f>1-(Table1[[#This Row],[P_2gram]]+Table1[[#This Row],[P_order]]+Table1[[#This Row],[P_se]])</f>
        <v>0.33333333333333337</v>
      </c>
    </row>
    <row r="282" spans="1:48" x14ac:dyDescent="0.25">
      <c r="A282">
        <v>5</v>
      </c>
      <c r="B282" t="s">
        <v>645</v>
      </c>
      <c r="C282" t="s">
        <v>190</v>
      </c>
      <c r="D282" t="s">
        <v>1510</v>
      </c>
      <c r="E282">
        <v>40000</v>
      </c>
      <c r="F2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82" t="s">
        <v>1623</v>
      </c>
      <c r="H282" s="3">
        <v>1</v>
      </c>
      <c r="I282" s="1">
        <v>43127.680717592593</v>
      </c>
      <c r="J282" t="s">
        <v>173</v>
      </c>
      <c r="K282" t="s">
        <v>11</v>
      </c>
      <c r="L282" t="str">
        <f>SUBSTITUTE(SUBSTITUTE(Table1[[#This Row],[PredictorSetsOrig]],"task","act"),"startend","se")</f>
        <v>act,se,2gram,order</v>
      </c>
      <c r="M282" s="31" t="s">
        <v>20</v>
      </c>
      <c r="N282" s="3">
        <v>30</v>
      </c>
      <c r="O282" s="3">
        <f>IF(Table1[[#This Row],[Algorithm]]="None",0,IF(Table1[[#This Row],[NumPredictors]]&lt;=5,5,IF(Table1[[#This Row],[NumPredictors]]&lt;=10,10,IF(Table1[[#This Row],[NumPredictors]]&lt;=30,30,50))))</f>
        <v>30</v>
      </c>
      <c r="P282" s="2">
        <v>0.85219999999999996</v>
      </c>
      <c r="Q282" s="2">
        <v>0.8569</v>
      </c>
      <c r="R282">
        <v>12608.92</v>
      </c>
      <c r="S282">
        <v>76.389999999999404</v>
      </c>
      <c r="T282">
        <v>14.490000000001601</v>
      </c>
      <c r="U282" s="3">
        <v>5.9655921652730104</v>
      </c>
      <c r="V282" s="27"/>
      <c r="W282" s="29">
        <f>IFERROR(Table1[[#This Row],[MutualInformation]]/Table1[[#This Row],[MutualInformationPotential]],0)</f>
        <v>0</v>
      </c>
      <c r="X282" s="3">
        <v>0.35670413550890401</v>
      </c>
      <c r="Y282" s="3"/>
      <c r="Z282" s="3">
        <f>IFERROR(Table1[[#This Row],[MutualInformationVsOutcome]]/Table1[[#This Row],[MutualInformationVsOutcomePotential]],0)</f>
        <v>0</v>
      </c>
      <c r="AA282">
        <v>955</v>
      </c>
      <c r="AB282">
        <v>7567</v>
      </c>
      <c r="AC282">
        <v>371</v>
      </c>
      <c r="AD282">
        <v>1107</v>
      </c>
      <c r="AE282" s="3" t="s">
        <v>1628</v>
      </c>
      <c r="AF28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82" s="27" t="str">
        <f>RIGHT(Table1[[#This Row],[AlgorithmFunc]],LEN(Table1[[#This Row],[AlgorithmFunc]])-16)</f>
        <v>Recursive2Sizes</v>
      </c>
      <c r="AH282" s="3">
        <f>Table1[[#This Row],['# CM TP]]+Table1[[#This Row],['# CM TN]]</f>
        <v>8522</v>
      </c>
      <c r="AI282" s="3">
        <f>Table1[[#This Row],['# CM FP]]+Table1[[#This Row],['# CM FN]]</f>
        <v>1478</v>
      </c>
      <c r="AJ282" s="3">
        <f>Table1[[#This Row],['# CM TP]]+Table1[[#This Row],['# CM FP]]</f>
        <v>1326</v>
      </c>
      <c r="AK282" s="3">
        <f>Table1[[#This Row],['# CM TN]]+Table1[[#This Row],['# CM FN]]</f>
        <v>8674</v>
      </c>
      <c r="AL282" s="3">
        <f>Table1[[#This Row],[GT_T]]+Table1[[#This Row],[GT_F]]</f>
        <v>10000</v>
      </c>
      <c r="AM282" s="3">
        <f>IFERROR((Table1[[#This Row],['# CM TP]]+Table1[[#This Row],['# CM TN]])/Table1[[#This Row],[GT_TOT]], 0)</f>
        <v>0.85219999999999996</v>
      </c>
      <c r="AN282" s="3">
        <f>IFERROR(((Table1[[#This Row],[GT_T]]*Table1[[#This Row],[GT_ML_P]]/Table1[[#This Row],[GT_TOT]])+(Table1[[#This Row],[GT_F]]*Table1[[#This Row],[GT_ML_N]]/Table1[[#This Row],[GT_TOT]]))/Table1[[#This Row],[GT_TOT]],0)</f>
        <v>0.24120343999999999</v>
      </c>
      <c r="AO282" s="3">
        <f>(Table1[[#This Row],[OBS_ACC]]-Table1[[#This Row],[EXP_ACC]])/(1-Table1[[#This Row],[EXP_ACC]])</f>
        <v>0.80521788343373624</v>
      </c>
      <c r="AP282" s="3">
        <f>Table1[[#This Row],['# CM TP]]+Table1[[#This Row],['# CM FN]]</f>
        <v>2062</v>
      </c>
      <c r="AQ282" s="3">
        <f>Table1[[#This Row],['# CM TN]]+Table1[[#This Row],['# CM FP]]</f>
        <v>7938</v>
      </c>
      <c r="AR282" s="2">
        <f>IFERROR(Table1[[#This Row],[NUM_T]]/(Table1[[#This Row],[NUM_T]]+Table1[[#This Row],[NUM_F]]),0)</f>
        <v>0.20619999999999999</v>
      </c>
      <c r="AS282" s="2">
        <f>IFERROR(((LEN(Table1[[#This Row],[Predictors]])-LEN(SUBSTITUTE(Table1[[#This Row],[Predictors]],"_","")))/Table1[[#This Row],[NumPredictors]])-Table1[[#This Row],[P_se]],0)</f>
        <v>0.53333333333333333</v>
      </c>
      <c r="AT282" s="2">
        <f>IFERROR((LEN(Table1[[#This Row],[Predictors]])-LEN(SUBSTITUTE(Table1[[#This Row],[Predictors]],".","")))/Table1[[#This Row],[NumPredictors]],0)</f>
        <v>0.3</v>
      </c>
      <c r="AU2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2" s="2">
        <f>1-(Table1[[#This Row],[P_2gram]]+Table1[[#This Row],[P_order]]+Table1[[#This Row],[P_se]])</f>
        <v>0.16666666666666674</v>
      </c>
    </row>
    <row r="283" spans="1:48" x14ac:dyDescent="0.25">
      <c r="A283">
        <v>67</v>
      </c>
      <c r="B283" t="s">
        <v>645</v>
      </c>
      <c r="C283" t="s">
        <v>185</v>
      </c>
      <c r="D283" s="26" t="s">
        <v>1510</v>
      </c>
      <c r="E283">
        <v>4000</v>
      </c>
      <c r="F2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83" t="s">
        <v>562</v>
      </c>
      <c r="H283" s="3">
        <v>1</v>
      </c>
      <c r="I283" s="1">
        <v>42794.30746527778</v>
      </c>
      <c r="J283" t="s">
        <v>45</v>
      </c>
      <c r="K283" t="s">
        <v>11</v>
      </c>
      <c r="L283" t="str">
        <f>SUBSTITUTE(SUBSTITUTE(Table1[[#This Row],[PredictorSetsOrig]],"task","act"),"startend","se")</f>
        <v>act</v>
      </c>
      <c r="M283" t="s">
        <v>12</v>
      </c>
      <c r="N283" s="3">
        <v>30</v>
      </c>
      <c r="O283" s="3">
        <f>IF(Table1[[#This Row],[Algorithm]]="None",0,IF(Table1[[#This Row],[NumPredictors]]&lt;=5,5,IF(Table1[[#This Row],[NumPredictors]]&lt;=10,10,IF(Table1[[#This Row],[NumPredictors]]&lt;=30,30,50))))</f>
        <v>30</v>
      </c>
      <c r="P283" s="2">
        <v>0.85199999999999998</v>
      </c>
      <c r="Q283" s="2">
        <v>0.87666666666666704</v>
      </c>
      <c r="R283">
        <v>12.799999999995601</v>
      </c>
      <c r="S283">
        <v>6.8199999999997098</v>
      </c>
      <c r="T283">
        <v>0.16999999999825399</v>
      </c>
      <c r="U283" s="3">
        <v>6.6493516422038104</v>
      </c>
      <c r="V283" s="3">
        <v>6.6527099250221697</v>
      </c>
      <c r="W283" s="2">
        <f>IFERROR(Table1[[#This Row],[MutualInformation]]/Table1[[#This Row],[MutualInformationPotential]],0)</f>
        <v>0.99949520077438991</v>
      </c>
      <c r="X283" s="3">
        <v>0.37104611390597902</v>
      </c>
      <c r="Y283" s="3">
        <v>0.37128971067814898</v>
      </c>
      <c r="Z283" s="3">
        <f>IFERROR(Table1[[#This Row],[MutualInformationVsOutcome]]/Table1[[#This Row],[MutualInformationVsOutcomePotential]],0)</f>
        <v>0.99934391725608274</v>
      </c>
      <c r="AA283">
        <v>74</v>
      </c>
      <c r="AB283">
        <v>778</v>
      </c>
      <c r="AC283">
        <v>27</v>
      </c>
      <c r="AD283">
        <v>121</v>
      </c>
      <c r="AE283" s="3" t="s">
        <v>295</v>
      </c>
      <c r="AF2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283" s="3" t="str">
        <f>RIGHT(Table1[[#This Row],[AlgorithmFunc]],LEN(Table1[[#This Row],[AlgorithmFunc]])-16)</f>
        <v>Recursive</v>
      </c>
      <c r="AH283" s="3">
        <f>Table1[[#This Row],['# CM TP]]+Table1[[#This Row],['# CM TN]]</f>
        <v>852</v>
      </c>
      <c r="AI283" s="3">
        <f>Table1[[#This Row],['# CM FP]]+Table1[[#This Row],['# CM FN]]</f>
        <v>148</v>
      </c>
      <c r="AJ283" s="3">
        <f>Table1[[#This Row],['# CM TP]]+Table1[[#This Row],['# CM FP]]</f>
        <v>101</v>
      </c>
      <c r="AK283" s="3">
        <f>Table1[[#This Row],['# CM TN]]+Table1[[#This Row],['# CM FN]]</f>
        <v>899</v>
      </c>
      <c r="AL283" s="3">
        <f>Table1[[#This Row],[GT_T]]+Table1[[#This Row],[GT_F]]</f>
        <v>1000</v>
      </c>
      <c r="AM283" s="3">
        <f>IFERROR((Table1[[#This Row],['# CM TP]]+Table1[[#This Row],['# CM TN]])/Table1[[#This Row],[GT_TOT]], 0)</f>
        <v>0.85199999999999998</v>
      </c>
      <c r="AN283" s="3">
        <f>IFERROR(((Table1[[#This Row],[GT_T]]*Table1[[#This Row],[GT_ML_P]]/Table1[[#This Row],[GT_TOT]])+(Table1[[#This Row],[GT_F]]*Table1[[#This Row],[GT_ML_N]]/Table1[[#This Row],[GT_TOT]]))/Table1[[#This Row],[GT_TOT]],0)</f>
        <v>0.21910399999999999</v>
      </c>
      <c r="AO283" s="3">
        <f>(Table1[[#This Row],[OBS_ACC]]-Table1[[#This Row],[EXP_ACC]])/(1-Table1[[#This Row],[EXP_ACC]])</f>
        <v>0.81047412203417613</v>
      </c>
      <c r="AP283" s="3">
        <f>Table1[[#This Row],['# CM TP]]+Table1[[#This Row],['# CM FN]]</f>
        <v>195</v>
      </c>
      <c r="AQ283" s="3">
        <f>Table1[[#This Row],['# CM TN]]+Table1[[#This Row],['# CM FP]]</f>
        <v>805</v>
      </c>
      <c r="AR283" s="2">
        <f>IFERROR(Table1[[#This Row],[NUM_T]]/(Table1[[#This Row],[NUM_T]]+Table1[[#This Row],[NUM_F]]),0)</f>
        <v>0.19500000000000001</v>
      </c>
      <c r="AS283" s="2">
        <f>IFERROR(((LEN(Table1[[#This Row],[Predictors]])-LEN(SUBSTITUTE(Table1[[#This Row],[Predictors]],"_","")))/Table1[[#This Row],[NumPredictors]])-Table1[[#This Row],[P_se]],0)</f>
        <v>0</v>
      </c>
      <c r="AT283" s="2">
        <f>IFERROR((LEN(Table1[[#This Row],[Predictors]])-LEN(SUBSTITUTE(Table1[[#This Row],[Predictors]],".","")))/Table1[[#This Row],[NumPredictors]],0)</f>
        <v>0</v>
      </c>
      <c r="AU2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3" s="2">
        <f>1-(Table1[[#This Row],[P_2gram]]+Table1[[#This Row],[P_order]]+Table1[[#This Row],[P_se]])</f>
        <v>1</v>
      </c>
    </row>
    <row r="284" spans="1:48" x14ac:dyDescent="0.25">
      <c r="A284">
        <v>93</v>
      </c>
      <c r="B284" t="s">
        <v>645</v>
      </c>
      <c r="C284" t="s">
        <v>185</v>
      </c>
      <c r="D284" s="26" t="s">
        <v>1510</v>
      </c>
      <c r="E284">
        <v>4000</v>
      </c>
      <c r="F2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84" t="s">
        <v>562</v>
      </c>
      <c r="H284" s="3">
        <v>1</v>
      </c>
      <c r="I284" s="1">
        <v>42794.347928240742</v>
      </c>
      <c r="J284" t="s">
        <v>167</v>
      </c>
      <c r="K284" t="s">
        <v>11</v>
      </c>
      <c r="L284" t="str">
        <f>SUBSTITUTE(SUBSTITUTE(Table1[[#This Row],[PredictorSetsOrig]],"task","act"),"startend","se")</f>
        <v>act,se,2gram,order</v>
      </c>
      <c r="M284" t="s">
        <v>20</v>
      </c>
      <c r="N284" s="3">
        <v>19</v>
      </c>
      <c r="O284" s="3">
        <f>IF(Table1[[#This Row],[Algorithm]]="None",0,IF(Table1[[#This Row],[NumPredictors]]&lt;=5,5,IF(Table1[[#This Row],[NumPredictors]]&lt;=10,10,IF(Table1[[#This Row],[NumPredictors]]&lt;=30,30,50))))</f>
        <v>30</v>
      </c>
      <c r="P284" s="2">
        <v>0.85199999999999998</v>
      </c>
      <c r="Q284" s="2">
        <v>0.84499999999999997</v>
      </c>
      <c r="R284">
        <v>1898.4</v>
      </c>
      <c r="S284">
        <v>5.75</v>
      </c>
      <c r="T284">
        <v>1.6800000000002899</v>
      </c>
      <c r="U284" s="3">
        <v>5.06532398384042</v>
      </c>
      <c r="V284" s="3">
        <v>7.30761563701172</v>
      </c>
      <c r="W284" s="2">
        <f>IFERROR(Table1[[#This Row],[MutualInformation]]/Table1[[#This Row],[MutualInformationPotential]],0)</f>
        <v>0.69315687023623573</v>
      </c>
      <c r="X284" s="3">
        <v>0.22569754996670799</v>
      </c>
      <c r="Y284" s="27">
        <v>0.40525441704633902</v>
      </c>
      <c r="Z284" s="3">
        <f>IFERROR(Table1[[#This Row],[MutualInformationVsOutcome]]/Table1[[#This Row],[MutualInformationVsOutcomePotential]],0)</f>
        <v>0.5569280443916802</v>
      </c>
      <c r="AA284">
        <v>68</v>
      </c>
      <c r="AB284">
        <v>784</v>
      </c>
      <c r="AC284">
        <v>21</v>
      </c>
      <c r="AD284">
        <v>127</v>
      </c>
      <c r="AE284" s="3" t="s">
        <v>291</v>
      </c>
      <c r="AF2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84" s="3" t="str">
        <f>RIGHT(Table1[[#This Row],[AlgorithmFunc]],LEN(Table1[[#This Row],[AlgorithmFunc]])-16)</f>
        <v>LASSORepeated1se</v>
      </c>
      <c r="AH284" s="3">
        <f>Table1[[#This Row],['# CM TP]]+Table1[[#This Row],['# CM TN]]</f>
        <v>852</v>
      </c>
      <c r="AI284" s="3">
        <f>Table1[[#This Row],['# CM FP]]+Table1[[#This Row],['# CM FN]]</f>
        <v>148</v>
      </c>
      <c r="AJ284" s="3">
        <f>Table1[[#This Row],['# CM TP]]+Table1[[#This Row],['# CM FP]]</f>
        <v>89</v>
      </c>
      <c r="AK284" s="3">
        <f>Table1[[#This Row],['# CM TN]]+Table1[[#This Row],['# CM FN]]</f>
        <v>911</v>
      </c>
      <c r="AL284" s="3">
        <f>Table1[[#This Row],[GT_T]]+Table1[[#This Row],[GT_F]]</f>
        <v>1000</v>
      </c>
      <c r="AM284" s="3">
        <f>IFERROR((Table1[[#This Row],['# CM TP]]+Table1[[#This Row],['# CM TN]])/Table1[[#This Row],[GT_TOT]], 0)</f>
        <v>0.85199999999999998</v>
      </c>
      <c r="AN284" s="3">
        <f>IFERROR(((Table1[[#This Row],[GT_T]]*Table1[[#This Row],[GT_ML_P]]/Table1[[#This Row],[GT_TOT]])+(Table1[[#This Row],[GT_F]]*Table1[[#This Row],[GT_ML_N]]/Table1[[#This Row],[GT_TOT]]))/Table1[[#This Row],[GT_TOT]],0)</f>
        <v>0.21065600000000001</v>
      </c>
      <c r="AO284" s="3">
        <f>(Table1[[#This Row],[OBS_ACC]]-Table1[[#This Row],[EXP_ACC]])/(1-Table1[[#This Row],[EXP_ACC]])</f>
        <v>0.81250253374954373</v>
      </c>
      <c r="AP284" s="3">
        <f>Table1[[#This Row],['# CM TP]]+Table1[[#This Row],['# CM FN]]</f>
        <v>195</v>
      </c>
      <c r="AQ284" s="3">
        <f>Table1[[#This Row],['# CM TN]]+Table1[[#This Row],['# CM FP]]</f>
        <v>805</v>
      </c>
      <c r="AR284" s="2">
        <f>IFERROR(Table1[[#This Row],[NUM_T]]/(Table1[[#This Row],[NUM_T]]+Table1[[#This Row],[NUM_F]]),0)</f>
        <v>0.19500000000000001</v>
      </c>
      <c r="AS284" s="2">
        <f>IFERROR(((LEN(Table1[[#This Row],[Predictors]])-LEN(SUBSTITUTE(Table1[[#This Row],[Predictors]],"_","")))/Table1[[#This Row],[NumPredictors]])-Table1[[#This Row],[P_se]],0)</f>
        <v>0.31578947368421051</v>
      </c>
      <c r="AT284" s="2">
        <f>IFERROR((LEN(Table1[[#This Row],[Predictors]])-LEN(SUBSTITUTE(Table1[[#This Row],[Predictors]],".","")))/Table1[[#This Row],[NumPredictors]],0)</f>
        <v>0.63157894736842102</v>
      </c>
      <c r="AU2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4" s="2">
        <f>1-(Table1[[#This Row],[P_2gram]]+Table1[[#This Row],[P_order]]+Table1[[#This Row],[P_se]])</f>
        <v>5.2631578947368474E-2</v>
      </c>
    </row>
    <row r="285" spans="1:48" x14ac:dyDescent="0.25">
      <c r="A285">
        <v>107</v>
      </c>
      <c r="B285" t="s">
        <v>645</v>
      </c>
      <c r="C285" t="s">
        <v>185</v>
      </c>
      <c r="D285" s="26" t="s">
        <v>1510</v>
      </c>
      <c r="E285">
        <v>4000</v>
      </c>
      <c r="F2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85" t="s">
        <v>562</v>
      </c>
      <c r="H285" s="3">
        <v>1</v>
      </c>
      <c r="I285" s="1">
        <v>42794.452372685184</v>
      </c>
      <c r="J285" t="s">
        <v>173</v>
      </c>
      <c r="K285" t="s">
        <v>11</v>
      </c>
      <c r="L285" t="str">
        <f>SUBSTITUTE(SUBSTITUTE(Table1[[#This Row],[PredictorSetsOrig]],"task","act"),"startend","se")</f>
        <v>act,order</v>
      </c>
      <c r="M285" t="s">
        <v>26</v>
      </c>
      <c r="N285" s="3">
        <v>30</v>
      </c>
      <c r="O285" s="3">
        <f>IF(Table1[[#This Row],[Algorithm]]="None",0,IF(Table1[[#This Row],[NumPredictors]]&lt;=5,5,IF(Table1[[#This Row],[NumPredictors]]&lt;=10,10,IF(Table1[[#This Row],[NumPredictors]]&lt;=30,30,50))))</f>
        <v>30</v>
      </c>
      <c r="P285" s="2">
        <v>0.85199999999999998</v>
      </c>
      <c r="Q285" s="2">
        <v>0.87</v>
      </c>
      <c r="R285">
        <v>126.76000000000199</v>
      </c>
      <c r="S285">
        <v>6.9300000000002902</v>
      </c>
      <c r="T285">
        <v>1</v>
      </c>
      <c r="U285" s="3">
        <v>6.6225683228351704</v>
      </c>
      <c r="V285" s="3">
        <v>7.28892414629368</v>
      </c>
      <c r="W285" s="2">
        <f>IFERROR(Table1[[#This Row],[MutualInformation]]/Table1[[#This Row],[MutualInformationPotential]],0)</f>
        <v>0.90857967375098247</v>
      </c>
      <c r="X285" s="3">
        <v>0.35993248769886999</v>
      </c>
      <c r="Y285" s="27">
        <v>0.403599247604152</v>
      </c>
      <c r="Z285" s="3">
        <f>IFERROR(Table1[[#This Row],[MutualInformationVsOutcome]]/Table1[[#This Row],[MutualInformationVsOutcomePotential]],0)</f>
        <v>0.89180663699326279</v>
      </c>
      <c r="AA285">
        <v>75</v>
      </c>
      <c r="AB285">
        <v>777</v>
      </c>
      <c r="AC285">
        <v>28</v>
      </c>
      <c r="AD285">
        <v>120</v>
      </c>
      <c r="AE285" s="3" t="s">
        <v>302</v>
      </c>
      <c r="AF2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285" s="3" t="str">
        <f>RIGHT(Table1[[#This Row],[AlgorithmFunc]],LEN(Table1[[#This Row],[AlgorithmFunc]])-16)</f>
        <v>Recursive2Sizes</v>
      </c>
      <c r="AH285" s="3">
        <f>Table1[[#This Row],['# CM TP]]+Table1[[#This Row],['# CM TN]]</f>
        <v>852</v>
      </c>
      <c r="AI285" s="3">
        <f>Table1[[#This Row],['# CM FP]]+Table1[[#This Row],['# CM FN]]</f>
        <v>148</v>
      </c>
      <c r="AJ285" s="3">
        <f>Table1[[#This Row],['# CM TP]]+Table1[[#This Row],['# CM FP]]</f>
        <v>103</v>
      </c>
      <c r="AK285" s="3">
        <f>Table1[[#This Row],['# CM TN]]+Table1[[#This Row],['# CM FN]]</f>
        <v>897</v>
      </c>
      <c r="AL285" s="3">
        <f>Table1[[#This Row],[GT_T]]+Table1[[#This Row],[GT_F]]</f>
        <v>1000</v>
      </c>
      <c r="AM285" s="3">
        <f>IFERROR((Table1[[#This Row],['# CM TP]]+Table1[[#This Row],['# CM TN]])/Table1[[#This Row],[GT_TOT]], 0)</f>
        <v>0.85199999999999998</v>
      </c>
      <c r="AN285" s="3">
        <f>IFERROR(((Table1[[#This Row],[GT_T]]*Table1[[#This Row],[GT_ML_P]]/Table1[[#This Row],[GT_TOT]])+(Table1[[#This Row],[GT_F]]*Table1[[#This Row],[GT_ML_N]]/Table1[[#This Row],[GT_TOT]]))/Table1[[#This Row],[GT_TOT]],0)</f>
        <v>0.22051200000000001</v>
      </c>
      <c r="AO285" s="3">
        <f>(Table1[[#This Row],[OBS_ACC]]-Table1[[#This Row],[EXP_ACC]])/(1-Table1[[#This Row],[EXP_ACC]])</f>
        <v>0.81013177880865384</v>
      </c>
      <c r="AP285" s="3">
        <f>Table1[[#This Row],['# CM TP]]+Table1[[#This Row],['# CM FN]]</f>
        <v>195</v>
      </c>
      <c r="AQ285" s="3">
        <f>Table1[[#This Row],['# CM TN]]+Table1[[#This Row],['# CM FP]]</f>
        <v>805</v>
      </c>
      <c r="AR285" s="2">
        <f>IFERROR(Table1[[#This Row],[NUM_T]]/(Table1[[#This Row],[NUM_T]]+Table1[[#This Row],[NUM_F]]),0)</f>
        <v>0.19500000000000001</v>
      </c>
      <c r="AS285" s="2">
        <f>IFERROR(((LEN(Table1[[#This Row],[Predictors]])-LEN(SUBSTITUTE(Table1[[#This Row],[Predictors]],"_","")))/Table1[[#This Row],[NumPredictors]])-Table1[[#This Row],[P_se]],0)</f>
        <v>0</v>
      </c>
      <c r="AT285" s="2">
        <f>IFERROR((LEN(Table1[[#This Row],[Predictors]])-LEN(SUBSTITUTE(Table1[[#This Row],[Predictors]],".","")))/Table1[[#This Row],[NumPredictors]],0)</f>
        <v>0.7</v>
      </c>
      <c r="AU2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5" s="2">
        <f>1-(Table1[[#This Row],[P_2gram]]+Table1[[#This Row],[P_order]]+Table1[[#This Row],[P_se]])</f>
        <v>0.30000000000000004</v>
      </c>
    </row>
    <row r="286" spans="1:48" x14ac:dyDescent="0.25">
      <c r="A286">
        <v>115</v>
      </c>
      <c r="B286" t="s">
        <v>645</v>
      </c>
      <c r="C286" t="s">
        <v>185</v>
      </c>
      <c r="D286" s="26" t="s">
        <v>1510</v>
      </c>
      <c r="E286">
        <v>4000</v>
      </c>
      <c r="F2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86" t="s">
        <v>562</v>
      </c>
      <c r="H286" s="3">
        <v>1</v>
      </c>
      <c r="I286" s="1">
        <v>42794.478310185186</v>
      </c>
      <c r="J286" t="s">
        <v>159</v>
      </c>
      <c r="K286" t="s">
        <v>11</v>
      </c>
      <c r="L286" t="str">
        <f>SUBSTITUTE(SUBSTITUTE(Table1[[#This Row],[PredictorSetsOrig]],"task","act"),"startend","se")</f>
        <v>act,se,2gram,order</v>
      </c>
      <c r="M286" t="s">
        <v>20</v>
      </c>
      <c r="N286" s="3">
        <v>28</v>
      </c>
      <c r="O286" s="3">
        <f>IF(Table1[[#This Row],[Algorithm]]="None",0,IF(Table1[[#This Row],[NumPredictors]]&lt;=5,5,IF(Table1[[#This Row],[NumPredictors]]&lt;=10,10,IF(Table1[[#This Row],[NumPredictors]]&lt;=30,30,50))))</f>
        <v>30</v>
      </c>
      <c r="P286" s="2">
        <v>0.85199999999999998</v>
      </c>
      <c r="Q286" s="2">
        <v>0.85533333333333295</v>
      </c>
      <c r="R286">
        <v>1922.78</v>
      </c>
      <c r="S286">
        <v>7.4499999999970896</v>
      </c>
      <c r="T286">
        <v>2.3300000000017498</v>
      </c>
      <c r="U286" s="3">
        <v>5.9730920395608198</v>
      </c>
      <c r="V286" s="3">
        <v>7.30761563701172</v>
      </c>
      <c r="W286" s="2">
        <f>IFERROR(Table1[[#This Row],[MutualInformation]]/Table1[[#This Row],[MutualInformationPotential]],0)</f>
        <v>0.81737906538327143</v>
      </c>
      <c r="X286" s="3">
        <v>0.289930988925577</v>
      </c>
      <c r="Y286" s="27">
        <v>0.40525441704633902</v>
      </c>
      <c r="Z286" s="3">
        <f>IFERROR(Table1[[#This Row],[MutualInformationVsOutcome]]/Table1[[#This Row],[MutualInformationVsOutcomePotential]],0)</f>
        <v>0.71542955913648854</v>
      </c>
      <c r="AA286">
        <v>74</v>
      </c>
      <c r="AB286">
        <v>778</v>
      </c>
      <c r="AC286">
        <v>27</v>
      </c>
      <c r="AD286">
        <v>121</v>
      </c>
      <c r="AE286" s="3" t="s">
        <v>284</v>
      </c>
      <c r="AF2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86" s="3" t="str">
        <f>RIGHT(Table1[[#This Row],[AlgorithmFunc]],LEN(Table1[[#This Row],[AlgorithmFunc]])-16)</f>
        <v>LASSORepeated</v>
      </c>
      <c r="AH286" s="3">
        <f>Table1[[#This Row],['# CM TP]]+Table1[[#This Row],['# CM TN]]</f>
        <v>852</v>
      </c>
      <c r="AI286" s="3">
        <f>Table1[[#This Row],['# CM FP]]+Table1[[#This Row],['# CM FN]]</f>
        <v>148</v>
      </c>
      <c r="AJ286" s="3">
        <f>Table1[[#This Row],['# CM TP]]+Table1[[#This Row],['# CM FP]]</f>
        <v>101</v>
      </c>
      <c r="AK286" s="3">
        <f>Table1[[#This Row],['# CM TN]]+Table1[[#This Row],['# CM FN]]</f>
        <v>899</v>
      </c>
      <c r="AL286" s="3">
        <f>Table1[[#This Row],[GT_T]]+Table1[[#This Row],[GT_F]]</f>
        <v>1000</v>
      </c>
      <c r="AM286" s="3">
        <f>IFERROR((Table1[[#This Row],['# CM TP]]+Table1[[#This Row],['# CM TN]])/Table1[[#This Row],[GT_TOT]], 0)</f>
        <v>0.85199999999999998</v>
      </c>
      <c r="AN286" s="3">
        <f>IFERROR(((Table1[[#This Row],[GT_T]]*Table1[[#This Row],[GT_ML_P]]/Table1[[#This Row],[GT_TOT]])+(Table1[[#This Row],[GT_F]]*Table1[[#This Row],[GT_ML_N]]/Table1[[#This Row],[GT_TOT]]))/Table1[[#This Row],[GT_TOT]],0)</f>
        <v>0.21910399999999999</v>
      </c>
      <c r="AO286" s="3">
        <f>(Table1[[#This Row],[OBS_ACC]]-Table1[[#This Row],[EXP_ACC]])/(1-Table1[[#This Row],[EXP_ACC]])</f>
        <v>0.81047412203417613</v>
      </c>
      <c r="AP286" s="3">
        <f>Table1[[#This Row],['# CM TP]]+Table1[[#This Row],['# CM FN]]</f>
        <v>195</v>
      </c>
      <c r="AQ286" s="3">
        <f>Table1[[#This Row],['# CM TN]]+Table1[[#This Row],['# CM FP]]</f>
        <v>805</v>
      </c>
      <c r="AR286" s="2">
        <f>IFERROR(Table1[[#This Row],[NUM_T]]/(Table1[[#This Row],[NUM_T]]+Table1[[#This Row],[NUM_F]]),0)</f>
        <v>0.19500000000000001</v>
      </c>
      <c r="AS286" s="2">
        <f>IFERROR(((LEN(Table1[[#This Row],[Predictors]])-LEN(SUBSTITUTE(Table1[[#This Row],[Predictors]],"_","")))/Table1[[#This Row],[NumPredictors]])-Table1[[#This Row],[P_se]],0)</f>
        <v>0.2857142857142857</v>
      </c>
      <c r="AT286" s="2">
        <f>IFERROR((LEN(Table1[[#This Row],[Predictors]])-LEN(SUBSTITUTE(Table1[[#This Row],[Predictors]],".","")))/Table1[[#This Row],[NumPredictors]],0)</f>
        <v>0.6785714285714286</v>
      </c>
      <c r="AU2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6" s="2">
        <f>1-(Table1[[#This Row],[P_2gram]]+Table1[[#This Row],[P_order]]+Table1[[#This Row],[P_se]])</f>
        <v>3.5714285714285698E-2</v>
      </c>
    </row>
    <row r="287" spans="1:48" x14ac:dyDescent="0.25">
      <c r="A287">
        <v>118</v>
      </c>
      <c r="B287" t="s">
        <v>645</v>
      </c>
      <c r="C287" t="s">
        <v>185</v>
      </c>
      <c r="D287" s="26" t="s">
        <v>1510</v>
      </c>
      <c r="E287">
        <v>4000</v>
      </c>
      <c r="F2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287" t="s">
        <v>562</v>
      </c>
      <c r="H287" s="3">
        <v>1</v>
      </c>
      <c r="I287" s="1">
        <v>42794.527349537035</v>
      </c>
      <c r="J287" t="s">
        <v>159</v>
      </c>
      <c r="K287" t="s">
        <v>11</v>
      </c>
      <c r="L287" t="str">
        <f>SUBSTITUTE(SUBSTITUTE(Table1[[#This Row],[PredictorSetsOrig]],"task","act"),"startend","se")</f>
        <v>act,order</v>
      </c>
      <c r="M287" t="s">
        <v>26</v>
      </c>
      <c r="N287" s="3">
        <v>25</v>
      </c>
      <c r="O287" s="3">
        <f>IF(Table1[[#This Row],[Algorithm]]="None",0,IF(Table1[[#This Row],[NumPredictors]]&lt;=5,5,IF(Table1[[#This Row],[NumPredictors]]&lt;=10,10,IF(Table1[[#This Row],[NumPredictors]]&lt;=30,30,50))))</f>
        <v>30</v>
      </c>
      <c r="P287" s="2">
        <v>0.85199999999999998</v>
      </c>
      <c r="Q287" s="2">
        <v>0.84466666666666701</v>
      </c>
      <c r="R287">
        <v>1111.93</v>
      </c>
      <c r="S287">
        <v>6.9899999999979601</v>
      </c>
      <c r="T287">
        <v>1.1399999999994199</v>
      </c>
      <c r="U287" s="3">
        <v>5.1742937322680804</v>
      </c>
      <c r="V287" s="3">
        <v>7.28892414629368</v>
      </c>
      <c r="W287" s="2">
        <f>IFERROR(Table1[[#This Row],[MutualInformation]]/Table1[[#This Row],[MutualInformationPotential]],0)</f>
        <v>0.70988442579679456</v>
      </c>
      <c r="X287" s="3">
        <v>0.21498737839149101</v>
      </c>
      <c r="Y287" s="27">
        <v>0.403599247604152</v>
      </c>
      <c r="Z287" s="3">
        <f>IFERROR(Table1[[#This Row],[MutualInformationVsOutcome]]/Table1[[#This Row],[MutualInformationVsOutcomePotential]],0)</f>
        <v>0.53267536960908679</v>
      </c>
      <c r="AA287">
        <v>72</v>
      </c>
      <c r="AB287">
        <v>780</v>
      </c>
      <c r="AC287">
        <v>25</v>
      </c>
      <c r="AD287">
        <v>123</v>
      </c>
      <c r="AE287" s="3" t="s">
        <v>286</v>
      </c>
      <c r="AF2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87" s="3" t="str">
        <f>RIGHT(Table1[[#This Row],[AlgorithmFunc]],LEN(Table1[[#This Row],[AlgorithmFunc]])-16)</f>
        <v>LASSORepeated</v>
      </c>
      <c r="AH287" s="3">
        <f>Table1[[#This Row],['# CM TP]]+Table1[[#This Row],['# CM TN]]</f>
        <v>852</v>
      </c>
      <c r="AI287" s="3">
        <f>Table1[[#This Row],['# CM FP]]+Table1[[#This Row],['# CM FN]]</f>
        <v>148</v>
      </c>
      <c r="AJ287" s="3">
        <f>Table1[[#This Row],['# CM TP]]+Table1[[#This Row],['# CM FP]]</f>
        <v>97</v>
      </c>
      <c r="AK287" s="3">
        <f>Table1[[#This Row],['# CM TN]]+Table1[[#This Row],['# CM FN]]</f>
        <v>903</v>
      </c>
      <c r="AL287" s="3">
        <f>Table1[[#This Row],[GT_T]]+Table1[[#This Row],[GT_F]]</f>
        <v>1000</v>
      </c>
      <c r="AM287" s="3">
        <f>IFERROR((Table1[[#This Row],['# CM TP]]+Table1[[#This Row],['# CM TN]])/Table1[[#This Row],[GT_TOT]], 0)</f>
        <v>0.85199999999999998</v>
      </c>
      <c r="AN287" s="3">
        <f>IFERROR(((Table1[[#This Row],[GT_T]]*Table1[[#This Row],[GT_ML_P]]/Table1[[#This Row],[GT_TOT]])+(Table1[[#This Row],[GT_F]]*Table1[[#This Row],[GT_ML_N]]/Table1[[#This Row],[GT_TOT]]))/Table1[[#This Row],[GT_TOT]],0)</f>
        <v>0.21628800000000001</v>
      </c>
      <c r="AO287" s="3">
        <f>(Table1[[#This Row],[OBS_ACC]]-Table1[[#This Row],[EXP_ACC]])/(1-Table1[[#This Row],[EXP_ACC]])</f>
        <v>0.81115511820668817</v>
      </c>
      <c r="AP287" s="3">
        <f>Table1[[#This Row],['# CM TP]]+Table1[[#This Row],['# CM FN]]</f>
        <v>195</v>
      </c>
      <c r="AQ287" s="3">
        <f>Table1[[#This Row],['# CM TN]]+Table1[[#This Row],['# CM FP]]</f>
        <v>805</v>
      </c>
      <c r="AR287" s="2">
        <f>IFERROR(Table1[[#This Row],[NUM_T]]/(Table1[[#This Row],[NUM_T]]+Table1[[#This Row],[NUM_F]]),0)</f>
        <v>0.19500000000000001</v>
      </c>
      <c r="AS287" s="2">
        <f>IFERROR(((LEN(Table1[[#This Row],[Predictors]])-LEN(SUBSTITUTE(Table1[[#This Row],[Predictors]],"_","")))/Table1[[#This Row],[NumPredictors]])-Table1[[#This Row],[P_se]],0)</f>
        <v>0</v>
      </c>
      <c r="AT287" s="2">
        <f>IFERROR((LEN(Table1[[#This Row],[Predictors]])-LEN(SUBSTITUTE(Table1[[#This Row],[Predictors]],".","")))/Table1[[#This Row],[NumPredictors]],0)</f>
        <v>0.92</v>
      </c>
      <c r="AU2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7" s="2">
        <f>1-(Table1[[#This Row],[P_2gram]]+Table1[[#This Row],[P_order]]+Table1[[#This Row],[P_se]])</f>
        <v>7.999999999999996E-2</v>
      </c>
    </row>
    <row r="288" spans="1:48" x14ac:dyDescent="0.25">
      <c r="A288">
        <v>52</v>
      </c>
      <c r="B288" t="s">
        <v>645</v>
      </c>
      <c r="C288" t="s">
        <v>190</v>
      </c>
      <c r="D288" s="26" t="s">
        <v>1510</v>
      </c>
      <c r="E288">
        <v>40000</v>
      </c>
      <c r="F2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88" t="s">
        <v>483</v>
      </c>
      <c r="H288" s="3">
        <v>1</v>
      </c>
      <c r="I288" s="1">
        <v>42784.868807870371</v>
      </c>
      <c r="J288" t="s">
        <v>484</v>
      </c>
      <c r="K288" t="s">
        <v>11</v>
      </c>
      <c r="L288" t="str">
        <f>SUBSTITUTE(SUBSTITUTE(Table1[[#This Row],[PredictorSetsOrig]],"task","act"),"startend","se")</f>
        <v>act,order</v>
      </c>
      <c r="M288" t="s">
        <v>26</v>
      </c>
      <c r="N288" s="3">
        <v>30</v>
      </c>
      <c r="O288" s="3">
        <f>IF(Table1[[#This Row],[Algorithm]]="None",0,IF(Table1[[#This Row],[NumPredictors]]&lt;=5,5,IF(Table1[[#This Row],[NumPredictors]]&lt;=10,10,IF(Table1[[#This Row],[NumPredictors]]&lt;=30,30,50))))</f>
        <v>30</v>
      </c>
      <c r="P288" s="2">
        <v>0.85170000000000001</v>
      </c>
      <c r="Q288" s="2">
        <v>0.85299999999999998</v>
      </c>
      <c r="R288">
        <v>7.15999999999985</v>
      </c>
      <c r="S288">
        <v>68.45</v>
      </c>
      <c r="T288">
        <v>7.5899999999999199</v>
      </c>
      <c r="U288" s="3">
        <v>5.7516084437372701</v>
      </c>
      <c r="V288" s="3">
        <v>8.2509222736489392</v>
      </c>
      <c r="W288" s="2">
        <f>IFERROR(Table1[[#This Row],[MutualInformation]]/Table1[[#This Row],[MutualInformationPotential]],0)</f>
        <v>0.69708673200161453</v>
      </c>
      <c r="X288" s="3">
        <v>0.273384614280827</v>
      </c>
      <c r="Y288" s="3">
        <v>0.436675388968633</v>
      </c>
      <c r="Z288" s="3">
        <f>IFERROR(Table1[[#This Row],[MutualInformationVsOutcome]]/Table1[[#This Row],[MutualInformationVsOutcomePotential]],0)</f>
        <v>0.62605913039093808</v>
      </c>
      <c r="AA288">
        <v>943</v>
      </c>
      <c r="AB288">
        <v>7574</v>
      </c>
      <c r="AC288">
        <v>364</v>
      </c>
      <c r="AD288">
        <v>1119</v>
      </c>
      <c r="AE288" s="3" t="s">
        <v>515</v>
      </c>
      <c r="AF2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88" s="3" t="str">
        <f>RIGHT(Table1[[#This Row],[AlgorithmFunc]],LEN(Table1[[#This Row],[AlgorithmFunc]])-16)</f>
        <v>MRMREnsemble5</v>
      </c>
      <c r="AH288" s="3">
        <f>Table1[[#This Row],['# CM TP]]+Table1[[#This Row],['# CM TN]]</f>
        <v>8517</v>
      </c>
      <c r="AI288" s="3">
        <f>Table1[[#This Row],['# CM FP]]+Table1[[#This Row],['# CM FN]]</f>
        <v>1483</v>
      </c>
      <c r="AJ288" s="3">
        <f>Table1[[#This Row],['# CM TP]]+Table1[[#This Row],['# CM FP]]</f>
        <v>1307</v>
      </c>
      <c r="AK288" s="3">
        <f>Table1[[#This Row],['# CM TN]]+Table1[[#This Row],['# CM FN]]</f>
        <v>8693</v>
      </c>
      <c r="AL288" s="3">
        <f>Table1[[#This Row],[GT_T]]+Table1[[#This Row],[GT_F]]</f>
        <v>10000</v>
      </c>
      <c r="AM288" s="3">
        <f>IFERROR((Table1[[#This Row],['# CM TP]]+Table1[[#This Row],['# CM TN]])/Table1[[#This Row],[GT_TOT]], 0)</f>
        <v>0.85170000000000001</v>
      </c>
      <c r="AN288" s="3">
        <f>IFERROR(((Table1[[#This Row],[GT_T]]*Table1[[#This Row],[GT_ML_P]]/Table1[[#This Row],[GT_TOT]])+(Table1[[#This Row],[GT_F]]*Table1[[#This Row],[GT_ML_N]]/Table1[[#This Row],[GT_TOT]]))/Table1[[#This Row],[GT_TOT]],0)</f>
        <v>0.24023438</v>
      </c>
      <c r="AO288" s="3">
        <f>(Table1[[#This Row],[OBS_ACC]]-Table1[[#This Row],[EXP_ACC]])/(1-Table1[[#This Row],[EXP_ACC]])</f>
        <v>0.80480822493652715</v>
      </c>
      <c r="AP288" s="3">
        <f>Table1[[#This Row],['# CM TP]]+Table1[[#This Row],['# CM FN]]</f>
        <v>2062</v>
      </c>
      <c r="AQ288" s="3">
        <f>Table1[[#This Row],['# CM TN]]+Table1[[#This Row],['# CM FP]]</f>
        <v>7938</v>
      </c>
      <c r="AR288" s="2">
        <f>IFERROR(Table1[[#This Row],[NUM_T]]/(Table1[[#This Row],[NUM_T]]+Table1[[#This Row],[NUM_F]]),0)</f>
        <v>0.20619999999999999</v>
      </c>
      <c r="AS288" s="2">
        <f>IFERROR(((LEN(Table1[[#This Row],[Predictors]])-LEN(SUBSTITUTE(Table1[[#This Row],[Predictors]],"_","")))/Table1[[#This Row],[NumPredictors]])-Table1[[#This Row],[P_se]],0)</f>
        <v>0</v>
      </c>
      <c r="AT288" s="2">
        <f>IFERROR((LEN(Table1[[#This Row],[Predictors]])-LEN(SUBSTITUTE(Table1[[#This Row],[Predictors]],".","")))/Table1[[#This Row],[NumPredictors]],0)</f>
        <v>0.7</v>
      </c>
      <c r="AU2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8" s="2">
        <f>1-(Table1[[#This Row],[P_2gram]]+Table1[[#This Row],[P_order]]+Table1[[#This Row],[P_se]])</f>
        <v>0.30000000000000004</v>
      </c>
    </row>
    <row r="289" spans="1:48" x14ac:dyDescent="0.25">
      <c r="A289">
        <v>46</v>
      </c>
      <c r="B289" t="s">
        <v>645</v>
      </c>
      <c r="C289" t="s">
        <v>190</v>
      </c>
      <c r="D289" s="26" t="s">
        <v>1510</v>
      </c>
      <c r="E289">
        <v>4000</v>
      </c>
      <c r="F2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89" t="s">
        <v>528</v>
      </c>
      <c r="H289" s="3">
        <v>1</v>
      </c>
      <c r="I289" s="1">
        <v>42784.955000000002</v>
      </c>
      <c r="J289" t="s">
        <v>85</v>
      </c>
      <c r="K289" t="s">
        <v>11</v>
      </c>
      <c r="L289" t="str">
        <f>SUBSTITUTE(SUBSTITUTE(Table1[[#This Row],[PredictorSetsOrig]],"task","act"),"startend","se")</f>
        <v>act,se</v>
      </c>
      <c r="M289" s="26" t="s">
        <v>14</v>
      </c>
      <c r="N289" s="3">
        <v>10</v>
      </c>
      <c r="O289" s="3">
        <f>IF(Table1[[#This Row],[Algorithm]]="None",0,IF(Table1[[#This Row],[NumPredictors]]&lt;=5,5,IF(Table1[[#This Row],[NumPredictors]]&lt;=10,10,IF(Table1[[#This Row],[NumPredictors]]&lt;=30,30,50))))</f>
        <v>10</v>
      </c>
      <c r="P289" s="2">
        <v>0.75600000000000001</v>
      </c>
      <c r="Q289" s="2">
        <v>0.76366666666666705</v>
      </c>
      <c r="R289">
        <v>0.160000000000764</v>
      </c>
      <c r="S289">
        <v>4.0399999999999601</v>
      </c>
      <c r="T289">
        <v>0.10000000000036401</v>
      </c>
      <c r="U289" s="3">
        <v>3.2457823695183698</v>
      </c>
      <c r="V289" s="27">
        <v>6.9605890807084903</v>
      </c>
      <c r="W289" s="29">
        <f>IFERROR(Table1[[#This Row],[MutualInformation]]/Table1[[#This Row],[MutualInformationPotential]],0)</f>
        <v>0.46630857415705895</v>
      </c>
      <c r="X289" s="3">
        <v>0.19148773115182999</v>
      </c>
      <c r="Y289" s="3">
        <v>0.59421769618333597</v>
      </c>
      <c r="Z289" s="3">
        <f>IFERROR(Table1[[#This Row],[MutualInformationVsOutcome]]/Table1[[#This Row],[MutualInformationVsOutcomePotential]],0)</f>
        <v>0.32225181508688971</v>
      </c>
      <c r="AA289">
        <v>211</v>
      </c>
      <c r="AB289">
        <v>545</v>
      </c>
      <c r="AC289">
        <v>91</v>
      </c>
      <c r="AD289">
        <v>153</v>
      </c>
      <c r="AE289" s="3" t="s">
        <v>86</v>
      </c>
      <c r="AF2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289" s="27" t="str">
        <f>RIGHT(Table1[[#This Row],[AlgorithmFunc]],LEN(Table1[[#This Row],[AlgorithmFunc]])-16)</f>
        <v>Blanket</v>
      </c>
      <c r="AH289" s="3">
        <f>Table1[[#This Row],['# CM TP]]+Table1[[#This Row],['# CM TN]]</f>
        <v>756</v>
      </c>
      <c r="AI289" s="3">
        <f>Table1[[#This Row],['# CM FP]]+Table1[[#This Row],['# CM FN]]</f>
        <v>244</v>
      </c>
      <c r="AJ289" s="3">
        <f>Table1[[#This Row],['# CM TP]]+Table1[[#This Row],['# CM FP]]</f>
        <v>302</v>
      </c>
      <c r="AK289" s="3">
        <f>Table1[[#This Row],['# CM TN]]+Table1[[#This Row],['# CM FN]]</f>
        <v>698</v>
      </c>
      <c r="AL289" s="3">
        <f>Table1[[#This Row],[GT_T]]+Table1[[#This Row],[GT_F]]</f>
        <v>1000</v>
      </c>
      <c r="AM289" s="3">
        <f>IFERROR((Table1[[#This Row],['# CM TP]]+Table1[[#This Row],['# CM TN]])/Table1[[#This Row],[GT_TOT]], 0)</f>
        <v>0.75600000000000001</v>
      </c>
      <c r="AN289" s="3">
        <f>IFERROR(((Table1[[#This Row],[GT_T]]*Table1[[#This Row],[GT_ML_P]]/Table1[[#This Row],[GT_TOT]])+(Table1[[#This Row],[GT_F]]*Table1[[#This Row],[GT_ML_N]]/Table1[[#This Row],[GT_TOT]]))/Table1[[#This Row],[GT_TOT]],0)</f>
        <v>0.39862400000000003</v>
      </c>
      <c r="AO289" s="3">
        <f>(Table1[[#This Row],[OBS_ACC]]-Table1[[#This Row],[EXP_ACC]])/(1-Table1[[#This Row],[EXP_ACC]])</f>
        <v>0.59426382163571545</v>
      </c>
      <c r="AP289" s="3">
        <f>Table1[[#This Row],['# CM TP]]+Table1[[#This Row],['# CM FN]]</f>
        <v>364</v>
      </c>
      <c r="AQ289" s="3">
        <f>Table1[[#This Row],['# CM TN]]+Table1[[#This Row],['# CM FP]]</f>
        <v>636</v>
      </c>
      <c r="AR289" s="2">
        <f>IFERROR(Table1[[#This Row],[NUM_T]]/(Table1[[#This Row],[NUM_T]]+Table1[[#This Row],[NUM_F]]),0)</f>
        <v>0.36399999999999999</v>
      </c>
      <c r="AS289" s="2">
        <f>IFERROR(((LEN(Table1[[#This Row],[Predictors]])-LEN(SUBSTITUTE(Table1[[#This Row],[Predictors]],"_","")))/Table1[[#This Row],[NumPredictors]])-Table1[[#This Row],[P_se]],0)</f>
        <v>0</v>
      </c>
      <c r="AT289" s="2">
        <f>IFERROR((LEN(Table1[[#This Row],[Predictors]])-LEN(SUBSTITUTE(Table1[[#This Row],[Predictors]],".","")))/Table1[[#This Row],[NumPredictors]],0)</f>
        <v>0</v>
      </c>
      <c r="AU2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89" s="2">
        <f>1-(Table1[[#This Row],[P_2gram]]+Table1[[#This Row],[P_order]]+Table1[[#This Row],[P_se]])</f>
        <v>1</v>
      </c>
    </row>
    <row r="290" spans="1:48" x14ac:dyDescent="0.25">
      <c r="A290" s="26">
        <v>48</v>
      </c>
      <c r="B290" s="26" t="s">
        <v>645</v>
      </c>
      <c r="C290" s="26" t="s">
        <v>190</v>
      </c>
      <c r="D290" s="26" t="s">
        <v>1510</v>
      </c>
      <c r="E290" s="26">
        <v>4000</v>
      </c>
      <c r="F2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90" s="26" t="s">
        <v>528</v>
      </c>
      <c r="H290" s="27">
        <v>1</v>
      </c>
      <c r="I290" s="28">
        <v>42784.955451388887</v>
      </c>
      <c r="J290" s="26" t="s">
        <v>85</v>
      </c>
      <c r="K290" s="26" t="s">
        <v>11</v>
      </c>
      <c r="L290" t="str">
        <f>SUBSTITUTE(SUBSTITUTE(Table1[[#This Row],[PredictorSetsOrig]],"task","act"),"startend","se")</f>
        <v>act,se,order</v>
      </c>
      <c r="M290" s="26" t="s">
        <v>18</v>
      </c>
      <c r="N290" s="27">
        <v>10</v>
      </c>
      <c r="O290" s="27">
        <f>IF(Table1[[#This Row],[Algorithm]]="None",0,IF(Table1[[#This Row],[NumPredictors]]&lt;=5,5,IF(Table1[[#This Row],[NumPredictors]]&lt;=10,10,IF(Table1[[#This Row],[NumPredictors]]&lt;=30,30,50))))</f>
        <v>10</v>
      </c>
      <c r="P290" s="29">
        <v>0.80700000000000005</v>
      </c>
      <c r="Q290" s="29">
        <v>0.81599999999999995</v>
      </c>
      <c r="R290" s="26">
        <v>279.48</v>
      </c>
      <c r="S290" s="26">
        <v>4.7800000000006504</v>
      </c>
      <c r="T290" s="26">
        <v>1.1399999999994199</v>
      </c>
      <c r="U290" s="27">
        <v>3.5624007011858199</v>
      </c>
      <c r="V290" s="27">
        <v>7.28892414629368</v>
      </c>
      <c r="W290" s="29">
        <f>IFERROR(Table1[[#This Row],[MutualInformation]]/Table1[[#This Row],[MutualInformationPotential]],0)</f>
        <v>0.48874163452465791</v>
      </c>
      <c r="X290" s="27">
        <v>0.27778281803327098</v>
      </c>
      <c r="Y290" s="27">
        <v>0.62004340356102405</v>
      </c>
      <c r="Z290" s="27">
        <f>IFERROR(Table1[[#This Row],[MutualInformationVsOutcome]]/Table1[[#This Row],[MutualInformationVsOutcomePotential]],0)</f>
        <v>0.44800544032548822</v>
      </c>
      <c r="AA290" s="26">
        <v>241</v>
      </c>
      <c r="AB290" s="26">
        <v>566</v>
      </c>
      <c r="AC290" s="26">
        <v>70</v>
      </c>
      <c r="AD290" s="26">
        <v>123</v>
      </c>
      <c r="AE290" s="27" t="s">
        <v>88</v>
      </c>
      <c r="AF2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290" s="27" t="str">
        <f>RIGHT(Table1[[#This Row],[AlgorithmFunc]],LEN(Table1[[#This Row],[AlgorithmFunc]])-16)</f>
        <v>Blanket</v>
      </c>
      <c r="AH290" s="27">
        <f>Table1[[#This Row],['# CM TP]]+Table1[[#This Row],['# CM TN]]</f>
        <v>807</v>
      </c>
      <c r="AI290" s="27">
        <f>Table1[[#This Row],['# CM FP]]+Table1[[#This Row],['# CM FN]]</f>
        <v>193</v>
      </c>
      <c r="AJ290" s="27">
        <f>Table1[[#This Row],['# CM TP]]+Table1[[#This Row],['# CM FP]]</f>
        <v>311</v>
      </c>
      <c r="AK290" s="27">
        <f>Table1[[#This Row],['# CM TN]]+Table1[[#This Row],['# CM FN]]</f>
        <v>689</v>
      </c>
      <c r="AL290" s="27">
        <f>Table1[[#This Row],[GT_T]]+Table1[[#This Row],[GT_F]]</f>
        <v>1000</v>
      </c>
      <c r="AM290" s="27">
        <f>IFERROR((Table1[[#This Row],['# CM TP]]+Table1[[#This Row],['# CM TN]])/Table1[[#This Row],[GT_TOT]], 0)</f>
        <v>0.80700000000000005</v>
      </c>
      <c r="AN290" s="27">
        <f>IFERROR(((Table1[[#This Row],[GT_T]]*Table1[[#This Row],[GT_ML_P]]/Table1[[#This Row],[GT_TOT]])+(Table1[[#This Row],[GT_F]]*Table1[[#This Row],[GT_ML_N]]/Table1[[#This Row],[GT_TOT]]))/Table1[[#This Row],[GT_TOT]],0)</f>
        <v>0.38395400000000002</v>
      </c>
      <c r="AO290" s="27">
        <f>(Table1[[#This Row],[OBS_ACC]]-Table1[[#This Row],[EXP_ACC]])/(1-Table1[[#This Row],[EXP_ACC]])</f>
        <v>0.68671170659333891</v>
      </c>
      <c r="AP290" s="27">
        <f>Table1[[#This Row],['# CM TP]]+Table1[[#This Row],['# CM FN]]</f>
        <v>364</v>
      </c>
      <c r="AQ290" s="27">
        <f>Table1[[#This Row],['# CM TN]]+Table1[[#This Row],['# CM FP]]</f>
        <v>636</v>
      </c>
      <c r="AR290" s="29">
        <f>IFERROR(Table1[[#This Row],[NUM_T]]/(Table1[[#This Row],[NUM_T]]+Table1[[#This Row],[NUM_F]]),0)</f>
        <v>0.36399999999999999</v>
      </c>
      <c r="AS290" s="29">
        <f>IFERROR(((LEN(Table1[[#This Row],[Predictors]])-LEN(SUBSTITUTE(Table1[[#This Row],[Predictors]],"_","")))/Table1[[#This Row],[NumPredictors]])-Table1[[#This Row],[P_se]],0)</f>
        <v>3.333333333333334E-2</v>
      </c>
      <c r="AT290" s="29">
        <f>IFERROR((LEN(Table1[[#This Row],[Predictors]])-LEN(SUBSTITUTE(Table1[[#This Row],[Predictors]],".","")))/Table1[[#This Row],[NumPredictors]],0)</f>
        <v>0</v>
      </c>
      <c r="AU29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90" s="29">
        <f>1-(Table1[[#This Row],[P_2gram]]+Table1[[#This Row],[P_order]]+Table1[[#This Row],[P_se]])</f>
        <v>0.9</v>
      </c>
    </row>
    <row r="291" spans="1:48" x14ac:dyDescent="0.25">
      <c r="A291">
        <v>157</v>
      </c>
      <c r="B291" t="s">
        <v>645</v>
      </c>
      <c r="C291" t="s">
        <v>190</v>
      </c>
      <c r="D291" s="26" t="s">
        <v>1510</v>
      </c>
      <c r="E291">
        <v>40000</v>
      </c>
      <c r="F2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91" t="s">
        <v>1070</v>
      </c>
      <c r="H291" s="3">
        <v>1</v>
      </c>
      <c r="I291" s="1">
        <v>43118.870138888888</v>
      </c>
      <c r="J291" t="s">
        <v>995</v>
      </c>
      <c r="K291" t="s">
        <v>11</v>
      </c>
      <c r="L291" t="str">
        <f>SUBSTITUTE(SUBSTITUTE(Table1[[#This Row],[PredictorSetsOrig]],"task","act"),"startend","se")</f>
        <v>act,se,2gram</v>
      </c>
      <c r="M291" s="31" t="s">
        <v>16</v>
      </c>
      <c r="N291" s="3">
        <v>30</v>
      </c>
      <c r="O291" s="3">
        <f>IF(Table1[[#This Row],[Algorithm]]="None",0,IF(Table1[[#This Row],[NumPredictors]]&lt;=5,5,IF(Table1[[#This Row],[NumPredictors]]&lt;=10,10,IF(Table1[[#This Row],[NumPredictors]]&lt;=30,30,50))))</f>
        <v>30</v>
      </c>
      <c r="P291" s="2">
        <v>0.85140000000000005</v>
      </c>
      <c r="Q291" s="2">
        <v>0.854833333333333</v>
      </c>
      <c r="R291">
        <v>36.609999999999701</v>
      </c>
      <c r="S291">
        <v>68.949999999999804</v>
      </c>
      <c r="T291">
        <v>5.6499999999996398</v>
      </c>
      <c r="U291" s="3">
        <v>7.6373746750134597</v>
      </c>
      <c r="V291" s="27">
        <v>8.2937834738371201</v>
      </c>
      <c r="W291" s="29">
        <f>IFERROR(Table1[[#This Row],[MutualInformation]]/Table1[[#This Row],[MutualInformationPotential]],0)</f>
        <v>0.92085532484730126</v>
      </c>
      <c r="X291" s="3">
        <v>0.38793805452451302</v>
      </c>
      <c r="Y291" s="3">
        <v>0.445241081265218</v>
      </c>
      <c r="Z291" s="3">
        <f>IFERROR(Table1[[#This Row],[MutualInformationVsOutcome]]/Table1[[#This Row],[MutualInformationVsOutcomePotential]],0)</f>
        <v>0.87129887795198502</v>
      </c>
      <c r="AA291">
        <v>925</v>
      </c>
      <c r="AB291">
        <v>7589</v>
      </c>
      <c r="AC291">
        <v>349</v>
      </c>
      <c r="AD291">
        <v>1137</v>
      </c>
      <c r="AE291" s="3" t="s">
        <v>1234</v>
      </c>
      <c r="AF2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91" s="27" t="str">
        <f>RIGHT(Table1[[#This Row],[AlgorithmFunc]],LEN(Table1[[#This Row],[AlgorithmFunc]])-16)</f>
        <v>ClusterInfluence</v>
      </c>
      <c r="AH291" s="3">
        <f>Table1[[#This Row],['# CM TP]]+Table1[[#This Row],['# CM TN]]</f>
        <v>8514</v>
      </c>
      <c r="AI291" s="3">
        <f>Table1[[#This Row],['# CM FP]]+Table1[[#This Row],['# CM FN]]</f>
        <v>1486</v>
      </c>
      <c r="AJ291" s="3">
        <f>Table1[[#This Row],['# CM TP]]+Table1[[#This Row],['# CM FP]]</f>
        <v>1274</v>
      </c>
      <c r="AK291" s="3">
        <f>Table1[[#This Row],['# CM TN]]+Table1[[#This Row],['# CM FN]]</f>
        <v>8726</v>
      </c>
      <c r="AL291" s="3">
        <f>Table1[[#This Row],[GT_T]]+Table1[[#This Row],[GT_F]]</f>
        <v>10000</v>
      </c>
      <c r="AM291" s="3">
        <f>IFERROR((Table1[[#This Row],['# CM TP]]+Table1[[#This Row],['# CM TN]])/Table1[[#This Row],[GT_TOT]], 0)</f>
        <v>0.85140000000000005</v>
      </c>
      <c r="AN291" s="3">
        <f>IFERROR(((Table1[[#This Row],[GT_T]]*Table1[[#This Row],[GT_ML_P]]/Table1[[#This Row],[GT_TOT]])+(Table1[[#This Row],[GT_F]]*Table1[[#This Row],[GT_ML_N]]/Table1[[#This Row],[GT_TOT]]))/Table1[[#This Row],[GT_TOT]],0)</f>
        <v>0.23813672000000002</v>
      </c>
      <c r="AO291" s="3">
        <f>(Table1[[#This Row],[OBS_ACC]]-Table1[[#This Row],[EXP_ACC]])/(1-Table1[[#This Row],[EXP_ACC]])</f>
        <v>0.80495188060513945</v>
      </c>
      <c r="AP291" s="3">
        <f>Table1[[#This Row],['# CM TP]]+Table1[[#This Row],['# CM FN]]</f>
        <v>2062</v>
      </c>
      <c r="AQ291" s="3">
        <f>Table1[[#This Row],['# CM TN]]+Table1[[#This Row],['# CM FP]]</f>
        <v>7938</v>
      </c>
      <c r="AR291" s="2">
        <f>IFERROR(Table1[[#This Row],[NUM_T]]/(Table1[[#This Row],[NUM_T]]+Table1[[#This Row],[NUM_F]]),0)</f>
        <v>0.20619999999999999</v>
      </c>
      <c r="AS291" s="2">
        <f>IFERROR(((LEN(Table1[[#This Row],[Predictors]])-LEN(SUBSTITUTE(Table1[[#This Row],[Predictors]],"_","")))/Table1[[#This Row],[NumPredictors]])-Table1[[#This Row],[P_se]],0)</f>
        <v>0.51111111111111107</v>
      </c>
      <c r="AT291" s="2">
        <f>IFERROR((LEN(Table1[[#This Row],[Predictors]])-LEN(SUBSTITUTE(Table1[[#This Row],[Predictors]],".","")))/Table1[[#This Row],[NumPredictors]],0)</f>
        <v>0</v>
      </c>
      <c r="AU2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91" s="2">
        <f>1-(Table1[[#This Row],[P_2gram]]+Table1[[#This Row],[P_order]]+Table1[[#This Row],[P_se]])</f>
        <v>0.46666666666666667</v>
      </c>
    </row>
    <row r="292" spans="1:48" x14ac:dyDescent="0.25">
      <c r="A292">
        <v>57</v>
      </c>
      <c r="B292" t="s">
        <v>645</v>
      </c>
      <c r="C292" t="s">
        <v>190</v>
      </c>
      <c r="D292" s="26" t="s">
        <v>1510</v>
      </c>
      <c r="E292">
        <v>4000</v>
      </c>
      <c r="F2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92" t="s">
        <v>528</v>
      </c>
      <c r="H292" s="3">
        <v>1</v>
      </c>
      <c r="I292" s="1">
        <v>42785.042442129627</v>
      </c>
      <c r="J292" t="s">
        <v>45</v>
      </c>
      <c r="K292" t="s">
        <v>11</v>
      </c>
      <c r="L292" t="str">
        <f>SUBSTITUTE(SUBSTITUTE(Table1[[#This Row],[PredictorSetsOrig]],"task","act"),"startend","se")</f>
        <v>act,se</v>
      </c>
      <c r="M292" s="26" t="s">
        <v>14</v>
      </c>
      <c r="N292" s="3">
        <v>10</v>
      </c>
      <c r="O292" s="3">
        <f>IF(Table1[[#This Row],[Algorithm]]="None",0,IF(Table1[[#This Row],[NumPredictors]]&lt;=5,5,IF(Table1[[#This Row],[NumPredictors]]&lt;=10,10,IF(Table1[[#This Row],[NumPredictors]]&lt;=30,30,50))))</f>
        <v>10</v>
      </c>
      <c r="P292" s="2">
        <v>0.82199999999999995</v>
      </c>
      <c r="Q292" s="2">
        <v>0.834666666666667</v>
      </c>
      <c r="R292">
        <v>15.619999999998999</v>
      </c>
      <c r="S292">
        <v>4.25</v>
      </c>
      <c r="T292">
        <v>0.11000000000058199</v>
      </c>
      <c r="U292" s="3">
        <v>5.5276061456622703</v>
      </c>
      <c r="V292" s="27">
        <v>6.9605890807084903</v>
      </c>
      <c r="W292" s="29">
        <f>IFERROR(Table1[[#This Row],[MutualInformation]]/Table1[[#This Row],[MutualInformationPotential]],0)</f>
        <v>0.79412907177385594</v>
      </c>
      <c r="X292" s="3">
        <v>0.46889184895360397</v>
      </c>
      <c r="Y292" s="3">
        <v>0.59421769618333597</v>
      </c>
      <c r="Z292" s="3">
        <f>IFERROR(Table1[[#This Row],[MutualInformationVsOutcome]]/Table1[[#This Row],[MutualInformationVsOutcomePotential]],0)</f>
        <v>0.7890910216328112</v>
      </c>
      <c r="AA292">
        <v>271</v>
      </c>
      <c r="AB292">
        <v>551</v>
      </c>
      <c r="AC292">
        <v>85</v>
      </c>
      <c r="AD292">
        <v>93</v>
      </c>
      <c r="AE292" s="3" t="s">
        <v>92</v>
      </c>
      <c r="AF2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292" s="27" t="str">
        <f>RIGHT(Table1[[#This Row],[AlgorithmFunc]],LEN(Table1[[#This Row],[AlgorithmFunc]])-16)</f>
        <v>Recursive</v>
      </c>
      <c r="AH292" s="3">
        <f>Table1[[#This Row],['# CM TP]]+Table1[[#This Row],['# CM TN]]</f>
        <v>822</v>
      </c>
      <c r="AI292" s="3">
        <f>Table1[[#This Row],['# CM FP]]+Table1[[#This Row],['# CM FN]]</f>
        <v>178</v>
      </c>
      <c r="AJ292" s="3">
        <f>Table1[[#This Row],['# CM TP]]+Table1[[#This Row],['# CM FP]]</f>
        <v>356</v>
      </c>
      <c r="AK292" s="3">
        <f>Table1[[#This Row],['# CM TN]]+Table1[[#This Row],['# CM FN]]</f>
        <v>644</v>
      </c>
      <c r="AL292" s="3">
        <f>Table1[[#This Row],[GT_T]]+Table1[[#This Row],[GT_F]]</f>
        <v>1000</v>
      </c>
      <c r="AM292" s="3">
        <f>IFERROR((Table1[[#This Row],['# CM TP]]+Table1[[#This Row],['# CM TN]])/Table1[[#This Row],[GT_TOT]], 0)</f>
        <v>0.82199999999999995</v>
      </c>
      <c r="AN292" s="3">
        <f>IFERROR(((Table1[[#This Row],[GT_T]]*Table1[[#This Row],[GT_ML_P]]/Table1[[#This Row],[GT_TOT]])+(Table1[[#This Row],[GT_F]]*Table1[[#This Row],[GT_ML_N]]/Table1[[#This Row],[GT_TOT]]))/Table1[[#This Row],[GT_TOT]],0)</f>
        <v>0.40726400000000001</v>
      </c>
      <c r="AO292" s="3">
        <f>(Table1[[#This Row],[OBS_ACC]]-Table1[[#This Row],[EXP_ACC]])/(1-Table1[[#This Row],[EXP_ACC]])</f>
        <v>0.6996976731630945</v>
      </c>
      <c r="AP292" s="3">
        <f>Table1[[#This Row],['# CM TP]]+Table1[[#This Row],['# CM FN]]</f>
        <v>364</v>
      </c>
      <c r="AQ292" s="3">
        <f>Table1[[#This Row],['# CM TN]]+Table1[[#This Row],['# CM FP]]</f>
        <v>636</v>
      </c>
      <c r="AR292" s="2">
        <f>IFERROR(Table1[[#This Row],[NUM_T]]/(Table1[[#This Row],[NUM_T]]+Table1[[#This Row],[NUM_F]]),0)</f>
        <v>0.36399999999999999</v>
      </c>
      <c r="AS292" s="2">
        <f>IFERROR(((LEN(Table1[[#This Row],[Predictors]])-LEN(SUBSTITUTE(Table1[[#This Row],[Predictors]],"_","")))/Table1[[#This Row],[NumPredictors]])-Table1[[#This Row],[P_se]],0)</f>
        <v>0</v>
      </c>
      <c r="AT292" s="2">
        <f>IFERROR((LEN(Table1[[#This Row],[Predictors]])-LEN(SUBSTITUTE(Table1[[#This Row],[Predictors]],".","")))/Table1[[#This Row],[NumPredictors]],0)</f>
        <v>0</v>
      </c>
      <c r="AU2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92" s="2">
        <f>1-(Table1[[#This Row],[P_2gram]]+Table1[[#This Row],[P_order]]+Table1[[#This Row],[P_se]])</f>
        <v>1</v>
      </c>
    </row>
    <row r="293" spans="1:48" x14ac:dyDescent="0.25">
      <c r="A293" s="26">
        <v>168</v>
      </c>
      <c r="B293" t="s">
        <v>645</v>
      </c>
      <c r="C293" s="26" t="s">
        <v>190</v>
      </c>
      <c r="D293" s="26" t="s">
        <v>1510</v>
      </c>
      <c r="E293" s="26">
        <v>40000</v>
      </c>
      <c r="F2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93" s="26" t="s">
        <v>1070</v>
      </c>
      <c r="H293" s="27">
        <v>1</v>
      </c>
      <c r="I293" s="28">
        <v>43118.883819444447</v>
      </c>
      <c r="J293" s="26" t="s">
        <v>1007</v>
      </c>
      <c r="K293" s="26" t="s">
        <v>11</v>
      </c>
      <c r="L293" t="str">
        <f>SUBSTITUTE(SUBSTITUTE(Table1[[#This Row],[PredictorSetsOrig]],"task","act"),"startend","se")</f>
        <v>act,se,2gram</v>
      </c>
      <c r="M293" s="31" t="s">
        <v>16</v>
      </c>
      <c r="N293" s="27">
        <v>30</v>
      </c>
      <c r="O293" s="27">
        <f>IF(Table1[[#This Row],[Algorithm]]="None",0,IF(Table1[[#This Row],[NumPredictors]]&lt;=5,5,IF(Table1[[#This Row],[NumPredictors]]&lt;=10,10,IF(Table1[[#This Row],[NumPredictors]]&lt;=30,30,50))))</f>
        <v>30</v>
      </c>
      <c r="P293" s="29">
        <v>0.85129999999999995</v>
      </c>
      <c r="Q293" s="29">
        <v>0.854833333333333</v>
      </c>
      <c r="R293" s="26">
        <v>32.739999999999803</v>
      </c>
      <c r="S293" s="26">
        <v>67.449999999999804</v>
      </c>
      <c r="T293" s="26">
        <v>5.5799999999999299</v>
      </c>
      <c r="U293" s="27">
        <v>7.6373746750134597</v>
      </c>
      <c r="V293" s="27">
        <v>8.2937834738371201</v>
      </c>
      <c r="W293" s="29">
        <f>IFERROR(Table1[[#This Row],[MutualInformation]]/Table1[[#This Row],[MutualInformationPotential]],0)</f>
        <v>0.92085532484730126</v>
      </c>
      <c r="X293" s="27">
        <v>0.38793805452451302</v>
      </c>
      <c r="Y293" s="27">
        <v>0.445241081265218</v>
      </c>
      <c r="Z293" s="27">
        <f>IFERROR(Table1[[#This Row],[MutualInformationVsOutcome]]/Table1[[#This Row],[MutualInformationVsOutcomePotential]],0)</f>
        <v>0.87129887795198502</v>
      </c>
      <c r="AA293" s="26">
        <v>924</v>
      </c>
      <c r="AB293" s="26">
        <v>7589</v>
      </c>
      <c r="AC293" s="26">
        <v>349</v>
      </c>
      <c r="AD293" s="26">
        <v>1138</v>
      </c>
      <c r="AE293" s="27" t="s">
        <v>1234</v>
      </c>
      <c r="AF2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93" s="27" t="str">
        <f>RIGHT(Table1[[#This Row],[AlgorithmFunc]],LEN(Table1[[#This Row],[AlgorithmFunc]])-16)</f>
        <v>ClusterFisher</v>
      </c>
      <c r="AH293" s="27">
        <f>Table1[[#This Row],['# CM TP]]+Table1[[#This Row],['# CM TN]]</f>
        <v>8513</v>
      </c>
      <c r="AI293" s="27">
        <f>Table1[[#This Row],['# CM FP]]+Table1[[#This Row],['# CM FN]]</f>
        <v>1487</v>
      </c>
      <c r="AJ293" s="27">
        <f>Table1[[#This Row],['# CM TP]]+Table1[[#This Row],['# CM FP]]</f>
        <v>1273</v>
      </c>
      <c r="AK293" s="27">
        <f>Table1[[#This Row],['# CM TN]]+Table1[[#This Row],['# CM FN]]</f>
        <v>8727</v>
      </c>
      <c r="AL293" s="27">
        <f>Table1[[#This Row],[GT_T]]+Table1[[#This Row],[GT_F]]</f>
        <v>10000</v>
      </c>
      <c r="AM293" s="27">
        <f>IFERROR((Table1[[#This Row],['# CM TP]]+Table1[[#This Row],['# CM TN]])/Table1[[#This Row],[GT_TOT]], 0)</f>
        <v>0.85129999999999995</v>
      </c>
      <c r="AN293" s="27">
        <f>IFERROR(((Table1[[#This Row],[GT_T]]*Table1[[#This Row],[GT_ML_P]]/Table1[[#This Row],[GT_TOT]])+(Table1[[#This Row],[GT_F]]*Table1[[#This Row],[GT_ML_N]]/Table1[[#This Row],[GT_TOT]]))/Table1[[#This Row],[GT_TOT]],0)</f>
        <v>0.23814098</v>
      </c>
      <c r="AO293" s="27">
        <f>(Table1[[#This Row],[OBS_ACC]]-Table1[[#This Row],[EXP_ACC]])/(1-Table1[[#This Row],[EXP_ACC]])</f>
        <v>0.80481953209663371</v>
      </c>
      <c r="AP293" s="27">
        <f>Table1[[#This Row],['# CM TP]]+Table1[[#This Row],['# CM FN]]</f>
        <v>2062</v>
      </c>
      <c r="AQ293" s="27">
        <f>Table1[[#This Row],['# CM TN]]+Table1[[#This Row],['# CM FP]]</f>
        <v>7938</v>
      </c>
      <c r="AR293" s="29">
        <f>IFERROR(Table1[[#This Row],[NUM_T]]/(Table1[[#This Row],[NUM_T]]+Table1[[#This Row],[NUM_F]]),0)</f>
        <v>0.20619999999999999</v>
      </c>
      <c r="AS293" s="29">
        <f>IFERROR(((LEN(Table1[[#This Row],[Predictors]])-LEN(SUBSTITUTE(Table1[[#This Row],[Predictors]],"_","")))/Table1[[#This Row],[NumPredictors]])-Table1[[#This Row],[P_se]],0)</f>
        <v>0.51111111111111107</v>
      </c>
      <c r="AT293" s="29">
        <f>IFERROR((LEN(Table1[[#This Row],[Predictors]])-LEN(SUBSTITUTE(Table1[[#This Row],[Predictors]],".","")))/Table1[[#This Row],[NumPredictors]],0)</f>
        <v>0</v>
      </c>
      <c r="AU29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93" s="29">
        <f>1-(Table1[[#This Row],[P_2gram]]+Table1[[#This Row],[P_order]]+Table1[[#This Row],[P_se]])</f>
        <v>0.46666666666666667</v>
      </c>
    </row>
    <row r="294" spans="1:48" x14ac:dyDescent="0.25">
      <c r="A294" s="26">
        <v>59</v>
      </c>
      <c r="B294" s="26" t="s">
        <v>645</v>
      </c>
      <c r="C294" s="26" t="s">
        <v>190</v>
      </c>
      <c r="D294" s="26" t="s">
        <v>1510</v>
      </c>
      <c r="E294" s="26">
        <v>4000</v>
      </c>
      <c r="F2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94" s="26" t="s">
        <v>528</v>
      </c>
      <c r="H294" s="27">
        <v>1</v>
      </c>
      <c r="I294" s="28">
        <v>42785.044710648152</v>
      </c>
      <c r="J294" s="26" t="s">
        <v>45</v>
      </c>
      <c r="K294" s="26" t="s">
        <v>11</v>
      </c>
      <c r="L294" t="str">
        <f>SUBSTITUTE(SUBSTITUTE(Table1[[#This Row],[PredictorSetsOrig]],"task","act"),"startend","se")</f>
        <v>act,se,order</v>
      </c>
      <c r="M294" s="26" t="s">
        <v>18</v>
      </c>
      <c r="N294" s="27">
        <v>10</v>
      </c>
      <c r="O294" s="27">
        <f>IF(Table1[[#This Row],[Algorithm]]="None",0,IF(Table1[[#This Row],[NumPredictors]]&lt;=5,5,IF(Table1[[#This Row],[NumPredictors]]&lt;=10,10,IF(Table1[[#This Row],[NumPredictors]]&lt;=30,30,50))))</f>
        <v>10</v>
      </c>
      <c r="P294" s="29">
        <v>0.81100000000000005</v>
      </c>
      <c r="Q294" s="29">
        <v>0.81699999999999995</v>
      </c>
      <c r="R294" s="26">
        <v>243.67</v>
      </c>
      <c r="S294" s="26">
        <v>4.5799999999999299</v>
      </c>
      <c r="T294" s="26">
        <v>0.94000000000050898</v>
      </c>
      <c r="U294" s="27">
        <v>4.3363973858260696</v>
      </c>
      <c r="V294" s="27">
        <v>7.28892414629368</v>
      </c>
      <c r="W294" s="29">
        <f>IFERROR(Table1[[#This Row],[MutualInformation]]/Table1[[#This Row],[MutualInformationPotential]],0)</f>
        <v>0.59492969041680444</v>
      </c>
      <c r="X294" s="27">
        <v>0.352798368976946</v>
      </c>
      <c r="Y294" s="27">
        <v>0.62004340356102405</v>
      </c>
      <c r="Z294" s="27">
        <f>IFERROR(Table1[[#This Row],[MutualInformationVsOutcome]]/Table1[[#This Row],[MutualInformationVsOutcomePotential]],0)</f>
        <v>0.56898979482849044</v>
      </c>
      <c r="AA294" s="26">
        <v>265</v>
      </c>
      <c r="AB294" s="26">
        <v>546</v>
      </c>
      <c r="AC294" s="26">
        <v>90</v>
      </c>
      <c r="AD294" s="26">
        <v>99</v>
      </c>
      <c r="AE294" s="27" t="s">
        <v>94</v>
      </c>
      <c r="AF2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294" s="27" t="str">
        <f>RIGHT(Table1[[#This Row],[AlgorithmFunc]],LEN(Table1[[#This Row],[AlgorithmFunc]])-16)</f>
        <v>Recursive</v>
      </c>
      <c r="AH294" s="27">
        <f>Table1[[#This Row],['# CM TP]]+Table1[[#This Row],['# CM TN]]</f>
        <v>811</v>
      </c>
      <c r="AI294" s="27">
        <f>Table1[[#This Row],['# CM FP]]+Table1[[#This Row],['# CM FN]]</f>
        <v>189</v>
      </c>
      <c r="AJ294" s="27">
        <f>Table1[[#This Row],['# CM TP]]+Table1[[#This Row],['# CM FP]]</f>
        <v>355</v>
      </c>
      <c r="AK294" s="27">
        <f>Table1[[#This Row],['# CM TN]]+Table1[[#This Row],['# CM FN]]</f>
        <v>645</v>
      </c>
      <c r="AL294" s="27">
        <f>Table1[[#This Row],[GT_T]]+Table1[[#This Row],[GT_F]]</f>
        <v>1000</v>
      </c>
      <c r="AM294" s="27">
        <f>IFERROR((Table1[[#This Row],['# CM TP]]+Table1[[#This Row],['# CM TN]])/Table1[[#This Row],[GT_TOT]], 0)</f>
        <v>0.81100000000000005</v>
      </c>
      <c r="AN294" s="27">
        <f>IFERROR(((Table1[[#This Row],[GT_T]]*Table1[[#This Row],[GT_ML_P]]/Table1[[#This Row],[GT_TOT]])+(Table1[[#This Row],[GT_F]]*Table1[[#This Row],[GT_ML_N]]/Table1[[#This Row],[GT_TOT]]))/Table1[[#This Row],[GT_TOT]],0)</f>
        <v>0.40980999999999995</v>
      </c>
      <c r="AO294" s="27">
        <f>(Table1[[#This Row],[OBS_ACC]]-Table1[[#This Row],[EXP_ACC]])/(1-Table1[[#This Row],[EXP_ACC]])</f>
        <v>0.67976414375031791</v>
      </c>
      <c r="AP294" s="27">
        <f>Table1[[#This Row],['# CM TP]]+Table1[[#This Row],['# CM FN]]</f>
        <v>364</v>
      </c>
      <c r="AQ294" s="27">
        <f>Table1[[#This Row],['# CM TN]]+Table1[[#This Row],['# CM FP]]</f>
        <v>636</v>
      </c>
      <c r="AR294" s="29">
        <f>IFERROR(Table1[[#This Row],[NUM_T]]/(Table1[[#This Row],[NUM_T]]+Table1[[#This Row],[NUM_F]]),0)</f>
        <v>0.36399999999999999</v>
      </c>
      <c r="AS294" s="29">
        <f>IFERROR(((LEN(Table1[[#This Row],[Predictors]])-LEN(SUBSTITUTE(Table1[[#This Row],[Predictors]],"_","")))/Table1[[#This Row],[NumPredictors]])-Table1[[#This Row],[P_se]],0)</f>
        <v>0</v>
      </c>
      <c r="AT294" s="29">
        <f>IFERROR((LEN(Table1[[#This Row],[Predictors]])-LEN(SUBSTITUTE(Table1[[#This Row],[Predictors]],".","")))/Table1[[#This Row],[NumPredictors]],0)</f>
        <v>0.6</v>
      </c>
      <c r="AU29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94" s="29">
        <f>1-(Table1[[#This Row],[P_2gram]]+Table1[[#This Row],[P_order]]+Table1[[#This Row],[P_se]])</f>
        <v>0.4</v>
      </c>
    </row>
    <row r="295" spans="1:48" x14ac:dyDescent="0.25">
      <c r="A295">
        <v>9</v>
      </c>
      <c r="B295" t="s">
        <v>645</v>
      </c>
      <c r="C295" t="s">
        <v>190</v>
      </c>
      <c r="D295" s="26" t="s">
        <v>1510</v>
      </c>
      <c r="E295">
        <v>40000</v>
      </c>
      <c r="F2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95" t="s">
        <v>361</v>
      </c>
      <c r="H295" s="3">
        <v>1</v>
      </c>
      <c r="I295" s="1">
        <v>42781.097881944443</v>
      </c>
      <c r="J295" t="s">
        <v>28</v>
      </c>
      <c r="K295" t="s">
        <v>11</v>
      </c>
      <c r="L295" t="str">
        <f>SUBSTITUTE(SUBSTITUTE(Table1[[#This Row],[PredictorSetsOrig]],"task","act"),"startend","se")</f>
        <v>act</v>
      </c>
      <c r="M295" t="s">
        <v>12</v>
      </c>
      <c r="N295" s="3">
        <v>10</v>
      </c>
      <c r="O295" s="3">
        <f>IF(Table1[[#This Row],[Algorithm]]="None",0,IF(Table1[[#This Row],[NumPredictors]]&lt;=5,5,IF(Table1[[#This Row],[NumPredictors]]&lt;=10,10,IF(Table1[[#This Row],[NumPredictors]]&lt;=30,30,50))))</f>
        <v>10</v>
      </c>
      <c r="P295" s="2">
        <v>0.85119999999999996</v>
      </c>
      <c r="Q295" s="2">
        <v>0.85319999999999996</v>
      </c>
      <c r="R295">
        <v>1.6800000000002899</v>
      </c>
      <c r="S295">
        <v>40.489999999999803</v>
      </c>
      <c r="T295">
        <v>0.71999999999934505</v>
      </c>
      <c r="U295" s="3">
        <v>5.1385950382086003</v>
      </c>
      <c r="V295" s="3">
        <v>7.1966069442004104</v>
      </c>
      <c r="W295" s="2">
        <f>IFERROR(Table1[[#This Row],[MutualInformation]]/Table1[[#This Row],[MutualInformationPotential]],0)</f>
        <v>0.71403024759462275</v>
      </c>
      <c r="X295" s="3">
        <v>0.251365944341995</v>
      </c>
      <c r="Y295" s="3">
        <v>0.38211591722921801</v>
      </c>
      <c r="Z295" s="3">
        <f>IFERROR(Table1[[#This Row],[MutualInformationVsOutcome]]/Table1[[#This Row],[MutualInformationVsOutcomePotential]],0)</f>
        <v>0.65782641603806657</v>
      </c>
      <c r="AA295">
        <v>946</v>
      </c>
      <c r="AB295">
        <v>7566</v>
      </c>
      <c r="AC295">
        <v>372</v>
      </c>
      <c r="AD295">
        <v>1116</v>
      </c>
      <c r="AE295" s="3" t="s">
        <v>363</v>
      </c>
      <c r="AF2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295" s="3" t="str">
        <f>RIGHT(Table1[[#This Row],[AlgorithmFunc]],LEN(Table1[[#This Row],[AlgorithmFunc]])-16)</f>
        <v>ClusterDuplicates</v>
      </c>
      <c r="AH295" s="3">
        <f>Table1[[#This Row],['# CM TP]]+Table1[[#This Row],['# CM TN]]</f>
        <v>8512</v>
      </c>
      <c r="AI295" s="3">
        <f>Table1[[#This Row],['# CM FP]]+Table1[[#This Row],['# CM FN]]</f>
        <v>1488</v>
      </c>
      <c r="AJ295" s="3">
        <f>Table1[[#This Row],['# CM TP]]+Table1[[#This Row],['# CM FP]]</f>
        <v>1318</v>
      </c>
      <c r="AK295" s="3">
        <f>Table1[[#This Row],['# CM TN]]+Table1[[#This Row],['# CM FN]]</f>
        <v>8682</v>
      </c>
      <c r="AL295" s="3">
        <f>Table1[[#This Row],[GT_T]]+Table1[[#This Row],[GT_F]]</f>
        <v>10000</v>
      </c>
      <c r="AM295" s="3">
        <f>IFERROR((Table1[[#This Row],['# CM TP]]+Table1[[#This Row],['# CM TN]])/Table1[[#This Row],[GT_TOT]], 0)</f>
        <v>0.85119999999999996</v>
      </c>
      <c r="AN295" s="3">
        <f>IFERROR(((Table1[[#This Row],[GT_T]]*Table1[[#This Row],[GT_ML_P]]/Table1[[#This Row],[GT_TOT]])+(Table1[[#This Row],[GT_F]]*Table1[[#This Row],[GT_ML_N]]/Table1[[#This Row],[GT_TOT]]))/Table1[[#This Row],[GT_TOT]],0)</f>
        <v>0.24137631999999998</v>
      </c>
      <c r="AO295" s="3">
        <f>(Table1[[#This Row],[OBS_ACC]]-Table1[[#This Row],[EXP_ACC]])/(1-Table1[[#This Row],[EXP_ACC]])</f>
        <v>0.80385531862121673</v>
      </c>
      <c r="AP295" s="3">
        <f>Table1[[#This Row],['# CM TP]]+Table1[[#This Row],['# CM FN]]</f>
        <v>2062</v>
      </c>
      <c r="AQ295" s="3">
        <f>Table1[[#This Row],['# CM TN]]+Table1[[#This Row],['# CM FP]]</f>
        <v>7938</v>
      </c>
      <c r="AR295" s="2">
        <f>IFERROR(Table1[[#This Row],[NUM_T]]/(Table1[[#This Row],[NUM_T]]+Table1[[#This Row],[NUM_F]]),0)</f>
        <v>0.20619999999999999</v>
      </c>
      <c r="AS295" s="2">
        <f>IFERROR(((LEN(Table1[[#This Row],[Predictors]])-LEN(SUBSTITUTE(Table1[[#This Row],[Predictors]],"_","")))/Table1[[#This Row],[NumPredictors]])-Table1[[#This Row],[P_se]],0)</f>
        <v>0</v>
      </c>
      <c r="AT295" s="2">
        <f>IFERROR((LEN(Table1[[#This Row],[Predictors]])-LEN(SUBSTITUTE(Table1[[#This Row],[Predictors]],".","")))/Table1[[#This Row],[NumPredictors]],0)</f>
        <v>0</v>
      </c>
      <c r="AU2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95" s="2">
        <f>1-(Table1[[#This Row],[P_2gram]]+Table1[[#This Row],[P_order]]+Table1[[#This Row],[P_se]])</f>
        <v>1</v>
      </c>
    </row>
    <row r="296" spans="1:48" x14ac:dyDescent="0.25">
      <c r="A296">
        <v>17</v>
      </c>
      <c r="B296" t="s">
        <v>645</v>
      </c>
      <c r="C296" t="s">
        <v>190</v>
      </c>
      <c r="D296" s="26" t="s">
        <v>1510</v>
      </c>
      <c r="E296">
        <v>40000</v>
      </c>
      <c r="F2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96" t="s">
        <v>361</v>
      </c>
      <c r="H296" s="3">
        <v>1</v>
      </c>
      <c r="I296" s="1">
        <v>42781.148981481485</v>
      </c>
      <c r="J296" t="s">
        <v>37</v>
      </c>
      <c r="K296" t="s">
        <v>11</v>
      </c>
      <c r="L296" t="str">
        <f>SUBSTITUTE(SUBSTITUTE(Table1[[#This Row],[PredictorSetsOrig]],"task","act"),"startend","se")</f>
        <v>act</v>
      </c>
      <c r="M296" t="s">
        <v>12</v>
      </c>
      <c r="N296" s="3">
        <v>10</v>
      </c>
      <c r="O296" s="3">
        <f>IF(Table1[[#This Row],[Algorithm]]="None",0,IF(Table1[[#This Row],[NumPredictors]]&lt;=5,5,IF(Table1[[#This Row],[NumPredictors]]&lt;=10,10,IF(Table1[[#This Row],[NumPredictors]]&lt;=30,30,50))))</f>
        <v>10</v>
      </c>
      <c r="P296" s="2">
        <v>0.85119999999999996</v>
      </c>
      <c r="Q296" s="2">
        <v>0.85319999999999996</v>
      </c>
      <c r="R296">
        <v>1.2799999999988401</v>
      </c>
      <c r="S296">
        <v>39.5299999999988</v>
      </c>
      <c r="T296">
        <v>0.58000000000174601</v>
      </c>
      <c r="U296" s="3">
        <v>5.1385950382086003</v>
      </c>
      <c r="V296" s="3">
        <v>7.1966069442004104</v>
      </c>
      <c r="W296" s="2">
        <f>IFERROR(Table1[[#This Row],[MutualInformation]]/Table1[[#This Row],[MutualInformationPotential]],0)</f>
        <v>0.71403024759462275</v>
      </c>
      <c r="X296" s="3">
        <v>0.251365944341995</v>
      </c>
      <c r="Y296" s="3">
        <v>0.38211591722921801</v>
      </c>
      <c r="Z296" s="3">
        <f>IFERROR(Table1[[#This Row],[MutualInformationVsOutcome]]/Table1[[#This Row],[MutualInformationVsOutcomePotential]],0)</f>
        <v>0.65782641603806657</v>
      </c>
      <c r="AA296">
        <v>946</v>
      </c>
      <c r="AB296">
        <v>7566</v>
      </c>
      <c r="AC296">
        <v>372</v>
      </c>
      <c r="AD296">
        <v>1116</v>
      </c>
      <c r="AE296" s="3" t="s">
        <v>363</v>
      </c>
      <c r="AF2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96" s="3" t="str">
        <f>RIGHT(Table1[[#This Row],[AlgorithmFunc]],LEN(Table1[[#This Row],[AlgorithmFunc]])-16)</f>
        <v>Cluster</v>
      </c>
      <c r="AH296" s="3">
        <f>Table1[[#This Row],['# CM TP]]+Table1[[#This Row],['# CM TN]]</f>
        <v>8512</v>
      </c>
      <c r="AI296" s="3">
        <f>Table1[[#This Row],['# CM FP]]+Table1[[#This Row],['# CM FN]]</f>
        <v>1488</v>
      </c>
      <c r="AJ296" s="3">
        <f>Table1[[#This Row],['# CM TP]]+Table1[[#This Row],['# CM FP]]</f>
        <v>1318</v>
      </c>
      <c r="AK296" s="3">
        <f>Table1[[#This Row],['# CM TN]]+Table1[[#This Row],['# CM FN]]</f>
        <v>8682</v>
      </c>
      <c r="AL296" s="3">
        <f>Table1[[#This Row],[GT_T]]+Table1[[#This Row],[GT_F]]</f>
        <v>10000</v>
      </c>
      <c r="AM296" s="3">
        <f>IFERROR((Table1[[#This Row],['# CM TP]]+Table1[[#This Row],['# CM TN]])/Table1[[#This Row],[GT_TOT]], 0)</f>
        <v>0.85119999999999996</v>
      </c>
      <c r="AN296" s="3">
        <f>IFERROR(((Table1[[#This Row],[GT_T]]*Table1[[#This Row],[GT_ML_P]]/Table1[[#This Row],[GT_TOT]])+(Table1[[#This Row],[GT_F]]*Table1[[#This Row],[GT_ML_N]]/Table1[[#This Row],[GT_TOT]]))/Table1[[#This Row],[GT_TOT]],0)</f>
        <v>0.24137631999999998</v>
      </c>
      <c r="AO296" s="3">
        <f>(Table1[[#This Row],[OBS_ACC]]-Table1[[#This Row],[EXP_ACC]])/(1-Table1[[#This Row],[EXP_ACC]])</f>
        <v>0.80385531862121673</v>
      </c>
      <c r="AP296" s="3">
        <f>Table1[[#This Row],['# CM TP]]+Table1[[#This Row],['# CM FN]]</f>
        <v>2062</v>
      </c>
      <c r="AQ296" s="3">
        <f>Table1[[#This Row],['# CM TN]]+Table1[[#This Row],['# CM FP]]</f>
        <v>7938</v>
      </c>
      <c r="AR296" s="2">
        <f>IFERROR(Table1[[#This Row],[NUM_T]]/(Table1[[#This Row],[NUM_T]]+Table1[[#This Row],[NUM_F]]),0)</f>
        <v>0.20619999999999999</v>
      </c>
      <c r="AS296" s="2">
        <f>IFERROR(((LEN(Table1[[#This Row],[Predictors]])-LEN(SUBSTITUTE(Table1[[#This Row],[Predictors]],"_","")))/Table1[[#This Row],[NumPredictors]])-Table1[[#This Row],[P_se]],0)</f>
        <v>0</v>
      </c>
      <c r="AT296" s="2">
        <f>IFERROR((LEN(Table1[[#This Row],[Predictors]])-LEN(SUBSTITUTE(Table1[[#This Row],[Predictors]],".","")))/Table1[[#This Row],[NumPredictors]],0)</f>
        <v>0</v>
      </c>
      <c r="AU2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96" s="2">
        <f>1-(Table1[[#This Row],[P_2gram]]+Table1[[#This Row],[P_order]]+Table1[[#This Row],[P_se]])</f>
        <v>1</v>
      </c>
    </row>
    <row r="297" spans="1:48" x14ac:dyDescent="0.25">
      <c r="A297">
        <v>11</v>
      </c>
      <c r="B297" t="s">
        <v>645</v>
      </c>
      <c r="C297" t="s">
        <v>190</v>
      </c>
      <c r="D297" t="s">
        <v>1510</v>
      </c>
      <c r="E297">
        <v>40000</v>
      </c>
      <c r="F2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97" t="s">
        <v>1623</v>
      </c>
      <c r="H297" s="3">
        <v>1</v>
      </c>
      <c r="I297" s="1">
        <v>43128.257604166669</v>
      </c>
      <c r="J297" t="s">
        <v>173</v>
      </c>
      <c r="K297" t="s">
        <v>11</v>
      </c>
      <c r="L297" t="str">
        <f>SUBSTITUTE(SUBSTITUTE(Table1[[#This Row],[PredictorSetsOrig]],"task","act"),"startend","se")</f>
        <v>2gram,order</v>
      </c>
      <c r="M297" s="31" t="s">
        <v>438</v>
      </c>
      <c r="N297" s="3">
        <v>30</v>
      </c>
      <c r="O297" s="3">
        <f>IF(Table1[[#This Row],[Algorithm]]="None",0,IF(Table1[[#This Row],[NumPredictors]]&lt;=5,5,IF(Table1[[#This Row],[NumPredictors]]&lt;=10,10,IF(Table1[[#This Row],[NumPredictors]]&lt;=30,30,50))))</f>
        <v>30</v>
      </c>
      <c r="P297" s="2">
        <v>0.85109999999999997</v>
      </c>
      <c r="Q297" s="2">
        <v>0.85463333333333302</v>
      </c>
      <c r="R297">
        <v>11957.28</v>
      </c>
      <c r="S297">
        <v>69.110000000000596</v>
      </c>
      <c r="T297">
        <v>12.4100000000035</v>
      </c>
      <c r="U297" s="3">
        <v>6.15507382391917</v>
      </c>
      <c r="V297" s="27"/>
      <c r="W297" s="29">
        <f>IFERROR(Table1[[#This Row],[MutualInformation]]/Table1[[#This Row],[MutualInformationPotential]],0)</f>
        <v>0</v>
      </c>
      <c r="X297" s="3">
        <v>0.35652706007832002</v>
      </c>
      <c r="Y297" s="3"/>
      <c r="Z297" s="3">
        <f>IFERROR(Table1[[#This Row],[MutualInformationVsOutcome]]/Table1[[#This Row],[MutualInformationVsOutcomePotential]],0)</f>
        <v>0</v>
      </c>
      <c r="AA297">
        <v>957</v>
      </c>
      <c r="AB297">
        <v>7554</v>
      </c>
      <c r="AC297">
        <v>384</v>
      </c>
      <c r="AD297">
        <v>1105</v>
      </c>
      <c r="AE297" s="3" t="s">
        <v>1634</v>
      </c>
      <c r="AF29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97" s="27" t="str">
        <f>RIGHT(Table1[[#This Row],[AlgorithmFunc]],LEN(Table1[[#This Row],[AlgorithmFunc]])-16)</f>
        <v>Recursive2Sizes</v>
      </c>
      <c r="AH297" s="3">
        <f>Table1[[#This Row],['# CM TP]]+Table1[[#This Row],['# CM TN]]</f>
        <v>8511</v>
      </c>
      <c r="AI297" s="3">
        <f>Table1[[#This Row],['# CM FP]]+Table1[[#This Row],['# CM FN]]</f>
        <v>1489</v>
      </c>
      <c r="AJ297" s="3">
        <f>Table1[[#This Row],['# CM TP]]+Table1[[#This Row],['# CM FP]]</f>
        <v>1341</v>
      </c>
      <c r="AK297" s="3">
        <f>Table1[[#This Row],['# CM TN]]+Table1[[#This Row],['# CM FN]]</f>
        <v>8659</v>
      </c>
      <c r="AL297" s="3">
        <f>Table1[[#This Row],[GT_T]]+Table1[[#This Row],[GT_F]]</f>
        <v>10000</v>
      </c>
      <c r="AM297" s="3">
        <f>IFERROR((Table1[[#This Row],['# CM TP]]+Table1[[#This Row],['# CM TN]])/Table1[[#This Row],[GT_TOT]], 0)</f>
        <v>0.85109999999999997</v>
      </c>
      <c r="AN297" s="3">
        <f>IFERROR(((Table1[[#This Row],[GT_T]]*Table1[[#This Row],[GT_ML_P]]/Table1[[#This Row],[GT_TOT]])+(Table1[[#This Row],[GT_F]]*Table1[[#This Row],[GT_ML_N]]/Table1[[#This Row],[GT_TOT]]))/Table1[[#This Row],[GT_TOT]],0)</f>
        <v>0.24306501999999999</v>
      </c>
      <c r="AO297" s="3">
        <f>(Table1[[#This Row],[OBS_ACC]]-Table1[[#This Row],[EXP_ACC]])/(1-Table1[[#This Row],[EXP_ACC]])</f>
        <v>0.80328561377887431</v>
      </c>
      <c r="AP297" s="3">
        <f>Table1[[#This Row],['# CM TP]]+Table1[[#This Row],['# CM FN]]</f>
        <v>2062</v>
      </c>
      <c r="AQ297" s="3">
        <f>Table1[[#This Row],['# CM TN]]+Table1[[#This Row],['# CM FP]]</f>
        <v>7938</v>
      </c>
      <c r="AR297" s="2">
        <f>IFERROR(Table1[[#This Row],[NUM_T]]/(Table1[[#This Row],[NUM_T]]+Table1[[#This Row],[NUM_F]]),0)</f>
        <v>0.20619999999999999</v>
      </c>
      <c r="AS297" s="2">
        <f>IFERROR(((LEN(Table1[[#This Row],[Predictors]])-LEN(SUBSTITUTE(Table1[[#This Row],[Predictors]],"_","")))/Table1[[#This Row],[NumPredictors]])-Table1[[#This Row],[P_se]],0)</f>
        <v>0.56666666666666665</v>
      </c>
      <c r="AT297" s="2">
        <f>IFERROR((LEN(Table1[[#This Row],[Predictors]])-LEN(SUBSTITUTE(Table1[[#This Row],[Predictors]],".","")))/Table1[[#This Row],[NumPredictors]],0)</f>
        <v>0.43333333333333335</v>
      </c>
      <c r="AU2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97" s="2">
        <f>1-(Table1[[#This Row],[P_2gram]]+Table1[[#This Row],[P_order]]+Table1[[#This Row],[P_se]])</f>
        <v>0</v>
      </c>
    </row>
    <row r="298" spans="1:48" x14ac:dyDescent="0.25">
      <c r="A298">
        <v>54</v>
      </c>
      <c r="B298" t="s">
        <v>645</v>
      </c>
      <c r="C298" t="s">
        <v>185</v>
      </c>
      <c r="D298" s="26" t="s">
        <v>1510</v>
      </c>
      <c r="E298">
        <v>4000</v>
      </c>
      <c r="F2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298" t="s">
        <v>562</v>
      </c>
      <c r="H298" s="3">
        <v>1</v>
      </c>
      <c r="I298" s="1">
        <v>42794.192233796297</v>
      </c>
      <c r="J298" t="s">
        <v>159</v>
      </c>
      <c r="K298" t="s">
        <v>11</v>
      </c>
      <c r="L298" t="str">
        <f>SUBSTITUTE(SUBSTITUTE(Table1[[#This Row],[PredictorSetsOrig]],"task","act"),"startend","se")</f>
        <v>order</v>
      </c>
      <c r="M298" t="s">
        <v>436</v>
      </c>
      <c r="N298" s="3">
        <v>10</v>
      </c>
      <c r="O298" s="3">
        <f>IF(Table1[[#This Row],[Algorithm]]="None",0,IF(Table1[[#This Row],[NumPredictors]]&lt;=5,5,IF(Table1[[#This Row],[NumPredictors]]&lt;=10,10,IF(Table1[[#This Row],[NumPredictors]]&lt;=30,30,50))))</f>
        <v>10</v>
      </c>
      <c r="P298" s="2">
        <v>0.85099999999999998</v>
      </c>
      <c r="Q298" s="2">
        <v>0.837666666666667</v>
      </c>
      <c r="R298">
        <v>704.95999999999901</v>
      </c>
      <c r="S298">
        <v>4.3100000000013097</v>
      </c>
      <c r="T298">
        <v>0.94000000000232797</v>
      </c>
      <c r="U298" s="3">
        <v>3.7216545152710698</v>
      </c>
      <c r="V298" s="3">
        <v>7.01301931468352</v>
      </c>
      <c r="W298" s="2">
        <f>IFERROR(Table1[[#This Row],[MutualInformation]]/Table1[[#This Row],[MutualInformationPotential]],0)</f>
        <v>0.53067792177312989</v>
      </c>
      <c r="X298" s="3">
        <v>0.132677501579162</v>
      </c>
      <c r="Y298" s="27">
        <v>0.35444746043164099</v>
      </c>
      <c r="Z298" s="3">
        <f>IFERROR(Table1[[#This Row],[MutualInformationVsOutcome]]/Table1[[#This Row],[MutualInformationVsOutcomePotential]],0)</f>
        <v>0.37432205443816485</v>
      </c>
      <c r="AA298">
        <v>70</v>
      </c>
      <c r="AB298">
        <v>781</v>
      </c>
      <c r="AC298">
        <v>24</v>
      </c>
      <c r="AD298">
        <v>125</v>
      </c>
      <c r="AE298" s="3" t="s">
        <v>584</v>
      </c>
      <c r="AF2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98" s="3" t="str">
        <f>RIGHT(Table1[[#This Row],[AlgorithmFunc]],LEN(Table1[[#This Row],[AlgorithmFunc]])-16)</f>
        <v>LASSORepeated</v>
      </c>
      <c r="AH298" s="3">
        <f>Table1[[#This Row],['# CM TP]]+Table1[[#This Row],['# CM TN]]</f>
        <v>851</v>
      </c>
      <c r="AI298" s="3">
        <f>Table1[[#This Row],['# CM FP]]+Table1[[#This Row],['# CM FN]]</f>
        <v>149</v>
      </c>
      <c r="AJ298" s="3">
        <f>Table1[[#This Row],['# CM TP]]+Table1[[#This Row],['# CM FP]]</f>
        <v>94</v>
      </c>
      <c r="AK298" s="3">
        <f>Table1[[#This Row],['# CM TN]]+Table1[[#This Row],['# CM FN]]</f>
        <v>906</v>
      </c>
      <c r="AL298" s="3">
        <f>Table1[[#This Row],[GT_T]]+Table1[[#This Row],[GT_F]]</f>
        <v>1000</v>
      </c>
      <c r="AM298" s="3">
        <f>IFERROR((Table1[[#This Row],['# CM TP]]+Table1[[#This Row],['# CM TN]])/Table1[[#This Row],[GT_TOT]], 0)</f>
        <v>0.85099999999999998</v>
      </c>
      <c r="AN298" s="3">
        <f>IFERROR(((Table1[[#This Row],[GT_T]]*Table1[[#This Row],[GT_ML_P]]/Table1[[#This Row],[GT_TOT]])+(Table1[[#This Row],[GT_F]]*Table1[[#This Row],[GT_ML_N]]/Table1[[#This Row],[GT_TOT]]))/Table1[[#This Row],[GT_TOT]],0)</f>
        <v>0.21498800000000001</v>
      </c>
      <c r="AO298" s="3">
        <f>(Table1[[#This Row],[OBS_ACC]]-Table1[[#This Row],[EXP_ACC]])/(1-Table1[[#This Row],[EXP_ACC]])</f>
        <v>0.81019398429578149</v>
      </c>
      <c r="AP298" s="3">
        <f>Table1[[#This Row],['# CM TP]]+Table1[[#This Row],['# CM FN]]</f>
        <v>195</v>
      </c>
      <c r="AQ298" s="3">
        <f>Table1[[#This Row],['# CM TN]]+Table1[[#This Row],['# CM FP]]</f>
        <v>805</v>
      </c>
      <c r="AR298" s="2">
        <f>IFERROR(Table1[[#This Row],[NUM_T]]/(Table1[[#This Row],[NUM_T]]+Table1[[#This Row],[NUM_F]]),0)</f>
        <v>0.19500000000000001</v>
      </c>
      <c r="AS298" s="2">
        <f>IFERROR(((LEN(Table1[[#This Row],[Predictors]])-LEN(SUBSTITUTE(Table1[[#This Row],[Predictors]],"_","")))/Table1[[#This Row],[NumPredictors]])-Table1[[#This Row],[P_se]],0)</f>
        <v>0</v>
      </c>
      <c r="AT298" s="2">
        <f>IFERROR((LEN(Table1[[#This Row],[Predictors]])-LEN(SUBSTITUTE(Table1[[#This Row],[Predictors]],".","")))/Table1[[#This Row],[NumPredictors]],0)</f>
        <v>1</v>
      </c>
      <c r="AU2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98" s="2">
        <f>1-(Table1[[#This Row],[P_2gram]]+Table1[[#This Row],[P_order]]+Table1[[#This Row],[P_se]])</f>
        <v>0</v>
      </c>
    </row>
    <row r="299" spans="1:48" x14ac:dyDescent="0.25">
      <c r="A299">
        <v>68</v>
      </c>
      <c r="B299" t="s">
        <v>645</v>
      </c>
      <c r="C299" t="s">
        <v>190</v>
      </c>
      <c r="D299" s="26" t="s">
        <v>1510</v>
      </c>
      <c r="E299">
        <v>4000</v>
      </c>
      <c r="F2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99" t="s">
        <v>528</v>
      </c>
      <c r="H299" s="3">
        <v>1</v>
      </c>
      <c r="I299" s="1">
        <v>42785.073819444442</v>
      </c>
      <c r="J299" t="s">
        <v>51</v>
      </c>
      <c r="K299" t="s">
        <v>11</v>
      </c>
      <c r="L299" t="str">
        <f>SUBSTITUTE(SUBSTITUTE(Table1[[#This Row],[PredictorSetsOrig]],"task","act"),"startend","se")</f>
        <v>act,se</v>
      </c>
      <c r="M299" s="26" t="s">
        <v>14</v>
      </c>
      <c r="N299" s="3">
        <v>10</v>
      </c>
      <c r="O299" s="3">
        <f>IF(Table1[[#This Row],[Algorithm]]="None",0,IF(Table1[[#This Row],[NumPredictors]]&lt;=5,5,IF(Table1[[#This Row],[NumPredictors]]&lt;=10,10,IF(Table1[[#This Row],[NumPredictors]]&lt;=30,30,50))))</f>
        <v>10</v>
      </c>
      <c r="P299" s="2">
        <v>0.80100000000000005</v>
      </c>
      <c r="Q299" s="2">
        <v>0.80100000000000005</v>
      </c>
      <c r="R299">
        <v>1.04999999999927</v>
      </c>
      <c r="S299">
        <v>3.95999999999913</v>
      </c>
      <c r="T299">
        <v>9.0000000000145505E-2</v>
      </c>
      <c r="U299" s="3">
        <v>3.2229050647562301</v>
      </c>
      <c r="V299" s="27">
        <v>6.9605890807084903</v>
      </c>
      <c r="W299" s="29">
        <f>IFERROR(Table1[[#This Row],[MutualInformation]]/Table1[[#This Row],[MutualInformationPotential]],0)</f>
        <v>0.46302188326109084</v>
      </c>
      <c r="X299" s="3">
        <v>0.27011775501712298</v>
      </c>
      <c r="Y299" s="3">
        <v>0.59421769618333597</v>
      </c>
      <c r="Z299" s="3">
        <f>IFERROR(Table1[[#This Row],[MutualInformationVsOutcome]]/Table1[[#This Row],[MutualInformationVsOutcomePotential]],0)</f>
        <v>0.45457709649525929</v>
      </c>
      <c r="AA299">
        <v>230</v>
      </c>
      <c r="AB299">
        <v>571</v>
      </c>
      <c r="AC299">
        <v>65</v>
      </c>
      <c r="AD299">
        <v>134</v>
      </c>
      <c r="AE299" s="3" t="s">
        <v>106</v>
      </c>
      <c r="AF2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99" s="27" t="str">
        <f>RIGHT(Table1[[#This Row],[AlgorithmFunc]],LEN(Table1[[#This Row],[AlgorithmFunc]])-16)</f>
        <v>ClusterImportance</v>
      </c>
      <c r="AH299" s="3">
        <f>Table1[[#This Row],['# CM TP]]+Table1[[#This Row],['# CM TN]]</f>
        <v>801</v>
      </c>
      <c r="AI299" s="3">
        <f>Table1[[#This Row],['# CM FP]]+Table1[[#This Row],['# CM FN]]</f>
        <v>199</v>
      </c>
      <c r="AJ299" s="3">
        <f>Table1[[#This Row],['# CM TP]]+Table1[[#This Row],['# CM FP]]</f>
        <v>295</v>
      </c>
      <c r="AK299" s="3">
        <f>Table1[[#This Row],['# CM TN]]+Table1[[#This Row],['# CM FN]]</f>
        <v>705</v>
      </c>
      <c r="AL299" s="3">
        <f>Table1[[#This Row],[GT_T]]+Table1[[#This Row],[GT_F]]</f>
        <v>1000</v>
      </c>
      <c r="AM299" s="3">
        <f>IFERROR((Table1[[#This Row],['# CM TP]]+Table1[[#This Row],['# CM TN]])/Table1[[#This Row],[GT_TOT]], 0)</f>
        <v>0.80100000000000005</v>
      </c>
      <c r="AN299" s="3">
        <f>IFERROR(((Table1[[#This Row],[GT_T]]*Table1[[#This Row],[GT_ML_P]]/Table1[[#This Row],[GT_TOT]])+(Table1[[#This Row],[GT_F]]*Table1[[#This Row],[GT_ML_N]]/Table1[[#This Row],[GT_TOT]]))/Table1[[#This Row],[GT_TOT]],0)</f>
        <v>0.37658999999999998</v>
      </c>
      <c r="AO299" s="3">
        <f>(Table1[[#This Row],[OBS_ACC]]-Table1[[#This Row],[EXP_ACC]])/(1-Table1[[#This Row],[EXP_ACC]])</f>
        <v>0.6807879244798769</v>
      </c>
      <c r="AP299" s="3">
        <f>Table1[[#This Row],['# CM TP]]+Table1[[#This Row],['# CM FN]]</f>
        <v>364</v>
      </c>
      <c r="AQ299" s="3">
        <f>Table1[[#This Row],['# CM TN]]+Table1[[#This Row],['# CM FP]]</f>
        <v>636</v>
      </c>
      <c r="AR299" s="2">
        <f>IFERROR(Table1[[#This Row],[NUM_T]]/(Table1[[#This Row],[NUM_T]]+Table1[[#This Row],[NUM_F]]),0)</f>
        <v>0.36399999999999999</v>
      </c>
      <c r="AS299" s="2">
        <f>IFERROR(((LEN(Table1[[#This Row],[Predictors]])-LEN(SUBSTITUTE(Table1[[#This Row],[Predictors]],"_","")))/Table1[[#This Row],[NumPredictors]])-Table1[[#This Row],[P_se]],0)</f>
        <v>0</v>
      </c>
      <c r="AT299" s="2">
        <f>IFERROR((LEN(Table1[[#This Row],[Predictors]])-LEN(SUBSTITUTE(Table1[[#This Row],[Predictors]],".","")))/Table1[[#This Row],[NumPredictors]],0)</f>
        <v>0</v>
      </c>
      <c r="AU2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99" s="2">
        <f>1-(Table1[[#This Row],[P_2gram]]+Table1[[#This Row],[P_order]]+Table1[[#This Row],[P_se]])</f>
        <v>1</v>
      </c>
    </row>
    <row r="300" spans="1:48" x14ac:dyDescent="0.25">
      <c r="A300">
        <v>70</v>
      </c>
      <c r="B300" t="s">
        <v>645</v>
      </c>
      <c r="C300" t="s">
        <v>190</v>
      </c>
      <c r="D300" s="26" t="s">
        <v>1510</v>
      </c>
      <c r="E300">
        <v>4000</v>
      </c>
      <c r="F3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00" t="s">
        <v>528</v>
      </c>
      <c r="H300" s="3">
        <v>1</v>
      </c>
      <c r="I300" s="1">
        <v>42785.07402777778</v>
      </c>
      <c r="J300" t="s">
        <v>51</v>
      </c>
      <c r="K300" t="s">
        <v>11</v>
      </c>
      <c r="L300" t="str">
        <f>SUBSTITUTE(SUBSTITUTE(Table1[[#This Row],[PredictorSetsOrig]],"task","act"),"startend","se")</f>
        <v>act,se,order</v>
      </c>
      <c r="M300" s="26" t="s">
        <v>18</v>
      </c>
      <c r="N300" s="27">
        <v>10</v>
      </c>
      <c r="O300" s="3">
        <f>IF(Table1[[#This Row],[Algorithm]]="None",0,IF(Table1[[#This Row],[NumPredictors]]&lt;=5,5,IF(Table1[[#This Row],[NumPredictors]]&lt;=10,10,IF(Table1[[#This Row],[NumPredictors]]&lt;=30,30,50))))</f>
        <v>10</v>
      </c>
      <c r="P300" s="2">
        <v>0.69799999999999995</v>
      </c>
      <c r="Q300" s="2">
        <v>0.69033333333333302</v>
      </c>
      <c r="R300">
        <v>5.3800000000010204</v>
      </c>
      <c r="S300">
        <v>3.9699999999975302</v>
      </c>
      <c r="T300">
        <v>0.91999999999825399</v>
      </c>
      <c r="U300" s="3">
        <v>2.1023770530281398</v>
      </c>
      <c r="V300" s="27">
        <v>7.28892414629368</v>
      </c>
      <c r="W300" s="29">
        <f>IFERROR(Table1[[#This Row],[MutualInformation]]/Table1[[#This Row],[MutualInformationPotential]],0)</f>
        <v>0.28843448097853652</v>
      </c>
      <c r="X300" s="27">
        <v>0.100318721654794</v>
      </c>
      <c r="Y300" s="3">
        <v>0.62004340356102405</v>
      </c>
      <c r="Z300" s="3">
        <f>IFERROR(Table1[[#This Row],[MutualInformationVsOutcome]]/Table1[[#This Row],[MutualInformationVsOutcomePotential]],0)</f>
        <v>0.16179306332209165</v>
      </c>
      <c r="AA300">
        <v>158</v>
      </c>
      <c r="AB300">
        <v>540</v>
      </c>
      <c r="AC300">
        <v>96</v>
      </c>
      <c r="AD300">
        <v>206</v>
      </c>
      <c r="AE300" s="3" t="s">
        <v>108</v>
      </c>
      <c r="AF3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300" s="27" t="str">
        <f>RIGHT(Table1[[#This Row],[AlgorithmFunc]],LEN(Table1[[#This Row],[AlgorithmFunc]])-16)</f>
        <v>ClusterImportance</v>
      </c>
      <c r="AH300" s="3">
        <f>Table1[[#This Row],['# CM TP]]+Table1[[#This Row],['# CM TN]]</f>
        <v>698</v>
      </c>
      <c r="AI300" s="3">
        <f>Table1[[#This Row],['# CM FP]]+Table1[[#This Row],['# CM FN]]</f>
        <v>302</v>
      </c>
      <c r="AJ300" s="3">
        <f>Table1[[#This Row],['# CM TP]]+Table1[[#This Row],['# CM FP]]</f>
        <v>254</v>
      </c>
      <c r="AK300" s="3">
        <f>Table1[[#This Row],['# CM TN]]+Table1[[#This Row],['# CM FN]]</f>
        <v>746</v>
      </c>
      <c r="AL300" s="3">
        <f>Table1[[#This Row],[GT_T]]+Table1[[#This Row],[GT_F]]</f>
        <v>1000</v>
      </c>
      <c r="AM300" s="3">
        <f>IFERROR((Table1[[#This Row],['# CM TP]]+Table1[[#This Row],['# CM TN]])/Table1[[#This Row],[GT_TOT]], 0)</f>
        <v>0.69799999999999995</v>
      </c>
      <c r="AN300" s="3">
        <f>IFERROR(((Table1[[#This Row],[GT_T]]*Table1[[#This Row],[GT_ML_P]]/Table1[[#This Row],[GT_TOT]])+(Table1[[#This Row],[GT_F]]*Table1[[#This Row],[GT_ML_N]]/Table1[[#This Row],[GT_TOT]]))/Table1[[#This Row],[GT_TOT]],0)</f>
        <v>0.402584</v>
      </c>
      <c r="AO300" s="3">
        <f>(Table1[[#This Row],[OBS_ACC]]-Table1[[#This Row],[EXP_ACC]])/(1-Table1[[#This Row],[EXP_ACC]])</f>
        <v>0.49448960188545332</v>
      </c>
      <c r="AP300" s="3">
        <f>Table1[[#This Row],['# CM TP]]+Table1[[#This Row],['# CM FN]]</f>
        <v>364</v>
      </c>
      <c r="AQ300" s="3">
        <f>Table1[[#This Row],['# CM TN]]+Table1[[#This Row],['# CM FP]]</f>
        <v>636</v>
      </c>
      <c r="AR300" s="2">
        <f>IFERROR(Table1[[#This Row],[NUM_T]]/(Table1[[#This Row],[NUM_T]]+Table1[[#This Row],[NUM_F]]),0)</f>
        <v>0.36399999999999999</v>
      </c>
      <c r="AS300" s="2">
        <f>IFERROR(((LEN(Table1[[#This Row],[Predictors]])-LEN(SUBSTITUTE(Table1[[#This Row],[Predictors]],"_","")))/Table1[[#This Row],[NumPredictors]])-Table1[[#This Row],[P_se]],0)</f>
        <v>0</v>
      </c>
      <c r="AT300" s="2">
        <f>IFERROR((LEN(Table1[[#This Row],[Predictors]])-LEN(SUBSTITUTE(Table1[[#This Row],[Predictors]],".","")))/Table1[[#This Row],[NumPredictors]],0)</f>
        <v>0.9</v>
      </c>
      <c r="AU3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0" s="2">
        <f>1-(Table1[[#This Row],[P_2gram]]+Table1[[#This Row],[P_order]]+Table1[[#This Row],[P_se]])</f>
        <v>9.9999999999999978E-2</v>
      </c>
    </row>
    <row r="301" spans="1:48" x14ac:dyDescent="0.25">
      <c r="A301" s="26">
        <v>108</v>
      </c>
      <c r="B301" s="26" t="s">
        <v>645</v>
      </c>
      <c r="C301" s="26" t="s">
        <v>185</v>
      </c>
      <c r="D301" s="26" t="s">
        <v>1510</v>
      </c>
      <c r="E301" s="26">
        <v>4000</v>
      </c>
      <c r="F3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01" s="26" t="s">
        <v>562</v>
      </c>
      <c r="H301" s="27">
        <v>1</v>
      </c>
      <c r="I301" s="28">
        <v>42794.453935185185</v>
      </c>
      <c r="J301" s="26" t="s">
        <v>173</v>
      </c>
      <c r="K301" s="26" t="s">
        <v>11</v>
      </c>
      <c r="L301" t="str">
        <f>SUBSTITUTE(SUBSTITUTE(Table1[[#This Row],[PredictorSetsOrig]],"task","act"),"startend","se")</f>
        <v>2gram</v>
      </c>
      <c r="M301" s="26" t="s">
        <v>434</v>
      </c>
      <c r="N301" s="27">
        <v>30</v>
      </c>
      <c r="O301" s="27">
        <f>IF(Table1[[#This Row],[Algorithm]]="None",0,IF(Table1[[#This Row],[NumPredictors]]&lt;=5,5,IF(Table1[[#This Row],[NumPredictors]]&lt;=10,10,IF(Table1[[#This Row],[NumPredictors]]&lt;=30,30,50))))</f>
        <v>30</v>
      </c>
      <c r="P301" s="29">
        <v>0.85099999999999998</v>
      </c>
      <c r="Q301" s="29">
        <v>0.86033333333333295</v>
      </c>
      <c r="R301" s="26">
        <v>137.40999999999599</v>
      </c>
      <c r="S301" s="26">
        <v>6.75</v>
      </c>
      <c r="T301" s="26">
        <v>0.62999999999738099</v>
      </c>
      <c r="U301" s="27">
        <v>6.5954069559108897</v>
      </c>
      <c r="V301" s="3">
        <v>7.30761563701172</v>
      </c>
      <c r="W301" s="29">
        <f>IFERROR(Table1[[#This Row],[MutualInformation]]/Table1[[#This Row],[MutualInformationPotential]],0)</f>
        <v>0.90253884215069746</v>
      </c>
      <c r="X301" s="27">
        <v>0.35216491528448801</v>
      </c>
      <c r="Y301" s="3">
        <v>0.40525441704633802</v>
      </c>
      <c r="Z301" s="27">
        <f>IFERROR(Table1[[#This Row],[MutualInformationVsOutcome]]/Table1[[#This Row],[MutualInformationVsOutcomePotential]],0)</f>
        <v>0.86899710520421147</v>
      </c>
      <c r="AA301" s="26">
        <v>70</v>
      </c>
      <c r="AB301" s="26">
        <v>781</v>
      </c>
      <c r="AC301" s="26">
        <v>24</v>
      </c>
      <c r="AD301" s="26">
        <v>125</v>
      </c>
      <c r="AE301" s="27" t="s">
        <v>600</v>
      </c>
      <c r="AF3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01" s="27" t="str">
        <f>RIGHT(Table1[[#This Row],[AlgorithmFunc]],LEN(Table1[[#This Row],[AlgorithmFunc]])-16)</f>
        <v>Recursive2Sizes</v>
      </c>
      <c r="AH301" s="27">
        <f>Table1[[#This Row],['# CM TP]]+Table1[[#This Row],['# CM TN]]</f>
        <v>851</v>
      </c>
      <c r="AI301" s="27">
        <f>Table1[[#This Row],['# CM FP]]+Table1[[#This Row],['# CM FN]]</f>
        <v>149</v>
      </c>
      <c r="AJ301" s="27">
        <f>Table1[[#This Row],['# CM TP]]+Table1[[#This Row],['# CM FP]]</f>
        <v>94</v>
      </c>
      <c r="AK301" s="27">
        <f>Table1[[#This Row],['# CM TN]]+Table1[[#This Row],['# CM FN]]</f>
        <v>906</v>
      </c>
      <c r="AL301" s="27">
        <f>Table1[[#This Row],[GT_T]]+Table1[[#This Row],[GT_F]]</f>
        <v>1000</v>
      </c>
      <c r="AM301" s="27">
        <f>IFERROR((Table1[[#This Row],['# CM TP]]+Table1[[#This Row],['# CM TN]])/Table1[[#This Row],[GT_TOT]], 0)</f>
        <v>0.85099999999999998</v>
      </c>
      <c r="AN301" s="27">
        <f>IFERROR(((Table1[[#This Row],[GT_T]]*Table1[[#This Row],[GT_ML_P]]/Table1[[#This Row],[GT_TOT]])+(Table1[[#This Row],[GT_F]]*Table1[[#This Row],[GT_ML_N]]/Table1[[#This Row],[GT_TOT]]))/Table1[[#This Row],[GT_TOT]],0)</f>
        <v>0.21498800000000001</v>
      </c>
      <c r="AO301" s="27">
        <f>(Table1[[#This Row],[OBS_ACC]]-Table1[[#This Row],[EXP_ACC]])/(1-Table1[[#This Row],[EXP_ACC]])</f>
        <v>0.81019398429578149</v>
      </c>
      <c r="AP301" s="27">
        <f>Table1[[#This Row],['# CM TP]]+Table1[[#This Row],['# CM FN]]</f>
        <v>195</v>
      </c>
      <c r="AQ301" s="27">
        <f>Table1[[#This Row],['# CM TN]]+Table1[[#This Row],['# CM FP]]</f>
        <v>805</v>
      </c>
      <c r="AR301" s="29">
        <f>IFERROR(Table1[[#This Row],[NUM_T]]/(Table1[[#This Row],[NUM_T]]+Table1[[#This Row],[NUM_F]]),0)</f>
        <v>0.19500000000000001</v>
      </c>
      <c r="AS301" s="29">
        <f>IFERROR(((LEN(Table1[[#This Row],[Predictors]])-LEN(SUBSTITUTE(Table1[[#This Row],[Predictors]],"_","")))/Table1[[#This Row],[NumPredictors]])-Table1[[#This Row],[P_se]],0)</f>
        <v>1</v>
      </c>
      <c r="AT301" s="29">
        <f>IFERROR((LEN(Table1[[#This Row],[Predictors]])-LEN(SUBSTITUTE(Table1[[#This Row],[Predictors]],".","")))/Table1[[#This Row],[NumPredictors]],0)</f>
        <v>0</v>
      </c>
      <c r="AU30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1" s="29">
        <f>1-(Table1[[#This Row],[P_2gram]]+Table1[[#This Row],[P_order]]+Table1[[#This Row],[P_se]])</f>
        <v>0</v>
      </c>
    </row>
    <row r="302" spans="1:48" x14ac:dyDescent="0.25">
      <c r="A302">
        <v>110</v>
      </c>
      <c r="B302" t="s">
        <v>645</v>
      </c>
      <c r="C302" t="s">
        <v>185</v>
      </c>
      <c r="D302" s="26" t="s">
        <v>1510</v>
      </c>
      <c r="E302">
        <v>4000</v>
      </c>
      <c r="F3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02" t="s">
        <v>562</v>
      </c>
      <c r="H302" s="3">
        <v>1</v>
      </c>
      <c r="I302" s="1">
        <v>42794.45722222222</v>
      </c>
      <c r="J302" t="s">
        <v>173</v>
      </c>
      <c r="K302" t="s">
        <v>11</v>
      </c>
      <c r="L302" t="str">
        <f>SUBSTITUTE(SUBSTITUTE(Table1[[#This Row],[PredictorSetsOrig]],"task","act"),"startend","se")</f>
        <v>2gram,order</v>
      </c>
      <c r="M302" t="s">
        <v>438</v>
      </c>
      <c r="N302" s="3">
        <v>30</v>
      </c>
      <c r="O302" s="3">
        <f>IF(Table1[[#This Row],[Algorithm]]="None",0,IF(Table1[[#This Row],[NumPredictors]]&lt;=5,5,IF(Table1[[#This Row],[NumPredictors]]&lt;=10,10,IF(Table1[[#This Row],[NumPredictors]]&lt;=30,30,50))))</f>
        <v>30</v>
      </c>
      <c r="P302" s="2">
        <v>0.85099999999999998</v>
      </c>
      <c r="Q302" s="2">
        <v>0.85599999999999998</v>
      </c>
      <c r="R302">
        <v>283.13999999999902</v>
      </c>
      <c r="S302">
        <v>6.7200000000011597</v>
      </c>
      <c r="T302">
        <v>1.5100000000020399</v>
      </c>
      <c r="U302" s="3">
        <v>6.2861751466642097</v>
      </c>
      <c r="V302" s="3">
        <v>7.30761563701172</v>
      </c>
      <c r="W302" s="2">
        <f>IFERROR(Table1[[#This Row],[MutualInformation]]/Table1[[#This Row],[MutualInformationPotential]],0)</f>
        <v>0.86022246638505406</v>
      </c>
      <c r="X302" s="3">
        <v>0.30746101706752799</v>
      </c>
      <c r="Y302" s="3">
        <v>0.40525441704633902</v>
      </c>
      <c r="Z302" s="3">
        <f>IFERROR(Table1[[#This Row],[MutualInformationVsOutcome]]/Table1[[#This Row],[MutualInformationVsOutcomePotential]],0)</f>
        <v>0.75868640571133172</v>
      </c>
      <c r="AA302">
        <v>77</v>
      </c>
      <c r="AB302">
        <v>774</v>
      </c>
      <c r="AC302">
        <v>31</v>
      </c>
      <c r="AD302">
        <v>118</v>
      </c>
      <c r="AE302" s="3" t="s">
        <v>602</v>
      </c>
      <c r="AF3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02" s="3" t="str">
        <f>RIGHT(Table1[[#This Row],[AlgorithmFunc]],LEN(Table1[[#This Row],[AlgorithmFunc]])-16)</f>
        <v>Recursive2Sizes</v>
      </c>
      <c r="AH302" s="3">
        <f>Table1[[#This Row],['# CM TP]]+Table1[[#This Row],['# CM TN]]</f>
        <v>851</v>
      </c>
      <c r="AI302" s="3">
        <f>Table1[[#This Row],['# CM FP]]+Table1[[#This Row],['# CM FN]]</f>
        <v>149</v>
      </c>
      <c r="AJ302" s="3">
        <f>Table1[[#This Row],['# CM TP]]+Table1[[#This Row],['# CM FP]]</f>
        <v>108</v>
      </c>
      <c r="AK302" s="3">
        <f>Table1[[#This Row],['# CM TN]]+Table1[[#This Row],['# CM FN]]</f>
        <v>892</v>
      </c>
      <c r="AL302" s="3">
        <f>Table1[[#This Row],[GT_T]]+Table1[[#This Row],[GT_F]]</f>
        <v>1000</v>
      </c>
      <c r="AM302" s="3">
        <f>IFERROR((Table1[[#This Row],['# CM TP]]+Table1[[#This Row],['# CM TN]])/Table1[[#This Row],[GT_TOT]], 0)</f>
        <v>0.85099999999999998</v>
      </c>
      <c r="AN302" s="3">
        <f>IFERROR(((Table1[[#This Row],[GT_T]]*Table1[[#This Row],[GT_ML_P]]/Table1[[#This Row],[GT_TOT]])+(Table1[[#This Row],[GT_F]]*Table1[[#This Row],[GT_ML_N]]/Table1[[#This Row],[GT_TOT]]))/Table1[[#This Row],[GT_TOT]],0)</f>
        <v>0.22481599999999996</v>
      </c>
      <c r="AO302" s="3">
        <f>(Table1[[#This Row],[OBS_ACC]]-Table1[[#This Row],[EXP_ACC]])/(1-Table1[[#This Row],[EXP_ACC]])</f>
        <v>0.80778757043489025</v>
      </c>
      <c r="AP302" s="3">
        <f>Table1[[#This Row],['# CM TP]]+Table1[[#This Row],['# CM FN]]</f>
        <v>195</v>
      </c>
      <c r="AQ302" s="3">
        <f>Table1[[#This Row],['# CM TN]]+Table1[[#This Row],['# CM FP]]</f>
        <v>805</v>
      </c>
      <c r="AR302" s="2">
        <f>IFERROR(Table1[[#This Row],[NUM_T]]/(Table1[[#This Row],[NUM_T]]+Table1[[#This Row],[NUM_F]]),0)</f>
        <v>0.19500000000000001</v>
      </c>
      <c r="AS302" s="2">
        <f>IFERROR(((LEN(Table1[[#This Row],[Predictors]])-LEN(SUBSTITUTE(Table1[[#This Row],[Predictors]],"_","")))/Table1[[#This Row],[NumPredictors]])-Table1[[#This Row],[P_se]],0)</f>
        <v>0.26666666666666666</v>
      </c>
      <c r="AT302" s="2">
        <f>IFERROR((LEN(Table1[[#This Row],[Predictors]])-LEN(SUBSTITUTE(Table1[[#This Row],[Predictors]],".","")))/Table1[[#This Row],[NumPredictors]],0)</f>
        <v>0.73333333333333328</v>
      </c>
      <c r="AU3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2" s="2">
        <f>1-(Table1[[#This Row],[P_2gram]]+Table1[[#This Row],[P_order]]+Table1[[#This Row],[P_se]])</f>
        <v>0</v>
      </c>
    </row>
    <row r="303" spans="1:48" x14ac:dyDescent="0.25">
      <c r="A303">
        <v>79</v>
      </c>
      <c r="B303" t="s">
        <v>645</v>
      </c>
      <c r="C303" t="s">
        <v>190</v>
      </c>
      <c r="D303" s="26" t="s">
        <v>1510</v>
      </c>
      <c r="E303">
        <v>4000</v>
      </c>
      <c r="F3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03" t="s">
        <v>528</v>
      </c>
      <c r="H303" s="3">
        <v>1</v>
      </c>
      <c r="I303" s="1">
        <v>42785.075243055559</v>
      </c>
      <c r="J303" t="s">
        <v>167</v>
      </c>
      <c r="K303" t="s">
        <v>11</v>
      </c>
      <c r="L303" t="str">
        <f>SUBSTITUTE(SUBSTITUTE(Table1[[#This Row],[PredictorSetsOrig]],"task","act"),"startend","se")</f>
        <v>act,se</v>
      </c>
      <c r="M303" s="26" t="s">
        <v>14</v>
      </c>
      <c r="N303" s="3">
        <v>10</v>
      </c>
      <c r="O303" s="3">
        <f>IF(Table1[[#This Row],[Algorithm]]="None",0,IF(Table1[[#This Row],[NumPredictors]]&lt;=5,5,IF(Table1[[#This Row],[NumPredictors]]&lt;=10,10,IF(Table1[[#This Row],[NumPredictors]]&lt;=30,30,50))))</f>
        <v>10</v>
      </c>
      <c r="P303" s="2">
        <v>0.70199999999999996</v>
      </c>
      <c r="Q303" s="2">
        <v>0.76</v>
      </c>
      <c r="R303">
        <v>2.0499999999992702</v>
      </c>
      <c r="S303">
        <v>3.9500000000007298</v>
      </c>
      <c r="T303">
        <v>9.0000000000145505E-2</v>
      </c>
      <c r="U303" s="3">
        <v>4.7760942702606597</v>
      </c>
      <c r="V303" s="27">
        <v>6.9605890807084903</v>
      </c>
      <c r="W303" s="29">
        <f>IFERROR(Table1[[#This Row],[MutualInformation]]/Table1[[#This Row],[MutualInformationPotential]],0)</f>
        <v>0.68616236569657119</v>
      </c>
      <c r="X303" s="3">
        <v>0.354492052225509</v>
      </c>
      <c r="Y303" s="3">
        <v>0.59421769618333597</v>
      </c>
      <c r="Z303" s="3">
        <f>IFERROR(Table1[[#This Row],[MutualInformationVsOutcome]]/Table1[[#This Row],[MutualInformationVsOutcomePotential]],0)</f>
        <v>0.59656932888807201</v>
      </c>
      <c r="AA303">
        <v>104</v>
      </c>
      <c r="AB303">
        <v>598</v>
      </c>
      <c r="AC303">
        <v>38</v>
      </c>
      <c r="AD303">
        <v>260</v>
      </c>
      <c r="AE303" s="3" t="s">
        <v>305</v>
      </c>
      <c r="AF3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03" s="27" t="str">
        <f>RIGHT(Table1[[#This Row],[AlgorithmFunc]],LEN(Table1[[#This Row],[AlgorithmFunc]])-16)</f>
        <v>LASSORepeated1se</v>
      </c>
      <c r="AH303" s="3">
        <f>Table1[[#This Row],['# CM TP]]+Table1[[#This Row],['# CM TN]]</f>
        <v>702</v>
      </c>
      <c r="AI303" s="3">
        <f>Table1[[#This Row],['# CM FP]]+Table1[[#This Row],['# CM FN]]</f>
        <v>298</v>
      </c>
      <c r="AJ303" s="3">
        <f>Table1[[#This Row],['# CM TP]]+Table1[[#This Row],['# CM FP]]</f>
        <v>142</v>
      </c>
      <c r="AK303" s="3">
        <f>Table1[[#This Row],['# CM TN]]+Table1[[#This Row],['# CM FN]]</f>
        <v>858</v>
      </c>
      <c r="AL303" s="3">
        <f>Table1[[#This Row],[GT_T]]+Table1[[#This Row],[GT_F]]</f>
        <v>1000</v>
      </c>
      <c r="AM303" s="3">
        <f>IFERROR((Table1[[#This Row],['# CM TP]]+Table1[[#This Row],['# CM TN]])/Table1[[#This Row],[GT_TOT]], 0)</f>
        <v>0.70199999999999996</v>
      </c>
      <c r="AN303" s="3">
        <f>IFERROR(((Table1[[#This Row],[GT_T]]*Table1[[#This Row],[GT_ML_P]]/Table1[[#This Row],[GT_TOT]])+(Table1[[#This Row],[GT_F]]*Table1[[#This Row],[GT_ML_N]]/Table1[[#This Row],[GT_TOT]]))/Table1[[#This Row],[GT_TOT]],0)</f>
        <v>0.35536800000000002</v>
      </c>
      <c r="AO303" s="3">
        <f>(Table1[[#This Row],[OBS_ACC]]-Table1[[#This Row],[EXP_ACC]])/(1-Table1[[#This Row],[EXP_ACC]])</f>
        <v>0.53772074610010046</v>
      </c>
      <c r="AP303" s="3">
        <f>Table1[[#This Row],['# CM TP]]+Table1[[#This Row],['# CM FN]]</f>
        <v>364</v>
      </c>
      <c r="AQ303" s="3">
        <f>Table1[[#This Row],['# CM TN]]+Table1[[#This Row],['# CM FP]]</f>
        <v>636</v>
      </c>
      <c r="AR303" s="2">
        <f>IFERROR(Table1[[#This Row],[NUM_T]]/(Table1[[#This Row],[NUM_T]]+Table1[[#This Row],[NUM_F]]),0)</f>
        <v>0.36399999999999999</v>
      </c>
      <c r="AS303" s="2">
        <f>IFERROR(((LEN(Table1[[#This Row],[Predictors]])-LEN(SUBSTITUTE(Table1[[#This Row],[Predictors]],"_","")))/Table1[[#This Row],[NumPredictors]])-Table1[[#This Row],[P_se]],0)</f>
        <v>0</v>
      </c>
      <c r="AT303" s="2">
        <f>IFERROR((LEN(Table1[[#This Row],[Predictors]])-LEN(SUBSTITUTE(Table1[[#This Row],[Predictors]],".","")))/Table1[[#This Row],[NumPredictors]],0)</f>
        <v>0</v>
      </c>
      <c r="AU3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3" s="2">
        <f>1-(Table1[[#This Row],[P_2gram]]+Table1[[#This Row],[P_order]]+Table1[[#This Row],[P_se]])</f>
        <v>1</v>
      </c>
    </row>
    <row r="304" spans="1:48" x14ac:dyDescent="0.25">
      <c r="A304">
        <v>119</v>
      </c>
      <c r="B304" t="s">
        <v>645</v>
      </c>
      <c r="C304" t="s">
        <v>185</v>
      </c>
      <c r="D304" s="26" t="s">
        <v>1510</v>
      </c>
      <c r="E304">
        <v>4000</v>
      </c>
      <c r="F3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04" t="s">
        <v>562</v>
      </c>
      <c r="H304" s="3">
        <v>1</v>
      </c>
      <c r="I304" s="1">
        <v>42794.540324074071</v>
      </c>
      <c r="J304" t="s">
        <v>159</v>
      </c>
      <c r="K304" t="s">
        <v>11</v>
      </c>
      <c r="L304" t="str">
        <f>SUBSTITUTE(SUBSTITUTE(Table1[[#This Row],[PredictorSetsOrig]],"task","act"),"startend","se")</f>
        <v>2gram</v>
      </c>
      <c r="M304" t="s">
        <v>434</v>
      </c>
      <c r="N304" s="3">
        <v>30</v>
      </c>
      <c r="O304" s="3">
        <f>IF(Table1[[#This Row],[Algorithm]]="None",0,IF(Table1[[#This Row],[NumPredictors]]&lt;=5,5,IF(Table1[[#This Row],[NumPredictors]]&lt;=10,10,IF(Table1[[#This Row],[NumPredictors]]&lt;=30,30,50))))</f>
        <v>30</v>
      </c>
      <c r="P304" s="2">
        <v>0.85099999999999998</v>
      </c>
      <c r="Q304" s="2">
        <v>0.84299999999999997</v>
      </c>
      <c r="R304">
        <v>243</v>
      </c>
      <c r="S304">
        <v>7.20000000000437</v>
      </c>
      <c r="T304">
        <v>0.70000000000436602</v>
      </c>
      <c r="U304" s="3">
        <v>5.7442208478522598</v>
      </c>
      <c r="V304" s="3">
        <v>7.30761563701172</v>
      </c>
      <c r="W304" s="2">
        <f>IFERROR(Table1[[#This Row],[MutualInformation]]/Table1[[#This Row],[MutualInformationPotential]],0)</f>
        <v>0.78605952107809896</v>
      </c>
      <c r="X304" s="3">
        <v>0.26391071069179101</v>
      </c>
      <c r="Y304" s="3">
        <v>0.40525441704633802</v>
      </c>
      <c r="Z304" s="3">
        <f>IFERROR(Table1[[#This Row],[MutualInformationVsOutcome]]/Table1[[#This Row],[MutualInformationVsOutcomePotential]],0)</f>
        <v>0.6512222929370679</v>
      </c>
      <c r="AA304">
        <v>76</v>
      </c>
      <c r="AB304">
        <v>775</v>
      </c>
      <c r="AC304">
        <v>30</v>
      </c>
      <c r="AD304">
        <v>119</v>
      </c>
      <c r="AE304" s="3" t="s">
        <v>603</v>
      </c>
      <c r="AF3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04" s="3" t="str">
        <f>RIGHT(Table1[[#This Row],[AlgorithmFunc]],LEN(Table1[[#This Row],[AlgorithmFunc]])-16)</f>
        <v>LASSORepeated</v>
      </c>
      <c r="AH304" s="3">
        <f>Table1[[#This Row],['# CM TP]]+Table1[[#This Row],['# CM TN]]</f>
        <v>851</v>
      </c>
      <c r="AI304" s="3">
        <f>Table1[[#This Row],['# CM FP]]+Table1[[#This Row],['# CM FN]]</f>
        <v>149</v>
      </c>
      <c r="AJ304" s="3">
        <f>Table1[[#This Row],['# CM TP]]+Table1[[#This Row],['# CM FP]]</f>
        <v>106</v>
      </c>
      <c r="AK304" s="3">
        <f>Table1[[#This Row],['# CM TN]]+Table1[[#This Row],['# CM FN]]</f>
        <v>894</v>
      </c>
      <c r="AL304" s="3">
        <f>Table1[[#This Row],[GT_T]]+Table1[[#This Row],[GT_F]]</f>
        <v>1000</v>
      </c>
      <c r="AM304" s="3">
        <f>IFERROR((Table1[[#This Row],['# CM TP]]+Table1[[#This Row],['# CM TN]])/Table1[[#This Row],[GT_TOT]], 0)</f>
        <v>0.85099999999999998</v>
      </c>
      <c r="AN304" s="3">
        <f>IFERROR(((Table1[[#This Row],[GT_T]]*Table1[[#This Row],[GT_ML_P]]/Table1[[#This Row],[GT_TOT]])+(Table1[[#This Row],[GT_F]]*Table1[[#This Row],[GT_ML_N]]/Table1[[#This Row],[GT_TOT]]))/Table1[[#This Row],[GT_TOT]],0)</f>
        <v>0.22341199999999997</v>
      </c>
      <c r="AO304" s="3">
        <f>(Table1[[#This Row],[OBS_ACC]]-Table1[[#This Row],[EXP_ACC]])/(1-Table1[[#This Row],[EXP_ACC]])</f>
        <v>0.80813507290867226</v>
      </c>
      <c r="AP304" s="3">
        <f>Table1[[#This Row],['# CM TP]]+Table1[[#This Row],['# CM FN]]</f>
        <v>195</v>
      </c>
      <c r="AQ304" s="3">
        <f>Table1[[#This Row],['# CM TN]]+Table1[[#This Row],['# CM FP]]</f>
        <v>805</v>
      </c>
      <c r="AR304" s="2">
        <f>IFERROR(Table1[[#This Row],[NUM_T]]/(Table1[[#This Row],[NUM_T]]+Table1[[#This Row],[NUM_F]]),0)</f>
        <v>0.19500000000000001</v>
      </c>
      <c r="AS304" s="2">
        <f>IFERROR(((LEN(Table1[[#This Row],[Predictors]])-LEN(SUBSTITUTE(Table1[[#This Row],[Predictors]],"_","")))/Table1[[#This Row],[NumPredictors]])-Table1[[#This Row],[P_se]],0)</f>
        <v>1</v>
      </c>
      <c r="AT304" s="2">
        <f>IFERROR((LEN(Table1[[#This Row],[Predictors]])-LEN(SUBSTITUTE(Table1[[#This Row],[Predictors]],".","")))/Table1[[#This Row],[NumPredictors]],0)</f>
        <v>0</v>
      </c>
      <c r="AU3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4" s="2">
        <f>1-(Table1[[#This Row],[P_2gram]]+Table1[[#This Row],[P_order]]+Table1[[#This Row],[P_se]])</f>
        <v>0</v>
      </c>
    </row>
    <row r="305" spans="1:48" x14ac:dyDescent="0.25">
      <c r="A305" s="26">
        <v>38</v>
      </c>
      <c r="B305" t="s">
        <v>645</v>
      </c>
      <c r="C305" s="26" t="s">
        <v>185</v>
      </c>
      <c r="D305" s="26" t="s">
        <v>1510</v>
      </c>
      <c r="E305" s="26">
        <v>4000</v>
      </c>
      <c r="F3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305" s="26" t="s">
        <v>608</v>
      </c>
      <c r="H305" s="27">
        <v>1</v>
      </c>
      <c r="I305" s="28">
        <v>42794.705578703702</v>
      </c>
      <c r="J305" s="26" t="s">
        <v>45</v>
      </c>
      <c r="K305" s="26" t="s">
        <v>11</v>
      </c>
      <c r="L305" t="str">
        <f>SUBSTITUTE(SUBSTITUTE(Table1[[#This Row],[PredictorSetsOrig]],"task","act"),"startend","se")</f>
        <v>act,se,2gram,order</v>
      </c>
      <c r="M305" s="26" t="s">
        <v>20</v>
      </c>
      <c r="N305" s="27">
        <v>5</v>
      </c>
      <c r="O305" s="27">
        <f>IF(Table1[[#This Row],[Algorithm]]="None",0,IF(Table1[[#This Row],[NumPredictors]]&lt;=5,5,IF(Table1[[#This Row],[NumPredictors]]&lt;=10,10,IF(Table1[[#This Row],[NumPredictors]]&lt;=30,30,50))))</f>
        <v>5</v>
      </c>
      <c r="P305" s="29">
        <v>0.85099999999999998</v>
      </c>
      <c r="Q305" s="29">
        <v>0.83499999999999996</v>
      </c>
      <c r="R305" s="26">
        <v>294.3</v>
      </c>
      <c r="S305" s="26">
        <v>3.0999999999999099</v>
      </c>
      <c r="T305" s="26">
        <v>1.66999999999985</v>
      </c>
      <c r="U305" s="27">
        <v>1.9494260268753301</v>
      </c>
      <c r="V305" s="3">
        <v>7.30761563701172</v>
      </c>
      <c r="W305" s="29">
        <f>IFERROR(Table1[[#This Row],[MutualInformation]]/Table1[[#This Row],[MutualInformationPotential]],0)</f>
        <v>0.26676636042566992</v>
      </c>
      <c r="X305" s="27">
        <v>8.7264668933062894E-2</v>
      </c>
      <c r="Y305" s="27">
        <v>0.40525441704633902</v>
      </c>
      <c r="Z305" s="27">
        <f>IFERROR(Table1[[#This Row],[MutualInformationVsOutcome]]/Table1[[#This Row],[MutualInformationVsOutcomePotential]],0)</f>
        <v>0.21533304823444915</v>
      </c>
      <c r="AA305" s="26">
        <v>56</v>
      </c>
      <c r="AB305" s="26">
        <v>795</v>
      </c>
      <c r="AC305" s="26">
        <v>10</v>
      </c>
      <c r="AD305" s="26">
        <v>139</v>
      </c>
      <c r="AE305" s="27" t="s">
        <v>623</v>
      </c>
      <c r="AF3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05" s="27" t="str">
        <f>RIGHT(Table1[[#This Row],[AlgorithmFunc]],LEN(Table1[[#This Row],[AlgorithmFunc]])-16)</f>
        <v>Recursive</v>
      </c>
      <c r="AH305" s="27">
        <f>Table1[[#This Row],['# CM TP]]+Table1[[#This Row],['# CM TN]]</f>
        <v>851</v>
      </c>
      <c r="AI305" s="27">
        <f>Table1[[#This Row],['# CM FP]]+Table1[[#This Row],['# CM FN]]</f>
        <v>149</v>
      </c>
      <c r="AJ305" s="27">
        <f>Table1[[#This Row],['# CM TP]]+Table1[[#This Row],['# CM FP]]</f>
        <v>66</v>
      </c>
      <c r="AK305" s="27">
        <f>Table1[[#This Row],['# CM TN]]+Table1[[#This Row],['# CM FN]]</f>
        <v>934</v>
      </c>
      <c r="AL305" s="27">
        <f>Table1[[#This Row],[GT_T]]+Table1[[#This Row],[GT_F]]</f>
        <v>1000</v>
      </c>
      <c r="AM305" s="27">
        <f>IFERROR((Table1[[#This Row],['# CM TP]]+Table1[[#This Row],['# CM TN]])/Table1[[#This Row],[GT_TOT]], 0)</f>
        <v>0.85099999999999998</v>
      </c>
      <c r="AN305" s="27">
        <f>IFERROR(((Table1[[#This Row],[GT_T]]*Table1[[#This Row],[GT_ML_P]]/Table1[[#This Row],[GT_TOT]])+(Table1[[#This Row],[GT_F]]*Table1[[#This Row],[GT_ML_N]]/Table1[[#This Row],[GT_TOT]]))/Table1[[#This Row],[GT_TOT]],0)</f>
        <v>0.19533200000000001</v>
      </c>
      <c r="AO305" s="27">
        <f>(Table1[[#This Row],[OBS_ACC]]-Table1[[#This Row],[EXP_ACC]])/(1-Table1[[#This Row],[EXP_ACC]])</f>
        <v>0.8148304642411528</v>
      </c>
      <c r="AP305" s="27">
        <f>Table1[[#This Row],['# CM TP]]+Table1[[#This Row],['# CM FN]]</f>
        <v>195</v>
      </c>
      <c r="AQ305" s="27">
        <f>Table1[[#This Row],['# CM TN]]+Table1[[#This Row],['# CM FP]]</f>
        <v>805</v>
      </c>
      <c r="AR305" s="29">
        <f>IFERROR(Table1[[#This Row],[NUM_T]]/(Table1[[#This Row],[NUM_T]]+Table1[[#This Row],[NUM_F]]),0)</f>
        <v>0.19500000000000001</v>
      </c>
      <c r="AS305" s="29">
        <f>IFERROR(((LEN(Table1[[#This Row],[Predictors]])-LEN(SUBSTITUTE(Table1[[#This Row],[Predictors]],"_","")))/Table1[[#This Row],[NumPredictors]])-Table1[[#This Row],[P_se]],0)</f>
        <v>0.6</v>
      </c>
      <c r="AT305" s="29">
        <f>IFERROR((LEN(Table1[[#This Row],[Predictors]])-LEN(SUBSTITUTE(Table1[[#This Row],[Predictors]],".","")))/Table1[[#This Row],[NumPredictors]],0)</f>
        <v>0.4</v>
      </c>
      <c r="AU3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5" s="29">
        <f>1-(Table1[[#This Row],[P_2gram]]+Table1[[#This Row],[P_order]]+Table1[[#This Row],[P_se]])</f>
        <v>0</v>
      </c>
    </row>
    <row r="306" spans="1:48" x14ac:dyDescent="0.25">
      <c r="A306" s="26">
        <v>5</v>
      </c>
      <c r="B306" s="26" t="s">
        <v>645</v>
      </c>
      <c r="C306" s="26" t="s">
        <v>185</v>
      </c>
      <c r="D306" s="26" t="s">
        <v>1510</v>
      </c>
      <c r="E306" s="26">
        <v>4000</v>
      </c>
      <c r="F3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306" s="26" t="s">
        <v>902</v>
      </c>
      <c r="H306" s="27">
        <v>1</v>
      </c>
      <c r="I306" s="28">
        <v>42805.831655092596</v>
      </c>
      <c r="J306" s="26" t="s">
        <v>887</v>
      </c>
      <c r="K306" s="28" t="s">
        <v>11</v>
      </c>
      <c r="L306" t="str">
        <f>SUBSTITUTE(SUBSTITUTE(Table1[[#This Row],[PredictorSetsOrig]],"task","act"),"startend","se")</f>
        <v>act,se,2gram,order</v>
      </c>
      <c r="M306" s="26" t="s">
        <v>20</v>
      </c>
      <c r="N306" s="16">
        <v>5</v>
      </c>
      <c r="O306" s="27">
        <f>IF(Table1[[#This Row],[Algorithm]]="None",0,IF(Table1[[#This Row],[NumPredictors]]&lt;=5,5,IF(Table1[[#This Row],[NumPredictors]]&lt;=10,10,IF(Table1[[#This Row],[NumPredictors]]&lt;=30,30,50))))</f>
        <v>5</v>
      </c>
      <c r="P306" s="29">
        <v>0.85099999999999998</v>
      </c>
      <c r="Q306" s="29">
        <v>0.83499999999999996</v>
      </c>
      <c r="R306" s="27">
        <v>398.94</v>
      </c>
      <c r="S306" s="27">
        <v>3.10999999999876</v>
      </c>
      <c r="T306" s="27">
        <v>1.6500000000014601</v>
      </c>
      <c r="U306" s="27">
        <v>1.9494260268753301</v>
      </c>
      <c r="V306" s="27">
        <v>7.30761563701172</v>
      </c>
      <c r="W306" s="29">
        <f>IFERROR(Table1[[#This Row],[MutualInformation]]/Table1[[#This Row],[MutualInformationPotential]],0)</f>
        <v>0.26676636042566992</v>
      </c>
      <c r="X306" s="27">
        <v>8.7264668933062894E-2</v>
      </c>
      <c r="Y306" s="27">
        <v>0.40525441704633902</v>
      </c>
      <c r="Z306" s="27">
        <f>IFERROR(Table1[[#This Row],[MutualInformationVsOutcome]]/Table1[[#This Row],[MutualInformationVsOutcomePotential]],0)</f>
        <v>0.21533304823444915</v>
      </c>
      <c r="AA306" s="27">
        <v>56</v>
      </c>
      <c r="AB306" s="27">
        <v>795</v>
      </c>
      <c r="AC306" s="27">
        <v>10</v>
      </c>
      <c r="AD306" s="27">
        <v>139</v>
      </c>
      <c r="AE306" s="26" t="s">
        <v>623</v>
      </c>
      <c r="AF3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306" s="27" t="str">
        <f>RIGHT(Table1[[#This Row],[AlgorithmFunc]],LEN(Table1[[#This Row],[AlgorithmFunc]])-16)</f>
        <v>Recursive4Sizes</v>
      </c>
      <c r="AH306" s="27">
        <f>Table1[[#This Row],['# CM TP]]+Table1[[#This Row],['# CM TN]]</f>
        <v>851</v>
      </c>
      <c r="AI306" s="27">
        <f>Table1[[#This Row],['# CM FP]]+Table1[[#This Row],['# CM FN]]</f>
        <v>149</v>
      </c>
      <c r="AJ306" s="27">
        <f>Table1[[#This Row],['# CM TP]]+Table1[[#This Row],['# CM FP]]</f>
        <v>66</v>
      </c>
      <c r="AK306" s="27">
        <f>Table1[[#This Row],['# CM TN]]+Table1[[#This Row],['# CM FN]]</f>
        <v>934</v>
      </c>
      <c r="AL306" s="27">
        <f>Table1[[#This Row],[GT_T]]+Table1[[#This Row],[GT_F]]</f>
        <v>1000</v>
      </c>
      <c r="AM306" s="27">
        <f>IFERROR((Table1[[#This Row],['# CM TP]]+Table1[[#This Row],['# CM TN]])/Table1[[#This Row],[GT_TOT]], 0)</f>
        <v>0.85099999999999998</v>
      </c>
      <c r="AN306" s="27">
        <f>IFERROR(((Table1[[#This Row],[GT_T]]*Table1[[#This Row],[GT_ML_P]]/Table1[[#This Row],[GT_TOT]])+(Table1[[#This Row],[GT_F]]*Table1[[#This Row],[GT_ML_N]]/Table1[[#This Row],[GT_TOT]]))/Table1[[#This Row],[GT_TOT]],0)</f>
        <v>0.19533200000000001</v>
      </c>
      <c r="AO306" s="27">
        <f>(Table1[[#This Row],[OBS_ACC]]-Table1[[#This Row],[EXP_ACC]])/(1-Table1[[#This Row],[EXP_ACC]])</f>
        <v>0.8148304642411528</v>
      </c>
      <c r="AP306" s="27">
        <f>Table1[[#This Row],['# CM TP]]+Table1[[#This Row],['# CM FN]]</f>
        <v>195</v>
      </c>
      <c r="AQ306" s="27">
        <f>Table1[[#This Row],['# CM TN]]+Table1[[#This Row],['# CM FP]]</f>
        <v>805</v>
      </c>
      <c r="AR306" s="29">
        <f>IFERROR(Table1[[#This Row],[NUM_T]]/(Table1[[#This Row],[NUM_T]]+Table1[[#This Row],[NUM_F]]),0)</f>
        <v>0.19500000000000001</v>
      </c>
      <c r="AS306" s="29">
        <f>IFERROR(((LEN(Table1[[#This Row],[Predictors]])-LEN(SUBSTITUTE(Table1[[#This Row],[Predictors]],"_","")))/Table1[[#This Row],[NumPredictors]])-Table1[[#This Row],[P_se]],0)</f>
        <v>0.6</v>
      </c>
      <c r="AT306" s="29">
        <f>IFERROR((LEN(Table1[[#This Row],[Predictors]])-LEN(SUBSTITUTE(Table1[[#This Row],[Predictors]],".","")))/Table1[[#This Row],[NumPredictors]],0)</f>
        <v>0.4</v>
      </c>
      <c r="AU30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6" s="29">
        <f>1-(Table1[[#This Row],[P_2gram]]+Table1[[#This Row],[P_order]]+Table1[[#This Row],[P_se]])</f>
        <v>0</v>
      </c>
    </row>
    <row r="307" spans="1:48" x14ac:dyDescent="0.25">
      <c r="A307" s="26">
        <v>81</v>
      </c>
      <c r="B307" s="26" t="s">
        <v>645</v>
      </c>
      <c r="C307" s="26" t="s">
        <v>190</v>
      </c>
      <c r="D307" s="26" t="s">
        <v>1510</v>
      </c>
      <c r="E307" s="26">
        <v>4000</v>
      </c>
      <c r="F3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07" s="26" t="s">
        <v>528</v>
      </c>
      <c r="H307" s="27">
        <v>1</v>
      </c>
      <c r="I307" s="28">
        <v>42785.079270833332</v>
      </c>
      <c r="J307" s="26" t="s">
        <v>167</v>
      </c>
      <c r="K307" s="26" t="s">
        <v>11</v>
      </c>
      <c r="L307" t="str">
        <f>SUBSTITUTE(SUBSTITUTE(Table1[[#This Row],[PredictorSetsOrig]],"task","act"),"startend","se")</f>
        <v>act,se,order</v>
      </c>
      <c r="M307" s="26" t="s">
        <v>18</v>
      </c>
      <c r="N307" s="27">
        <v>10</v>
      </c>
      <c r="O307" s="27">
        <f>IF(Table1[[#This Row],[Algorithm]]="None",0,IF(Table1[[#This Row],[NumPredictors]]&lt;=5,5,IF(Table1[[#This Row],[NumPredictors]]&lt;=10,10,IF(Table1[[#This Row],[NumPredictors]]&lt;=30,30,50))))</f>
        <v>10</v>
      </c>
      <c r="P307" s="29">
        <v>0.66300000000000003</v>
      </c>
      <c r="Q307" s="29">
        <v>0.80300000000000005</v>
      </c>
      <c r="R307" s="26">
        <v>1056.6300000000001</v>
      </c>
      <c r="S307" s="26">
        <v>4.7700000000004401</v>
      </c>
      <c r="T307" s="26">
        <v>1.1800000000002899</v>
      </c>
      <c r="U307" s="27">
        <v>5.3098171540860797</v>
      </c>
      <c r="V307" s="27">
        <v>7.28892414629368</v>
      </c>
      <c r="W307" s="29">
        <f>IFERROR(Table1[[#This Row],[MutualInformation]]/Table1[[#This Row],[MutualInformationPotential]],0)</f>
        <v>0.72847748824304204</v>
      </c>
      <c r="X307" s="27">
        <v>0.42096900583541802</v>
      </c>
      <c r="Y307" s="3">
        <v>0.62004340356102405</v>
      </c>
      <c r="Z307" s="27">
        <f>IFERROR(Table1[[#This Row],[MutualInformationVsOutcome]]/Table1[[#This Row],[MutualInformationVsOutcomePotential]],0)</f>
        <v>0.6789347381452896</v>
      </c>
      <c r="AA307" s="26">
        <v>27</v>
      </c>
      <c r="AB307" s="26">
        <v>636</v>
      </c>
      <c r="AC307" s="26">
        <v>0</v>
      </c>
      <c r="AD307" s="26">
        <v>337</v>
      </c>
      <c r="AE307" s="27" t="s">
        <v>304</v>
      </c>
      <c r="AF3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07" s="27" t="str">
        <f>RIGHT(Table1[[#This Row],[AlgorithmFunc]],LEN(Table1[[#This Row],[AlgorithmFunc]])-16)</f>
        <v>LASSORepeated1se</v>
      </c>
      <c r="AH307" s="27">
        <f>Table1[[#This Row],['# CM TP]]+Table1[[#This Row],['# CM TN]]</f>
        <v>663</v>
      </c>
      <c r="AI307" s="27">
        <f>Table1[[#This Row],['# CM FP]]+Table1[[#This Row],['# CM FN]]</f>
        <v>337</v>
      </c>
      <c r="AJ307" s="27">
        <f>Table1[[#This Row],['# CM TP]]+Table1[[#This Row],['# CM FP]]</f>
        <v>27</v>
      </c>
      <c r="AK307" s="27">
        <f>Table1[[#This Row],['# CM TN]]+Table1[[#This Row],['# CM FN]]</f>
        <v>973</v>
      </c>
      <c r="AL307" s="27">
        <f>Table1[[#This Row],[GT_T]]+Table1[[#This Row],[GT_F]]</f>
        <v>1000</v>
      </c>
      <c r="AM307" s="27">
        <f>IFERROR((Table1[[#This Row],['# CM TP]]+Table1[[#This Row],['# CM TN]])/Table1[[#This Row],[GT_TOT]], 0)</f>
        <v>0.66300000000000003</v>
      </c>
      <c r="AN307" s="27">
        <f>IFERROR(((Table1[[#This Row],[GT_T]]*Table1[[#This Row],[GT_ML_P]]/Table1[[#This Row],[GT_TOT]])+(Table1[[#This Row],[GT_F]]*Table1[[#This Row],[GT_ML_N]]/Table1[[#This Row],[GT_TOT]]))/Table1[[#This Row],[GT_TOT]],0)</f>
        <v>0.345802</v>
      </c>
      <c r="AO307" s="27">
        <f>(Table1[[#This Row],[OBS_ACC]]-Table1[[#This Row],[EXP_ACC]])/(1-Table1[[#This Row],[EXP_ACC]])</f>
        <v>0.48486543829238243</v>
      </c>
      <c r="AP307" s="27">
        <f>Table1[[#This Row],['# CM TP]]+Table1[[#This Row],['# CM FN]]</f>
        <v>364</v>
      </c>
      <c r="AQ307" s="27">
        <f>Table1[[#This Row],['# CM TN]]+Table1[[#This Row],['# CM FP]]</f>
        <v>636</v>
      </c>
      <c r="AR307" s="29">
        <f>IFERROR(Table1[[#This Row],[NUM_T]]/(Table1[[#This Row],[NUM_T]]+Table1[[#This Row],[NUM_F]]),0)</f>
        <v>0.36399999999999999</v>
      </c>
      <c r="AS307" s="29">
        <f>IFERROR(((LEN(Table1[[#This Row],[Predictors]])-LEN(SUBSTITUTE(Table1[[#This Row],[Predictors]],"_","")))/Table1[[#This Row],[NumPredictors]])-Table1[[#This Row],[P_se]],0)</f>
        <v>0</v>
      </c>
      <c r="AT307" s="29">
        <f>IFERROR((LEN(Table1[[#This Row],[Predictors]])-LEN(SUBSTITUTE(Table1[[#This Row],[Predictors]],".","")))/Table1[[#This Row],[NumPredictors]],0)</f>
        <v>0.2</v>
      </c>
      <c r="AU30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7" s="29">
        <f>1-(Table1[[#This Row],[P_2gram]]+Table1[[#This Row],[P_order]]+Table1[[#This Row],[P_se]])</f>
        <v>0.8</v>
      </c>
    </row>
    <row r="308" spans="1:48" x14ac:dyDescent="0.25">
      <c r="A308">
        <v>40</v>
      </c>
      <c r="B308" t="s">
        <v>645</v>
      </c>
      <c r="C308" t="s">
        <v>190</v>
      </c>
      <c r="D308" s="26" t="s">
        <v>1510</v>
      </c>
      <c r="E308">
        <v>40000</v>
      </c>
      <c r="F3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08" t="s">
        <v>1316</v>
      </c>
      <c r="H308" s="3">
        <v>1</v>
      </c>
      <c r="I308" s="1">
        <v>43121.870254629626</v>
      </c>
      <c r="J308" t="s">
        <v>1317</v>
      </c>
      <c r="K308" t="s">
        <v>11</v>
      </c>
      <c r="L308" t="str">
        <f>SUBSTITUTE(SUBSTITUTE(Table1[[#This Row],[PredictorSetsOrig]],"task","act"),"startend","se")</f>
        <v>act,2gram,order</v>
      </c>
      <c r="M308" s="31" t="s">
        <v>24</v>
      </c>
      <c r="N308" s="3">
        <v>30</v>
      </c>
      <c r="O308" s="3">
        <f>IF(Table1[[#This Row],[Algorithm]]="None",0,IF(Table1[[#This Row],[NumPredictors]]&lt;=5,5,IF(Table1[[#This Row],[NumPredictors]]&lt;=10,10,IF(Table1[[#This Row],[NumPredictors]]&lt;=30,30,50))))</f>
        <v>30</v>
      </c>
      <c r="P308" s="2">
        <v>0.85089999999999999</v>
      </c>
      <c r="Q308" s="2">
        <v>0.85286666666666699</v>
      </c>
      <c r="R308">
        <v>59.98</v>
      </c>
      <c r="S308">
        <v>70.72</v>
      </c>
      <c r="T308">
        <v>13.78</v>
      </c>
      <c r="U308" s="3">
        <v>7.02448513718093</v>
      </c>
      <c r="V308" s="27"/>
      <c r="W308" s="29">
        <f>IFERROR(Table1[[#This Row],[MutualInformation]]/Table1[[#This Row],[MutualInformationPotential]],0)</f>
        <v>0</v>
      </c>
      <c r="X308" s="3">
        <v>0.35012298709984302</v>
      </c>
      <c r="Y308" s="3"/>
      <c r="Z308" s="3">
        <f>IFERROR(Table1[[#This Row],[MutualInformationVsOutcome]]/Table1[[#This Row],[MutualInformationVsOutcomePotential]],0)</f>
        <v>0</v>
      </c>
      <c r="AA308">
        <v>956</v>
      </c>
      <c r="AB308">
        <v>7553</v>
      </c>
      <c r="AC308">
        <v>385</v>
      </c>
      <c r="AD308">
        <v>1106</v>
      </c>
      <c r="AE308" s="3" t="s">
        <v>1352</v>
      </c>
      <c r="AF30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08" s="27" t="str">
        <f>RIGHT(Table1[[#This Row],[AlgorithmFunc]],LEN(Table1[[#This Row],[AlgorithmFunc]])-16)</f>
        <v>ClusterMRMR</v>
      </c>
      <c r="AH308" s="3">
        <f>Table1[[#This Row],['# CM TP]]+Table1[[#This Row],['# CM TN]]</f>
        <v>8509</v>
      </c>
      <c r="AI308" s="3">
        <f>Table1[[#This Row],['# CM FP]]+Table1[[#This Row],['# CM FN]]</f>
        <v>1491</v>
      </c>
      <c r="AJ308" s="3">
        <f>Table1[[#This Row],['# CM TP]]+Table1[[#This Row],['# CM FP]]</f>
        <v>1341</v>
      </c>
      <c r="AK308" s="3">
        <f>Table1[[#This Row],['# CM TN]]+Table1[[#This Row],['# CM FN]]</f>
        <v>8659</v>
      </c>
      <c r="AL308" s="3">
        <f>Table1[[#This Row],[GT_T]]+Table1[[#This Row],[GT_F]]</f>
        <v>10000</v>
      </c>
      <c r="AM308" s="3">
        <f>IFERROR((Table1[[#This Row],['# CM TP]]+Table1[[#This Row],['# CM TN]])/Table1[[#This Row],[GT_TOT]], 0)</f>
        <v>0.85089999999999999</v>
      </c>
      <c r="AN308" s="3">
        <f>IFERROR(((Table1[[#This Row],[GT_T]]*Table1[[#This Row],[GT_ML_P]]/Table1[[#This Row],[GT_TOT]])+(Table1[[#This Row],[GT_F]]*Table1[[#This Row],[GT_ML_N]]/Table1[[#This Row],[GT_TOT]]))/Table1[[#This Row],[GT_TOT]],0)</f>
        <v>0.24321138</v>
      </c>
      <c r="AO308" s="3">
        <f>(Table1[[#This Row],[OBS_ACC]]-Table1[[#This Row],[EXP_ACC]])/(1-Table1[[#This Row],[EXP_ACC]])</f>
        <v>0.80298329538834767</v>
      </c>
      <c r="AP308" s="3">
        <f>Table1[[#This Row],['# CM TP]]+Table1[[#This Row],['# CM FN]]</f>
        <v>2062</v>
      </c>
      <c r="AQ308" s="3">
        <f>Table1[[#This Row],['# CM TN]]+Table1[[#This Row],['# CM FP]]</f>
        <v>7938</v>
      </c>
      <c r="AR308" s="2">
        <f>IFERROR(Table1[[#This Row],[NUM_T]]/(Table1[[#This Row],[NUM_T]]+Table1[[#This Row],[NUM_F]]),0)</f>
        <v>0.20619999999999999</v>
      </c>
      <c r="AS308" s="2">
        <f>IFERROR(((LEN(Table1[[#This Row],[Predictors]])-LEN(SUBSTITUTE(Table1[[#This Row],[Predictors]],"_","")))/Table1[[#This Row],[NumPredictors]])-Table1[[#This Row],[P_se]],0)</f>
        <v>0.4</v>
      </c>
      <c r="AT308" s="2">
        <f>IFERROR((LEN(Table1[[#This Row],[Predictors]])-LEN(SUBSTITUTE(Table1[[#This Row],[Predictors]],".","")))/Table1[[#This Row],[NumPredictors]],0)</f>
        <v>0.5</v>
      </c>
      <c r="AU3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08" s="2">
        <f>1-(Table1[[#This Row],[P_2gram]]+Table1[[#This Row],[P_order]]+Table1[[#This Row],[P_se]])</f>
        <v>9.9999999999999978E-2</v>
      </c>
    </row>
    <row r="309" spans="1:48" x14ac:dyDescent="0.25">
      <c r="A309">
        <v>11</v>
      </c>
      <c r="B309" t="s">
        <v>645</v>
      </c>
      <c r="C309" t="s">
        <v>190</v>
      </c>
      <c r="D309" s="26" t="s">
        <v>1510</v>
      </c>
      <c r="E309">
        <v>20000</v>
      </c>
      <c r="F3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ok,duration&gt;7d,BPIC14,20000,0</v>
      </c>
      <c r="G309" t="s">
        <v>719</v>
      </c>
      <c r="H309" s="3">
        <v>1</v>
      </c>
      <c r="I309" s="1">
        <v>42796.584618055553</v>
      </c>
      <c r="J309" t="s">
        <v>10</v>
      </c>
      <c r="K309" t="s">
        <v>11</v>
      </c>
      <c r="L309" t="str">
        <f>SUBSTITUTE(SUBSTITUTE(Table1[[#This Row],[PredictorSetsOrig]],"task","act"),"startend","se")</f>
        <v>act,se,2gram,order</v>
      </c>
      <c r="M309" t="s">
        <v>20</v>
      </c>
      <c r="N309" s="3">
        <v>1864</v>
      </c>
      <c r="O309" s="3">
        <f>IF(Table1[[#This Row],[Algorithm]]="None",0,IF(Table1[[#This Row],[NumPredictors]]&lt;=5,5,IF(Table1[[#This Row],[NumPredictors]]&lt;=10,10,IF(Table1[[#This Row],[NumPredictors]]&lt;=30,30,50))))</f>
        <v>0</v>
      </c>
      <c r="P309" s="2">
        <v>0.8508</v>
      </c>
      <c r="Q309" s="2">
        <v>0.863933333333333</v>
      </c>
      <c r="R309" s="1">
        <v>0.75</v>
      </c>
      <c r="S309" s="3">
        <v>1289.78</v>
      </c>
      <c r="T309" s="1">
        <v>22.950000000000699</v>
      </c>
      <c r="U309" s="3">
        <v>8.13993881691548</v>
      </c>
      <c r="V309" s="3">
        <v>8.13993881691548</v>
      </c>
      <c r="W309" s="2">
        <f>IFERROR(Table1[[#This Row],[MutualInformation]]/Table1[[#This Row],[MutualInformationPotential]],0)</f>
        <v>1</v>
      </c>
      <c r="X309" s="3">
        <v>0.49173571705802399</v>
      </c>
      <c r="Y309" s="3">
        <v>0.49173571705802399</v>
      </c>
      <c r="Z309" s="3">
        <f>IFERROR(Table1[[#This Row],[MutualInformationVsOutcome]]/Table1[[#This Row],[MutualInformationVsOutcomePotential]],0)</f>
        <v>1</v>
      </c>
      <c r="AA309">
        <v>641</v>
      </c>
      <c r="AB309">
        <v>3613</v>
      </c>
      <c r="AC309">
        <v>228</v>
      </c>
      <c r="AD309">
        <v>518</v>
      </c>
      <c r="AE309" s="3" t="s">
        <v>21</v>
      </c>
      <c r="AF3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309" s="3" t="str">
        <f>RIGHT(Table1[[#This Row],[AlgorithmFunc]],LEN(Table1[[#This Row],[AlgorithmFunc]])-16)</f>
        <v>None</v>
      </c>
      <c r="AH309" s="3">
        <f>Table1[[#This Row],['# CM TP]]+Table1[[#This Row],['# CM TN]]</f>
        <v>4254</v>
      </c>
      <c r="AI309" s="3">
        <f>Table1[[#This Row],['# CM FP]]+Table1[[#This Row],['# CM FN]]</f>
        <v>746</v>
      </c>
      <c r="AJ309" s="3">
        <f>Table1[[#This Row],['# CM TP]]+Table1[[#This Row],['# CM FP]]</f>
        <v>869</v>
      </c>
      <c r="AK309" s="3">
        <f>Table1[[#This Row],['# CM TN]]+Table1[[#This Row],['# CM FN]]</f>
        <v>4131</v>
      </c>
      <c r="AL309" s="3">
        <f>Table1[[#This Row],[GT_T]]+Table1[[#This Row],[GT_F]]</f>
        <v>5000</v>
      </c>
      <c r="AM309" s="3">
        <f>IFERROR((Table1[[#This Row],['# CM TP]]+Table1[[#This Row],['# CM TN]])/Table1[[#This Row],[GT_TOT]], 0)</f>
        <v>0.8508</v>
      </c>
      <c r="AN309" s="3">
        <f>IFERROR(((Table1[[#This Row],[GT_T]]*Table1[[#This Row],[GT_ML_P]]/Table1[[#This Row],[GT_TOT]])+(Table1[[#This Row],[GT_F]]*Table1[[#This Row],[GT_ML_N]]/Table1[[#This Row],[GT_TOT]]))/Table1[[#This Row],[GT_TOT]],0)</f>
        <v>0.27113808</v>
      </c>
      <c r="AO309" s="3">
        <f>(Table1[[#This Row],[OBS_ACC]]-Table1[[#This Row],[EXP_ACC]])/(1-Table1[[#This Row],[EXP_ACC]])</f>
        <v>0.79529730404903032</v>
      </c>
      <c r="AP309" s="3">
        <f>Table1[[#This Row],['# CM TP]]+Table1[[#This Row],['# CM FN]]</f>
        <v>1159</v>
      </c>
      <c r="AQ309" s="3">
        <f>Table1[[#This Row],['# CM TN]]+Table1[[#This Row],['# CM FP]]</f>
        <v>3841</v>
      </c>
      <c r="AR309" s="2">
        <f>IFERROR(Table1[[#This Row],[NUM_T]]/(Table1[[#This Row],[NUM_T]]+Table1[[#This Row],[NUM_F]]),0)</f>
        <v>0.23180000000000001</v>
      </c>
      <c r="AS309" s="2">
        <f>IFERROR(((LEN(Table1[[#This Row],[Predictors]])-LEN(SUBSTITUTE(Table1[[#This Row],[Predictors]],"_","")))/Table1[[#This Row],[NumPredictors]])-Table1[[#This Row],[P_se]],0)</f>
        <v>0.41773962804005721</v>
      </c>
      <c r="AT309" s="2">
        <f>IFERROR((LEN(Table1[[#This Row],[Predictors]])-LEN(SUBSTITUTE(Table1[[#This Row],[Predictors]],".","")))/Table1[[#This Row],[NumPredictors]],0)</f>
        <v>0.55418454935622319</v>
      </c>
      <c r="AU3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7.1530758226037196E-3</v>
      </c>
      <c r="AV309" s="2">
        <f>1-(Table1[[#This Row],[P_2gram]]+Table1[[#This Row],[P_order]]+Table1[[#This Row],[P_se]])</f>
        <v>2.0922746781115942E-2</v>
      </c>
    </row>
    <row r="310" spans="1:48" x14ac:dyDescent="0.25">
      <c r="A310">
        <v>38</v>
      </c>
      <c r="B310" t="s">
        <v>645</v>
      </c>
      <c r="C310" t="s">
        <v>190</v>
      </c>
      <c r="D310" s="26" t="s">
        <v>1510</v>
      </c>
      <c r="E310">
        <v>40000</v>
      </c>
      <c r="F3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10" t="s">
        <v>1316</v>
      </c>
      <c r="H310" s="3">
        <v>1</v>
      </c>
      <c r="I310" s="1">
        <v>43121.867256944446</v>
      </c>
      <c r="J310" t="s">
        <v>1317</v>
      </c>
      <c r="K310" t="s">
        <v>11</v>
      </c>
      <c r="L310" t="str">
        <f>SUBSTITUTE(SUBSTITUTE(Table1[[#This Row],[PredictorSetsOrig]],"task","act"),"startend","se")</f>
        <v>act,se,2gram,order</v>
      </c>
      <c r="M310" s="31" t="s">
        <v>20</v>
      </c>
      <c r="N310" s="3">
        <v>30</v>
      </c>
      <c r="O310" s="3">
        <f>IF(Table1[[#This Row],[Algorithm]]="None",0,IF(Table1[[#This Row],[NumPredictors]]&lt;=5,5,IF(Table1[[#This Row],[NumPredictors]]&lt;=10,10,IF(Table1[[#This Row],[NumPredictors]]&lt;=30,30,50))))</f>
        <v>30</v>
      </c>
      <c r="P310" s="2">
        <v>0.85050000000000003</v>
      </c>
      <c r="Q310" s="2">
        <v>0.85476666666666701</v>
      </c>
      <c r="R310">
        <v>65.099999999999895</v>
      </c>
      <c r="S310">
        <v>70.410000000000096</v>
      </c>
      <c r="T310">
        <v>14.1300000000001</v>
      </c>
      <c r="U310" s="3">
        <v>6.92492493180848</v>
      </c>
      <c r="V310" s="27"/>
      <c r="W310" s="29">
        <f>IFERROR(Table1[[#This Row],[MutualInformation]]/Table1[[#This Row],[MutualInformationPotential]],0)</f>
        <v>0</v>
      </c>
      <c r="X310" s="3">
        <v>0.35206829464823403</v>
      </c>
      <c r="Y310" s="3"/>
      <c r="Z310" s="3">
        <f>IFERROR(Table1[[#This Row],[MutualInformationVsOutcome]]/Table1[[#This Row],[MutualInformationVsOutcomePotential]],0)</f>
        <v>0</v>
      </c>
      <c r="AA310">
        <v>952</v>
      </c>
      <c r="AB310">
        <v>7553</v>
      </c>
      <c r="AC310">
        <v>385</v>
      </c>
      <c r="AD310">
        <v>1110</v>
      </c>
      <c r="AE310" s="3" t="s">
        <v>1350</v>
      </c>
      <c r="AF31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10" s="27" t="str">
        <f>RIGHT(Table1[[#This Row],[AlgorithmFunc]],LEN(Table1[[#This Row],[AlgorithmFunc]])-16)</f>
        <v>ClusterMRMR</v>
      </c>
      <c r="AH310" s="3">
        <f>Table1[[#This Row],['# CM TP]]+Table1[[#This Row],['# CM TN]]</f>
        <v>8505</v>
      </c>
      <c r="AI310" s="3">
        <f>Table1[[#This Row],['# CM FP]]+Table1[[#This Row],['# CM FN]]</f>
        <v>1495</v>
      </c>
      <c r="AJ310" s="3">
        <f>Table1[[#This Row],['# CM TP]]+Table1[[#This Row],['# CM FP]]</f>
        <v>1337</v>
      </c>
      <c r="AK310" s="3">
        <f>Table1[[#This Row],['# CM TN]]+Table1[[#This Row],['# CM FN]]</f>
        <v>8663</v>
      </c>
      <c r="AL310" s="3">
        <f>Table1[[#This Row],[GT_T]]+Table1[[#This Row],[GT_F]]</f>
        <v>10000</v>
      </c>
      <c r="AM310" s="3">
        <f>IFERROR((Table1[[#This Row],['# CM TP]]+Table1[[#This Row],['# CM TN]])/Table1[[#This Row],[GT_TOT]], 0)</f>
        <v>0.85050000000000003</v>
      </c>
      <c r="AN310" s="3">
        <f>IFERROR(((Table1[[#This Row],[GT_T]]*Table1[[#This Row],[GT_ML_P]]/Table1[[#This Row],[GT_TOT]])+(Table1[[#This Row],[GT_F]]*Table1[[#This Row],[GT_ML_N]]/Table1[[#This Row],[GT_TOT]]))/Table1[[#This Row],[GT_TOT]],0)</f>
        <v>0.24322370000000001</v>
      </c>
      <c r="AO310" s="3">
        <f>(Table1[[#This Row],[OBS_ACC]]-Table1[[#This Row],[EXP_ACC]])/(1-Table1[[#This Row],[EXP_ACC]])</f>
        <v>0.80245153026065963</v>
      </c>
      <c r="AP310" s="3">
        <f>Table1[[#This Row],['# CM TP]]+Table1[[#This Row],['# CM FN]]</f>
        <v>2062</v>
      </c>
      <c r="AQ310" s="3">
        <f>Table1[[#This Row],['# CM TN]]+Table1[[#This Row],['# CM FP]]</f>
        <v>7938</v>
      </c>
      <c r="AR310" s="2">
        <f>IFERROR(Table1[[#This Row],[NUM_T]]/(Table1[[#This Row],[NUM_T]]+Table1[[#This Row],[NUM_F]]),0)</f>
        <v>0.20619999999999999</v>
      </c>
      <c r="AS310" s="2">
        <f>IFERROR(((LEN(Table1[[#This Row],[Predictors]])-LEN(SUBSTITUTE(Table1[[#This Row],[Predictors]],"_","")))/Table1[[#This Row],[NumPredictors]])-Table1[[#This Row],[P_se]],0)</f>
        <v>0.28888888888888886</v>
      </c>
      <c r="AT310" s="2">
        <f>IFERROR((LEN(Table1[[#This Row],[Predictors]])-LEN(SUBSTITUTE(Table1[[#This Row],[Predictors]],".","")))/Table1[[#This Row],[NumPredictors]],0)</f>
        <v>0.53333333333333333</v>
      </c>
      <c r="AU3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310" s="2">
        <f>1-(Table1[[#This Row],[P_2gram]]+Table1[[#This Row],[P_order]]+Table1[[#This Row],[P_se]])</f>
        <v>0.13333333333333341</v>
      </c>
    </row>
    <row r="311" spans="1:48" x14ac:dyDescent="0.25">
      <c r="A311" s="26">
        <v>133</v>
      </c>
      <c r="B311" s="26" t="s">
        <v>645</v>
      </c>
      <c r="C311" s="26" t="s">
        <v>190</v>
      </c>
      <c r="D311" s="26" t="s">
        <v>1510</v>
      </c>
      <c r="E311" s="26">
        <v>40000</v>
      </c>
      <c r="F3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11" s="26" t="s">
        <v>1070</v>
      </c>
      <c r="H311" s="27">
        <v>1</v>
      </c>
      <c r="I311" s="28">
        <v>43118.849432870367</v>
      </c>
      <c r="J311" s="26" t="s">
        <v>982</v>
      </c>
      <c r="K311" s="26" t="s">
        <v>11</v>
      </c>
      <c r="L311" t="str">
        <f>SUBSTITUTE(SUBSTITUTE(Table1[[#This Row],[PredictorSetsOrig]],"task","act"),"startend","se")</f>
        <v>act</v>
      </c>
      <c r="M311" s="31" t="s">
        <v>12</v>
      </c>
      <c r="N311" s="27">
        <v>30</v>
      </c>
      <c r="O311" s="27">
        <f>IF(Table1[[#This Row],[Algorithm]]="None",0,IF(Table1[[#This Row],[NumPredictors]]&lt;=5,5,IF(Table1[[#This Row],[NumPredictors]]&lt;=10,10,IF(Table1[[#This Row],[NumPredictors]]&lt;=30,30,50))))</f>
        <v>30</v>
      </c>
      <c r="P311" s="29">
        <v>0.85040000000000004</v>
      </c>
      <c r="Q311" s="29">
        <v>0.85086666666666699</v>
      </c>
      <c r="R311" s="26">
        <v>0.26999999999998198</v>
      </c>
      <c r="S311" s="26">
        <v>68.109999999999701</v>
      </c>
      <c r="T311" s="26">
        <v>0.95000000000027296</v>
      </c>
      <c r="U311" s="27">
        <v>6.2674870290703399</v>
      </c>
      <c r="V311" s="27">
        <v>7.1966069442004104</v>
      </c>
      <c r="W311" s="29">
        <f>IFERROR(Table1[[#This Row],[MutualInformation]]/Table1[[#This Row],[MutualInformationPotential]],0)</f>
        <v>0.87089472548187064</v>
      </c>
      <c r="X311" s="27">
        <v>0.31400928277799101</v>
      </c>
      <c r="Y311" s="3">
        <v>0.38211591722921801</v>
      </c>
      <c r="Z311" s="27">
        <f>IFERROR(Table1[[#This Row],[MutualInformationVsOutcome]]/Table1[[#This Row],[MutualInformationVsOutcomePotential]],0)</f>
        <v>0.82176446627746158</v>
      </c>
      <c r="AA311" s="26">
        <v>923</v>
      </c>
      <c r="AB311" s="26">
        <v>7581</v>
      </c>
      <c r="AC311" s="26">
        <v>357</v>
      </c>
      <c r="AD311" s="26">
        <v>1139</v>
      </c>
      <c r="AE311" s="27" t="s">
        <v>1212</v>
      </c>
      <c r="AF3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311" s="27" t="str">
        <f>RIGHT(Table1[[#This Row],[AlgorithmFunc]],LEN(Table1[[#This Row],[AlgorithmFunc]])-16)</f>
        <v>Fisher</v>
      </c>
      <c r="AH311" s="27">
        <f>Table1[[#This Row],['# CM TP]]+Table1[[#This Row],['# CM TN]]</f>
        <v>8504</v>
      </c>
      <c r="AI311" s="27">
        <f>Table1[[#This Row],['# CM FP]]+Table1[[#This Row],['# CM FN]]</f>
        <v>1496</v>
      </c>
      <c r="AJ311" s="27">
        <f>Table1[[#This Row],['# CM TP]]+Table1[[#This Row],['# CM FP]]</f>
        <v>1280</v>
      </c>
      <c r="AK311" s="27">
        <f>Table1[[#This Row],['# CM TN]]+Table1[[#This Row],['# CM FN]]</f>
        <v>8720</v>
      </c>
      <c r="AL311" s="27">
        <f>Table1[[#This Row],[GT_T]]+Table1[[#This Row],[GT_F]]</f>
        <v>10000</v>
      </c>
      <c r="AM311" s="27">
        <f>IFERROR((Table1[[#This Row],['# CM TP]]+Table1[[#This Row],['# CM TN]])/Table1[[#This Row],[GT_TOT]], 0)</f>
        <v>0.85040000000000004</v>
      </c>
      <c r="AN311" s="27">
        <f>IFERROR(((Table1[[#This Row],[GT_T]]*Table1[[#This Row],[GT_ML_P]]/Table1[[#This Row],[GT_TOT]])+(Table1[[#This Row],[GT_F]]*Table1[[#This Row],[GT_ML_N]]/Table1[[#This Row],[GT_TOT]]))/Table1[[#This Row],[GT_TOT]],0)</f>
        <v>0.2393024</v>
      </c>
      <c r="AO311" s="27">
        <f>(Table1[[#This Row],[OBS_ACC]]-Table1[[#This Row],[EXP_ACC]])/(1-Table1[[#This Row],[EXP_ACC]])</f>
        <v>0.80333840937581513</v>
      </c>
      <c r="AP311" s="27">
        <f>Table1[[#This Row],['# CM TP]]+Table1[[#This Row],['# CM FN]]</f>
        <v>2062</v>
      </c>
      <c r="AQ311" s="27">
        <f>Table1[[#This Row],['# CM TN]]+Table1[[#This Row],['# CM FP]]</f>
        <v>7938</v>
      </c>
      <c r="AR311" s="29">
        <f>IFERROR(Table1[[#This Row],[NUM_T]]/(Table1[[#This Row],[NUM_T]]+Table1[[#This Row],[NUM_F]]),0)</f>
        <v>0.20619999999999999</v>
      </c>
      <c r="AS311" s="29">
        <f>IFERROR(((LEN(Table1[[#This Row],[Predictors]])-LEN(SUBSTITUTE(Table1[[#This Row],[Predictors]],"_","")))/Table1[[#This Row],[NumPredictors]])-Table1[[#This Row],[P_se]],0)</f>
        <v>0</v>
      </c>
      <c r="AT311" s="29">
        <f>IFERROR((LEN(Table1[[#This Row],[Predictors]])-LEN(SUBSTITUTE(Table1[[#This Row],[Predictors]],".","")))/Table1[[#This Row],[NumPredictors]],0)</f>
        <v>0</v>
      </c>
      <c r="AU31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1" s="29">
        <f>1-(Table1[[#This Row],[P_2gram]]+Table1[[#This Row],[P_order]]+Table1[[#This Row],[P_se]])</f>
        <v>1</v>
      </c>
    </row>
    <row r="312" spans="1:48" x14ac:dyDescent="0.25">
      <c r="A312">
        <v>7</v>
      </c>
      <c r="B312" t="s">
        <v>645</v>
      </c>
      <c r="C312" t="s">
        <v>1503</v>
      </c>
      <c r="D312" t="s">
        <v>1506</v>
      </c>
      <c r="E312">
        <v>7554</v>
      </c>
      <c r="F3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312" t="s">
        <v>1769</v>
      </c>
      <c r="H312" s="3">
        <v>1</v>
      </c>
      <c r="I312" s="1">
        <v>43141.616967592592</v>
      </c>
      <c r="J312" t="s">
        <v>1007</v>
      </c>
      <c r="K312" t="s">
        <v>11</v>
      </c>
      <c r="L312" t="str">
        <f>SUBSTITUTE(SUBSTITUTE(Table1[[#This Row],[PredictorSetsOrig]],"task","act"),"startend","se")</f>
        <v>act,se,2gram</v>
      </c>
      <c r="M312" s="31" t="s">
        <v>16</v>
      </c>
      <c r="N312" s="3">
        <v>10</v>
      </c>
      <c r="O312" s="3">
        <f>IF(Table1[[#This Row],[Algorithm]]="None",0,IF(Table1[[#This Row],[NumPredictors]]&lt;=5,5,IF(Table1[[#This Row],[NumPredictors]]&lt;=10,10,IF(Table1[[#This Row],[NumPredictors]]&lt;=30,30,50))))</f>
        <v>10</v>
      </c>
      <c r="P312" s="2">
        <v>0.81630492323980897</v>
      </c>
      <c r="Q312" s="2">
        <v>0.83124448367166803</v>
      </c>
      <c r="R312">
        <v>0.52999999999997305</v>
      </c>
      <c r="S312">
        <v>7.8499999999999099</v>
      </c>
      <c r="T312">
        <v>0.22000000000002701</v>
      </c>
      <c r="U312" s="3">
        <v>4.3872468124327799</v>
      </c>
      <c r="V312" s="27"/>
      <c r="W312" s="29">
        <f>IFERROR(Table1[[#This Row],[MutualInformation]]/Table1[[#This Row],[MutualInformationPotential]],0)</f>
        <v>0</v>
      </c>
      <c r="X312" s="3">
        <v>0.25296021862137302</v>
      </c>
      <c r="Y312" s="3"/>
      <c r="Z312" s="3">
        <f>IFERROR(Table1[[#This Row],[MutualInformationVsOutcome]]/Table1[[#This Row],[MutualInformationVsOutcomePotential]],0)</f>
        <v>0</v>
      </c>
      <c r="AA312">
        <v>124</v>
      </c>
      <c r="AB312">
        <v>1418</v>
      </c>
      <c r="AC312">
        <v>60</v>
      </c>
      <c r="AD312">
        <v>287</v>
      </c>
      <c r="AE312" s="3" t="s">
        <v>1776</v>
      </c>
      <c r="AF3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312" s="27" t="str">
        <f>RIGHT(Table1[[#This Row],[AlgorithmFunc]],LEN(Table1[[#This Row],[AlgorithmFunc]])-16)</f>
        <v>ClusterFisher</v>
      </c>
      <c r="AH312" s="3">
        <f>Table1[[#This Row],['# CM TP]]+Table1[[#This Row],['# CM TN]]</f>
        <v>1542</v>
      </c>
      <c r="AI312" s="3">
        <f>Table1[[#This Row],['# CM FP]]+Table1[[#This Row],['# CM FN]]</f>
        <v>347</v>
      </c>
      <c r="AJ312" s="3">
        <f>Table1[[#This Row],['# CM TP]]+Table1[[#This Row],['# CM FP]]</f>
        <v>184</v>
      </c>
      <c r="AK312" s="3">
        <f>Table1[[#This Row],['# CM TN]]+Table1[[#This Row],['# CM FN]]</f>
        <v>1705</v>
      </c>
      <c r="AL312" s="3">
        <f>Table1[[#This Row],[GT_T]]+Table1[[#This Row],[GT_F]]</f>
        <v>1889</v>
      </c>
      <c r="AM312" s="3">
        <f>IFERROR((Table1[[#This Row],['# CM TP]]+Table1[[#This Row],['# CM TN]])/Table1[[#This Row],[GT_TOT]], 0)</f>
        <v>0.81630492323980941</v>
      </c>
      <c r="AN312" s="3">
        <f>IFERROR(((Table1[[#This Row],[GT_T]]*Table1[[#This Row],[GT_ML_P]]/Table1[[#This Row],[GT_TOT]])+(Table1[[#This Row],[GT_F]]*Table1[[#This Row],[GT_ML_N]]/Table1[[#This Row],[GT_TOT]]))/Table1[[#This Row],[GT_TOT]],0)</f>
        <v>0.24531509356921646</v>
      </c>
      <c r="AO312" s="3">
        <f>(Table1[[#This Row],[OBS_ACC]]-Table1[[#This Row],[EXP_ACC]])/(1-Table1[[#This Row],[EXP_ACC]])</f>
        <v>0.75659367877256156</v>
      </c>
      <c r="AP312" s="3">
        <f>Table1[[#This Row],['# CM TP]]+Table1[[#This Row],['# CM FN]]</f>
        <v>411</v>
      </c>
      <c r="AQ312" s="3">
        <f>Table1[[#This Row],['# CM TN]]+Table1[[#This Row],['# CM FP]]</f>
        <v>1478</v>
      </c>
      <c r="AR312" s="2">
        <f>IFERROR(Table1[[#This Row],[NUM_T]]/(Table1[[#This Row],[NUM_T]]+Table1[[#This Row],[NUM_F]]),0)</f>
        <v>0.21757543673901536</v>
      </c>
      <c r="AS312" s="2">
        <f>IFERROR(((LEN(Table1[[#This Row],[Predictors]])-LEN(SUBSTITUTE(Table1[[#This Row],[Predictors]],"_","")))/Table1[[#This Row],[NumPredictors]])-Table1[[#This Row],[P_se]],0)</f>
        <v>0.7</v>
      </c>
      <c r="AT312" s="2">
        <f>IFERROR((LEN(Table1[[#This Row],[Predictors]])-LEN(SUBSTITUTE(Table1[[#This Row],[Predictors]],".","")))/Table1[[#This Row],[NumPredictors]],0)</f>
        <v>0</v>
      </c>
      <c r="AU3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2" s="2">
        <f>1-(Table1[[#This Row],[P_2gram]]+Table1[[#This Row],[P_order]]+Table1[[#This Row],[P_se]])</f>
        <v>0.30000000000000004</v>
      </c>
    </row>
    <row r="313" spans="1:48" x14ac:dyDescent="0.25">
      <c r="A313">
        <v>38</v>
      </c>
      <c r="B313" t="s">
        <v>645</v>
      </c>
      <c r="C313" t="s">
        <v>190</v>
      </c>
      <c r="D313" s="26" t="s">
        <v>1510</v>
      </c>
      <c r="E313">
        <v>40000</v>
      </c>
      <c r="F3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13" t="s">
        <v>361</v>
      </c>
      <c r="H313" s="3">
        <v>1</v>
      </c>
      <c r="I313" s="1">
        <v>42781.497488425928</v>
      </c>
      <c r="J313" t="s">
        <v>45</v>
      </c>
      <c r="K313" t="s">
        <v>11</v>
      </c>
      <c r="L313" t="str">
        <f>SUBSTITUTE(SUBSTITUTE(Table1[[#This Row],[PredictorSetsOrig]],"task","act"),"startend","se")</f>
        <v>act,2gram</v>
      </c>
      <c r="M313" t="s">
        <v>22</v>
      </c>
      <c r="N313" s="3">
        <v>10</v>
      </c>
      <c r="O313" s="3">
        <f>IF(Table1[[#This Row],[Algorithm]]="None",0,IF(Table1[[#This Row],[NumPredictors]]&lt;=5,5,IF(Table1[[#This Row],[NumPredictors]]&lt;=10,10,IF(Table1[[#This Row],[NumPredictors]]&lt;=30,30,50))))</f>
        <v>10</v>
      </c>
      <c r="P313" s="2">
        <v>0.85009999999999997</v>
      </c>
      <c r="Q313" s="2">
        <v>0.85150000000000003</v>
      </c>
      <c r="R313">
        <v>6576.01</v>
      </c>
      <c r="S313">
        <v>39.200000000004401</v>
      </c>
      <c r="T313">
        <v>6.9200000000055297</v>
      </c>
      <c r="U313" s="3">
        <v>4.1066905548401804</v>
      </c>
      <c r="V313" s="3">
        <v>8.2937834738371201</v>
      </c>
      <c r="W313" s="2">
        <f>IFERROR(Table1[[#This Row],[MutualInformation]]/Table1[[#This Row],[MutualInformationPotential]],0)</f>
        <v>0.4951528536758652</v>
      </c>
      <c r="X313" s="3">
        <v>0.21287567587825901</v>
      </c>
      <c r="Y313" s="3">
        <v>0.445241081265214</v>
      </c>
      <c r="Z313" s="3">
        <f>IFERROR(Table1[[#This Row],[MutualInformationVsOutcome]]/Table1[[#This Row],[MutualInformationVsOutcomePotential]],0)</f>
        <v>0.47811328477000231</v>
      </c>
      <c r="AA313">
        <v>928</v>
      </c>
      <c r="AB313">
        <v>7573</v>
      </c>
      <c r="AC313">
        <v>365</v>
      </c>
      <c r="AD313">
        <v>1134</v>
      </c>
      <c r="AE313" s="3" t="s">
        <v>385</v>
      </c>
      <c r="AF3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13" s="3" t="str">
        <f>RIGHT(Table1[[#This Row],[AlgorithmFunc]],LEN(Table1[[#This Row],[AlgorithmFunc]])-16)</f>
        <v>Recursive</v>
      </c>
      <c r="AH313" s="3">
        <f>Table1[[#This Row],['# CM TP]]+Table1[[#This Row],['# CM TN]]</f>
        <v>8501</v>
      </c>
      <c r="AI313" s="3">
        <f>Table1[[#This Row],['# CM FP]]+Table1[[#This Row],['# CM FN]]</f>
        <v>1499</v>
      </c>
      <c r="AJ313" s="3">
        <f>Table1[[#This Row],['# CM TP]]+Table1[[#This Row],['# CM FP]]</f>
        <v>1293</v>
      </c>
      <c r="AK313" s="3">
        <f>Table1[[#This Row],['# CM TN]]+Table1[[#This Row],['# CM FN]]</f>
        <v>8707</v>
      </c>
      <c r="AL313" s="3">
        <f>Table1[[#This Row],[GT_T]]+Table1[[#This Row],[GT_F]]</f>
        <v>10000</v>
      </c>
      <c r="AM313" s="3">
        <f>IFERROR((Table1[[#This Row],['# CM TP]]+Table1[[#This Row],['# CM TN]])/Table1[[#This Row],[GT_TOT]], 0)</f>
        <v>0.85009999999999997</v>
      </c>
      <c r="AN313" s="3">
        <f>IFERROR(((Table1[[#This Row],[GT_T]]*Table1[[#This Row],[GT_ML_P]]/Table1[[#This Row],[GT_TOT]])+(Table1[[#This Row],[GT_F]]*Table1[[#This Row],[GT_ML_N]]/Table1[[#This Row],[GT_TOT]]))/Table1[[#This Row],[GT_TOT]],0)</f>
        <v>0.24043586</v>
      </c>
      <c r="AO313" s="3">
        <f>(Table1[[#This Row],[OBS_ACC]]-Table1[[#This Row],[EXP_ACC]])/(1-Table1[[#This Row],[EXP_ACC]])</f>
        <v>0.80264997765692314</v>
      </c>
      <c r="AP313" s="3">
        <f>Table1[[#This Row],['# CM TP]]+Table1[[#This Row],['# CM FN]]</f>
        <v>2062</v>
      </c>
      <c r="AQ313" s="3">
        <f>Table1[[#This Row],['# CM TN]]+Table1[[#This Row],['# CM FP]]</f>
        <v>7938</v>
      </c>
      <c r="AR313" s="2">
        <f>IFERROR(Table1[[#This Row],[NUM_T]]/(Table1[[#This Row],[NUM_T]]+Table1[[#This Row],[NUM_F]]),0)</f>
        <v>0.20619999999999999</v>
      </c>
      <c r="AS313" s="2">
        <f>IFERROR(((LEN(Table1[[#This Row],[Predictors]])-LEN(SUBSTITUTE(Table1[[#This Row],[Predictors]],"_","")))/Table1[[#This Row],[NumPredictors]])-Table1[[#This Row],[P_se]],0)</f>
        <v>0.5</v>
      </c>
      <c r="AT313" s="2">
        <f>IFERROR((LEN(Table1[[#This Row],[Predictors]])-LEN(SUBSTITUTE(Table1[[#This Row],[Predictors]],".","")))/Table1[[#This Row],[NumPredictors]],0)</f>
        <v>0</v>
      </c>
      <c r="AU3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3" s="2">
        <f>1-(Table1[[#This Row],[P_2gram]]+Table1[[#This Row],[P_order]]+Table1[[#This Row],[P_se]])</f>
        <v>0.5</v>
      </c>
    </row>
    <row r="314" spans="1:48" x14ac:dyDescent="0.25">
      <c r="A314">
        <v>34</v>
      </c>
      <c r="B314" t="s">
        <v>645</v>
      </c>
      <c r="C314" t="s">
        <v>190</v>
      </c>
      <c r="D314" s="26" t="s">
        <v>1510</v>
      </c>
      <c r="E314">
        <v>40000</v>
      </c>
      <c r="F3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14" t="s">
        <v>450</v>
      </c>
      <c r="H314" s="3">
        <v>1</v>
      </c>
      <c r="I314" s="1">
        <v>42784.565972222219</v>
      </c>
      <c r="J314" t="s">
        <v>449</v>
      </c>
      <c r="K314" t="s">
        <v>11</v>
      </c>
      <c r="L314" t="str">
        <f>SUBSTITUTE(SUBSTITUTE(Table1[[#This Row],[PredictorSetsOrig]],"task","act"),"startend","se")</f>
        <v>act</v>
      </c>
      <c r="M314" t="s">
        <v>12</v>
      </c>
      <c r="N314" s="3">
        <v>10</v>
      </c>
      <c r="O314" s="3">
        <f>IF(Table1[[#This Row],[Algorithm]]="None",0,IF(Table1[[#This Row],[NumPredictors]]&lt;=5,5,IF(Table1[[#This Row],[NumPredictors]]&lt;=10,10,IF(Table1[[#This Row],[NumPredictors]]&lt;=30,30,50))))</f>
        <v>10</v>
      </c>
      <c r="P314" s="2">
        <v>0.85009999999999997</v>
      </c>
      <c r="Q314" s="2">
        <v>0.84866666700000004</v>
      </c>
      <c r="R314">
        <v>0.13</v>
      </c>
      <c r="S314">
        <v>39.159999999999997</v>
      </c>
      <c r="T314">
        <v>0.64</v>
      </c>
      <c r="U314" s="3">
        <v>4.1064108389999996</v>
      </c>
      <c r="V314" s="3">
        <v>7.1966069442004104</v>
      </c>
      <c r="W314" s="2">
        <f>IFERROR(Table1[[#This Row],[MutualInformation]]/Table1[[#This Row],[MutualInformationPotential]],0)</f>
        <v>0.5706037401847085</v>
      </c>
      <c r="X314" s="3">
        <v>0.19283590985854401</v>
      </c>
      <c r="Y314" s="3">
        <v>0.38211591722921801</v>
      </c>
      <c r="Z314" s="3">
        <f>IFERROR(Table1[[#This Row],[MutualInformationVsOutcome]]/Table1[[#This Row],[MutualInformationVsOutcomePotential]],0)</f>
        <v>0.50465291071051743</v>
      </c>
      <c r="AA314">
        <v>934</v>
      </c>
      <c r="AB314">
        <v>7567</v>
      </c>
      <c r="AC314">
        <v>371</v>
      </c>
      <c r="AD314">
        <v>1128</v>
      </c>
      <c r="AE314" s="3" t="s">
        <v>474</v>
      </c>
      <c r="AF3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314" s="3" t="str">
        <f>RIGHT(Table1[[#This Row],[AlgorithmFunc]],LEN(Table1[[#This Row],[AlgorithmFunc]])-16)</f>
        <v>MRMR</v>
      </c>
      <c r="AH314" s="3">
        <f>Table1[[#This Row],['# CM TP]]+Table1[[#This Row],['# CM TN]]</f>
        <v>8501</v>
      </c>
      <c r="AI314" s="3">
        <f>Table1[[#This Row],['# CM FP]]+Table1[[#This Row],['# CM FN]]</f>
        <v>1499</v>
      </c>
      <c r="AJ314" s="3">
        <f>Table1[[#This Row],['# CM TP]]+Table1[[#This Row],['# CM FP]]</f>
        <v>1305</v>
      </c>
      <c r="AK314" s="3">
        <f>Table1[[#This Row],['# CM TN]]+Table1[[#This Row],['# CM FN]]</f>
        <v>8695</v>
      </c>
      <c r="AL314" s="3">
        <f>Table1[[#This Row],[GT_T]]+Table1[[#This Row],[GT_F]]</f>
        <v>10000</v>
      </c>
      <c r="AM314" s="3">
        <f>IFERROR((Table1[[#This Row],['# CM TP]]+Table1[[#This Row],['# CM TN]])/Table1[[#This Row],[GT_TOT]], 0)</f>
        <v>0.85009999999999997</v>
      </c>
      <c r="AN314" s="3">
        <f>IFERROR(((Table1[[#This Row],[GT_T]]*Table1[[#This Row],[GT_ML_P]]/Table1[[#This Row],[GT_TOT]])+(Table1[[#This Row],[GT_F]]*Table1[[#This Row],[GT_ML_N]]/Table1[[#This Row],[GT_TOT]]))/Table1[[#This Row],[GT_TOT]],0)</f>
        <v>0.24127609999999999</v>
      </c>
      <c r="AO314" s="3">
        <f>(Table1[[#This Row],[OBS_ACC]]-Table1[[#This Row],[EXP_ACC]])/(1-Table1[[#This Row],[EXP_ACC]])</f>
        <v>0.80243142465922057</v>
      </c>
      <c r="AP314" s="3">
        <f>Table1[[#This Row],['# CM TP]]+Table1[[#This Row],['# CM FN]]</f>
        <v>2062</v>
      </c>
      <c r="AQ314" s="3">
        <f>Table1[[#This Row],['# CM TN]]+Table1[[#This Row],['# CM FP]]</f>
        <v>7938</v>
      </c>
      <c r="AR314" s="2">
        <f>IFERROR(Table1[[#This Row],[NUM_T]]/(Table1[[#This Row],[NUM_T]]+Table1[[#This Row],[NUM_F]]),0)</f>
        <v>0.20619999999999999</v>
      </c>
      <c r="AS314" s="2">
        <f>IFERROR(((LEN(Table1[[#This Row],[Predictors]])-LEN(SUBSTITUTE(Table1[[#This Row],[Predictors]],"_","")))/Table1[[#This Row],[NumPredictors]])-Table1[[#This Row],[P_se]],0)</f>
        <v>0</v>
      </c>
      <c r="AT314" s="2">
        <f>IFERROR((LEN(Table1[[#This Row],[Predictors]])-LEN(SUBSTITUTE(Table1[[#This Row],[Predictors]],".","")))/Table1[[#This Row],[NumPredictors]],0)</f>
        <v>0</v>
      </c>
      <c r="AU3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4" s="2">
        <f>1-(Table1[[#This Row],[P_2gram]]+Table1[[#This Row],[P_order]]+Table1[[#This Row],[P_se]])</f>
        <v>1</v>
      </c>
    </row>
    <row r="315" spans="1:48" x14ac:dyDescent="0.25">
      <c r="A315">
        <v>90</v>
      </c>
      <c r="B315" t="s">
        <v>645</v>
      </c>
      <c r="C315" t="s">
        <v>190</v>
      </c>
      <c r="D315" s="26" t="s">
        <v>1510</v>
      </c>
      <c r="E315">
        <v>4000</v>
      </c>
      <c r="F3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15" t="s">
        <v>528</v>
      </c>
      <c r="H315" s="3">
        <v>1</v>
      </c>
      <c r="I315" s="1">
        <v>42785.202650462961</v>
      </c>
      <c r="J315" t="s">
        <v>173</v>
      </c>
      <c r="K315" t="s">
        <v>11</v>
      </c>
      <c r="L315" t="str">
        <f>SUBSTITUTE(SUBSTITUTE(Table1[[#This Row],[PredictorSetsOrig]],"task","act"),"startend","se")</f>
        <v>act,se</v>
      </c>
      <c r="M315" s="26" t="s">
        <v>14</v>
      </c>
      <c r="N315" s="3">
        <v>10</v>
      </c>
      <c r="O315" s="3">
        <f>IF(Table1[[#This Row],[Algorithm]]="None",0,IF(Table1[[#This Row],[NumPredictors]]&lt;=5,5,IF(Table1[[#This Row],[NumPredictors]]&lt;=10,10,IF(Table1[[#This Row],[NumPredictors]]&lt;=30,30,50))))</f>
        <v>10</v>
      </c>
      <c r="P315" s="2">
        <v>0.81</v>
      </c>
      <c r="Q315" s="2">
        <v>0.83133333333333304</v>
      </c>
      <c r="R315">
        <v>20.4199999999983</v>
      </c>
      <c r="S315">
        <v>4.5</v>
      </c>
      <c r="T315">
        <v>9.0000000000145505E-2</v>
      </c>
      <c r="U315" s="3">
        <v>5.5276061456622703</v>
      </c>
      <c r="V315" s="3">
        <v>6.9605890807084903</v>
      </c>
      <c r="W315" s="29">
        <f>IFERROR(Table1[[#This Row],[MutualInformation]]/Table1[[#This Row],[MutualInformationPotential]],0)</f>
        <v>0.79412907177385594</v>
      </c>
      <c r="X315" s="3">
        <v>0.46889184895360397</v>
      </c>
      <c r="Y315" s="3">
        <v>0.59421769618333597</v>
      </c>
      <c r="Z315" s="3">
        <f>IFERROR(Table1[[#This Row],[MutualInformationVsOutcome]]/Table1[[#This Row],[MutualInformationVsOutcomePotential]],0)</f>
        <v>0.7890910216328112</v>
      </c>
      <c r="AA315">
        <v>269</v>
      </c>
      <c r="AB315">
        <v>541</v>
      </c>
      <c r="AC315">
        <v>95</v>
      </c>
      <c r="AD315">
        <v>95</v>
      </c>
      <c r="AE315" s="3" t="s">
        <v>92</v>
      </c>
      <c r="AF3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15" s="27" t="str">
        <f>RIGHT(Table1[[#This Row],[AlgorithmFunc]],LEN(Table1[[#This Row],[AlgorithmFunc]])-16)</f>
        <v>Recursive2Sizes</v>
      </c>
      <c r="AH315" s="3">
        <f>Table1[[#This Row],['# CM TP]]+Table1[[#This Row],['# CM TN]]</f>
        <v>810</v>
      </c>
      <c r="AI315" s="3">
        <f>Table1[[#This Row],['# CM FP]]+Table1[[#This Row],['# CM FN]]</f>
        <v>190</v>
      </c>
      <c r="AJ315" s="3">
        <f>Table1[[#This Row],['# CM TP]]+Table1[[#This Row],['# CM FP]]</f>
        <v>364</v>
      </c>
      <c r="AK315" s="3">
        <f>Table1[[#This Row],['# CM TN]]+Table1[[#This Row],['# CM FN]]</f>
        <v>636</v>
      </c>
      <c r="AL315" s="3">
        <f>Table1[[#This Row],[GT_T]]+Table1[[#This Row],[GT_F]]</f>
        <v>1000</v>
      </c>
      <c r="AM315" s="3">
        <f>IFERROR((Table1[[#This Row],['# CM TP]]+Table1[[#This Row],['# CM TN]])/Table1[[#This Row],[GT_TOT]], 0)</f>
        <v>0.81</v>
      </c>
      <c r="AN315" s="3">
        <f>IFERROR(((Table1[[#This Row],[GT_T]]*Table1[[#This Row],[GT_ML_P]]/Table1[[#This Row],[GT_TOT]])+(Table1[[#This Row],[GT_F]]*Table1[[#This Row],[GT_ML_N]]/Table1[[#This Row],[GT_TOT]]))/Table1[[#This Row],[GT_TOT]],0)</f>
        <v>0.41567999999999994</v>
      </c>
      <c r="AO315" s="3">
        <f>(Table1[[#This Row],[OBS_ACC]]-Table1[[#This Row],[EXP_ACC]])/(1-Table1[[#This Row],[EXP_ACC]])</f>
        <v>0.67483570646221258</v>
      </c>
      <c r="AP315" s="3">
        <f>Table1[[#This Row],['# CM TP]]+Table1[[#This Row],['# CM FN]]</f>
        <v>364</v>
      </c>
      <c r="AQ315" s="3">
        <f>Table1[[#This Row],['# CM TN]]+Table1[[#This Row],['# CM FP]]</f>
        <v>636</v>
      </c>
      <c r="AR315" s="2">
        <f>IFERROR(Table1[[#This Row],[NUM_T]]/(Table1[[#This Row],[NUM_T]]+Table1[[#This Row],[NUM_F]]),0)</f>
        <v>0.36399999999999999</v>
      </c>
      <c r="AS315" s="2">
        <f>IFERROR(((LEN(Table1[[#This Row],[Predictors]])-LEN(SUBSTITUTE(Table1[[#This Row],[Predictors]],"_","")))/Table1[[#This Row],[NumPredictors]])-Table1[[#This Row],[P_se]],0)</f>
        <v>0</v>
      </c>
      <c r="AT315" s="2">
        <f>IFERROR((LEN(Table1[[#This Row],[Predictors]])-LEN(SUBSTITUTE(Table1[[#This Row],[Predictors]],".","")))/Table1[[#This Row],[NumPredictors]],0)</f>
        <v>0</v>
      </c>
      <c r="AU3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5" s="2">
        <f>1-(Table1[[#This Row],[P_2gram]]+Table1[[#This Row],[P_order]]+Table1[[#This Row],[P_se]])</f>
        <v>1</v>
      </c>
    </row>
    <row r="316" spans="1:48" x14ac:dyDescent="0.25">
      <c r="A316">
        <v>34</v>
      </c>
      <c r="B316" t="s">
        <v>645</v>
      </c>
      <c r="C316" t="s">
        <v>190</v>
      </c>
      <c r="D316" s="26" t="s">
        <v>1510</v>
      </c>
      <c r="E316">
        <v>40000</v>
      </c>
      <c r="F3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16" t="s">
        <v>483</v>
      </c>
      <c r="H316" s="3">
        <v>1</v>
      </c>
      <c r="I316" s="1">
        <v>42784.855555555558</v>
      </c>
      <c r="J316" t="s">
        <v>484</v>
      </c>
      <c r="K316" t="s">
        <v>11</v>
      </c>
      <c r="L316" t="str">
        <f>SUBSTITUTE(SUBSTITUTE(Table1[[#This Row],[PredictorSetsOrig]],"task","act"),"startend","se")</f>
        <v>act</v>
      </c>
      <c r="M316" t="s">
        <v>12</v>
      </c>
      <c r="N316" s="3">
        <v>10</v>
      </c>
      <c r="O316" s="3">
        <f>IF(Table1[[#This Row],[Algorithm]]="None",0,IF(Table1[[#This Row],[NumPredictors]]&lt;=5,5,IF(Table1[[#This Row],[NumPredictors]]&lt;=10,10,IF(Table1[[#This Row],[NumPredictors]]&lt;=30,30,50))))</f>
        <v>10</v>
      </c>
      <c r="P316" s="2">
        <v>0.85009999999999997</v>
      </c>
      <c r="Q316" s="2">
        <v>0.84866666666666701</v>
      </c>
      <c r="R316">
        <v>0.14000000000004301</v>
      </c>
      <c r="S316">
        <v>37.049999999999997</v>
      </c>
      <c r="T316">
        <v>0.63999999999998602</v>
      </c>
      <c r="U316" s="3">
        <v>4.1064108385208504</v>
      </c>
      <c r="V316" s="3">
        <v>7.1966069442004104</v>
      </c>
      <c r="W316" s="2">
        <f>IFERROR(Table1[[#This Row],[MutualInformation]]/Table1[[#This Row],[MutualInformationPotential]],0)</f>
        <v>0.57060374011812853</v>
      </c>
      <c r="X316" s="3">
        <v>0.19283590985854401</v>
      </c>
      <c r="Y316" s="3">
        <v>0.38211591722921801</v>
      </c>
      <c r="Z316" s="3">
        <f>IFERROR(Table1[[#This Row],[MutualInformationVsOutcome]]/Table1[[#This Row],[MutualInformationVsOutcomePotential]],0)</f>
        <v>0.50465291071051743</v>
      </c>
      <c r="AA316">
        <v>934</v>
      </c>
      <c r="AB316">
        <v>7567</v>
      </c>
      <c r="AC316">
        <v>371</v>
      </c>
      <c r="AD316">
        <v>1128</v>
      </c>
      <c r="AE316" s="3" t="s">
        <v>474</v>
      </c>
      <c r="AF3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316" s="3" t="str">
        <f>RIGHT(Table1[[#This Row],[AlgorithmFunc]],LEN(Table1[[#This Row],[AlgorithmFunc]])-16)</f>
        <v>MRMREnsemble5</v>
      </c>
      <c r="AH316" s="3">
        <f>Table1[[#This Row],['# CM TP]]+Table1[[#This Row],['# CM TN]]</f>
        <v>8501</v>
      </c>
      <c r="AI316" s="3">
        <f>Table1[[#This Row],['# CM FP]]+Table1[[#This Row],['# CM FN]]</f>
        <v>1499</v>
      </c>
      <c r="AJ316" s="3">
        <f>Table1[[#This Row],['# CM TP]]+Table1[[#This Row],['# CM FP]]</f>
        <v>1305</v>
      </c>
      <c r="AK316" s="3">
        <f>Table1[[#This Row],['# CM TN]]+Table1[[#This Row],['# CM FN]]</f>
        <v>8695</v>
      </c>
      <c r="AL316" s="3">
        <f>Table1[[#This Row],[GT_T]]+Table1[[#This Row],[GT_F]]</f>
        <v>10000</v>
      </c>
      <c r="AM316" s="3">
        <f>IFERROR((Table1[[#This Row],['# CM TP]]+Table1[[#This Row],['# CM TN]])/Table1[[#This Row],[GT_TOT]], 0)</f>
        <v>0.85009999999999997</v>
      </c>
      <c r="AN316" s="3">
        <f>IFERROR(((Table1[[#This Row],[GT_T]]*Table1[[#This Row],[GT_ML_P]]/Table1[[#This Row],[GT_TOT]])+(Table1[[#This Row],[GT_F]]*Table1[[#This Row],[GT_ML_N]]/Table1[[#This Row],[GT_TOT]]))/Table1[[#This Row],[GT_TOT]],0)</f>
        <v>0.24127609999999999</v>
      </c>
      <c r="AO316" s="3">
        <f>(Table1[[#This Row],[OBS_ACC]]-Table1[[#This Row],[EXP_ACC]])/(1-Table1[[#This Row],[EXP_ACC]])</f>
        <v>0.80243142465922057</v>
      </c>
      <c r="AP316" s="3">
        <f>Table1[[#This Row],['# CM TP]]+Table1[[#This Row],['# CM FN]]</f>
        <v>2062</v>
      </c>
      <c r="AQ316" s="3">
        <f>Table1[[#This Row],['# CM TN]]+Table1[[#This Row],['# CM FP]]</f>
        <v>7938</v>
      </c>
      <c r="AR316" s="2">
        <f>IFERROR(Table1[[#This Row],[NUM_T]]/(Table1[[#This Row],[NUM_T]]+Table1[[#This Row],[NUM_F]]),0)</f>
        <v>0.20619999999999999</v>
      </c>
      <c r="AS316" s="2">
        <f>IFERROR(((LEN(Table1[[#This Row],[Predictors]])-LEN(SUBSTITUTE(Table1[[#This Row],[Predictors]],"_","")))/Table1[[#This Row],[NumPredictors]])-Table1[[#This Row],[P_se]],0)</f>
        <v>0</v>
      </c>
      <c r="AT316" s="2">
        <f>IFERROR((LEN(Table1[[#This Row],[Predictors]])-LEN(SUBSTITUTE(Table1[[#This Row],[Predictors]],".","")))/Table1[[#This Row],[NumPredictors]],0)</f>
        <v>0</v>
      </c>
      <c r="AU3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6" s="2">
        <f>1-(Table1[[#This Row],[P_2gram]]+Table1[[#This Row],[P_order]]+Table1[[#This Row],[P_se]])</f>
        <v>1</v>
      </c>
    </row>
    <row r="317" spans="1:48" x14ac:dyDescent="0.25">
      <c r="A317" s="26">
        <v>92</v>
      </c>
      <c r="B317" t="s">
        <v>645</v>
      </c>
      <c r="C317" s="26" t="s">
        <v>190</v>
      </c>
      <c r="D317" s="26" t="s">
        <v>1510</v>
      </c>
      <c r="E317" s="26">
        <v>4000</v>
      </c>
      <c r="F3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17" s="26" t="s">
        <v>528</v>
      </c>
      <c r="H317" s="27">
        <v>1</v>
      </c>
      <c r="I317" s="28">
        <v>42785.205752314818</v>
      </c>
      <c r="J317" s="26" t="s">
        <v>173</v>
      </c>
      <c r="K317" s="26" t="s">
        <v>11</v>
      </c>
      <c r="L317" t="str">
        <f>SUBSTITUTE(SUBSTITUTE(Table1[[#This Row],[PredictorSetsOrig]],"task","act"),"startend","se")</f>
        <v>act,se,order</v>
      </c>
      <c r="M317" s="26" t="s">
        <v>18</v>
      </c>
      <c r="N317" s="27">
        <v>10</v>
      </c>
      <c r="O317" s="27">
        <f>IF(Table1[[#This Row],[Algorithm]]="None",0,IF(Table1[[#This Row],[NumPredictors]]&lt;=5,5,IF(Table1[[#This Row],[NumPredictors]]&lt;=10,10,IF(Table1[[#This Row],[NumPredictors]]&lt;=30,30,50))))</f>
        <v>10</v>
      </c>
      <c r="P317" s="29">
        <v>0.81399999999999995</v>
      </c>
      <c r="Q317" s="29">
        <v>0.82733333333333303</v>
      </c>
      <c r="R317" s="26">
        <v>186.84</v>
      </c>
      <c r="S317" s="26">
        <v>4.0300000000024703</v>
      </c>
      <c r="T317" s="26">
        <v>0.93000000000029104</v>
      </c>
      <c r="U317" s="27">
        <v>4.9724430211372104</v>
      </c>
      <c r="V317" s="27">
        <v>7.28892414629368</v>
      </c>
      <c r="W317" s="29">
        <f>IFERROR(Table1[[#This Row],[MutualInformation]]/Table1[[#This Row],[MutualInformationPotential]],0)</f>
        <v>0.68219162682130952</v>
      </c>
      <c r="X317" s="27">
        <v>0.38470680692585102</v>
      </c>
      <c r="Y317" s="27">
        <v>0.62004340356102405</v>
      </c>
      <c r="Z317" s="27">
        <f>IFERROR(Table1[[#This Row],[MutualInformationVsOutcome]]/Table1[[#This Row],[MutualInformationVsOutcomePotential]],0)</f>
        <v>0.62045141471775789</v>
      </c>
      <c r="AA317" s="26">
        <v>274</v>
      </c>
      <c r="AB317" s="26">
        <v>540</v>
      </c>
      <c r="AC317" s="26">
        <v>96</v>
      </c>
      <c r="AD317" s="26">
        <v>90</v>
      </c>
      <c r="AE317" s="27" t="s">
        <v>307</v>
      </c>
      <c r="AF3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17" s="27" t="str">
        <f>RIGHT(Table1[[#This Row],[AlgorithmFunc]],LEN(Table1[[#This Row],[AlgorithmFunc]])-16)</f>
        <v>Recursive2Sizes</v>
      </c>
      <c r="AH317" s="27">
        <f>Table1[[#This Row],['# CM TP]]+Table1[[#This Row],['# CM TN]]</f>
        <v>814</v>
      </c>
      <c r="AI317" s="27">
        <f>Table1[[#This Row],['# CM FP]]+Table1[[#This Row],['# CM FN]]</f>
        <v>186</v>
      </c>
      <c r="AJ317" s="27">
        <f>Table1[[#This Row],['# CM TP]]+Table1[[#This Row],['# CM FP]]</f>
        <v>370</v>
      </c>
      <c r="AK317" s="27">
        <f>Table1[[#This Row],['# CM TN]]+Table1[[#This Row],['# CM FN]]</f>
        <v>630</v>
      </c>
      <c r="AL317" s="27">
        <f>Table1[[#This Row],[GT_T]]+Table1[[#This Row],[GT_F]]</f>
        <v>1000</v>
      </c>
      <c r="AM317" s="27">
        <f>IFERROR((Table1[[#This Row],['# CM TP]]+Table1[[#This Row],['# CM TN]])/Table1[[#This Row],[GT_TOT]], 0)</f>
        <v>0.81399999999999995</v>
      </c>
      <c r="AN317" s="27">
        <f>IFERROR(((Table1[[#This Row],[GT_T]]*Table1[[#This Row],[GT_ML_P]]/Table1[[#This Row],[GT_TOT]])+(Table1[[#This Row],[GT_F]]*Table1[[#This Row],[GT_ML_N]]/Table1[[#This Row],[GT_TOT]]))/Table1[[#This Row],[GT_TOT]],0)</f>
        <v>0.41836000000000001</v>
      </c>
      <c r="AO317" s="27">
        <f>(Table1[[#This Row],[OBS_ACC]]-Table1[[#This Row],[EXP_ACC]])/(1-Table1[[#This Row],[EXP_ACC]])</f>
        <v>0.6802145657107489</v>
      </c>
      <c r="AP317" s="27">
        <f>Table1[[#This Row],['# CM TP]]+Table1[[#This Row],['# CM FN]]</f>
        <v>364</v>
      </c>
      <c r="AQ317" s="27">
        <f>Table1[[#This Row],['# CM TN]]+Table1[[#This Row],['# CM FP]]</f>
        <v>636</v>
      </c>
      <c r="AR317" s="29">
        <f>IFERROR(Table1[[#This Row],[NUM_T]]/(Table1[[#This Row],[NUM_T]]+Table1[[#This Row],[NUM_F]]),0)</f>
        <v>0.36399999999999999</v>
      </c>
      <c r="AS317" s="29">
        <f>IFERROR(((LEN(Table1[[#This Row],[Predictors]])-LEN(SUBSTITUTE(Table1[[#This Row],[Predictors]],"_","")))/Table1[[#This Row],[NumPredictors]])-Table1[[#This Row],[P_se]],0)</f>
        <v>0</v>
      </c>
      <c r="AT317" s="29">
        <f>IFERROR((LEN(Table1[[#This Row],[Predictors]])-LEN(SUBSTITUTE(Table1[[#This Row],[Predictors]],".","")))/Table1[[#This Row],[NumPredictors]],0)</f>
        <v>0.4</v>
      </c>
      <c r="AU31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7" s="29">
        <f>1-(Table1[[#This Row],[P_2gram]]+Table1[[#This Row],[P_order]]+Table1[[#This Row],[P_se]])</f>
        <v>0.6</v>
      </c>
    </row>
    <row r="318" spans="1:48" x14ac:dyDescent="0.25">
      <c r="A318">
        <v>101</v>
      </c>
      <c r="B318" t="s">
        <v>645</v>
      </c>
      <c r="C318" t="s">
        <v>190</v>
      </c>
      <c r="D318" s="26" t="s">
        <v>1510</v>
      </c>
      <c r="E318">
        <v>4000</v>
      </c>
      <c r="F3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18" t="s">
        <v>528</v>
      </c>
      <c r="H318" s="3">
        <v>1</v>
      </c>
      <c r="I318" s="1">
        <v>42785.22452546296</v>
      </c>
      <c r="J318" t="s">
        <v>159</v>
      </c>
      <c r="K318" t="s">
        <v>11</v>
      </c>
      <c r="L318" t="str">
        <f>SUBSTITUTE(SUBSTITUTE(Table1[[#This Row],[PredictorSetsOrig]],"task","act"),"startend","se")</f>
        <v>act,se</v>
      </c>
      <c r="M318" s="26" t="s">
        <v>14</v>
      </c>
      <c r="N318" s="3">
        <v>10</v>
      </c>
      <c r="O318" s="3">
        <f>IF(Table1[[#This Row],[Algorithm]]="None",0,IF(Table1[[#This Row],[NumPredictors]]&lt;=5,5,IF(Table1[[#This Row],[NumPredictors]]&lt;=10,10,IF(Table1[[#This Row],[NumPredictors]]&lt;=30,30,50))))</f>
        <v>10</v>
      </c>
      <c r="P318" s="2">
        <v>0.68799999999999994</v>
      </c>
      <c r="Q318" s="2">
        <v>0.71399999999999997</v>
      </c>
      <c r="R318">
        <v>2.2400000000015998</v>
      </c>
      <c r="S318">
        <v>4.15999999999985</v>
      </c>
      <c r="T318">
        <v>9.9999999998544795E-2</v>
      </c>
      <c r="U318" s="3">
        <v>2.1638823998718402</v>
      </c>
      <c r="V318" s="27">
        <v>6.9605890807084903</v>
      </c>
      <c r="W318" s="29">
        <f>IFERROR(Table1[[#This Row],[MutualInformation]]/Table1[[#This Row],[MutualInformationPotential]],0)</f>
        <v>0.31087633169857909</v>
      </c>
      <c r="X318" s="3">
        <v>0.11663623122468</v>
      </c>
      <c r="Y318" s="3">
        <v>0.59421769618333597</v>
      </c>
      <c r="Z318" s="3">
        <f>IFERROR(Table1[[#This Row],[MutualInformationVsOutcome]]/Table1[[#This Row],[MutualInformationVsOutcomePotential]],0)</f>
        <v>0.1962853546332182</v>
      </c>
      <c r="AA318">
        <v>65</v>
      </c>
      <c r="AB318">
        <v>623</v>
      </c>
      <c r="AC318">
        <v>13</v>
      </c>
      <c r="AD318">
        <v>299</v>
      </c>
      <c r="AE318" s="3" t="s">
        <v>303</v>
      </c>
      <c r="AF3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18" s="27" t="str">
        <f>RIGHT(Table1[[#This Row],[AlgorithmFunc]],LEN(Table1[[#This Row],[AlgorithmFunc]])-16)</f>
        <v>LASSORepeated</v>
      </c>
      <c r="AH318" s="3">
        <f>Table1[[#This Row],['# CM TP]]+Table1[[#This Row],['# CM TN]]</f>
        <v>688</v>
      </c>
      <c r="AI318" s="3">
        <f>Table1[[#This Row],['# CM FP]]+Table1[[#This Row],['# CM FN]]</f>
        <v>312</v>
      </c>
      <c r="AJ318" s="3">
        <f>Table1[[#This Row],['# CM TP]]+Table1[[#This Row],['# CM FP]]</f>
        <v>78</v>
      </c>
      <c r="AK318" s="3">
        <f>Table1[[#This Row],['# CM TN]]+Table1[[#This Row],['# CM FN]]</f>
        <v>922</v>
      </c>
      <c r="AL318" s="3">
        <f>Table1[[#This Row],[GT_T]]+Table1[[#This Row],[GT_F]]</f>
        <v>1000</v>
      </c>
      <c r="AM318" s="3">
        <f>IFERROR((Table1[[#This Row],['# CM TP]]+Table1[[#This Row],['# CM TN]])/Table1[[#This Row],[GT_TOT]], 0)</f>
        <v>0.68799999999999994</v>
      </c>
      <c r="AN318" s="3">
        <f>IFERROR(((Table1[[#This Row],[GT_T]]*Table1[[#This Row],[GT_ML_P]]/Table1[[#This Row],[GT_TOT]])+(Table1[[#This Row],[GT_F]]*Table1[[#This Row],[GT_ML_N]]/Table1[[#This Row],[GT_TOT]]))/Table1[[#This Row],[GT_TOT]],0)</f>
        <v>0.34132799999999996</v>
      </c>
      <c r="AO318" s="3">
        <f>(Table1[[#This Row],[OBS_ACC]]-Table1[[#This Row],[EXP_ACC]])/(1-Table1[[#This Row],[EXP_ACC]])</f>
        <v>0.52631962494230811</v>
      </c>
      <c r="AP318" s="3">
        <f>Table1[[#This Row],['# CM TP]]+Table1[[#This Row],['# CM FN]]</f>
        <v>364</v>
      </c>
      <c r="AQ318" s="3">
        <f>Table1[[#This Row],['# CM TN]]+Table1[[#This Row],['# CM FP]]</f>
        <v>636</v>
      </c>
      <c r="AR318" s="2">
        <f>IFERROR(Table1[[#This Row],[NUM_T]]/(Table1[[#This Row],[NUM_T]]+Table1[[#This Row],[NUM_F]]),0)</f>
        <v>0.36399999999999999</v>
      </c>
      <c r="AS318" s="2">
        <f>IFERROR(((LEN(Table1[[#This Row],[Predictors]])-LEN(SUBSTITUTE(Table1[[#This Row],[Predictors]],"_","")))/Table1[[#This Row],[NumPredictors]])-Table1[[#This Row],[P_se]],0)</f>
        <v>0</v>
      </c>
      <c r="AT318" s="2">
        <f>IFERROR((LEN(Table1[[#This Row],[Predictors]])-LEN(SUBSTITUTE(Table1[[#This Row],[Predictors]],".","")))/Table1[[#This Row],[NumPredictors]],0)</f>
        <v>0</v>
      </c>
      <c r="AU3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8" s="2">
        <f>1-(Table1[[#This Row],[P_2gram]]+Table1[[#This Row],[P_order]]+Table1[[#This Row],[P_se]])</f>
        <v>1</v>
      </c>
    </row>
    <row r="319" spans="1:48" x14ac:dyDescent="0.25">
      <c r="A319">
        <v>47</v>
      </c>
      <c r="B319" t="s">
        <v>645</v>
      </c>
      <c r="C319" t="s">
        <v>190</v>
      </c>
      <c r="D319" s="26" t="s">
        <v>1510</v>
      </c>
      <c r="E319">
        <v>40000</v>
      </c>
      <c r="F3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19" t="s">
        <v>450</v>
      </c>
      <c r="H319" s="3">
        <v>1</v>
      </c>
      <c r="I319" s="1">
        <v>42784.572916666664</v>
      </c>
      <c r="J319" t="s">
        <v>449</v>
      </c>
      <c r="K319" t="s">
        <v>11</v>
      </c>
      <c r="L319" t="str">
        <f>SUBSTITUTE(SUBSTITUTE(Table1[[#This Row],[PredictorSetsOrig]],"task","act"),"startend","se")</f>
        <v>act,se,2gram</v>
      </c>
      <c r="M319" t="s">
        <v>16</v>
      </c>
      <c r="N319" s="3">
        <v>30</v>
      </c>
      <c r="O319" s="3">
        <f>IF(Table1[[#This Row],[Algorithm]]="None",0,IF(Table1[[#This Row],[NumPredictors]]&lt;=5,5,IF(Table1[[#This Row],[NumPredictors]]&lt;=10,10,IF(Table1[[#This Row],[NumPredictors]]&lt;=30,30,50))))</f>
        <v>30</v>
      </c>
      <c r="P319" s="2">
        <v>0.85</v>
      </c>
      <c r="Q319" s="2">
        <v>0.85150000000000003</v>
      </c>
      <c r="R319">
        <v>6.48</v>
      </c>
      <c r="S319">
        <v>68.94</v>
      </c>
      <c r="T319">
        <v>5.96</v>
      </c>
      <c r="U319" s="3">
        <v>5.0984097390000001</v>
      </c>
      <c r="V319" s="3">
        <v>8.2937834738371201</v>
      </c>
      <c r="W319" s="2">
        <f>IFERROR(Table1[[#This Row],[MutualInformation]]/Table1[[#This Row],[MutualInformationPotential]],0)</f>
        <v>0.61472665100108048</v>
      </c>
      <c r="X319" s="3">
        <v>0.25349776163682503</v>
      </c>
      <c r="Y319" s="3">
        <v>0.445241081265218</v>
      </c>
      <c r="Z319" s="3">
        <f>IFERROR(Table1[[#This Row],[MutualInformationVsOutcome]]/Table1[[#This Row],[MutualInformationVsOutcomePotential]],0)</f>
        <v>0.56934944303987822</v>
      </c>
      <c r="AA319">
        <v>921</v>
      </c>
      <c r="AB319">
        <v>7579</v>
      </c>
      <c r="AC319">
        <v>359</v>
      </c>
      <c r="AD319">
        <v>1141</v>
      </c>
      <c r="AE319" s="3" t="s">
        <v>482</v>
      </c>
      <c r="AF3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319" s="3" t="str">
        <f>RIGHT(Table1[[#This Row],[AlgorithmFunc]],LEN(Table1[[#This Row],[AlgorithmFunc]])-16)</f>
        <v>MRMR</v>
      </c>
      <c r="AH319" s="3">
        <f>Table1[[#This Row],['# CM TP]]+Table1[[#This Row],['# CM TN]]</f>
        <v>8500</v>
      </c>
      <c r="AI319" s="3">
        <f>Table1[[#This Row],['# CM FP]]+Table1[[#This Row],['# CM FN]]</f>
        <v>1500</v>
      </c>
      <c r="AJ319" s="3">
        <f>Table1[[#This Row],['# CM TP]]+Table1[[#This Row],['# CM FP]]</f>
        <v>1280</v>
      </c>
      <c r="AK319" s="3">
        <f>Table1[[#This Row],['# CM TN]]+Table1[[#This Row],['# CM FN]]</f>
        <v>8720</v>
      </c>
      <c r="AL319" s="3">
        <f>Table1[[#This Row],[GT_T]]+Table1[[#This Row],[GT_F]]</f>
        <v>10000</v>
      </c>
      <c r="AM319" s="3">
        <f>IFERROR((Table1[[#This Row],['# CM TP]]+Table1[[#This Row],['# CM TN]])/Table1[[#This Row],[GT_TOT]], 0)</f>
        <v>0.85</v>
      </c>
      <c r="AN319" s="3">
        <f>IFERROR(((Table1[[#This Row],[GT_T]]*Table1[[#This Row],[GT_ML_P]]/Table1[[#This Row],[GT_TOT]])+(Table1[[#This Row],[GT_F]]*Table1[[#This Row],[GT_ML_N]]/Table1[[#This Row],[GT_TOT]]))/Table1[[#This Row],[GT_TOT]],0)</f>
        <v>0.23960000000000001</v>
      </c>
      <c r="AO319" s="3">
        <f>(Table1[[#This Row],[OBS_ACC]]-Table1[[#This Row],[EXP_ACC]])/(1-Table1[[#This Row],[EXP_ACC]])</f>
        <v>0.80273540241977903</v>
      </c>
      <c r="AP319" s="3">
        <f>Table1[[#This Row],['# CM TP]]+Table1[[#This Row],['# CM FN]]</f>
        <v>2062</v>
      </c>
      <c r="AQ319" s="3">
        <f>Table1[[#This Row],['# CM TN]]+Table1[[#This Row],['# CM FP]]</f>
        <v>7938</v>
      </c>
      <c r="AR319" s="2">
        <f>IFERROR(Table1[[#This Row],[NUM_T]]/(Table1[[#This Row],[NUM_T]]+Table1[[#This Row],[NUM_F]]),0)</f>
        <v>0.20619999999999999</v>
      </c>
      <c r="AS319" s="2">
        <f>IFERROR(((LEN(Table1[[#This Row],[Predictors]])-LEN(SUBSTITUTE(Table1[[#This Row],[Predictors]],"_","")))/Table1[[#This Row],[NumPredictors]])-Table1[[#This Row],[P_se]],0)</f>
        <v>0.6333333333333333</v>
      </c>
      <c r="AT319" s="2">
        <f>IFERROR((LEN(Table1[[#This Row],[Predictors]])-LEN(SUBSTITUTE(Table1[[#This Row],[Predictors]],".","")))/Table1[[#This Row],[NumPredictors]],0)</f>
        <v>0</v>
      </c>
      <c r="AU3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19" s="2">
        <f>1-(Table1[[#This Row],[P_2gram]]+Table1[[#This Row],[P_order]]+Table1[[#This Row],[P_se]])</f>
        <v>0.3666666666666667</v>
      </c>
    </row>
    <row r="320" spans="1:48" x14ac:dyDescent="0.25">
      <c r="A320">
        <v>5</v>
      </c>
      <c r="B320" t="s">
        <v>645</v>
      </c>
      <c r="C320" t="s">
        <v>185</v>
      </c>
      <c r="D320" s="26" t="s">
        <v>1510</v>
      </c>
      <c r="E320">
        <v>4000</v>
      </c>
      <c r="F3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20" t="s">
        <v>562</v>
      </c>
      <c r="H320" s="3">
        <v>1</v>
      </c>
      <c r="I320" s="1">
        <v>42793.936354166668</v>
      </c>
      <c r="J320" t="s">
        <v>45</v>
      </c>
      <c r="K320" t="s">
        <v>11</v>
      </c>
      <c r="L320" t="str">
        <f>SUBSTITUTE(SUBSTITUTE(Table1[[#This Row],[PredictorSetsOrig]],"task","act"),"startend","se")</f>
        <v>act,se,2gram,order</v>
      </c>
      <c r="M320" t="s">
        <v>20</v>
      </c>
      <c r="N320" s="3">
        <v>10</v>
      </c>
      <c r="O320" s="3">
        <f>IF(Table1[[#This Row],[Algorithm]]="None",0,IF(Table1[[#This Row],[NumPredictors]]&lt;=5,5,IF(Table1[[#This Row],[NumPredictors]]&lt;=10,10,IF(Table1[[#This Row],[NumPredictors]]&lt;=30,30,50))))</f>
        <v>10</v>
      </c>
      <c r="P320" s="2">
        <v>0.85</v>
      </c>
      <c r="Q320" s="2">
        <v>0.84733333333333305</v>
      </c>
      <c r="R320">
        <v>346.09</v>
      </c>
      <c r="S320">
        <v>4.48000000000002</v>
      </c>
      <c r="T320">
        <v>1.9600000000000399</v>
      </c>
      <c r="U320" s="3">
        <v>4.0543704082784604</v>
      </c>
      <c r="V320" s="3">
        <v>7.30761563701172</v>
      </c>
      <c r="W320" s="2">
        <f>IFERROR(Table1[[#This Row],[MutualInformation]]/Table1[[#This Row],[MutualInformationPotential]],0)</f>
        <v>0.55481440317465869</v>
      </c>
      <c r="X320" s="3">
        <v>0.18397158257413301</v>
      </c>
      <c r="Y320" s="27">
        <v>0.40525441704633902</v>
      </c>
      <c r="Z320" s="3">
        <f>IFERROR(Table1[[#This Row],[MutualInformationVsOutcome]]/Table1[[#This Row],[MutualInformationVsOutcomePotential]],0)</f>
        <v>0.45396564438456616</v>
      </c>
      <c r="AA320">
        <v>71</v>
      </c>
      <c r="AB320">
        <v>779</v>
      </c>
      <c r="AC320">
        <v>26</v>
      </c>
      <c r="AD320">
        <v>124</v>
      </c>
      <c r="AE320" s="3" t="s">
        <v>199</v>
      </c>
      <c r="AF3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20" s="3" t="str">
        <f>RIGHT(Table1[[#This Row],[AlgorithmFunc]],LEN(Table1[[#This Row],[AlgorithmFunc]])-16)</f>
        <v>Recursive</v>
      </c>
      <c r="AH320" s="3">
        <f>Table1[[#This Row],['# CM TP]]+Table1[[#This Row],['# CM TN]]</f>
        <v>850</v>
      </c>
      <c r="AI320" s="3">
        <f>Table1[[#This Row],['# CM FP]]+Table1[[#This Row],['# CM FN]]</f>
        <v>150</v>
      </c>
      <c r="AJ320" s="3">
        <f>Table1[[#This Row],['# CM TP]]+Table1[[#This Row],['# CM FP]]</f>
        <v>97</v>
      </c>
      <c r="AK320" s="3">
        <f>Table1[[#This Row],['# CM TN]]+Table1[[#This Row],['# CM FN]]</f>
        <v>903</v>
      </c>
      <c r="AL320" s="3">
        <f>Table1[[#This Row],[GT_T]]+Table1[[#This Row],[GT_F]]</f>
        <v>1000</v>
      </c>
      <c r="AM320" s="3">
        <f>IFERROR((Table1[[#This Row],['# CM TP]]+Table1[[#This Row],['# CM TN]])/Table1[[#This Row],[GT_TOT]], 0)</f>
        <v>0.85</v>
      </c>
      <c r="AN320" s="3">
        <f>IFERROR(((Table1[[#This Row],[GT_T]]*Table1[[#This Row],[GT_ML_P]]/Table1[[#This Row],[GT_TOT]])+(Table1[[#This Row],[GT_F]]*Table1[[#This Row],[GT_ML_N]]/Table1[[#This Row],[GT_TOT]]))/Table1[[#This Row],[GT_TOT]],0)</f>
        <v>0.21789999999999998</v>
      </c>
      <c r="AO320" s="3">
        <f>(Table1[[#This Row],[OBS_ACC]]-Table1[[#This Row],[EXP_ACC]])/(1-Table1[[#This Row],[EXP_ACC]])</f>
        <v>0.80820866896816257</v>
      </c>
      <c r="AP320" s="3">
        <f>Table1[[#This Row],['# CM TP]]+Table1[[#This Row],['# CM FN]]</f>
        <v>195</v>
      </c>
      <c r="AQ320" s="3">
        <f>Table1[[#This Row],['# CM TN]]+Table1[[#This Row],['# CM FP]]</f>
        <v>805</v>
      </c>
      <c r="AR320" s="2">
        <f>IFERROR(Table1[[#This Row],[NUM_T]]/(Table1[[#This Row],[NUM_T]]+Table1[[#This Row],[NUM_F]]),0)</f>
        <v>0.19500000000000001</v>
      </c>
      <c r="AS320" s="2">
        <f>IFERROR(((LEN(Table1[[#This Row],[Predictors]])-LEN(SUBSTITUTE(Table1[[#This Row],[Predictors]],"_","")))/Table1[[#This Row],[NumPredictors]])-Table1[[#This Row],[P_se]],0)</f>
        <v>0.4</v>
      </c>
      <c r="AT320" s="2">
        <f>IFERROR((LEN(Table1[[#This Row],[Predictors]])-LEN(SUBSTITUTE(Table1[[#This Row],[Predictors]],".","")))/Table1[[#This Row],[NumPredictors]],0)</f>
        <v>0.4</v>
      </c>
      <c r="AU3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0" s="2">
        <f>1-(Table1[[#This Row],[P_2gram]]+Table1[[#This Row],[P_order]]+Table1[[#This Row],[P_se]])</f>
        <v>0.19999999999999996</v>
      </c>
    </row>
    <row r="321" spans="1:48" x14ac:dyDescent="0.25">
      <c r="A321">
        <v>40</v>
      </c>
      <c r="B321" t="s">
        <v>645</v>
      </c>
      <c r="C321" t="s">
        <v>185</v>
      </c>
      <c r="D321" s="26" t="s">
        <v>1510</v>
      </c>
      <c r="E321">
        <v>4000</v>
      </c>
      <c r="F3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21" t="s">
        <v>562</v>
      </c>
      <c r="H321" s="3">
        <v>1</v>
      </c>
      <c r="I321" s="1">
        <v>42794.098854166667</v>
      </c>
      <c r="J321" t="s">
        <v>173</v>
      </c>
      <c r="K321" t="s">
        <v>11</v>
      </c>
      <c r="L321" t="str">
        <f>SUBSTITUTE(SUBSTITUTE(Table1[[#This Row],[PredictorSetsOrig]],"task","act"),"startend","se")</f>
        <v>act,2gram,order</v>
      </c>
      <c r="M321" t="s">
        <v>24</v>
      </c>
      <c r="N321" s="3">
        <v>10</v>
      </c>
      <c r="O321" s="3">
        <f>IF(Table1[[#This Row],[Algorithm]]="None",0,IF(Table1[[#This Row],[NumPredictors]]&lt;=5,5,IF(Table1[[#This Row],[NumPredictors]]&lt;=10,10,IF(Table1[[#This Row],[NumPredictors]]&lt;=30,30,50))))</f>
        <v>10</v>
      </c>
      <c r="P321" s="2">
        <v>0.85</v>
      </c>
      <c r="Q321" s="2">
        <v>0.84766666666666701</v>
      </c>
      <c r="R321">
        <v>192.22000000000099</v>
      </c>
      <c r="S321">
        <v>3.8300000000017498</v>
      </c>
      <c r="T321">
        <v>1.54000000000087</v>
      </c>
      <c r="U321" s="3">
        <v>4.0543704082784604</v>
      </c>
      <c r="V321" s="3">
        <v>7.30761563701172</v>
      </c>
      <c r="W321" s="2">
        <f>IFERROR(Table1[[#This Row],[MutualInformation]]/Table1[[#This Row],[MutualInformationPotential]],0)</f>
        <v>0.55481440317465869</v>
      </c>
      <c r="X321" s="3">
        <v>0.18397158257413301</v>
      </c>
      <c r="Y321" s="27">
        <v>0.40525441704633902</v>
      </c>
      <c r="Z321" s="3">
        <f>IFERROR(Table1[[#This Row],[MutualInformationVsOutcome]]/Table1[[#This Row],[MutualInformationVsOutcomePotential]],0)</f>
        <v>0.45396564438456616</v>
      </c>
      <c r="AA321">
        <v>69</v>
      </c>
      <c r="AB321">
        <v>781</v>
      </c>
      <c r="AC321">
        <v>24</v>
      </c>
      <c r="AD321">
        <v>126</v>
      </c>
      <c r="AE321" s="3" t="s">
        <v>199</v>
      </c>
      <c r="AF3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21" s="3" t="str">
        <f>RIGHT(Table1[[#This Row],[AlgorithmFunc]],LEN(Table1[[#This Row],[AlgorithmFunc]])-16)</f>
        <v>Recursive2Sizes</v>
      </c>
      <c r="AH321" s="3">
        <f>Table1[[#This Row],['# CM TP]]+Table1[[#This Row],['# CM TN]]</f>
        <v>850</v>
      </c>
      <c r="AI321" s="3">
        <f>Table1[[#This Row],['# CM FP]]+Table1[[#This Row],['# CM FN]]</f>
        <v>150</v>
      </c>
      <c r="AJ321" s="3">
        <f>Table1[[#This Row],['# CM TP]]+Table1[[#This Row],['# CM FP]]</f>
        <v>93</v>
      </c>
      <c r="AK321" s="3">
        <f>Table1[[#This Row],['# CM TN]]+Table1[[#This Row],['# CM FN]]</f>
        <v>907</v>
      </c>
      <c r="AL321" s="3">
        <f>Table1[[#This Row],[GT_T]]+Table1[[#This Row],[GT_F]]</f>
        <v>1000</v>
      </c>
      <c r="AM321" s="3">
        <f>IFERROR((Table1[[#This Row],['# CM TP]]+Table1[[#This Row],['# CM TN]])/Table1[[#This Row],[GT_TOT]], 0)</f>
        <v>0.85</v>
      </c>
      <c r="AN321" s="3">
        <f>IFERROR(((Table1[[#This Row],[GT_T]]*Table1[[#This Row],[GT_ML_P]]/Table1[[#This Row],[GT_TOT]])+(Table1[[#This Row],[GT_F]]*Table1[[#This Row],[GT_ML_N]]/Table1[[#This Row],[GT_TOT]]))/Table1[[#This Row],[GT_TOT]],0)</f>
        <v>0.21510000000000001</v>
      </c>
      <c r="AO321" s="3">
        <f>(Table1[[#This Row],[OBS_ACC]]-Table1[[#This Row],[EXP_ACC]])/(1-Table1[[#This Row],[EXP_ACC]])</f>
        <v>0.80889285259268706</v>
      </c>
      <c r="AP321" s="3">
        <f>Table1[[#This Row],['# CM TP]]+Table1[[#This Row],['# CM FN]]</f>
        <v>195</v>
      </c>
      <c r="AQ321" s="3">
        <f>Table1[[#This Row],['# CM TN]]+Table1[[#This Row],['# CM FP]]</f>
        <v>805</v>
      </c>
      <c r="AR321" s="2">
        <f>IFERROR(Table1[[#This Row],[NUM_T]]/(Table1[[#This Row],[NUM_T]]+Table1[[#This Row],[NUM_F]]),0)</f>
        <v>0.19500000000000001</v>
      </c>
      <c r="AS321" s="2">
        <f>IFERROR(((LEN(Table1[[#This Row],[Predictors]])-LEN(SUBSTITUTE(Table1[[#This Row],[Predictors]],"_","")))/Table1[[#This Row],[NumPredictors]])-Table1[[#This Row],[P_se]],0)</f>
        <v>0.4</v>
      </c>
      <c r="AT321" s="2">
        <f>IFERROR((LEN(Table1[[#This Row],[Predictors]])-LEN(SUBSTITUTE(Table1[[#This Row],[Predictors]],".","")))/Table1[[#This Row],[NumPredictors]],0)</f>
        <v>0.4</v>
      </c>
      <c r="AU3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1" s="2">
        <f>1-(Table1[[#This Row],[P_2gram]]+Table1[[#This Row],[P_order]]+Table1[[#This Row],[P_se]])</f>
        <v>0.19999999999999996</v>
      </c>
    </row>
    <row r="322" spans="1:48" x14ac:dyDescent="0.25">
      <c r="A322" s="26">
        <v>103</v>
      </c>
      <c r="B322" s="26" t="s">
        <v>645</v>
      </c>
      <c r="C322" s="26" t="s">
        <v>190</v>
      </c>
      <c r="D322" s="26" t="s">
        <v>1510</v>
      </c>
      <c r="E322" s="26">
        <v>4000</v>
      </c>
      <c r="F3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22" s="26" t="s">
        <v>528</v>
      </c>
      <c r="H322" s="27">
        <v>1</v>
      </c>
      <c r="I322" s="28">
        <v>42785.228692129633</v>
      </c>
      <c r="J322" s="26" t="s">
        <v>159</v>
      </c>
      <c r="K322" s="26" t="s">
        <v>11</v>
      </c>
      <c r="L322" t="str">
        <f>SUBSTITUTE(SUBSTITUTE(Table1[[#This Row],[PredictorSetsOrig]],"task","act"),"startend","se")</f>
        <v>act,se,order</v>
      </c>
      <c r="M322" s="26" t="s">
        <v>18</v>
      </c>
      <c r="N322" s="27">
        <v>10</v>
      </c>
      <c r="O322" s="27">
        <f>IF(Table1[[#This Row],[Algorithm]]="None",0,IF(Table1[[#This Row],[NumPredictors]]&lt;=5,5,IF(Table1[[#This Row],[NumPredictors]]&lt;=10,10,IF(Table1[[#This Row],[NumPredictors]]&lt;=30,30,50))))</f>
        <v>10</v>
      </c>
      <c r="P322" s="29">
        <v>0.66300000000000003</v>
      </c>
      <c r="Q322" s="29">
        <v>0.80300000000000005</v>
      </c>
      <c r="R322" s="26">
        <v>14127.66</v>
      </c>
      <c r="S322" s="26">
        <v>4.28000000000611</v>
      </c>
      <c r="T322" s="26">
        <v>1.04999999999563</v>
      </c>
      <c r="U322" s="27">
        <v>5.3098171540860797</v>
      </c>
      <c r="V322" s="27">
        <v>7.28892414629368</v>
      </c>
      <c r="W322" s="29">
        <f>IFERROR(Table1[[#This Row],[MutualInformation]]/Table1[[#This Row],[MutualInformationPotential]],0)</f>
        <v>0.72847748824304204</v>
      </c>
      <c r="X322" s="27">
        <v>0.42096900583541802</v>
      </c>
      <c r="Y322" s="3">
        <v>0.62004340356102405</v>
      </c>
      <c r="Z322" s="27">
        <f>IFERROR(Table1[[#This Row],[MutualInformationVsOutcome]]/Table1[[#This Row],[MutualInformationVsOutcomePotential]],0)</f>
        <v>0.6789347381452896</v>
      </c>
      <c r="AA322" s="26">
        <v>27</v>
      </c>
      <c r="AB322" s="26">
        <v>636</v>
      </c>
      <c r="AC322" s="26">
        <v>0</v>
      </c>
      <c r="AD322" s="26">
        <v>337</v>
      </c>
      <c r="AE322" s="27" t="s">
        <v>304</v>
      </c>
      <c r="AF3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22" s="27" t="str">
        <f>RIGHT(Table1[[#This Row],[AlgorithmFunc]],LEN(Table1[[#This Row],[AlgorithmFunc]])-16)</f>
        <v>LASSORepeated</v>
      </c>
      <c r="AH322" s="27">
        <f>Table1[[#This Row],['# CM TP]]+Table1[[#This Row],['# CM TN]]</f>
        <v>663</v>
      </c>
      <c r="AI322" s="27">
        <f>Table1[[#This Row],['# CM FP]]+Table1[[#This Row],['# CM FN]]</f>
        <v>337</v>
      </c>
      <c r="AJ322" s="27">
        <f>Table1[[#This Row],['# CM TP]]+Table1[[#This Row],['# CM FP]]</f>
        <v>27</v>
      </c>
      <c r="AK322" s="27">
        <f>Table1[[#This Row],['# CM TN]]+Table1[[#This Row],['# CM FN]]</f>
        <v>973</v>
      </c>
      <c r="AL322" s="27">
        <f>Table1[[#This Row],[GT_T]]+Table1[[#This Row],[GT_F]]</f>
        <v>1000</v>
      </c>
      <c r="AM322" s="27">
        <f>IFERROR((Table1[[#This Row],['# CM TP]]+Table1[[#This Row],['# CM TN]])/Table1[[#This Row],[GT_TOT]], 0)</f>
        <v>0.66300000000000003</v>
      </c>
      <c r="AN322" s="27">
        <f>IFERROR(((Table1[[#This Row],[GT_T]]*Table1[[#This Row],[GT_ML_P]]/Table1[[#This Row],[GT_TOT]])+(Table1[[#This Row],[GT_F]]*Table1[[#This Row],[GT_ML_N]]/Table1[[#This Row],[GT_TOT]]))/Table1[[#This Row],[GT_TOT]],0)</f>
        <v>0.345802</v>
      </c>
      <c r="AO322" s="27">
        <f>(Table1[[#This Row],[OBS_ACC]]-Table1[[#This Row],[EXP_ACC]])/(1-Table1[[#This Row],[EXP_ACC]])</f>
        <v>0.48486543829238243</v>
      </c>
      <c r="AP322" s="27">
        <f>Table1[[#This Row],['# CM TP]]+Table1[[#This Row],['# CM FN]]</f>
        <v>364</v>
      </c>
      <c r="AQ322" s="27">
        <f>Table1[[#This Row],['# CM TN]]+Table1[[#This Row],['# CM FP]]</f>
        <v>636</v>
      </c>
      <c r="AR322" s="29">
        <f>IFERROR(Table1[[#This Row],[NUM_T]]/(Table1[[#This Row],[NUM_T]]+Table1[[#This Row],[NUM_F]]),0)</f>
        <v>0.36399999999999999</v>
      </c>
      <c r="AS322" s="29">
        <f>IFERROR(((LEN(Table1[[#This Row],[Predictors]])-LEN(SUBSTITUTE(Table1[[#This Row],[Predictors]],"_","")))/Table1[[#This Row],[NumPredictors]])-Table1[[#This Row],[P_se]],0)</f>
        <v>0</v>
      </c>
      <c r="AT322" s="29">
        <f>IFERROR((LEN(Table1[[#This Row],[Predictors]])-LEN(SUBSTITUTE(Table1[[#This Row],[Predictors]],".","")))/Table1[[#This Row],[NumPredictors]],0)</f>
        <v>0.2</v>
      </c>
      <c r="AU32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2" s="29">
        <f>1-(Table1[[#This Row],[P_2gram]]+Table1[[#This Row],[P_order]]+Table1[[#This Row],[P_se]])</f>
        <v>0.8</v>
      </c>
    </row>
    <row r="323" spans="1:48" x14ac:dyDescent="0.25">
      <c r="A323">
        <v>71</v>
      </c>
      <c r="B323" t="s">
        <v>645</v>
      </c>
      <c r="C323" t="s">
        <v>185</v>
      </c>
      <c r="D323" s="26" t="s">
        <v>1510</v>
      </c>
      <c r="E323">
        <v>4000</v>
      </c>
      <c r="F3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23" t="s">
        <v>562</v>
      </c>
      <c r="H323" s="3">
        <v>1</v>
      </c>
      <c r="I323" s="1">
        <v>42794.31144675926</v>
      </c>
      <c r="J323" t="s">
        <v>45</v>
      </c>
      <c r="K323" t="s">
        <v>11</v>
      </c>
      <c r="L323" t="str">
        <f>SUBSTITUTE(SUBSTITUTE(Table1[[#This Row],[PredictorSetsOrig]],"task","act"),"startend","se")</f>
        <v>act,se,2gram,order</v>
      </c>
      <c r="M323" t="s">
        <v>20</v>
      </c>
      <c r="N323" s="3">
        <v>30</v>
      </c>
      <c r="O323" s="3">
        <f>IF(Table1[[#This Row],[Algorithm]]="None",0,IF(Table1[[#This Row],[NumPredictors]]&lt;=5,5,IF(Table1[[#This Row],[NumPredictors]]&lt;=10,10,IF(Table1[[#This Row],[NumPredictors]]&lt;=30,30,50))))</f>
        <v>30</v>
      </c>
      <c r="P323" s="2">
        <v>0.85</v>
      </c>
      <c r="Q323" s="2">
        <v>0.87233333333333296</v>
      </c>
      <c r="R323">
        <v>282.92000000000598</v>
      </c>
      <c r="S323">
        <v>7.5299999999988403</v>
      </c>
      <c r="T323">
        <v>1.6700000000055299</v>
      </c>
      <c r="U323" s="3">
        <v>6.7091714972954097</v>
      </c>
      <c r="V323" s="3">
        <v>7.30761563701172</v>
      </c>
      <c r="W323" s="2">
        <f>IFERROR(Table1[[#This Row],[MutualInformation]]/Table1[[#This Row],[MutualInformationPotential]],0)</f>
        <v>0.91810678483344121</v>
      </c>
      <c r="X323" s="3">
        <v>0.37312670275642601</v>
      </c>
      <c r="Y323" s="27">
        <v>0.40525441704633902</v>
      </c>
      <c r="Z323" s="3">
        <f>IFERROR(Table1[[#This Row],[MutualInformationVsOutcome]]/Table1[[#This Row],[MutualInformationVsOutcomePotential]],0)</f>
        <v>0.92072211199060328</v>
      </c>
      <c r="AA323">
        <v>73</v>
      </c>
      <c r="AB323">
        <v>777</v>
      </c>
      <c r="AC323">
        <v>28</v>
      </c>
      <c r="AD323">
        <v>122</v>
      </c>
      <c r="AE323" s="3" t="s">
        <v>332</v>
      </c>
      <c r="AF3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23" s="3" t="str">
        <f>RIGHT(Table1[[#This Row],[AlgorithmFunc]],LEN(Table1[[#This Row],[AlgorithmFunc]])-16)</f>
        <v>Recursive</v>
      </c>
      <c r="AH323" s="3">
        <f>Table1[[#This Row],['# CM TP]]+Table1[[#This Row],['# CM TN]]</f>
        <v>850</v>
      </c>
      <c r="AI323" s="3">
        <f>Table1[[#This Row],['# CM FP]]+Table1[[#This Row],['# CM FN]]</f>
        <v>150</v>
      </c>
      <c r="AJ323" s="3">
        <f>Table1[[#This Row],['# CM TP]]+Table1[[#This Row],['# CM FP]]</f>
        <v>101</v>
      </c>
      <c r="AK323" s="3">
        <f>Table1[[#This Row],['# CM TN]]+Table1[[#This Row],['# CM FN]]</f>
        <v>899</v>
      </c>
      <c r="AL323" s="3">
        <f>Table1[[#This Row],[GT_T]]+Table1[[#This Row],[GT_F]]</f>
        <v>1000</v>
      </c>
      <c r="AM323" s="3">
        <f>IFERROR((Table1[[#This Row],['# CM TP]]+Table1[[#This Row],['# CM TN]])/Table1[[#This Row],[GT_TOT]], 0)</f>
        <v>0.85</v>
      </c>
      <c r="AN323" s="3">
        <f>IFERROR(((Table1[[#This Row],[GT_T]]*Table1[[#This Row],[GT_ML_P]]/Table1[[#This Row],[GT_TOT]])+(Table1[[#This Row],[GT_F]]*Table1[[#This Row],[GT_ML_N]]/Table1[[#This Row],[GT_TOT]]))/Table1[[#This Row],[GT_TOT]],0)</f>
        <v>0.22069999999999998</v>
      </c>
      <c r="AO323" s="3">
        <f>(Table1[[#This Row],[OBS_ACC]]-Table1[[#This Row],[EXP_ACC]])/(1-Table1[[#This Row],[EXP_ACC]])</f>
        <v>0.80751956884383413</v>
      </c>
      <c r="AP323" s="3">
        <f>Table1[[#This Row],['# CM TP]]+Table1[[#This Row],['# CM FN]]</f>
        <v>195</v>
      </c>
      <c r="AQ323" s="3">
        <f>Table1[[#This Row],['# CM TN]]+Table1[[#This Row],['# CM FP]]</f>
        <v>805</v>
      </c>
      <c r="AR323" s="2">
        <f>IFERROR(Table1[[#This Row],[NUM_T]]/(Table1[[#This Row],[NUM_T]]+Table1[[#This Row],[NUM_F]]),0)</f>
        <v>0.19500000000000001</v>
      </c>
      <c r="AS323" s="2">
        <f>IFERROR(((LEN(Table1[[#This Row],[Predictors]])-LEN(SUBSTITUTE(Table1[[#This Row],[Predictors]],"_","")))/Table1[[#This Row],[NumPredictors]])-Table1[[#This Row],[P_se]],0)</f>
        <v>0.23333333333333334</v>
      </c>
      <c r="AT323" s="2">
        <f>IFERROR((LEN(Table1[[#This Row],[Predictors]])-LEN(SUBSTITUTE(Table1[[#This Row],[Predictors]],".","")))/Table1[[#This Row],[NumPredictors]],0)</f>
        <v>0.53333333333333333</v>
      </c>
      <c r="AU3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3" s="2">
        <f>1-(Table1[[#This Row],[P_2gram]]+Table1[[#This Row],[P_order]]+Table1[[#This Row],[P_se]])</f>
        <v>0.23333333333333339</v>
      </c>
    </row>
    <row r="324" spans="1:48" x14ac:dyDescent="0.25">
      <c r="A324">
        <v>74</v>
      </c>
      <c r="B324" t="s">
        <v>645</v>
      </c>
      <c r="C324" t="s">
        <v>185</v>
      </c>
      <c r="D324" s="26" t="s">
        <v>1510</v>
      </c>
      <c r="E324">
        <v>4000</v>
      </c>
      <c r="F3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24" t="s">
        <v>562</v>
      </c>
      <c r="H324" s="3">
        <v>1</v>
      </c>
      <c r="I324" s="1">
        <v>42794.319571759261</v>
      </c>
      <c r="J324" t="s">
        <v>45</v>
      </c>
      <c r="K324" t="s">
        <v>11</v>
      </c>
      <c r="L324" t="str">
        <f>SUBSTITUTE(SUBSTITUTE(Table1[[#This Row],[PredictorSetsOrig]],"task","act"),"startend","se")</f>
        <v>act,order</v>
      </c>
      <c r="M324" t="s">
        <v>26</v>
      </c>
      <c r="N324" s="3">
        <v>30</v>
      </c>
      <c r="O324" s="3">
        <f>IF(Table1[[#This Row],[Algorithm]]="None",0,IF(Table1[[#This Row],[NumPredictors]]&lt;=5,5,IF(Table1[[#This Row],[NumPredictors]]&lt;=10,10,IF(Table1[[#This Row],[NumPredictors]]&lt;=30,30,50))))</f>
        <v>30</v>
      </c>
      <c r="P324" s="2">
        <v>0.85</v>
      </c>
      <c r="Q324" s="2">
        <v>0.87</v>
      </c>
      <c r="R324">
        <v>123.370000000003</v>
      </c>
      <c r="S324">
        <v>7.4099999999962201</v>
      </c>
      <c r="T324">
        <v>0.95000000000436602</v>
      </c>
      <c r="U324" s="3">
        <v>6.6768494981634898</v>
      </c>
      <c r="V324" s="3">
        <v>7.28892414629368</v>
      </c>
      <c r="W324" s="2">
        <f>IFERROR(Table1[[#This Row],[MutualInformation]]/Table1[[#This Row],[MutualInformationPotential]],0)</f>
        <v>0.91602675019722601</v>
      </c>
      <c r="X324" s="3">
        <v>0.35966348333165399</v>
      </c>
      <c r="Y324" s="27">
        <v>0.403599247604152</v>
      </c>
      <c r="Z324" s="3">
        <f>IFERROR(Table1[[#This Row],[MutualInformationVsOutcome]]/Table1[[#This Row],[MutualInformationVsOutcomePotential]],0)</f>
        <v>0.89114012344346594</v>
      </c>
      <c r="AA324">
        <v>73</v>
      </c>
      <c r="AB324">
        <v>777</v>
      </c>
      <c r="AC324">
        <v>28</v>
      </c>
      <c r="AD324">
        <v>122</v>
      </c>
      <c r="AE324" s="3" t="s">
        <v>335</v>
      </c>
      <c r="AF3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24" s="3" t="str">
        <f>RIGHT(Table1[[#This Row],[AlgorithmFunc]],LEN(Table1[[#This Row],[AlgorithmFunc]])-16)</f>
        <v>Recursive</v>
      </c>
      <c r="AH324" s="3">
        <f>Table1[[#This Row],['# CM TP]]+Table1[[#This Row],['# CM TN]]</f>
        <v>850</v>
      </c>
      <c r="AI324" s="3">
        <f>Table1[[#This Row],['# CM FP]]+Table1[[#This Row],['# CM FN]]</f>
        <v>150</v>
      </c>
      <c r="AJ324" s="3">
        <f>Table1[[#This Row],['# CM TP]]+Table1[[#This Row],['# CM FP]]</f>
        <v>101</v>
      </c>
      <c r="AK324" s="3">
        <f>Table1[[#This Row],['# CM TN]]+Table1[[#This Row],['# CM FN]]</f>
        <v>899</v>
      </c>
      <c r="AL324" s="3">
        <f>Table1[[#This Row],[GT_T]]+Table1[[#This Row],[GT_F]]</f>
        <v>1000</v>
      </c>
      <c r="AM324" s="3">
        <f>IFERROR((Table1[[#This Row],['# CM TP]]+Table1[[#This Row],['# CM TN]])/Table1[[#This Row],[GT_TOT]], 0)</f>
        <v>0.85</v>
      </c>
      <c r="AN324" s="3">
        <f>IFERROR(((Table1[[#This Row],[GT_T]]*Table1[[#This Row],[GT_ML_P]]/Table1[[#This Row],[GT_TOT]])+(Table1[[#This Row],[GT_F]]*Table1[[#This Row],[GT_ML_N]]/Table1[[#This Row],[GT_TOT]]))/Table1[[#This Row],[GT_TOT]],0)</f>
        <v>0.22069999999999998</v>
      </c>
      <c r="AO324" s="3">
        <f>(Table1[[#This Row],[OBS_ACC]]-Table1[[#This Row],[EXP_ACC]])/(1-Table1[[#This Row],[EXP_ACC]])</f>
        <v>0.80751956884383413</v>
      </c>
      <c r="AP324" s="3">
        <f>Table1[[#This Row],['# CM TP]]+Table1[[#This Row],['# CM FN]]</f>
        <v>195</v>
      </c>
      <c r="AQ324" s="3">
        <f>Table1[[#This Row],['# CM TN]]+Table1[[#This Row],['# CM FP]]</f>
        <v>805</v>
      </c>
      <c r="AR324" s="2">
        <f>IFERROR(Table1[[#This Row],[NUM_T]]/(Table1[[#This Row],[NUM_T]]+Table1[[#This Row],[NUM_F]]),0)</f>
        <v>0.19500000000000001</v>
      </c>
      <c r="AS324" s="2">
        <f>IFERROR(((LEN(Table1[[#This Row],[Predictors]])-LEN(SUBSTITUTE(Table1[[#This Row],[Predictors]],"_","")))/Table1[[#This Row],[NumPredictors]])-Table1[[#This Row],[P_se]],0)</f>
        <v>0</v>
      </c>
      <c r="AT324" s="2">
        <f>IFERROR((LEN(Table1[[#This Row],[Predictors]])-LEN(SUBSTITUTE(Table1[[#This Row],[Predictors]],".","")))/Table1[[#This Row],[NumPredictors]],0)</f>
        <v>0.7</v>
      </c>
      <c r="AU3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4" s="2">
        <f>1-(Table1[[#This Row],[P_2gram]]+Table1[[#This Row],[P_order]]+Table1[[#This Row],[P_se]])</f>
        <v>0.30000000000000004</v>
      </c>
    </row>
    <row r="325" spans="1:48" x14ac:dyDescent="0.25">
      <c r="A325">
        <v>113</v>
      </c>
      <c r="B325" t="s">
        <v>645</v>
      </c>
      <c r="C325" t="s">
        <v>185</v>
      </c>
      <c r="D325" s="26" t="s">
        <v>1510</v>
      </c>
      <c r="E325">
        <v>4000</v>
      </c>
      <c r="F3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25" t="s">
        <v>562</v>
      </c>
      <c r="H325" s="3">
        <v>1</v>
      </c>
      <c r="I325" s="1">
        <v>42794.460821759261</v>
      </c>
      <c r="J325" t="s">
        <v>159</v>
      </c>
      <c r="K325" t="s">
        <v>11</v>
      </c>
      <c r="L325" t="str">
        <f>SUBSTITUTE(SUBSTITUTE(Table1[[#This Row],[PredictorSetsOrig]],"task","act"),"startend","se")</f>
        <v>act,se,2gram</v>
      </c>
      <c r="M325" t="s">
        <v>16</v>
      </c>
      <c r="N325" s="3">
        <v>30</v>
      </c>
      <c r="O325" s="3">
        <f>IF(Table1[[#This Row],[Algorithm]]="None",0,IF(Table1[[#This Row],[NumPredictors]]&lt;=5,5,IF(Table1[[#This Row],[NumPredictors]]&lt;=10,10,IF(Table1[[#This Row],[NumPredictors]]&lt;=30,30,50))))</f>
        <v>30</v>
      </c>
      <c r="P325" s="2">
        <v>0.85</v>
      </c>
      <c r="Q325" s="2">
        <v>0.84899999999999998</v>
      </c>
      <c r="R325">
        <v>341.13999999999902</v>
      </c>
      <c r="S325">
        <v>6.4700000000011597</v>
      </c>
      <c r="T325">
        <v>0.63999999999941803</v>
      </c>
      <c r="U325" s="3">
        <v>6.1714444014562</v>
      </c>
      <c r="V325" s="3">
        <v>7.30761563701172</v>
      </c>
      <c r="W325" s="2">
        <f>IFERROR(Table1[[#This Row],[MutualInformation]]/Table1[[#This Row],[MutualInformationPotential]],0)</f>
        <v>0.84452230494978098</v>
      </c>
      <c r="X325" s="3">
        <v>0.31533566960816201</v>
      </c>
      <c r="Y325" s="27">
        <v>0.40525441704633802</v>
      </c>
      <c r="Z325" s="3">
        <f>IFERROR(Table1[[#This Row],[MutualInformationVsOutcome]]/Table1[[#This Row],[MutualInformationVsOutcomePotential]],0)</f>
        <v>0.77811778562824541</v>
      </c>
      <c r="AA325">
        <v>67</v>
      </c>
      <c r="AB325">
        <v>783</v>
      </c>
      <c r="AC325">
        <v>22</v>
      </c>
      <c r="AD325">
        <v>128</v>
      </c>
      <c r="AE325" s="3" t="s">
        <v>282</v>
      </c>
      <c r="AF3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25" s="3" t="str">
        <f>RIGHT(Table1[[#This Row],[AlgorithmFunc]],LEN(Table1[[#This Row],[AlgorithmFunc]])-16)</f>
        <v>LASSORepeated</v>
      </c>
      <c r="AH325" s="3">
        <f>Table1[[#This Row],['# CM TP]]+Table1[[#This Row],['# CM TN]]</f>
        <v>850</v>
      </c>
      <c r="AI325" s="3">
        <f>Table1[[#This Row],['# CM FP]]+Table1[[#This Row],['# CM FN]]</f>
        <v>150</v>
      </c>
      <c r="AJ325" s="3">
        <f>Table1[[#This Row],['# CM TP]]+Table1[[#This Row],['# CM FP]]</f>
        <v>89</v>
      </c>
      <c r="AK325" s="3">
        <f>Table1[[#This Row],['# CM TN]]+Table1[[#This Row],['# CM FN]]</f>
        <v>911</v>
      </c>
      <c r="AL325" s="3">
        <f>Table1[[#This Row],[GT_T]]+Table1[[#This Row],[GT_F]]</f>
        <v>1000</v>
      </c>
      <c r="AM325" s="3">
        <f>IFERROR((Table1[[#This Row],['# CM TP]]+Table1[[#This Row],['# CM TN]])/Table1[[#This Row],[GT_TOT]], 0)</f>
        <v>0.85</v>
      </c>
      <c r="AN325" s="3">
        <f>IFERROR(((Table1[[#This Row],[GT_T]]*Table1[[#This Row],[GT_ML_P]]/Table1[[#This Row],[GT_TOT]])+(Table1[[#This Row],[GT_F]]*Table1[[#This Row],[GT_ML_N]]/Table1[[#This Row],[GT_TOT]]))/Table1[[#This Row],[GT_TOT]],0)</f>
        <v>0.21230000000000002</v>
      </c>
      <c r="AO325" s="3">
        <f>(Table1[[#This Row],[OBS_ACC]]-Table1[[#This Row],[EXP_ACC]])/(1-Table1[[#This Row],[EXP_ACC]])</f>
        <v>0.80957217214675636</v>
      </c>
      <c r="AP325" s="3">
        <f>Table1[[#This Row],['# CM TP]]+Table1[[#This Row],['# CM FN]]</f>
        <v>195</v>
      </c>
      <c r="AQ325" s="3">
        <f>Table1[[#This Row],['# CM TN]]+Table1[[#This Row],['# CM FP]]</f>
        <v>805</v>
      </c>
      <c r="AR325" s="2">
        <f>IFERROR(Table1[[#This Row],[NUM_T]]/(Table1[[#This Row],[NUM_T]]+Table1[[#This Row],[NUM_F]]),0)</f>
        <v>0.19500000000000001</v>
      </c>
      <c r="AS325" s="2">
        <f>IFERROR(((LEN(Table1[[#This Row],[Predictors]])-LEN(SUBSTITUTE(Table1[[#This Row],[Predictors]],"_","")))/Table1[[#This Row],[NumPredictors]])-Table1[[#This Row],[P_se]],0)</f>
        <v>0.83333333333333337</v>
      </c>
      <c r="AT325" s="2">
        <f>IFERROR((LEN(Table1[[#This Row],[Predictors]])-LEN(SUBSTITUTE(Table1[[#This Row],[Predictors]],".","")))/Table1[[#This Row],[NumPredictors]],0)</f>
        <v>0</v>
      </c>
      <c r="AU3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5" s="2">
        <f>1-(Table1[[#This Row],[P_2gram]]+Table1[[#This Row],[P_order]]+Table1[[#This Row],[P_se]])</f>
        <v>0.16666666666666663</v>
      </c>
    </row>
    <row r="326" spans="1:48" x14ac:dyDescent="0.25">
      <c r="A326">
        <v>116</v>
      </c>
      <c r="B326" t="s">
        <v>645</v>
      </c>
      <c r="C326" t="s">
        <v>185</v>
      </c>
      <c r="D326" s="26" t="s">
        <v>1510</v>
      </c>
      <c r="E326">
        <v>4000</v>
      </c>
      <c r="F3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26" t="s">
        <v>562</v>
      </c>
      <c r="H326" s="3">
        <v>1</v>
      </c>
      <c r="I326" s="1">
        <v>42794.500706018516</v>
      </c>
      <c r="J326" t="s">
        <v>159</v>
      </c>
      <c r="K326" t="s">
        <v>11</v>
      </c>
      <c r="L326" t="str">
        <f>SUBSTITUTE(SUBSTITUTE(Table1[[#This Row],[PredictorSetsOrig]],"task","act"),"startend","se")</f>
        <v>act,2gram</v>
      </c>
      <c r="M326" t="s">
        <v>22</v>
      </c>
      <c r="N326" s="3">
        <v>30</v>
      </c>
      <c r="O326" s="3">
        <f>IF(Table1[[#This Row],[Algorithm]]="None",0,IF(Table1[[#This Row],[NumPredictors]]&lt;=5,5,IF(Table1[[#This Row],[NumPredictors]]&lt;=10,10,IF(Table1[[#This Row],[NumPredictors]]&lt;=30,30,50))))</f>
        <v>30</v>
      </c>
      <c r="P326" s="2">
        <v>0.85</v>
      </c>
      <c r="Q326" s="2">
        <v>0.84899999999999998</v>
      </c>
      <c r="R326">
        <v>313.04999999999598</v>
      </c>
      <c r="S326">
        <v>6.5</v>
      </c>
      <c r="T326">
        <v>0.67000000000552995</v>
      </c>
      <c r="U326" s="3">
        <v>6.1714444014562</v>
      </c>
      <c r="V326" s="3">
        <v>7.30761563701172</v>
      </c>
      <c r="W326" s="2">
        <f>IFERROR(Table1[[#This Row],[MutualInformation]]/Table1[[#This Row],[MutualInformationPotential]],0)</f>
        <v>0.84452230494978098</v>
      </c>
      <c r="X326" s="3">
        <v>0.31533566960816201</v>
      </c>
      <c r="Y326" s="3">
        <v>0.40525441704633902</v>
      </c>
      <c r="Z326" s="3">
        <f>IFERROR(Table1[[#This Row],[MutualInformationVsOutcome]]/Table1[[#This Row],[MutualInformationVsOutcomePotential]],0)</f>
        <v>0.77811778562824352</v>
      </c>
      <c r="AA326">
        <v>67</v>
      </c>
      <c r="AB326">
        <v>783</v>
      </c>
      <c r="AC326">
        <v>22</v>
      </c>
      <c r="AD326">
        <v>128</v>
      </c>
      <c r="AE326" s="3" t="s">
        <v>282</v>
      </c>
      <c r="AF3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26" s="3" t="str">
        <f>RIGHT(Table1[[#This Row],[AlgorithmFunc]],LEN(Table1[[#This Row],[AlgorithmFunc]])-16)</f>
        <v>LASSORepeated</v>
      </c>
      <c r="AH326" s="3">
        <f>Table1[[#This Row],['# CM TP]]+Table1[[#This Row],['# CM TN]]</f>
        <v>850</v>
      </c>
      <c r="AI326" s="3">
        <f>Table1[[#This Row],['# CM FP]]+Table1[[#This Row],['# CM FN]]</f>
        <v>150</v>
      </c>
      <c r="AJ326" s="3">
        <f>Table1[[#This Row],['# CM TP]]+Table1[[#This Row],['# CM FP]]</f>
        <v>89</v>
      </c>
      <c r="AK326" s="3">
        <f>Table1[[#This Row],['# CM TN]]+Table1[[#This Row],['# CM FN]]</f>
        <v>911</v>
      </c>
      <c r="AL326" s="3">
        <f>Table1[[#This Row],[GT_T]]+Table1[[#This Row],[GT_F]]</f>
        <v>1000</v>
      </c>
      <c r="AM326" s="3">
        <f>IFERROR((Table1[[#This Row],['# CM TP]]+Table1[[#This Row],['# CM TN]])/Table1[[#This Row],[GT_TOT]], 0)</f>
        <v>0.85</v>
      </c>
      <c r="AN326" s="3">
        <f>IFERROR(((Table1[[#This Row],[GT_T]]*Table1[[#This Row],[GT_ML_P]]/Table1[[#This Row],[GT_TOT]])+(Table1[[#This Row],[GT_F]]*Table1[[#This Row],[GT_ML_N]]/Table1[[#This Row],[GT_TOT]]))/Table1[[#This Row],[GT_TOT]],0)</f>
        <v>0.21230000000000002</v>
      </c>
      <c r="AO326" s="3">
        <f>(Table1[[#This Row],[OBS_ACC]]-Table1[[#This Row],[EXP_ACC]])/(1-Table1[[#This Row],[EXP_ACC]])</f>
        <v>0.80957217214675636</v>
      </c>
      <c r="AP326" s="3">
        <f>Table1[[#This Row],['# CM TP]]+Table1[[#This Row],['# CM FN]]</f>
        <v>195</v>
      </c>
      <c r="AQ326" s="3">
        <f>Table1[[#This Row],['# CM TN]]+Table1[[#This Row],['# CM FP]]</f>
        <v>805</v>
      </c>
      <c r="AR326" s="2">
        <f>IFERROR(Table1[[#This Row],[NUM_T]]/(Table1[[#This Row],[NUM_T]]+Table1[[#This Row],[NUM_F]]),0)</f>
        <v>0.19500000000000001</v>
      </c>
      <c r="AS326" s="2">
        <f>IFERROR(((LEN(Table1[[#This Row],[Predictors]])-LEN(SUBSTITUTE(Table1[[#This Row],[Predictors]],"_","")))/Table1[[#This Row],[NumPredictors]])-Table1[[#This Row],[P_se]],0)</f>
        <v>0.83333333333333337</v>
      </c>
      <c r="AT326" s="2">
        <f>IFERROR((LEN(Table1[[#This Row],[Predictors]])-LEN(SUBSTITUTE(Table1[[#This Row],[Predictors]],".","")))/Table1[[#This Row],[NumPredictors]],0)</f>
        <v>0</v>
      </c>
      <c r="AU3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6" s="2">
        <f>1-(Table1[[#This Row],[P_2gram]]+Table1[[#This Row],[P_order]]+Table1[[#This Row],[P_se]])</f>
        <v>0.16666666666666663</v>
      </c>
    </row>
    <row r="327" spans="1:48" x14ac:dyDescent="0.25">
      <c r="A327" s="26">
        <v>120</v>
      </c>
      <c r="B327" s="26" t="s">
        <v>645</v>
      </c>
      <c r="C327" s="26" t="s">
        <v>185</v>
      </c>
      <c r="D327" s="26" t="s">
        <v>1510</v>
      </c>
      <c r="E327" s="26">
        <v>4000</v>
      </c>
      <c r="F3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27" s="26" t="s">
        <v>562</v>
      </c>
      <c r="H327" s="27">
        <v>1</v>
      </c>
      <c r="I327" s="28">
        <v>42794.543240740742</v>
      </c>
      <c r="J327" s="26" t="s">
        <v>159</v>
      </c>
      <c r="K327" s="26" t="s">
        <v>11</v>
      </c>
      <c r="L327" t="str">
        <f>SUBSTITUTE(SUBSTITUTE(Table1[[#This Row],[PredictorSetsOrig]],"task","act"),"startend","se")</f>
        <v>order</v>
      </c>
      <c r="M327" s="26" t="s">
        <v>436</v>
      </c>
      <c r="N327" s="27">
        <v>30</v>
      </c>
      <c r="O327" s="27">
        <f>IF(Table1[[#This Row],[Algorithm]]="None",0,IF(Table1[[#This Row],[NumPredictors]]&lt;=5,5,IF(Table1[[#This Row],[NumPredictors]]&lt;=10,10,IF(Table1[[#This Row],[NumPredictors]]&lt;=30,30,50))))</f>
        <v>30</v>
      </c>
      <c r="P327" s="29">
        <v>0.85</v>
      </c>
      <c r="Q327" s="29">
        <v>0.84533333333333305</v>
      </c>
      <c r="R327" s="26">
        <v>685.40999999999599</v>
      </c>
      <c r="S327" s="26">
        <v>6.4599999999991304</v>
      </c>
      <c r="T327" s="26">
        <v>0.81999999999970896</v>
      </c>
      <c r="U327" s="27">
        <v>6.0676755657080204</v>
      </c>
      <c r="V327" s="3">
        <v>7.01301931468352</v>
      </c>
      <c r="W327" s="29">
        <f>IFERROR(Table1[[#This Row],[MutualInformation]]/Table1[[#This Row],[MutualInformationPotential]],0)</f>
        <v>0.86520160482145192</v>
      </c>
      <c r="X327" s="27">
        <v>0.261466574729951</v>
      </c>
      <c r="Y327" s="27">
        <v>0.35444746043164099</v>
      </c>
      <c r="Z327" s="27">
        <f>IFERROR(Table1[[#This Row],[MutualInformationVsOutcome]]/Table1[[#This Row],[MutualInformationVsOutcomePotential]],0)</f>
        <v>0.73767371449506447</v>
      </c>
      <c r="AA327" s="26">
        <v>69</v>
      </c>
      <c r="AB327" s="26">
        <v>781</v>
      </c>
      <c r="AC327" s="26">
        <v>24</v>
      </c>
      <c r="AD327" s="26">
        <v>126</v>
      </c>
      <c r="AE327" s="27" t="s">
        <v>604</v>
      </c>
      <c r="AF3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27" s="27" t="str">
        <f>RIGHT(Table1[[#This Row],[AlgorithmFunc]],LEN(Table1[[#This Row],[AlgorithmFunc]])-16)</f>
        <v>LASSORepeated</v>
      </c>
      <c r="AH327" s="27">
        <f>Table1[[#This Row],['# CM TP]]+Table1[[#This Row],['# CM TN]]</f>
        <v>850</v>
      </c>
      <c r="AI327" s="27">
        <f>Table1[[#This Row],['# CM FP]]+Table1[[#This Row],['# CM FN]]</f>
        <v>150</v>
      </c>
      <c r="AJ327" s="27">
        <f>Table1[[#This Row],['# CM TP]]+Table1[[#This Row],['# CM FP]]</f>
        <v>93</v>
      </c>
      <c r="AK327" s="27">
        <f>Table1[[#This Row],['# CM TN]]+Table1[[#This Row],['# CM FN]]</f>
        <v>907</v>
      </c>
      <c r="AL327" s="27">
        <f>Table1[[#This Row],[GT_T]]+Table1[[#This Row],[GT_F]]</f>
        <v>1000</v>
      </c>
      <c r="AM327" s="27">
        <f>IFERROR((Table1[[#This Row],['# CM TP]]+Table1[[#This Row],['# CM TN]])/Table1[[#This Row],[GT_TOT]], 0)</f>
        <v>0.85</v>
      </c>
      <c r="AN327" s="27">
        <f>IFERROR(((Table1[[#This Row],[GT_T]]*Table1[[#This Row],[GT_ML_P]]/Table1[[#This Row],[GT_TOT]])+(Table1[[#This Row],[GT_F]]*Table1[[#This Row],[GT_ML_N]]/Table1[[#This Row],[GT_TOT]]))/Table1[[#This Row],[GT_TOT]],0)</f>
        <v>0.21510000000000001</v>
      </c>
      <c r="AO327" s="27">
        <f>(Table1[[#This Row],[OBS_ACC]]-Table1[[#This Row],[EXP_ACC]])/(1-Table1[[#This Row],[EXP_ACC]])</f>
        <v>0.80889285259268706</v>
      </c>
      <c r="AP327" s="27">
        <f>Table1[[#This Row],['# CM TP]]+Table1[[#This Row],['# CM FN]]</f>
        <v>195</v>
      </c>
      <c r="AQ327" s="27">
        <f>Table1[[#This Row],['# CM TN]]+Table1[[#This Row],['# CM FP]]</f>
        <v>805</v>
      </c>
      <c r="AR327" s="29">
        <f>IFERROR(Table1[[#This Row],[NUM_T]]/(Table1[[#This Row],[NUM_T]]+Table1[[#This Row],[NUM_F]]),0)</f>
        <v>0.19500000000000001</v>
      </c>
      <c r="AS327" s="29">
        <f>IFERROR(((LEN(Table1[[#This Row],[Predictors]])-LEN(SUBSTITUTE(Table1[[#This Row],[Predictors]],"_","")))/Table1[[#This Row],[NumPredictors]])-Table1[[#This Row],[P_se]],0)</f>
        <v>0</v>
      </c>
      <c r="AT327" s="29">
        <f>IFERROR((LEN(Table1[[#This Row],[Predictors]])-LEN(SUBSTITUTE(Table1[[#This Row],[Predictors]],".","")))/Table1[[#This Row],[NumPredictors]],0)</f>
        <v>1</v>
      </c>
      <c r="AU32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7" s="29">
        <f>1-(Table1[[#This Row],[P_2gram]]+Table1[[#This Row],[P_order]]+Table1[[#This Row],[P_se]])</f>
        <v>0</v>
      </c>
    </row>
    <row r="328" spans="1:48" x14ac:dyDescent="0.25">
      <c r="A328">
        <v>25</v>
      </c>
      <c r="B328" t="s">
        <v>645</v>
      </c>
      <c r="C328" t="s">
        <v>185</v>
      </c>
      <c r="D328" s="26" t="s">
        <v>1510</v>
      </c>
      <c r="E328">
        <v>4000</v>
      </c>
      <c r="F3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28" t="s">
        <v>902</v>
      </c>
      <c r="H328" s="3">
        <v>1</v>
      </c>
      <c r="I328" s="1">
        <v>42805.884652777779</v>
      </c>
      <c r="J328" t="s">
        <v>887</v>
      </c>
      <c r="K328" t="s">
        <v>11</v>
      </c>
      <c r="L328" t="str">
        <f>SUBSTITUTE(SUBSTITUTE(Table1[[#This Row],[PredictorSetsOrig]],"task","act"),"startend","se")</f>
        <v>act,2gram,order</v>
      </c>
      <c r="M328" s="26" t="s">
        <v>24</v>
      </c>
      <c r="N328" s="16">
        <v>30</v>
      </c>
      <c r="O328" s="3">
        <f>IF(Table1[[#This Row],[Algorithm]]="None",0,IF(Table1[[#This Row],[NumPredictors]]&lt;=5,5,IF(Table1[[#This Row],[NumPredictors]]&lt;=10,10,IF(Table1[[#This Row],[NumPredictors]]&lt;=30,30,50))))</f>
        <v>30</v>
      </c>
      <c r="P328" s="2">
        <v>0.85</v>
      </c>
      <c r="Q328" s="2">
        <v>0.87433333333333296</v>
      </c>
      <c r="R328" s="3">
        <v>442.63000000000102</v>
      </c>
      <c r="S328" s="3">
        <v>7.3600000000005803</v>
      </c>
      <c r="T328" s="3">
        <v>1.89999999999964</v>
      </c>
      <c r="U328" s="3">
        <v>6.7108833717352798</v>
      </c>
      <c r="V328" s="27">
        <v>7.30761563701172</v>
      </c>
      <c r="W328" s="29">
        <f>IFERROR(Table1[[#This Row],[MutualInformation]]/Table1[[#This Row],[MutualInformationPotential]],0)</f>
        <v>0.9183410437935321</v>
      </c>
      <c r="X328" s="27">
        <v>0.36989613723800902</v>
      </c>
      <c r="Y328" s="27">
        <v>0.40525441704633902</v>
      </c>
      <c r="Z328" s="27">
        <f>IFERROR(Table1[[#This Row],[MutualInformationVsOutcome]]/Table1[[#This Row],[MutualInformationVsOutcomePotential]],0)</f>
        <v>0.9127504147492439</v>
      </c>
      <c r="AA328" s="3">
        <v>76</v>
      </c>
      <c r="AB328" s="3">
        <v>774</v>
      </c>
      <c r="AC328" s="3">
        <v>31</v>
      </c>
      <c r="AD328" s="3">
        <v>119</v>
      </c>
      <c r="AE328" t="s">
        <v>913</v>
      </c>
      <c r="AF3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328" s="27" t="str">
        <f>RIGHT(Table1[[#This Row],[AlgorithmFunc]],LEN(Table1[[#This Row],[AlgorithmFunc]])-16)</f>
        <v>Recursive4Sizes</v>
      </c>
      <c r="AH328" s="3">
        <f>Table1[[#This Row],['# CM TP]]+Table1[[#This Row],['# CM TN]]</f>
        <v>850</v>
      </c>
      <c r="AI328" s="3">
        <f>Table1[[#This Row],['# CM FP]]+Table1[[#This Row],['# CM FN]]</f>
        <v>150</v>
      </c>
      <c r="AJ328" s="3">
        <f>Table1[[#This Row],['# CM TP]]+Table1[[#This Row],['# CM FP]]</f>
        <v>107</v>
      </c>
      <c r="AK328" s="3">
        <f>Table1[[#This Row],['# CM TN]]+Table1[[#This Row],['# CM FN]]</f>
        <v>893</v>
      </c>
      <c r="AL328" s="3">
        <f>Table1[[#This Row],[GT_T]]+Table1[[#This Row],[GT_F]]</f>
        <v>1000</v>
      </c>
      <c r="AM328" s="3">
        <f>IFERROR((Table1[[#This Row],['# CM TP]]+Table1[[#This Row],['# CM TN]])/Table1[[#This Row],[GT_TOT]], 0)</f>
        <v>0.85</v>
      </c>
      <c r="AN328" s="3">
        <f>IFERROR(((Table1[[#This Row],[GT_T]]*Table1[[#This Row],[GT_ML_P]]/Table1[[#This Row],[GT_TOT]])+(Table1[[#This Row],[GT_F]]*Table1[[#This Row],[GT_ML_N]]/Table1[[#This Row],[GT_TOT]]))/Table1[[#This Row],[GT_TOT]],0)</f>
        <v>0.22489999999999999</v>
      </c>
      <c r="AO328" s="3">
        <f>(Table1[[#This Row],[OBS_ACC]]-Table1[[#This Row],[EXP_ACC]])/(1-Table1[[#This Row],[EXP_ACC]])</f>
        <v>0.80647658366662367</v>
      </c>
      <c r="AP328" s="3">
        <f>Table1[[#This Row],['# CM TP]]+Table1[[#This Row],['# CM FN]]</f>
        <v>195</v>
      </c>
      <c r="AQ328" s="3">
        <f>Table1[[#This Row],['# CM TN]]+Table1[[#This Row],['# CM FP]]</f>
        <v>805</v>
      </c>
      <c r="AR328" s="2">
        <f>IFERROR(Table1[[#This Row],[NUM_T]]/(Table1[[#This Row],[NUM_T]]+Table1[[#This Row],[NUM_F]]),0)</f>
        <v>0.19500000000000001</v>
      </c>
      <c r="AS328" s="2">
        <f>IFERROR(((LEN(Table1[[#This Row],[Predictors]])-LEN(SUBSTITUTE(Table1[[#This Row],[Predictors]],"_","")))/Table1[[#This Row],[NumPredictors]])-Table1[[#This Row],[P_se]],0)</f>
        <v>0.23333333333333334</v>
      </c>
      <c r="AT328" s="2">
        <f>IFERROR((LEN(Table1[[#This Row],[Predictors]])-LEN(SUBSTITUTE(Table1[[#This Row],[Predictors]],".","")))/Table1[[#This Row],[NumPredictors]],0)</f>
        <v>0.5</v>
      </c>
      <c r="AU3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28" s="2">
        <f>1-(Table1[[#This Row],[P_2gram]]+Table1[[#This Row],[P_order]]+Table1[[#This Row],[P_se]])</f>
        <v>0.26666666666666661</v>
      </c>
    </row>
    <row r="329" spans="1:48" x14ac:dyDescent="0.25">
      <c r="A329" s="26">
        <v>112</v>
      </c>
      <c r="B329" s="26" t="s">
        <v>645</v>
      </c>
      <c r="C329" s="26" t="s">
        <v>190</v>
      </c>
      <c r="D329" s="26" t="s">
        <v>1510</v>
      </c>
      <c r="E329" s="26">
        <v>4000</v>
      </c>
      <c r="F3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29" s="26" t="s">
        <v>528</v>
      </c>
      <c r="H329" s="27">
        <v>1</v>
      </c>
      <c r="I329" s="28">
        <v>42785.503993055558</v>
      </c>
      <c r="J329" s="26" t="s">
        <v>81</v>
      </c>
      <c r="K329" s="26" t="s">
        <v>11</v>
      </c>
      <c r="L329" t="str">
        <f>SUBSTITUTE(SUBSTITUTE(Table1[[#This Row],[PredictorSetsOrig]],"task","act"),"startend","se")</f>
        <v>act,se</v>
      </c>
      <c r="M329" s="26" t="s">
        <v>14</v>
      </c>
      <c r="N329" s="27">
        <v>10</v>
      </c>
      <c r="O329" s="27">
        <f>IF(Table1[[#This Row],[Algorithm]]="None",0,IF(Table1[[#This Row],[NumPredictors]]&lt;=5,5,IF(Table1[[#This Row],[NumPredictors]]&lt;=10,10,IF(Table1[[#This Row],[NumPredictors]]&lt;=30,30,50))))</f>
        <v>10</v>
      </c>
      <c r="P329" s="29">
        <v>0.36099999999999999</v>
      </c>
      <c r="Q329" s="29">
        <v>0.83533333333333304</v>
      </c>
      <c r="R329" s="26">
        <v>534.60999999999297</v>
      </c>
      <c r="S329" s="26">
        <v>4.1599999999962201</v>
      </c>
      <c r="T329" s="26">
        <v>9.9999999998544795E-2</v>
      </c>
      <c r="U329" s="27">
        <v>6.2775822403877797</v>
      </c>
      <c r="V329" s="27">
        <v>6.9605890807084903</v>
      </c>
      <c r="W329" s="29">
        <f>IFERROR(Table1[[#This Row],[MutualInformation]]/Table1[[#This Row],[MutualInformationPotential]],0)</f>
        <v>0.90187513838251321</v>
      </c>
      <c r="X329" s="27">
        <v>0.52946541559196403</v>
      </c>
      <c r="Y329" s="3">
        <v>0.59421769618333597</v>
      </c>
      <c r="Z329" s="27">
        <f>IFERROR(Table1[[#This Row],[MutualInformationVsOutcome]]/Table1[[#This Row],[MutualInformationVsOutcomePotential]],0)</f>
        <v>0.89102936346851291</v>
      </c>
      <c r="AA329" s="26">
        <v>354</v>
      </c>
      <c r="AB329" s="26">
        <v>7</v>
      </c>
      <c r="AC329" s="26">
        <v>629</v>
      </c>
      <c r="AD329" s="26">
        <v>10</v>
      </c>
      <c r="AE329" s="27" t="s">
        <v>311</v>
      </c>
      <c r="AF3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329" s="27" t="str">
        <f>RIGHT(Table1[[#This Row],[AlgorithmFunc]],LEN(Table1[[#This Row],[AlgorithmFunc]])-16)</f>
        <v>RecursiveSVM</v>
      </c>
      <c r="AH329" s="27">
        <f>Table1[[#This Row],['# CM TP]]+Table1[[#This Row],['# CM TN]]</f>
        <v>361</v>
      </c>
      <c r="AI329" s="27">
        <f>Table1[[#This Row],['# CM FP]]+Table1[[#This Row],['# CM FN]]</f>
        <v>639</v>
      </c>
      <c r="AJ329" s="27">
        <f>Table1[[#This Row],['# CM TP]]+Table1[[#This Row],['# CM FP]]</f>
        <v>983</v>
      </c>
      <c r="AK329" s="27">
        <f>Table1[[#This Row],['# CM TN]]+Table1[[#This Row],['# CM FN]]</f>
        <v>17</v>
      </c>
      <c r="AL329" s="27">
        <f>Table1[[#This Row],[GT_T]]+Table1[[#This Row],[GT_F]]</f>
        <v>1000</v>
      </c>
      <c r="AM329" s="27">
        <f>IFERROR((Table1[[#This Row],['# CM TP]]+Table1[[#This Row],['# CM TN]])/Table1[[#This Row],[GT_TOT]], 0)</f>
        <v>0.36099999999999999</v>
      </c>
      <c r="AN329" s="27">
        <f>IFERROR(((Table1[[#This Row],[GT_T]]*Table1[[#This Row],[GT_ML_P]]/Table1[[#This Row],[GT_TOT]])+(Table1[[#This Row],[GT_F]]*Table1[[#This Row],[GT_ML_N]]/Table1[[#This Row],[GT_TOT]]))/Table1[[#This Row],[GT_TOT]],0)</f>
        <v>0.365726</v>
      </c>
      <c r="AO329" s="27">
        <f>(Table1[[#This Row],[OBS_ACC]]-Table1[[#This Row],[EXP_ACC]])/(1-Table1[[#This Row],[EXP_ACC]])</f>
        <v>-7.4510385101706957E-3</v>
      </c>
      <c r="AP329" s="27">
        <f>Table1[[#This Row],['# CM TP]]+Table1[[#This Row],['# CM FN]]</f>
        <v>364</v>
      </c>
      <c r="AQ329" s="27">
        <f>Table1[[#This Row],['# CM TN]]+Table1[[#This Row],['# CM FP]]</f>
        <v>636</v>
      </c>
      <c r="AR329" s="29">
        <f>IFERROR(Table1[[#This Row],[NUM_T]]/(Table1[[#This Row],[NUM_T]]+Table1[[#This Row],[NUM_F]]),0)</f>
        <v>0.36399999999999999</v>
      </c>
      <c r="AS329" s="29">
        <f>IFERROR(((LEN(Table1[[#This Row],[Predictors]])-LEN(SUBSTITUTE(Table1[[#This Row],[Predictors]],"_","")))/Table1[[#This Row],[NumPredictors]])-Table1[[#This Row],[P_se]],0)</f>
        <v>3.333333333333334E-2</v>
      </c>
      <c r="AT329" s="29">
        <f>IFERROR((LEN(Table1[[#This Row],[Predictors]])-LEN(SUBSTITUTE(Table1[[#This Row],[Predictors]],".","")))/Table1[[#This Row],[NumPredictors]],0)</f>
        <v>0</v>
      </c>
      <c r="AU32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329" s="29">
        <f>1-(Table1[[#This Row],[P_2gram]]+Table1[[#This Row],[P_order]]+Table1[[#This Row],[P_se]])</f>
        <v>0.9</v>
      </c>
    </row>
    <row r="330" spans="1:48" x14ac:dyDescent="0.25">
      <c r="A330">
        <v>159</v>
      </c>
      <c r="B330" t="s">
        <v>645</v>
      </c>
      <c r="C330" t="s">
        <v>190</v>
      </c>
      <c r="D330" s="26" t="s">
        <v>1510</v>
      </c>
      <c r="E330">
        <v>40000</v>
      </c>
      <c r="F3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30" t="s">
        <v>1070</v>
      </c>
      <c r="H330" s="3">
        <v>1</v>
      </c>
      <c r="I330" s="1">
        <v>43118.872569444444</v>
      </c>
      <c r="J330" t="s">
        <v>995</v>
      </c>
      <c r="K330" t="s">
        <v>11</v>
      </c>
      <c r="L330" t="str">
        <f>SUBSTITUTE(SUBSTITUTE(Table1[[#This Row],[PredictorSetsOrig]],"task","act"),"startend","se")</f>
        <v>act,se,2gram,order</v>
      </c>
      <c r="M330" s="31" t="s">
        <v>20</v>
      </c>
      <c r="N330" s="3">
        <v>30</v>
      </c>
      <c r="O330" s="3">
        <f>IF(Table1[[#This Row],[Algorithm]]="None",0,IF(Table1[[#This Row],[NumPredictors]]&lt;=5,5,IF(Table1[[#This Row],[NumPredictors]]&lt;=10,10,IF(Table1[[#This Row],[NumPredictors]]&lt;=30,30,50))))</f>
        <v>30</v>
      </c>
      <c r="P330" s="2">
        <v>0.84989999999999999</v>
      </c>
      <c r="Q330" s="2">
        <v>0.85003333333333297</v>
      </c>
      <c r="R330">
        <v>65.469999999999303</v>
      </c>
      <c r="S330">
        <v>69.079999999999899</v>
      </c>
      <c r="T330">
        <v>13.6900000000005</v>
      </c>
      <c r="U330" s="3">
        <v>6.53041093491038</v>
      </c>
      <c r="V330" s="27"/>
      <c r="W330" s="29">
        <f>IFERROR(Table1[[#This Row],[MutualInformation]]/Table1[[#This Row],[MutualInformationPotential]],0)</f>
        <v>0</v>
      </c>
      <c r="X330" s="3">
        <v>0.34806742364004301</v>
      </c>
      <c r="Y330" s="3">
        <v>0.446570759078327</v>
      </c>
      <c r="Z330" s="3">
        <f>IFERROR(Table1[[#This Row],[MutualInformationVsOutcome]]/Table1[[#This Row],[MutualInformationVsOutcomePotential]],0)</f>
        <v>0.77942278253599928</v>
      </c>
      <c r="AA330">
        <v>943</v>
      </c>
      <c r="AB330">
        <v>7556</v>
      </c>
      <c r="AC330">
        <v>382</v>
      </c>
      <c r="AD330">
        <v>1119</v>
      </c>
      <c r="AE330" s="3" t="s">
        <v>1236</v>
      </c>
      <c r="AF3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330" s="27" t="str">
        <f>RIGHT(Table1[[#This Row],[AlgorithmFunc]],LEN(Table1[[#This Row],[AlgorithmFunc]])-16)</f>
        <v>ClusterInfluence</v>
      </c>
      <c r="AH330" s="3">
        <f>Table1[[#This Row],['# CM TP]]+Table1[[#This Row],['# CM TN]]</f>
        <v>8499</v>
      </c>
      <c r="AI330" s="3">
        <f>Table1[[#This Row],['# CM FP]]+Table1[[#This Row],['# CM FN]]</f>
        <v>1501</v>
      </c>
      <c r="AJ330" s="3">
        <f>Table1[[#This Row],['# CM TP]]+Table1[[#This Row],['# CM FP]]</f>
        <v>1325</v>
      </c>
      <c r="AK330" s="3">
        <f>Table1[[#This Row],['# CM TN]]+Table1[[#This Row],['# CM FN]]</f>
        <v>8675</v>
      </c>
      <c r="AL330" s="3">
        <f>Table1[[#This Row],[GT_T]]+Table1[[#This Row],[GT_F]]</f>
        <v>10000</v>
      </c>
      <c r="AM330" s="3">
        <f>IFERROR((Table1[[#This Row],['# CM TP]]+Table1[[#This Row],['# CM TN]])/Table1[[#This Row],[GT_TOT]], 0)</f>
        <v>0.84989999999999999</v>
      </c>
      <c r="AN330" s="3">
        <f>IFERROR(((Table1[[#This Row],[GT_T]]*Table1[[#This Row],[GT_ML_P]]/Table1[[#This Row],[GT_TOT]])+(Table1[[#This Row],[GT_F]]*Table1[[#This Row],[GT_ML_N]]/Table1[[#This Row],[GT_TOT]]))/Table1[[#This Row],[GT_TOT]],0)</f>
        <v>0.24282350000000003</v>
      </c>
      <c r="AO330" s="3">
        <f>(Table1[[#This Row],[OBS_ACC]]-Table1[[#This Row],[EXP_ACC]])/(1-Table1[[#This Row],[EXP_ACC]])</f>
        <v>0.80176352541316331</v>
      </c>
      <c r="AP330" s="3">
        <f>Table1[[#This Row],['# CM TP]]+Table1[[#This Row],['# CM FN]]</f>
        <v>2062</v>
      </c>
      <c r="AQ330" s="3">
        <f>Table1[[#This Row],['# CM TN]]+Table1[[#This Row],['# CM FP]]</f>
        <v>7938</v>
      </c>
      <c r="AR330" s="2">
        <f>IFERROR(Table1[[#This Row],[NUM_T]]/(Table1[[#This Row],[NUM_T]]+Table1[[#This Row],[NUM_F]]),0)</f>
        <v>0.20619999999999999</v>
      </c>
      <c r="AS330" s="2">
        <f>IFERROR(((LEN(Table1[[#This Row],[Predictors]])-LEN(SUBSTITUTE(Table1[[#This Row],[Predictors]],"_","")))/Table1[[#This Row],[NumPredictors]])-Table1[[#This Row],[P_se]],0)</f>
        <v>0.41111111111111115</v>
      </c>
      <c r="AT330" s="2">
        <f>IFERROR((LEN(Table1[[#This Row],[Predictors]])-LEN(SUBSTITUTE(Table1[[#This Row],[Predictors]],".","")))/Table1[[#This Row],[NumPredictors]],0)</f>
        <v>0.46666666666666667</v>
      </c>
      <c r="AU3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330" s="2">
        <f>1-(Table1[[#This Row],[P_2gram]]+Table1[[#This Row],[P_order]]+Table1[[#This Row],[P_se]])</f>
        <v>9.9999999999999978E-2</v>
      </c>
    </row>
    <row r="331" spans="1:48" x14ac:dyDescent="0.25">
      <c r="A331">
        <v>170</v>
      </c>
      <c r="B331" t="s">
        <v>645</v>
      </c>
      <c r="C331" t="s">
        <v>190</v>
      </c>
      <c r="D331" s="26" t="s">
        <v>1510</v>
      </c>
      <c r="E331">
        <v>40000</v>
      </c>
      <c r="F3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31" t="s">
        <v>1070</v>
      </c>
      <c r="H331" s="3">
        <v>1</v>
      </c>
      <c r="I331" s="1">
        <v>43118.886203703703</v>
      </c>
      <c r="J331" t="s">
        <v>1007</v>
      </c>
      <c r="K331" t="s">
        <v>11</v>
      </c>
      <c r="L331" t="str">
        <f>SUBSTITUTE(SUBSTITUTE(Table1[[#This Row],[PredictorSetsOrig]],"task","act"),"startend","se")</f>
        <v>act,se,2gram,order</v>
      </c>
      <c r="M331" s="31" t="s">
        <v>20</v>
      </c>
      <c r="N331" s="3">
        <v>30</v>
      </c>
      <c r="O331" s="3">
        <f>IF(Table1[[#This Row],[Algorithm]]="None",0,IF(Table1[[#This Row],[NumPredictors]]&lt;=5,5,IF(Table1[[#This Row],[NumPredictors]]&lt;=10,10,IF(Table1[[#This Row],[NumPredictors]]&lt;=30,30,50))))</f>
        <v>30</v>
      </c>
      <c r="P331" s="2">
        <v>0.84989999999999999</v>
      </c>
      <c r="Q331" s="2">
        <v>0.85003333333333297</v>
      </c>
      <c r="R331">
        <v>66.420000000000101</v>
      </c>
      <c r="S331">
        <v>69.610000000000596</v>
      </c>
      <c r="T331">
        <v>13.670000000000099</v>
      </c>
      <c r="U331" s="3">
        <v>6.53041093491038</v>
      </c>
      <c r="V331" s="27"/>
      <c r="W331" s="29">
        <f>IFERROR(Table1[[#This Row],[MutualInformation]]/Table1[[#This Row],[MutualInformationPotential]],0)</f>
        <v>0</v>
      </c>
      <c r="X331" s="3">
        <v>0.34806742364004301</v>
      </c>
      <c r="Y331" s="3">
        <v>0.446570759078327</v>
      </c>
      <c r="Z331" s="3">
        <f>IFERROR(Table1[[#This Row],[MutualInformationVsOutcome]]/Table1[[#This Row],[MutualInformationVsOutcomePotential]],0)</f>
        <v>0.77942278253599928</v>
      </c>
      <c r="AA331">
        <v>943</v>
      </c>
      <c r="AB331">
        <v>7556</v>
      </c>
      <c r="AC331">
        <v>382</v>
      </c>
      <c r="AD331">
        <v>1119</v>
      </c>
      <c r="AE331" s="3" t="s">
        <v>1236</v>
      </c>
      <c r="AF3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331" s="27" t="str">
        <f>RIGHT(Table1[[#This Row],[AlgorithmFunc]],LEN(Table1[[#This Row],[AlgorithmFunc]])-16)</f>
        <v>ClusterFisher</v>
      </c>
      <c r="AH331" s="3">
        <f>Table1[[#This Row],['# CM TP]]+Table1[[#This Row],['# CM TN]]</f>
        <v>8499</v>
      </c>
      <c r="AI331" s="3">
        <f>Table1[[#This Row],['# CM FP]]+Table1[[#This Row],['# CM FN]]</f>
        <v>1501</v>
      </c>
      <c r="AJ331" s="3">
        <f>Table1[[#This Row],['# CM TP]]+Table1[[#This Row],['# CM FP]]</f>
        <v>1325</v>
      </c>
      <c r="AK331" s="3">
        <f>Table1[[#This Row],['# CM TN]]+Table1[[#This Row],['# CM FN]]</f>
        <v>8675</v>
      </c>
      <c r="AL331" s="3">
        <f>Table1[[#This Row],[GT_T]]+Table1[[#This Row],[GT_F]]</f>
        <v>10000</v>
      </c>
      <c r="AM331" s="3">
        <f>IFERROR((Table1[[#This Row],['# CM TP]]+Table1[[#This Row],['# CM TN]])/Table1[[#This Row],[GT_TOT]], 0)</f>
        <v>0.84989999999999999</v>
      </c>
      <c r="AN331" s="3">
        <f>IFERROR(((Table1[[#This Row],[GT_T]]*Table1[[#This Row],[GT_ML_P]]/Table1[[#This Row],[GT_TOT]])+(Table1[[#This Row],[GT_F]]*Table1[[#This Row],[GT_ML_N]]/Table1[[#This Row],[GT_TOT]]))/Table1[[#This Row],[GT_TOT]],0)</f>
        <v>0.24282350000000003</v>
      </c>
      <c r="AO331" s="3">
        <f>(Table1[[#This Row],[OBS_ACC]]-Table1[[#This Row],[EXP_ACC]])/(1-Table1[[#This Row],[EXP_ACC]])</f>
        <v>0.80176352541316331</v>
      </c>
      <c r="AP331" s="3">
        <f>Table1[[#This Row],['# CM TP]]+Table1[[#This Row],['# CM FN]]</f>
        <v>2062</v>
      </c>
      <c r="AQ331" s="3">
        <f>Table1[[#This Row],['# CM TN]]+Table1[[#This Row],['# CM FP]]</f>
        <v>7938</v>
      </c>
      <c r="AR331" s="2">
        <f>IFERROR(Table1[[#This Row],[NUM_T]]/(Table1[[#This Row],[NUM_T]]+Table1[[#This Row],[NUM_F]]),0)</f>
        <v>0.20619999999999999</v>
      </c>
      <c r="AS331" s="2">
        <f>IFERROR(((LEN(Table1[[#This Row],[Predictors]])-LEN(SUBSTITUTE(Table1[[#This Row],[Predictors]],"_","")))/Table1[[#This Row],[NumPredictors]])-Table1[[#This Row],[P_se]],0)</f>
        <v>0.41111111111111115</v>
      </c>
      <c r="AT331" s="2">
        <f>IFERROR((LEN(Table1[[#This Row],[Predictors]])-LEN(SUBSTITUTE(Table1[[#This Row],[Predictors]],".","")))/Table1[[#This Row],[NumPredictors]],0)</f>
        <v>0.46666666666666667</v>
      </c>
      <c r="AU3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331" s="2">
        <f>1-(Table1[[#This Row],[P_2gram]]+Table1[[#This Row],[P_order]]+Table1[[#This Row],[P_se]])</f>
        <v>9.9999999999999978E-2</v>
      </c>
    </row>
    <row r="332" spans="1:48" x14ac:dyDescent="0.25">
      <c r="A332">
        <v>6</v>
      </c>
      <c r="B332" t="s">
        <v>645</v>
      </c>
      <c r="C332" t="s">
        <v>190</v>
      </c>
      <c r="D332" s="26" t="s">
        <v>1510</v>
      </c>
      <c r="E332">
        <v>40000</v>
      </c>
      <c r="F3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32" t="s">
        <v>1294</v>
      </c>
      <c r="H332" s="3">
        <v>1</v>
      </c>
      <c r="I332" s="1">
        <v>43121.795810185184</v>
      </c>
      <c r="J332" t="s">
        <v>37</v>
      </c>
      <c r="K332" t="s">
        <v>11</v>
      </c>
      <c r="L332" t="str">
        <f>SUBSTITUTE(SUBSTITUTE(Table1[[#This Row],[PredictorSetsOrig]],"task","act"),"startend","se")</f>
        <v>act,2gram</v>
      </c>
      <c r="M332" s="31" t="s">
        <v>22</v>
      </c>
      <c r="N332" s="3">
        <v>30</v>
      </c>
      <c r="O332" s="3">
        <f>IF(Table1[[#This Row],[Algorithm]]="None",0,IF(Table1[[#This Row],[NumPredictors]]&lt;=5,5,IF(Table1[[#This Row],[NumPredictors]]&lt;=10,10,IF(Table1[[#This Row],[NumPredictors]]&lt;=30,30,50))))</f>
        <v>30</v>
      </c>
      <c r="P332" s="2">
        <v>0.84989999999999999</v>
      </c>
      <c r="Q332" s="2">
        <v>0.85546666666666704</v>
      </c>
      <c r="R332">
        <v>38.559999999999903</v>
      </c>
      <c r="S332">
        <v>74.5</v>
      </c>
      <c r="T332">
        <v>5.61999999999989</v>
      </c>
      <c r="U332" s="3">
        <v>7.5159381589964198</v>
      </c>
      <c r="V332" s="27"/>
      <c r="W332" s="29">
        <f>IFERROR(Table1[[#This Row],[MutualInformation]]/Table1[[#This Row],[MutualInformationPotential]],0)</f>
        <v>0</v>
      </c>
      <c r="X332" s="3">
        <v>0.40644709519600603</v>
      </c>
      <c r="Y332" s="3"/>
      <c r="Z332" s="3">
        <f>IFERROR(Table1[[#This Row],[MutualInformationVsOutcome]]/Table1[[#This Row],[MutualInformationVsOutcomePotential]],0)</f>
        <v>0</v>
      </c>
      <c r="AA332">
        <v>961</v>
      </c>
      <c r="AB332">
        <v>7538</v>
      </c>
      <c r="AC332">
        <v>400</v>
      </c>
      <c r="AD332">
        <v>1101</v>
      </c>
      <c r="AE332" s="3" t="s">
        <v>1300</v>
      </c>
      <c r="AF332" s="3" t="str">
        <f>RIGHT(Table1[[#This Row],[AlgorithmFunc]],LEN(Table1[[#This Row],[AlgorithmFunc]])-16)</f>
        <v>Cluster</v>
      </c>
      <c r="AG332" s="27" t="str">
        <f>RIGHT(Table1[[#This Row],[AlgorithmFunc]],LEN(Table1[[#This Row],[AlgorithmFunc]])-16)</f>
        <v>Cluster</v>
      </c>
      <c r="AH332" s="3">
        <f>Table1[[#This Row],['# CM TP]]+Table1[[#This Row],['# CM TN]]</f>
        <v>8499</v>
      </c>
      <c r="AI332" s="3">
        <f>Table1[[#This Row],['# CM FP]]+Table1[[#This Row],['# CM FN]]</f>
        <v>1501</v>
      </c>
      <c r="AJ332" s="3">
        <f>Table1[[#This Row],['# CM TP]]+Table1[[#This Row],['# CM FP]]</f>
        <v>1361</v>
      </c>
      <c r="AK332" s="3">
        <f>Table1[[#This Row],['# CM TN]]+Table1[[#This Row],['# CM FN]]</f>
        <v>8639</v>
      </c>
      <c r="AL332" s="3">
        <f>Table1[[#This Row],[GT_T]]+Table1[[#This Row],[GT_F]]</f>
        <v>10000</v>
      </c>
      <c r="AM332" s="3">
        <f>IFERROR((Table1[[#This Row],['# CM TP]]+Table1[[#This Row],['# CM TN]])/Table1[[#This Row],[GT_TOT]], 0)</f>
        <v>0.84989999999999999</v>
      </c>
      <c r="AN332" s="3">
        <f>IFERROR(((Table1[[#This Row],[GT_T]]*Table1[[#This Row],[GT_ML_P]]/Table1[[#This Row],[GT_TOT]])+(Table1[[#This Row],[GT_F]]*Table1[[#This Row],[GT_ML_N]]/Table1[[#This Row],[GT_TOT]]))/Table1[[#This Row],[GT_TOT]],0)</f>
        <v>0.24534277999999998</v>
      </c>
      <c r="AO332" s="3">
        <f>(Table1[[#This Row],[OBS_ACC]]-Table1[[#This Row],[EXP_ACC]])/(1-Table1[[#This Row],[EXP_ACC]])</f>
        <v>0.80110175054046395</v>
      </c>
      <c r="AP332" s="3">
        <f>Table1[[#This Row],['# CM TP]]+Table1[[#This Row],['# CM FN]]</f>
        <v>2062</v>
      </c>
      <c r="AQ332" s="3">
        <f>Table1[[#This Row],['# CM TN]]+Table1[[#This Row],['# CM FP]]</f>
        <v>7938</v>
      </c>
      <c r="AR332" s="2">
        <f>IFERROR(Table1[[#This Row],[NUM_T]]/(Table1[[#This Row],[NUM_T]]+Table1[[#This Row],[NUM_F]]),0)</f>
        <v>0.20619999999999999</v>
      </c>
      <c r="AS332" s="2">
        <f>IFERROR(((LEN(Table1[[#This Row],[Predictors]])-LEN(SUBSTITUTE(Table1[[#This Row],[Predictors]],"_","")))/Table1[[#This Row],[NumPredictors]])-Table1[[#This Row],[P_se]],0)</f>
        <v>0.6333333333333333</v>
      </c>
      <c r="AT332" s="2">
        <f>IFERROR((LEN(Table1[[#This Row],[Predictors]])-LEN(SUBSTITUTE(Table1[[#This Row],[Predictors]],".","")))/Table1[[#This Row],[NumPredictors]],0)</f>
        <v>0</v>
      </c>
      <c r="AU3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32" s="2">
        <f>1-(Table1[[#This Row],[P_2gram]]+Table1[[#This Row],[P_order]]+Table1[[#This Row],[P_se]])</f>
        <v>0.3666666666666667</v>
      </c>
    </row>
    <row r="333" spans="1:48" x14ac:dyDescent="0.25">
      <c r="A333" s="26">
        <v>114</v>
      </c>
      <c r="B333" s="26" t="s">
        <v>645</v>
      </c>
      <c r="C333" s="26" t="s">
        <v>190</v>
      </c>
      <c r="D333" s="26" t="s">
        <v>1510</v>
      </c>
      <c r="E333" s="26">
        <v>4000</v>
      </c>
      <c r="F3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333" s="26" t="s">
        <v>528</v>
      </c>
      <c r="H333" s="27">
        <v>1</v>
      </c>
      <c r="I333" s="28">
        <v>42785.542557870373</v>
      </c>
      <c r="J333" s="26" t="s">
        <v>81</v>
      </c>
      <c r="K333" s="26" t="s">
        <v>11</v>
      </c>
      <c r="L333" t="str">
        <f>SUBSTITUTE(SUBSTITUTE(Table1[[#This Row],[PredictorSetsOrig]],"task","act"),"startend","se")</f>
        <v>act,se,order</v>
      </c>
      <c r="M333" s="26" t="s">
        <v>18</v>
      </c>
      <c r="N333" s="27">
        <v>10</v>
      </c>
      <c r="O333" s="27">
        <f>IF(Table1[[#This Row],[Algorithm]]="None",0,IF(Table1[[#This Row],[NumPredictors]]&lt;=5,5,IF(Table1[[#This Row],[NumPredictors]]&lt;=10,10,IF(Table1[[#This Row],[NumPredictors]]&lt;=30,30,50))))</f>
        <v>10</v>
      </c>
      <c r="P333" s="29">
        <v>0.48</v>
      </c>
      <c r="Q333" s="29">
        <v>0.81833333333333302</v>
      </c>
      <c r="R333" s="26">
        <v>3640.75</v>
      </c>
      <c r="S333" s="26">
        <v>4.2799999999988403</v>
      </c>
      <c r="T333" s="26">
        <v>1.33000000000175</v>
      </c>
      <c r="U333" s="27">
        <v>5.6690056668041002</v>
      </c>
      <c r="V333" s="27">
        <v>7.28892414629368</v>
      </c>
      <c r="W333" s="29">
        <f>IFERROR(Table1[[#This Row],[MutualInformation]]/Table1[[#This Row],[MutualInformationPotential]],0)</f>
        <v>0.77775616168083095</v>
      </c>
      <c r="X333" s="27">
        <v>0.44644103336757202</v>
      </c>
      <c r="Y333" s="3">
        <v>0.62004340356102405</v>
      </c>
      <c r="Z333" s="27">
        <f>IFERROR(Table1[[#This Row],[MutualInformationVsOutcome]]/Table1[[#This Row],[MutualInformationVsOutcomePotential]],0)</f>
        <v>0.72001577761101643</v>
      </c>
      <c r="AA333" s="26">
        <v>246</v>
      </c>
      <c r="AB333" s="26">
        <v>234</v>
      </c>
      <c r="AC333" s="26">
        <v>402</v>
      </c>
      <c r="AD333" s="26">
        <v>118</v>
      </c>
      <c r="AE333" s="27" t="s">
        <v>313</v>
      </c>
      <c r="AF3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333" s="27" t="str">
        <f>RIGHT(Table1[[#This Row],[AlgorithmFunc]],LEN(Table1[[#This Row],[AlgorithmFunc]])-16)</f>
        <v>RecursiveSVM</v>
      </c>
      <c r="AH333" s="27">
        <f>Table1[[#This Row],['# CM TP]]+Table1[[#This Row],['# CM TN]]</f>
        <v>480</v>
      </c>
      <c r="AI333" s="27">
        <f>Table1[[#This Row],['# CM FP]]+Table1[[#This Row],['# CM FN]]</f>
        <v>520</v>
      </c>
      <c r="AJ333" s="27">
        <f>Table1[[#This Row],['# CM TP]]+Table1[[#This Row],['# CM FP]]</f>
        <v>648</v>
      </c>
      <c r="AK333" s="27">
        <f>Table1[[#This Row],['# CM TN]]+Table1[[#This Row],['# CM FN]]</f>
        <v>352</v>
      </c>
      <c r="AL333" s="27">
        <f>Table1[[#This Row],[GT_T]]+Table1[[#This Row],[GT_F]]</f>
        <v>1000</v>
      </c>
      <c r="AM333" s="27">
        <f>IFERROR((Table1[[#This Row],['# CM TP]]+Table1[[#This Row],['# CM TN]])/Table1[[#This Row],[GT_TOT]], 0)</f>
        <v>0.48</v>
      </c>
      <c r="AN333" s="27">
        <f>IFERROR(((Table1[[#This Row],[GT_T]]*Table1[[#This Row],[GT_ML_P]]/Table1[[#This Row],[GT_TOT]])+(Table1[[#This Row],[GT_F]]*Table1[[#This Row],[GT_ML_N]]/Table1[[#This Row],[GT_TOT]]))/Table1[[#This Row],[GT_TOT]],0)</f>
        <v>0.49408000000000002</v>
      </c>
      <c r="AO333" s="27">
        <f>(Table1[[#This Row],[OBS_ACC]]-Table1[[#This Row],[EXP_ACC]])/(1-Table1[[#This Row],[EXP_ACC]])</f>
        <v>-2.7830487033523164E-2</v>
      </c>
      <c r="AP333" s="27">
        <f>Table1[[#This Row],['# CM TP]]+Table1[[#This Row],['# CM FN]]</f>
        <v>364</v>
      </c>
      <c r="AQ333" s="27">
        <f>Table1[[#This Row],['# CM TN]]+Table1[[#This Row],['# CM FP]]</f>
        <v>636</v>
      </c>
      <c r="AR333" s="29">
        <f>IFERROR(Table1[[#This Row],[NUM_T]]/(Table1[[#This Row],[NUM_T]]+Table1[[#This Row],[NUM_F]]),0)</f>
        <v>0.36399999999999999</v>
      </c>
      <c r="AS333" s="29">
        <f>IFERROR(((LEN(Table1[[#This Row],[Predictors]])-LEN(SUBSTITUTE(Table1[[#This Row],[Predictors]],"_","")))/Table1[[#This Row],[NumPredictors]])-Table1[[#This Row],[P_se]],0)</f>
        <v>0</v>
      </c>
      <c r="AT333" s="29">
        <f>IFERROR((LEN(Table1[[#This Row],[Predictors]])-LEN(SUBSTITUTE(Table1[[#This Row],[Predictors]],".","")))/Table1[[#This Row],[NumPredictors]],0)</f>
        <v>0.5</v>
      </c>
      <c r="AU3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33" s="29">
        <f>1-(Table1[[#This Row],[P_2gram]]+Table1[[#This Row],[P_order]]+Table1[[#This Row],[P_se]])</f>
        <v>0.5</v>
      </c>
    </row>
    <row r="334" spans="1:48" x14ac:dyDescent="0.25">
      <c r="A334" s="26">
        <v>13</v>
      </c>
      <c r="B334" s="26" t="s">
        <v>645</v>
      </c>
      <c r="C334" s="26" t="s">
        <v>185</v>
      </c>
      <c r="D334" s="26" t="s">
        <v>1510</v>
      </c>
      <c r="E334" s="26">
        <v>4000</v>
      </c>
      <c r="F3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34" s="26" t="s">
        <v>561</v>
      </c>
      <c r="H334" s="27">
        <v>1</v>
      </c>
      <c r="I334" s="28">
        <v>42793.910046296296</v>
      </c>
      <c r="J334" s="26" t="s">
        <v>85</v>
      </c>
      <c r="K334" s="26" t="s">
        <v>11</v>
      </c>
      <c r="L334" t="str">
        <f>SUBSTITUTE(SUBSTITUTE(Table1[[#This Row],[PredictorSetsOrig]],"task","act"),"startend","se")</f>
        <v>act,se</v>
      </c>
      <c r="M334" s="26" t="s">
        <v>14</v>
      </c>
      <c r="N334" s="27">
        <v>8</v>
      </c>
      <c r="O334" s="27">
        <f>IF(Table1[[#This Row],[Algorithm]]="None",0,IF(Table1[[#This Row],[NumPredictors]]&lt;=5,5,IF(Table1[[#This Row],[NumPredictors]]&lt;=10,10,IF(Table1[[#This Row],[NumPredictors]]&lt;=30,30,50))))</f>
        <v>10</v>
      </c>
      <c r="P334" s="29">
        <v>0.80500000000000005</v>
      </c>
      <c r="Q334" s="29">
        <v>0.79733333333333301</v>
      </c>
      <c r="R334" s="26">
        <v>0.200000000000045</v>
      </c>
      <c r="S334" s="26">
        <v>4.3400000000000301</v>
      </c>
      <c r="T334" s="26">
        <v>0.110000000000014</v>
      </c>
      <c r="U334" s="27">
        <v>2.7597089014295899</v>
      </c>
      <c r="V334" s="3">
        <v>6.9605890807084903</v>
      </c>
      <c r="W334" s="29">
        <f>IFERROR(Table1[[#This Row],[MutualInformation]]/Table1[[#This Row],[MutualInformationPotential]],0)</f>
        <v>0.39647634265298282</v>
      </c>
      <c r="X334" s="27">
        <v>8.9497970341231997E-2</v>
      </c>
      <c r="Y334" s="27">
        <v>0.38147101411214301</v>
      </c>
      <c r="Z334" s="27">
        <f>IFERROR(Table1[[#This Row],[MutualInformationVsOutcome]]/Table1[[#This Row],[MutualInformationVsOutcomePotential]],0)</f>
        <v>0.23461276749829757</v>
      </c>
      <c r="AA334" s="26">
        <v>0</v>
      </c>
      <c r="AB334" s="26">
        <v>805</v>
      </c>
      <c r="AC334" s="26">
        <v>0</v>
      </c>
      <c r="AD334" s="26">
        <v>195</v>
      </c>
      <c r="AE334" s="27" t="s">
        <v>325</v>
      </c>
      <c r="AF3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334" s="27" t="str">
        <f>RIGHT(Table1[[#This Row],[AlgorithmFunc]],LEN(Table1[[#This Row],[AlgorithmFunc]])-16)</f>
        <v>Blanket</v>
      </c>
      <c r="AH334" s="27">
        <f>Table1[[#This Row],['# CM TP]]+Table1[[#This Row],['# CM TN]]</f>
        <v>805</v>
      </c>
      <c r="AI334" s="27">
        <f>Table1[[#This Row],['# CM FP]]+Table1[[#This Row],['# CM FN]]</f>
        <v>195</v>
      </c>
      <c r="AJ334" s="27">
        <f>Table1[[#This Row],['# CM TP]]+Table1[[#This Row],['# CM FP]]</f>
        <v>0</v>
      </c>
      <c r="AK334" s="27">
        <f>Table1[[#This Row],['# CM TN]]+Table1[[#This Row],['# CM FN]]</f>
        <v>1000</v>
      </c>
      <c r="AL334" s="27">
        <f>Table1[[#This Row],[GT_T]]+Table1[[#This Row],[GT_F]]</f>
        <v>1000</v>
      </c>
      <c r="AM334" s="27">
        <f>IFERROR((Table1[[#This Row],['# CM TP]]+Table1[[#This Row],['# CM TN]])/Table1[[#This Row],[GT_TOT]], 0)</f>
        <v>0.80500000000000005</v>
      </c>
      <c r="AN334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334" s="27">
        <f>(Table1[[#This Row],[OBS_ACC]]-Table1[[#This Row],[EXP_ACC]])/(1-Table1[[#This Row],[EXP_ACC]])</f>
        <v>0.75776397515527971</v>
      </c>
      <c r="AP334" s="27">
        <f>Table1[[#This Row],['# CM TP]]+Table1[[#This Row],['# CM FN]]</f>
        <v>195</v>
      </c>
      <c r="AQ334" s="27">
        <f>Table1[[#This Row],['# CM TN]]+Table1[[#This Row],['# CM FP]]</f>
        <v>805</v>
      </c>
      <c r="AR334" s="29">
        <f>IFERROR(Table1[[#This Row],[NUM_T]]/(Table1[[#This Row],[NUM_T]]+Table1[[#This Row],[NUM_F]]),0)</f>
        <v>0.19500000000000001</v>
      </c>
      <c r="AS334" s="29">
        <f>IFERROR(((LEN(Table1[[#This Row],[Predictors]])-LEN(SUBSTITUTE(Table1[[#This Row],[Predictors]],"_","")))/Table1[[#This Row],[NumPredictors]])-Table1[[#This Row],[P_se]],0)</f>
        <v>8.3333333333333343E-2</v>
      </c>
      <c r="AT334" s="29">
        <f>IFERROR((LEN(Table1[[#This Row],[Predictors]])-LEN(SUBSTITUTE(Table1[[#This Row],[Predictors]],".","")))/Table1[[#This Row],[NumPredictors]],0)</f>
        <v>0</v>
      </c>
      <c r="AU33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0.16666666666666666</v>
      </c>
      <c r="AV334" s="29">
        <f>1-(Table1[[#This Row],[P_2gram]]+Table1[[#This Row],[P_order]]+Table1[[#This Row],[P_se]])</f>
        <v>0.75</v>
      </c>
    </row>
    <row r="335" spans="1:48" x14ac:dyDescent="0.25">
      <c r="A335">
        <v>8</v>
      </c>
      <c r="B335" t="s">
        <v>645</v>
      </c>
      <c r="C335" t="s">
        <v>190</v>
      </c>
      <c r="D335" s="26" t="s">
        <v>1510</v>
      </c>
      <c r="E335">
        <v>20000</v>
      </c>
      <c r="F3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ok,duration&gt;7d,BPIC14,20000,0</v>
      </c>
      <c r="G335" t="s">
        <v>719</v>
      </c>
      <c r="H335" s="3">
        <v>1</v>
      </c>
      <c r="I335" s="1">
        <v>42796.568506944444</v>
      </c>
      <c r="J335" t="s">
        <v>10</v>
      </c>
      <c r="K335" s="1" t="s">
        <v>11</v>
      </c>
      <c r="L335" t="str">
        <f>SUBSTITUTE(SUBSTITUTE(Table1[[#This Row],[PredictorSetsOrig]],"task","act"),"startend","se")</f>
        <v>act</v>
      </c>
      <c r="M335" t="s">
        <v>12</v>
      </c>
      <c r="N335" s="3">
        <v>39</v>
      </c>
      <c r="O335" s="3">
        <f>IF(Table1[[#This Row],[Algorithm]]="None",0,IF(Table1[[#This Row],[NumPredictors]]&lt;=5,5,IF(Table1[[#This Row],[NumPredictors]]&lt;=10,10,IF(Table1[[#This Row],[NumPredictors]]&lt;=30,30,50))))</f>
        <v>0</v>
      </c>
      <c r="P335" s="2">
        <v>0.84960000000000002</v>
      </c>
      <c r="Q335" s="2">
        <v>0.85973333333333302</v>
      </c>
      <c r="R335" s="1">
        <v>2.9999999998835802E-2</v>
      </c>
      <c r="S335" s="3">
        <v>39.930000000000298</v>
      </c>
      <c r="T335" s="1">
        <v>0.55000000000109095</v>
      </c>
      <c r="U335" s="3">
        <v>7.1088022226420504</v>
      </c>
      <c r="V335" s="3">
        <v>7.1088022226420504</v>
      </c>
      <c r="W335" s="2">
        <f>IFERROR(Table1[[#This Row],[MutualInformation]]/Table1[[#This Row],[MutualInformationPotential]],0)</f>
        <v>1</v>
      </c>
      <c r="X335" s="3">
        <v>0.43359024676053398</v>
      </c>
      <c r="Y335" s="3">
        <v>0.43359024676053398</v>
      </c>
      <c r="Z335" s="3">
        <f>IFERROR(Table1[[#This Row],[MutualInformationVsOutcome]]/Table1[[#This Row],[MutualInformationVsOutcomePotential]],0)</f>
        <v>1</v>
      </c>
      <c r="AA335">
        <v>636</v>
      </c>
      <c r="AB335">
        <v>3612</v>
      </c>
      <c r="AC335">
        <v>229</v>
      </c>
      <c r="AD335">
        <v>523</v>
      </c>
      <c r="AE335" s="3" t="s">
        <v>13</v>
      </c>
      <c r="AF3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335" s="3" t="str">
        <f>RIGHT(Table1[[#This Row],[AlgorithmFunc]],LEN(Table1[[#This Row],[AlgorithmFunc]])-16)</f>
        <v>None</v>
      </c>
      <c r="AH335" s="3">
        <f>Table1[[#This Row],['# CM TP]]+Table1[[#This Row],['# CM TN]]</f>
        <v>4248</v>
      </c>
      <c r="AI335" s="3">
        <f>Table1[[#This Row],['# CM FP]]+Table1[[#This Row],['# CM FN]]</f>
        <v>752</v>
      </c>
      <c r="AJ335" s="3">
        <f>Table1[[#This Row],['# CM TP]]+Table1[[#This Row],['# CM FP]]</f>
        <v>865</v>
      </c>
      <c r="AK335" s="3">
        <f>Table1[[#This Row],['# CM TN]]+Table1[[#This Row],['# CM FN]]</f>
        <v>4135</v>
      </c>
      <c r="AL335" s="3">
        <f>Table1[[#This Row],[GT_T]]+Table1[[#This Row],[GT_F]]</f>
        <v>5000</v>
      </c>
      <c r="AM335" s="3">
        <f>IFERROR((Table1[[#This Row],['# CM TP]]+Table1[[#This Row],['# CM TN]])/Table1[[#This Row],[GT_TOT]], 0)</f>
        <v>0.84960000000000002</v>
      </c>
      <c r="AN335" s="3">
        <f>IFERROR(((Table1[[#This Row],[GT_T]]*Table1[[#This Row],[GT_ML_P]]/Table1[[#This Row],[GT_TOT]])+(Table1[[#This Row],[GT_F]]*Table1[[#This Row],[GT_ML_N]]/Table1[[#This Row],[GT_TOT]]))/Table1[[#This Row],[GT_TOT]],0)</f>
        <v>0.27136159999999998</v>
      </c>
      <c r="AO335" s="3">
        <f>(Table1[[#This Row],[OBS_ACC]]-Table1[[#This Row],[EXP_ACC]])/(1-Table1[[#This Row],[EXP_ACC]])</f>
        <v>0.79358760120246208</v>
      </c>
      <c r="AP335" s="3">
        <f>Table1[[#This Row],['# CM TP]]+Table1[[#This Row],['# CM FN]]</f>
        <v>1159</v>
      </c>
      <c r="AQ335" s="3">
        <f>Table1[[#This Row],['# CM TN]]+Table1[[#This Row],['# CM FP]]</f>
        <v>3841</v>
      </c>
      <c r="AR335" s="2">
        <f>IFERROR(Table1[[#This Row],[NUM_T]]/(Table1[[#This Row],[NUM_T]]+Table1[[#This Row],[NUM_F]]),0)</f>
        <v>0.23180000000000001</v>
      </c>
      <c r="AS335" s="2">
        <f>IFERROR(((LEN(Table1[[#This Row],[Predictors]])-LEN(SUBSTITUTE(Table1[[#This Row],[Predictors]],"_","")))/Table1[[#This Row],[NumPredictors]])-Table1[[#This Row],[P_se]],0)</f>
        <v>0</v>
      </c>
      <c r="AT335" s="2">
        <f>IFERROR((LEN(Table1[[#This Row],[Predictors]])-LEN(SUBSTITUTE(Table1[[#This Row],[Predictors]],".","")))/Table1[[#This Row],[NumPredictors]],0)</f>
        <v>0</v>
      </c>
      <c r="AU3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35" s="2">
        <f>1-(Table1[[#This Row],[P_2gram]]+Table1[[#This Row],[P_order]]+Table1[[#This Row],[P_se]])</f>
        <v>1</v>
      </c>
    </row>
    <row r="336" spans="1:48" x14ac:dyDescent="0.25">
      <c r="A336">
        <v>9</v>
      </c>
      <c r="B336" t="s">
        <v>645</v>
      </c>
      <c r="C336" t="s">
        <v>190</v>
      </c>
      <c r="D336" s="26" t="s">
        <v>1510</v>
      </c>
      <c r="E336">
        <v>20000</v>
      </c>
      <c r="F3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ok,duration&gt;7d,BPIC14,20000,0</v>
      </c>
      <c r="G336" t="s">
        <v>719</v>
      </c>
      <c r="H336" s="3">
        <v>1</v>
      </c>
      <c r="I336" s="1">
        <v>42796.568981481483</v>
      </c>
      <c r="J336" t="s">
        <v>10</v>
      </c>
      <c r="K336" s="1" t="s">
        <v>11</v>
      </c>
      <c r="L336" t="str">
        <f>SUBSTITUTE(SUBSTITUTE(Table1[[#This Row],[PredictorSetsOrig]],"task","act"),"startend","se")</f>
        <v>act,se,2gram</v>
      </c>
      <c r="M336" t="s">
        <v>16</v>
      </c>
      <c r="N336" s="3">
        <v>831</v>
      </c>
      <c r="O336" s="3">
        <f>IF(Table1[[#This Row],[Algorithm]]="None",0,IF(Table1[[#This Row],[NumPredictors]]&lt;=5,5,IF(Table1[[#This Row],[NumPredictors]]&lt;=10,10,IF(Table1[[#This Row],[NumPredictors]]&lt;=30,30,50))))</f>
        <v>0</v>
      </c>
      <c r="P336" s="2">
        <v>0.84960000000000002</v>
      </c>
      <c r="Q336" s="2">
        <v>0.86486666666666701</v>
      </c>
      <c r="R336" s="1">
        <v>0.43999999999868999</v>
      </c>
      <c r="S336" s="3">
        <v>572.87999999999897</v>
      </c>
      <c r="T336" s="1">
        <v>8.7299999999995599</v>
      </c>
      <c r="U336" s="3">
        <v>8.0938529963357908</v>
      </c>
      <c r="V336" s="3">
        <v>8.0938529963357908</v>
      </c>
      <c r="W336" s="2">
        <f>IFERROR(Table1[[#This Row],[MutualInformation]]/Table1[[#This Row],[MutualInformationPotential]],0)</f>
        <v>1</v>
      </c>
      <c r="X336" s="3">
        <v>0.49001185436299</v>
      </c>
      <c r="Y336" s="3">
        <v>0.49001185436299</v>
      </c>
      <c r="Z336" s="3">
        <f>IFERROR(Table1[[#This Row],[MutualInformationVsOutcome]]/Table1[[#This Row],[MutualInformationVsOutcomePotential]],0)</f>
        <v>1</v>
      </c>
      <c r="AA336">
        <v>639</v>
      </c>
      <c r="AB336">
        <v>3609</v>
      </c>
      <c r="AC336">
        <v>232</v>
      </c>
      <c r="AD336">
        <v>520</v>
      </c>
      <c r="AE336" s="3" t="s">
        <v>17</v>
      </c>
      <c r="AF3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336" s="3" t="str">
        <f>RIGHT(Table1[[#This Row],[AlgorithmFunc]],LEN(Table1[[#This Row],[AlgorithmFunc]])-16)</f>
        <v>None</v>
      </c>
      <c r="AH336" s="3">
        <f>Table1[[#This Row],['# CM TP]]+Table1[[#This Row],['# CM TN]]</f>
        <v>4248</v>
      </c>
      <c r="AI336" s="3">
        <f>Table1[[#This Row],['# CM FP]]+Table1[[#This Row],['# CM FN]]</f>
        <v>752</v>
      </c>
      <c r="AJ336" s="3">
        <f>Table1[[#This Row],['# CM TP]]+Table1[[#This Row],['# CM FP]]</f>
        <v>871</v>
      </c>
      <c r="AK336" s="3">
        <f>Table1[[#This Row],['# CM TN]]+Table1[[#This Row],['# CM FN]]</f>
        <v>4129</v>
      </c>
      <c r="AL336" s="3">
        <f>Table1[[#This Row],[GT_T]]+Table1[[#This Row],[GT_F]]</f>
        <v>5000</v>
      </c>
      <c r="AM336" s="3">
        <f>IFERROR((Table1[[#This Row],['# CM TP]]+Table1[[#This Row],['# CM TN]])/Table1[[#This Row],[GT_TOT]], 0)</f>
        <v>0.84960000000000002</v>
      </c>
      <c r="AN336" s="3">
        <f>IFERROR(((Table1[[#This Row],[GT_T]]*Table1[[#This Row],[GT_ML_P]]/Table1[[#This Row],[GT_TOT]])+(Table1[[#This Row],[GT_F]]*Table1[[#This Row],[GT_ML_N]]/Table1[[#This Row],[GT_TOT]]))/Table1[[#This Row],[GT_TOT]],0)</f>
        <v>0.27220063999999999</v>
      </c>
      <c r="AO336" s="3">
        <f>(Table1[[#This Row],[OBS_ACC]]-Table1[[#This Row],[EXP_ACC]])/(1-Table1[[#This Row],[EXP_ACC]])</f>
        <v>0.79334963965893024</v>
      </c>
      <c r="AP336" s="3">
        <f>Table1[[#This Row],['# CM TP]]+Table1[[#This Row],['# CM FN]]</f>
        <v>1159</v>
      </c>
      <c r="AQ336" s="3">
        <f>Table1[[#This Row],['# CM TN]]+Table1[[#This Row],['# CM FP]]</f>
        <v>3841</v>
      </c>
      <c r="AR336" s="2">
        <f>IFERROR(Table1[[#This Row],[NUM_T]]/(Table1[[#This Row],[NUM_T]]+Table1[[#This Row],[NUM_F]]),0)</f>
        <v>0.23180000000000001</v>
      </c>
      <c r="AS336" s="2">
        <f>IFERROR(((LEN(Table1[[#This Row],[Predictors]])-LEN(SUBSTITUTE(Table1[[#This Row],[Predictors]],"_","")))/Table1[[#This Row],[NumPredictors]])-Table1[[#This Row],[P_se]],0)</f>
        <v>0.93702366626554356</v>
      </c>
      <c r="AT336" s="2">
        <f>IFERROR((LEN(Table1[[#This Row],[Predictors]])-LEN(SUBSTITUTE(Table1[[#This Row],[Predictors]],".","")))/Table1[[#This Row],[NumPredictors]],0)</f>
        <v>0</v>
      </c>
      <c r="AU3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1.6044925792218213E-2</v>
      </c>
      <c r="AV336" s="2">
        <f>1-(Table1[[#This Row],[P_2gram]]+Table1[[#This Row],[P_order]]+Table1[[#This Row],[P_se]])</f>
        <v>4.6931407942238268E-2</v>
      </c>
    </row>
    <row r="337" spans="1:48" x14ac:dyDescent="0.25">
      <c r="A337">
        <v>160</v>
      </c>
      <c r="B337" t="s">
        <v>645</v>
      </c>
      <c r="C337" t="s">
        <v>190</v>
      </c>
      <c r="D337" s="26" t="s">
        <v>1510</v>
      </c>
      <c r="E337">
        <v>40000</v>
      </c>
      <c r="F3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37" t="s">
        <v>1070</v>
      </c>
      <c r="H337" s="3">
        <v>1</v>
      </c>
      <c r="I337" s="1">
        <v>43118.874305555553</v>
      </c>
      <c r="J337" t="s">
        <v>995</v>
      </c>
      <c r="K337" t="s">
        <v>11</v>
      </c>
      <c r="L337" t="str">
        <f>SUBSTITUTE(SUBSTITUTE(Table1[[#This Row],[PredictorSetsOrig]],"task","act"),"startend","se")</f>
        <v>act,2gram</v>
      </c>
      <c r="M337" s="31" t="s">
        <v>22</v>
      </c>
      <c r="N337" s="3">
        <v>30</v>
      </c>
      <c r="O337" s="3">
        <f>IF(Table1[[#This Row],[Algorithm]]="None",0,IF(Table1[[#This Row],[NumPredictors]]&lt;=5,5,IF(Table1[[#This Row],[NumPredictors]]&lt;=10,10,IF(Table1[[#This Row],[NumPredictors]]&lt;=30,30,50))))</f>
        <v>30</v>
      </c>
      <c r="P337" s="2">
        <v>0.84960000000000002</v>
      </c>
      <c r="Q337" s="2">
        <v>0.85233333333333305</v>
      </c>
      <c r="R337">
        <v>33.319999999999702</v>
      </c>
      <c r="S337">
        <v>69.069999999999695</v>
      </c>
      <c r="T337">
        <v>5.4700000000002502</v>
      </c>
      <c r="U337" s="3">
        <v>7.6380863939121797</v>
      </c>
      <c r="V337" s="27">
        <v>8.2937834738371201</v>
      </c>
      <c r="W337" s="29">
        <f>IFERROR(Table1[[#This Row],[MutualInformation]]/Table1[[#This Row],[MutualInformationPotential]],0)</f>
        <v>0.92094113838474956</v>
      </c>
      <c r="X337" s="3">
        <v>0.39150890236167302</v>
      </c>
      <c r="Y337" s="3">
        <v>0.445241081265214</v>
      </c>
      <c r="Z337" s="3">
        <f>IFERROR(Table1[[#This Row],[MutualInformationVsOutcome]]/Table1[[#This Row],[MutualInformationVsOutcomePotential]],0)</f>
        <v>0.87931891021634034</v>
      </c>
      <c r="AA337">
        <v>963</v>
      </c>
      <c r="AB337">
        <v>7533</v>
      </c>
      <c r="AC337">
        <v>405</v>
      </c>
      <c r="AD337">
        <v>1099</v>
      </c>
      <c r="AE337" s="3" t="s">
        <v>1237</v>
      </c>
      <c r="AF3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337" s="27" t="str">
        <f>RIGHT(Table1[[#This Row],[AlgorithmFunc]],LEN(Table1[[#This Row],[AlgorithmFunc]])-16)</f>
        <v>ClusterInfluence</v>
      </c>
      <c r="AH337" s="3">
        <f>Table1[[#This Row],['# CM TP]]+Table1[[#This Row],['# CM TN]]</f>
        <v>8496</v>
      </c>
      <c r="AI337" s="3">
        <f>Table1[[#This Row],['# CM FP]]+Table1[[#This Row],['# CM FN]]</f>
        <v>1504</v>
      </c>
      <c r="AJ337" s="3">
        <f>Table1[[#This Row],['# CM TP]]+Table1[[#This Row],['# CM FP]]</f>
        <v>1368</v>
      </c>
      <c r="AK337" s="3">
        <f>Table1[[#This Row],['# CM TN]]+Table1[[#This Row],['# CM FN]]</f>
        <v>8632</v>
      </c>
      <c r="AL337" s="3">
        <f>Table1[[#This Row],[GT_T]]+Table1[[#This Row],[GT_F]]</f>
        <v>10000</v>
      </c>
      <c r="AM337" s="3">
        <f>IFERROR((Table1[[#This Row],['# CM TP]]+Table1[[#This Row],['# CM TN]])/Table1[[#This Row],[GT_TOT]], 0)</f>
        <v>0.84960000000000002</v>
      </c>
      <c r="AN337" s="3">
        <f>IFERROR(((Table1[[#This Row],[GT_T]]*Table1[[#This Row],[GT_ML_P]]/Table1[[#This Row],[GT_TOT]])+(Table1[[#This Row],[GT_F]]*Table1[[#This Row],[GT_ML_N]]/Table1[[#This Row],[GT_TOT]]))/Table1[[#This Row],[GT_TOT]],0)</f>
        <v>0.24605056</v>
      </c>
      <c r="AO337" s="3">
        <f>(Table1[[#This Row],[OBS_ACC]]-Table1[[#This Row],[EXP_ACC]])/(1-Table1[[#This Row],[EXP_ACC]])</f>
        <v>0.80051712751454529</v>
      </c>
      <c r="AP337" s="3">
        <f>Table1[[#This Row],['# CM TP]]+Table1[[#This Row],['# CM FN]]</f>
        <v>2062</v>
      </c>
      <c r="AQ337" s="3">
        <f>Table1[[#This Row],['# CM TN]]+Table1[[#This Row],['# CM FP]]</f>
        <v>7938</v>
      </c>
      <c r="AR337" s="2">
        <f>IFERROR(Table1[[#This Row],[NUM_T]]/(Table1[[#This Row],[NUM_T]]+Table1[[#This Row],[NUM_F]]),0)</f>
        <v>0.20619999999999999</v>
      </c>
      <c r="AS337" s="2">
        <f>IFERROR(((LEN(Table1[[#This Row],[Predictors]])-LEN(SUBSTITUTE(Table1[[#This Row],[Predictors]],"_","")))/Table1[[#This Row],[NumPredictors]])-Table1[[#This Row],[P_se]],0)</f>
        <v>0.6</v>
      </c>
      <c r="AT337" s="2">
        <f>IFERROR((LEN(Table1[[#This Row],[Predictors]])-LEN(SUBSTITUTE(Table1[[#This Row],[Predictors]],".","")))/Table1[[#This Row],[NumPredictors]],0)</f>
        <v>0</v>
      </c>
      <c r="AU3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37" s="2">
        <f>1-(Table1[[#This Row],[P_2gram]]+Table1[[#This Row],[P_order]]+Table1[[#This Row],[P_se]])</f>
        <v>0.4</v>
      </c>
    </row>
    <row r="338" spans="1:48" x14ac:dyDescent="0.25">
      <c r="A338">
        <v>171</v>
      </c>
      <c r="B338" t="s">
        <v>645</v>
      </c>
      <c r="C338" t="s">
        <v>190</v>
      </c>
      <c r="D338" s="26" t="s">
        <v>1510</v>
      </c>
      <c r="E338">
        <v>40000</v>
      </c>
      <c r="F3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38" t="s">
        <v>1070</v>
      </c>
      <c r="H338" s="3">
        <v>1</v>
      </c>
      <c r="I338" s="1">
        <v>43118.88795138889</v>
      </c>
      <c r="J338" t="s">
        <v>1007</v>
      </c>
      <c r="K338" t="s">
        <v>11</v>
      </c>
      <c r="L338" t="str">
        <f>SUBSTITUTE(SUBSTITUTE(Table1[[#This Row],[PredictorSetsOrig]],"task","act"),"startend","se")</f>
        <v>act,2gram</v>
      </c>
      <c r="M338" s="31" t="s">
        <v>22</v>
      </c>
      <c r="N338" s="3">
        <v>30</v>
      </c>
      <c r="O338" s="3">
        <f>IF(Table1[[#This Row],[Algorithm]]="None",0,IF(Table1[[#This Row],[NumPredictors]]&lt;=5,5,IF(Table1[[#This Row],[NumPredictors]]&lt;=10,10,IF(Table1[[#This Row],[NumPredictors]]&lt;=30,30,50))))</f>
        <v>30</v>
      </c>
      <c r="P338" s="2">
        <v>0.84960000000000002</v>
      </c>
      <c r="Q338" s="2">
        <v>0.85233333333333305</v>
      </c>
      <c r="R338">
        <v>32.440000000000502</v>
      </c>
      <c r="S338">
        <v>68.559999999999505</v>
      </c>
      <c r="T338">
        <v>5.4300000000002902</v>
      </c>
      <c r="U338" s="3">
        <v>7.6380863939121797</v>
      </c>
      <c r="V338" s="27">
        <v>8.2937834738371201</v>
      </c>
      <c r="W338" s="29">
        <f>IFERROR(Table1[[#This Row],[MutualInformation]]/Table1[[#This Row],[MutualInformationPotential]],0)</f>
        <v>0.92094113838474956</v>
      </c>
      <c r="X338" s="3">
        <v>0.39150890236167302</v>
      </c>
      <c r="Y338" s="3">
        <v>0.445241081265214</v>
      </c>
      <c r="Z338" s="3">
        <f>IFERROR(Table1[[#This Row],[MutualInformationVsOutcome]]/Table1[[#This Row],[MutualInformationVsOutcomePotential]],0)</f>
        <v>0.87931891021634034</v>
      </c>
      <c r="AA338">
        <v>963</v>
      </c>
      <c r="AB338">
        <v>7533</v>
      </c>
      <c r="AC338">
        <v>405</v>
      </c>
      <c r="AD338">
        <v>1099</v>
      </c>
      <c r="AE338" s="3" t="s">
        <v>1237</v>
      </c>
      <c r="AF3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338" s="27" t="str">
        <f>RIGHT(Table1[[#This Row],[AlgorithmFunc]],LEN(Table1[[#This Row],[AlgorithmFunc]])-16)</f>
        <v>ClusterFisher</v>
      </c>
      <c r="AH338" s="3">
        <f>Table1[[#This Row],['# CM TP]]+Table1[[#This Row],['# CM TN]]</f>
        <v>8496</v>
      </c>
      <c r="AI338" s="3">
        <f>Table1[[#This Row],['# CM FP]]+Table1[[#This Row],['# CM FN]]</f>
        <v>1504</v>
      </c>
      <c r="AJ338" s="3">
        <f>Table1[[#This Row],['# CM TP]]+Table1[[#This Row],['# CM FP]]</f>
        <v>1368</v>
      </c>
      <c r="AK338" s="3">
        <f>Table1[[#This Row],['# CM TN]]+Table1[[#This Row],['# CM FN]]</f>
        <v>8632</v>
      </c>
      <c r="AL338" s="3">
        <f>Table1[[#This Row],[GT_T]]+Table1[[#This Row],[GT_F]]</f>
        <v>10000</v>
      </c>
      <c r="AM338" s="3">
        <f>IFERROR((Table1[[#This Row],['# CM TP]]+Table1[[#This Row],['# CM TN]])/Table1[[#This Row],[GT_TOT]], 0)</f>
        <v>0.84960000000000002</v>
      </c>
      <c r="AN338" s="3">
        <f>IFERROR(((Table1[[#This Row],[GT_T]]*Table1[[#This Row],[GT_ML_P]]/Table1[[#This Row],[GT_TOT]])+(Table1[[#This Row],[GT_F]]*Table1[[#This Row],[GT_ML_N]]/Table1[[#This Row],[GT_TOT]]))/Table1[[#This Row],[GT_TOT]],0)</f>
        <v>0.24605056</v>
      </c>
      <c r="AO338" s="3">
        <f>(Table1[[#This Row],[OBS_ACC]]-Table1[[#This Row],[EXP_ACC]])/(1-Table1[[#This Row],[EXP_ACC]])</f>
        <v>0.80051712751454529</v>
      </c>
      <c r="AP338" s="3">
        <f>Table1[[#This Row],['# CM TP]]+Table1[[#This Row],['# CM FN]]</f>
        <v>2062</v>
      </c>
      <c r="AQ338" s="3">
        <f>Table1[[#This Row],['# CM TN]]+Table1[[#This Row],['# CM FP]]</f>
        <v>7938</v>
      </c>
      <c r="AR338" s="2">
        <f>IFERROR(Table1[[#This Row],[NUM_T]]/(Table1[[#This Row],[NUM_T]]+Table1[[#This Row],[NUM_F]]),0)</f>
        <v>0.20619999999999999</v>
      </c>
      <c r="AS338" s="2">
        <f>IFERROR(((LEN(Table1[[#This Row],[Predictors]])-LEN(SUBSTITUTE(Table1[[#This Row],[Predictors]],"_","")))/Table1[[#This Row],[NumPredictors]])-Table1[[#This Row],[P_se]],0)</f>
        <v>0.6</v>
      </c>
      <c r="AT338" s="2">
        <f>IFERROR((LEN(Table1[[#This Row],[Predictors]])-LEN(SUBSTITUTE(Table1[[#This Row],[Predictors]],".","")))/Table1[[#This Row],[NumPredictors]],0)</f>
        <v>0</v>
      </c>
      <c r="AU3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38" s="2">
        <f>1-(Table1[[#This Row],[P_2gram]]+Table1[[#This Row],[P_order]]+Table1[[#This Row],[P_se]])</f>
        <v>0.4</v>
      </c>
    </row>
    <row r="339" spans="1:48" x14ac:dyDescent="0.25">
      <c r="A339">
        <v>144</v>
      </c>
      <c r="B339" t="s">
        <v>645</v>
      </c>
      <c r="C339" t="s">
        <v>185</v>
      </c>
      <c r="D339" s="26" t="s">
        <v>1510</v>
      </c>
      <c r="E339">
        <v>40000</v>
      </c>
      <c r="F3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339" t="s">
        <v>1070</v>
      </c>
      <c r="H339" s="3">
        <v>1</v>
      </c>
      <c r="I339" s="1">
        <v>43118.944768518515</v>
      </c>
      <c r="J339" t="s">
        <v>983</v>
      </c>
      <c r="K339" t="s">
        <v>11</v>
      </c>
      <c r="L339" t="str">
        <f>SUBSTITUTE(SUBSTITUTE(Table1[[#This Row],[PredictorSetsOrig]],"task","act"),"startend","se")</f>
        <v>act</v>
      </c>
      <c r="M339" s="31" t="s">
        <v>12</v>
      </c>
      <c r="N339" s="3">
        <v>30</v>
      </c>
      <c r="O339" s="3">
        <f>IF(Table1[[#This Row],[Algorithm]]="None",0,IF(Table1[[#This Row],[NumPredictors]]&lt;=5,5,IF(Table1[[#This Row],[NumPredictors]]&lt;=10,10,IF(Table1[[#This Row],[NumPredictors]]&lt;=30,30,50))))</f>
        <v>30</v>
      </c>
      <c r="P339" s="2">
        <v>0.84950000000000003</v>
      </c>
      <c r="Q339" s="2">
        <v>0.84989999999999999</v>
      </c>
      <c r="R339">
        <v>0.239999999999782</v>
      </c>
      <c r="S339">
        <v>67.899999999999594</v>
      </c>
      <c r="T339">
        <v>0.90999999999985404</v>
      </c>
      <c r="U339" s="3">
        <v>7.1443914007898499</v>
      </c>
      <c r="V339" s="27"/>
      <c r="W339" s="29">
        <f>IFERROR(Table1[[#This Row],[MutualInformation]]/Table1[[#This Row],[MutualInformationPotential]],0)</f>
        <v>0</v>
      </c>
      <c r="X339" s="3">
        <v>0.269184858084413</v>
      </c>
      <c r="Y339" s="3"/>
      <c r="Z339" s="3">
        <f>IFERROR(Table1[[#This Row],[MutualInformationVsOutcome]]/Table1[[#This Row],[MutualInformationVsOutcomePotential]],0)</f>
        <v>0</v>
      </c>
      <c r="AA339">
        <v>612</v>
      </c>
      <c r="AB339">
        <v>7883</v>
      </c>
      <c r="AC339">
        <v>140</v>
      </c>
      <c r="AD339">
        <v>1365</v>
      </c>
      <c r="AE339" s="3" t="s">
        <v>1137</v>
      </c>
      <c r="AF3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339" s="27" t="str">
        <f>RIGHT(Table1[[#This Row],[AlgorithmFunc]],LEN(Table1[[#This Row],[AlgorithmFunc]])-16)</f>
        <v>Influence</v>
      </c>
      <c r="AH339" s="3">
        <f>Table1[[#This Row],['# CM TP]]+Table1[[#This Row],['# CM TN]]</f>
        <v>8495</v>
      </c>
      <c r="AI339" s="3">
        <f>Table1[[#This Row],['# CM FP]]+Table1[[#This Row],['# CM FN]]</f>
        <v>1505</v>
      </c>
      <c r="AJ339" s="3">
        <f>Table1[[#This Row],['# CM TP]]+Table1[[#This Row],['# CM FP]]</f>
        <v>752</v>
      </c>
      <c r="AK339" s="3">
        <f>Table1[[#This Row],['# CM TN]]+Table1[[#This Row],['# CM FN]]</f>
        <v>9248</v>
      </c>
      <c r="AL339" s="3">
        <f>Table1[[#This Row],[GT_T]]+Table1[[#This Row],[GT_F]]</f>
        <v>10000</v>
      </c>
      <c r="AM339" s="3">
        <f>IFERROR((Table1[[#This Row],['# CM TP]]+Table1[[#This Row],['# CM TN]])/Table1[[#This Row],[GT_TOT]], 0)</f>
        <v>0.84950000000000003</v>
      </c>
      <c r="AN339" s="3">
        <f>IFERROR(((Table1[[#This Row],[GT_T]]*Table1[[#This Row],[GT_ML_P]]/Table1[[#This Row],[GT_TOT]])+(Table1[[#This Row],[GT_F]]*Table1[[#This Row],[GT_ML_N]]/Table1[[#This Row],[GT_TOT]]))/Table1[[#This Row],[GT_TOT]],0)</f>
        <v>0.20306480000000002</v>
      </c>
      <c r="AO339" s="3">
        <f>(Table1[[#This Row],[OBS_ACC]]-Table1[[#This Row],[EXP_ACC]])/(1-Table1[[#This Row],[EXP_ACC]])</f>
        <v>0.81115152147878522</v>
      </c>
      <c r="AP339" s="3">
        <f>Table1[[#This Row],['# CM TP]]+Table1[[#This Row],['# CM FN]]</f>
        <v>1977</v>
      </c>
      <c r="AQ339" s="3">
        <f>Table1[[#This Row],['# CM TN]]+Table1[[#This Row],['# CM FP]]</f>
        <v>8023</v>
      </c>
      <c r="AR339" s="2">
        <f>IFERROR(Table1[[#This Row],[NUM_T]]/(Table1[[#This Row],[NUM_T]]+Table1[[#This Row],[NUM_F]]),0)</f>
        <v>0.19769999999999999</v>
      </c>
      <c r="AS339" s="2">
        <f>IFERROR(((LEN(Table1[[#This Row],[Predictors]])-LEN(SUBSTITUTE(Table1[[#This Row],[Predictors]],"_","")))/Table1[[#This Row],[NumPredictors]])-Table1[[#This Row],[P_se]],0)</f>
        <v>0</v>
      </c>
      <c r="AT339" s="2">
        <f>IFERROR((LEN(Table1[[#This Row],[Predictors]])-LEN(SUBSTITUTE(Table1[[#This Row],[Predictors]],".","")))/Table1[[#This Row],[NumPredictors]],0)</f>
        <v>0</v>
      </c>
      <c r="AU3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39" s="2">
        <f>1-(Table1[[#This Row],[P_2gram]]+Table1[[#This Row],[P_order]]+Table1[[#This Row],[P_se]])</f>
        <v>1</v>
      </c>
    </row>
    <row r="340" spans="1:48" x14ac:dyDescent="0.25">
      <c r="A340">
        <v>155</v>
      </c>
      <c r="B340" t="s">
        <v>645</v>
      </c>
      <c r="C340" t="s">
        <v>185</v>
      </c>
      <c r="D340" s="26" t="s">
        <v>1510</v>
      </c>
      <c r="E340">
        <v>40000</v>
      </c>
      <c r="F3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340" t="s">
        <v>1070</v>
      </c>
      <c r="H340" s="3">
        <v>1</v>
      </c>
      <c r="I340" s="1">
        <v>43118.953981481478</v>
      </c>
      <c r="J340" t="s">
        <v>995</v>
      </c>
      <c r="K340" t="s">
        <v>11</v>
      </c>
      <c r="L340" t="str">
        <f>SUBSTITUTE(SUBSTITUTE(Table1[[#This Row],[PredictorSetsOrig]],"task","act"),"startend","se")</f>
        <v>act</v>
      </c>
      <c r="M340" s="31" t="s">
        <v>12</v>
      </c>
      <c r="N340" s="3">
        <v>30</v>
      </c>
      <c r="O340" s="3">
        <f>IF(Table1[[#This Row],[Algorithm]]="None",0,IF(Table1[[#This Row],[NumPredictors]]&lt;=5,5,IF(Table1[[#This Row],[NumPredictors]]&lt;=10,10,IF(Table1[[#This Row],[NumPredictors]]&lt;=30,30,50))))</f>
        <v>30</v>
      </c>
      <c r="P340" s="2">
        <v>0.84950000000000003</v>
      </c>
      <c r="Q340" s="2">
        <v>0.84989999999999999</v>
      </c>
      <c r="R340">
        <v>0.25</v>
      </c>
      <c r="S340">
        <v>67.609999999998806</v>
      </c>
      <c r="T340">
        <v>0.93000000000029104</v>
      </c>
      <c r="U340" s="3">
        <v>7.1443914007898499</v>
      </c>
      <c r="V340" s="27"/>
      <c r="W340" s="29">
        <f>IFERROR(Table1[[#This Row],[MutualInformation]]/Table1[[#This Row],[MutualInformationPotential]],0)</f>
        <v>0</v>
      </c>
      <c r="X340" s="3">
        <v>0.269184858084413</v>
      </c>
      <c r="Y340" s="3"/>
      <c r="Z340" s="3">
        <f>IFERROR(Table1[[#This Row],[MutualInformationVsOutcome]]/Table1[[#This Row],[MutualInformationVsOutcomePotential]],0)</f>
        <v>0</v>
      </c>
      <c r="AA340">
        <v>612</v>
      </c>
      <c r="AB340">
        <v>7883</v>
      </c>
      <c r="AC340">
        <v>140</v>
      </c>
      <c r="AD340">
        <v>1365</v>
      </c>
      <c r="AE340" s="3" t="s">
        <v>1137</v>
      </c>
      <c r="AF3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340" s="27" t="str">
        <f>RIGHT(Table1[[#This Row],[AlgorithmFunc]],LEN(Table1[[#This Row],[AlgorithmFunc]])-16)</f>
        <v>ClusterInfluence</v>
      </c>
      <c r="AH340" s="3">
        <f>Table1[[#This Row],['# CM TP]]+Table1[[#This Row],['# CM TN]]</f>
        <v>8495</v>
      </c>
      <c r="AI340" s="3">
        <f>Table1[[#This Row],['# CM FP]]+Table1[[#This Row],['# CM FN]]</f>
        <v>1505</v>
      </c>
      <c r="AJ340" s="3">
        <f>Table1[[#This Row],['# CM TP]]+Table1[[#This Row],['# CM FP]]</f>
        <v>752</v>
      </c>
      <c r="AK340" s="3">
        <f>Table1[[#This Row],['# CM TN]]+Table1[[#This Row],['# CM FN]]</f>
        <v>9248</v>
      </c>
      <c r="AL340" s="3">
        <f>Table1[[#This Row],[GT_T]]+Table1[[#This Row],[GT_F]]</f>
        <v>10000</v>
      </c>
      <c r="AM340" s="3">
        <f>IFERROR((Table1[[#This Row],['# CM TP]]+Table1[[#This Row],['# CM TN]])/Table1[[#This Row],[GT_TOT]], 0)</f>
        <v>0.84950000000000003</v>
      </c>
      <c r="AN340" s="3">
        <f>IFERROR(((Table1[[#This Row],[GT_T]]*Table1[[#This Row],[GT_ML_P]]/Table1[[#This Row],[GT_TOT]])+(Table1[[#This Row],[GT_F]]*Table1[[#This Row],[GT_ML_N]]/Table1[[#This Row],[GT_TOT]]))/Table1[[#This Row],[GT_TOT]],0)</f>
        <v>0.20306480000000002</v>
      </c>
      <c r="AO340" s="3">
        <f>(Table1[[#This Row],[OBS_ACC]]-Table1[[#This Row],[EXP_ACC]])/(1-Table1[[#This Row],[EXP_ACC]])</f>
        <v>0.81115152147878522</v>
      </c>
      <c r="AP340" s="3">
        <f>Table1[[#This Row],['# CM TP]]+Table1[[#This Row],['# CM FN]]</f>
        <v>1977</v>
      </c>
      <c r="AQ340" s="3">
        <f>Table1[[#This Row],['# CM TN]]+Table1[[#This Row],['# CM FP]]</f>
        <v>8023</v>
      </c>
      <c r="AR340" s="2">
        <f>IFERROR(Table1[[#This Row],[NUM_T]]/(Table1[[#This Row],[NUM_T]]+Table1[[#This Row],[NUM_F]]),0)</f>
        <v>0.19769999999999999</v>
      </c>
      <c r="AS340" s="2">
        <f>IFERROR(((LEN(Table1[[#This Row],[Predictors]])-LEN(SUBSTITUTE(Table1[[#This Row],[Predictors]],"_","")))/Table1[[#This Row],[NumPredictors]])-Table1[[#This Row],[P_se]],0)</f>
        <v>0</v>
      </c>
      <c r="AT340" s="2">
        <f>IFERROR((LEN(Table1[[#This Row],[Predictors]])-LEN(SUBSTITUTE(Table1[[#This Row],[Predictors]],".","")))/Table1[[#This Row],[NumPredictors]],0)</f>
        <v>0</v>
      </c>
      <c r="AU3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0" s="2">
        <f>1-(Table1[[#This Row],[P_2gram]]+Table1[[#This Row],[P_order]]+Table1[[#This Row],[P_se]])</f>
        <v>1</v>
      </c>
    </row>
    <row r="341" spans="1:48" x14ac:dyDescent="0.25">
      <c r="A341">
        <v>166</v>
      </c>
      <c r="B341" t="s">
        <v>645</v>
      </c>
      <c r="C341" t="s">
        <v>185</v>
      </c>
      <c r="D341" s="26" t="s">
        <v>1510</v>
      </c>
      <c r="E341">
        <v>40000</v>
      </c>
      <c r="F3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341" t="s">
        <v>1070</v>
      </c>
      <c r="H341" s="3">
        <v>1</v>
      </c>
      <c r="I341" s="1">
        <v>43118.966898148145</v>
      </c>
      <c r="J341" t="s">
        <v>1007</v>
      </c>
      <c r="K341" t="s">
        <v>11</v>
      </c>
      <c r="L341" t="str">
        <f>SUBSTITUTE(SUBSTITUTE(Table1[[#This Row],[PredictorSetsOrig]],"task","act"),"startend","se")</f>
        <v>act</v>
      </c>
      <c r="M341" s="31" t="s">
        <v>12</v>
      </c>
      <c r="N341" s="3">
        <v>30</v>
      </c>
      <c r="O341" s="3">
        <f>IF(Table1[[#This Row],[Algorithm]]="None",0,IF(Table1[[#This Row],[NumPredictors]]&lt;=5,5,IF(Table1[[#This Row],[NumPredictors]]&lt;=10,10,IF(Table1[[#This Row],[NumPredictors]]&lt;=30,30,50))))</f>
        <v>30</v>
      </c>
      <c r="P341" s="2">
        <v>0.84950000000000003</v>
      </c>
      <c r="Q341" s="2">
        <v>0.84989999999999999</v>
      </c>
      <c r="R341">
        <v>0.229999999999563</v>
      </c>
      <c r="S341">
        <v>68.219999999999303</v>
      </c>
      <c r="T341">
        <v>0.92000000000007298</v>
      </c>
      <c r="U341" s="3">
        <v>7.1443914007898499</v>
      </c>
      <c r="V341" s="27"/>
      <c r="W341" s="29">
        <f>IFERROR(Table1[[#This Row],[MutualInformation]]/Table1[[#This Row],[MutualInformationPotential]],0)</f>
        <v>0</v>
      </c>
      <c r="X341" s="3">
        <v>0.269184858084413</v>
      </c>
      <c r="Y341" s="3"/>
      <c r="Z341" s="3">
        <f>IFERROR(Table1[[#This Row],[MutualInformationVsOutcome]]/Table1[[#This Row],[MutualInformationVsOutcomePotential]],0)</f>
        <v>0</v>
      </c>
      <c r="AA341">
        <v>612</v>
      </c>
      <c r="AB341">
        <v>7883</v>
      </c>
      <c r="AC341">
        <v>140</v>
      </c>
      <c r="AD341">
        <v>1365</v>
      </c>
      <c r="AE341" s="3" t="s">
        <v>1137</v>
      </c>
      <c r="AF3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341" s="27" t="str">
        <f>RIGHT(Table1[[#This Row],[AlgorithmFunc]],LEN(Table1[[#This Row],[AlgorithmFunc]])-16)</f>
        <v>ClusterFisher</v>
      </c>
      <c r="AH341" s="3">
        <f>Table1[[#This Row],['# CM TP]]+Table1[[#This Row],['# CM TN]]</f>
        <v>8495</v>
      </c>
      <c r="AI341" s="3">
        <f>Table1[[#This Row],['# CM FP]]+Table1[[#This Row],['# CM FN]]</f>
        <v>1505</v>
      </c>
      <c r="AJ341" s="3">
        <f>Table1[[#This Row],['# CM TP]]+Table1[[#This Row],['# CM FP]]</f>
        <v>752</v>
      </c>
      <c r="AK341" s="3">
        <f>Table1[[#This Row],['# CM TN]]+Table1[[#This Row],['# CM FN]]</f>
        <v>9248</v>
      </c>
      <c r="AL341" s="3">
        <f>Table1[[#This Row],[GT_T]]+Table1[[#This Row],[GT_F]]</f>
        <v>10000</v>
      </c>
      <c r="AM341" s="3">
        <f>IFERROR((Table1[[#This Row],['# CM TP]]+Table1[[#This Row],['# CM TN]])/Table1[[#This Row],[GT_TOT]], 0)</f>
        <v>0.84950000000000003</v>
      </c>
      <c r="AN341" s="3">
        <f>IFERROR(((Table1[[#This Row],[GT_T]]*Table1[[#This Row],[GT_ML_P]]/Table1[[#This Row],[GT_TOT]])+(Table1[[#This Row],[GT_F]]*Table1[[#This Row],[GT_ML_N]]/Table1[[#This Row],[GT_TOT]]))/Table1[[#This Row],[GT_TOT]],0)</f>
        <v>0.20306480000000002</v>
      </c>
      <c r="AO341" s="3">
        <f>(Table1[[#This Row],[OBS_ACC]]-Table1[[#This Row],[EXP_ACC]])/(1-Table1[[#This Row],[EXP_ACC]])</f>
        <v>0.81115152147878522</v>
      </c>
      <c r="AP341" s="3">
        <f>Table1[[#This Row],['# CM TP]]+Table1[[#This Row],['# CM FN]]</f>
        <v>1977</v>
      </c>
      <c r="AQ341" s="3">
        <f>Table1[[#This Row],['# CM TN]]+Table1[[#This Row],['# CM FP]]</f>
        <v>8023</v>
      </c>
      <c r="AR341" s="2">
        <f>IFERROR(Table1[[#This Row],[NUM_T]]/(Table1[[#This Row],[NUM_T]]+Table1[[#This Row],[NUM_F]]),0)</f>
        <v>0.19769999999999999</v>
      </c>
      <c r="AS341" s="2">
        <f>IFERROR(((LEN(Table1[[#This Row],[Predictors]])-LEN(SUBSTITUTE(Table1[[#This Row],[Predictors]],"_","")))/Table1[[#This Row],[NumPredictors]])-Table1[[#This Row],[P_se]],0)</f>
        <v>0</v>
      </c>
      <c r="AT341" s="2">
        <f>IFERROR((LEN(Table1[[#This Row],[Predictors]])-LEN(SUBSTITUTE(Table1[[#This Row],[Predictors]],".","")))/Table1[[#This Row],[NumPredictors]],0)</f>
        <v>0</v>
      </c>
      <c r="AU3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1" s="2">
        <f>1-(Table1[[#This Row],[P_2gram]]+Table1[[#This Row],[P_order]]+Table1[[#This Row],[P_se]])</f>
        <v>1</v>
      </c>
    </row>
    <row r="342" spans="1:48" x14ac:dyDescent="0.25">
      <c r="A342">
        <v>36</v>
      </c>
      <c r="B342" t="s">
        <v>645</v>
      </c>
      <c r="C342" t="s">
        <v>190</v>
      </c>
      <c r="D342" s="26" t="s">
        <v>1510</v>
      </c>
      <c r="E342">
        <v>40000</v>
      </c>
      <c r="F3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42" t="s">
        <v>450</v>
      </c>
      <c r="H342" s="3">
        <v>1</v>
      </c>
      <c r="I342" s="1">
        <v>42784.566666666666</v>
      </c>
      <c r="J342" t="s">
        <v>449</v>
      </c>
      <c r="K342" t="s">
        <v>11</v>
      </c>
      <c r="L342" t="str">
        <f>SUBSTITUTE(SUBSTITUTE(Table1[[#This Row],[PredictorSetsOrig]],"task","act"),"startend","se")</f>
        <v>act,se,2gram</v>
      </c>
      <c r="M342" t="s">
        <v>16</v>
      </c>
      <c r="N342" s="3">
        <v>10</v>
      </c>
      <c r="O342" s="3">
        <f>IF(Table1[[#This Row],[Algorithm]]="None",0,IF(Table1[[#This Row],[NumPredictors]]&lt;=5,5,IF(Table1[[#This Row],[NumPredictors]]&lt;=10,10,IF(Table1[[#This Row],[NumPredictors]]&lt;=30,30,50))))</f>
        <v>10</v>
      </c>
      <c r="P342" s="2">
        <v>0.84919999999999995</v>
      </c>
      <c r="Q342" s="2">
        <v>0.84860000000000002</v>
      </c>
      <c r="R342">
        <v>3.89</v>
      </c>
      <c r="S342">
        <v>39.270000000000003</v>
      </c>
      <c r="T342">
        <v>5.36</v>
      </c>
      <c r="U342" s="3">
        <v>3.9666132420000002</v>
      </c>
      <c r="V342" s="3">
        <v>8.2937834738371201</v>
      </c>
      <c r="W342" s="2">
        <f>IFERROR(Table1[[#This Row],[MutualInformation]]/Table1[[#This Row],[MutualInformationPotential]],0)</f>
        <v>0.47826341916361192</v>
      </c>
      <c r="X342" s="3">
        <v>0.18573430880943401</v>
      </c>
      <c r="Y342" s="3">
        <v>0.445241081265218</v>
      </c>
      <c r="Z342" s="3">
        <f>IFERROR(Table1[[#This Row],[MutualInformationVsOutcome]]/Table1[[#This Row],[MutualInformationVsOutcomePotential]],0)</f>
        <v>0.41715447344086637</v>
      </c>
      <c r="AA342">
        <v>933</v>
      </c>
      <c r="AB342">
        <v>7559</v>
      </c>
      <c r="AC342">
        <v>379</v>
      </c>
      <c r="AD342">
        <v>1129</v>
      </c>
      <c r="AE342" s="3" t="s">
        <v>475</v>
      </c>
      <c r="AF3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342" s="3" t="str">
        <f>RIGHT(Table1[[#This Row],[AlgorithmFunc]],LEN(Table1[[#This Row],[AlgorithmFunc]])-16)</f>
        <v>MRMR</v>
      </c>
      <c r="AH342" s="3">
        <f>Table1[[#This Row],['# CM TP]]+Table1[[#This Row],['# CM TN]]</f>
        <v>8492</v>
      </c>
      <c r="AI342" s="3">
        <f>Table1[[#This Row],['# CM FP]]+Table1[[#This Row],['# CM FN]]</f>
        <v>1508</v>
      </c>
      <c r="AJ342" s="3">
        <f>Table1[[#This Row],['# CM TP]]+Table1[[#This Row],['# CM FP]]</f>
        <v>1312</v>
      </c>
      <c r="AK342" s="3">
        <f>Table1[[#This Row],['# CM TN]]+Table1[[#This Row],['# CM FN]]</f>
        <v>8688</v>
      </c>
      <c r="AL342" s="3">
        <f>Table1[[#This Row],[GT_T]]+Table1[[#This Row],[GT_F]]</f>
        <v>10000</v>
      </c>
      <c r="AM342" s="3">
        <f>IFERROR((Table1[[#This Row],['# CM TP]]+Table1[[#This Row],['# CM TN]])/Table1[[#This Row],[GT_TOT]], 0)</f>
        <v>0.84919999999999995</v>
      </c>
      <c r="AN342" s="3">
        <f>IFERROR(((Table1[[#This Row],[GT_T]]*Table1[[#This Row],[GT_ML_P]]/Table1[[#This Row],[GT_TOT]])+(Table1[[#This Row],[GT_F]]*Table1[[#This Row],[GT_ML_N]]/Table1[[#This Row],[GT_TOT]]))/Table1[[#This Row],[GT_TOT]],0)</f>
        <v>0.24243007999999999</v>
      </c>
      <c r="AO342" s="3">
        <f>(Table1[[#This Row],[OBS_ACC]]-Table1[[#This Row],[EXP_ACC]])/(1-Table1[[#This Row],[EXP_ACC]])</f>
        <v>0.80094246614226705</v>
      </c>
      <c r="AP342" s="3">
        <f>Table1[[#This Row],['# CM TP]]+Table1[[#This Row],['# CM FN]]</f>
        <v>2062</v>
      </c>
      <c r="AQ342" s="3">
        <f>Table1[[#This Row],['# CM TN]]+Table1[[#This Row],['# CM FP]]</f>
        <v>7938</v>
      </c>
      <c r="AR342" s="2">
        <f>IFERROR(Table1[[#This Row],[NUM_T]]/(Table1[[#This Row],[NUM_T]]+Table1[[#This Row],[NUM_F]]),0)</f>
        <v>0.20619999999999999</v>
      </c>
      <c r="AS342" s="2">
        <f>IFERROR(((LEN(Table1[[#This Row],[Predictors]])-LEN(SUBSTITUTE(Table1[[#This Row],[Predictors]],"_","")))/Table1[[#This Row],[NumPredictors]])-Table1[[#This Row],[P_se]],0)</f>
        <v>0.3</v>
      </c>
      <c r="AT342" s="2">
        <f>IFERROR((LEN(Table1[[#This Row],[Predictors]])-LEN(SUBSTITUTE(Table1[[#This Row],[Predictors]],".","")))/Table1[[#This Row],[NumPredictors]],0)</f>
        <v>0</v>
      </c>
      <c r="AU3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2" s="2">
        <f>1-(Table1[[#This Row],[P_2gram]]+Table1[[#This Row],[P_order]]+Table1[[#This Row],[P_se]])</f>
        <v>0.7</v>
      </c>
    </row>
    <row r="343" spans="1:48" x14ac:dyDescent="0.25">
      <c r="A343">
        <v>39</v>
      </c>
      <c r="B343" t="s">
        <v>645</v>
      </c>
      <c r="C343" t="s">
        <v>190</v>
      </c>
      <c r="D343" s="26" t="s">
        <v>1510</v>
      </c>
      <c r="E343">
        <v>40000</v>
      </c>
      <c r="F3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43" t="s">
        <v>450</v>
      </c>
      <c r="H343" s="3">
        <v>1</v>
      </c>
      <c r="I343" s="1">
        <v>42784.568749999999</v>
      </c>
      <c r="J343" t="s">
        <v>449</v>
      </c>
      <c r="K343" t="s">
        <v>11</v>
      </c>
      <c r="L343" t="str">
        <f>SUBSTITUTE(SUBSTITUTE(Table1[[#This Row],[PredictorSetsOrig]],"task","act"),"startend","se")</f>
        <v>act,2gram</v>
      </c>
      <c r="M343" t="s">
        <v>22</v>
      </c>
      <c r="N343" s="3">
        <v>10</v>
      </c>
      <c r="O343" s="3">
        <f>IF(Table1[[#This Row],[Algorithm]]="None",0,IF(Table1[[#This Row],[NumPredictors]]&lt;=5,5,IF(Table1[[#This Row],[NumPredictors]]&lt;=10,10,IF(Table1[[#This Row],[NumPredictors]]&lt;=30,30,50))))</f>
        <v>10</v>
      </c>
      <c r="P343" s="2">
        <v>0.84919999999999995</v>
      </c>
      <c r="Q343" s="2">
        <v>0.84860000000000002</v>
      </c>
      <c r="R343">
        <v>2.29</v>
      </c>
      <c r="S343">
        <v>38.58</v>
      </c>
      <c r="T343">
        <v>5.59</v>
      </c>
      <c r="U343" s="3">
        <v>3.9666132420000002</v>
      </c>
      <c r="V343" s="3">
        <v>8.2937834738371201</v>
      </c>
      <c r="W343" s="2">
        <f>IFERROR(Table1[[#This Row],[MutualInformation]]/Table1[[#This Row],[MutualInformationPotential]],0)</f>
        <v>0.47826341916361192</v>
      </c>
      <c r="X343" s="3">
        <v>0.18573430880943401</v>
      </c>
      <c r="Y343" s="3">
        <v>0.445241081265214</v>
      </c>
      <c r="Z343" s="3">
        <f>IFERROR(Table1[[#This Row],[MutualInformationVsOutcome]]/Table1[[#This Row],[MutualInformationVsOutcomePotential]],0)</f>
        <v>0.41715447344087009</v>
      </c>
      <c r="AA343">
        <v>933</v>
      </c>
      <c r="AB343">
        <v>7559</v>
      </c>
      <c r="AC343">
        <v>379</v>
      </c>
      <c r="AD343">
        <v>1129</v>
      </c>
      <c r="AE343" s="3" t="s">
        <v>475</v>
      </c>
      <c r="AF3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343" s="3" t="str">
        <f>RIGHT(Table1[[#This Row],[AlgorithmFunc]],LEN(Table1[[#This Row],[AlgorithmFunc]])-16)</f>
        <v>MRMR</v>
      </c>
      <c r="AH343" s="3">
        <f>Table1[[#This Row],['# CM TP]]+Table1[[#This Row],['# CM TN]]</f>
        <v>8492</v>
      </c>
      <c r="AI343" s="3">
        <f>Table1[[#This Row],['# CM FP]]+Table1[[#This Row],['# CM FN]]</f>
        <v>1508</v>
      </c>
      <c r="AJ343" s="3">
        <f>Table1[[#This Row],['# CM TP]]+Table1[[#This Row],['# CM FP]]</f>
        <v>1312</v>
      </c>
      <c r="AK343" s="3">
        <f>Table1[[#This Row],['# CM TN]]+Table1[[#This Row],['# CM FN]]</f>
        <v>8688</v>
      </c>
      <c r="AL343" s="3">
        <f>Table1[[#This Row],[GT_T]]+Table1[[#This Row],[GT_F]]</f>
        <v>10000</v>
      </c>
      <c r="AM343" s="3">
        <f>IFERROR((Table1[[#This Row],['# CM TP]]+Table1[[#This Row],['# CM TN]])/Table1[[#This Row],[GT_TOT]], 0)</f>
        <v>0.84919999999999995</v>
      </c>
      <c r="AN343" s="3">
        <f>IFERROR(((Table1[[#This Row],[GT_T]]*Table1[[#This Row],[GT_ML_P]]/Table1[[#This Row],[GT_TOT]])+(Table1[[#This Row],[GT_F]]*Table1[[#This Row],[GT_ML_N]]/Table1[[#This Row],[GT_TOT]]))/Table1[[#This Row],[GT_TOT]],0)</f>
        <v>0.24243007999999999</v>
      </c>
      <c r="AO343" s="3">
        <f>(Table1[[#This Row],[OBS_ACC]]-Table1[[#This Row],[EXP_ACC]])/(1-Table1[[#This Row],[EXP_ACC]])</f>
        <v>0.80094246614226705</v>
      </c>
      <c r="AP343" s="3">
        <f>Table1[[#This Row],['# CM TP]]+Table1[[#This Row],['# CM FN]]</f>
        <v>2062</v>
      </c>
      <c r="AQ343" s="3">
        <f>Table1[[#This Row],['# CM TN]]+Table1[[#This Row],['# CM FP]]</f>
        <v>7938</v>
      </c>
      <c r="AR343" s="2">
        <f>IFERROR(Table1[[#This Row],[NUM_T]]/(Table1[[#This Row],[NUM_T]]+Table1[[#This Row],[NUM_F]]),0)</f>
        <v>0.20619999999999999</v>
      </c>
      <c r="AS343" s="2">
        <f>IFERROR(((LEN(Table1[[#This Row],[Predictors]])-LEN(SUBSTITUTE(Table1[[#This Row],[Predictors]],"_","")))/Table1[[#This Row],[NumPredictors]])-Table1[[#This Row],[P_se]],0)</f>
        <v>0.3</v>
      </c>
      <c r="AT343" s="2">
        <f>IFERROR((LEN(Table1[[#This Row],[Predictors]])-LEN(SUBSTITUTE(Table1[[#This Row],[Predictors]],".","")))/Table1[[#This Row],[NumPredictors]],0)</f>
        <v>0</v>
      </c>
      <c r="AU3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3" s="2">
        <f>1-(Table1[[#This Row],[P_2gram]]+Table1[[#This Row],[P_order]]+Table1[[#This Row],[P_se]])</f>
        <v>0.7</v>
      </c>
    </row>
    <row r="344" spans="1:48" x14ac:dyDescent="0.25">
      <c r="A344">
        <v>1</v>
      </c>
      <c r="B344" t="s">
        <v>645</v>
      </c>
      <c r="C344" t="s">
        <v>185</v>
      </c>
      <c r="D344" s="26" t="s">
        <v>1510</v>
      </c>
      <c r="E344">
        <v>40000</v>
      </c>
      <c r="F3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344" t="s">
        <v>1294</v>
      </c>
      <c r="H344" s="3">
        <v>1</v>
      </c>
      <c r="I344" s="1">
        <v>43121.804490740738</v>
      </c>
      <c r="J344" t="s">
        <v>37</v>
      </c>
      <c r="K344" t="s">
        <v>11</v>
      </c>
      <c r="L344" t="str">
        <f>SUBSTITUTE(SUBSTITUTE(Table1[[#This Row],[PredictorSetsOrig]],"task","act"),"startend","se")</f>
        <v>act</v>
      </c>
      <c r="M344" s="31" t="s">
        <v>12</v>
      </c>
      <c r="N344" s="3">
        <v>30</v>
      </c>
      <c r="O344" s="3">
        <f>IF(Table1[[#This Row],[Algorithm]]="None",0,IF(Table1[[#This Row],[NumPredictors]]&lt;=5,5,IF(Table1[[#This Row],[NumPredictors]]&lt;=10,10,IF(Table1[[#This Row],[NumPredictors]]&lt;=30,30,50))))</f>
        <v>30</v>
      </c>
      <c r="P344" s="2">
        <v>0.84919999999999995</v>
      </c>
      <c r="Q344" s="2">
        <v>0.84989999999999999</v>
      </c>
      <c r="R344">
        <v>2.0799999999999299</v>
      </c>
      <c r="S344">
        <v>71.670000000000101</v>
      </c>
      <c r="T344">
        <v>0.96000000000003605</v>
      </c>
      <c r="U344" s="3">
        <v>7.1889615287809496</v>
      </c>
      <c r="V344" s="27"/>
      <c r="W344" s="29">
        <f>IFERROR(Table1[[#This Row],[MutualInformation]]/Table1[[#This Row],[MutualInformationPotential]],0)</f>
        <v>0</v>
      </c>
      <c r="X344" s="3">
        <v>0.27322807134709498</v>
      </c>
      <c r="Y344" s="3"/>
      <c r="Z344" s="3">
        <f>IFERROR(Table1[[#This Row],[MutualInformationVsOutcome]]/Table1[[#This Row],[MutualInformationVsOutcomePotential]],0)</f>
        <v>0</v>
      </c>
      <c r="AA344">
        <v>611</v>
      </c>
      <c r="AB344">
        <v>7881</v>
      </c>
      <c r="AC344">
        <v>142</v>
      </c>
      <c r="AD344">
        <v>1366</v>
      </c>
      <c r="AE344" s="3" t="s">
        <v>1295</v>
      </c>
      <c r="AF344" s="3" t="str">
        <f>RIGHT(Table1[[#This Row],[AlgorithmFunc]],LEN(Table1[[#This Row],[AlgorithmFunc]])-16)</f>
        <v>Cluster</v>
      </c>
      <c r="AG344" s="27" t="str">
        <f>RIGHT(Table1[[#This Row],[AlgorithmFunc]],LEN(Table1[[#This Row],[AlgorithmFunc]])-16)</f>
        <v>Cluster</v>
      </c>
      <c r="AH344" s="3">
        <f>Table1[[#This Row],['# CM TP]]+Table1[[#This Row],['# CM TN]]</f>
        <v>8492</v>
      </c>
      <c r="AI344" s="3">
        <f>Table1[[#This Row],['# CM FP]]+Table1[[#This Row],['# CM FN]]</f>
        <v>1508</v>
      </c>
      <c r="AJ344" s="3">
        <f>Table1[[#This Row],['# CM TP]]+Table1[[#This Row],['# CM FP]]</f>
        <v>753</v>
      </c>
      <c r="AK344" s="3">
        <f>Table1[[#This Row],['# CM TN]]+Table1[[#This Row],['# CM FN]]</f>
        <v>9247</v>
      </c>
      <c r="AL344" s="3">
        <f>Table1[[#This Row],[GT_T]]+Table1[[#This Row],[GT_F]]</f>
        <v>10000</v>
      </c>
      <c r="AM344" s="3">
        <f>IFERROR((Table1[[#This Row],['# CM TP]]+Table1[[#This Row],['# CM TN]])/Table1[[#This Row],[GT_TOT]], 0)</f>
        <v>0.84919999999999995</v>
      </c>
      <c r="AN344" s="3">
        <f>IFERROR(((Table1[[#This Row],[GT_T]]*Table1[[#This Row],[GT_ML_P]]/Table1[[#This Row],[GT_TOT]])+(Table1[[#This Row],[GT_F]]*Table1[[#This Row],[GT_ML_N]]/Table1[[#This Row],[GT_TOT]]))/Table1[[#This Row],[GT_TOT]],0)</f>
        <v>0.20338951999999999</v>
      </c>
      <c r="AO344" s="3">
        <f>(Table1[[#This Row],[OBS_ACC]]-Table1[[#This Row],[EXP_ACC]])/(1-Table1[[#This Row],[EXP_ACC]])</f>
        <v>0.81069794612794943</v>
      </c>
      <c r="AP344" s="3">
        <f>Table1[[#This Row],['# CM TP]]+Table1[[#This Row],['# CM FN]]</f>
        <v>1977</v>
      </c>
      <c r="AQ344" s="3">
        <f>Table1[[#This Row],['# CM TN]]+Table1[[#This Row],['# CM FP]]</f>
        <v>8023</v>
      </c>
      <c r="AR344" s="2">
        <f>IFERROR(Table1[[#This Row],[NUM_T]]/(Table1[[#This Row],[NUM_T]]+Table1[[#This Row],[NUM_F]]),0)</f>
        <v>0.19769999999999999</v>
      </c>
      <c r="AS344" s="2">
        <f>IFERROR(((LEN(Table1[[#This Row],[Predictors]])-LEN(SUBSTITUTE(Table1[[#This Row],[Predictors]],"_","")))/Table1[[#This Row],[NumPredictors]])-Table1[[#This Row],[P_se]],0)</f>
        <v>0</v>
      </c>
      <c r="AT344" s="2">
        <f>IFERROR((LEN(Table1[[#This Row],[Predictors]])-LEN(SUBSTITUTE(Table1[[#This Row],[Predictors]],".","")))/Table1[[#This Row],[NumPredictors]],0)</f>
        <v>0</v>
      </c>
      <c r="AU3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4" s="2">
        <f>1-(Table1[[#This Row],[P_2gram]]+Table1[[#This Row],[P_order]]+Table1[[#This Row],[P_se]])</f>
        <v>1</v>
      </c>
    </row>
    <row r="345" spans="1:48" x14ac:dyDescent="0.25">
      <c r="A345">
        <v>12</v>
      </c>
      <c r="B345" t="s">
        <v>645</v>
      </c>
      <c r="C345" t="s">
        <v>185</v>
      </c>
      <c r="D345" t="s">
        <v>1510</v>
      </c>
      <c r="E345">
        <v>40000</v>
      </c>
      <c r="F3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345" t="s">
        <v>1586</v>
      </c>
      <c r="H345" s="3">
        <v>1</v>
      </c>
      <c r="I345" s="1">
        <v>43126.836550925924</v>
      </c>
      <c r="J345" t="s">
        <v>51</v>
      </c>
      <c r="K345" t="s">
        <v>11</v>
      </c>
      <c r="L345" t="str">
        <f>SUBSTITUTE(SUBSTITUTE(Table1[[#This Row],[PredictorSetsOrig]],"task","act"),"startend","se")</f>
        <v>act</v>
      </c>
      <c r="M345" s="31" t="s">
        <v>12</v>
      </c>
      <c r="N345" s="3">
        <v>30</v>
      </c>
      <c r="O345" s="3">
        <f>IF(Table1[[#This Row],[Algorithm]]="None",0,IF(Table1[[#This Row],[NumPredictors]]&lt;=5,5,IF(Table1[[#This Row],[NumPredictors]]&lt;=10,10,IF(Table1[[#This Row],[NumPredictors]]&lt;=30,30,50))))</f>
        <v>30</v>
      </c>
      <c r="P345" s="2">
        <v>0.84909999999999997</v>
      </c>
      <c r="Q345" s="2">
        <v>0.85009999999999997</v>
      </c>
      <c r="R345">
        <v>1.1100000000005801</v>
      </c>
      <c r="S345">
        <v>81.130000000004699</v>
      </c>
      <c r="T345">
        <v>1.2100000000064</v>
      </c>
      <c r="U345" s="3">
        <v>7.1922973050471901</v>
      </c>
      <c r="V345" s="27"/>
      <c r="W345" s="29">
        <f>IFERROR(Table1[[#This Row],[MutualInformation]]/Table1[[#This Row],[MutualInformationPotential]],0)</f>
        <v>0</v>
      </c>
      <c r="X345" s="3">
        <v>0.27344317068692298</v>
      </c>
      <c r="Y345" s="3"/>
      <c r="Z345" s="3">
        <f>IFERROR(Table1[[#This Row],[MutualInformationVsOutcome]]/Table1[[#This Row],[MutualInformationVsOutcomePotential]],0)</f>
        <v>0</v>
      </c>
      <c r="AA345">
        <v>612</v>
      </c>
      <c r="AB345">
        <v>7879</v>
      </c>
      <c r="AC345">
        <v>144</v>
      </c>
      <c r="AD345">
        <v>1365</v>
      </c>
      <c r="AE345" s="3" t="s">
        <v>1612</v>
      </c>
      <c r="AF34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345" s="27" t="str">
        <f>RIGHT(Table1[[#This Row],[AlgorithmFunc]],LEN(Table1[[#This Row],[AlgorithmFunc]])-16)</f>
        <v>ClusterImportance</v>
      </c>
      <c r="AH345" s="3">
        <f>Table1[[#This Row],['# CM TP]]+Table1[[#This Row],['# CM TN]]</f>
        <v>8491</v>
      </c>
      <c r="AI345" s="3">
        <f>Table1[[#This Row],['# CM FP]]+Table1[[#This Row],['# CM FN]]</f>
        <v>1509</v>
      </c>
      <c r="AJ345" s="3">
        <f>Table1[[#This Row],['# CM TP]]+Table1[[#This Row],['# CM FP]]</f>
        <v>756</v>
      </c>
      <c r="AK345" s="3">
        <f>Table1[[#This Row],['# CM TN]]+Table1[[#This Row],['# CM FN]]</f>
        <v>9244</v>
      </c>
      <c r="AL345" s="3">
        <f>Table1[[#This Row],[GT_T]]+Table1[[#This Row],[GT_F]]</f>
        <v>10000</v>
      </c>
      <c r="AM345" s="3">
        <f>IFERROR((Table1[[#This Row],['# CM TP]]+Table1[[#This Row],['# CM TN]])/Table1[[#This Row],[GT_TOT]], 0)</f>
        <v>0.84909999999999997</v>
      </c>
      <c r="AN345" s="3">
        <f>IFERROR(((Table1[[#This Row],[GT_T]]*Table1[[#This Row],[GT_ML_P]]/Table1[[#This Row],[GT_TOT]])+(Table1[[#This Row],[GT_F]]*Table1[[#This Row],[GT_ML_N]]/Table1[[#This Row],[GT_TOT]]))/Table1[[#This Row],[GT_TOT]],0)</f>
        <v>0.20368391999999999</v>
      </c>
      <c r="AO345" s="3">
        <f>(Table1[[#This Row],[OBS_ACC]]-Table1[[#This Row],[EXP_ACC]])/(1-Table1[[#This Row],[EXP_ACC]])</f>
        <v>0.81050238242080952</v>
      </c>
      <c r="AP345" s="3">
        <f>Table1[[#This Row],['# CM TP]]+Table1[[#This Row],['# CM FN]]</f>
        <v>1977</v>
      </c>
      <c r="AQ345" s="3">
        <f>Table1[[#This Row],['# CM TN]]+Table1[[#This Row],['# CM FP]]</f>
        <v>8023</v>
      </c>
      <c r="AR345" s="2">
        <f>IFERROR(Table1[[#This Row],[NUM_T]]/(Table1[[#This Row],[NUM_T]]+Table1[[#This Row],[NUM_F]]),0)</f>
        <v>0.19769999999999999</v>
      </c>
      <c r="AS345" s="2">
        <f>IFERROR(((LEN(Table1[[#This Row],[Predictors]])-LEN(SUBSTITUTE(Table1[[#This Row],[Predictors]],"_","")))/Table1[[#This Row],[NumPredictors]])-Table1[[#This Row],[P_se]],0)</f>
        <v>0</v>
      </c>
      <c r="AT345" s="2">
        <f>IFERROR((LEN(Table1[[#This Row],[Predictors]])-LEN(SUBSTITUTE(Table1[[#This Row],[Predictors]],".","")))/Table1[[#This Row],[NumPredictors]],0)</f>
        <v>0</v>
      </c>
      <c r="AU3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5" s="2">
        <f>1-(Table1[[#This Row],[P_2gram]]+Table1[[#This Row],[P_order]]+Table1[[#This Row],[P_se]])</f>
        <v>1</v>
      </c>
    </row>
    <row r="346" spans="1:48" x14ac:dyDescent="0.25">
      <c r="A346">
        <v>91</v>
      </c>
      <c r="B346" t="s">
        <v>645</v>
      </c>
      <c r="C346" t="s">
        <v>185</v>
      </c>
      <c r="D346" s="26" t="s">
        <v>1510</v>
      </c>
      <c r="E346">
        <v>4000</v>
      </c>
      <c r="F3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46" t="s">
        <v>562</v>
      </c>
      <c r="H346" s="3">
        <v>1</v>
      </c>
      <c r="I346" s="1">
        <v>42794.330243055556</v>
      </c>
      <c r="J346" t="s">
        <v>167</v>
      </c>
      <c r="K346" t="s">
        <v>11</v>
      </c>
      <c r="L346" t="str">
        <f>SUBSTITUTE(SUBSTITUTE(Table1[[#This Row],[PredictorSetsOrig]],"task","act"),"startend","se")</f>
        <v>act,se,2gram</v>
      </c>
      <c r="M346" t="s">
        <v>16</v>
      </c>
      <c r="N346" s="3">
        <v>28</v>
      </c>
      <c r="O346" s="3">
        <f>IF(Table1[[#This Row],[Algorithm]]="None",0,IF(Table1[[#This Row],[NumPredictors]]&lt;=5,5,IF(Table1[[#This Row],[NumPredictors]]&lt;=10,10,IF(Table1[[#This Row],[NumPredictors]]&lt;=30,30,50))))</f>
        <v>30</v>
      </c>
      <c r="P346" s="2">
        <v>0.84899999999999998</v>
      </c>
      <c r="Q346" s="2">
        <v>0.84833333333333305</v>
      </c>
      <c r="R346">
        <v>363.599999999999</v>
      </c>
      <c r="S346">
        <v>6.9899999999979601</v>
      </c>
      <c r="T346">
        <v>0.78000000000611203</v>
      </c>
      <c r="U346" s="3">
        <v>6.1097732757465897</v>
      </c>
      <c r="V346" s="3">
        <v>7.30761563701172</v>
      </c>
      <c r="W346" s="2">
        <f>IFERROR(Table1[[#This Row],[MutualInformation]]/Table1[[#This Row],[MutualInformationPotential]],0)</f>
        <v>0.83608300973052274</v>
      </c>
      <c r="X346" s="3">
        <v>0.31213697794380801</v>
      </c>
      <c r="Y346" s="27">
        <v>0.40525441704633802</v>
      </c>
      <c r="Z346" s="3">
        <f>IFERROR(Table1[[#This Row],[MutualInformationVsOutcome]]/Table1[[#This Row],[MutualInformationVsOutcomePotential]],0)</f>
        <v>0.77022473985303241</v>
      </c>
      <c r="AA346">
        <v>65</v>
      </c>
      <c r="AB346">
        <v>784</v>
      </c>
      <c r="AC346">
        <v>21</v>
      </c>
      <c r="AD346">
        <v>130</v>
      </c>
      <c r="AE346" s="3" t="s">
        <v>289</v>
      </c>
      <c r="AF3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46" s="3" t="str">
        <f>RIGHT(Table1[[#This Row],[AlgorithmFunc]],LEN(Table1[[#This Row],[AlgorithmFunc]])-16)</f>
        <v>LASSORepeated1se</v>
      </c>
      <c r="AH346" s="3">
        <f>Table1[[#This Row],['# CM TP]]+Table1[[#This Row],['# CM TN]]</f>
        <v>849</v>
      </c>
      <c r="AI346" s="3">
        <f>Table1[[#This Row],['# CM FP]]+Table1[[#This Row],['# CM FN]]</f>
        <v>151</v>
      </c>
      <c r="AJ346" s="3">
        <f>Table1[[#This Row],['# CM TP]]+Table1[[#This Row],['# CM FP]]</f>
        <v>86</v>
      </c>
      <c r="AK346" s="3">
        <f>Table1[[#This Row],['# CM TN]]+Table1[[#This Row],['# CM FN]]</f>
        <v>914</v>
      </c>
      <c r="AL346" s="3">
        <f>Table1[[#This Row],[GT_T]]+Table1[[#This Row],[GT_F]]</f>
        <v>1000</v>
      </c>
      <c r="AM346" s="3">
        <f>IFERROR((Table1[[#This Row],['# CM TP]]+Table1[[#This Row],['# CM TN]])/Table1[[#This Row],[GT_TOT]], 0)</f>
        <v>0.84899999999999998</v>
      </c>
      <c r="AN346" s="3">
        <f>IFERROR(((Table1[[#This Row],[GT_T]]*Table1[[#This Row],[GT_ML_P]]/Table1[[#This Row],[GT_TOT]])+(Table1[[#This Row],[GT_F]]*Table1[[#This Row],[GT_ML_N]]/Table1[[#This Row],[GT_TOT]]))/Table1[[#This Row],[GT_TOT]],0)</f>
        <v>0.21102800000000002</v>
      </c>
      <c r="AO346" s="3">
        <f>(Table1[[#This Row],[OBS_ACC]]-Table1[[#This Row],[EXP_ACC]])/(1-Table1[[#This Row],[EXP_ACC]])</f>
        <v>0.80861171245620878</v>
      </c>
      <c r="AP346" s="3">
        <f>Table1[[#This Row],['# CM TP]]+Table1[[#This Row],['# CM FN]]</f>
        <v>195</v>
      </c>
      <c r="AQ346" s="3">
        <f>Table1[[#This Row],['# CM TN]]+Table1[[#This Row],['# CM FP]]</f>
        <v>805</v>
      </c>
      <c r="AR346" s="2">
        <f>IFERROR(Table1[[#This Row],[NUM_T]]/(Table1[[#This Row],[NUM_T]]+Table1[[#This Row],[NUM_F]]),0)</f>
        <v>0.19500000000000001</v>
      </c>
      <c r="AS346" s="2">
        <f>IFERROR(((LEN(Table1[[#This Row],[Predictors]])-LEN(SUBSTITUTE(Table1[[#This Row],[Predictors]],"_","")))/Table1[[#This Row],[NumPredictors]])-Table1[[#This Row],[P_se]],0)</f>
        <v>0.8214285714285714</v>
      </c>
      <c r="AT346" s="2">
        <f>IFERROR((LEN(Table1[[#This Row],[Predictors]])-LEN(SUBSTITUTE(Table1[[#This Row],[Predictors]],".","")))/Table1[[#This Row],[NumPredictors]],0)</f>
        <v>0</v>
      </c>
      <c r="AU3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6" s="2">
        <f>1-(Table1[[#This Row],[P_2gram]]+Table1[[#This Row],[P_order]]+Table1[[#This Row],[P_se]])</f>
        <v>0.1785714285714286</v>
      </c>
    </row>
    <row r="347" spans="1:48" x14ac:dyDescent="0.25">
      <c r="A347">
        <v>94</v>
      </c>
      <c r="B347" t="s">
        <v>645</v>
      </c>
      <c r="C347" t="s">
        <v>185</v>
      </c>
      <c r="D347" s="26" t="s">
        <v>1510</v>
      </c>
      <c r="E347">
        <v>4000</v>
      </c>
      <c r="F3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47" t="s">
        <v>562</v>
      </c>
      <c r="H347" s="3">
        <v>1</v>
      </c>
      <c r="I347" s="1">
        <v>42794.37</v>
      </c>
      <c r="J347" t="s">
        <v>167</v>
      </c>
      <c r="K347" t="s">
        <v>11</v>
      </c>
      <c r="L347" t="str">
        <f>SUBSTITUTE(SUBSTITUTE(Table1[[#This Row],[PredictorSetsOrig]],"task","act"),"startend","se")</f>
        <v>act,2gram</v>
      </c>
      <c r="M347" t="s">
        <v>22</v>
      </c>
      <c r="N347" s="3">
        <v>28</v>
      </c>
      <c r="O347" s="3">
        <f>IF(Table1[[#This Row],[Algorithm]]="None",0,IF(Table1[[#This Row],[NumPredictors]]&lt;=5,5,IF(Table1[[#This Row],[NumPredictors]]&lt;=10,10,IF(Table1[[#This Row],[NumPredictors]]&lt;=30,30,50))))</f>
        <v>30</v>
      </c>
      <c r="P347" s="2">
        <v>0.84899999999999998</v>
      </c>
      <c r="Q347" s="2">
        <v>0.84833333333333305</v>
      </c>
      <c r="R347">
        <v>317.27999999999901</v>
      </c>
      <c r="S347">
        <v>7</v>
      </c>
      <c r="T347">
        <v>0.75</v>
      </c>
      <c r="U347" s="3">
        <v>6.1103356108912097</v>
      </c>
      <c r="V347" s="3">
        <v>7.30761563701172</v>
      </c>
      <c r="W347" s="2">
        <f>IFERROR(Table1[[#This Row],[MutualInformation]]/Table1[[#This Row],[MutualInformationPotential]],0)</f>
        <v>0.83615996166293849</v>
      </c>
      <c r="X347" s="3">
        <v>0.31213697794380701</v>
      </c>
      <c r="Y347" s="3">
        <v>0.40525441704633902</v>
      </c>
      <c r="Z347" s="3">
        <f>IFERROR(Table1[[#This Row],[MutualInformationVsOutcome]]/Table1[[#This Row],[MutualInformationVsOutcomePotential]],0)</f>
        <v>0.77022473985302808</v>
      </c>
      <c r="AA347">
        <v>65</v>
      </c>
      <c r="AB347">
        <v>784</v>
      </c>
      <c r="AC347">
        <v>21</v>
      </c>
      <c r="AD347">
        <v>130</v>
      </c>
      <c r="AE347" s="3" t="s">
        <v>292</v>
      </c>
      <c r="AF3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47" s="3" t="str">
        <f>RIGHT(Table1[[#This Row],[AlgorithmFunc]],LEN(Table1[[#This Row],[AlgorithmFunc]])-16)</f>
        <v>LASSORepeated1se</v>
      </c>
      <c r="AH347" s="3">
        <f>Table1[[#This Row],['# CM TP]]+Table1[[#This Row],['# CM TN]]</f>
        <v>849</v>
      </c>
      <c r="AI347" s="3">
        <f>Table1[[#This Row],['# CM FP]]+Table1[[#This Row],['# CM FN]]</f>
        <v>151</v>
      </c>
      <c r="AJ347" s="3">
        <f>Table1[[#This Row],['# CM TP]]+Table1[[#This Row],['# CM FP]]</f>
        <v>86</v>
      </c>
      <c r="AK347" s="3">
        <f>Table1[[#This Row],['# CM TN]]+Table1[[#This Row],['# CM FN]]</f>
        <v>914</v>
      </c>
      <c r="AL347" s="3">
        <f>Table1[[#This Row],[GT_T]]+Table1[[#This Row],[GT_F]]</f>
        <v>1000</v>
      </c>
      <c r="AM347" s="3">
        <f>IFERROR((Table1[[#This Row],['# CM TP]]+Table1[[#This Row],['# CM TN]])/Table1[[#This Row],[GT_TOT]], 0)</f>
        <v>0.84899999999999998</v>
      </c>
      <c r="AN347" s="3">
        <f>IFERROR(((Table1[[#This Row],[GT_T]]*Table1[[#This Row],[GT_ML_P]]/Table1[[#This Row],[GT_TOT]])+(Table1[[#This Row],[GT_F]]*Table1[[#This Row],[GT_ML_N]]/Table1[[#This Row],[GT_TOT]]))/Table1[[#This Row],[GT_TOT]],0)</f>
        <v>0.21102800000000002</v>
      </c>
      <c r="AO347" s="3">
        <f>(Table1[[#This Row],[OBS_ACC]]-Table1[[#This Row],[EXP_ACC]])/(1-Table1[[#This Row],[EXP_ACC]])</f>
        <v>0.80861171245620878</v>
      </c>
      <c r="AP347" s="3">
        <f>Table1[[#This Row],['# CM TP]]+Table1[[#This Row],['# CM FN]]</f>
        <v>195</v>
      </c>
      <c r="AQ347" s="3">
        <f>Table1[[#This Row],['# CM TN]]+Table1[[#This Row],['# CM FP]]</f>
        <v>805</v>
      </c>
      <c r="AR347" s="2">
        <f>IFERROR(Table1[[#This Row],[NUM_T]]/(Table1[[#This Row],[NUM_T]]+Table1[[#This Row],[NUM_F]]),0)</f>
        <v>0.19500000000000001</v>
      </c>
      <c r="AS347" s="2">
        <f>IFERROR(((LEN(Table1[[#This Row],[Predictors]])-LEN(SUBSTITUTE(Table1[[#This Row],[Predictors]],"_","")))/Table1[[#This Row],[NumPredictors]])-Table1[[#This Row],[P_se]],0)</f>
        <v>0.8214285714285714</v>
      </c>
      <c r="AT347" s="2">
        <f>IFERROR((LEN(Table1[[#This Row],[Predictors]])-LEN(SUBSTITUTE(Table1[[#This Row],[Predictors]],".","")))/Table1[[#This Row],[NumPredictors]],0)</f>
        <v>0</v>
      </c>
      <c r="AU3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7" s="2">
        <f>1-(Table1[[#This Row],[P_2gram]]+Table1[[#This Row],[P_order]]+Table1[[#This Row],[P_se]])</f>
        <v>0.1785714285714286</v>
      </c>
    </row>
    <row r="348" spans="1:48" x14ac:dyDescent="0.25">
      <c r="A348">
        <v>97</v>
      </c>
      <c r="B348" t="s">
        <v>645</v>
      </c>
      <c r="C348" t="s">
        <v>185</v>
      </c>
      <c r="D348" s="26" t="s">
        <v>1510</v>
      </c>
      <c r="E348">
        <v>4000</v>
      </c>
      <c r="F3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48" t="s">
        <v>562</v>
      </c>
      <c r="H348" s="3">
        <v>1</v>
      </c>
      <c r="I348" s="1">
        <v>42794.409826388888</v>
      </c>
      <c r="J348" t="s">
        <v>167</v>
      </c>
      <c r="K348" t="s">
        <v>11</v>
      </c>
      <c r="L348" t="str">
        <f>SUBSTITUTE(SUBSTITUTE(Table1[[#This Row],[PredictorSetsOrig]],"task","act"),"startend","se")</f>
        <v>2gram</v>
      </c>
      <c r="M348" t="s">
        <v>434</v>
      </c>
      <c r="N348" s="3">
        <v>27</v>
      </c>
      <c r="O348" s="3">
        <f>IF(Table1[[#This Row],[Algorithm]]="None",0,IF(Table1[[#This Row],[NumPredictors]]&lt;=5,5,IF(Table1[[#This Row],[NumPredictors]]&lt;=10,10,IF(Table1[[#This Row],[NumPredictors]]&lt;=30,30,50))))</f>
        <v>30</v>
      </c>
      <c r="P348" s="2">
        <v>0.84899999999999998</v>
      </c>
      <c r="Q348" s="2">
        <v>0.84066666666666701</v>
      </c>
      <c r="R348">
        <v>220.40999999999599</v>
      </c>
      <c r="S348">
        <v>6.0299999999988403</v>
      </c>
      <c r="T348">
        <v>0.60999999999330601</v>
      </c>
      <c r="U348" s="3">
        <v>5.6663201081708703</v>
      </c>
      <c r="V348" s="3">
        <v>7.30761563701172</v>
      </c>
      <c r="W348" s="2">
        <f>IFERROR(Table1[[#This Row],[MutualInformation]]/Table1[[#This Row],[MutualInformationPotential]],0)</f>
        <v>0.77539930801395851</v>
      </c>
      <c r="X348" s="3">
        <v>0.258410361330776</v>
      </c>
      <c r="Y348" s="3">
        <v>0.40525441704633802</v>
      </c>
      <c r="Z348" s="3">
        <f>IFERROR(Table1[[#This Row],[MutualInformationVsOutcome]]/Table1[[#This Row],[MutualInformationVsOutcomePotential]],0)</f>
        <v>0.63764970956807254</v>
      </c>
      <c r="AA348">
        <v>74</v>
      </c>
      <c r="AB348">
        <v>775</v>
      </c>
      <c r="AC348">
        <v>30</v>
      </c>
      <c r="AD348">
        <v>121</v>
      </c>
      <c r="AE348" s="3" t="s">
        <v>597</v>
      </c>
      <c r="AF3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48" s="3" t="str">
        <f>RIGHT(Table1[[#This Row],[AlgorithmFunc]],LEN(Table1[[#This Row],[AlgorithmFunc]])-16)</f>
        <v>LASSORepeated1se</v>
      </c>
      <c r="AH348" s="3">
        <f>Table1[[#This Row],['# CM TP]]+Table1[[#This Row],['# CM TN]]</f>
        <v>849</v>
      </c>
      <c r="AI348" s="3">
        <f>Table1[[#This Row],['# CM FP]]+Table1[[#This Row],['# CM FN]]</f>
        <v>151</v>
      </c>
      <c r="AJ348" s="3">
        <f>Table1[[#This Row],['# CM TP]]+Table1[[#This Row],['# CM FP]]</f>
        <v>104</v>
      </c>
      <c r="AK348" s="3">
        <f>Table1[[#This Row],['# CM TN]]+Table1[[#This Row],['# CM FN]]</f>
        <v>896</v>
      </c>
      <c r="AL348" s="3">
        <f>Table1[[#This Row],[GT_T]]+Table1[[#This Row],[GT_F]]</f>
        <v>1000</v>
      </c>
      <c r="AM348" s="3">
        <f>IFERROR((Table1[[#This Row],['# CM TP]]+Table1[[#This Row],['# CM TN]])/Table1[[#This Row],[GT_TOT]], 0)</f>
        <v>0.84899999999999998</v>
      </c>
      <c r="AN348" s="3">
        <f>IFERROR(((Table1[[#This Row],[GT_T]]*Table1[[#This Row],[GT_ML_P]]/Table1[[#This Row],[GT_TOT]])+(Table1[[#This Row],[GT_F]]*Table1[[#This Row],[GT_ML_N]]/Table1[[#This Row],[GT_TOT]]))/Table1[[#This Row],[GT_TOT]],0)</f>
        <v>0.22359199999999999</v>
      </c>
      <c r="AO348" s="3">
        <f>(Table1[[#This Row],[OBS_ACC]]-Table1[[#This Row],[EXP_ACC]])/(1-Table1[[#This Row],[EXP_ACC]])</f>
        <v>0.80551462633048598</v>
      </c>
      <c r="AP348" s="3">
        <f>Table1[[#This Row],['# CM TP]]+Table1[[#This Row],['# CM FN]]</f>
        <v>195</v>
      </c>
      <c r="AQ348" s="3">
        <f>Table1[[#This Row],['# CM TN]]+Table1[[#This Row],['# CM FP]]</f>
        <v>805</v>
      </c>
      <c r="AR348" s="2">
        <f>IFERROR(Table1[[#This Row],[NUM_T]]/(Table1[[#This Row],[NUM_T]]+Table1[[#This Row],[NUM_F]]),0)</f>
        <v>0.19500000000000001</v>
      </c>
      <c r="AS348" s="2">
        <f>IFERROR(((LEN(Table1[[#This Row],[Predictors]])-LEN(SUBSTITUTE(Table1[[#This Row],[Predictors]],"_","")))/Table1[[#This Row],[NumPredictors]])-Table1[[#This Row],[P_se]],0)</f>
        <v>1</v>
      </c>
      <c r="AT348" s="2">
        <f>IFERROR((LEN(Table1[[#This Row],[Predictors]])-LEN(SUBSTITUTE(Table1[[#This Row],[Predictors]],".","")))/Table1[[#This Row],[NumPredictors]],0)</f>
        <v>0</v>
      </c>
      <c r="AU3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8" s="2">
        <f>1-(Table1[[#This Row],[P_2gram]]+Table1[[#This Row],[P_order]]+Table1[[#This Row],[P_se]])</f>
        <v>0</v>
      </c>
    </row>
    <row r="349" spans="1:48" x14ac:dyDescent="0.25">
      <c r="A349">
        <v>121</v>
      </c>
      <c r="B349" t="s">
        <v>645</v>
      </c>
      <c r="C349" t="s">
        <v>185</v>
      </c>
      <c r="D349" s="26" t="s">
        <v>1510</v>
      </c>
      <c r="E349">
        <v>4000</v>
      </c>
      <c r="F3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49" t="s">
        <v>562</v>
      </c>
      <c r="H349" s="3">
        <v>1</v>
      </c>
      <c r="I349" s="1">
        <v>42794.551261574074</v>
      </c>
      <c r="J349" t="s">
        <v>159</v>
      </c>
      <c r="K349" t="s">
        <v>11</v>
      </c>
      <c r="L349" t="str">
        <f>SUBSTITUTE(SUBSTITUTE(Table1[[#This Row],[PredictorSetsOrig]],"task","act"),"startend","se")</f>
        <v>2gram,order</v>
      </c>
      <c r="M349" t="s">
        <v>438</v>
      </c>
      <c r="N349" s="3">
        <v>30</v>
      </c>
      <c r="O349" s="3">
        <f>IF(Table1[[#This Row],[Algorithm]]="None",0,IF(Table1[[#This Row],[NumPredictors]]&lt;=5,5,IF(Table1[[#This Row],[NumPredictors]]&lt;=10,10,IF(Table1[[#This Row],[NumPredictors]]&lt;=30,30,50))))</f>
        <v>30</v>
      </c>
      <c r="P349" s="2">
        <v>0.84899999999999998</v>
      </c>
      <c r="Q349" s="2">
        <v>0.84633333333333305</v>
      </c>
      <c r="R349">
        <v>1782.97</v>
      </c>
      <c r="S349">
        <v>7.7099999999991304</v>
      </c>
      <c r="T349">
        <v>2.2799999999988398</v>
      </c>
      <c r="U349" s="3">
        <v>6.0054905665188203</v>
      </c>
      <c r="V349" s="3">
        <v>7.30761563701172</v>
      </c>
      <c r="W349" s="2">
        <f>IFERROR(Table1[[#This Row],[MutualInformation]]/Table1[[#This Row],[MutualInformationPotential]],0)</f>
        <v>0.82181259453523015</v>
      </c>
      <c r="X349" s="3">
        <v>0.301352713394544</v>
      </c>
      <c r="Y349" s="3">
        <v>0.40525441704633902</v>
      </c>
      <c r="Z349" s="3">
        <f>IFERROR(Table1[[#This Row],[MutualInformationVsOutcome]]/Table1[[#This Row],[MutualInformationVsOutcomePotential]],0)</f>
        <v>0.74361364298241728</v>
      </c>
      <c r="AA349">
        <v>74</v>
      </c>
      <c r="AB349">
        <v>775</v>
      </c>
      <c r="AC349">
        <v>30</v>
      </c>
      <c r="AD349">
        <v>121</v>
      </c>
      <c r="AE349" s="3" t="s">
        <v>605</v>
      </c>
      <c r="AF3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49" s="3" t="str">
        <f>RIGHT(Table1[[#This Row],[AlgorithmFunc]],LEN(Table1[[#This Row],[AlgorithmFunc]])-16)</f>
        <v>LASSORepeated</v>
      </c>
      <c r="AH349" s="3">
        <f>Table1[[#This Row],['# CM TP]]+Table1[[#This Row],['# CM TN]]</f>
        <v>849</v>
      </c>
      <c r="AI349" s="3">
        <f>Table1[[#This Row],['# CM FP]]+Table1[[#This Row],['# CM FN]]</f>
        <v>151</v>
      </c>
      <c r="AJ349" s="3">
        <f>Table1[[#This Row],['# CM TP]]+Table1[[#This Row],['# CM FP]]</f>
        <v>104</v>
      </c>
      <c r="AK349" s="3">
        <f>Table1[[#This Row],['# CM TN]]+Table1[[#This Row],['# CM FN]]</f>
        <v>896</v>
      </c>
      <c r="AL349" s="3">
        <f>Table1[[#This Row],[GT_T]]+Table1[[#This Row],[GT_F]]</f>
        <v>1000</v>
      </c>
      <c r="AM349" s="3">
        <f>IFERROR((Table1[[#This Row],['# CM TP]]+Table1[[#This Row],['# CM TN]])/Table1[[#This Row],[GT_TOT]], 0)</f>
        <v>0.84899999999999998</v>
      </c>
      <c r="AN349" s="3">
        <f>IFERROR(((Table1[[#This Row],[GT_T]]*Table1[[#This Row],[GT_ML_P]]/Table1[[#This Row],[GT_TOT]])+(Table1[[#This Row],[GT_F]]*Table1[[#This Row],[GT_ML_N]]/Table1[[#This Row],[GT_TOT]]))/Table1[[#This Row],[GT_TOT]],0)</f>
        <v>0.22359199999999999</v>
      </c>
      <c r="AO349" s="3">
        <f>(Table1[[#This Row],[OBS_ACC]]-Table1[[#This Row],[EXP_ACC]])/(1-Table1[[#This Row],[EXP_ACC]])</f>
        <v>0.80551462633048598</v>
      </c>
      <c r="AP349" s="3">
        <f>Table1[[#This Row],['# CM TP]]+Table1[[#This Row],['# CM FN]]</f>
        <v>195</v>
      </c>
      <c r="AQ349" s="3">
        <f>Table1[[#This Row],['# CM TN]]+Table1[[#This Row],['# CM FP]]</f>
        <v>805</v>
      </c>
      <c r="AR349" s="2">
        <f>IFERROR(Table1[[#This Row],[NUM_T]]/(Table1[[#This Row],[NUM_T]]+Table1[[#This Row],[NUM_F]]),0)</f>
        <v>0.19500000000000001</v>
      </c>
      <c r="AS349" s="2">
        <f>IFERROR(((LEN(Table1[[#This Row],[Predictors]])-LEN(SUBSTITUTE(Table1[[#This Row],[Predictors]],"_","")))/Table1[[#This Row],[NumPredictors]])-Table1[[#This Row],[P_se]],0)</f>
        <v>0.33333333333333331</v>
      </c>
      <c r="AT349" s="2">
        <f>IFERROR((LEN(Table1[[#This Row],[Predictors]])-LEN(SUBSTITUTE(Table1[[#This Row],[Predictors]],".","")))/Table1[[#This Row],[NumPredictors]],0)</f>
        <v>0.66666666666666663</v>
      </c>
      <c r="AU3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49" s="2">
        <f>1-(Table1[[#This Row],[P_2gram]]+Table1[[#This Row],[P_order]]+Table1[[#This Row],[P_se]])</f>
        <v>0</v>
      </c>
    </row>
    <row r="350" spans="1:48" x14ac:dyDescent="0.25">
      <c r="A350">
        <v>45</v>
      </c>
      <c r="B350" t="s">
        <v>645</v>
      </c>
      <c r="C350" t="s">
        <v>185</v>
      </c>
      <c r="D350" s="26" t="s">
        <v>1510</v>
      </c>
      <c r="E350">
        <v>4000</v>
      </c>
      <c r="F3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50" t="s">
        <v>794</v>
      </c>
      <c r="H350" s="3">
        <v>1</v>
      </c>
      <c r="I350" s="1">
        <v>42798.528715277775</v>
      </c>
      <c r="J350" t="s">
        <v>740</v>
      </c>
      <c r="K350" s="1" t="s">
        <v>11</v>
      </c>
      <c r="L350" t="str">
        <f>SUBSTITUTE(SUBSTITUTE(Table1[[#This Row],[PredictorSetsOrig]],"task","act"),"startend","se")</f>
        <v>act</v>
      </c>
      <c r="M350" t="s">
        <v>12</v>
      </c>
      <c r="N350" s="3">
        <v>30</v>
      </c>
      <c r="O350" s="3">
        <f>IF(Table1[[#This Row],[Algorithm]]="None",0,IF(Table1[[#This Row],[NumPredictors]]&lt;=5,5,IF(Table1[[#This Row],[NumPredictors]]&lt;=10,10,IF(Table1[[#This Row],[NumPredictors]]&lt;=30,30,50))))</f>
        <v>30</v>
      </c>
      <c r="P350" s="2">
        <v>0.84899999999999998</v>
      </c>
      <c r="Q350" s="2">
        <v>0.84933333333333305</v>
      </c>
      <c r="R350">
        <v>2.9999999999972701E-2</v>
      </c>
      <c r="S350">
        <v>6.6100000000000101</v>
      </c>
      <c r="T350" s="1">
        <v>0.110000000000014</v>
      </c>
      <c r="U350" s="3">
        <v>6.4431319340793198</v>
      </c>
      <c r="V350" s="3">
        <v>6.6527099250221697</v>
      </c>
      <c r="W350" s="2">
        <f>IFERROR(Table1[[#This Row],[MutualInformation]]/Table1[[#This Row],[MutualInformationPotential]],0)</f>
        <v>0.96849735020693073</v>
      </c>
      <c r="X350" s="3">
        <v>0.342786579956532</v>
      </c>
      <c r="Y350" s="3">
        <v>0.37128971067814898</v>
      </c>
      <c r="Z350" s="3">
        <f>IFERROR(Table1[[#This Row],[MutualInformationVsOutcome]]/Table1[[#This Row],[MutualInformationVsOutcomePotential]],0)</f>
        <v>0.92323210177422665</v>
      </c>
      <c r="AA350" s="1">
        <v>64</v>
      </c>
      <c r="AB350" s="1">
        <v>785</v>
      </c>
      <c r="AC350">
        <v>20</v>
      </c>
      <c r="AD350">
        <v>131</v>
      </c>
      <c r="AE350" s="3" t="s">
        <v>816</v>
      </c>
      <c r="AF3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350" s="3" t="str">
        <f>RIGHT(Table1[[#This Row],[AlgorithmFunc]],LEN(Table1[[#This Row],[AlgorithmFunc]])-16)</f>
        <v>MRMRClassic</v>
      </c>
      <c r="AH350" s="3">
        <f>Table1[[#This Row],['# CM TP]]+Table1[[#This Row],['# CM TN]]</f>
        <v>849</v>
      </c>
      <c r="AI350" s="3">
        <f>Table1[[#This Row],['# CM FP]]+Table1[[#This Row],['# CM FN]]</f>
        <v>151</v>
      </c>
      <c r="AJ350" s="3">
        <f>Table1[[#This Row],['# CM TP]]+Table1[[#This Row],['# CM FP]]</f>
        <v>84</v>
      </c>
      <c r="AK350" s="3">
        <f>Table1[[#This Row],['# CM TN]]+Table1[[#This Row],['# CM FN]]</f>
        <v>916</v>
      </c>
      <c r="AL350" s="3">
        <f>Table1[[#This Row],[GT_T]]+Table1[[#This Row],[GT_F]]</f>
        <v>1000</v>
      </c>
      <c r="AM350" s="3">
        <f>IFERROR((Table1[[#This Row],['# CM TP]]+Table1[[#This Row],['# CM TN]])/Table1[[#This Row],[GT_TOT]], 0)</f>
        <v>0.84899999999999998</v>
      </c>
      <c r="AN350" s="3">
        <f>IFERROR(((Table1[[#This Row],[GT_T]]*Table1[[#This Row],[GT_ML_P]]/Table1[[#This Row],[GT_TOT]])+(Table1[[#This Row],[GT_F]]*Table1[[#This Row],[GT_ML_N]]/Table1[[#This Row],[GT_TOT]]))/Table1[[#This Row],[GT_TOT]],0)</f>
        <v>0.20963200000000001</v>
      </c>
      <c r="AO350" s="3">
        <f>(Table1[[#This Row],[OBS_ACC]]-Table1[[#This Row],[EXP_ACC]])/(1-Table1[[#This Row],[EXP_ACC]])</f>
        <v>0.80894975505081168</v>
      </c>
      <c r="AP350" s="3">
        <f>Table1[[#This Row],['# CM TP]]+Table1[[#This Row],['# CM FN]]</f>
        <v>195</v>
      </c>
      <c r="AQ350" s="3">
        <f>Table1[[#This Row],['# CM TN]]+Table1[[#This Row],['# CM FP]]</f>
        <v>805</v>
      </c>
      <c r="AR350" s="2">
        <f>IFERROR(Table1[[#This Row],[NUM_T]]/(Table1[[#This Row],[NUM_T]]+Table1[[#This Row],[NUM_F]]),0)</f>
        <v>0.19500000000000001</v>
      </c>
      <c r="AS350" s="2">
        <f>IFERROR(((LEN(Table1[[#This Row],[Predictors]])-LEN(SUBSTITUTE(Table1[[#This Row],[Predictors]],"_","")))/Table1[[#This Row],[NumPredictors]])-Table1[[#This Row],[P_se]],0)</f>
        <v>0</v>
      </c>
      <c r="AT350" s="2">
        <f>IFERROR((LEN(Table1[[#This Row],[Predictors]])-LEN(SUBSTITUTE(Table1[[#This Row],[Predictors]],".","")))/Table1[[#This Row],[NumPredictors]],0)</f>
        <v>0</v>
      </c>
      <c r="AU3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0" s="2">
        <f>1-(Table1[[#This Row],[P_2gram]]+Table1[[#This Row],[P_order]]+Table1[[#This Row],[P_se]])</f>
        <v>1</v>
      </c>
    </row>
    <row r="351" spans="1:48" x14ac:dyDescent="0.25">
      <c r="A351">
        <v>12</v>
      </c>
      <c r="B351" t="s">
        <v>645</v>
      </c>
      <c r="C351" t="s">
        <v>185</v>
      </c>
      <c r="D351" s="26" t="s">
        <v>1510</v>
      </c>
      <c r="E351">
        <v>4000</v>
      </c>
      <c r="F3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51" t="s">
        <v>1316</v>
      </c>
      <c r="H351" s="3">
        <v>1</v>
      </c>
      <c r="I351" s="1">
        <v>43121.877824074072</v>
      </c>
      <c r="J351" t="s">
        <v>1317</v>
      </c>
      <c r="K351" t="s">
        <v>11</v>
      </c>
      <c r="L351" t="str">
        <f>SUBSTITUTE(SUBSTITUTE(Table1[[#This Row],[PredictorSetsOrig]],"task","act"),"startend","se")</f>
        <v>act</v>
      </c>
      <c r="M351" s="31" t="s">
        <v>12</v>
      </c>
      <c r="N351" s="3">
        <v>30</v>
      </c>
      <c r="O351" s="3">
        <f>IF(Table1[[#This Row],[Algorithm]]="None",0,IF(Table1[[#This Row],[NumPredictors]]&lt;=5,5,IF(Table1[[#This Row],[NumPredictors]]&lt;=10,10,IF(Table1[[#This Row],[NumPredictors]]&lt;=30,30,50))))</f>
        <v>30</v>
      </c>
      <c r="P351" s="2">
        <v>0.84899999999999998</v>
      </c>
      <c r="Q351" s="2">
        <v>0.84933333333333305</v>
      </c>
      <c r="R351">
        <v>5.9999999999945403E-2</v>
      </c>
      <c r="S351">
        <v>6.9400000000000501</v>
      </c>
      <c r="T351">
        <v>0.110000000000127</v>
      </c>
      <c r="U351" s="3">
        <v>6.4432186146717596</v>
      </c>
      <c r="V351" s="27">
        <v>6.6527099250221697</v>
      </c>
      <c r="W351" s="29">
        <f>IFERROR(Table1[[#This Row],[MutualInformation]]/Table1[[#This Row],[MutualInformationPotential]],0)</f>
        <v>0.96851037957292085</v>
      </c>
      <c r="X351" s="3">
        <v>0.34277641259312203</v>
      </c>
      <c r="Y351" s="3">
        <v>0.37128971067814898</v>
      </c>
      <c r="Z351" s="3">
        <f>IFERROR(Table1[[#This Row],[MutualInformationVsOutcome]]/Table1[[#This Row],[MutualInformationVsOutcomePotential]],0)</f>
        <v>0.92320471786587266</v>
      </c>
      <c r="AA351">
        <v>64</v>
      </c>
      <c r="AB351">
        <v>785</v>
      </c>
      <c r="AC351">
        <v>20</v>
      </c>
      <c r="AD351">
        <v>131</v>
      </c>
      <c r="AE351" s="3" t="s">
        <v>1368</v>
      </c>
      <c r="AF35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51" s="27" t="str">
        <f>RIGHT(Table1[[#This Row],[AlgorithmFunc]],LEN(Table1[[#This Row],[AlgorithmFunc]])-16)</f>
        <v>ClusterMRMR</v>
      </c>
      <c r="AH351" s="3">
        <f>Table1[[#This Row],['# CM TP]]+Table1[[#This Row],['# CM TN]]</f>
        <v>849</v>
      </c>
      <c r="AI351" s="3">
        <f>Table1[[#This Row],['# CM FP]]+Table1[[#This Row],['# CM FN]]</f>
        <v>151</v>
      </c>
      <c r="AJ351" s="3">
        <f>Table1[[#This Row],['# CM TP]]+Table1[[#This Row],['# CM FP]]</f>
        <v>84</v>
      </c>
      <c r="AK351" s="3">
        <f>Table1[[#This Row],['# CM TN]]+Table1[[#This Row],['# CM FN]]</f>
        <v>916</v>
      </c>
      <c r="AL351" s="3">
        <f>Table1[[#This Row],[GT_T]]+Table1[[#This Row],[GT_F]]</f>
        <v>1000</v>
      </c>
      <c r="AM351" s="3">
        <f>IFERROR((Table1[[#This Row],['# CM TP]]+Table1[[#This Row],['# CM TN]])/Table1[[#This Row],[GT_TOT]], 0)</f>
        <v>0.84899999999999998</v>
      </c>
      <c r="AN351" s="3">
        <f>IFERROR(((Table1[[#This Row],[GT_T]]*Table1[[#This Row],[GT_ML_P]]/Table1[[#This Row],[GT_TOT]])+(Table1[[#This Row],[GT_F]]*Table1[[#This Row],[GT_ML_N]]/Table1[[#This Row],[GT_TOT]]))/Table1[[#This Row],[GT_TOT]],0)</f>
        <v>0.20963200000000001</v>
      </c>
      <c r="AO351" s="3">
        <f>(Table1[[#This Row],[OBS_ACC]]-Table1[[#This Row],[EXP_ACC]])/(1-Table1[[#This Row],[EXP_ACC]])</f>
        <v>0.80894975505081168</v>
      </c>
      <c r="AP351" s="3">
        <f>Table1[[#This Row],['# CM TP]]+Table1[[#This Row],['# CM FN]]</f>
        <v>195</v>
      </c>
      <c r="AQ351" s="3">
        <f>Table1[[#This Row],['# CM TN]]+Table1[[#This Row],['# CM FP]]</f>
        <v>805</v>
      </c>
      <c r="AR351" s="2">
        <f>IFERROR(Table1[[#This Row],[NUM_T]]/(Table1[[#This Row],[NUM_T]]+Table1[[#This Row],[NUM_F]]),0)</f>
        <v>0.19500000000000001</v>
      </c>
      <c r="AS351" s="2">
        <f>IFERROR(((LEN(Table1[[#This Row],[Predictors]])-LEN(SUBSTITUTE(Table1[[#This Row],[Predictors]],"_","")))/Table1[[#This Row],[NumPredictors]])-Table1[[#This Row],[P_se]],0)</f>
        <v>0</v>
      </c>
      <c r="AT351" s="2">
        <f>IFERROR((LEN(Table1[[#This Row],[Predictors]])-LEN(SUBSTITUTE(Table1[[#This Row],[Predictors]],".","")))/Table1[[#This Row],[NumPredictors]],0)</f>
        <v>0</v>
      </c>
      <c r="AU3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1" s="2">
        <f>1-(Table1[[#This Row],[P_2gram]]+Table1[[#This Row],[P_order]]+Table1[[#This Row],[P_se]])</f>
        <v>1</v>
      </c>
    </row>
    <row r="352" spans="1:48" x14ac:dyDescent="0.25">
      <c r="A352">
        <v>47</v>
      </c>
      <c r="B352" t="s">
        <v>645</v>
      </c>
      <c r="C352" t="s">
        <v>190</v>
      </c>
      <c r="D352" s="26" t="s">
        <v>1510</v>
      </c>
      <c r="E352">
        <v>40000</v>
      </c>
      <c r="F3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52" t="s">
        <v>483</v>
      </c>
      <c r="H352" s="3">
        <v>1</v>
      </c>
      <c r="I352" s="1">
        <v>42784.863506944443</v>
      </c>
      <c r="J352" t="s">
        <v>484</v>
      </c>
      <c r="K352" t="s">
        <v>11</v>
      </c>
      <c r="L352" t="str">
        <f>SUBSTITUTE(SUBSTITUTE(Table1[[#This Row],[PredictorSetsOrig]],"task","act"),"startend","se")</f>
        <v>act,se,2gram</v>
      </c>
      <c r="M352" t="s">
        <v>16</v>
      </c>
      <c r="N352" s="3">
        <v>30</v>
      </c>
      <c r="O352" s="3">
        <f>IF(Table1[[#This Row],[Algorithm]]="None",0,IF(Table1[[#This Row],[NumPredictors]]&lt;=5,5,IF(Table1[[#This Row],[NumPredictors]]&lt;=10,10,IF(Table1[[#This Row],[NumPredictors]]&lt;=30,30,50))))</f>
        <v>30</v>
      </c>
      <c r="P352" s="2">
        <v>0.8488</v>
      </c>
      <c r="Q352" s="2">
        <v>0.85103333333333298</v>
      </c>
      <c r="R352">
        <v>8.1700000000000692</v>
      </c>
      <c r="S352">
        <v>66.1400000000001</v>
      </c>
      <c r="T352">
        <v>5.50999999999999</v>
      </c>
      <c r="U352" s="3">
        <v>5.0128715147045604</v>
      </c>
      <c r="V352" s="3">
        <v>8.2937834738371201</v>
      </c>
      <c r="W352" s="2">
        <f>IFERROR(Table1[[#This Row],[MutualInformation]]/Table1[[#This Row],[MutualInformationPotential]],0)</f>
        <v>0.60441311622346405</v>
      </c>
      <c r="X352" s="3">
        <v>0.25053347741905402</v>
      </c>
      <c r="Y352" s="3">
        <v>0.445241081265218</v>
      </c>
      <c r="Z352" s="3">
        <f>IFERROR(Table1[[#This Row],[MutualInformationVsOutcome]]/Table1[[#This Row],[MutualInformationVsOutcomePotential]],0)</f>
        <v>0.5626917370408101</v>
      </c>
      <c r="AA352">
        <v>933</v>
      </c>
      <c r="AB352">
        <v>7555</v>
      </c>
      <c r="AC352">
        <v>383</v>
      </c>
      <c r="AD352">
        <v>1129</v>
      </c>
      <c r="AE352" s="3" t="s">
        <v>514</v>
      </c>
      <c r="AF3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352" s="3" t="str">
        <f>RIGHT(Table1[[#This Row],[AlgorithmFunc]],LEN(Table1[[#This Row],[AlgorithmFunc]])-16)</f>
        <v>MRMREnsemble5</v>
      </c>
      <c r="AH352" s="3">
        <f>Table1[[#This Row],['# CM TP]]+Table1[[#This Row],['# CM TN]]</f>
        <v>8488</v>
      </c>
      <c r="AI352" s="3">
        <f>Table1[[#This Row],['# CM FP]]+Table1[[#This Row],['# CM FN]]</f>
        <v>1512</v>
      </c>
      <c r="AJ352" s="3">
        <f>Table1[[#This Row],['# CM TP]]+Table1[[#This Row],['# CM FP]]</f>
        <v>1316</v>
      </c>
      <c r="AK352" s="3">
        <f>Table1[[#This Row],['# CM TN]]+Table1[[#This Row],['# CM FN]]</f>
        <v>8684</v>
      </c>
      <c r="AL352" s="3">
        <f>Table1[[#This Row],[GT_T]]+Table1[[#This Row],[GT_F]]</f>
        <v>10000</v>
      </c>
      <c r="AM352" s="3">
        <f>IFERROR((Table1[[#This Row],['# CM TP]]+Table1[[#This Row],['# CM TN]])/Table1[[#This Row],[GT_TOT]], 0)</f>
        <v>0.8488</v>
      </c>
      <c r="AN352" s="3">
        <f>IFERROR(((Table1[[#This Row],[GT_T]]*Table1[[#This Row],[GT_ML_P]]/Table1[[#This Row],[GT_TOT]])+(Table1[[#This Row],[GT_F]]*Table1[[#This Row],[GT_ML_N]]/Table1[[#This Row],[GT_TOT]]))/Table1[[#This Row],[GT_TOT]],0)</f>
        <v>0.24300416</v>
      </c>
      <c r="AO352" s="3">
        <f>(Table1[[#This Row],[OBS_ACC]]-Table1[[#This Row],[EXP_ACC]])/(1-Table1[[#This Row],[EXP_ACC]])</f>
        <v>0.80026310316315608</v>
      </c>
      <c r="AP352" s="3">
        <f>Table1[[#This Row],['# CM TP]]+Table1[[#This Row],['# CM FN]]</f>
        <v>2062</v>
      </c>
      <c r="AQ352" s="3">
        <f>Table1[[#This Row],['# CM TN]]+Table1[[#This Row],['# CM FP]]</f>
        <v>7938</v>
      </c>
      <c r="AR352" s="2">
        <f>IFERROR(Table1[[#This Row],[NUM_T]]/(Table1[[#This Row],[NUM_T]]+Table1[[#This Row],[NUM_F]]),0)</f>
        <v>0.20619999999999999</v>
      </c>
      <c r="AS352" s="2">
        <f>IFERROR(((LEN(Table1[[#This Row],[Predictors]])-LEN(SUBSTITUTE(Table1[[#This Row],[Predictors]],"_","")))/Table1[[#This Row],[NumPredictors]])-Table1[[#This Row],[P_se]],0)</f>
        <v>0.66666666666666663</v>
      </c>
      <c r="AT352" s="2">
        <f>IFERROR((LEN(Table1[[#This Row],[Predictors]])-LEN(SUBSTITUTE(Table1[[#This Row],[Predictors]],".","")))/Table1[[#This Row],[NumPredictors]],0)</f>
        <v>0</v>
      </c>
      <c r="AU3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2" s="2">
        <f>1-(Table1[[#This Row],[P_2gram]]+Table1[[#This Row],[P_order]]+Table1[[#This Row],[P_se]])</f>
        <v>0.33333333333333337</v>
      </c>
    </row>
    <row r="353" spans="1:48" x14ac:dyDescent="0.25">
      <c r="A353">
        <v>50</v>
      </c>
      <c r="B353" t="s">
        <v>645</v>
      </c>
      <c r="C353" t="s">
        <v>190</v>
      </c>
      <c r="D353" s="26" t="s">
        <v>1510</v>
      </c>
      <c r="E353">
        <v>40000</v>
      </c>
      <c r="F3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53" t="s">
        <v>483</v>
      </c>
      <c r="H353" s="3">
        <v>1</v>
      </c>
      <c r="I353" s="1">
        <v>42784.866655092592</v>
      </c>
      <c r="J353" t="s">
        <v>484</v>
      </c>
      <c r="K353" t="s">
        <v>11</v>
      </c>
      <c r="L353" t="str">
        <f>SUBSTITUTE(SUBSTITUTE(Table1[[#This Row],[PredictorSetsOrig]],"task","act"),"startend","se")</f>
        <v>act,2gram</v>
      </c>
      <c r="M353" t="s">
        <v>22</v>
      </c>
      <c r="N353" s="3">
        <v>30</v>
      </c>
      <c r="O353" s="3">
        <f>IF(Table1[[#This Row],[Algorithm]]="None",0,IF(Table1[[#This Row],[NumPredictors]]&lt;=5,5,IF(Table1[[#This Row],[NumPredictors]]&lt;=10,10,IF(Table1[[#This Row],[NumPredictors]]&lt;=30,30,50))))</f>
        <v>30</v>
      </c>
      <c r="P353" s="2">
        <v>0.8488</v>
      </c>
      <c r="Q353" s="2">
        <v>0.85103333333333298</v>
      </c>
      <c r="R353">
        <v>7.88000000000011</v>
      </c>
      <c r="S353">
        <v>67.430000000000106</v>
      </c>
      <c r="T353">
        <v>5.7200000000000299</v>
      </c>
      <c r="U353" s="3">
        <v>5.0128715147045604</v>
      </c>
      <c r="V353" s="3">
        <v>8.2937834738371201</v>
      </c>
      <c r="W353" s="2">
        <f>IFERROR(Table1[[#This Row],[MutualInformation]]/Table1[[#This Row],[MutualInformationPotential]],0)</f>
        <v>0.60441311622346405</v>
      </c>
      <c r="X353" s="3">
        <v>0.25053347741905402</v>
      </c>
      <c r="Y353" s="3">
        <v>0.445241081265214</v>
      </c>
      <c r="Z353" s="3">
        <f>IFERROR(Table1[[#This Row],[MutualInformationVsOutcome]]/Table1[[#This Row],[MutualInformationVsOutcomePotential]],0)</f>
        <v>0.56269173704081521</v>
      </c>
      <c r="AA353">
        <v>933</v>
      </c>
      <c r="AB353">
        <v>7555</v>
      </c>
      <c r="AC353">
        <v>383</v>
      </c>
      <c r="AD353">
        <v>1129</v>
      </c>
      <c r="AE353" s="3" t="s">
        <v>514</v>
      </c>
      <c r="AF3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353" s="3" t="str">
        <f>RIGHT(Table1[[#This Row],[AlgorithmFunc]],LEN(Table1[[#This Row],[AlgorithmFunc]])-16)</f>
        <v>MRMREnsemble5</v>
      </c>
      <c r="AH353" s="3">
        <f>Table1[[#This Row],['# CM TP]]+Table1[[#This Row],['# CM TN]]</f>
        <v>8488</v>
      </c>
      <c r="AI353" s="3">
        <f>Table1[[#This Row],['# CM FP]]+Table1[[#This Row],['# CM FN]]</f>
        <v>1512</v>
      </c>
      <c r="AJ353" s="3">
        <f>Table1[[#This Row],['# CM TP]]+Table1[[#This Row],['# CM FP]]</f>
        <v>1316</v>
      </c>
      <c r="AK353" s="3">
        <f>Table1[[#This Row],['# CM TN]]+Table1[[#This Row],['# CM FN]]</f>
        <v>8684</v>
      </c>
      <c r="AL353" s="3">
        <f>Table1[[#This Row],[GT_T]]+Table1[[#This Row],[GT_F]]</f>
        <v>10000</v>
      </c>
      <c r="AM353" s="3">
        <f>IFERROR((Table1[[#This Row],['# CM TP]]+Table1[[#This Row],['# CM TN]])/Table1[[#This Row],[GT_TOT]], 0)</f>
        <v>0.8488</v>
      </c>
      <c r="AN353" s="3">
        <f>IFERROR(((Table1[[#This Row],[GT_T]]*Table1[[#This Row],[GT_ML_P]]/Table1[[#This Row],[GT_TOT]])+(Table1[[#This Row],[GT_F]]*Table1[[#This Row],[GT_ML_N]]/Table1[[#This Row],[GT_TOT]]))/Table1[[#This Row],[GT_TOT]],0)</f>
        <v>0.24300416</v>
      </c>
      <c r="AO353" s="3">
        <f>(Table1[[#This Row],[OBS_ACC]]-Table1[[#This Row],[EXP_ACC]])/(1-Table1[[#This Row],[EXP_ACC]])</f>
        <v>0.80026310316315608</v>
      </c>
      <c r="AP353" s="3">
        <f>Table1[[#This Row],['# CM TP]]+Table1[[#This Row],['# CM FN]]</f>
        <v>2062</v>
      </c>
      <c r="AQ353" s="3">
        <f>Table1[[#This Row],['# CM TN]]+Table1[[#This Row],['# CM FP]]</f>
        <v>7938</v>
      </c>
      <c r="AR353" s="2">
        <f>IFERROR(Table1[[#This Row],[NUM_T]]/(Table1[[#This Row],[NUM_T]]+Table1[[#This Row],[NUM_F]]),0)</f>
        <v>0.20619999999999999</v>
      </c>
      <c r="AS353" s="2">
        <f>IFERROR(((LEN(Table1[[#This Row],[Predictors]])-LEN(SUBSTITUTE(Table1[[#This Row],[Predictors]],"_","")))/Table1[[#This Row],[NumPredictors]])-Table1[[#This Row],[P_se]],0)</f>
        <v>0.66666666666666663</v>
      </c>
      <c r="AT353" s="2">
        <f>IFERROR((LEN(Table1[[#This Row],[Predictors]])-LEN(SUBSTITUTE(Table1[[#This Row],[Predictors]],".","")))/Table1[[#This Row],[NumPredictors]],0)</f>
        <v>0</v>
      </c>
      <c r="AU3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3" s="2">
        <f>1-(Table1[[#This Row],[P_2gram]]+Table1[[#This Row],[P_order]]+Table1[[#This Row],[P_se]])</f>
        <v>0.33333333333333337</v>
      </c>
    </row>
    <row r="354" spans="1:48" x14ac:dyDescent="0.25">
      <c r="A354">
        <v>2</v>
      </c>
      <c r="B354" t="s">
        <v>645</v>
      </c>
      <c r="C354" t="s">
        <v>185</v>
      </c>
      <c r="D354" s="26" t="s">
        <v>1510</v>
      </c>
      <c r="E354">
        <v>4000</v>
      </c>
      <c r="F3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54" t="s">
        <v>562</v>
      </c>
      <c r="H354" s="3">
        <v>1</v>
      </c>
      <c r="I354" s="1">
        <v>42793.931458333333</v>
      </c>
      <c r="J354" t="s">
        <v>45</v>
      </c>
      <c r="K354" t="s">
        <v>11</v>
      </c>
      <c r="L354" t="str">
        <f>SUBSTITUTE(SUBSTITUTE(Table1[[#This Row],[PredictorSetsOrig]],"task","act"),"startend","se")</f>
        <v>act,se</v>
      </c>
      <c r="M354" t="s">
        <v>14</v>
      </c>
      <c r="N354" s="3">
        <v>10</v>
      </c>
      <c r="O354" s="3">
        <f>IF(Table1[[#This Row],[Algorithm]]="None",0,IF(Table1[[#This Row],[NumPredictors]]&lt;=5,5,IF(Table1[[#This Row],[NumPredictors]]&lt;=10,10,IF(Table1[[#This Row],[NumPredictors]]&lt;=30,30,50))))</f>
        <v>10</v>
      </c>
      <c r="P354" s="2">
        <v>0.83</v>
      </c>
      <c r="Q354" s="2">
        <v>0.84833333333333305</v>
      </c>
      <c r="R354">
        <v>15.21</v>
      </c>
      <c r="S354">
        <v>4.8900000000003301</v>
      </c>
      <c r="T354">
        <v>0.139999999999873</v>
      </c>
      <c r="U354" s="3">
        <v>6.0749184463997103</v>
      </c>
      <c r="V354" s="3">
        <v>6.9605890807084903</v>
      </c>
      <c r="W354" s="2">
        <f>IFERROR(Table1[[#This Row],[MutualInformation]]/Table1[[#This Row],[MutualInformationPotential]],0)</f>
        <v>0.87275924148956785</v>
      </c>
      <c r="X354" s="3">
        <v>0.31256545214128401</v>
      </c>
      <c r="Y354" s="27">
        <v>0.38147101411214301</v>
      </c>
      <c r="Z354" s="3">
        <f>IFERROR(Table1[[#This Row],[MutualInformationVsOutcome]]/Table1[[#This Row],[MutualInformationVsOutcomePotential]],0)</f>
        <v>0.81936881329965883</v>
      </c>
      <c r="AA354">
        <v>55</v>
      </c>
      <c r="AB354">
        <v>775</v>
      </c>
      <c r="AC354">
        <v>30</v>
      </c>
      <c r="AD354">
        <v>140</v>
      </c>
      <c r="AE354" s="3" t="s">
        <v>196</v>
      </c>
      <c r="AF3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54" s="3" t="str">
        <f>RIGHT(Table1[[#This Row],[AlgorithmFunc]],LEN(Table1[[#This Row],[AlgorithmFunc]])-16)</f>
        <v>Recursive</v>
      </c>
      <c r="AH354" s="3">
        <f>Table1[[#This Row],['# CM TP]]+Table1[[#This Row],['# CM TN]]</f>
        <v>830</v>
      </c>
      <c r="AI354" s="3">
        <f>Table1[[#This Row],['# CM FP]]+Table1[[#This Row],['# CM FN]]</f>
        <v>170</v>
      </c>
      <c r="AJ354" s="3">
        <f>Table1[[#This Row],['# CM TP]]+Table1[[#This Row],['# CM FP]]</f>
        <v>85</v>
      </c>
      <c r="AK354" s="3">
        <f>Table1[[#This Row],['# CM TN]]+Table1[[#This Row],['# CM FN]]</f>
        <v>915</v>
      </c>
      <c r="AL354" s="3">
        <f>Table1[[#This Row],[GT_T]]+Table1[[#This Row],[GT_F]]</f>
        <v>1000</v>
      </c>
      <c r="AM354" s="3">
        <f>IFERROR((Table1[[#This Row],['# CM TP]]+Table1[[#This Row],['# CM TN]])/Table1[[#This Row],[GT_TOT]], 0)</f>
        <v>0.83</v>
      </c>
      <c r="AN354" s="3">
        <f>IFERROR(((Table1[[#This Row],[GT_T]]*Table1[[#This Row],[GT_ML_P]]/Table1[[#This Row],[GT_TOT]])+(Table1[[#This Row],[GT_F]]*Table1[[#This Row],[GT_ML_N]]/Table1[[#This Row],[GT_TOT]]))/Table1[[#This Row],[GT_TOT]],0)</f>
        <v>0.22610000000000002</v>
      </c>
      <c r="AO354" s="3">
        <f>(Table1[[#This Row],[OBS_ACC]]-Table1[[#This Row],[EXP_ACC]])/(1-Table1[[#This Row],[EXP_ACC]])</f>
        <v>0.78033337640522016</v>
      </c>
      <c r="AP354" s="3">
        <f>Table1[[#This Row],['# CM TP]]+Table1[[#This Row],['# CM FN]]</f>
        <v>195</v>
      </c>
      <c r="AQ354" s="3">
        <f>Table1[[#This Row],['# CM TN]]+Table1[[#This Row],['# CM FP]]</f>
        <v>805</v>
      </c>
      <c r="AR354" s="2">
        <f>IFERROR(Table1[[#This Row],[NUM_T]]/(Table1[[#This Row],[NUM_T]]+Table1[[#This Row],[NUM_F]]),0)</f>
        <v>0.19500000000000001</v>
      </c>
      <c r="AS354" s="2">
        <f>IFERROR(((LEN(Table1[[#This Row],[Predictors]])-LEN(SUBSTITUTE(Table1[[#This Row],[Predictors]],"_","")))/Table1[[#This Row],[NumPredictors]])-Table1[[#This Row],[P_se]],0)</f>
        <v>0</v>
      </c>
      <c r="AT354" s="2">
        <f>IFERROR((LEN(Table1[[#This Row],[Predictors]])-LEN(SUBSTITUTE(Table1[[#This Row],[Predictors]],".","")))/Table1[[#This Row],[NumPredictors]],0)</f>
        <v>0</v>
      </c>
      <c r="AU3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4" s="2">
        <f>1-(Table1[[#This Row],[P_2gram]]+Table1[[#This Row],[P_order]]+Table1[[#This Row],[P_se]])</f>
        <v>1</v>
      </c>
    </row>
    <row r="355" spans="1:48" x14ac:dyDescent="0.25">
      <c r="A355">
        <v>39</v>
      </c>
      <c r="B355" t="s">
        <v>645</v>
      </c>
      <c r="C355" t="s">
        <v>190</v>
      </c>
      <c r="D355" s="26" t="s">
        <v>1510</v>
      </c>
      <c r="E355">
        <v>40000</v>
      </c>
      <c r="F3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55" t="s">
        <v>1316</v>
      </c>
      <c r="H355" s="3">
        <v>1</v>
      </c>
      <c r="I355" s="1">
        <v>43121.869004629632</v>
      </c>
      <c r="J355" t="s">
        <v>1317</v>
      </c>
      <c r="K355" t="s">
        <v>11</v>
      </c>
      <c r="L355" t="str">
        <f>SUBSTITUTE(SUBSTITUTE(Table1[[#This Row],[PredictorSetsOrig]],"task","act"),"startend","se")</f>
        <v>act,2gram</v>
      </c>
      <c r="M355" s="31" t="s">
        <v>22</v>
      </c>
      <c r="N355" s="3">
        <v>30</v>
      </c>
      <c r="O355" s="3">
        <f>IF(Table1[[#This Row],[Algorithm]]="None",0,IF(Table1[[#This Row],[NumPredictors]]&lt;=5,5,IF(Table1[[#This Row],[NumPredictors]]&lt;=10,10,IF(Table1[[#This Row],[NumPredictors]]&lt;=30,30,50))))</f>
        <v>30</v>
      </c>
      <c r="P355" s="2">
        <v>0.84860000000000002</v>
      </c>
      <c r="Q355" s="2">
        <v>0.85156666666666703</v>
      </c>
      <c r="R355">
        <v>31.860000000000099</v>
      </c>
      <c r="S355">
        <v>69.660000000000096</v>
      </c>
      <c r="T355">
        <v>5.4299999999998398</v>
      </c>
      <c r="U355" s="3">
        <v>7.1616143618047898</v>
      </c>
      <c r="V355" s="27"/>
      <c r="W355" s="29">
        <f>IFERROR(Table1[[#This Row],[MutualInformation]]/Table1[[#This Row],[MutualInformationPotential]],0)</f>
        <v>0</v>
      </c>
      <c r="X355" s="3">
        <v>0.37420248716892801</v>
      </c>
      <c r="Y355" s="3"/>
      <c r="Z355" s="3">
        <f>IFERROR(Table1[[#This Row],[MutualInformationVsOutcome]]/Table1[[#This Row],[MutualInformationVsOutcomePotential]],0)</f>
        <v>0</v>
      </c>
      <c r="AA355">
        <v>907</v>
      </c>
      <c r="AB355">
        <v>7579</v>
      </c>
      <c r="AC355">
        <v>359</v>
      </c>
      <c r="AD355">
        <v>1155</v>
      </c>
      <c r="AE355" s="3" t="s">
        <v>1351</v>
      </c>
      <c r="AF35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355" s="27" t="str">
        <f>RIGHT(Table1[[#This Row],[AlgorithmFunc]],LEN(Table1[[#This Row],[AlgorithmFunc]])-16)</f>
        <v>ClusterMRMR</v>
      </c>
      <c r="AH355" s="3">
        <f>Table1[[#This Row],['# CM TP]]+Table1[[#This Row],['# CM TN]]</f>
        <v>8486</v>
      </c>
      <c r="AI355" s="3">
        <f>Table1[[#This Row],['# CM FP]]+Table1[[#This Row],['# CM FN]]</f>
        <v>1514</v>
      </c>
      <c r="AJ355" s="3">
        <f>Table1[[#This Row],['# CM TP]]+Table1[[#This Row],['# CM FP]]</f>
        <v>1266</v>
      </c>
      <c r="AK355" s="3">
        <f>Table1[[#This Row],['# CM TN]]+Table1[[#This Row],['# CM FN]]</f>
        <v>8734</v>
      </c>
      <c r="AL355" s="3">
        <f>Table1[[#This Row],[GT_T]]+Table1[[#This Row],[GT_F]]</f>
        <v>10000</v>
      </c>
      <c r="AM355" s="3">
        <f>IFERROR((Table1[[#This Row],['# CM TP]]+Table1[[#This Row],['# CM TN]])/Table1[[#This Row],[GT_TOT]], 0)</f>
        <v>0.84860000000000002</v>
      </c>
      <c r="AN355" s="3">
        <f>IFERROR(((Table1[[#This Row],[GT_T]]*Table1[[#This Row],[GT_ML_P]]/Table1[[#This Row],[GT_TOT]])+(Table1[[#This Row],[GT_F]]*Table1[[#This Row],[GT_ML_N]]/Table1[[#This Row],[GT_TOT]]))/Table1[[#This Row],[GT_TOT]],0)</f>
        <v>0.23966552000000002</v>
      </c>
      <c r="AO355" s="3">
        <f>(Table1[[#This Row],[OBS_ACC]]-Table1[[#This Row],[EXP_ACC]])/(1-Table1[[#This Row],[EXP_ACC]])</f>
        <v>0.80087710871667961</v>
      </c>
      <c r="AP355" s="3">
        <f>Table1[[#This Row],['# CM TP]]+Table1[[#This Row],['# CM FN]]</f>
        <v>2062</v>
      </c>
      <c r="AQ355" s="3">
        <f>Table1[[#This Row],['# CM TN]]+Table1[[#This Row],['# CM FP]]</f>
        <v>7938</v>
      </c>
      <c r="AR355" s="2">
        <f>IFERROR(Table1[[#This Row],[NUM_T]]/(Table1[[#This Row],[NUM_T]]+Table1[[#This Row],[NUM_F]]),0)</f>
        <v>0.20619999999999999</v>
      </c>
      <c r="AS355" s="2">
        <f>IFERROR(((LEN(Table1[[#This Row],[Predictors]])-LEN(SUBSTITUTE(Table1[[#This Row],[Predictors]],"_","")))/Table1[[#This Row],[NumPredictors]])-Table1[[#This Row],[P_se]],0)</f>
        <v>0.66666666666666663</v>
      </c>
      <c r="AT355" s="2">
        <f>IFERROR((LEN(Table1[[#This Row],[Predictors]])-LEN(SUBSTITUTE(Table1[[#This Row],[Predictors]],".","")))/Table1[[#This Row],[NumPredictors]],0)</f>
        <v>0</v>
      </c>
      <c r="AU3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5" s="2">
        <f>1-(Table1[[#This Row],[P_2gram]]+Table1[[#This Row],[P_order]]+Table1[[#This Row],[P_se]])</f>
        <v>0.33333333333333337</v>
      </c>
    </row>
    <row r="356" spans="1:48" x14ac:dyDescent="0.25">
      <c r="A356">
        <v>1</v>
      </c>
      <c r="B356" t="s">
        <v>645</v>
      </c>
      <c r="C356" t="s">
        <v>190</v>
      </c>
      <c r="D356" t="s">
        <v>1510</v>
      </c>
      <c r="E356">
        <v>40000</v>
      </c>
      <c r="F3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56" t="s">
        <v>1586</v>
      </c>
      <c r="H356" s="3">
        <v>1</v>
      </c>
      <c r="I356" s="1">
        <v>43126.792048611111</v>
      </c>
      <c r="J356" t="s">
        <v>51</v>
      </c>
      <c r="K356" t="s">
        <v>11</v>
      </c>
      <c r="L356" t="str">
        <f>SUBSTITUTE(SUBSTITUTE(Table1[[#This Row],[PredictorSetsOrig]],"task","act"),"startend","se")</f>
        <v>act</v>
      </c>
      <c r="M356" s="31" t="s">
        <v>12</v>
      </c>
      <c r="N356" s="3">
        <v>10</v>
      </c>
      <c r="O356" s="3">
        <f>IF(Table1[[#This Row],[Algorithm]]="None",0,IF(Table1[[#This Row],[NumPredictors]]&lt;=5,5,IF(Table1[[#This Row],[NumPredictors]]&lt;=10,10,IF(Table1[[#This Row],[NumPredictors]]&lt;=30,30,50))))</f>
        <v>10</v>
      </c>
      <c r="P356" s="2">
        <v>0.84860000000000002</v>
      </c>
      <c r="Q356" s="2">
        <v>0.854833333333333</v>
      </c>
      <c r="R356">
        <v>0.97000000000116404</v>
      </c>
      <c r="S356">
        <v>40.760000000009299</v>
      </c>
      <c r="T356">
        <v>0.75999999999476098</v>
      </c>
      <c r="U356" s="3">
        <v>5.8247288365760097</v>
      </c>
      <c r="V356" s="27"/>
      <c r="W356" s="29">
        <f>IFERROR(Table1[[#This Row],[MutualInformation]]/Table1[[#This Row],[MutualInformationPotential]],0)</f>
        <v>0</v>
      </c>
      <c r="X356" s="3">
        <v>0.28552941583770802</v>
      </c>
      <c r="Y356" s="3"/>
      <c r="Z356" s="3">
        <f>IFERROR(Table1[[#This Row],[MutualInformationVsOutcome]]/Table1[[#This Row],[MutualInformationVsOutcomePotential]],0)</f>
        <v>0</v>
      </c>
      <c r="AA356">
        <v>882</v>
      </c>
      <c r="AB356">
        <v>7604</v>
      </c>
      <c r="AC356">
        <v>334</v>
      </c>
      <c r="AD356">
        <v>1180</v>
      </c>
      <c r="AE356" s="3" t="s">
        <v>388</v>
      </c>
      <c r="AF35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356" s="27" t="str">
        <f>RIGHT(Table1[[#This Row],[AlgorithmFunc]],LEN(Table1[[#This Row],[AlgorithmFunc]])-16)</f>
        <v>ClusterImportance</v>
      </c>
      <c r="AH356" s="3">
        <f>Table1[[#This Row],['# CM TP]]+Table1[[#This Row],['# CM TN]]</f>
        <v>8486</v>
      </c>
      <c r="AI356" s="3">
        <f>Table1[[#This Row],['# CM FP]]+Table1[[#This Row],['# CM FN]]</f>
        <v>1514</v>
      </c>
      <c r="AJ356" s="3">
        <f>Table1[[#This Row],['# CM TP]]+Table1[[#This Row],['# CM FP]]</f>
        <v>1216</v>
      </c>
      <c r="AK356" s="3">
        <f>Table1[[#This Row],['# CM TN]]+Table1[[#This Row],['# CM FN]]</f>
        <v>8784</v>
      </c>
      <c r="AL356" s="3">
        <f>Table1[[#This Row],[GT_T]]+Table1[[#This Row],[GT_F]]</f>
        <v>10000</v>
      </c>
      <c r="AM356" s="3">
        <f>IFERROR((Table1[[#This Row],['# CM TP]]+Table1[[#This Row],['# CM TN]])/Table1[[#This Row],[GT_TOT]], 0)</f>
        <v>0.84860000000000002</v>
      </c>
      <c r="AN356" s="3">
        <f>IFERROR(((Table1[[#This Row],[GT_T]]*Table1[[#This Row],[GT_ML_P]]/Table1[[#This Row],[GT_TOT]])+(Table1[[#This Row],[GT_F]]*Table1[[#This Row],[GT_ML_N]]/Table1[[#This Row],[GT_TOT]]))/Table1[[#This Row],[GT_TOT]],0)</f>
        <v>0.23617952</v>
      </c>
      <c r="AO356" s="3">
        <f>(Table1[[#This Row],[OBS_ACC]]-Table1[[#This Row],[EXP_ACC]])/(1-Table1[[#This Row],[EXP_ACC]])</f>
        <v>0.80178588560495268</v>
      </c>
      <c r="AP356" s="3">
        <f>Table1[[#This Row],['# CM TP]]+Table1[[#This Row],['# CM FN]]</f>
        <v>2062</v>
      </c>
      <c r="AQ356" s="3">
        <f>Table1[[#This Row],['# CM TN]]+Table1[[#This Row],['# CM FP]]</f>
        <v>7938</v>
      </c>
      <c r="AR356" s="2">
        <f>IFERROR(Table1[[#This Row],[NUM_T]]/(Table1[[#This Row],[NUM_T]]+Table1[[#This Row],[NUM_F]]),0)</f>
        <v>0.20619999999999999</v>
      </c>
      <c r="AS356" s="2">
        <f>IFERROR(((LEN(Table1[[#This Row],[Predictors]])-LEN(SUBSTITUTE(Table1[[#This Row],[Predictors]],"_","")))/Table1[[#This Row],[NumPredictors]])-Table1[[#This Row],[P_se]],0)</f>
        <v>0</v>
      </c>
      <c r="AT356" s="2">
        <f>IFERROR((LEN(Table1[[#This Row],[Predictors]])-LEN(SUBSTITUTE(Table1[[#This Row],[Predictors]],".","")))/Table1[[#This Row],[NumPredictors]],0)</f>
        <v>0</v>
      </c>
      <c r="AU3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6" s="2">
        <f>1-(Table1[[#This Row],[P_2gram]]+Table1[[#This Row],[P_order]]+Table1[[#This Row],[P_se]])</f>
        <v>1</v>
      </c>
    </row>
    <row r="357" spans="1:48" x14ac:dyDescent="0.25">
      <c r="A357">
        <v>7</v>
      </c>
      <c r="B357" t="s">
        <v>645</v>
      </c>
      <c r="C357" t="s">
        <v>190</v>
      </c>
      <c r="D357" s="26" t="s">
        <v>1510</v>
      </c>
      <c r="E357">
        <v>40000</v>
      </c>
      <c r="F3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57" t="s">
        <v>398</v>
      </c>
      <c r="H357" s="3">
        <v>1</v>
      </c>
      <c r="I357" s="1">
        <v>42782.659328703703</v>
      </c>
      <c r="J357" t="s">
        <v>173</v>
      </c>
      <c r="K357" t="s">
        <v>11</v>
      </c>
      <c r="L357" t="str">
        <f>SUBSTITUTE(SUBSTITUTE(Table1[[#This Row],[PredictorSetsOrig]],"task","act"),"startend","se")</f>
        <v>act,2gram,order</v>
      </c>
      <c r="M357" t="s">
        <v>24</v>
      </c>
      <c r="N357" s="3">
        <v>10</v>
      </c>
      <c r="O357" s="3">
        <f>IF(Table1[[#This Row],[Algorithm]]="None",0,IF(Table1[[#This Row],[NumPredictors]]&lt;=5,5,IF(Table1[[#This Row],[NumPredictors]]&lt;=10,10,IF(Table1[[#This Row],[NumPredictors]]&lt;=30,30,50))))</f>
        <v>10</v>
      </c>
      <c r="P357" s="2">
        <v>0.84840000000000004</v>
      </c>
      <c r="Q357" s="2">
        <v>0.85140000000000005</v>
      </c>
      <c r="R357">
        <v>11185.06</v>
      </c>
      <c r="S357">
        <v>48.849999999998502</v>
      </c>
      <c r="T357">
        <v>19.3300000000017</v>
      </c>
      <c r="U357" s="3">
        <v>4.6275374422336197</v>
      </c>
      <c r="V357" s="3" t="s">
        <v>362</v>
      </c>
      <c r="W357" s="2">
        <f>IFERROR(Table1[[#This Row],[MutualInformation]]/Table1[[#This Row],[MutualInformationPotential]],0)</f>
        <v>0</v>
      </c>
      <c r="X357" s="3">
        <v>0.241885789601757</v>
      </c>
      <c r="Y357" s="3"/>
      <c r="Z357" s="3">
        <f>IFERROR(Table1[[#This Row],[MutualInformationVsOutcome]]/Table1[[#This Row],[MutualInformationVsOutcomePotential]],0)</f>
        <v>0</v>
      </c>
      <c r="AA357">
        <v>892</v>
      </c>
      <c r="AB357">
        <v>7592</v>
      </c>
      <c r="AC357">
        <v>346</v>
      </c>
      <c r="AD357">
        <v>1170</v>
      </c>
      <c r="AE357" s="3" t="s">
        <v>403</v>
      </c>
      <c r="AF3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57" s="3" t="str">
        <f>RIGHT(Table1[[#This Row],[AlgorithmFunc]],LEN(Table1[[#This Row],[AlgorithmFunc]])-16)</f>
        <v>Recursive2Sizes</v>
      </c>
      <c r="AH357" s="3">
        <f>Table1[[#This Row],['# CM TP]]+Table1[[#This Row],['# CM TN]]</f>
        <v>8484</v>
      </c>
      <c r="AI357" s="3">
        <f>Table1[[#This Row],['# CM FP]]+Table1[[#This Row],['# CM FN]]</f>
        <v>1516</v>
      </c>
      <c r="AJ357" s="3">
        <f>Table1[[#This Row],['# CM TP]]+Table1[[#This Row],['# CM FP]]</f>
        <v>1238</v>
      </c>
      <c r="AK357" s="3">
        <f>Table1[[#This Row],['# CM TN]]+Table1[[#This Row],['# CM FN]]</f>
        <v>8762</v>
      </c>
      <c r="AL357" s="3">
        <f>Table1[[#This Row],[GT_T]]+Table1[[#This Row],[GT_F]]</f>
        <v>10000</v>
      </c>
      <c r="AM357" s="3">
        <f>IFERROR((Table1[[#This Row],['# CM TP]]+Table1[[#This Row],['# CM TN]])/Table1[[#This Row],[GT_TOT]], 0)</f>
        <v>0.84840000000000004</v>
      </c>
      <c r="AN357" s="3">
        <f>IFERROR(((Table1[[#This Row],[GT_T]]*Table1[[#This Row],[GT_ML_P]]/Table1[[#This Row],[GT_TOT]])+(Table1[[#This Row],[GT_F]]*Table1[[#This Row],[GT_ML_N]]/Table1[[#This Row],[GT_TOT]]))/Table1[[#This Row],[GT_TOT]],0)</f>
        <v>0.23786383999999999</v>
      </c>
      <c r="AO357" s="3">
        <f>(Table1[[#This Row],[OBS_ACC]]-Table1[[#This Row],[EXP_ACC]])/(1-Table1[[#This Row],[EXP_ACC]])</f>
        <v>0.80108541234941544</v>
      </c>
      <c r="AP357" s="3">
        <f>Table1[[#This Row],['# CM TP]]+Table1[[#This Row],['# CM FN]]</f>
        <v>2062</v>
      </c>
      <c r="AQ357" s="3">
        <f>Table1[[#This Row],['# CM TN]]+Table1[[#This Row],['# CM FP]]</f>
        <v>7938</v>
      </c>
      <c r="AR357" s="2">
        <f>IFERROR(Table1[[#This Row],[NUM_T]]/(Table1[[#This Row],[NUM_T]]+Table1[[#This Row],[NUM_F]]),0)</f>
        <v>0.20619999999999999</v>
      </c>
      <c r="AS357" s="2">
        <f>IFERROR(((LEN(Table1[[#This Row],[Predictors]])-LEN(SUBSTITUTE(Table1[[#This Row],[Predictors]],"_","")))/Table1[[#This Row],[NumPredictors]])-Table1[[#This Row],[P_se]],0)</f>
        <v>0.7</v>
      </c>
      <c r="AT357" s="2">
        <f>IFERROR((LEN(Table1[[#This Row],[Predictors]])-LEN(SUBSTITUTE(Table1[[#This Row],[Predictors]],".","")))/Table1[[#This Row],[NumPredictors]],0)</f>
        <v>0</v>
      </c>
      <c r="AU3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7" s="2">
        <f>1-(Table1[[#This Row],[P_2gram]]+Table1[[#This Row],[P_order]]+Table1[[#This Row],[P_se]])</f>
        <v>0.30000000000000004</v>
      </c>
    </row>
    <row r="358" spans="1:48" x14ac:dyDescent="0.25">
      <c r="A358">
        <v>3</v>
      </c>
      <c r="B358" t="s">
        <v>645</v>
      </c>
      <c r="C358" t="s">
        <v>190</v>
      </c>
      <c r="D358" s="26" t="s">
        <v>1510</v>
      </c>
      <c r="E358">
        <v>40000</v>
      </c>
      <c r="F3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58" t="s">
        <v>398</v>
      </c>
      <c r="H358" s="3">
        <v>1</v>
      </c>
      <c r="I358" s="1">
        <v>42782.302372685182</v>
      </c>
      <c r="J358" t="s">
        <v>173</v>
      </c>
      <c r="K358" t="s">
        <v>11</v>
      </c>
      <c r="L358" t="str">
        <f>SUBSTITUTE(SUBSTITUTE(Table1[[#This Row],[PredictorSetsOrig]],"task","act"),"startend","se")</f>
        <v>act,se,2gram</v>
      </c>
      <c r="M358" t="s">
        <v>16</v>
      </c>
      <c r="N358" s="3">
        <v>10</v>
      </c>
      <c r="O358" s="3">
        <f>IF(Table1[[#This Row],[Algorithm]]="None",0,IF(Table1[[#This Row],[NumPredictors]]&lt;=5,5,IF(Table1[[#This Row],[NumPredictors]]&lt;=10,10,IF(Table1[[#This Row],[NumPredictors]]&lt;=30,30,50))))</f>
        <v>10</v>
      </c>
      <c r="P358" s="2">
        <v>0.84819999999999995</v>
      </c>
      <c r="Q358" s="2">
        <v>0.85229999999999995</v>
      </c>
      <c r="R358">
        <v>7266.28</v>
      </c>
      <c r="S358">
        <v>38.609999999999701</v>
      </c>
      <c r="T358">
        <v>5.9899999999997799</v>
      </c>
      <c r="U358" s="3">
        <v>4.06099202554282</v>
      </c>
      <c r="V358" s="3">
        <v>8.2937834738371201</v>
      </c>
      <c r="W358" s="2">
        <f>IFERROR(Table1[[#This Row],[MutualInformation]]/Table1[[#This Row],[MutualInformationPotential]],0)</f>
        <v>0.48964287991762601</v>
      </c>
      <c r="X358" s="3">
        <v>0.21343511991491801</v>
      </c>
      <c r="Y358" s="3">
        <v>0.445241081265218</v>
      </c>
      <c r="Z358" s="3">
        <f>IFERROR(Table1[[#This Row],[MutualInformationVsOutcome]]/Table1[[#This Row],[MutualInformationVsOutcomePotential]],0)</f>
        <v>0.47936978166617228</v>
      </c>
      <c r="AA358">
        <v>912</v>
      </c>
      <c r="AB358">
        <v>7570</v>
      </c>
      <c r="AC358">
        <v>368</v>
      </c>
      <c r="AD358">
        <v>1150</v>
      </c>
      <c r="AE358" s="3" t="s">
        <v>399</v>
      </c>
      <c r="AF3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58" s="3" t="str">
        <f>RIGHT(Table1[[#This Row],[AlgorithmFunc]],LEN(Table1[[#This Row],[AlgorithmFunc]])-16)</f>
        <v>Recursive2Sizes</v>
      </c>
      <c r="AH358" s="3">
        <f>Table1[[#This Row],['# CM TP]]+Table1[[#This Row],['# CM TN]]</f>
        <v>8482</v>
      </c>
      <c r="AI358" s="3">
        <f>Table1[[#This Row],['# CM FP]]+Table1[[#This Row],['# CM FN]]</f>
        <v>1518</v>
      </c>
      <c r="AJ358" s="3">
        <f>Table1[[#This Row],['# CM TP]]+Table1[[#This Row],['# CM FP]]</f>
        <v>1280</v>
      </c>
      <c r="AK358" s="3">
        <f>Table1[[#This Row],['# CM TN]]+Table1[[#This Row],['# CM FN]]</f>
        <v>8720</v>
      </c>
      <c r="AL358" s="3">
        <f>Table1[[#This Row],[GT_T]]+Table1[[#This Row],[GT_F]]</f>
        <v>10000</v>
      </c>
      <c r="AM358" s="3">
        <f>IFERROR((Table1[[#This Row],['# CM TP]]+Table1[[#This Row],['# CM TN]])/Table1[[#This Row],[GT_TOT]], 0)</f>
        <v>0.84819999999999995</v>
      </c>
      <c r="AN358" s="3">
        <f>IFERROR(((Table1[[#This Row],[GT_T]]*Table1[[#This Row],[GT_ML_P]]/Table1[[#This Row],[GT_TOT]])+(Table1[[#This Row],[GT_F]]*Table1[[#This Row],[GT_ML_N]]/Table1[[#This Row],[GT_TOT]]))/Table1[[#This Row],[GT_TOT]],0)</f>
        <v>0.24093919999999999</v>
      </c>
      <c r="AO358" s="3">
        <f>(Table1[[#This Row],[OBS_ACC]]-Table1[[#This Row],[EXP_ACC]])/(1-Table1[[#This Row],[EXP_ACC]])</f>
        <v>0.80001601979709658</v>
      </c>
      <c r="AP358" s="3">
        <f>Table1[[#This Row],['# CM TP]]+Table1[[#This Row],['# CM FN]]</f>
        <v>2062</v>
      </c>
      <c r="AQ358" s="3">
        <f>Table1[[#This Row],['# CM TN]]+Table1[[#This Row],['# CM FP]]</f>
        <v>7938</v>
      </c>
      <c r="AR358" s="2">
        <f>IFERROR(Table1[[#This Row],[NUM_T]]/(Table1[[#This Row],[NUM_T]]+Table1[[#This Row],[NUM_F]]),0)</f>
        <v>0.20619999999999999</v>
      </c>
      <c r="AS358" s="2">
        <f>IFERROR(((LEN(Table1[[#This Row],[Predictors]])-LEN(SUBSTITUTE(Table1[[#This Row],[Predictors]],"_","")))/Table1[[#This Row],[NumPredictors]])-Table1[[#This Row],[P_se]],0)</f>
        <v>0.5</v>
      </c>
      <c r="AT358" s="2">
        <f>IFERROR((LEN(Table1[[#This Row],[Predictors]])-LEN(SUBSTITUTE(Table1[[#This Row],[Predictors]],".","")))/Table1[[#This Row],[NumPredictors]],0)</f>
        <v>0</v>
      </c>
      <c r="AU3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58" s="2">
        <f>1-(Table1[[#This Row],[P_2gram]]+Table1[[#This Row],[P_order]]+Table1[[#This Row],[P_se]])</f>
        <v>0.5</v>
      </c>
    </row>
    <row r="359" spans="1:48" x14ac:dyDescent="0.25">
      <c r="A359">
        <v>10</v>
      </c>
      <c r="B359" t="s">
        <v>645</v>
      </c>
      <c r="C359" t="s">
        <v>190</v>
      </c>
      <c r="D359" s="26" t="s">
        <v>1510</v>
      </c>
      <c r="E359">
        <v>20000</v>
      </c>
      <c r="F3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ok,duration&gt;7d,BPIC14,20000,0</v>
      </c>
      <c r="G359" t="s">
        <v>719</v>
      </c>
      <c r="H359" s="3">
        <v>1</v>
      </c>
      <c r="I359" s="1">
        <v>42796.575729166667</v>
      </c>
      <c r="J359" t="s">
        <v>10</v>
      </c>
      <c r="K359" t="s">
        <v>11</v>
      </c>
      <c r="L359" t="str">
        <f>SUBSTITUTE(SUBSTITUTE(Table1[[#This Row],[PredictorSetsOrig]],"task","act"),"startend","se")</f>
        <v>act,se,order</v>
      </c>
      <c r="M359" t="s">
        <v>18</v>
      </c>
      <c r="N359" s="3">
        <v>1092</v>
      </c>
      <c r="O359" s="3">
        <f>IF(Table1[[#This Row],[Algorithm]]="None",0,IF(Table1[[#This Row],[NumPredictors]]&lt;=5,5,IF(Table1[[#This Row],[NumPredictors]]&lt;=10,10,IF(Table1[[#This Row],[NumPredictors]]&lt;=30,30,50))))</f>
        <v>0</v>
      </c>
      <c r="P359" s="2">
        <v>0.84819999999999995</v>
      </c>
      <c r="Q359" s="2">
        <v>0.86180000000000001</v>
      </c>
      <c r="R359" s="1">
        <v>0.520000000000437</v>
      </c>
      <c r="S359" s="3">
        <v>754.719999999999</v>
      </c>
      <c r="T359" s="1">
        <v>11.840000000000099</v>
      </c>
      <c r="U359" s="3">
        <v>8.0958830283308796</v>
      </c>
      <c r="V359" s="3">
        <v>8.0958830283308796</v>
      </c>
      <c r="W359" s="2">
        <f>IFERROR(Table1[[#This Row],[MutualInformation]]/Table1[[#This Row],[MutualInformationPotential]],0)</f>
        <v>1</v>
      </c>
      <c r="X359" s="3">
        <v>0.48515000469791802</v>
      </c>
      <c r="Y359" s="3">
        <v>0.48515000469791802</v>
      </c>
      <c r="Z359" s="3">
        <f>IFERROR(Table1[[#This Row],[MutualInformationVsOutcome]]/Table1[[#This Row],[MutualInformationVsOutcomePotential]],0)</f>
        <v>1</v>
      </c>
      <c r="AA359">
        <v>635</v>
      </c>
      <c r="AB359">
        <v>3606</v>
      </c>
      <c r="AC359">
        <v>235</v>
      </c>
      <c r="AD359">
        <v>524</v>
      </c>
      <c r="AE359" s="3" t="s">
        <v>19</v>
      </c>
      <c r="AF3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359" s="3" t="str">
        <f>RIGHT(Table1[[#This Row],[AlgorithmFunc]],LEN(Table1[[#This Row],[AlgorithmFunc]])-16)</f>
        <v>None</v>
      </c>
      <c r="AH359" s="3">
        <f>Table1[[#This Row],['# CM TP]]+Table1[[#This Row],['# CM TN]]</f>
        <v>4241</v>
      </c>
      <c r="AI359" s="3">
        <f>Table1[[#This Row],['# CM FP]]+Table1[[#This Row],['# CM FN]]</f>
        <v>759</v>
      </c>
      <c r="AJ359" s="3">
        <f>Table1[[#This Row],['# CM TP]]+Table1[[#This Row],['# CM FP]]</f>
        <v>870</v>
      </c>
      <c r="AK359" s="3">
        <f>Table1[[#This Row],['# CM TN]]+Table1[[#This Row],['# CM FN]]</f>
        <v>4130</v>
      </c>
      <c r="AL359" s="3">
        <f>Table1[[#This Row],[GT_T]]+Table1[[#This Row],[GT_F]]</f>
        <v>5000</v>
      </c>
      <c r="AM359" s="3">
        <f>IFERROR((Table1[[#This Row],['# CM TP]]+Table1[[#This Row],['# CM TN]])/Table1[[#This Row],[GT_TOT]], 0)</f>
        <v>0.84819999999999995</v>
      </c>
      <c r="AN359" s="3">
        <f>IFERROR(((Table1[[#This Row],[GT_T]]*Table1[[#This Row],[GT_ML_P]]/Table1[[#This Row],[GT_TOT]])+(Table1[[#This Row],[GT_F]]*Table1[[#This Row],[GT_ML_N]]/Table1[[#This Row],[GT_TOT]]))/Table1[[#This Row],[GT_TOT]],0)</f>
        <v>0.27297359999999998</v>
      </c>
      <c r="AO359" s="3">
        <f>(Table1[[#This Row],[OBS_ACC]]-Table1[[#This Row],[EXP_ACC]])/(1-Table1[[#This Row],[EXP_ACC]])</f>
        <v>0.79120428088993755</v>
      </c>
      <c r="AP359" s="3">
        <f>Table1[[#This Row],['# CM TP]]+Table1[[#This Row],['# CM FN]]</f>
        <v>1159</v>
      </c>
      <c r="AQ359" s="3">
        <f>Table1[[#This Row],['# CM TN]]+Table1[[#This Row],['# CM FP]]</f>
        <v>3841</v>
      </c>
      <c r="AR359" s="2">
        <f>IFERROR(Table1[[#This Row],[NUM_T]]/(Table1[[#This Row],[NUM_T]]+Table1[[#This Row],[NUM_F]]),0)</f>
        <v>0.23180000000000001</v>
      </c>
      <c r="AS359" s="2">
        <f>IFERROR(((LEN(Table1[[#This Row],[Predictors]])-LEN(SUBSTITUTE(Table1[[#This Row],[Predictors]],"_","")))/Table1[[#This Row],[NumPredictors]])-Table1[[#This Row],[P_se]],0)</f>
        <v>6.1050061050061059E-3</v>
      </c>
      <c r="AT359" s="2">
        <f>IFERROR((LEN(Table1[[#This Row],[Predictors]])-LEN(SUBSTITUTE(Table1[[#This Row],[Predictors]],".","")))/Table1[[#This Row],[NumPredictors]],0)</f>
        <v>0.94597069597069594</v>
      </c>
      <c r="AU3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1.221001221001221E-2</v>
      </c>
      <c r="AV359" s="2">
        <f>1-(Table1[[#This Row],[P_2gram]]+Table1[[#This Row],[P_order]]+Table1[[#This Row],[P_se]])</f>
        <v>3.5714285714285809E-2</v>
      </c>
    </row>
    <row r="360" spans="1:48" x14ac:dyDescent="0.25">
      <c r="A360">
        <v>6</v>
      </c>
      <c r="B360" t="s">
        <v>645</v>
      </c>
      <c r="C360" t="s">
        <v>190</v>
      </c>
      <c r="D360" s="26" t="s">
        <v>1510</v>
      </c>
      <c r="E360">
        <v>40000</v>
      </c>
      <c r="F3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60" t="s">
        <v>398</v>
      </c>
      <c r="H360" s="3">
        <v>1</v>
      </c>
      <c r="I360" s="1">
        <v>42782.584039351852</v>
      </c>
      <c r="J360" t="s">
        <v>173</v>
      </c>
      <c r="K360" t="s">
        <v>11</v>
      </c>
      <c r="L360" t="str">
        <f>SUBSTITUTE(SUBSTITUTE(Table1[[#This Row],[PredictorSetsOrig]],"task","act"),"startend","se")</f>
        <v>act,2gram</v>
      </c>
      <c r="M360" t="s">
        <v>22</v>
      </c>
      <c r="N360" s="3">
        <v>10</v>
      </c>
      <c r="O360" s="3">
        <f>IF(Table1[[#This Row],[Algorithm]]="None",0,IF(Table1[[#This Row],[NumPredictors]]&lt;=5,5,IF(Table1[[#This Row],[NumPredictors]]&lt;=10,10,IF(Table1[[#This Row],[NumPredictors]]&lt;=30,30,50))))</f>
        <v>10</v>
      </c>
      <c r="P360" s="2">
        <v>0.84809999999999997</v>
      </c>
      <c r="Q360" s="2">
        <v>0.849833333333333</v>
      </c>
      <c r="R360">
        <v>6458.45</v>
      </c>
      <c r="S360">
        <v>39.270000000000401</v>
      </c>
      <c r="T360">
        <v>5.5</v>
      </c>
      <c r="U360" s="3">
        <v>4.0623590195364496</v>
      </c>
      <c r="V360" s="3">
        <v>8.2937834738371201</v>
      </c>
      <c r="W360" s="2">
        <f>IFERROR(Table1[[#This Row],[MutualInformation]]/Table1[[#This Row],[MutualInformationPotential]],0)</f>
        <v>0.48980770143701358</v>
      </c>
      <c r="X360" s="3">
        <v>0.20712435700884599</v>
      </c>
      <c r="Y360" s="3">
        <v>0.445241081265214</v>
      </c>
      <c r="Z360" s="3">
        <f>IFERROR(Table1[[#This Row],[MutualInformationVsOutcome]]/Table1[[#This Row],[MutualInformationVsOutcomePotential]],0)</f>
        <v>0.46519597073179664</v>
      </c>
      <c r="AA360">
        <v>901</v>
      </c>
      <c r="AB360">
        <v>7580</v>
      </c>
      <c r="AC360">
        <v>358</v>
      </c>
      <c r="AD360">
        <v>1161</v>
      </c>
      <c r="AE360" s="3" t="s">
        <v>402</v>
      </c>
      <c r="AF3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60" s="3" t="str">
        <f>RIGHT(Table1[[#This Row],[AlgorithmFunc]],LEN(Table1[[#This Row],[AlgorithmFunc]])-16)</f>
        <v>Recursive2Sizes</v>
      </c>
      <c r="AH360" s="3">
        <f>Table1[[#This Row],['# CM TP]]+Table1[[#This Row],['# CM TN]]</f>
        <v>8481</v>
      </c>
      <c r="AI360" s="3">
        <f>Table1[[#This Row],['# CM FP]]+Table1[[#This Row],['# CM FN]]</f>
        <v>1519</v>
      </c>
      <c r="AJ360" s="3">
        <f>Table1[[#This Row],['# CM TP]]+Table1[[#This Row],['# CM FP]]</f>
        <v>1259</v>
      </c>
      <c r="AK360" s="3">
        <f>Table1[[#This Row],['# CM TN]]+Table1[[#This Row],['# CM FN]]</f>
        <v>8741</v>
      </c>
      <c r="AL360" s="3">
        <f>Table1[[#This Row],[GT_T]]+Table1[[#This Row],[GT_F]]</f>
        <v>10000</v>
      </c>
      <c r="AM360" s="3">
        <f>IFERROR((Table1[[#This Row],['# CM TP]]+Table1[[#This Row],['# CM TN]])/Table1[[#This Row],[GT_TOT]], 0)</f>
        <v>0.84809999999999997</v>
      </c>
      <c r="AN360" s="3">
        <f>IFERROR(((Table1[[#This Row],[GT_T]]*Table1[[#This Row],[GT_ML_P]]/Table1[[#This Row],[GT_TOT]])+(Table1[[#This Row],[GT_F]]*Table1[[#This Row],[GT_ML_N]]/Table1[[#This Row],[GT_TOT]]))/Table1[[#This Row],[GT_TOT]],0)</f>
        <v>0.23955158000000001</v>
      </c>
      <c r="AO360" s="3">
        <f>(Table1[[#This Row],[OBS_ACC]]-Table1[[#This Row],[EXP_ACC]])/(1-Table1[[#This Row],[EXP_ACC]])</f>
        <v>0.80024943703611084</v>
      </c>
      <c r="AP360" s="3">
        <f>Table1[[#This Row],['# CM TP]]+Table1[[#This Row],['# CM FN]]</f>
        <v>2062</v>
      </c>
      <c r="AQ360" s="3">
        <f>Table1[[#This Row],['# CM TN]]+Table1[[#This Row],['# CM FP]]</f>
        <v>7938</v>
      </c>
      <c r="AR360" s="2">
        <f>IFERROR(Table1[[#This Row],[NUM_T]]/(Table1[[#This Row],[NUM_T]]+Table1[[#This Row],[NUM_F]]),0)</f>
        <v>0.20619999999999999</v>
      </c>
      <c r="AS360" s="2">
        <f>IFERROR(((LEN(Table1[[#This Row],[Predictors]])-LEN(SUBSTITUTE(Table1[[#This Row],[Predictors]],"_","")))/Table1[[#This Row],[NumPredictors]])-Table1[[#This Row],[P_se]],0)</f>
        <v>0.5</v>
      </c>
      <c r="AT360" s="2">
        <f>IFERROR((LEN(Table1[[#This Row],[Predictors]])-LEN(SUBSTITUTE(Table1[[#This Row],[Predictors]],".","")))/Table1[[#This Row],[NumPredictors]],0)</f>
        <v>0</v>
      </c>
      <c r="AU3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0" s="2">
        <f>1-(Table1[[#This Row],[P_2gram]]+Table1[[#This Row],[P_order]]+Table1[[#This Row],[P_se]])</f>
        <v>0.5</v>
      </c>
    </row>
    <row r="361" spans="1:48" x14ac:dyDescent="0.25">
      <c r="A361">
        <v>3</v>
      </c>
      <c r="B361" t="s">
        <v>645</v>
      </c>
      <c r="C361" t="s">
        <v>185</v>
      </c>
      <c r="D361" s="26" t="s">
        <v>1510</v>
      </c>
      <c r="E361">
        <v>4000</v>
      </c>
      <c r="F3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61" t="s">
        <v>680</v>
      </c>
      <c r="H361" s="3">
        <v>1</v>
      </c>
      <c r="I361" s="1">
        <v>42795.312881944446</v>
      </c>
      <c r="J361" s="3" t="s">
        <v>85</v>
      </c>
      <c r="K361" s="1" t="s">
        <v>11</v>
      </c>
      <c r="L361" t="str">
        <f>SUBSTITUTE(SUBSTITUTE(Table1[[#This Row],[PredictorSetsOrig]],"task","act"),"startend","se")</f>
        <v>2gram,order</v>
      </c>
      <c r="M361" t="s">
        <v>438</v>
      </c>
      <c r="N361" s="3">
        <v>7</v>
      </c>
      <c r="O361" s="3">
        <f>IF(Table1[[#This Row],[Algorithm]]="None",0,IF(Table1[[#This Row],[NumPredictors]]&lt;=5,5,IF(Table1[[#This Row],[NumPredictors]]&lt;=10,10,IF(Table1[[#This Row],[NumPredictors]]&lt;=30,30,50))))</f>
        <v>10</v>
      </c>
      <c r="P361" s="2">
        <v>0.84799999999999998</v>
      </c>
      <c r="Q361" s="2">
        <v>0.84133333333333304</v>
      </c>
      <c r="R361">
        <v>3488.51</v>
      </c>
      <c r="S361">
        <v>4.4499999999998199</v>
      </c>
      <c r="T361">
        <v>2.4200000000000701</v>
      </c>
      <c r="U361" s="3">
        <v>3.2894071834748</v>
      </c>
      <c r="V361" s="3">
        <v>7.30761563701172</v>
      </c>
      <c r="W361" s="2">
        <f>IFERROR(Table1[[#This Row],[MutualInformation]]/Table1[[#This Row],[MutualInformationPotential]],0)</f>
        <v>0.45013412676147901</v>
      </c>
      <c r="X361" s="3">
        <v>0.14466337638607199</v>
      </c>
      <c r="Y361" s="3">
        <v>0.40525441704633902</v>
      </c>
      <c r="Z361" s="3">
        <f>IFERROR(Table1[[#This Row],[MutualInformationVsOutcome]]/Table1[[#This Row],[MutualInformationVsOutcomePotential]],0)</f>
        <v>0.35696927732568151</v>
      </c>
      <c r="AA361">
        <v>58</v>
      </c>
      <c r="AB361">
        <v>790</v>
      </c>
      <c r="AC361">
        <v>15</v>
      </c>
      <c r="AD361">
        <v>137</v>
      </c>
      <c r="AE361" s="3" t="s">
        <v>590</v>
      </c>
      <c r="AF3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361" s="3" t="str">
        <f>RIGHT(Table1[[#This Row],[AlgorithmFunc]],LEN(Table1[[#This Row],[AlgorithmFunc]])-16)</f>
        <v>Blanket</v>
      </c>
      <c r="AH361" s="3">
        <f>Table1[[#This Row],['# CM TP]]+Table1[[#This Row],['# CM TN]]</f>
        <v>848</v>
      </c>
      <c r="AI361" s="3">
        <f>Table1[[#This Row],['# CM FP]]+Table1[[#This Row],['# CM FN]]</f>
        <v>152</v>
      </c>
      <c r="AJ361" s="3">
        <f>Table1[[#This Row],['# CM TP]]+Table1[[#This Row],['# CM FP]]</f>
        <v>73</v>
      </c>
      <c r="AK361" s="3">
        <f>Table1[[#This Row],['# CM TN]]+Table1[[#This Row],['# CM FN]]</f>
        <v>927</v>
      </c>
      <c r="AL361" s="3">
        <f>Table1[[#This Row],[GT_T]]+Table1[[#This Row],[GT_F]]</f>
        <v>1000</v>
      </c>
      <c r="AM361" s="3">
        <f>IFERROR((Table1[[#This Row],['# CM TP]]+Table1[[#This Row],['# CM TN]])/Table1[[#This Row],[GT_TOT]], 0)</f>
        <v>0.84799999999999998</v>
      </c>
      <c r="AN361" s="3">
        <f>IFERROR(((Table1[[#This Row],[GT_T]]*Table1[[#This Row],[GT_ML_P]]/Table1[[#This Row],[GT_TOT]])+(Table1[[#This Row],[GT_F]]*Table1[[#This Row],[GT_ML_N]]/Table1[[#This Row],[GT_TOT]]))/Table1[[#This Row],[GT_TOT]],0)</f>
        <v>0.20280799999999999</v>
      </c>
      <c r="AO361" s="3">
        <f>(Table1[[#This Row],[OBS_ACC]]-Table1[[#This Row],[EXP_ACC]])/(1-Table1[[#This Row],[EXP_ACC]])</f>
        <v>0.80933075093578455</v>
      </c>
      <c r="AP361" s="3">
        <f>Table1[[#This Row],['# CM TP]]+Table1[[#This Row],['# CM FN]]</f>
        <v>195</v>
      </c>
      <c r="AQ361" s="3">
        <f>Table1[[#This Row],['# CM TN]]+Table1[[#This Row],['# CM FP]]</f>
        <v>805</v>
      </c>
      <c r="AR361" s="2">
        <f>IFERROR(Table1[[#This Row],[NUM_T]]/(Table1[[#This Row],[NUM_T]]+Table1[[#This Row],[NUM_F]]),0)</f>
        <v>0.19500000000000001</v>
      </c>
      <c r="AS361" s="2">
        <f>IFERROR(((LEN(Table1[[#This Row],[Predictors]])-LEN(SUBSTITUTE(Table1[[#This Row],[Predictors]],"_","")))/Table1[[#This Row],[NumPredictors]])-Table1[[#This Row],[P_se]],0)</f>
        <v>0.14285714285714285</v>
      </c>
      <c r="AT361" s="2">
        <f>IFERROR((LEN(Table1[[#This Row],[Predictors]])-LEN(SUBSTITUTE(Table1[[#This Row],[Predictors]],".","")))/Table1[[#This Row],[NumPredictors]],0)</f>
        <v>0.8571428571428571</v>
      </c>
      <c r="AU3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1" s="2">
        <f>1-(Table1[[#This Row],[P_2gram]]+Table1[[#This Row],[P_order]]+Table1[[#This Row],[P_se]])</f>
        <v>0</v>
      </c>
    </row>
    <row r="362" spans="1:48" x14ac:dyDescent="0.25">
      <c r="A362">
        <v>2</v>
      </c>
      <c r="B362" t="s">
        <v>645</v>
      </c>
      <c r="C362" t="s">
        <v>185</v>
      </c>
      <c r="D362" t="s">
        <v>1510</v>
      </c>
      <c r="E362">
        <v>4000</v>
      </c>
      <c r="F3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62" t="s">
        <v>1540</v>
      </c>
      <c r="H362" s="3">
        <v>1</v>
      </c>
      <c r="I362" s="1">
        <v>43125.408310185187</v>
      </c>
      <c r="J362" t="s">
        <v>85</v>
      </c>
      <c r="K362" t="s">
        <v>11</v>
      </c>
      <c r="L362" t="str">
        <f>SUBSTITUTE(SUBSTITUTE(Table1[[#This Row],[PredictorSetsOrig]],"task","act"),"startend","se")</f>
        <v>2gram,order</v>
      </c>
      <c r="M362" s="31" t="s">
        <v>438</v>
      </c>
      <c r="N362" s="3">
        <v>7</v>
      </c>
      <c r="O362" s="3">
        <v>30</v>
      </c>
      <c r="P362" s="2">
        <v>0.84799999999999998</v>
      </c>
      <c r="Q362" s="2">
        <v>0.84133333333333304</v>
      </c>
      <c r="R362">
        <v>3230.41</v>
      </c>
      <c r="S362">
        <v>3.6099999999996699</v>
      </c>
      <c r="T362">
        <v>1.5799999999999299</v>
      </c>
      <c r="U362" s="3">
        <v>3.2894071834748</v>
      </c>
      <c r="V362" s="27">
        <v>7.30761563701172</v>
      </c>
      <c r="W362" s="29">
        <f>IFERROR(Table1[[#This Row],[MutualInformation]]/Table1[[#This Row],[MutualInformationPotential]],0)</f>
        <v>0.45013412676147901</v>
      </c>
      <c r="X362" s="3">
        <v>0.14466337638607199</v>
      </c>
      <c r="Y362" s="3">
        <v>0.40525441704633902</v>
      </c>
      <c r="Z362" s="3">
        <f>IFERROR(Table1[[#This Row],[MutualInformationVsOutcome]]/Table1[[#This Row],[MutualInformationVsOutcomePotential]],0)</f>
        <v>0.35696927732568151</v>
      </c>
      <c r="AA362">
        <v>58</v>
      </c>
      <c r="AB362">
        <v>790</v>
      </c>
      <c r="AC362">
        <v>15</v>
      </c>
      <c r="AD362">
        <v>137</v>
      </c>
      <c r="AE362" s="3" t="s">
        <v>590</v>
      </c>
      <c r="AF36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Blanket</v>
      </c>
      <c r="AG362" s="27" t="str">
        <f>RIGHT(Table1[[#This Row],[AlgorithmFunc]],LEN(Table1[[#This Row],[AlgorithmFunc]])-16)</f>
        <v>Blanket</v>
      </c>
      <c r="AH362" s="3">
        <f>Table1[[#This Row],['# CM TP]]+Table1[[#This Row],['# CM TN]]</f>
        <v>848</v>
      </c>
      <c r="AI362" s="3">
        <f>Table1[[#This Row],['# CM FP]]+Table1[[#This Row],['# CM FN]]</f>
        <v>152</v>
      </c>
      <c r="AJ362" s="3">
        <f>Table1[[#This Row],['# CM TP]]+Table1[[#This Row],['# CM FP]]</f>
        <v>73</v>
      </c>
      <c r="AK362" s="3">
        <f>Table1[[#This Row],['# CM TN]]+Table1[[#This Row],['# CM FN]]</f>
        <v>927</v>
      </c>
      <c r="AL362" s="3">
        <f>Table1[[#This Row],[GT_T]]+Table1[[#This Row],[GT_F]]</f>
        <v>1000</v>
      </c>
      <c r="AM362" s="3">
        <f>IFERROR((Table1[[#This Row],['# CM TP]]+Table1[[#This Row],['# CM TN]])/Table1[[#This Row],[GT_TOT]], 0)</f>
        <v>0.84799999999999998</v>
      </c>
      <c r="AN362" s="3">
        <f>IFERROR(((Table1[[#This Row],[GT_T]]*Table1[[#This Row],[GT_ML_P]]/Table1[[#This Row],[GT_TOT]])+(Table1[[#This Row],[GT_F]]*Table1[[#This Row],[GT_ML_N]]/Table1[[#This Row],[GT_TOT]]))/Table1[[#This Row],[GT_TOT]],0)</f>
        <v>0.20280799999999999</v>
      </c>
      <c r="AO362" s="3">
        <f>(Table1[[#This Row],[OBS_ACC]]-Table1[[#This Row],[EXP_ACC]])/(1-Table1[[#This Row],[EXP_ACC]])</f>
        <v>0.80933075093578455</v>
      </c>
      <c r="AP362" s="3">
        <f>Table1[[#This Row],['# CM TP]]+Table1[[#This Row],['# CM FN]]</f>
        <v>195</v>
      </c>
      <c r="AQ362" s="3">
        <f>Table1[[#This Row],['# CM TN]]+Table1[[#This Row],['# CM FP]]</f>
        <v>805</v>
      </c>
      <c r="AR362" s="2">
        <f>IFERROR(Table1[[#This Row],[NUM_T]]/(Table1[[#This Row],[NUM_T]]+Table1[[#This Row],[NUM_F]]),0)</f>
        <v>0.19500000000000001</v>
      </c>
      <c r="AS362" s="2">
        <f>IFERROR(((LEN(Table1[[#This Row],[Predictors]])-LEN(SUBSTITUTE(Table1[[#This Row],[Predictors]],"_","")))/Table1[[#This Row],[NumPredictors]])-Table1[[#This Row],[P_se]],0)</f>
        <v>0.14285714285714285</v>
      </c>
      <c r="AT362" s="2">
        <f>IFERROR((LEN(Table1[[#This Row],[Predictors]])-LEN(SUBSTITUTE(Table1[[#This Row],[Predictors]],".","")))/Table1[[#This Row],[NumPredictors]],0)</f>
        <v>0.8571428571428571</v>
      </c>
      <c r="AU3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2" s="2">
        <f>1-(Table1[[#This Row],[P_2gram]]+Table1[[#This Row],[P_order]]+Table1[[#This Row],[P_se]])</f>
        <v>0</v>
      </c>
    </row>
    <row r="363" spans="1:48" x14ac:dyDescent="0.25">
      <c r="A363">
        <v>37</v>
      </c>
      <c r="B363" t="s">
        <v>645</v>
      </c>
      <c r="C363" t="s">
        <v>190</v>
      </c>
      <c r="D363" s="26" t="s">
        <v>1510</v>
      </c>
      <c r="E363">
        <v>40000</v>
      </c>
      <c r="F3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63" t="s">
        <v>361</v>
      </c>
      <c r="H363" s="3">
        <v>1</v>
      </c>
      <c r="I363" s="1">
        <v>42781.352881944447</v>
      </c>
      <c r="J363" t="s">
        <v>45</v>
      </c>
      <c r="K363" t="s">
        <v>11</v>
      </c>
      <c r="L363" t="str">
        <f>SUBSTITUTE(SUBSTITUTE(Table1[[#This Row],[PredictorSetsOrig]],"task","act"),"startend","se")</f>
        <v>2gram,order</v>
      </c>
      <c r="M363" t="s">
        <v>438</v>
      </c>
      <c r="N363" s="3">
        <v>10</v>
      </c>
      <c r="O363" s="3">
        <f>IF(Table1[[#This Row],[Algorithm]]="None",0,IF(Table1[[#This Row],[NumPredictors]]&lt;=5,5,IF(Table1[[#This Row],[NumPredictors]]&lt;=10,10,IF(Table1[[#This Row],[NumPredictors]]&lt;=30,30,50))))</f>
        <v>10</v>
      </c>
      <c r="P363" s="2">
        <v>0.84799999999999998</v>
      </c>
      <c r="Q363" s="2">
        <v>0.84740000000000004</v>
      </c>
      <c r="R363">
        <v>12432.52</v>
      </c>
      <c r="S363">
        <v>38.8099999999977</v>
      </c>
      <c r="T363">
        <v>19.0299999999988</v>
      </c>
      <c r="U363" s="3">
        <v>4.3626535837715501</v>
      </c>
      <c r="V363" s="3" t="s">
        <v>362</v>
      </c>
      <c r="W363" s="2">
        <f>IFERROR(Table1[[#This Row],[MutualInformation]]/Table1[[#This Row],[MutualInformationPotential]],0)</f>
        <v>0</v>
      </c>
      <c r="X363" s="3">
        <v>0.22038360340601701</v>
      </c>
      <c r="Y363" s="3">
        <v>0.446570759078327</v>
      </c>
      <c r="Z363" s="3">
        <f>IFERROR(Table1[[#This Row],[MutualInformationVsOutcome]]/Table1[[#This Row],[MutualInformationVsOutcomePotential]],0)</f>
        <v>0.49350209104793286</v>
      </c>
      <c r="AA363">
        <v>866</v>
      </c>
      <c r="AB363">
        <v>7614</v>
      </c>
      <c r="AC363">
        <v>324</v>
      </c>
      <c r="AD363">
        <v>1196</v>
      </c>
      <c r="AE363" s="3" t="s">
        <v>384</v>
      </c>
      <c r="AF3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63" s="3" t="str">
        <f>RIGHT(Table1[[#This Row],[AlgorithmFunc]],LEN(Table1[[#This Row],[AlgorithmFunc]])-16)</f>
        <v>Recursive</v>
      </c>
      <c r="AH363" s="3">
        <f>Table1[[#This Row],['# CM TP]]+Table1[[#This Row],['# CM TN]]</f>
        <v>8480</v>
      </c>
      <c r="AI363" s="3">
        <f>Table1[[#This Row],['# CM FP]]+Table1[[#This Row],['# CM FN]]</f>
        <v>1520</v>
      </c>
      <c r="AJ363" s="3">
        <f>Table1[[#This Row],['# CM TP]]+Table1[[#This Row],['# CM FP]]</f>
        <v>1190</v>
      </c>
      <c r="AK363" s="3">
        <f>Table1[[#This Row],['# CM TN]]+Table1[[#This Row],['# CM FN]]</f>
        <v>8810</v>
      </c>
      <c r="AL363" s="3">
        <f>Table1[[#This Row],[GT_T]]+Table1[[#This Row],[GT_F]]</f>
        <v>10000</v>
      </c>
      <c r="AM363" s="3">
        <f>IFERROR((Table1[[#This Row],['# CM TP]]+Table1[[#This Row],['# CM TN]])/Table1[[#This Row],[GT_TOT]], 0)</f>
        <v>0.84799999999999998</v>
      </c>
      <c r="AN363" s="3">
        <f>IFERROR(((Table1[[#This Row],[GT_T]]*Table1[[#This Row],[GT_ML_P]]/Table1[[#This Row],[GT_TOT]])+(Table1[[#This Row],[GT_F]]*Table1[[#This Row],[GT_ML_N]]/Table1[[#This Row],[GT_TOT]]))/Table1[[#This Row],[GT_TOT]],0)</f>
        <v>0.23482399999999998</v>
      </c>
      <c r="AO363" s="3">
        <f>(Table1[[#This Row],[OBS_ACC]]-Table1[[#This Row],[EXP_ACC]])/(1-Table1[[#This Row],[EXP_ACC]])</f>
        <v>0.80135289136094168</v>
      </c>
      <c r="AP363" s="3">
        <f>Table1[[#This Row],['# CM TP]]+Table1[[#This Row],['# CM FN]]</f>
        <v>2062</v>
      </c>
      <c r="AQ363" s="3">
        <f>Table1[[#This Row],['# CM TN]]+Table1[[#This Row],['# CM FP]]</f>
        <v>7938</v>
      </c>
      <c r="AR363" s="2">
        <f>IFERROR(Table1[[#This Row],[NUM_T]]/(Table1[[#This Row],[NUM_T]]+Table1[[#This Row],[NUM_F]]),0)</f>
        <v>0.20619999999999999</v>
      </c>
      <c r="AS363" s="2">
        <f>IFERROR(((LEN(Table1[[#This Row],[Predictors]])-LEN(SUBSTITUTE(Table1[[#This Row],[Predictors]],"_","")))/Table1[[#This Row],[NumPredictors]])-Table1[[#This Row],[P_se]],0)</f>
        <v>0.7</v>
      </c>
      <c r="AT363" s="2">
        <f>IFERROR((LEN(Table1[[#This Row],[Predictors]])-LEN(SUBSTITUTE(Table1[[#This Row],[Predictors]],".","")))/Table1[[#This Row],[NumPredictors]],0)</f>
        <v>0</v>
      </c>
      <c r="AU3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3" s="2">
        <f>1-(Table1[[#This Row],[P_2gram]]+Table1[[#This Row],[P_order]]+Table1[[#This Row],[P_se]])</f>
        <v>0.30000000000000004</v>
      </c>
    </row>
    <row r="364" spans="1:48" x14ac:dyDescent="0.25">
      <c r="A364">
        <v>4</v>
      </c>
      <c r="B364" t="s">
        <v>645</v>
      </c>
      <c r="C364" t="s">
        <v>185</v>
      </c>
      <c r="D364" s="26" t="s">
        <v>1510</v>
      </c>
      <c r="E364">
        <v>4000</v>
      </c>
      <c r="F3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64" t="s">
        <v>562</v>
      </c>
      <c r="H364" s="3">
        <v>1</v>
      </c>
      <c r="I364" s="1">
        <v>42793.934247685182</v>
      </c>
      <c r="J364" t="s">
        <v>45</v>
      </c>
      <c r="K364" t="s">
        <v>11</v>
      </c>
      <c r="L364" t="str">
        <f>SUBSTITUTE(SUBSTITUTE(Table1[[#This Row],[PredictorSetsOrig]],"task","act"),"startend","se")</f>
        <v>act,se,order</v>
      </c>
      <c r="M364" t="s">
        <v>18</v>
      </c>
      <c r="N364" s="3">
        <v>10</v>
      </c>
      <c r="O364" s="3">
        <f>IF(Table1[[#This Row],[Algorithm]]="None",0,IF(Table1[[#This Row],[NumPredictors]]&lt;=5,5,IF(Table1[[#This Row],[NumPredictors]]&lt;=10,10,IF(Table1[[#This Row],[NumPredictors]]&lt;=30,30,50))))</f>
        <v>10</v>
      </c>
      <c r="P364" s="2">
        <v>0.84799999999999998</v>
      </c>
      <c r="Q364" s="2">
        <v>0.85233333333333305</v>
      </c>
      <c r="R364">
        <v>175.62</v>
      </c>
      <c r="S364">
        <v>4.6900000000000501</v>
      </c>
      <c r="T364">
        <v>1.0799999999999299</v>
      </c>
      <c r="U364" s="3">
        <v>5.5236366387049198</v>
      </c>
      <c r="V364" s="3">
        <v>7.28892414629368</v>
      </c>
      <c r="W364" s="2">
        <f>IFERROR(Table1[[#This Row],[MutualInformation]]/Table1[[#This Row],[MutualInformationPotential]],0)</f>
        <v>0.75781233661398639</v>
      </c>
      <c r="X364" s="3">
        <v>0.26303671737096301</v>
      </c>
      <c r="Y364" s="27">
        <v>0.403599247604152</v>
      </c>
      <c r="Z364" s="3">
        <f>IFERROR(Table1[[#This Row],[MutualInformationVsOutcome]]/Table1[[#This Row],[MutualInformationVsOutcomePotential]],0)</f>
        <v>0.65172747207137516</v>
      </c>
      <c r="AA364">
        <v>60</v>
      </c>
      <c r="AB364">
        <v>788</v>
      </c>
      <c r="AC364">
        <v>17</v>
      </c>
      <c r="AD364">
        <v>135</v>
      </c>
      <c r="AE364" s="3" t="s">
        <v>202</v>
      </c>
      <c r="AF3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64" s="3" t="str">
        <f>RIGHT(Table1[[#This Row],[AlgorithmFunc]],LEN(Table1[[#This Row],[AlgorithmFunc]])-16)</f>
        <v>Recursive</v>
      </c>
      <c r="AH364" s="3">
        <f>Table1[[#This Row],['# CM TP]]+Table1[[#This Row],['# CM TN]]</f>
        <v>848</v>
      </c>
      <c r="AI364" s="3">
        <f>Table1[[#This Row],['# CM FP]]+Table1[[#This Row],['# CM FN]]</f>
        <v>152</v>
      </c>
      <c r="AJ364" s="3">
        <f>Table1[[#This Row],['# CM TP]]+Table1[[#This Row],['# CM FP]]</f>
        <v>77</v>
      </c>
      <c r="AK364" s="3">
        <f>Table1[[#This Row],['# CM TN]]+Table1[[#This Row],['# CM FN]]</f>
        <v>923</v>
      </c>
      <c r="AL364" s="3">
        <f>Table1[[#This Row],[GT_T]]+Table1[[#This Row],[GT_F]]</f>
        <v>1000</v>
      </c>
      <c r="AM364" s="3">
        <f>IFERROR((Table1[[#This Row],['# CM TP]]+Table1[[#This Row],['# CM TN]])/Table1[[#This Row],[GT_TOT]], 0)</f>
        <v>0.84799999999999998</v>
      </c>
      <c r="AN364" s="3">
        <f>IFERROR(((Table1[[#This Row],[GT_T]]*Table1[[#This Row],[GT_ML_P]]/Table1[[#This Row],[GT_TOT]])+(Table1[[#This Row],[GT_F]]*Table1[[#This Row],[GT_ML_N]]/Table1[[#This Row],[GT_TOT]]))/Table1[[#This Row],[GT_TOT]],0)</f>
        <v>0.205592</v>
      </c>
      <c r="AO364" s="3">
        <f>(Table1[[#This Row],[OBS_ACC]]-Table1[[#This Row],[EXP_ACC]])/(1-Table1[[#This Row],[EXP_ACC]])</f>
        <v>0.80866255123311948</v>
      </c>
      <c r="AP364" s="3">
        <f>Table1[[#This Row],['# CM TP]]+Table1[[#This Row],['# CM FN]]</f>
        <v>195</v>
      </c>
      <c r="AQ364" s="3">
        <f>Table1[[#This Row],['# CM TN]]+Table1[[#This Row],['# CM FP]]</f>
        <v>805</v>
      </c>
      <c r="AR364" s="2">
        <f>IFERROR(Table1[[#This Row],[NUM_T]]/(Table1[[#This Row],[NUM_T]]+Table1[[#This Row],[NUM_F]]),0)</f>
        <v>0.19500000000000001</v>
      </c>
      <c r="AS364" s="2">
        <f>IFERROR(((LEN(Table1[[#This Row],[Predictors]])-LEN(SUBSTITUTE(Table1[[#This Row],[Predictors]],"_","")))/Table1[[#This Row],[NumPredictors]])-Table1[[#This Row],[P_se]],0)</f>
        <v>0</v>
      </c>
      <c r="AT364" s="2">
        <f>IFERROR((LEN(Table1[[#This Row],[Predictors]])-LEN(SUBSTITUTE(Table1[[#This Row],[Predictors]],".","")))/Table1[[#This Row],[NumPredictors]],0)</f>
        <v>0.5</v>
      </c>
      <c r="AU3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4" s="2">
        <f>1-(Table1[[#This Row],[P_2gram]]+Table1[[#This Row],[P_order]]+Table1[[#This Row],[P_se]])</f>
        <v>0.5</v>
      </c>
    </row>
    <row r="365" spans="1:48" x14ac:dyDescent="0.25">
      <c r="A365">
        <v>10</v>
      </c>
      <c r="B365" t="s">
        <v>645</v>
      </c>
      <c r="C365" t="s">
        <v>185</v>
      </c>
      <c r="D365" s="26" t="s">
        <v>1510</v>
      </c>
      <c r="E365">
        <v>4000</v>
      </c>
      <c r="F3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65" t="s">
        <v>562</v>
      </c>
      <c r="H365" s="3">
        <v>1</v>
      </c>
      <c r="I365" s="1">
        <v>42793.949120370373</v>
      </c>
      <c r="J365" t="s">
        <v>45</v>
      </c>
      <c r="K365" t="s">
        <v>11</v>
      </c>
      <c r="L365" t="str">
        <f>SUBSTITUTE(SUBSTITUTE(Table1[[#This Row],[PredictorSetsOrig]],"task","act"),"startend","se")</f>
        <v>order</v>
      </c>
      <c r="M365" t="s">
        <v>436</v>
      </c>
      <c r="N365" s="3">
        <v>10</v>
      </c>
      <c r="O365" s="3">
        <f>IF(Table1[[#This Row],[Algorithm]]="None",0,IF(Table1[[#This Row],[NumPredictors]]&lt;=5,5,IF(Table1[[#This Row],[NumPredictors]]&lt;=10,10,IF(Table1[[#This Row],[NumPredictors]]&lt;=30,30,50))))</f>
        <v>10</v>
      </c>
      <c r="P365" s="2">
        <v>0.84799999999999998</v>
      </c>
      <c r="Q365" s="2">
        <v>0.831666666666667</v>
      </c>
      <c r="R365">
        <v>125.39</v>
      </c>
      <c r="S365">
        <v>3.7399999999997799</v>
      </c>
      <c r="T365">
        <v>0.80000000000018201</v>
      </c>
      <c r="U365" s="3">
        <v>3.15701865854997</v>
      </c>
      <c r="V365" s="3">
        <v>7.01301931468352</v>
      </c>
      <c r="W365" s="2">
        <f>IFERROR(Table1[[#This Row],[MutualInformation]]/Table1[[#This Row],[MutualInformationPotential]],0)</f>
        <v>0.4501654019317981</v>
      </c>
      <c r="X365" s="3">
        <v>0.103331744152854</v>
      </c>
      <c r="Y365" s="27">
        <v>0.35444746043164099</v>
      </c>
      <c r="Z365" s="3">
        <f>IFERROR(Table1[[#This Row],[MutualInformationVsOutcome]]/Table1[[#This Row],[MutualInformationVsOutcomePotential]],0)</f>
        <v>0.29152908593848603</v>
      </c>
      <c r="AA365">
        <v>50</v>
      </c>
      <c r="AB365">
        <v>798</v>
      </c>
      <c r="AC365">
        <v>7</v>
      </c>
      <c r="AD365">
        <v>145</v>
      </c>
      <c r="AE365" s="3" t="s">
        <v>564</v>
      </c>
      <c r="AF3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65" s="3" t="str">
        <f>RIGHT(Table1[[#This Row],[AlgorithmFunc]],LEN(Table1[[#This Row],[AlgorithmFunc]])-16)</f>
        <v>Recursive</v>
      </c>
      <c r="AH365" s="3">
        <f>Table1[[#This Row],['# CM TP]]+Table1[[#This Row],['# CM TN]]</f>
        <v>848</v>
      </c>
      <c r="AI365" s="3">
        <f>Table1[[#This Row],['# CM FP]]+Table1[[#This Row],['# CM FN]]</f>
        <v>152</v>
      </c>
      <c r="AJ365" s="3">
        <f>Table1[[#This Row],['# CM TP]]+Table1[[#This Row],['# CM FP]]</f>
        <v>57</v>
      </c>
      <c r="AK365" s="3">
        <f>Table1[[#This Row],['# CM TN]]+Table1[[#This Row],['# CM FN]]</f>
        <v>943</v>
      </c>
      <c r="AL365" s="3">
        <f>Table1[[#This Row],[GT_T]]+Table1[[#This Row],[GT_F]]</f>
        <v>1000</v>
      </c>
      <c r="AM365" s="3">
        <f>IFERROR((Table1[[#This Row],['# CM TP]]+Table1[[#This Row],['# CM TN]])/Table1[[#This Row],[GT_TOT]], 0)</f>
        <v>0.84799999999999998</v>
      </c>
      <c r="AN365" s="3">
        <f>IFERROR(((Table1[[#This Row],[GT_T]]*Table1[[#This Row],[GT_ML_P]]/Table1[[#This Row],[GT_TOT]])+(Table1[[#This Row],[GT_F]]*Table1[[#This Row],[GT_ML_N]]/Table1[[#This Row],[GT_TOT]]))/Table1[[#This Row],[GT_TOT]],0)</f>
        <v>0.19167200000000004</v>
      </c>
      <c r="AO365" s="3">
        <f>(Table1[[#This Row],[OBS_ACC]]-Table1[[#This Row],[EXP_ACC]])/(1-Table1[[#This Row],[EXP_ACC]])</f>
        <v>0.81195752219396078</v>
      </c>
      <c r="AP365" s="3">
        <f>Table1[[#This Row],['# CM TP]]+Table1[[#This Row],['# CM FN]]</f>
        <v>195</v>
      </c>
      <c r="AQ365" s="3">
        <f>Table1[[#This Row],['# CM TN]]+Table1[[#This Row],['# CM FP]]</f>
        <v>805</v>
      </c>
      <c r="AR365" s="2">
        <f>IFERROR(Table1[[#This Row],[NUM_T]]/(Table1[[#This Row],[NUM_T]]+Table1[[#This Row],[NUM_F]]),0)</f>
        <v>0.19500000000000001</v>
      </c>
      <c r="AS365" s="2">
        <f>IFERROR(((LEN(Table1[[#This Row],[Predictors]])-LEN(SUBSTITUTE(Table1[[#This Row],[Predictors]],"_","")))/Table1[[#This Row],[NumPredictors]])-Table1[[#This Row],[P_se]],0)</f>
        <v>0</v>
      </c>
      <c r="AT365" s="2">
        <f>IFERROR((LEN(Table1[[#This Row],[Predictors]])-LEN(SUBSTITUTE(Table1[[#This Row],[Predictors]],".","")))/Table1[[#This Row],[NumPredictors]],0)</f>
        <v>1</v>
      </c>
      <c r="AU3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5" s="2">
        <f>1-(Table1[[#This Row],[P_2gram]]+Table1[[#This Row],[P_order]]+Table1[[#This Row],[P_se]])</f>
        <v>0</v>
      </c>
    </row>
    <row r="366" spans="1:48" x14ac:dyDescent="0.25">
      <c r="A366">
        <v>32</v>
      </c>
      <c r="B366" t="s">
        <v>645</v>
      </c>
      <c r="C366" t="s">
        <v>185</v>
      </c>
      <c r="D366" s="26" t="s">
        <v>1510</v>
      </c>
      <c r="E366">
        <v>4000</v>
      </c>
      <c r="F3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66" t="s">
        <v>562</v>
      </c>
      <c r="H366" s="3">
        <v>1</v>
      </c>
      <c r="I366" s="1">
        <v>42794.062071759261</v>
      </c>
      <c r="J366" t="s">
        <v>167</v>
      </c>
      <c r="K366" t="s">
        <v>11</v>
      </c>
      <c r="L366" t="str">
        <f>SUBSTITUTE(SUBSTITUTE(Table1[[#This Row],[PredictorSetsOrig]],"task","act"),"startend","se")</f>
        <v>order</v>
      </c>
      <c r="M366" t="s">
        <v>436</v>
      </c>
      <c r="N366" s="3">
        <v>10</v>
      </c>
      <c r="O366" s="3">
        <f>IF(Table1[[#This Row],[Algorithm]]="None",0,IF(Table1[[#This Row],[NumPredictors]]&lt;=5,5,IF(Table1[[#This Row],[NumPredictors]]&lt;=10,10,IF(Table1[[#This Row],[NumPredictors]]&lt;=30,30,50))))</f>
        <v>10</v>
      </c>
      <c r="P366" s="2">
        <v>0.84799999999999998</v>
      </c>
      <c r="Q366" s="2">
        <v>0.836666666666667</v>
      </c>
      <c r="R366">
        <v>693.49</v>
      </c>
      <c r="S366">
        <v>4.7899999999990497</v>
      </c>
      <c r="T366">
        <v>0.92000000000007298</v>
      </c>
      <c r="U366" s="3">
        <v>3.3306774144392199</v>
      </c>
      <c r="V366" s="3">
        <v>7.01301931468352</v>
      </c>
      <c r="W366" s="2">
        <f>IFERROR(Table1[[#This Row],[MutualInformation]]/Table1[[#This Row],[MutualInformationPotential]],0)</f>
        <v>0.47492774010555039</v>
      </c>
      <c r="X366" s="3">
        <v>0.122448636411593</v>
      </c>
      <c r="Y366" s="27">
        <v>0.35444746043164099</v>
      </c>
      <c r="Z366" s="3">
        <f>IFERROR(Table1[[#This Row],[MutualInformationVsOutcome]]/Table1[[#This Row],[MutualInformationVsOutcomePotential]],0)</f>
        <v>0.34546343275383273</v>
      </c>
      <c r="AA366">
        <v>73</v>
      </c>
      <c r="AB366">
        <v>775</v>
      </c>
      <c r="AC366">
        <v>30</v>
      </c>
      <c r="AD366">
        <v>122</v>
      </c>
      <c r="AE366" s="3" t="s">
        <v>578</v>
      </c>
      <c r="AF3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66" s="3" t="str">
        <f>RIGHT(Table1[[#This Row],[AlgorithmFunc]],LEN(Table1[[#This Row],[AlgorithmFunc]])-16)</f>
        <v>LASSORepeated1se</v>
      </c>
      <c r="AH366" s="3">
        <f>Table1[[#This Row],['# CM TP]]+Table1[[#This Row],['# CM TN]]</f>
        <v>848</v>
      </c>
      <c r="AI366" s="3">
        <f>Table1[[#This Row],['# CM FP]]+Table1[[#This Row],['# CM FN]]</f>
        <v>152</v>
      </c>
      <c r="AJ366" s="3">
        <f>Table1[[#This Row],['# CM TP]]+Table1[[#This Row],['# CM FP]]</f>
        <v>103</v>
      </c>
      <c r="AK366" s="3">
        <f>Table1[[#This Row],['# CM TN]]+Table1[[#This Row],['# CM FN]]</f>
        <v>897</v>
      </c>
      <c r="AL366" s="3">
        <f>Table1[[#This Row],[GT_T]]+Table1[[#This Row],[GT_F]]</f>
        <v>1000</v>
      </c>
      <c r="AM366" s="3">
        <f>IFERROR((Table1[[#This Row],['# CM TP]]+Table1[[#This Row],['# CM TN]])/Table1[[#This Row],[GT_TOT]], 0)</f>
        <v>0.84799999999999998</v>
      </c>
      <c r="AN366" s="3">
        <f>IFERROR(((Table1[[#This Row],[GT_T]]*Table1[[#This Row],[GT_ML_P]]/Table1[[#This Row],[GT_TOT]])+(Table1[[#This Row],[GT_F]]*Table1[[#This Row],[GT_ML_N]]/Table1[[#This Row],[GT_TOT]]))/Table1[[#This Row],[GT_TOT]],0)</f>
        <v>0.223688</v>
      </c>
      <c r="AO366" s="3">
        <f>(Table1[[#This Row],[OBS_ACC]]-Table1[[#This Row],[EXP_ACC]])/(1-Table1[[#This Row],[EXP_ACC]])</f>
        <v>0.80420243407289849</v>
      </c>
      <c r="AP366" s="3">
        <f>Table1[[#This Row],['# CM TP]]+Table1[[#This Row],['# CM FN]]</f>
        <v>195</v>
      </c>
      <c r="AQ366" s="3">
        <f>Table1[[#This Row],['# CM TN]]+Table1[[#This Row],['# CM FP]]</f>
        <v>805</v>
      </c>
      <c r="AR366" s="2">
        <f>IFERROR(Table1[[#This Row],[NUM_T]]/(Table1[[#This Row],[NUM_T]]+Table1[[#This Row],[NUM_F]]),0)</f>
        <v>0.19500000000000001</v>
      </c>
      <c r="AS366" s="2">
        <f>IFERROR(((LEN(Table1[[#This Row],[Predictors]])-LEN(SUBSTITUTE(Table1[[#This Row],[Predictors]],"_","")))/Table1[[#This Row],[NumPredictors]])-Table1[[#This Row],[P_se]],0)</f>
        <v>0</v>
      </c>
      <c r="AT366" s="2">
        <f>IFERROR((LEN(Table1[[#This Row],[Predictors]])-LEN(SUBSTITUTE(Table1[[#This Row],[Predictors]],".","")))/Table1[[#This Row],[NumPredictors]],0)</f>
        <v>1</v>
      </c>
      <c r="AU3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6" s="2">
        <f>1-(Table1[[#This Row],[P_2gram]]+Table1[[#This Row],[P_order]]+Table1[[#This Row],[P_se]])</f>
        <v>0</v>
      </c>
    </row>
    <row r="367" spans="1:48" x14ac:dyDescent="0.25">
      <c r="A367">
        <v>38</v>
      </c>
      <c r="B367" t="s">
        <v>645</v>
      </c>
      <c r="C367" t="s">
        <v>185</v>
      </c>
      <c r="D367" s="26" t="s">
        <v>1510</v>
      </c>
      <c r="E367">
        <v>4000</v>
      </c>
      <c r="F3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67" t="s">
        <v>562</v>
      </c>
      <c r="H367" s="3">
        <v>1</v>
      </c>
      <c r="I367" s="1">
        <v>42794.094409722224</v>
      </c>
      <c r="J367" t="s">
        <v>173</v>
      </c>
      <c r="K367" t="s">
        <v>11</v>
      </c>
      <c r="L367" t="str">
        <f>SUBSTITUTE(SUBSTITUTE(Table1[[#This Row],[PredictorSetsOrig]],"task","act"),"startend","se")</f>
        <v>act,se,2gram,order</v>
      </c>
      <c r="M367" t="s">
        <v>20</v>
      </c>
      <c r="N367" s="3">
        <v>10</v>
      </c>
      <c r="O367" s="3">
        <f>IF(Table1[[#This Row],[Algorithm]]="None",0,IF(Table1[[#This Row],[NumPredictors]]&lt;=5,5,IF(Table1[[#This Row],[NumPredictors]]&lt;=10,10,IF(Table1[[#This Row],[NumPredictors]]&lt;=30,30,50))))</f>
        <v>10</v>
      </c>
      <c r="P367" s="2">
        <v>0.84799999999999998</v>
      </c>
      <c r="Q367" s="2">
        <v>0.84466666666666701</v>
      </c>
      <c r="R367">
        <v>263.29000000000099</v>
      </c>
      <c r="S367">
        <v>3.8100000000013101</v>
      </c>
      <c r="T367">
        <v>1.7799999999988401</v>
      </c>
      <c r="U367" s="3">
        <v>4.0543704082784604</v>
      </c>
      <c r="V367" s="3">
        <v>7.30761563701172</v>
      </c>
      <c r="W367" s="2">
        <f>IFERROR(Table1[[#This Row],[MutualInformation]]/Table1[[#This Row],[MutualInformationPotential]],0)</f>
        <v>0.55481440317465869</v>
      </c>
      <c r="X367" s="3">
        <v>0.18397158257413301</v>
      </c>
      <c r="Y367" s="27">
        <v>0.40525441704633902</v>
      </c>
      <c r="Z367" s="3">
        <f>IFERROR(Table1[[#This Row],[MutualInformationVsOutcome]]/Table1[[#This Row],[MutualInformationVsOutcomePotential]],0)</f>
        <v>0.45396564438456616</v>
      </c>
      <c r="AA367">
        <v>61</v>
      </c>
      <c r="AB367">
        <v>787</v>
      </c>
      <c r="AC367">
        <v>18</v>
      </c>
      <c r="AD367">
        <v>134</v>
      </c>
      <c r="AE367" s="3" t="s">
        <v>199</v>
      </c>
      <c r="AF3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67" s="3" t="str">
        <f>RIGHT(Table1[[#This Row],[AlgorithmFunc]],LEN(Table1[[#This Row],[AlgorithmFunc]])-16)</f>
        <v>Recursive2Sizes</v>
      </c>
      <c r="AH367" s="3">
        <f>Table1[[#This Row],['# CM TP]]+Table1[[#This Row],['# CM TN]]</f>
        <v>848</v>
      </c>
      <c r="AI367" s="3">
        <f>Table1[[#This Row],['# CM FP]]+Table1[[#This Row],['# CM FN]]</f>
        <v>152</v>
      </c>
      <c r="AJ367" s="3">
        <f>Table1[[#This Row],['# CM TP]]+Table1[[#This Row],['# CM FP]]</f>
        <v>79</v>
      </c>
      <c r="AK367" s="3">
        <f>Table1[[#This Row],['# CM TN]]+Table1[[#This Row],['# CM FN]]</f>
        <v>921</v>
      </c>
      <c r="AL367" s="3">
        <f>Table1[[#This Row],[GT_T]]+Table1[[#This Row],[GT_F]]</f>
        <v>1000</v>
      </c>
      <c r="AM367" s="3">
        <f>IFERROR((Table1[[#This Row],['# CM TP]]+Table1[[#This Row],['# CM TN]])/Table1[[#This Row],[GT_TOT]], 0)</f>
        <v>0.84799999999999998</v>
      </c>
      <c r="AN367" s="3">
        <f>IFERROR(((Table1[[#This Row],[GT_T]]*Table1[[#This Row],[GT_ML_P]]/Table1[[#This Row],[GT_TOT]])+(Table1[[#This Row],[GT_F]]*Table1[[#This Row],[GT_ML_N]]/Table1[[#This Row],[GT_TOT]]))/Table1[[#This Row],[GT_TOT]],0)</f>
        <v>0.20698399999999997</v>
      </c>
      <c r="AO367" s="3">
        <f>(Table1[[#This Row],[OBS_ACC]]-Table1[[#This Row],[EXP_ACC]])/(1-Table1[[#This Row],[EXP_ACC]])</f>
        <v>0.80832669202134633</v>
      </c>
      <c r="AP367" s="3">
        <f>Table1[[#This Row],['# CM TP]]+Table1[[#This Row],['# CM FN]]</f>
        <v>195</v>
      </c>
      <c r="AQ367" s="3">
        <f>Table1[[#This Row],['# CM TN]]+Table1[[#This Row],['# CM FP]]</f>
        <v>805</v>
      </c>
      <c r="AR367" s="2">
        <f>IFERROR(Table1[[#This Row],[NUM_T]]/(Table1[[#This Row],[NUM_T]]+Table1[[#This Row],[NUM_F]]),0)</f>
        <v>0.19500000000000001</v>
      </c>
      <c r="AS367" s="2">
        <f>IFERROR(((LEN(Table1[[#This Row],[Predictors]])-LEN(SUBSTITUTE(Table1[[#This Row],[Predictors]],"_","")))/Table1[[#This Row],[NumPredictors]])-Table1[[#This Row],[P_se]],0)</f>
        <v>0.4</v>
      </c>
      <c r="AT367" s="2">
        <f>IFERROR((LEN(Table1[[#This Row],[Predictors]])-LEN(SUBSTITUTE(Table1[[#This Row],[Predictors]],".","")))/Table1[[#This Row],[NumPredictors]],0)</f>
        <v>0.4</v>
      </c>
      <c r="AU3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7" s="2">
        <f>1-(Table1[[#This Row],[P_2gram]]+Table1[[#This Row],[P_order]]+Table1[[#This Row],[P_se]])</f>
        <v>0.19999999999999996</v>
      </c>
    </row>
    <row r="368" spans="1:48" x14ac:dyDescent="0.25">
      <c r="A368" s="26">
        <v>44</v>
      </c>
      <c r="B368" s="26" t="s">
        <v>645</v>
      </c>
      <c r="C368" s="26" t="s">
        <v>185</v>
      </c>
      <c r="D368" s="26" t="s">
        <v>1510</v>
      </c>
      <c r="E368" s="26">
        <v>4000</v>
      </c>
      <c r="F3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68" s="26" t="s">
        <v>562</v>
      </c>
      <c r="H368" s="27">
        <v>1</v>
      </c>
      <c r="I368" s="28">
        <v>42794.106354166666</v>
      </c>
      <c r="J368" s="26" t="s">
        <v>173</v>
      </c>
      <c r="K368" s="26" t="s">
        <v>11</v>
      </c>
      <c r="L368" t="str">
        <f>SUBSTITUTE(SUBSTITUTE(Table1[[#This Row],[PredictorSetsOrig]],"task","act"),"startend","se")</f>
        <v>2gram,order</v>
      </c>
      <c r="M368" s="26" t="s">
        <v>438</v>
      </c>
      <c r="N368" s="27">
        <v>10</v>
      </c>
      <c r="O368" s="27">
        <f>IF(Table1[[#This Row],[Algorithm]]="None",0,IF(Table1[[#This Row],[NumPredictors]]&lt;=5,5,IF(Table1[[#This Row],[NumPredictors]]&lt;=10,10,IF(Table1[[#This Row],[NumPredictors]]&lt;=30,30,50))))</f>
        <v>10</v>
      </c>
      <c r="P368" s="29">
        <v>0.84799999999999998</v>
      </c>
      <c r="Q368" s="29">
        <v>0.84233333333333305</v>
      </c>
      <c r="R368" s="26">
        <v>278.86999999999898</v>
      </c>
      <c r="S368" s="26">
        <v>4.0299999999988403</v>
      </c>
      <c r="T368" s="26">
        <v>1.66999999999825</v>
      </c>
      <c r="U368" s="27">
        <v>4.06158773537061</v>
      </c>
      <c r="V368" s="3">
        <v>7.30761563701172</v>
      </c>
      <c r="W368" s="29">
        <f>IFERROR(Table1[[#This Row],[MutualInformation]]/Table1[[#This Row],[MutualInformationPotential]],0)</f>
        <v>0.55580204777046838</v>
      </c>
      <c r="X368" s="27">
        <v>0.153577963949553</v>
      </c>
      <c r="Y368" s="3">
        <v>0.40525441704633902</v>
      </c>
      <c r="Z368" s="27">
        <f>IFERROR(Table1[[#This Row],[MutualInformationVsOutcome]]/Table1[[#This Row],[MutualInformationVsOutcomePotential]],0)</f>
        <v>0.37896678602269757</v>
      </c>
      <c r="AA368" s="26">
        <v>63</v>
      </c>
      <c r="AB368" s="26">
        <v>785</v>
      </c>
      <c r="AC368" s="26">
        <v>20</v>
      </c>
      <c r="AD368" s="26">
        <v>132</v>
      </c>
      <c r="AE368" s="27" t="s">
        <v>582</v>
      </c>
      <c r="AF3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68" s="27" t="str">
        <f>RIGHT(Table1[[#This Row],[AlgorithmFunc]],LEN(Table1[[#This Row],[AlgorithmFunc]])-16)</f>
        <v>Recursive2Sizes</v>
      </c>
      <c r="AH368" s="27">
        <f>Table1[[#This Row],['# CM TP]]+Table1[[#This Row],['# CM TN]]</f>
        <v>848</v>
      </c>
      <c r="AI368" s="27">
        <f>Table1[[#This Row],['# CM FP]]+Table1[[#This Row],['# CM FN]]</f>
        <v>152</v>
      </c>
      <c r="AJ368" s="27">
        <f>Table1[[#This Row],['# CM TP]]+Table1[[#This Row],['# CM FP]]</f>
        <v>83</v>
      </c>
      <c r="AK368" s="27">
        <f>Table1[[#This Row],['# CM TN]]+Table1[[#This Row],['# CM FN]]</f>
        <v>917</v>
      </c>
      <c r="AL368" s="27">
        <f>Table1[[#This Row],[GT_T]]+Table1[[#This Row],[GT_F]]</f>
        <v>1000</v>
      </c>
      <c r="AM368" s="27">
        <f>IFERROR((Table1[[#This Row],['# CM TP]]+Table1[[#This Row],['# CM TN]])/Table1[[#This Row],[GT_TOT]], 0)</f>
        <v>0.84799999999999998</v>
      </c>
      <c r="AN368" s="27">
        <f>IFERROR(((Table1[[#This Row],[GT_T]]*Table1[[#This Row],[GT_ML_P]]/Table1[[#This Row],[GT_TOT]])+(Table1[[#This Row],[GT_F]]*Table1[[#This Row],[GT_ML_N]]/Table1[[#This Row],[GT_TOT]]))/Table1[[#This Row],[GT_TOT]],0)</f>
        <v>0.20976799999999998</v>
      </c>
      <c r="AO368" s="27">
        <f>(Table1[[#This Row],[OBS_ACC]]-Table1[[#This Row],[EXP_ACC]])/(1-Table1[[#This Row],[EXP_ACC]])</f>
        <v>0.8076514238856437</v>
      </c>
      <c r="AP368" s="27">
        <f>Table1[[#This Row],['# CM TP]]+Table1[[#This Row],['# CM FN]]</f>
        <v>195</v>
      </c>
      <c r="AQ368" s="27">
        <f>Table1[[#This Row],['# CM TN]]+Table1[[#This Row],['# CM FP]]</f>
        <v>805</v>
      </c>
      <c r="AR368" s="29">
        <f>IFERROR(Table1[[#This Row],[NUM_T]]/(Table1[[#This Row],[NUM_T]]+Table1[[#This Row],[NUM_F]]),0)</f>
        <v>0.19500000000000001</v>
      </c>
      <c r="AS368" s="29">
        <f>IFERROR(((LEN(Table1[[#This Row],[Predictors]])-LEN(SUBSTITUTE(Table1[[#This Row],[Predictors]],"_","")))/Table1[[#This Row],[NumPredictors]])-Table1[[#This Row],[P_se]],0)</f>
        <v>0.5</v>
      </c>
      <c r="AT368" s="29">
        <f>IFERROR((LEN(Table1[[#This Row],[Predictors]])-LEN(SUBSTITUTE(Table1[[#This Row],[Predictors]],".","")))/Table1[[#This Row],[NumPredictors]],0)</f>
        <v>0.5</v>
      </c>
      <c r="AU36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8" s="29">
        <f>1-(Table1[[#This Row],[P_2gram]]+Table1[[#This Row],[P_order]]+Table1[[#This Row],[P_se]])</f>
        <v>0</v>
      </c>
    </row>
    <row r="369" spans="1:48" x14ac:dyDescent="0.25">
      <c r="A369">
        <v>96</v>
      </c>
      <c r="B369" t="s">
        <v>645</v>
      </c>
      <c r="C369" t="s">
        <v>185</v>
      </c>
      <c r="D369" s="26" t="s">
        <v>1510</v>
      </c>
      <c r="E369">
        <v>4000</v>
      </c>
      <c r="F3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69" t="s">
        <v>562</v>
      </c>
      <c r="H369" s="3">
        <v>1</v>
      </c>
      <c r="I369" s="1">
        <v>42794.397222222222</v>
      </c>
      <c r="J369" t="s">
        <v>167</v>
      </c>
      <c r="K369" t="s">
        <v>11</v>
      </c>
      <c r="L369" t="str">
        <f>SUBSTITUTE(SUBSTITUTE(Table1[[#This Row],[PredictorSetsOrig]],"task","act"),"startend","se")</f>
        <v>act,order</v>
      </c>
      <c r="M369" t="s">
        <v>26</v>
      </c>
      <c r="N369" s="3">
        <v>19</v>
      </c>
      <c r="O369" s="3">
        <f>IF(Table1[[#This Row],[Algorithm]]="None",0,IF(Table1[[#This Row],[NumPredictors]]&lt;=5,5,IF(Table1[[#This Row],[NumPredictors]]&lt;=10,10,IF(Table1[[#This Row],[NumPredictors]]&lt;=30,30,50))))</f>
        <v>30</v>
      </c>
      <c r="P369" s="2">
        <v>0.84799999999999998</v>
      </c>
      <c r="Q369" s="2">
        <v>0.84466666666666701</v>
      </c>
      <c r="R369">
        <v>1082.26</v>
      </c>
      <c r="S369">
        <v>5.1500000000014596</v>
      </c>
      <c r="T369">
        <v>0.86000000000058197</v>
      </c>
      <c r="U369" s="3">
        <v>4.81518539062189</v>
      </c>
      <c r="V369" s="3">
        <v>7.28892414629368</v>
      </c>
      <c r="W369" s="2">
        <f>IFERROR(Table1[[#This Row],[MutualInformation]]/Table1[[#This Row],[MutualInformationPotential]],0)</f>
        <v>0.66061675138577858</v>
      </c>
      <c r="X369" s="3">
        <v>0.197151090353095</v>
      </c>
      <c r="Y369" s="27">
        <v>0.403599247604152</v>
      </c>
      <c r="Z369" s="3">
        <f>IFERROR(Table1[[#This Row],[MutualInformationVsOutcome]]/Table1[[#This Row],[MutualInformationVsOutcomePotential]],0)</f>
        <v>0.48848230397708703</v>
      </c>
      <c r="AA369">
        <v>73</v>
      </c>
      <c r="AB369">
        <v>775</v>
      </c>
      <c r="AC369">
        <v>30</v>
      </c>
      <c r="AD369">
        <v>122</v>
      </c>
      <c r="AE369" s="3" t="s">
        <v>294</v>
      </c>
      <c r="AF3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69" s="3" t="str">
        <f>RIGHT(Table1[[#This Row],[AlgorithmFunc]],LEN(Table1[[#This Row],[AlgorithmFunc]])-16)</f>
        <v>LASSORepeated1se</v>
      </c>
      <c r="AH369" s="3">
        <f>Table1[[#This Row],['# CM TP]]+Table1[[#This Row],['# CM TN]]</f>
        <v>848</v>
      </c>
      <c r="AI369" s="3">
        <f>Table1[[#This Row],['# CM FP]]+Table1[[#This Row],['# CM FN]]</f>
        <v>152</v>
      </c>
      <c r="AJ369" s="3">
        <f>Table1[[#This Row],['# CM TP]]+Table1[[#This Row],['# CM FP]]</f>
        <v>103</v>
      </c>
      <c r="AK369" s="3">
        <f>Table1[[#This Row],['# CM TN]]+Table1[[#This Row],['# CM FN]]</f>
        <v>897</v>
      </c>
      <c r="AL369" s="3">
        <f>Table1[[#This Row],[GT_T]]+Table1[[#This Row],[GT_F]]</f>
        <v>1000</v>
      </c>
      <c r="AM369" s="3">
        <f>IFERROR((Table1[[#This Row],['# CM TP]]+Table1[[#This Row],['# CM TN]])/Table1[[#This Row],[GT_TOT]], 0)</f>
        <v>0.84799999999999998</v>
      </c>
      <c r="AN369" s="3">
        <f>IFERROR(((Table1[[#This Row],[GT_T]]*Table1[[#This Row],[GT_ML_P]]/Table1[[#This Row],[GT_TOT]])+(Table1[[#This Row],[GT_F]]*Table1[[#This Row],[GT_ML_N]]/Table1[[#This Row],[GT_TOT]]))/Table1[[#This Row],[GT_TOT]],0)</f>
        <v>0.223688</v>
      </c>
      <c r="AO369" s="3">
        <f>(Table1[[#This Row],[OBS_ACC]]-Table1[[#This Row],[EXP_ACC]])/(1-Table1[[#This Row],[EXP_ACC]])</f>
        <v>0.80420243407289849</v>
      </c>
      <c r="AP369" s="3">
        <f>Table1[[#This Row],['# CM TP]]+Table1[[#This Row],['# CM FN]]</f>
        <v>195</v>
      </c>
      <c r="AQ369" s="3">
        <f>Table1[[#This Row],['# CM TN]]+Table1[[#This Row],['# CM FP]]</f>
        <v>805</v>
      </c>
      <c r="AR369" s="2">
        <f>IFERROR(Table1[[#This Row],[NUM_T]]/(Table1[[#This Row],[NUM_T]]+Table1[[#This Row],[NUM_F]]),0)</f>
        <v>0.19500000000000001</v>
      </c>
      <c r="AS369" s="2">
        <f>IFERROR(((LEN(Table1[[#This Row],[Predictors]])-LEN(SUBSTITUTE(Table1[[#This Row],[Predictors]],"_","")))/Table1[[#This Row],[NumPredictors]])-Table1[[#This Row],[P_se]],0)</f>
        <v>0</v>
      </c>
      <c r="AT369" s="2">
        <f>IFERROR((LEN(Table1[[#This Row],[Predictors]])-LEN(SUBSTITUTE(Table1[[#This Row],[Predictors]],".","")))/Table1[[#This Row],[NumPredictors]],0)</f>
        <v>0.94736842105263153</v>
      </c>
      <c r="AU3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69" s="2">
        <f>1-(Table1[[#This Row],[P_2gram]]+Table1[[#This Row],[P_order]]+Table1[[#This Row],[P_se]])</f>
        <v>5.2631578947368474E-2</v>
      </c>
    </row>
    <row r="370" spans="1:48" x14ac:dyDescent="0.25">
      <c r="A370">
        <v>104</v>
      </c>
      <c r="B370" t="s">
        <v>645</v>
      </c>
      <c r="C370" t="s">
        <v>185</v>
      </c>
      <c r="D370" s="26" t="s">
        <v>1510</v>
      </c>
      <c r="E370">
        <v>4000</v>
      </c>
      <c r="F3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70" t="s">
        <v>562</v>
      </c>
      <c r="H370" s="3">
        <v>1</v>
      </c>
      <c r="I370" s="1">
        <v>42794.445659722223</v>
      </c>
      <c r="J370" t="s">
        <v>173</v>
      </c>
      <c r="K370" t="s">
        <v>11</v>
      </c>
      <c r="L370" t="str">
        <f>SUBSTITUTE(SUBSTITUTE(Table1[[#This Row],[PredictorSetsOrig]],"task","act"),"startend","se")</f>
        <v>act,se,2gram,order</v>
      </c>
      <c r="M370" t="s">
        <v>20</v>
      </c>
      <c r="N370" s="3">
        <v>30</v>
      </c>
      <c r="O370" s="3">
        <f>IF(Table1[[#This Row],[Algorithm]]="None",0,IF(Table1[[#This Row],[NumPredictors]]&lt;=5,5,IF(Table1[[#This Row],[NumPredictors]]&lt;=10,10,IF(Table1[[#This Row],[NumPredictors]]&lt;=30,30,50))))</f>
        <v>30</v>
      </c>
      <c r="P370" s="2">
        <v>0.84799999999999998</v>
      </c>
      <c r="Q370" s="2">
        <v>0.87566666666666704</v>
      </c>
      <c r="R370">
        <v>238.43</v>
      </c>
      <c r="S370">
        <v>7.6699999999982502</v>
      </c>
      <c r="T370">
        <v>3.45000000000437</v>
      </c>
      <c r="U370" s="3">
        <v>6.6980183542565399</v>
      </c>
      <c r="V370" s="3">
        <v>7.30761563701172</v>
      </c>
      <c r="W370" s="2">
        <f>IFERROR(Table1[[#This Row],[MutualInformation]]/Table1[[#This Row],[MutualInformationPotential]],0)</f>
        <v>0.91658054924677723</v>
      </c>
      <c r="X370" s="3">
        <v>0.37105366932796902</v>
      </c>
      <c r="Y370" s="27">
        <v>0.40525441704633902</v>
      </c>
      <c r="Z370" s="3">
        <f>IFERROR(Table1[[#This Row],[MutualInformationVsOutcome]]/Table1[[#This Row],[MutualInformationVsOutcomePotential]],0)</f>
        <v>0.9156067243692515</v>
      </c>
      <c r="AA370">
        <v>72</v>
      </c>
      <c r="AB370">
        <v>776</v>
      </c>
      <c r="AC370">
        <v>29</v>
      </c>
      <c r="AD370">
        <v>123</v>
      </c>
      <c r="AE370" s="3" t="s">
        <v>299</v>
      </c>
      <c r="AF3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70" s="3" t="str">
        <f>RIGHT(Table1[[#This Row],[AlgorithmFunc]],LEN(Table1[[#This Row],[AlgorithmFunc]])-16)</f>
        <v>Recursive2Sizes</v>
      </c>
      <c r="AH370" s="3">
        <f>Table1[[#This Row],['# CM TP]]+Table1[[#This Row],['# CM TN]]</f>
        <v>848</v>
      </c>
      <c r="AI370" s="3">
        <f>Table1[[#This Row],['# CM FP]]+Table1[[#This Row],['# CM FN]]</f>
        <v>152</v>
      </c>
      <c r="AJ370" s="3">
        <f>Table1[[#This Row],['# CM TP]]+Table1[[#This Row],['# CM FP]]</f>
        <v>101</v>
      </c>
      <c r="AK370" s="3">
        <f>Table1[[#This Row],['# CM TN]]+Table1[[#This Row],['# CM FN]]</f>
        <v>899</v>
      </c>
      <c r="AL370" s="3">
        <f>Table1[[#This Row],[GT_T]]+Table1[[#This Row],[GT_F]]</f>
        <v>1000</v>
      </c>
      <c r="AM370" s="3">
        <f>IFERROR((Table1[[#This Row],['# CM TP]]+Table1[[#This Row],['# CM TN]])/Table1[[#This Row],[GT_TOT]], 0)</f>
        <v>0.84799999999999998</v>
      </c>
      <c r="AN370" s="3">
        <f>IFERROR(((Table1[[#This Row],[GT_T]]*Table1[[#This Row],[GT_ML_P]]/Table1[[#This Row],[GT_TOT]])+(Table1[[#This Row],[GT_F]]*Table1[[#This Row],[GT_ML_N]]/Table1[[#This Row],[GT_TOT]]))/Table1[[#This Row],[GT_TOT]],0)</f>
        <v>0.22229599999999999</v>
      </c>
      <c r="AO370" s="3">
        <f>(Table1[[#This Row],[OBS_ACC]]-Table1[[#This Row],[EXP_ACC]])/(1-Table1[[#This Row],[EXP_ACC]])</f>
        <v>0.80455288901690114</v>
      </c>
      <c r="AP370" s="3">
        <f>Table1[[#This Row],['# CM TP]]+Table1[[#This Row],['# CM FN]]</f>
        <v>195</v>
      </c>
      <c r="AQ370" s="3">
        <f>Table1[[#This Row],['# CM TN]]+Table1[[#This Row],['# CM FP]]</f>
        <v>805</v>
      </c>
      <c r="AR370" s="2">
        <f>IFERROR(Table1[[#This Row],[NUM_T]]/(Table1[[#This Row],[NUM_T]]+Table1[[#This Row],[NUM_F]]),0)</f>
        <v>0.19500000000000001</v>
      </c>
      <c r="AS370" s="2">
        <f>IFERROR(((LEN(Table1[[#This Row],[Predictors]])-LEN(SUBSTITUTE(Table1[[#This Row],[Predictors]],"_","")))/Table1[[#This Row],[NumPredictors]])-Table1[[#This Row],[P_se]],0)</f>
        <v>0.26666666666666666</v>
      </c>
      <c r="AT370" s="2">
        <f>IFERROR((LEN(Table1[[#This Row],[Predictors]])-LEN(SUBSTITUTE(Table1[[#This Row],[Predictors]],".","")))/Table1[[#This Row],[NumPredictors]],0)</f>
        <v>0.46666666666666667</v>
      </c>
      <c r="AU3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0" s="2">
        <f>1-(Table1[[#This Row],[P_2gram]]+Table1[[#This Row],[P_order]]+Table1[[#This Row],[P_se]])</f>
        <v>0.26666666666666661</v>
      </c>
    </row>
    <row r="371" spans="1:48" x14ac:dyDescent="0.25">
      <c r="A371">
        <v>117</v>
      </c>
      <c r="B371" t="s">
        <v>645</v>
      </c>
      <c r="C371" t="s">
        <v>185</v>
      </c>
      <c r="D371" s="26" t="s">
        <v>1510</v>
      </c>
      <c r="E371">
        <v>4000</v>
      </c>
      <c r="F3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71" t="s">
        <v>562</v>
      </c>
      <c r="H371" s="3">
        <v>1</v>
      </c>
      <c r="I371" s="1">
        <v>42794.504421296297</v>
      </c>
      <c r="J371" t="s">
        <v>159</v>
      </c>
      <c r="K371" t="s">
        <v>11</v>
      </c>
      <c r="L371" t="str">
        <f>SUBSTITUTE(SUBSTITUTE(Table1[[#This Row],[PredictorSetsOrig]],"task","act"),"startend","se")</f>
        <v>act,2gram,order</v>
      </c>
      <c r="M371" t="s">
        <v>24</v>
      </c>
      <c r="N371" s="3">
        <v>30</v>
      </c>
      <c r="O371" s="3">
        <f>IF(Table1[[#This Row],[Algorithm]]="None",0,IF(Table1[[#This Row],[NumPredictors]]&lt;=5,5,IF(Table1[[#This Row],[NumPredictors]]&lt;=10,10,IF(Table1[[#This Row],[NumPredictors]]&lt;=30,30,50))))</f>
        <v>30</v>
      </c>
      <c r="P371" s="2">
        <v>0.84799999999999998</v>
      </c>
      <c r="Q371" s="2">
        <v>0.85066666666666702</v>
      </c>
      <c r="R371">
        <v>1970.73</v>
      </c>
      <c r="S371">
        <v>7.1399999999994197</v>
      </c>
      <c r="T371">
        <v>1.7399999999979601</v>
      </c>
      <c r="U371" s="3">
        <v>6.1332115057057903</v>
      </c>
      <c r="V371" s="3">
        <v>7.30761563701172</v>
      </c>
      <c r="W371" s="2">
        <f>IFERROR(Table1[[#This Row],[MutualInformation]]/Table1[[#This Row],[MutualInformationPotential]],0)</f>
        <v>0.83929038011279766</v>
      </c>
      <c r="X371" s="3">
        <v>0.31161190570334202</v>
      </c>
      <c r="Y371" s="27">
        <v>0.40525441704633902</v>
      </c>
      <c r="Z371" s="3">
        <f>IFERROR(Table1[[#This Row],[MutualInformationVsOutcome]]/Table1[[#This Row],[MutualInformationVsOutcomePotential]],0)</f>
        <v>0.76892907910664576</v>
      </c>
      <c r="AA371">
        <v>71</v>
      </c>
      <c r="AB371">
        <v>777</v>
      </c>
      <c r="AC371">
        <v>28</v>
      </c>
      <c r="AD371">
        <v>124</v>
      </c>
      <c r="AE371" s="3" t="s">
        <v>285</v>
      </c>
      <c r="AF3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71" s="3" t="str">
        <f>RIGHT(Table1[[#This Row],[AlgorithmFunc]],LEN(Table1[[#This Row],[AlgorithmFunc]])-16)</f>
        <v>LASSORepeated</v>
      </c>
      <c r="AH371" s="3">
        <f>Table1[[#This Row],['# CM TP]]+Table1[[#This Row],['# CM TN]]</f>
        <v>848</v>
      </c>
      <c r="AI371" s="3">
        <f>Table1[[#This Row],['# CM FP]]+Table1[[#This Row],['# CM FN]]</f>
        <v>152</v>
      </c>
      <c r="AJ371" s="3">
        <f>Table1[[#This Row],['# CM TP]]+Table1[[#This Row],['# CM FP]]</f>
        <v>99</v>
      </c>
      <c r="AK371" s="3">
        <f>Table1[[#This Row],['# CM TN]]+Table1[[#This Row],['# CM FN]]</f>
        <v>901</v>
      </c>
      <c r="AL371" s="3">
        <f>Table1[[#This Row],[GT_T]]+Table1[[#This Row],[GT_F]]</f>
        <v>1000</v>
      </c>
      <c r="AM371" s="3">
        <f>IFERROR((Table1[[#This Row],['# CM TP]]+Table1[[#This Row],['# CM TN]])/Table1[[#This Row],[GT_TOT]], 0)</f>
        <v>0.84799999999999998</v>
      </c>
      <c r="AN371" s="3">
        <f>IFERROR(((Table1[[#This Row],[GT_T]]*Table1[[#This Row],[GT_ML_P]]/Table1[[#This Row],[GT_TOT]])+(Table1[[#This Row],[GT_F]]*Table1[[#This Row],[GT_ML_N]]/Table1[[#This Row],[GT_TOT]]))/Table1[[#This Row],[GT_TOT]],0)</f>
        <v>0.22090399999999999</v>
      </c>
      <c r="AO371" s="3">
        <f>(Table1[[#This Row],[OBS_ACC]]-Table1[[#This Row],[EXP_ACC]])/(1-Table1[[#This Row],[EXP_ACC]])</f>
        <v>0.80490209165494364</v>
      </c>
      <c r="AP371" s="3">
        <f>Table1[[#This Row],['# CM TP]]+Table1[[#This Row],['# CM FN]]</f>
        <v>195</v>
      </c>
      <c r="AQ371" s="3">
        <f>Table1[[#This Row],['# CM TN]]+Table1[[#This Row],['# CM FP]]</f>
        <v>805</v>
      </c>
      <c r="AR371" s="2">
        <f>IFERROR(Table1[[#This Row],[NUM_T]]/(Table1[[#This Row],[NUM_T]]+Table1[[#This Row],[NUM_F]]),0)</f>
        <v>0.19500000000000001</v>
      </c>
      <c r="AS371" s="2">
        <f>IFERROR(((LEN(Table1[[#This Row],[Predictors]])-LEN(SUBSTITUTE(Table1[[#This Row],[Predictors]],"_","")))/Table1[[#This Row],[NumPredictors]])-Table1[[#This Row],[P_se]],0)</f>
        <v>0.4</v>
      </c>
      <c r="AT371" s="2">
        <f>IFERROR((LEN(Table1[[#This Row],[Predictors]])-LEN(SUBSTITUTE(Table1[[#This Row],[Predictors]],".","")))/Table1[[#This Row],[NumPredictors]],0)</f>
        <v>0.56666666666666665</v>
      </c>
      <c r="AU3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1" s="2">
        <f>1-(Table1[[#This Row],[P_2gram]]+Table1[[#This Row],[P_order]]+Table1[[#This Row],[P_se]])</f>
        <v>3.3333333333333326E-2</v>
      </c>
    </row>
    <row r="372" spans="1:48" x14ac:dyDescent="0.25">
      <c r="A372">
        <v>18</v>
      </c>
      <c r="B372" t="s">
        <v>645</v>
      </c>
      <c r="C372" t="s">
        <v>185</v>
      </c>
      <c r="D372" s="26" t="s">
        <v>1510</v>
      </c>
      <c r="E372">
        <v>4000</v>
      </c>
      <c r="F3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72" t="s">
        <v>902</v>
      </c>
      <c r="H372" s="3">
        <v>1</v>
      </c>
      <c r="I372" s="1">
        <v>42805.868159722224</v>
      </c>
      <c r="J372" t="s">
        <v>887</v>
      </c>
      <c r="K372" t="s">
        <v>11</v>
      </c>
      <c r="L372" t="str">
        <f>SUBSTITUTE(SUBSTITUTE(Table1[[#This Row],[PredictorSetsOrig]],"task","act"),"startend","se")</f>
        <v>2gram,order</v>
      </c>
      <c r="M372" s="26" t="s">
        <v>438</v>
      </c>
      <c r="N372" s="16">
        <v>10</v>
      </c>
      <c r="O372" s="3">
        <f>IF(Table1[[#This Row],[Algorithm]]="None",0,IF(Table1[[#This Row],[NumPredictors]]&lt;=5,5,IF(Table1[[#This Row],[NumPredictors]]&lt;=10,10,IF(Table1[[#This Row],[NumPredictors]]&lt;=30,30,50))))</f>
        <v>10</v>
      </c>
      <c r="P372" s="2">
        <v>0.84799999999999998</v>
      </c>
      <c r="Q372" s="2">
        <v>0.84333333333333305</v>
      </c>
      <c r="R372" s="3">
        <v>393.59</v>
      </c>
      <c r="S372" s="3">
        <v>3.86999999999898</v>
      </c>
      <c r="T372" s="3">
        <v>1.64999999999964</v>
      </c>
      <c r="U372" s="3">
        <v>3.90931955835523</v>
      </c>
      <c r="V372" s="27">
        <v>7.30761563701172</v>
      </c>
      <c r="W372" s="29">
        <f>IFERROR(Table1[[#This Row],[MutualInformation]]/Table1[[#This Row],[MutualInformationPotential]],0)</f>
        <v>0.53496513124681189</v>
      </c>
      <c r="X372" s="27">
        <v>0.15924005360023799</v>
      </c>
      <c r="Y372" s="3">
        <v>0.40525441704633902</v>
      </c>
      <c r="Z372" s="27">
        <f>IFERROR(Table1[[#This Row],[MutualInformationVsOutcome]]/Table1[[#This Row],[MutualInformationVsOutcomePotential]],0)</f>
        <v>0.39293847741585408</v>
      </c>
      <c r="AA372" s="3">
        <v>69</v>
      </c>
      <c r="AB372" s="3">
        <v>779</v>
      </c>
      <c r="AC372" s="3">
        <v>26</v>
      </c>
      <c r="AD372" s="3">
        <v>126</v>
      </c>
      <c r="AE372" t="s">
        <v>906</v>
      </c>
      <c r="AF3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372" s="27" t="str">
        <f>RIGHT(Table1[[#This Row],[AlgorithmFunc]],LEN(Table1[[#This Row],[AlgorithmFunc]])-16)</f>
        <v>Recursive4Sizes</v>
      </c>
      <c r="AH372" s="3">
        <f>Table1[[#This Row],['# CM TP]]+Table1[[#This Row],['# CM TN]]</f>
        <v>848</v>
      </c>
      <c r="AI372" s="3">
        <f>Table1[[#This Row],['# CM FP]]+Table1[[#This Row],['# CM FN]]</f>
        <v>152</v>
      </c>
      <c r="AJ372" s="3">
        <f>Table1[[#This Row],['# CM TP]]+Table1[[#This Row],['# CM FP]]</f>
        <v>95</v>
      </c>
      <c r="AK372" s="3">
        <f>Table1[[#This Row],['# CM TN]]+Table1[[#This Row],['# CM FN]]</f>
        <v>905</v>
      </c>
      <c r="AL372" s="3">
        <f>Table1[[#This Row],[GT_T]]+Table1[[#This Row],[GT_F]]</f>
        <v>1000</v>
      </c>
      <c r="AM372" s="3">
        <f>IFERROR((Table1[[#This Row],['# CM TP]]+Table1[[#This Row],['# CM TN]])/Table1[[#This Row],[GT_TOT]], 0)</f>
        <v>0.84799999999999998</v>
      </c>
      <c r="AN372" s="3">
        <f>IFERROR(((Table1[[#This Row],[GT_T]]*Table1[[#This Row],[GT_ML_P]]/Table1[[#This Row],[GT_TOT]])+(Table1[[#This Row],[GT_F]]*Table1[[#This Row],[GT_ML_N]]/Table1[[#This Row],[GT_TOT]]))/Table1[[#This Row],[GT_TOT]],0)</f>
        <v>0.21812000000000001</v>
      </c>
      <c r="AO372" s="3">
        <f>(Table1[[#This Row],[OBS_ACC]]-Table1[[#This Row],[EXP_ACC]])/(1-Table1[[#This Row],[EXP_ACC]])</f>
        <v>0.80559676676727887</v>
      </c>
      <c r="AP372" s="3">
        <f>Table1[[#This Row],['# CM TP]]+Table1[[#This Row],['# CM FN]]</f>
        <v>195</v>
      </c>
      <c r="AQ372" s="3">
        <f>Table1[[#This Row],['# CM TN]]+Table1[[#This Row],['# CM FP]]</f>
        <v>805</v>
      </c>
      <c r="AR372" s="2">
        <f>IFERROR(Table1[[#This Row],[NUM_T]]/(Table1[[#This Row],[NUM_T]]+Table1[[#This Row],[NUM_F]]),0)</f>
        <v>0.19500000000000001</v>
      </c>
      <c r="AS372" s="2">
        <f>IFERROR(((LEN(Table1[[#This Row],[Predictors]])-LEN(SUBSTITUTE(Table1[[#This Row],[Predictors]],"_","")))/Table1[[#This Row],[NumPredictors]])-Table1[[#This Row],[P_se]],0)</f>
        <v>0.5</v>
      </c>
      <c r="AT372" s="2">
        <f>IFERROR((LEN(Table1[[#This Row],[Predictors]])-LEN(SUBSTITUTE(Table1[[#This Row],[Predictors]],".","")))/Table1[[#This Row],[NumPredictors]],0)</f>
        <v>0.5</v>
      </c>
      <c r="AU3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2" s="2">
        <f>1-(Table1[[#This Row],[P_2gram]]+Table1[[#This Row],[P_order]]+Table1[[#This Row],[P_se]])</f>
        <v>0</v>
      </c>
    </row>
    <row r="373" spans="1:48" x14ac:dyDescent="0.25">
      <c r="A373">
        <v>13</v>
      </c>
      <c r="B373" t="s">
        <v>645</v>
      </c>
      <c r="C373" t="s">
        <v>185</v>
      </c>
      <c r="D373" s="26" t="s">
        <v>1510</v>
      </c>
      <c r="E373">
        <v>4000</v>
      </c>
      <c r="F3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73" t="s">
        <v>562</v>
      </c>
      <c r="H373" s="3">
        <v>1</v>
      </c>
      <c r="I373" s="1">
        <v>42793.953923611109</v>
      </c>
      <c r="J373" t="s">
        <v>51</v>
      </c>
      <c r="K373" t="s">
        <v>11</v>
      </c>
      <c r="L373" t="str">
        <f>SUBSTITUTE(SUBSTITUTE(Table1[[#This Row],[PredictorSetsOrig]],"task","act"),"startend","se")</f>
        <v>act,se</v>
      </c>
      <c r="M373" t="s">
        <v>14</v>
      </c>
      <c r="N373" s="3">
        <v>10</v>
      </c>
      <c r="O373" s="3">
        <f>IF(Table1[[#This Row],[Algorithm]]="None",0,IF(Table1[[#This Row],[NumPredictors]]&lt;=5,5,IF(Table1[[#This Row],[NumPredictors]]&lt;=10,10,IF(Table1[[#This Row],[NumPredictors]]&lt;=30,30,50))))</f>
        <v>10</v>
      </c>
      <c r="P373" s="2">
        <v>0.81200000000000006</v>
      </c>
      <c r="Q373" s="2">
        <v>0.80500000000000005</v>
      </c>
      <c r="R373">
        <v>1.0200000000004401</v>
      </c>
      <c r="S373">
        <v>3.7799999999997498</v>
      </c>
      <c r="T373">
        <v>9.0000000000145505E-2</v>
      </c>
      <c r="U373" s="3">
        <v>2.9096898985859099</v>
      </c>
      <c r="V373" s="3">
        <v>6.9605890807084903</v>
      </c>
      <c r="W373" s="2">
        <f>IFERROR(Table1[[#This Row],[MutualInformation]]/Table1[[#This Row],[MutualInformationPotential]],0)</f>
        <v>0.41802351278718847</v>
      </c>
      <c r="X373" s="3">
        <v>6.0073277267907302E-2</v>
      </c>
      <c r="Y373" s="27">
        <v>0.38147101411214301</v>
      </c>
      <c r="Z373" s="3">
        <f>IFERROR(Table1[[#This Row],[MutualInformationVsOutcome]]/Table1[[#This Row],[MutualInformationVsOutcomePotential]],0)</f>
        <v>0.15747796043619516</v>
      </c>
      <c r="AA373">
        <v>12</v>
      </c>
      <c r="AB373">
        <v>800</v>
      </c>
      <c r="AC373">
        <v>5</v>
      </c>
      <c r="AD373">
        <v>183</v>
      </c>
      <c r="AE373" s="3" t="s">
        <v>567</v>
      </c>
      <c r="AF3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373" s="3" t="str">
        <f>RIGHT(Table1[[#This Row],[AlgorithmFunc]],LEN(Table1[[#This Row],[AlgorithmFunc]])-16)</f>
        <v>ClusterImportance</v>
      </c>
      <c r="AH373" s="3">
        <f>Table1[[#This Row],['# CM TP]]+Table1[[#This Row],['# CM TN]]</f>
        <v>812</v>
      </c>
      <c r="AI373" s="3">
        <f>Table1[[#This Row],['# CM FP]]+Table1[[#This Row],['# CM FN]]</f>
        <v>188</v>
      </c>
      <c r="AJ373" s="3">
        <f>Table1[[#This Row],['# CM TP]]+Table1[[#This Row],['# CM FP]]</f>
        <v>17</v>
      </c>
      <c r="AK373" s="3">
        <f>Table1[[#This Row],['# CM TN]]+Table1[[#This Row],['# CM FN]]</f>
        <v>983</v>
      </c>
      <c r="AL373" s="3">
        <f>Table1[[#This Row],[GT_T]]+Table1[[#This Row],[GT_F]]</f>
        <v>1000</v>
      </c>
      <c r="AM373" s="3">
        <f>IFERROR((Table1[[#This Row],['# CM TP]]+Table1[[#This Row],['# CM TN]])/Table1[[#This Row],[GT_TOT]], 0)</f>
        <v>0.81200000000000006</v>
      </c>
      <c r="AN373" s="3">
        <f>IFERROR(((Table1[[#This Row],[GT_T]]*Table1[[#This Row],[GT_ML_P]]/Table1[[#This Row],[GT_TOT]])+(Table1[[#This Row],[GT_F]]*Table1[[#This Row],[GT_ML_N]]/Table1[[#This Row],[GT_TOT]]))/Table1[[#This Row],[GT_TOT]],0)</f>
        <v>0.19860800000000001</v>
      </c>
      <c r="AO373" s="3">
        <f>(Table1[[#This Row],[OBS_ACC]]-Table1[[#This Row],[EXP_ACC]])/(1-Table1[[#This Row],[EXP_ACC]])</f>
        <v>0.76540818974983538</v>
      </c>
      <c r="AP373" s="3">
        <f>Table1[[#This Row],['# CM TP]]+Table1[[#This Row],['# CM FN]]</f>
        <v>195</v>
      </c>
      <c r="AQ373" s="3">
        <f>Table1[[#This Row],['# CM TN]]+Table1[[#This Row],['# CM FP]]</f>
        <v>805</v>
      </c>
      <c r="AR373" s="2">
        <f>IFERROR(Table1[[#This Row],[NUM_T]]/(Table1[[#This Row],[NUM_T]]+Table1[[#This Row],[NUM_F]]),0)</f>
        <v>0.19500000000000001</v>
      </c>
      <c r="AS373" s="2">
        <f>IFERROR(((LEN(Table1[[#This Row],[Predictors]])-LEN(SUBSTITUTE(Table1[[#This Row],[Predictors]],"_","")))/Table1[[#This Row],[NumPredictors]])-Table1[[#This Row],[P_se]],0)</f>
        <v>0</v>
      </c>
      <c r="AT373" s="2">
        <f>IFERROR((LEN(Table1[[#This Row],[Predictors]])-LEN(SUBSTITUTE(Table1[[#This Row],[Predictors]],".","")))/Table1[[#This Row],[NumPredictors]],0)</f>
        <v>0</v>
      </c>
      <c r="AU3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3" s="2">
        <f>1-(Table1[[#This Row],[P_2gram]]+Table1[[#This Row],[P_order]]+Table1[[#This Row],[P_se]])</f>
        <v>1</v>
      </c>
    </row>
    <row r="374" spans="1:48" x14ac:dyDescent="0.25">
      <c r="A374">
        <v>9</v>
      </c>
      <c r="B374" t="s">
        <v>645</v>
      </c>
      <c r="C374" t="s">
        <v>190</v>
      </c>
      <c r="D374" t="s">
        <v>1510</v>
      </c>
      <c r="E374">
        <v>40000</v>
      </c>
      <c r="F3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374" t="s">
        <v>1623</v>
      </c>
      <c r="H374" s="3">
        <v>1</v>
      </c>
      <c r="I374" s="1">
        <v>43128.094467592593</v>
      </c>
      <c r="J374" t="s">
        <v>173</v>
      </c>
      <c r="K374" t="s">
        <v>11</v>
      </c>
      <c r="L374" t="str">
        <f>SUBSTITUTE(SUBSTITUTE(Table1[[#This Row],[PredictorSetsOrig]],"task","act"),"startend","se")</f>
        <v>2gram</v>
      </c>
      <c r="M374" s="31" t="s">
        <v>434</v>
      </c>
      <c r="N374" s="3">
        <v>30</v>
      </c>
      <c r="O374" s="3">
        <f>IF(Table1[[#This Row],[Algorithm]]="None",0,IF(Table1[[#This Row],[NumPredictors]]&lt;=5,5,IF(Table1[[#This Row],[NumPredictors]]&lt;=10,10,IF(Table1[[#This Row],[NumPredictors]]&lt;=30,30,50))))</f>
        <v>30</v>
      </c>
      <c r="P374" s="2">
        <v>0.84799999999999998</v>
      </c>
      <c r="Q374" s="2">
        <v>0.85196666666666698</v>
      </c>
      <c r="R374">
        <v>8162.39</v>
      </c>
      <c r="S374">
        <v>67.599999999998502</v>
      </c>
      <c r="T374">
        <v>5.25</v>
      </c>
      <c r="U374" s="3">
        <v>5.6280244449558898</v>
      </c>
      <c r="V374" s="27"/>
      <c r="W374" s="29">
        <f>IFERROR(Table1[[#This Row],[MutualInformation]]/Table1[[#This Row],[MutualInformationPotential]],0)</f>
        <v>0</v>
      </c>
      <c r="X374" s="3">
        <v>0.33985577630508201</v>
      </c>
      <c r="Y374" s="3"/>
      <c r="Z374" s="3">
        <f>IFERROR(Table1[[#This Row],[MutualInformationVsOutcome]]/Table1[[#This Row],[MutualInformationVsOutcomePotential]],0)</f>
        <v>0</v>
      </c>
      <c r="AA374">
        <v>891</v>
      </c>
      <c r="AB374">
        <v>7589</v>
      </c>
      <c r="AC374">
        <v>349</v>
      </c>
      <c r="AD374">
        <v>1171</v>
      </c>
      <c r="AE374" s="3" t="s">
        <v>1632</v>
      </c>
      <c r="AF37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374" s="27" t="str">
        <f>RIGHT(Table1[[#This Row],[AlgorithmFunc]],LEN(Table1[[#This Row],[AlgorithmFunc]])-16)</f>
        <v>Recursive2Sizes</v>
      </c>
      <c r="AH374" s="3">
        <f>Table1[[#This Row],['# CM TP]]+Table1[[#This Row],['# CM TN]]</f>
        <v>8480</v>
      </c>
      <c r="AI374" s="3">
        <f>Table1[[#This Row],['# CM FP]]+Table1[[#This Row],['# CM FN]]</f>
        <v>1520</v>
      </c>
      <c r="AJ374" s="3">
        <f>Table1[[#This Row],['# CM TP]]+Table1[[#This Row],['# CM FP]]</f>
        <v>1240</v>
      </c>
      <c r="AK374" s="3">
        <f>Table1[[#This Row],['# CM TN]]+Table1[[#This Row],['# CM FN]]</f>
        <v>8760</v>
      </c>
      <c r="AL374" s="3">
        <f>Table1[[#This Row],[GT_T]]+Table1[[#This Row],[GT_F]]</f>
        <v>10000</v>
      </c>
      <c r="AM374" s="3">
        <f>IFERROR((Table1[[#This Row],['# CM TP]]+Table1[[#This Row],['# CM TN]])/Table1[[#This Row],[GT_TOT]], 0)</f>
        <v>0.84799999999999998</v>
      </c>
      <c r="AN374" s="3">
        <f>IFERROR(((Table1[[#This Row],[GT_T]]*Table1[[#This Row],[GT_ML_P]]/Table1[[#This Row],[GT_TOT]])+(Table1[[#This Row],[GT_F]]*Table1[[#This Row],[GT_ML_N]]/Table1[[#This Row],[GT_TOT]]))/Table1[[#This Row],[GT_TOT]],0)</f>
        <v>0.23830399999999999</v>
      </c>
      <c r="AO374" s="3">
        <f>(Table1[[#This Row],[OBS_ACC]]-Table1[[#This Row],[EXP_ACC]])/(1-Table1[[#This Row],[EXP_ACC]])</f>
        <v>0.80044532201823293</v>
      </c>
      <c r="AP374" s="3">
        <f>Table1[[#This Row],['# CM TP]]+Table1[[#This Row],['# CM FN]]</f>
        <v>2062</v>
      </c>
      <c r="AQ374" s="3">
        <f>Table1[[#This Row],['# CM TN]]+Table1[[#This Row],['# CM FP]]</f>
        <v>7938</v>
      </c>
      <c r="AR374" s="2">
        <f>IFERROR(Table1[[#This Row],[NUM_T]]/(Table1[[#This Row],[NUM_T]]+Table1[[#This Row],[NUM_F]]),0)</f>
        <v>0.20619999999999999</v>
      </c>
      <c r="AS374" s="2">
        <f>IFERROR(((LEN(Table1[[#This Row],[Predictors]])-LEN(SUBSTITUTE(Table1[[#This Row],[Predictors]],"_","")))/Table1[[#This Row],[NumPredictors]])-Table1[[#This Row],[P_se]],0)</f>
        <v>1</v>
      </c>
      <c r="AT374" s="2">
        <f>IFERROR((LEN(Table1[[#This Row],[Predictors]])-LEN(SUBSTITUTE(Table1[[#This Row],[Predictors]],".","")))/Table1[[#This Row],[NumPredictors]],0)</f>
        <v>0</v>
      </c>
      <c r="AU3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4" s="2">
        <f>1-(Table1[[#This Row],[P_2gram]]+Table1[[#This Row],[P_order]]+Table1[[#This Row],[P_se]])</f>
        <v>0</v>
      </c>
    </row>
    <row r="375" spans="1:48" x14ac:dyDescent="0.25">
      <c r="A375">
        <v>35</v>
      </c>
      <c r="B375" t="s">
        <v>645</v>
      </c>
      <c r="C375" t="s">
        <v>190</v>
      </c>
      <c r="D375" s="26" t="s">
        <v>1510</v>
      </c>
      <c r="E375">
        <v>40000</v>
      </c>
      <c r="F3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75" t="s">
        <v>361</v>
      </c>
      <c r="H375" s="3">
        <v>1</v>
      </c>
      <c r="I375" s="1">
        <v>42781.198506944442</v>
      </c>
      <c r="J375" t="s">
        <v>45</v>
      </c>
      <c r="K375" t="s">
        <v>11</v>
      </c>
      <c r="L375" t="str">
        <f>SUBSTITUTE(SUBSTITUTE(Table1[[#This Row],[PredictorSetsOrig]],"task","act"),"startend","se")</f>
        <v>act,se,2gram</v>
      </c>
      <c r="M375" t="s">
        <v>16</v>
      </c>
      <c r="N375" s="3">
        <v>10</v>
      </c>
      <c r="O375" s="3">
        <f>IF(Table1[[#This Row],[Algorithm]]="None",0,IF(Table1[[#This Row],[NumPredictors]]&lt;=5,5,IF(Table1[[#This Row],[NumPredictors]]&lt;=10,10,IF(Table1[[#This Row],[NumPredictors]]&lt;=30,30,50))))</f>
        <v>10</v>
      </c>
      <c r="P375" s="2">
        <v>0.84789999999999999</v>
      </c>
      <c r="Q375" s="2">
        <v>0.84956666666666703</v>
      </c>
      <c r="R375">
        <v>7339.45</v>
      </c>
      <c r="S375">
        <v>39.330000000001696</v>
      </c>
      <c r="T375">
        <v>6.2000000000007303</v>
      </c>
      <c r="U375" s="3">
        <v>4.0517362739350897</v>
      </c>
      <c r="V375" s="3">
        <v>8.2937834738371201</v>
      </c>
      <c r="W375" s="2">
        <f>IFERROR(Table1[[#This Row],[MutualInformation]]/Table1[[#This Row],[MutualInformationPotential]],0)</f>
        <v>0.488526893270889</v>
      </c>
      <c r="X375" s="3">
        <v>0.20589817643202299</v>
      </c>
      <c r="Y375" s="3">
        <v>0.445241081265218</v>
      </c>
      <c r="Z375" s="3">
        <f>IFERROR(Table1[[#This Row],[MutualInformationVsOutcome]]/Table1[[#This Row],[MutualInformationVsOutcomePotential]],0)</f>
        <v>0.46244200074021258</v>
      </c>
      <c r="AA375">
        <v>889</v>
      </c>
      <c r="AB375">
        <v>7590</v>
      </c>
      <c r="AC375">
        <v>348</v>
      </c>
      <c r="AD375">
        <v>1173</v>
      </c>
      <c r="AE375" s="3" t="s">
        <v>382</v>
      </c>
      <c r="AF3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375" s="3" t="str">
        <f>RIGHT(Table1[[#This Row],[AlgorithmFunc]],LEN(Table1[[#This Row],[AlgorithmFunc]])-16)</f>
        <v>Recursive</v>
      </c>
      <c r="AH375" s="3">
        <f>Table1[[#This Row],['# CM TP]]+Table1[[#This Row],['# CM TN]]</f>
        <v>8479</v>
      </c>
      <c r="AI375" s="3">
        <f>Table1[[#This Row],['# CM FP]]+Table1[[#This Row],['# CM FN]]</f>
        <v>1521</v>
      </c>
      <c r="AJ375" s="3">
        <f>Table1[[#This Row],['# CM TP]]+Table1[[#This Row],['# CM FP]]</f>
        <v>1237</v>
      </c>
      <c r="AK375" s="3">
        <f>Table1[[#This Row],['# CM TN]]+Table1[[#This Row],['# CM FN]]</f>
        <v>8763</v>
      </c>
      <c r="AL375" s="3">
        <f>Table1[[#This Row],[GT_T]]+Table1[[#This Row],[GT_F]]</f>
        <v>10000</v>
      </c>
      <c r="AM375" s="3">
        <f>IFERROR((Table1[[#This Row],['# CM TP]]+Table1[[#This Row],['# CM TN]])/Table1[[#This Row],[GT_TOT]], 0)</f>
        <v>0.84789999999999999</v>
      </c>
      <c r="AN375" s="3">
        <f>IFERROR(((Table1[[#This Row],[GT_T]]*Table1[[#This Row],[GT_ML_P]]/Table1[[#This Row],[GT_TOT]])+(Table1[[#This Row],[GT_F]]*Table1[[#This Row],[GT_ML_N]]/Table1[[#This Row],[GT_TOT]]))/Table1[[#This Row],[GT_TOT]],0)</f>
        <v>0.23817046</v>
      </c>
      <c r="AO375" s="3">
        <f>(Table1[[#This Row],[OBS_ACC]]-Table1[[#This Row],[EXP_ACC]])/(1-Table1[[#This Row],[EXP_ACC]])</f>
        <v>0.8003490387101555</v>
      </c>
      <c r="AP375" s="3">
        <f>Table1[[#This Row],['# CM TP]]+Table1[[#This Row],['# CM FN]]</f>
        <v>2062</v>
      </c>
      <c r="AQ375" s="3">
        <f>Table1[[#This Row],['# CM TN]]+Table1[[#This Row],['# CM FP]]</f>
        <v>7938</v>
      </c>
      <c r="AR375" s="2">
        <f>IFERROR(Table1[[#This Row],[NUM_T]]/(Table1[[#This Row],[NUM_T]]+Table1[[#This Row],[NUM_F]]),0)</f>
        <v>0.20619999999999999</v>
      </c>
      <c r="AS375" s="2">
        <f>IFERROR(((LEN(Table1[[#This Row],[Predictors]])-LEN(SUBSTITUTE(Table1[[#This Row],[Predictors]],"_","")))/Table1[[#This Row],[NumPredictors]])-Table1[[#This Row],[P_se]],0)</f>
        <v>0.5</v>
      </c>
      <c r="AT375" s="2">
        <f>IFERROR((LEN(Table1[[#This Row],[Predictors]])-LEN(SUBSTITUTE(Table1[[#This Row],[Predictors]],".","")))/Table1[[#This Row],[NumPredictors]],0)</f>
        <v>0</v>
      </c>
      <c r="AU3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5" s="2">
        <f>1-(Table1[[#This Row],[P_2gram]]+Table1[[#This Row],[P_order]]+Table1[[#This Row],[P_se]])</f>
        <v>0.5</v>
      </c>
    </row>
    <row r="376" spans="1:48" x14ac:dyDescent="0.25">
      <c r="A376">
        <v>36</v>
      </c>
      <c r="B376" t="s">
        <v>645</v>
      </c>
      <c r="C376" t="s">
        <v>190</v>
      </c>
      <c r="D376" s="26" t="s">
        <v>1510</v>
      </c>
      <c r="E376">
        <v>40000</v>
      </c>
      <c r="F3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76" t="s">
        <v>483</v>
      </c>
      <c r="H376" s="3">
        <v>1</v>
      </c>
      <c r="I376" s="1">
        <v>42784.856446759259</v>
      </c>
      <c r="J376" t="s">
        <v>484</v>
      </c>
      <c r="K376" t="s">
        <v>11</v>
      </c>
      <c r="L376" t="str">
        <f>SUBSTITUTE(SUBSTITUTE(Table1[[#This Row],[PredictorSetsOrig]],"task","act"),"startend","se")</f>
        <v>act,se,2gram</v>
      </c>
      <c r="M376" t="s">
        <v>16</v>
      </c>
      <c r="N376" s="3">
        <v>10</v>
      </c>
      <c r="O376" s="3">
        <f>IF(Table1[[#This Row],[Algorithm]]="None",0,IF(Table1[[#This Row],[NumPredictors]]&lt;=5,5,IF(Table1[[#This Row],[NumPredictors]]&lt;=10,10,IF(Table1[[#This Row],[NumPredictors]]&lt;=30,30,50))))</f>
        <v>10</v>
      </c>
      <c r="P376" s="2">
        <v>0.8478</v>
      </c>
      <c r="Q376" s="2">
        <v>0.84819999999999995</v>
      </c>
      <c r="R376">
        <v>3.2899999999999601</v>
      </c>
      <c r="S376">
        <v>37.17</v>
      </c>
      <c r="T376">
        <v>5.83000000000004</v>
      </c>
      <c r="U376" s="3">
        <v>4.6090085237109202</v>
      </c>
      <c r="V376" s="3">
        <v>8.2937834738371201</v>
      </c>
      <c r="W376" s="2">
        <f>IFERROR(Table1[[#This Row],[MutualInformation]]/Table1[[#This Row],[MutualInformationPotential]],0)</f>
        <v>0.55571845325479197</v>
      </c>
      <c r="X376" s="3">
        <v>0.215260756186098</v>
      </c>
      <c r="Y376" s="3">
        <v>0.445241081265218</v>
      </c>
      <c r="Z376" s="3">
        <f>IFERROR(Table1[[#This Row],[MutualInformationVsOutcome]]/Table1[[#This Row],[MutualInformationVsOutcomePotential]],0)</f>
        <v>0.48347011370649562</v>
      </c>
      <c r="AA376">
        <v>910</v>
      </c>
      <c r="AB376">
        <v>7568</v>
      </c>
      <c r="AC376">
        <v>370</v>
      </c>
      <c r="AD376">
        <v>1152</v>
      </c>
      <c r="AE376" s="3" t="s">
        <v>507</v>
      </c>
      <c r="AF3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376" s="3" t="str">
        <f>RIGHT(Table1[[#This Row],[AlgorithmFunc]],LEN(Table1[[#This Row],[AlgorithmFunc]])-16)</f>
        <v>MRMREnsemble5</v>
      </c>
      <c r="AH376" s="3">
        <f>Table1[[#This Row],['# CM TP]]+Table1[[#This Row],['# CM TN]]</f>
        <v>8478</v>
      </c>
      <c r="AI376" s="3">
        <f>Table1[[#This Row],['# CM FP]]+Table1[[#This Row],['# CM FN]]</f>
        <v>1522</v>
      </c>
      <c r="AJ376" s="3">
        <f>Table1[[#This Row],['# CM TP]]+Table1[[#This Row],['# CM FP]]</f>
        <v>1280</v>
      </c>
      <c r="AK376" s="3">
        <f>Table1[[#This Row],['# CM TN]]+Table1[[#This Row],['# CM FN]]</f>
        <v>8720</v>
      </c>
      <c r="AL376" s="3">
        <f>Table1[[#This Row],[GT_T]]+Table1[[#This Row],[GT_F]]</f>
        <v>10000</v>
      </c>
      <c r="AM376" s="3">
        <f>IFERROR((Table1[[#This Row],['# CM TP]]+Table1[[#This Row],['# CM TN]])/Table1[[#This Row],[GT_TOT]], 0)</f>
        <v>0.8478</v>
      </c>
      <c r="AN376" s="3">
        <f>IFERROR(((Table1[[#This Row],[GT_T]]*Table1[[#This Row],[GT_ML_P]]/Table1[[#This Row],[GT_TOT]])+(Table1[[#This Row],[GT_F]]*Table1[[#This Row],[GT_ML_N]]/Table1[[#This Row],[GT_TOT]]))/Table1[[#This Row],[GT_TOT]],0)</f>
        <v>0.2412368</v>
      </c>
      <c r="AO376" s="3">
        <f>(Table1[[#This Row],[OBS_ACC]]-Table1[[#This Row],[EXP_ACC]])/(1-Table1[[#This Row],[EXP_ACC]])</f>
        <v>0.79941040893917892</v>
      </c>
      <c r="AP376" s="3">
        <f>Table1[[#This Row],['# CM TP]]+Table1[[#This Row],['# CM FN]]</f>
        <v>2062</v>
      </c>
      <c r="AQ376" s="3">
        <f>Table1[[#This Row],['# CM TN]]+Table1[[#This Row],['# CM FP]]</f>
        <v>7938</v>
      </c>
      <c r="AR376" s="2">
        <f>IFERROR(Table1[[#This Row],[NUM_T]]/(Table1[[#This Row],[NUM_T]]+Table1[[#This Row],[NUM_F]]),0)</f>
        <v>0.20619999999999999</v>
      </c>
      <c r="AS376" s="2">
        <f>IFERROR(((LEN(Table1[[#This Row],[Predictors]])-LEN(SUBSTITUTE(Table1[[#This Row],[Predictors]],"_","")))/Table1[[#This Row],[NumPredictors]])-Table1[[#This Row],[P_se]],0)</f>
        <v>0.3</v>
      </c>
      <c r="AT376" s="2">
        <f>IFERROR((LEN(Table1[[#This Row],[Predictors]])-LEN(SUBSTITUTE(Table1[[#This Row],[Predictors]],".","")))/Table1[[#This Row],[NumPredictors]],0)</f>
        <v>0</v>
      </c>
      <c r="AU3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6" s="2">
        <f>1-(Table1[[#This Row],[P_2gram]]+Table1[[#This Row],[P_order]]+Table1[[#This Row],[P_se]])</f>
        <v>0.7</v>
      </c>
    </row>
    <row r="377" spans="1:48" x14ac:dyDescent="0.25">
      <c r="A377">
        <v>39</v>
      </c>
      <c r="B377" t="s">
        <v>645</v>
      </c>
      <c r="C377" t="s">
        <v>190</v>
      </c>
      <c r="D377" s="26" t="s">
        <v>1510</v>
      </c>
      <c r="E377">
        <v>40000</v>
      </c>
      <c r="F3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77" t="s">
        <v>483</v>
      </c>
      <c r="H377" s="3">
        <v>1</v>
      </c>
      <c r="I377" s="1">
        <v>42784.858368055553</v>
      </c>
      <c r="J377" t="s">
        <v>484</v>
      </c>
      <c r="K377" t="s">
        <v>11</v>
      </c>
      <c r="L377" t="str">
        <f>SUBSTITUTE(SUBSTITUTE(Table1[[#This Row],[PredictorSetsOrig]],"task","act"),"startend","se")</f>
        <v>act,2gram</v>
      </c>
      <c r="M377" t="s">
        <v>22</v>
      </c>
      <c r="N377" s="3">
        <v>10</v>
      </c>
      <c r="O377" s="3">
        <f>IF(Table1[[#This Row],[Algorithm]]="None",0,IF(Table1[[#This Row],[NumPredictors]]&lt;=5,5,IF(Table1[[#This Row],[NumPredictors]]&lt;=10,10,IF(Table1[[#This Row],[NumPredictors]]&lt;=30,30,50))))</f>
        <v>10</v>
      </c>
      <c r="P377" s="2">
        <v>0.8478</v>
      </c>
      <c r="Q377" s="2">
        <v>0.84819999999999995</v>
      </c>
      <c r="R377">
        <v>3.4500000000000499</v>
      </c>
      <c r="S377">
        <v>40.4</v>
      </c>
      <c r="T377">
        <v>5.28000000000009</v>
      </c>
      <c r="U377" s="3">
        <v>4.6090085237109202</v>
      </c>
      <c r="V377" s="3">
        <v>8.2937834738371201</v>
      </c>
      <c r="W377" s="2">
        <f>IFERROR(Table1[[#This Row],[MutualInformation]]/Table1[[#This Row],[MutualInformationPotential]],0)</f>
        <v>0.55571845325479197</v>
      </c>
      <c r="X377" s="3">
        <v>0.215260756186098</v>
      </c>
      <c r="Y377" s="3">
        <v>0.445241081265214</v>
      </c>
      <c r="Z377" s="3">
        <f>IFERROR(Table1[[#This Row],[MutualInformationVsOutcome]]/Table1[[#This Row],[MutualInformationVsOutcomePotential]],0)</f>
        <v>0.48347011370649995</v>
      </c>
      <c r="AA377">
        <v>910</v>
      </c>
      <c r="AB377">
        <v>7568</v>
      </c>
      <c r="AC377">
        <v>370</v>
      </c>
      <c r="AD377">
        <v>1152</v>
      </c>
      <c r="AE377" s="3" t="s">
        <v>507</v>
      </c>
      <c r="AF3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377" s="3" t="str">
        <f>RIGHT(Table1[[#This Row],[AlgorithmFunc]],LEN(Table1[[#This Row],[AlgorithmFunc]])-16)</f>
        <v>MRMREnsemble5</v>
      </c>
      <c r="AH377" s="3">
        <f>Table1[[#This Row],['# CM TP]]+Table1[[#This Row],['# CM TN]]</f>
        <v>8478</v>
      </c>
      <c r="AI377" s="3">
        <f>Table1[[#This Row],['# CM FP]]+Table1[[#This Row],['# CM FN]]</f>
        <v>1522</v>
      </c>
      <c r="AJ377" s="3">
        <f>Table1[[#This Row],['# CM TP]]+Table1[[#This Row],['# CM FP]]</f>
        <v>1280</v>
      </c>
      <c r="AK377" s="3">
        <f>Table1[[#This Row],['# CM TN]]+Table1[[#This Row],['# CM FN]]</f>
        <v>8720</v>
      </c>
      <c r="AL377" s="3">
        <f>Table1[[#This Row],[GT_T]]+Table1[[#This Row],[GT_F]]</f>
        <v>10000</v>
      </c>
      <c r="AM377" s="3">
        <f>IFERROR((Table1[[#This Row],['# CM TP]]+Table1[[#This Row],['# CM TN]])/Table1[[#This Row],[GT_TOT]], 0)</f>
        <v>0.8478</v>
      </c>
      <c r="AN377" s="3">
        <f>IFERROR(((Table1[[#This Row],[GT_T]]*Table1[[#This Row],[GT_ML_P]]/Table1[[#This Row],[GT_TOT]])+(Table1[[#This Row],[GT_F]]*Table1[[#This Row],[GT_ML_N]]/Table1[[#This Row],[GT_TOT]]))/Table1[[#This Row],[GT_TOT]],0)</f>
        <v>0.2412368</v>
      </c>
      <c r="AO377" s="3">
        <f>(Table1[[#This Row],[OBS_ACC]]-Table1[[#This Row],[EXP_ACC]])/(1-Table1[[#This Row],[EXP_ACC]])</f>
        <v>0.79941040893917892</v>
      </c>
      <c r="AP377" s="3">
        <f>Table1[[#This Row],['# CM TP]]+Table1[[#This Row],['# CM FN]]</f>
        <v>2062</v>
      </c>
      <c r="AQ377" s="3">
        <f>Table1[[#This Row],['# CM TN]]+Table1[[#This Row],['# CM FP]]</f>
        <v>7938</v>
      </c>
      <c r="AR377" s="2">
        <f>IFERROR(Table1[[#This Row],[NUM_T]]/(Table1[[#This Row],[NUM_T]]+Table1[[#This Row],[NUM_F]]),0)</f>
        <v>0.20619999999999999</v>
      </c>
      <c r="AS377" s="2">
        <f>IFERROR(((LEN(Table1[[#This Row],[Predictors]])-LEN(SUBSTITUTE(Table1[[#This Row],[Predictors]],"_","")))/Table1[[#This Row],[NumPredictors]])-Table1[[#This Row],[P_se]],0)</f>
        <v>0.3</v>
      </c>
      <c r="AT377" s="2">
        <f>IFERROR((LEN(Table1[[#This Row],[Predictors]])-LEN(SUBSTITUTE(Table1[[#This Row],[Predictors]],".","")))/Table1[[#This Row],[NumPredictors]],0)</f>
        <v>0</v>
      </c>
      <c r="AU3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7" s="2">
        <f>1-(Table1[[#This Row],[P_2gram]]+Table1[[#This Row],[P_order]]+Table1[[#This Row],[P_se]])</f>
        <v>0.7</v>
      </c>
    </row>
    <row r="378" spans="1:48" x14ac:dyDescent="0.25">
      <c r="A378" s="26">
        <v>15</v>
      </c>
      <c r="B378" s="26" t="s">
        <v>645</v>
      </c>
      <c r="C378" s="26" t="s">
        <v>185</v>
      </c>
      <c r="D378" s="26" t="s">
        <v>1510</v>
      </c>
      <c r="E378" s="26">
        <v>4000</v>
      </c>
      <c r="F3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78" s="26" t="s">
        <v>562</v>
      </c>
      <c r="H378" s="27">
        <v>1</v>
      </c>
      <c r="I378" s="28">
        <v>42793.95412037037</v>
      </c>
      <c r="J378" s="26" t="s">
        <v>51</v>
      </c>
      <c r="K378" s="26" t="s">
        <v>11</v>
      </c>
      <c r="L378" t="str">
        <f>SUBSTITUTE(SUBSTITUTE(Table1[[#This Row],[PredictorSetsOrig]],"task","act"),"startend","se")</f>
        <v>act,se,order</v>
      </c>
      <c r="M378" s="26" t="s">
        <v>18</v>
      </c>
      <c r="N378" s="27">
        <v>10</v>
      </c>
      <c r="O378" s="27">
        <f>IF(Table1[[#This Row],[Algorithm]]="None",0,IF(Table1[[#This Row],[NumPredictors]]&lt;=5,5,IF(Table1[[#This Row],[NumPredictors]]&lt;=10,10,IF(Table1[[#This Row],[NumPredictors]]&lt;=30,30,50))))</f>
        <v>10</v>
      </c>
      <c r="P378" s="29">
        <v>0.80500000000000005</v>
      </c>
      <c r="Q378" s="29">
        <v>0.79733333333333301</v>
      </c>
      <c r="R378" s="26">
        <v>5.0299999999997498</v>
      </c>
      <c r="S378" s="26">
        <v>3.6900000000005102</v>
      </c>
      <c r="T378" s="26">
        <v>0.84000000000014596</v>
      </c>
      <c r="U378" s="27">
        <v>2.0044143674522199</v>
      </c>
      <c r="V378" s="27">
        <v>7.28892414629368</v>
      </c>
      <c r="W378" s="29">
        <f>IFERROR(Table1[[#This Row],[MutualInformation]]/Table1[[#This Row],[MutualInformationPotential]],0)</f>
        <v>0.27499454339519197</v>
      </c>
      <c r="X378" s="27">
        <v>2.6702885076872501E-2</v>
      </c>
      <c r="Y378" s="27">
        <v>0.403599247604152</v>
      </c>
      <c r="Z378" s="27">
        <f>IFERROR(Table1[[#This Row],[MutualInformationVsOutcome]]/Table1[[#This Row],[MutualInformationVsOutcomePotential]],0)</f>
        <v>6.6161880220011085E-2</v>
      </c>
      <c r="AA378" s="26">
        <v>0</v>
      </c>
      <c r="AB378" s="26">
        <v>805</v>
      </c>
      <c r="AC378" s="26">
        <v>0</v>
      </c>
      <c r="AD378" s="26">
        <v>195</v>
      </c>
      <c r="AE378" s="27" t="s">
        <v>569</v>
      </c>
      <c r="AF3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378" s="27" t="str">
        <f>RIGHT(Table1[[#This Row],[AlgorithmFunc]],LEN(Table1[[#This Row],[AlgorithmFunc]])-16)</f>
        <v>ClusterImportance</v>
      </c>
      <c r="AH378" s="27">
        <f>Table1[[#This Row],['# CM TP]]+Table1[[#This Row],['# CM TN]]</f>
        <v>805</v>
      </c>
      <c r="AI378" s="27">
        <f>Table1[[#This Row],['# CM FP]]+Table1[[#This Row],['# CM FN]]</f>
        <v>195</v>
      </c>
      <c r="AJ378" s="27">
        <f>Table1[[#This Row],['# CM TP]]+Table1[[#This Row],['# CM FP]]</f>
        <v>0</v>
      </c>
      <c r="AK378" s="27">
        <f>Table1[[#This Row],['# CM TN]]+Table1[[#This Row],['# CM FN]]</f>
        <v>1000</v>
      </c>
      <c r="AL378" s="27">
        <f>Table1[[#This Row],[GT_T]]+Table1[[#This Row],[GT_F]]</f>
        <v>1000</v>
      </c>
      <c r="AM378" s="27">
        <f>IFERROR((Table1[[#This Row],['# CM TP]]+Table1[[#This Row],['# CM TN]])/Table1[[#This Row],[GT_TOT]], 0)</f>
        <v>0.80500000000000005</v>
      </c>
      <c r="AN378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378" s="27">
        <f>(Table1[[#This Row],[OBS_ACC]]-Table1[[#This Row],[EXP_ACC]])/(1-Table1[[#This Row],[EXP_ACC]])</f>
        <v>0.75776397515527971</v>
      </c>
      <c r="AP378" s="27">
        <f>Table1[[#This Row],['# CM TP]]+Table1[[#This Row],['# CM FN]]</f>
        <v>195</v>
      </c>
      <c r="AQ378" s="27">
        <f>Table1[[#This Row],['# CM TN]]+Table1[[#This Row],['# CM FP]]</f>
        <v>805</v>
      </c>
      <c r="AR378" s="29">
        <f>IFERROR(Table1[[#This Row],[NUM_T]]/(Table1[[#This Row],[NUM_T]]+Table1[[#This Row],[NUM_F]]),0)</f>
        <v>0.19500000000000001</v>
      </c>
      <c r="AS378" s="29">
        <f>IFERROR(((LEN(Table1[[#This Row],[Predictors]])-LEN(SUBSTITUTE(Table1[[#This Row],[Predictors]],"_","")))/Table1[[#This Row],[NumPredictors]])-Table1[[#This Row],[P_se]],0)</f>
        <v>0</v>
      </c>
      <c r="AT378" s="29">
        <f>IFERROR((LEN(Table1[[#This Row],[Predictors]])-LEN(SUBSTITUTE(Table1[[#This Row],[Predictors]],".","")))/Table1[[#This Row],[NumPredictors]],0)</f>
        <v>0.9</v>
      </c>
      <c r="AU37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8" s="29">
        <f>1-(Table1[[#This Row],[P_2gram]]+Table1[[#This Row],[P_order]]+Table1[[#This Row],[P_se]])</f>
        <v>9.9999999999999978E-2</v>
      </c>
    </row>
    <row r="379" spans="1:48" x14ac:dyDescent="0.25">
      <c r="A379">
        <v>24</v>
      </c>
      <c r="B379" t="s">
        <v>645</v>
      </c>
      <c r="C379" t="s">
        <v>185</v>
      </c>
      <c r="D379" s="26" t="s">
        <v>1510</v>
      </c>
      <c r="E379">
        <v>4000</v>
      </c>
      <c r="F3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79" t="s">
        <v>562</v>
      </c>
      <c r="H379" s="3">
        <v>1</v>
      </c>
      <c r="I379" s="1">
        <v>42793.955266203702</v>
      </c>
      <c r="J379" t="s">
        <v>167</v>
      </c>
      <c r="K379" t="s">
        <v>11</v>
      </c>
      <c r="L379" t="str">
        <f>SUBSTITUTE(SUBSTITUTE(Table1[[#This Row],[PredictorSetsOrig]],"task","act"),"startend","se")</f>
        <v>act,se</v>
      </c>
      <c r="M379" t="s">
        <v>14</v>
      </c>
      <c r="N379" s="3">
        <v>10</v>
      </c>
      <c r="O379" s="3">
        <f>IF(Table1[[#This Row],[Algorithm]]="None",0,IF(Table1[[#This Row],[NumPredictors]]&lt;=5,5,IF(Table1[[#This Row],[NumPredictors]]&lt;=10,10,IF(Table1[[#This Row],[NumPredictors]]&lt;=30,30,50))))</f>
        <v>10</v>
      </c>
      <c r="P379" s="2">
        <v>0.82599999999999996</v>
      </c>
      <c r="Q379" s="2">
        <v>0.81366666666666698</v>
      </c>
      <c r="R379">
        <v>1.9899999999997799</v>
      </c>
      <c r="S379">
        <v>3.8500000000003598</v>
      </c>
      <c r="T379">
        <v>9.0000000000145505E-2</v>
      </c>
      <c r="U379" s="3">
        <v>4.7809294901470496</v>
      </c>
      <c r="V379" s="3">
        <v>6.9605890807084903</v>
      </c>
      <c r="W379" s="2">
        <f>IFERROR(Table1[[#This Row],[MutualInformation]]/Table1[[#This Row],[MutualInformationPotential]],0)</f>
        <v>0.68685702240311219</v>
      </c>
      <c r="X379" s="3">
        <v>0.20259038939867699</v>
      </c>
      <c r="Y379" s="27">
        <v>0.38147101411214301</v>
      </c>
      <c r="Z379" s="3">
        <f>IFERROR(Table1[[#This Row],[MutualInformationVsOutcome]]/Table1[[#This Row],[MutualInformationVsOutcomePotential]],0)</f>
        <v>0.5310767578768657</v>
      </c>
      <c r="AA379">
        <v>25</v>
      </c>
      <c r="AB379">
        <v>801</v>
      </c>
      <c r="AC379">
        <v>4</v>
      </c>
      <c r="AD379">
        <v>170</v>
      </c>
      <c r="AE379" s="3" t="s">
        <v>194</v>
      </c>
      <c r="AF3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79" s="3" t="str">
        <f>RIGHT(Table1[[#This Row],[AlgorithmFunc]],LEN(Table1[[#This Row],[AlgorithmFunc]])-16)</f>
        <v>LASSORepeated1se</v>
      </c>
      <c r="AH379" s="3">
        <f>Table1[[#This Row],['# CM TP]]+Table1[[#This Row],['# CM TN]]</f>
        <v>826</v>
      </c>
      <c r="AI379" s="3">
        <f>Table1[[#This Row],['# CM FP]]+Table1[[#This Row],['# CM FN]]</f>
        <v>174</v>
      </c>
      <c r="AJ379" s="3">
        <f>Table1[[#This Row],['# CM TP]]+Table1[[#This Row],['# CM FP]]</f>
        <v>29</v>
      </c>
      <c r="AK379" s="3">
        <f>Table1[[#This Row],['# CM TN]]+Table1[[#This Row],['# CM FN]]</f>
        <v>971</v>
      </c>
      <c r="AL379" s="3">
        <f>Table1[[#This Row],[GT_T]]+Table1[[#This Row],[GT_F]]</f>
        <v>1000</v>
      </c>
      <c r="AM379" s="3">
        <f>IFERROR((Table1[[#This Row],['# CM TP]]+Table1[[#This Row],['# CM TN]])/Table1[[#This Row],[GT_TOT]], 0)</f>
        <v>0.82599999999999996</v>
      </c>
      <c r="AN379" s="3">
        <f>IFERROR(((Table1[[#This Row],[GT_T]]*Table1[[#This Row],[GT_ML_P]]/Table1[[#This Row],[GT_TOT]])+(Table1[[#This Row],[GT_F]]*Table1[[#This Row],[GT_ML_N]]/Table1[[#This Row],[GT_TOT]]))/Table1[[#This Row],[GT_TOT]],0)</f>
        <v>0.19290800000000002</v>
      </c>
      <c r="AO379" s="3">
        <f>(Table1[[#This Row],[OBS_ACC]]-Table1[[#This Row],[EXP_ACC]])/(1-Table1[[#This Row],[EXP_ACC]])</f>
        <v>0.78441119475846621</v>
      </c>
      <c r="AP379" s="3">
        <f>Table1[[#This Row],['# CM TP]]+Table1[[#This Row],['# CM FN]]</f>
        <v>195</v>
      </c>
      <c r="AQ379" s="3">
        <f>Table1[[#This Row],['# CM TN]]+Table1[[#This Row],['# CM FP]]</f>
        <v>805</v>
      </c>
      <c r="AR379" s="2">
        <f>IFERROR(Table1[[#This Row],[NUM_T]]/(Table1[[#This Row],[NUM_T]]+Table1[[#This Row],[NUM_F]]),0)</f>
        <v>0.19500000000000001</v>
      </c>
      <c r="AS379" s="2">
        <f>IFERROR(((LEN(Table1[[#This Row],[Predictors]])-LEN(SUBSTITUTE(Table1[[#This Row],[Predictors]],"_","")))/Table1[[#This Row],[NumPredictors]])-Table1[[#This Row],[P_se]],0)</f>
        <v>0</v>
      </c>
      <c r="AT379" s="2">
        <f>IFERROR((LEN(Table1[[#This Row],[Predictors]])-LEN(SUBSTITUTE(Table1[[#This Row],[Predictors]],".","")))/Table1[[#This Row],[NumPredictors]],0)</f>
        <v>0</v>
      </c>
      <c r="AU3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79" s="2">
        <f>1-(Table1[[#This Row],[P_2gram]]+Table1[[#This Row],[P_order]]+Table1[[#This Row],[P_se]])</f>
        <v>1</v>
      </c>
    </row>
    <row r="380" spans="1:48" x14ac:dyDescent="0.25">
      <c r="A380">
        <v>26</v>
      </c>
      <c r="B380" t="s">
        <v>645</v>
      </c>
      <c r="C380" t="s">
        <v>185</v>
      </c>
      <c r="D380" s="26" t="s">
        <v>1510</v>
      </c>
      <c r="E380">
        <v>4000</v>
      </c>
      <c r="F3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80" t="s">
        <v>562</v>
      </c>
      <c r="H380" s="3">
        <v>1</v>
      </c>
      <c r="I380" s="1">
        <v>42793.959629629629</v>
      </c>
      <c r="J380" t="s">
        <v>167</v>
      </c>
      <c r="K380" t="s">
        <v>11</v>
      </c>
      <c r="L380" t="str">
        <f>SUBSTITUTE(SUBSTITUTE(Table1[[#This Row],[PredictorSetsOrig]],"task","act"),"startend","se")</f>
        <v>act,se,order</v>
      </c>
      <c r="M380" t="s">
        <v>18</v>
      </c>
      <c r="N380" s="3">
        <v>10</v>
      </c>
      <c r="O380" s="3">
        <f>IF(Table1[[#This Row],[Algorithm]]="None",0,IF(Table1[[#This Row],[NumPredictors]]&lt;=5,5,IF(Table1[[#This Row],[NumPredictors]]&lt;=10,10,IF(Table1[[#This Row],[NumPredictors]]&lt;=30,30,50))))</f>
        <v>10</v>
      </c>
      <c r="P380" s="2">
        <v>0.84699999999999998</v>
      </c>
      <c r="Q380" s="2">
        <v>0.84033333333333304</v>
      </c>
      <c r="R380">
        <v>1685.85</v>
      </c>
      <c r="S380">
        <v>4.6099999999996699</v>
      </c>
      <c r="T380">
        <v>1.3299999999999299</v>
      </c>
      <c r="U380" s="3">
        <v>4.0947591874929197</v>
      </c>
      <c r="V380" s="3">
        <v>7.28892414629368</v>
      </c>
      <c r="W380" s="2">
        <f>IFERROR(Table1[[#This Row],[MutualInformation]]/Table1[[#This Row],[MutualInformationPotential]],0)</f>
        <v>0.56177826868661407</v>
      </c>
      <c r="X380" s="3">
        <v>0.16234506117549399</v>
      </c>
      <c r="Y380" s="27">
        <v>0.403599247604152</v>
      </c>
      <c r="Z380" s="3">
        <f>IFERROR(Table1[[#This Row],[MutualInformationVsOutcome]]/Table1[[#This Row],[MutualInformationVsOutcomePotential]],0)</f>
        <v>0.40224322056893713</v>
      </c>
      <c r="AA380">
        <v>68</v>
      </c>
      <c r="AB380">
        <v>779</v>
      </c>
      <c r="AC380">
        <v>26</v>
      </c>
      <c r="AD380">
        <v>127</v>
      </c>
      <c r="AE380" s="3" t="s">
        <v>193</v>
      </c>
      <c r="AF3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80" s="3" t="str">
        <f>RIGHT(Table1[[#This Row],[AlgorithmFunc]],LEN(Table1[[#This Row],[AlgorithmFunc]])-16)</f>
        <v>LASSORepeated1se</v>
      </c>
      <c r="AH380" s="3">
        <f>Table1[[#This Row],['# CM TP]]+Table1[[#This Row],['# CM TN]]</f>
        <v>847</v>
      </c>
      <c r="AI380" s="3">
        <f>Table1[[#This Row],['# CM FP]]+Table1[[#This Row],['# CM FN]]</f>
        <v>153</v>
      </c>
      <c r="AJ380" s="3">
        <f>Table1[[#This Row],['# CM TP]]+Table1[[#This Row],['# CM FP]]</f>
        <v>94</v>
      </c>
      <c r="AK380" s="3">
        <f>Table1[[#This Row],['# CM TN]]+Table1[[#This Row],['# CM FN]]</f>
        <v>906</v>
      </c>
      <c r="AL380" s="3">
        <f>Table1[[#This Row],[GT_T]]+Table1[[#This Row],[GT_F]]</f>
        <v>1000</v>
      </c>
      <c r="AM380" s="3">
        <f>IFERROR((Table1[[#This Row],['# CM TP]]+Table1[[#This Row],['# CM TN]])/Table1[[#This Row],[GT_TOT]], 0)</f>
        <v>0.84699999999999998</v>
      </c>
      <c r="AN380" s="3">
        <f>IFERROR(((Table1[[#This Row],[GT_T]]*Table1[[#This Row],[GT_ML_P]]/Table1[[#This Row],[GT_TOT]])+(Table1[[#This Row],[GT_F]]*Table1[[#This Row],[GT_ML_N]]/Table1[[#This Row],[GT_TOT]]))/Table1[[#This Row],[GT_TOT]],0)</f>
        <v>0.21823599999999999</v>
      </c>
      <c r="AO380" s="3">
        <f>(Table1[[#This Row],[OBS_ACC]]-Table1[[#This Row],[EXP_ACC]])/(1-Table1[[#This Row],[EXP_ACC]])</f>
        <v>0.80428876233748292</v>
      </c>
      <c r="AP380" s="3">
        <f>Table1[[#This Row],['# CM TP]]+Table1[[#This Row],['# CM FN]]</f>
        <v>195</v>
      </c>
      <c r="AQ380" s="3">
        <f>Table1[[#This Row],['# CM TN]]+Table1[[#This Row],['# CM FP]]</f>
        <v>805</v>
      </c>
      <c r="AR380" s="2">
        <f>IFERROR(Table1[[#This Row],[NUM_T]]/(Table1[[#This Row],[NUM_T]]+Table1[[#This Row],[NUM_F]]),0)</f>
        <v>0.19500000000000001</v>
      </c>
      <c r="AS380" s="2">
        <f>IFERROR(((LEN(Table1[[#This Row],[Predictors]])-LEN(SUBSTITUTE(Table1[[#This Row],[Predictors]],"_","")))/Table1[[#This Row],[NumPredictors]])-Table1[[#This Row],[P_se]],0)</f>
        <v>0</v>
      </c>
      <c r="AT380" s="2">
        <f>IFERROR((LEN(Table1[[#This Row],[Predictors]])-LEN(SUBSTITUTE(Table1[[#This Row],[Predictors]],".","")))/Table1[[#This Row],[NumPredictors]],0)</f>
        <v>0.9</v>
      </c>
      <c r="AU3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0" s="2">
        <f>1-(Table1[[#This Row],[P_2gram]]+Table1[[#This Row],[P_order]]+Table1[[#This Row],[P_se]])</f>
        <v>9.9999999999999978E-2</v>
      </c>
    </row>
    <row r="381" spans="1:48" x14ac:dyDescent="0.25">
      <c r="A381">
        <v>35</v>
      </c>
      <c r="B381" t="s">
        <v>645</v>
      </c>
      <c r="C381" t="s">
        <v>185</v>
      </c>
      <c r="D381" s="26" t="s">
        <v>1510</v>
      </c>
      <c r="E381">
        <v>4000</v>
      </c>
      <c r="F3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81" t="s">
        <v>562</v>
      </c>
      <c r="H381" s="3">
        <v>1</v>
      </c>
      <c r="I381" s="1">
        <v>42794.091041666667</v>
      </c>
      <c r="J381" t="s">
        <v>173</v>
      </c>
      <c r="K381" t="s">
        <v>11</v>
      </c>
      <c r="L381" t="str">
        <f>SUBSTITUTE(SUBSTITUTE(Table1[[#This Row],[PredictorSetsOrig]],"task","act"),"startend","se")</f>
        <v>act,se</v>
      </c>
      <c r="M381" t="s">
        <v>14</v>
      </c>
      <c r="N381" s="3">
        <v>10</v>
      </c>
      <c r="O381" s="3">
        <f>IF(Table1[[#This Row],[Algorithm]]="None",0,IF(Table1[[#This Row],[NumPredictors]]&lt;=5,5,IF(Table1[[#This Row],[NumPredictors]]&lt;=10,10,IF(Table1[[#This Row],[NumPredictors]]&lt;=30,30,50))))</f>
        <v>10</v>
      </c>
      <c r="P381" s="2">
        <v>0.83</v>
      </c>
      <c r="Q381" s="2">
        <v>0.84833333333333305</v>
      </c>
      <c r="R381">
        <v>15.4599999999991</v>
      </c>
      <c r="S381">
        <v>4.0100000000002201</v>
      </c>
      <c r="T381">
        <v>0.11999999999898101</v>
      </c>
      <c r="U381" s="3">
        <v>6.0749184463997103</v>
      </c>
      <c r="V381" s="3">
        <v>6.9605890807084903</v>
      </c>
      <c r="W381" s="2">
        <f>IFERROR(Table1[[#This Row],[MutualInformation]]/Table1[[#This Row],[MutualInformationPotential]],0)</f>
        <v>0.87275924148956785</v>
      </c>
      <c r="X381" s="3">
        <v>0.31256545214128401</v>
      </c>
      <c r="Y381" s="27">
        <v>0.38147101411214301</v>
      </c>
      <c r="Z381" s="3">
        <f>IFERROR(Table1[[#This Row],[MutualInformationVsOutcome]]/Table1[[#This Row],[MutualInformationVsOutcomePotential]],0)</f>
        <v>0.81936881329965883</v>
      </c>
      <c r="AA381">
        <v>55</v>
      </c>
      <c r="AB381">
        <v>775</v>
      </c>
      <c r="AC381">
        <v>30</v>
      </c>
      <c r="AD381">
        <v>140</v>
      </c>
      <c r="AE381" s="3" t="s">
        <v>196</v>
      </c>
      <c r="AF3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81" s="3" t="str">
        <f>RIGHT(Table1[[#This Row],[AlgorithmFunc]],LEN(Table1[[#This Row],[AlgorithmFunc]])-16)</f>
        <v>Recursive2Sizes</v>
      </c>
      <c r="AH381" s="3">
        <f>Table1[[#This Row],['# CM TP]]+Table1[[#This Row],['# CM TN]]</f>
        <v>830</v>
      </c>
      <c r="AI381" s="3">
        <f>Table1[[#This Row],['# CM FP]]+Table1[[#This Row],['# CM FN]]</f>
        <v>170</v>
      </c>
      <c r="AJ381" s="3">
        <f>Table1[[#This Row],['# CM TP]]+Table1[[#This Row],['# CM FP]]</f>
        <v>85</v>
      </c>
      <c r="AK381" s="3">
        <f>Table1[[#This Row],['# CM TN]]+Table1[[#This Row],['# CM FN]]</f>
        <v>915</v>
      </c>
      <c r="AL381" s="3">
        <f>Table1[[#This Row],[GT_T]]+Table1[[#This Row],[GT_F]]</f>
        <v>1000</v>
      </c>
      <c r="AM381" s="3">
        <f>IFERROR((Table1[[#This Row],['# CM TP]]+Table1[[#This Row],['# CM TN]])/Table1[[#This Row],[GT_TOT]], 0)</f>
        <v>0.83</v>
      </c>
      <c r="AN381" s="3">
        <f>IFERROR(((Table1[[#This Row],[GT_T]]*Table1[[#This Row],[GT_ML_P]]/Table1[[#This Row],[GT_TOT]])+(Table1[[#This Row],[GT_F]]*Table1[[#This Row],[GT_ML_N]]/Table1[[#This Row],[GT_TOT]]))/Table1[[#This Row],[GT_TOT]],0)</f>
        <v>0.22610000000000002</v>
      </c>
      <c r="AO381" s="3">
        <f>(Table1[[#This Row],[OBS_ACC]]-Table1[[#This Row],[EXP_ACC]])/(1-Table1[[#This Row],[EXP_ACC]])</f>
        <v>0.78033337640522016</v>
      </c>
      <c r="AP381" s="3">
        <f>Table1[[#This Row],['# CM TP]]+Table1[[#This Row],['# CM FN]]</f>
        <v>195</v>
      </c>
      <c r="AQ381" s="3">
        <f>Table1[[#This Row],['# CM TN]]+Table1[[#This Row],['# CM FP]]</f>
        <v>805</v>
      </c>
      <c r="AR381" s="2">
        <f>IFERROR(Table1[[#This Row],[NUM_T]]/(Table1[[#This Row],[NUM_T]]+Table1[[#This Row],[NUM_F]]),0)</f>
        <v>0.19500000000000001</v>
      </c>
      <c r="AS381" s="2">
        <f>IFERROR(((LEN(Table1[[#This Row],[Predictors]])-LEN(SUBSTITUTE(Table1[[#This Row],[Predictors]],"_","")))/Table1[[#This Row],[NumPredictors]])-Table1[[#This Row],[P_se]],0)</f>
        <v>0</v>
      </c>
      <c r="AT381" s="2">
        <f>IFERROR((LEN(Table1[[#This Row],[Predictors]])-LEN(SUBSTITUTE(Table1[[#This Row],[Predictors]],".","")))/Table1[[#This Row],[NumPredictors]],0)</f>
        <v>0</v>
      </c>
      <c r="AU3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1" s="2">
        <f>1-(Table1[[#This Row],[P_2gram]]+Table1[[#This Row],[P_order]]+Table1[[#This Row],[P_se]])</f>
        <v>1</v>
      </c>
    </row>
    <row r="382" spans="1:48" x14ac:dyDescent="0.25">
      <c r="A382">
        <v>12</v>
      </c>
      <c r="B382" t="s">
        <v>645</v>
      </c>
      <c r="C382" t="s">
        <v>190</v>
      </c>
      <c r="D382" s="26" t="s">
        <v>1510</v>
      </c>
      <c r="E382">
        <v>20000</v>
      </c>
      <c r="F3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ok,duration&gt;7d,BPIC14,20000,0</v>
      </c>
      <c r="G382" t="s">
        <v>719</v>
      </c>
      <c r="H382" s="3">
        <v>1</v>
      </c>
      <c r="I382" s="1">
        <v>42796.59983796296</v>
      </c>
      <c r="J382" t="s">
        <v>10</v>
      </c>
      <c r="K382" t="s">
        <v>11</v>
      </c>
      <c r="L382" t="str">
        <f>SUBSTITUTE(SUBSTITUTE(Table1[[#This Row],[PredictorSetsOrig]],"task","act"),"startend","se")</f>
        <v>2gram</v>
      </c>
      <c r="M382" t="s">
        <v>434</v>
      </c>
      <c r="N382" s="3">
        <v>772</v>
      </c>
      <c r="O382" s="3">
        <f>IF(Table1[[#This Row],[Algorithm]]="None",0,IF(Table1[[#This Row],[NumPredictors]]&lt;=5,5,IF(Table1[[#This Row],[NumPredictors]]&lt;=10,10,IF(Table1[[#This Row],[NumPredictors]]&lt;=30,30,50))))</f>
        <v>0</v>
      </c>
      <c r="P382" s="2">
        <v>0.84760000000000002</v>
      </c>
      <c r="Q382" s="2">
        <v>0.85793333333333299</v>
      </c>
      <c r="R382" s="1">
        <v>0.39000000000123702</v>
      </c>
      <c r="S382" s="3">
        <v>541.77</v>
      </c>
      <c r="T382" s="1">
        <v>8.0799999999999308</v>
      </c>
      <c r="U382" s="3">
        <v>8.0938529963357908</v>
      </c>
      <c r="V382" s="3">
        <v>8.0938529963357908</v>
      </c>
      <c r="W382" s="2">
        <f>IFERROR(Table1[[#This Row],[MutualInformation]]/Table1[[#This Row],[MutualInformationPotential]],0)</f>
        <v>1</v>
      </c>
      <c r="X382" s="3">
        <v>0.49001185436299499</v>
      </c>
      <c r="Y382" s="3">
        <v>0.49001185436299499</v>
      </c>
      <c r="Z382" s="3">
        <f>IFERROR(Table1[[#This Row],[MutualInformationVsOutcome]]/Table1[[#This Row],[MutualInformationVsOutcomePotential]],0)</f>
        <v>1</v>
      </c>
      <c r="AA382">
        <v>606</v>
      </c>
      <c r="AB382">
        <v>3632</v>
      </c>
      <c r="AC382">
        <v>209</v>
      </c>
      <c r="AD382">
        <v>553</v>
      </c>
      <c r="AE382" s="3" t="s">
        <v>440</v>
      </c>
      <c r="AF3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382" s="3" t="str">
        <f>RIGHT(Table1[[#This Row],[AlgorithmFunc]],LEN(Table1[[#This Row],[AlgorithmFunc]])-16)</f>
        <v>None</v>
      </c>
      <c r="AH382" s="3">
        <f>Table1[[#This Row],['# CM TP]]+Table1[[#This Row],['# CM TN]]</f>
        <v>4238</v>
      </c>
      <c r="AI382" s="3">
        <f>Table1[[#This Row],['# CM FP]]+Table1[[#This Row],['# CM FN]]</f>
        <v>762</v>
      </c>
      <c r="AJ382" s="3">
        <f>Table1[[#This Row],['# CM TP]]+Table1[[#This Row],['# CM FP]]</f>
        <v>815</v>
      </c>
      <c r="AK382" s="3">
        <f>Table1[[#This Row],['# CM TN]]+Table1[[#This Row],['# CM FN]]</f>
        <v>4185</v>
      </c>
      <c r="AL382" s="3">
        <f>Table1[[#This Row],[GT_T]]+Table1[[#This Row],[GT_F]]</f>
        <v>5000</v>
      </c>
      <c r="AM382" s="3">
        <f>IFERROR((Table1[[#This Row],['# CM TP]]+Table1[[#This Row],['# CM TN]])/Table1[[#This Row],[GT_TOT]], 0)</f>
        <v>0.84760000000000002</v>
      </c>
      <c r="AN382" s="3">
        <f>IFERROR(((Table1[[#This Row],[GT_T]]*Table1[[#This Row],[GT_ML_P]]/Table1[[#This Row],[GT_TOT]])+(Table1[[#This Row],[GT_F]]*Table1[[#This Row],[GT_ML_N]]/Table1[[#This Row],[GT_TOT]]))/Table1[[#This Row],[GT_TOT]],0)</f>
        <v>0.2657176</v>
      </c>
      <c r="AO382" s="3">
        <f>(Table1[[#This Row],[OBS_ACC]]-Table1[[#This Row],[EXP_ACC]])/(1-Table1[[#This Row],[EXP_ACC]])</f>
        <v>0.79245042506806651</v>
      </c>
      <c r="AP382" s="3">
        <f>Table1[[#This Row],['# CM TP]]+Table1[[#This Row],['# CM FN]]</f>
        <v>1159</v>
      </c>
      <c r="AQ382" s="3">
        <f>Table1[[#This Row],['# CM TN]]+Table1[[#This Row],['# CM FP]]</f>
        <v>3841</v>
      </c>
      <c r="AR382" s="2">
        <f>IFERROR(Table1[[#This Row],[NUM_T]]/(Table1[[#This Row],[NUM_T]]+Table1[[#This Row],[NUM_F]]),0)</f>
        <v>0.23180000000000001</v>
      </c>
      <c r="AS382" s="2">
        <f>IFERROR(((LEN(Table1[[#This Row],[Predictors]])-LEN(SUBSTITUTE(Table1[[#This Row],[Predictors]],"_","")))/Table1[[#This Row],[NumPredictors]])-Table1[[#This Row],[P_se]],0)</f>
        <v>1</v>
      </c>
      <c r="AT382" s="2">
        <f>IFERROR((LEN(Table1[[#This Row],[Predictors]])-LEN(SUBSTITUTE(Table1[[#This Row],[Predictors]],".","")))/Table1[[#This Row],[NumPredictors]],0)</f>
        <v>0</v>
      </c>
      <c r="AU3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2" s="2">
        <f>1-(Table1[[#This Row],[P_2gram]]+Table1[[#This Row],[P_order]]+Table1[[#This Row],[P_se]])</f>
        <v>0</v>
      </c>
    </row>
    <row r="383" spans="1:48" x14ac:dyDescent="0.25">
      <c r="A383">
        <v>59</v>
      </c>
      <c r="B383" t="s">
        <v>645</v>
      </c>
      <c r="C383" t="s">
        <v>1504</v>
      </c>
      <c r="D383" t="s">
        <v>1508</v>
      </c>
      <c r="E383">
        <v>31509</v>
      </c>
      <c r="F3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383" t="s">
        <v>1398</v>
      </c>
      <c r="H383" s="3">
        <v>1</v>
      </c>
      <c r="I383" s="1">
        <v>43122.972719907404</v>
      </c>
      <c r="J383" t="s">
        <v>484</v>
      </c>
      <c r="K383" t="s">
        <v>11</v>
      </c>
      <c r="L383" t="str">
        <f>SUBSTITUTE(SUBSTITUTE(Table1[[#This Row],[PredictorSetsOrig]],"task","act"),"startend","se")</f>
        <v>order</v>
      </c>
      <c r="M383" s="31" t="s">
        <v>436</v>
      </c>
      <c r="N383" s="3">
        <v>30</v>
      </c>
      <c r="O383" s="3">
        <f>IF(Table1[[#This Row],[Algorithm]]="None",0,IF(Table1[[#This Row],[NumPredictors]]&lt;=5,5,IF(Table1[[#This Row],[NumPredictors]]&lt;=10,10,IF(Table1[[#This Row],[NumPredictors]]&lt;=30,30,50))))</f>
        <v>30</v>
      </c>
      <c r="P383" s="2">
        <v>0.84729626808834702</v>
      </c>
      <c r="Q383" s="2">
        <v>0.85464009140535702</v>
      </c>
      <c r="R383">
        <v>1.6900000000000499</v>
      </c>
      <c r="S383">
        <v>50.260000000000197</v>
      </c>
      <c r="T383">
        <v>2.6499999999996402</v>
      </c>
      <c r="U383" s="3">
        <v>5.7270814254498701</v>
      </c>
      <c r="V383" s="27"/>
      <c r="W383" s="29">
        <f>IFERROR(Table1[[#This Row],[MutualInformation]]/Table1[[#This Row],[MutualInformationPotential]],0)</f>
        <v>0</v>
      </c>
      <c r="X383" s="3">
        <v>0.34675479683607902</v>
      </c>
      <c r="Y383" s="3"/>
      <c r="Z383" s="3">
        <f>IFERROR(Table1[[#This Row],[MutualInformationVsOutcome]]/Table1[[#This Row],[MutualInformationVsOutcomePotential]],0)</f>
        <v>0</v>
      </c>
      <c r="AA383">
        <v>2169</v>
      </c>
      <c r="AB383">
        <v>4506</v>
      </c>
      <c r="AC383">
        <v>452</v>
      </c>
      <c r="AD383">
        <v>751</v>
      </c>
      <c r="AE383" s="3" t="s">
        <v>1418</v>
      </c>
      <c r="AF3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383" s="27" t="str">
        <f>RIGHT(Table1[[#This Row],[AlgorithmFunc]],LEN(Table1[[#This Row],[AlgorithmFunc]])-16)</f>
        <v>MRMREnsemble5</v>
      </c>
      <c r="AH383" s="3">
        <f>Table1[[#This Row],['# CM TP]]+Table1[[#This Row],['# CM TN]]</f>
        <v>6675</v>
      </c>
      <c r="AI383" s="3">
        <f>Table1[[#This Row],['# CM FP]]+Table1[[#This Row],['# CM FN]]</f>
        <v>1203</v>
      </c>
      <c r="AJ383" s="3">
        <f>Table1[[#This Row],['# CM TP]]+Table1[[#This Row],['# CM FP]]</f>
        <v>2621</v>
      </c>
      <c r="AK383" s="3">
        <f>Table1[[#This Row],['# CM TN]]+Table1[[#This Row],['# CM FN]]</f>
        <v>5257</v>
      </c>
      <c r="AL383" s="3">
        <f>Table1[[#This Row],[GT_T]]+Table1[[#This Row],[GT_F]]</f>
        <v>7878</v>
      </c>
      <c r="AM383" s="3">
        <f>IFERROR((Table1[[#This Row],['# CM TP]]+Table1[[#This Row],['# CM TN]])/Table1[[#This Row],[GT_TOT]], 0)</f>
        <v>0.84729626808834735</v>
      </c>
      <c r="AN383" s="3">
        <f>IFERROR(((Table1[[#This Row],[GT_T]]*Table1[[#This Row],[GT_ML_P]]/Table1[[#This Row],[GT_TOT]])+(Table1[[#This Row],[GT_F]]*Table1[[#This Row],[GT_ML_N]]/Table1[[#This Row],[GT_TOT]]))/Table1[[#This Row],[GT_TOT]],0)</f>
        <v>0.38379373411006817</v>
      </c>
      <c r="AO383" s="3">
        <f>(Table1[[#This Row],[OBS_ACC]]-Table1[[#This Row],[EXP_ACC]])/(1-Table1[[#This Row],[EXP_ACC]])</f>
        <v>0.75218731070331413</v>
      </c>
      <c r="AP383" s="3">
        <f>Table1[[#This Row],['# CM TP]]+Table1[[#This Row],['# CM FN]]</f>
        <v>2920</v>
      </c>
      <c r="AQ383" s="3">
        <f>Table1[[#This Row],['# CM TN]]+Table1[[#This Row],['# CM FP]]</f>
        <v>4958</v>
      </c>
      <c r="AR383" s="2">
        <f>IFERROR(Table1[[#This Row],[NUM_T]]/(Table1[[#This Row],[NUM_T]]+Table1[[#This Row],[NUM_F]]),0)</f>
        <v>0.37065244986037066</v>
      </c>
      <c r="AS383" s="2">
        <f>IFERROR(((LEN(Table1[[#This Row],[Predictors]])-LEN(SUBSTITUTE(Table1[[#This Row],[Predictors]],"_","")))/Table1[[#This Row],[NumPredictors]])-Table1[[#This Row],[P_se]],0)</f>
        <v>0</v>
      </c>
      <c r="AT383" s="2">
        <f>IFERROR((LEN(Table1[[#This Row],[Predictors]])-LEN(SUBSTITUTE(Table1[[#This Row],[Predictors]],".","")))/Table1[[#This Row],[NumPredictors]],0)</f>
        <v>1</v>
      </c>
      <c r="AU3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3" s="2">
        <f>1-(Table1[[#This Row],[P_2gram]]+Table1[[#This Row],[P_order]]+Table1[[#This Row],[P_se]])</f>
        <v>0</v>
      </c>
    </row>
    <row r="384" spans="1:48" x14ac:dyDescent="0.25">
      <c r="A384">
        <v>72</v>
      </c>
      <c r="B384" t="s">
        <v>645</v>
      </c>
      <c r="C384" t="s">
        <v>1504</v>
      </c>
      <c r="D384" t="s">
        <v>1508</v>
      </c>
      <c r="E384">
        <v>31509</v>
      </c>
      <c r="F3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384" t="s">
        <v>1398</v>
      </c>
      <c r="H384" s="3">
        <v>1</v>
      </c>
      <c r="I384" s="1">
        <v>43123.339594907404</v>
      </c>
      <c r="J384" t="s">
        <v>484</v>
      </c>
      <c r="K384" t="s">
        <v>11</v>
      </c>
      <c r="L384" t="str">
        <f>SUBSTITUTE(SUBSTITUTE(Table1[[#This Row],[PredictorSetsOrig]],"task","act"),"startend","se")</f>
        <v>act,order</v>
      </c>
      <c r="M384" s="31" t="s">
        <v>26</v>
      </c>
      <c r="N384" s="3">
        <v>30</v>
      </c>
      <c r="O384" s="3">
        <f>IF(Table1[[#This Row],[Algorithm]]="None",0,IF(Table1[[#This Row],[NumPredictors]]&lt;=5,5,IF(Table1[[#This Row],[NumPredictors]]&lt;=10,10,IF(Table1[[#This Row],[NumPredictors]]&lt;=30,30,50))))</f>
        <v>30</v>
      </c>
      <c r="P384" s="2">
        <v>0.84716933231784697</v>
      </c>
      <c r="Q384" s="2">
        <v>0.852354957471118</v>
      </c>
      <c r="R384">
        <v>2.0399999999999601</v>
      </c>
      <c r="S384">
        <v>47.930000000000298</v>
      </c>
      <c r="T384">
        <v>2.7999999999992702</v>
      </c>
      <c r="U384" s="3">
        <v>5.7117613448401903</v>
      </c>
      <c r="V384" s="27"/>
      <c r="W384" s="29">
        <f>IFERROR(Table1[[#This Row],[MutualInformation]]/Table1[[#This Row],[MutualInformationPotential]],0)</f>
        <v>0</v>
      </c>
      <c r="X384" s="3">
        <v>0.34571283885781201</v>
      </c>
      <c r="Y384" s="3"/>
      <c r="Z384" s="3">
        <f>IFERROR(Table1[[#This Row],[MutualInformationVsOutcome]]/Table1[[#This Row],[MutualInformationVsOutcomePotential]],0)</f>
        <v>0</v>
      </c>
      <c r="AA384">
        <v>2146</v>
      </c>
      <c r="AB384">
        <v>4528</v>
      </c>
      <c r="AC384">
        <v>430</v>
      </c>
      <c r="AD384">
        <v>774</v>
      </c>
      <c r="AE384" s="3" t="s">
        <v>1474</v>
      </c>
      <c r="AF3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384" s="27" t="str">
        <f>RIGHT(Table1[[#This Row],[AlgorithmFunc]],LEN(Table1[[#This Row],[AlgorithmFunc]])-16)</f>
        <v>MRMREnsemble5</v>
      </c>
      <c r="AH384" s="3">
        <f>Table1[[#This Row],['# CM TP]]+Table1[[#This Row],['# CM TN]]</f>
        <v>6674</v>
      </c>
      <c r="AI384" s="3">
        <f>Table1[[#This Row],['# CM FP]]+Table1[[#This Row],['# CM FN]]</f>
        <v>1204</v>
      </c>
      <c r="AJ384" s="3">
        <f>Table1[[#This Row],['# CM TP]]+Table1[[#This Row],['# CM FP]]</f>
        <v>2576</v>
      </c>
      <c r="AK384" s="3">
        <f>Table1[[#This Row],['# CM TN]]+Table1[[#This Row],['# CM FN]]</f>
        <v>5302</v>
      </c>
      <c r="AL384" s="3">
        <f>Table1[[#This Row],[GT_T]]+Table1[[#This Row],[GT_F]]</f>
        <v>7878</v>
      </c>
      <c r="AM384" s="3">
        <f>IFERROR((Table1[[#This Row],['# CM TP]]+Table1[[#This Row],['# CM TN]])/Table1[[#This Row],[GT_TOT]], 0)</f>
        <v>0.84716933231784719</v>
      </c>
      <c r="AN384" s="3">
        <f>IFERROR(((Table1[[#This Row],[GT_T]]*Table1[[#This Row],[GT_ML_P]]/Table1[[#This Row],[GT_TOT]])+(Table1[[#This Row],[GT_F]]*Table1[[#This Row],[GT_ML_N]]/Table1[[#This Row],[GT_TOT]]))/Table1[[#This Row],[GT_TOT]],0)</f>
        <v>0.37987006855820621</v>
      </c>
      <c r="AO384" s="3">
        <f>(Table1[[#This Row],[OBS_ACC]]-Table1[[#This Row],[EXP_ACC]])/(1-Table1[[#This Row],[EXP_ACC]])</f>
        <v>0.75355057072181053</v>
      </c>
      <c r="AP384" s="3">
        <f>Table1[[#This Row],['# CM TP]]+Table1[[#This Row],['# CM FN]]</f>
        <v>2920</v>
      </c>
      <c r="AQ384" s="3">
        <f>Table1[[#This Row],['# CM TN]]+Table1[[#This Row],['# CM FP]]</f>
        <v>4958</v>
      </c>
      <c r="AR384" s="2">
        <f>IFERROR(Table1[[#This Row],[NUM_T]]/(Table1[[#This Row],[NUM_T]]+Table1[[#This Row],[NUM_F]]),0)</f>
        <v>0.37065244986037066</v>
      </c>
      <c r="AS384" s="2">
        <f>IFERROR(((LEN(Table1[[#This Row],[Predictors]])-LEN(SUBSTITUTE(Table1[[#This Row],[Predictors]],"_","")))/Table1[[#This Row],[NumPredictors]])-Table1[[#This Row],[P_se]],0)</f>
        <v>0</v>
      </c>
      <c r="AT384" s="2">
        <f>IFERROR((LEN(Table1[[#This Row],[Predictors]])-LEN(SUBSTITUTE(Table1[[#This Row],[Predictors]],".","")))/Table1[[#This Row],[NumPredictors]],0)</f>
        <v>1</v>
      </c>
      <c r="AU3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4" s="2">
        <f>1-(Table1[[#This Row],[P_2gram]]+Table1[[#This Row],[P_order]]+Table1[[#This Row],[P_se]])</f>
        <v>0</v>
      </c>
    </row>
    <row r="385" spans="1:48" x14ac:dyDescent="0.25">
      <c r="A385">
        <v>111</v>
      </c>
      <c r="B385" t="s">
        <v>645</v>
      </c>
      <c r="C385" t="s">
        <v>190</v>
      </c>
      <c r="D385" s="26" t="s">
        <v>1510</v>
      </c>
      <c r="E385">
        <v>40000</v>
      </c>
      <c r="F3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85" t="s">
        <v>1070</v>
      </c>
      <c r="H385" s="3">
        <v>1</v>
      </c>
      <c r="I385" s="1">
        <v>43118.829062500001</v>
      </c>
      <c r="J385" t="s">
        <v>995</v>
      </c>
      <c r="K385" t="s">
        <v>11</v>
      </c>
      <c r="L385" t="str">
        <f>SUBSTITUTE(SUBSTITUTE(Table1[[#This Row],[PredictorSetsOrig]],"task","act"),"startend","se")</f>
        <v>act</v>
      </c>
      <c r="M385" s="31" t="s">
        <v>12</v>
      </c>
      <c r="N385" s="3">
        <v>10</v>
      </c>
      <c r="O385" s="3">
        <f>IF(Table1[[#This Row],[Algorithm]]="None",0,IF(Table1[[#This Row],[NumPredictors]]&lt;=5,5,IF(Table1[[#This Row],[NumPredictors]]&lt;=10,10,IF(Table1[[#This Row],[NumPredictors]]&lt;=30,30,50))))</f>
        <v>10</v>
      </c>
      <c r="P385" s="2">
        <v>0.84709999999999996</v>
      </c>
      <c r="Q385" s="2">
        <v>0.84526666666666705</v>
      </c>
      <c r="R385">
        <v>1.61000000000013</v>
      </c>
      <c r="S385">
        <v>36.880000000000102</v>
      </c>
      <c r="T385">
        <v>0.71999999999980002</v>
      </c>
      <c r="U385" s="3">
        <v>4.3647270936467697</v>
      </c>
      <c r="V385" s="27">
        <v>7.1966069442004104</v>
      </c>
      <c r="W385" s="29">
        <f>IFERROR(Table1[[#This Row],[MutualInformation]]/Table1[[#This Row],[MutualInformationPotential]],0)</f>
        <v>0.60649791318174029</v>
      </c>
      <c r="X385" s="3">
        <v>0.20111770586364899</v>
      </c>
      <c r="Y385" s="3">
        <v>0.38211591722921801</v>
      </c>
      <c r="Z385" s="3">
        <f>IFERROR(Table1[[#This Row],[MutualInformationVsOutcome]]/Table1[[#This Row],[MutualInformationVsOutcomePotential]],0)</f>
        <v>0.52632642817390274</v>
      </c>
      <c r="AA385">
        <v>878</v>
      </c>
      <c r="AB385">
        <v>7593</v>
      </c>
      <c r="AC385">
        <v>345</v>
      </c>
      <c r="AD385">
        <v>1184</v>
      </c>
      <c r="AE385" s="3" t="s">
        <v>1201</v>
      </c>
      <c r="AF3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385" s="27" t="str">
        <f>RIGHT(Table1[[#This Row],[AlgorithmFunc]],LEN(Table1[[#This Row],[AlgorithmFunc]])-16)</f>
        <v>ClusterInfluence</v>
      </c>
      <c r="AH385" s="3">
        <f>Table1[[#This Row],['# CM TP]]+Table1[[#This Row],['# CM TN]]</f>
        <v>8471</v>
      </c>
      <c r="AI385" s="3">
        <f>Table1[[#This Row],['# CM FP]]+Table1[[#This Row],['# CM FN]]</f>
        <v>1529</v>
      </c>
      <c r="AJ385" s="3">
        <f>Table1[[#This Row],['# CM TP]]+Table1[[#This Row],['# CM FP]]</f>
        <v>1223</v>
      </c>
      <c r="AK385" s="3">
        <f>Table1[[#This Row],['# CM TN]]+Table1[[#This Row],['# CM FN]]</f>
        <v>8777</v>
      </c>
      <c r="AL385" s="3">
        <f>Table1[[#This Row],[GT_T]]+Table1[[#This Row],[GT_F]]</f>
        <v>10000</v>
      </c>
      <c r="AM385" s="3">
        <f>IFERROR((Table1[[#This Row],['# CM TP]]+Table1[[#This Row],['# CM TN]])/Table1[[#This Row],[GT_TOT]], 0)</f>
        <v>0.84709999999999996</v>
      </c>
      <c r="AN385" s="3">
        <f>IFERROR(((Table1[[#This Row],[GT_T]]*Table1[[#This Row],[GT_ML_P]]/Table1[[#This Row],[GT_TOT]])+(Table1[[#This Row],[GT_F]]*Table1[[#This Row],[GT_ML_N]]/Table1[[#This Row],[GT_TOT]]))/Table1[[#This Row],[GT_TOT]],0)</f>
        <v>0.23780066000000002</v>
      </c>
      <c r="AO385" s="3">
        <f>(Table1[[#This Row],[OBS_ACC]]-Table1[[#This Row],[EXP_ACC]])/(1-Table1[[#This Row],[EXP_ACC]])</f>
        <v>0.79939631015686785</v>
      </c>
      <c r="AP385" s="3">
        <f>Table1[[#This Row],['# CM TP]]+Table1[[#This Row],['# CM FN]]</f>
        <v>2062</v>
      </c>
      <c r="AQ385" s="3">
        <f>Table1[[#This Row],['# CM TN]]+Table1[[#This Row],['# CM FP]]</f>
        <v>7938</v>
      </c>
      <c r="AR385" s="2">
        <f>IFERROR(Table1[[#This Row],[NUM_T]]/(Table1[[#This Row],[NUM_T]]+Table1[[#This Row],[NUM_F]]),0)</f>
        <v>0.20619999999999999</v>
      </c>
      <c r="AS385" s="2">
        <f>IFERROR(((LEN(Table1[[#This Row],[Predictors]])-LEN(SUBSTITUTE(Table1[[#This Row],[Predictors]],"_","")))/Table1[[#This Row],[NumPredictors]])-Table1[[#This Row],[P_se]],0)</f>
        <v>0</v>
      </c>
      <c r="AT385" s="2">
        <f>IFERROR((LEN(Table1[[#This Row],[Predictors]])-LEN(SUBSTITUTE(Table1[[#This Row],[Predictors]],".","")))/Table1[[#This Row],[NumPredictors]],0)</f>
        <v>0</v>
      </c>
      <c r="AU3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5" s="2">
        <f>1-(Table1[[#This Row],[P_2gram]]+Table1[[#This Row],[P_order]]+Table1[[#This Row],[P_se]])</f>
        <v>1</v>
      </c>
    </row>
    <row r="386" spans="1:48" x14ac:dyDescent="0.25">
      <c r="A386">
        <v>122</v>
      </c>
      <c r="B386" t="s">
        <v>645</v>
      </c>
      <c r="C386" t="s">
        <v>190</v>
      </c>
      <c r="D386" s="26" t="s">
        <v>1510</v>
      </c>
      <c r="E386">
        <v>40000</v>
      </c>
      <c r="F3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386" t="s">
        <v>1070</v>
      </c>
      <c r="H386" s="3">
        <v>1</v>
      </c>
      <c r="I386" s="1">
        <v>43118.839259259257</v>
      </c>
      <c r="J386" t="s">
        <v>1007</v>
      </c>
      <c r="K386" t="s">
        <v>11</v>
      </c>
      <c r="L386" t="str">
        <f>SUBSTITUTE(SUBSTITUTE(Table1[[#This Row],[PredictorSetsOrig]],"task","act"),"startend","se")</f>
        <v>act</v>
      </c>
      <c r="M386" s="31" t="s">
        <v>12</v>
      </c>
      <c r="N386" s="3">
        <v>10</v>
      </c>
      <c r="O386" s="3">
        <f>IF(Table1[[#This Row],[Algorithm]]="None",0,IF(Table1[[#This Row],[NumPredictors]]&lt;=5,5,IF(Table1[[#This Row],[NumPredictors]]&lt;=10,10,IF(Table1[[#This Row],[NumPredictors]]&lt;=30,30,50))))</f>
        <v>10</v>
      </c>
      <c r="P386" s="2">
        <v>0.84709999999999996</v>
      </c>
      <c r="Q386" s="2">
        <v>0.84526666666666705</v>
      </c>
      <c r="R386">
        <v>1.58000000000038</v>
      </c>
      <c r="S386">
        <v>36.619999999999898</v>
      </c>
      <c r="T386">
        <v>0.67000000000007298</v>
      </c>
      <c r="U386" s="3">
        <v>4.3647270936467697</v>
      </c>
      <c r="V386" s="3">
        <v>7.1966069442004104</v>
      </c>
      <c r="W386" s="29">
        <f>IFERROR(Table1[[#This Row],[MutualInformation]]/Table1[[#This Row],[MutualInformationPotential]],0)</f>
        <v>0.60649791318174029</v>
      </c>
      <c r="X386" s="3">
        <v>0.20111770586364899</v>
      </c>
      <c r="Y386" s="3">
        <v>0.38211591722921801</v>
      </c>
      <c r="Z386" s="3">
        <f>IFERROR(Table1[[#This Row],[MutualInformationVsOutcome]]/Table1[[#This Row],[MutualInformationVsOutcomePotential]],0)</f>
        <v>0.52632642817390274</v>
      </c>
      <c r="AA386">
        <v>878</v>
      </c>
      <c r="AB386">
        <v>7593</v>
      </c>
      <c r="AC386">
        <v>345</v>
      </c>
      <c r="AD386">
        <v>1184</v>
      </c>
      <c r="AE386" s="3" t="s">
        <v>1201</v>
      </c>
      <c r="AF3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386" s="27" t="str">
        <f>RIGHT(Table1[[#This Row],[AlgorithmFunc]],LEN(Table1[[#This Row],[AlgorithmFunc]])-16)</f>
        <v>ClusterFisher</v>
      </c>
      <c r="AH386" s="3">
        <f>Table1[[#This Row],['# CM TP]]+Table1[[#This Row],['# CM TN]]</f>
        <v>8471</v>
      </c>
      <c r="AI386" s="3">
        <f>Table1[[#This Row],['# CM FP]]+Table1[[#This Row],['# CM FN]]</f>
        <v>1529</v>
      </c>
      <c r="AJ386" s="3">
        <f>Table1[[#This Row],['# CM TP]]+Table1[[#This Row],['# CM FP]]</f>
        <v>1223</v>
      </c>
      <c r="AK386" s="3">
        <f>Table1[[#This Row],['# CM TN]]+Table1[[#This Row],['# CM FN]]</f>
        <v>8777</v>
      </c>
      <c r="AL386" s="3">
        <f>Table1[[#This Row],[GT_T]]+Table1[[#This Row],[GT_F]]</f>
        <v>10000</v>
      </c>
      <c r="AM386" s="3">
        <f>IFERROR((Table1[[#This Row],['# CM TP]]+Table1[[#This Row],['# CM TN]])/Table1[[#This Row],[GT_TOT]], 0)</f>
        <v>0.84709999999999996</v>
      </c>
      <c r="AN386" s="3">
        <f>IFERROR(((Table1[[#This Row],[GT_T]]*Table1[[#This Row],[GT_ML_P]]/Table1[[#This Row],[GT_TOT]])+(Table1[[#This Row],[GT_F]]*Table1[[#This Row],[GT_ML_N]]/Table1[[#This Row],[GT_TOT]]))/Table1[[#This Row],[GT_TOT]],0)</f>
        <v>0.23780066000000002</v>
      </c>
      <c r="AO386" s="3">
        <f>(Table1[[#This Row],[OBS_ACC]]-Table1[[#This Row],[EXP_ACC]])/(1-Table1[[#This Row],[EXP_ACC]])</f>
        <v>0.79939631015686785</v>
      </c>
      <c r="AP386" s="3">
        <f>Table1[[#This Row],['# CM TP]]+Table1[[#This Row],['# CM FN]]</f>
        <v>2062</v>
      </c>
      <c r="AQ386" s="3">
        <f>Table1[[#This Row],['# CM TN]]+Table1[[#This Row],['# CM FP]]</f>
        <v>7938</v>
      </c>
      <c r="AR386" s="2">
        <f>IFERROR(Table1[[#This Row],[NUM_T]]/(Table1[[#This Row],[NUM_T]]+Table1[[#This Row],[NUM_F]]),0)</f>
        <v>0.20619999999999999</v>
      </c>
      <c r="AS386" s="2">
        <f>IFERROR(((LEN(Table1[[#This Row],[Predictors]])-LEN(SUBSTITUTE(Table1[[#This Row],[Predictors]],"_","")))/Table1[[#This Row],[NumPredictors]])-Table1[[#This Row],[P_se]],0)</f>
        <v>0</v>
      </c>
      <c r="AT386" s="2">
        <f>IFERROR((LEN(Table1[[#This Row],[Predictors]])-LEN(SUBSTITUTE(Table1[[#This Row],[Predictors]],".","")))/Table1[[#This Row],[NumPredictors]],0)</f>
        <v>0</v>
      </c>
      <c r="AU3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6" s="2">
        <f>1-(Table1[[#This Row],[P_2gram]]+Table1[[#This Row],[P_order]]+Table1[[#This Row],[P_se]])</f>
        <v>1</v>
      </c>
    </row>
    <row r="387" spans="1:48" x14ac:dyDescent="0.25">
      <c r="A387">
        <v>127</v>
      </c>
      <c r="B387" t="s">
        <v>645</v>
      </c>
      <c r="C387" t="s">
        <v>185</v>
      </c>
      <c r="D387" s="26" t="s">
        <v>1510</v>
      </c>
      <c r="E387">
        <v>4000</v>
      </c>
      <c r="F3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87" t="s">
        <v>562</v>
      </c>
      <c r="H387" s="3">
        <v>1</v>
      </c>
      <c r="I387" s="1">
        <v>42794.5937962963</v>
      </c>
      <c r="J387" t="s">
        <v>85</v>
      </c>
      <c r="K387" t="s">
        <v>11</v>
      </c>
      <c r="L387" t="str">
        <f>SUBSTITUTE(SUBSTITUTE(Table1[[#This Row],[PredictorSetsOrig]],"task","act"),"startend","se")</f>
        <v>act,2gram</v>
      </c>
      <c r="M387" t="s">
        <v>22</v>
      </c>
      <c r="N387" s="3">
        <v>11</v>
      </c>
      <c r="O387" s="3">
        <f>IF(Table1[[#This Row],[Algorithm]]="None",0,IF(Table1[[#This Row],[NumPredictors]]&lt;=5,5,IF(Table1[[#This Row],[NumPredictors]]&lt;=10,10,IF(Table1[[#This Row],[NumPredictors]]&lt;=30,30,50))))</f>
        <v>30</v>
      </c>
      <c r="P387" s="2">
        <v>0.84699999999999998</v>
      </c>
      <c r="Q387" s="2">
        <v>0.82799999999999996</v>
      </c>
      <c r="R387">
        <v>25.3600000000006</v>
      </c>
      <c r="S387">
        <v>4.03000000000611</v>
      </c>
      <c r="T387">
        <v>0.63000000000465695</v>
      </c>
      <c r="U387" s="3">
        <v>2.8861030438469202</v>
      </c>
      <c r="V387" s="3">
        <v>7.30761563701172</v>
      </c>
      <c r="W387" s="2">
        <f>IFERROR(Table1[[#This Row],[MutualInformation]]/Table1[[#This Row],[MutualInformationPotential]],0)</f>
        <v>0.39494456019680929</v>
      </c>
      <c r="X387" s="3">
        <v>0.12038600015857</v>
      </c>
      <c r="Y387" s="3">
        <v>0.40525441704633902</v>
      </c>
      <c r="Z387" s="3">
        <f>IFERROR(Table1[[#This Row],[MutualInformationVsOutcome]]/Table1[[#This Row],[MutualInformationVsOutcomePotential]],0)</f>
        <v>0.29706277117469249</v>
      </c>
      <c r="AA387">
        <v>52</v>
      </c>
      <c r="AB387">
        <v>795</v>
      </c>
      <c r="AC387">
        <v>10</v>
      </c>
      <c r="AD387">
        <v>143</v>
      </c>
      <c r="AE387" s="3" t="s">
        <v>328</v>
      </c>
      <c r="AF3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387" s="3" t="str">
        <f>RIGHT(Table1[[#This Row],[AlgorithmFunc]],LEN(Table1[[#This Row],[AlgorithmFunc]])-16)</f>
        <v>Blanket</v>
      </c>
      <c r="AH387" s="3">
        <f>Table1[[#This Row],['# CM TP]]+Table1[[#This Row],['# CM TN]]</f>
        <v>847</v>
      </c>
      <c r="AI387" s="3">
        <f>Table1[[#This Row],['# CM FP]]+Table1[[#This Row],['# CM FN]]</f>
        <v>153</v>
      </c>
      <c r="AJ387" s="3">
        <f>Table1[[#This Row],['# CM TP]]+Table1[[#This Row],['# CM FP]]</f>
        <v>62</v>
      </c>
      <c r="AK387" s="3">
        <f>Table1[[#This Row],['# CM TN]]+Table1[[#This Row],['# CM FN]]</f>
        <v>938</v>
      </c>
      <c r="AL387" s="3">
        <f>Table1[[#This Row],[GT_T]]+Table1[[#This Row],[GT_F]]</f>
        <v>1000</v>
      </c>
      <c r="AM387" s="3">
        <f>IFERROR((Table1[[#This Row],['# CM TP]]+Table1[[#This Row],['# CM TN]])/Table1[[#This Row],[GT_TOT]], 0)</f>
        <v>0.84699999999999998</v>
      </c>
      <c r="AN387" s="3">
        <f>IFERROR(((Table1[[#This Row],[GT_T]]*Table1[[#This Row],[GT_ML_P]]/Table1[[#This Row],[GT_TOT]])+(Table1[[#This Row],[GT_F]]*Table1[[#This Row],[GT_ML_N]]/Table1[[#This Row],[GT_TOT]]))/Table1[[#This Row],[GT_TOT]],0)</f>
        <v>0.19602800000000001</v>
      </c>
      <c r="AO387" s="3">
        <f>(Table1[[#This Row],[OBS_ACC]]-Table1[[#This Row],[EXP_ACC]])/(1-Table1[[#This Row],[EXP_ACC]])</f>
        <v>0.8096948649952983</v>
      </c>
      <c r="AP387" s="3">
        <f>Table1[[#This Row],['# CM TP]]+Table1[[#This Row],['# CM FN]]</f>
        <v>195</v>
      </c>
      <c r="AQ387" s="3">
        <f>Table1[[#This Row],['# CM TN]]+Table1[[#This Row],['# CM FP]]</f>
        <v>805</v>
      </c>
      <c r="AR387" s="2">
        <f>IFERROR(Table1[[#This Row],[NUM_T]]/(Table1[[#This Row],[NUM_T]]+Table1[[#This Row],[NUM_F]]),0)</f>
        <v>0.19500000000000001</v>
      </c>
      <c r="AS387" s="2">
        <f>IFERROR(((LEN(Table1[[#This Row],[Predictors]])-LEN(SUBSTITUTE(Table1[[#This Row],[Predictors]],"_","")))/Table1[[#This Row],[NumPredictors]])-Table1[[#This Row],[P_se]],0)</f>
        <v>0.81818181818181823</v>
      </c>
      <c r="AT387" s="2">
        <f>IFERROR((LEN(Table1[[#This Row],[Predictors]])-LEN(SUBSTITUTE(Table1[[#This Row],[Predictors]],".","")))/Table1[[#This Row],[NumPredictors]],0)</f>
        <v>0</v>
      </c>
      <c r="AU3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7" s="2">
        <f>1-(Table1[[#This Row],[P_2gram]]+Table1[[#This Row],[P_order]]+Table1[[#This Row],[P_se]])</f>
        <v>0.18181818181818177</v>
      </c>
    </row>
    <row r="388" spans="1:48" x14ac:dyDescent="0.25">
      <c r="A388">
        <v>3</v>
      </c>
      <c r="B388" t="s">
        <v>645</v>
      </c>
      <c r="C388" t="s">
        <v>185</v>
      </c>
      <c r="D388" s="26" t="s">
        <v>1510</v>
      </c>
      <c r="E388">
        <v>4000</v>
      </c>
      <c r="F3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388" s="3">
        <v>1</v>
      </c>
      <c r="I388" s="1">
        <v>42777.503819444442</v>
      </c>
      <c r="J388" t="s">
        <v>37</v>
      </c>
      <c r="K388" t="s">
        <v>11</v>
      </c>
      <c r="L388" t="str">
        <f>SUBSTITUTE(SUBSTITUTE(Table1[[#This Row],[PredictorSetsOrig]],"task","act"),"startend","se")</f>
        <v>act,se,2gram</v>
      </c>
      <c r="M388" t="s">
        <v>16</v>
      </c>
      <c r="N388" s="3">
        <v>30</v>
      </c>
      <c r="O388" s="3">
        <f>IF(Table1[[#This Row],[Algorithm]]="None",0,IF(Table1[[#This Row],[NumPredictors]]&lt;=5,5,IF(Table1[[#This Row],[NumPredictors]]&lt;=10,10,IF(Table1[[#This Row],[NumPredictors]]&lt;=30,30,50))))</f>
        <v>30</v>
      </c>
      <c r="P388" s="2">
        <v>0.84699999999999998</v>
      </c>
      <c r="Q388" s="2">
        <v>0.871</v>
      </c>
      <c r="R388">
        <v>1</v>
      </c>
      <c r="S388">
        <v>7.5400000000000196</v>
      </c>
      <c r="T388">
        <v>0.19999999999998899</v>
      </c>
      <c r="U388" s="3">
        <v>6.9713830214834198</v>
      </c>
      <c r="V388" s="3">
        <v>7.30761563701172</v>
      </c>
      <c r="W388" s="2">
        <f>IFERROR(Table1[[#This Row],[MutualInformation]]/Table1[[#This Row],[MutualInformationPotential]],0)</f>
        <v>0.9539887382930563</v>
      </c>
      <c r="X388" s="3">
        <v>0.38060190733032201</v>
      </c>
      <c r="Y388" s="27">
        <v>0.40525441704633802</v>
      </c>
      <c r="Z388" s="3">
        <f>IFERROR(Table1[[#This Row],[MutualInformationVsOutcome]]/Table1[[#This Row],[MutualInformationVsOutcomePotential]],0)</f>
        <v>0.93916781982120345</v>
      </c>
      <c r="AA388">
        <v>71</v>
      </c>
      <c r="AB388">
        <v>776</v>
      </c>
      <c r="AC388">
        <v>29</v>
      </c>
      <c r="AD388">
        <v>124</v>
      </c>
      <c r="AE388" s="3" t="s">
        <v>129</v>
      </c>
      <c r="AF3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388" s="3" t="str">
        <f>RIGHT(Table1[[#This Row],[AlgorithmFunc]],LEN(Table1[[#This Row],[AlgorithmFunc]])-16)</f>
        <v>Cluster</v>
      </c>
      <c r="AH388" s="3">
        <f>Table1[[#This Row],['# CM TP]]+Table1[[#This Row],['# CM TN]]</f>
        <v>847</v>
      </c>
      <c r="AI388" s="3">
        <f>Table1[[#This Row],['# CM FP]]+Table1[[#This Row],['# CM FN]]</f>
        <v>153</v>
      </c>
      <c r="AJ388" s="3">
        <f>Table1[[#This Row],['# CM TP]]+Table1[[#This Row],['# CM FP]]</f>
        <v>100</v>
      </c>
      <c r="AK388" s="3">
        <f>Table1[[#This Row],['# CM TN]]+Table1[[#This Row],['# CM FN]]</f>
        <v>900</v>
      </c>
      <c r="AL388" s="3">
        <f>Table1[[#This Row],[GT_T]]+Table1[[#This Row],[GT_F]]</f>
        <v>1000</v>
      </c>
      <c r="AM388" s="3">
        <f>IFERROR((Table1[[#This Row],['# CM TP]]+Table1[[#This Row],['# CM TN]])/Table1[[#This Row],[GT_TOT]], 0)</f>
        <v>0.84699999999999998</v>
      </c>
      <c r="AN388" s="3">
        <f>IFERROR(((Table1[[#This Row],[GT_T]]*Table1[[#This Row],[GT_ML_P]]/Table1[[#This Row],[GT_TOT]])+(Table1[[#This Row],[GT_F]]*Table1[[#This Row],[GT_ML_N]]/Table1[[#This Row],[GT_TOT]]))/Table1[[#This Row],[GT_TOT]],0)</f>
        <v>0.22239999999999999</v>
      </c>
      <c r="AO388" s="3">
        <f>(Table1[[#This Row],[OBS_ACC]]-Table1[[#This Row],[EXP_ACC]])/(1-Table1[[#This Row],[EXP_ACC]])</f>
        <v>0.8032407407407407</v>
      </c>
      <c r="AP388" s="3">
        <f>Table1[[#This Row],['# CM TP]]+Table1[[#This Row],['# CM FN]]</f>
        <v>195</v>
      </c>
      <c r="AQ388" s="3">
        <f>Table1[[#This Row],['# CM TN]]+Table1[[#This Row],['# CM FP]]</f>
        <v>805</v>
      </c>
      <c r="AR388" s="2">
        <f>IFERROR(Table1[[#This Row],[NUM_T]]/(Table1[[#This Row],[NUM_T]]+Table1[[#This Row],[NUM_F]]),0)</f>
        <v>0.19500000000000001</v>
      </c>
      <c r="AS388" s="2">
        <f>IFERROR(((LEN(Table1[[#This Row],[Predictors]])-LEN(SUBSTITUTE(Table1[[#This Row],[Predictors]],"_","")))/Table1[[#This Row],[NumPredictors]])-Table1[[#This Row],[P_se]],0)</f>
        <v>0.55555555555555558</v>
      </c>
      <c r="AT388" s="2">
        <f>IFERROR((LEN(Table1[[#This Row],[Predictors]])-LEN(SUBSTITUTE(Table1[[#This Row],[Predictors]],".","")))/Table1[[#This Row],[NumPredictors]],0)</f>
        <v>0</v>
      </c>
      <c r="AU3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388" s="2">
        <f>1-(Table1[[#This Row],[P_2gram]]+Table1[[#This Row],[P_order]]+Table1[[#This Row],[P_se]])</f>
        <v>0.4</v>
      </c>
    </row>
    <row r="389" spans="1:48" x14ac:dyDescent="0.25">
      <c r="A389">
        <v>37</v>
      </c>
      <c r="B389" t="s">
        <v>645</v>
      </c>
      <c r="C389" t="s">
        <v>185</v>
      </c>
      <c r="D389" s="26" t="s">
        <v>1510</v>
      </c>
      <c r="E389">
        <v>4000</v>
      </c>
      <c r="F3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89" t="s">
        <v>562</v>
      </c>
      <c r="H389" s="3">
        <v>1</v>
      </c>
      <c r="I389" s="1">
        <v>42794.092951388891</v>
      </c>
      <c r="J389" t="s">
        <v>173</v>
      </c>
      <c r="K389" t="s">
        <v>11</v>
      </c>
      <c r="L389" t="str">
        <f>SUBSTITUTE(SUBSTITUTE(Table1[[#This Row],[PredictorSetsOrig]],"task","act"),"startend","se")</f>
        <v>act,se,order</v>
      </c>
      <c r="M389" s="26" t="s">
        <v>18</v>
      </c>
      <c r="N389" s="3">
        <v>10</v>
      </c>
      <c r="O389" s="3">
        <f>IF(Table1[[#This Row],[Algorithm]]="None",0,IF(Table1[[#This Row],[NumPredictors]]&lt;=5,5,IF(Table1[[#This Row],[NumPredictors]]&lt;=10,10,IF(Table1[[#This Row],[NumPredictors]]&lt;=30,30,50))))</f>
        <v>10</v>
      </c>
      <c r="P389" s="2">
        <v>0.84</v>
      </c>
      <c r="Q389" s="2">
        <v>0.85033333333333305</v>
      </c>
      <c r="R389">
        <v>120.630000000001</v>
      </c>
      <c r="S389">
        <v>3.9700000000011602</v>
      </c>
      <c r="T389">
        <v>0.96000000000094599</v>
      </c>
      <c r="U389" s="3">
        <v>5.1059049478788197</v>
      </c>
      <c r="V389" s="27">
        <v>7.28892414629368</v>
      </c>
      <c r="W389" s="29">
        <f>IFERROR(Table1[[#This Row],[MutualInformation]]/Table1[[#This Row],[MutualInformationPotential]],0)</f>
        <v>0.70050186356721844</v>
      </c>
      <c r="X389" s="3">
        <v>0.224030834312097</v>
      </c>
      <c r="Y389" s="27">
        <v>0.403599247604152</v>
      </c>
      <c r="Z389" s="3">
        <f>IFERROR(Table1[[#This Row],[MutualInformationVsOutcome]]/Table1[[#This Row],[MutualInformationVsOutcomePotential]],0)</f>
        <v>0.55508238838895274</v>
      </c>
      <c r="AA389">
        <v>58</v>
      </c>
      <c r="AB389">
        <v>782</v>
      </c>
      <c r="AC389">
        <v>23</v>
      </c>
      <c r="AD389">
        <v>137</v>
      </c>
      <c r="AE389" s="3" t="s">
        <v>198</v>
      </c>
      <c r="AF3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89" s="27" t="str">
        <f>RIGHT(Table1[[#This Row],[AlgorithmFunc]],LEN(Table1[[#This Row],[AlgorithmFunc]])-16)</f>
        <v>Recursive2Sizes</v>
      </c>
      <c r="AH389" s="3">
        <f>Table1[[#This Row],['# CM TP]]+Table1[[#This Row],['# CM TN]]</f>
        <v>840</v>
      </c>
      <c r="AI389" s="3">
        <f>Table1[[#This Row],['# CM FP]]+Table1[[#This Row],['# CM FN]]</f>
        <v>160</v>
      </c>
      <c r="AJ389" s="3">
        <f>Table1[[#This Row],['# CM TP]]+Table1[[#This Row],['# CM FP]]</f>
        <v>81</v>
      </c>
      <c r="AK389" s="3">
        <f>Table1[[#This Row],['# CM TN]]+Table1[[#This Row],['# CM FN]]</f>
        <v>919</v>
      </c>
      <c r="AL389" s="3">
        <f>Table1[[#This Row],[GT_T]]+Table1[[#This Row],[GT_F]]</f>
        <v>1000</v>
      </c>
      <c r="AM389" s="3">
        <f>IFERROR((Table1[[#This Row],['# CM TP]]+Table1[[#This Row],['# CM TN]])/Table1[[#This Row],[GT_TOT]], 0)</f>
        <v>0.84</v>
      </c>
      <c r="AN389" s="3">
        <f>IFERROR(((Table1[[#This Row],[GT_T]]*Table1[[#This Row],[GT_ML_P]]/Table1[[#This Row],[GT_TOT]])+(Table1[[#This Row],[GT_F]]*Table1[[#This Row],[GT_ML_N]]/Table1[[#This Row],[GT_TOT]]))/Table1[[#This Row],[GT_TOT]],0)</f>
        <v>0.21507999999999999</v>
      </c>
      <c r="AO389" s="3">
        <f>(Table1[[#This Row],[OBS_ACC]]-Table1[[#This Row],[EXP_ACC]])/(1-Table1[[#This Row],[EXP_ACC]])</f>
        <v>0.79615757019823663</v>
      </c>
      <c r="AP389" s="3">
        <f>Table1[[#This Row],['# CM TP]]+Table1[[#This Row],['# CM FN]]</f>
        <v>195</v>
      </c>
      <c r="AQ389" s="3">
        <f>Table1[[#This Row],['# CM TN]]+Table1[[#This Row],['# CM FP]]</f>
        <v>805</v>
      </c>
      <c r="AR389" s="2">
        <f>IFERROR(Table1[[#This Row],[NUM_T]]/(Table1[[#This Row],[NUM_T]]+Table1[[#This Row],[NUM_F]]),0)</f>
        <v>0.19500000000000001</v>
      </c>
      <c r="AS389" s="2">
        <f>IFERROR(((LEN(Table1[[#This Row],[Predictors]])-LEN(SUBSTITUTE(Table1[[#This Row],[Predictors]],"_","")))/Table1[[#This Row],[NumPredictors]])-Table1[[#This Row],[P_se]],0)</f>
        <v>0</v>
      </c>
      <c r="AT389" s="2">
        <f>IFERROR((LEN(Table1[[#This Row],[Predictors]])-LEN(SUBSTITUTE(Table1[[#This Row],[Predictors]],".","")))/Table1[[#This Row],[NumPredictors]],0)</f>
        <v>0.6</v>
      </c>
      <c r="AU3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89" s="2">
        <f>1-(Table1[[#This Row],[P_2gram]]+Table1[[#This Row],[P_order]]+Table1[[#This Row],[P_se]])</f>
        <v>0.4</v>
      </c>
    </row>
    <row r="390" spans="1:48" x14ac:dyDescent="0.25">
      <c r="A390" s="26">
        <v>46</v>
      </c>
      <c r="B390" t="s">
        <v>645</v>
      </c>
      <c r="C390" s="26" t="s">
        <v>185</v>
      </c>
      <c r="D390" s="26" t="s">
        <v>1510</v>
      </c>
      <c r="E390" s="26">
        <v>4000</v>
      </c>
      <c r="F3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90" s="26" t="s">
        <v>562</v>
      </c>
      <c r="H390" s="27">
        <v>1</v>
      </c>
      <c r="I390" s="28">
        <v>42794.109733796293</v>
      </c>
      <c r="J390" s="26" t="s">
        <v>159</v>
      </c>
      <c r="K390" s="26" t="s">
        <v>11</v>
      </c>
      <c r="L390" t="str">
        <f>SUBSTITUTE(SUBSTITUTE(Table1[[#This Row],[PredictorSetsOrig]],"task","act"),"startend","se")</f>
        <v>act,se</v>
      </c>
      <c r="M390" s="26" t="s">
        <v>14</v>
      </c>
      <c r="N390" s="27">
        <v>10</v>
      </c>
      <c r="O390" s="27">
        <f>IF(Table1[[#This Row],[Algorithm]]="None",0,IF(Table1[[#This Row],[NumPredictors]]&lt;=5,5,IF(Table1[[#This Row],[NumPredictors]]&lt;=10,10,IF(Table1[[#This Row],[NumPredictors]]&lt;=30,30,50))))</f>
        <v>10</v>
      </c>
      <c r="P390" s="29">
        <v>0.80500000000000005</v>
      </c>
      <c r="Q390" s="29">
        <v>0.80166666666666697</v>
      </c>
      <c r="R390" s="26">
        <v>2.2799999999988398</v>
      </c>
      <c r="S390" s="26">
        <v>3.70999999999913</v>
      </c>
      <c r="T390" s="26">
        <v>8.0000000001746202E-2</v>
      </c>
      <c r="U390" s="27">
        <v>2.7909071389425302</v>
      </c>
      <c r="V390" s="3">
        <v>6.9605890807084903</v>
      </c>
      <c r="W390" s="29">
        <f>IFERROR(Table1[[#This Row],[MutualInformation]]/Table1[[#This Row],[MutualInformationPotential]],0)</f>
        <v>0.40095846868444285</v>
      </c>
      <c r="X390" s="27">
        <v>0.101601502441115</v>
      </c>
      <c r="Y390" s="27">
        <v>0.38147101411214301</v>
      </c>
      <c r="Z390" s="27">
        <f>IFERROR(Table1[[#This Row],[MutualInformationVsOutcome]]/Table1[[#This Row],[MutualInformationVsOutcomePotential]],0)</f>
        <v>0.26634134359484174</v>
      </c>
      <c r="AA390" s="26">
        <v>0</v>
      </c>
      <c r="AB390" s="26">
        <v>805</v>
      </c>
      <c r="AC390" s="26">
        <v>0</v>
      </c>
      <c r="AD390" s="26">
        <v>195</v>
      </c>
      <c r="AE390" s="27" t="s">
        <v>188</v>
      </c>
      <c r="AF3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90" s="27" t="str">
        <f>RIGHT(Table1[[#This Row],[AlgorithmFunc]],LEN(Table1[[#This Row],[AlgorithmFunc]])-16)</f>
        <v>LASSORepeated</v>
      </c>
      <c r="AH390" s="27">
        <f>Table1[[#This Row],['# CM TP]]+Table1[[#This Row],['# CM TN]]</f>
        <v>805</v>
      </c>
      <c r="AI390" s="27">
        <f>Table1[[#This Row],['# CM FP]]+Table1[[#This Row],['# CM FN]]</f>
        <v>195</v>
      </c>
      <c r="AJ390" s="27">
        <f>Table1[[#This Row],['# CM TP]]+Table1[[#This Row],['# CM FP]]</f>
        <v>0</v>
      </c>
      <c r="AK390" s="27">
        <f>Table1[[#This Row],['# CM TN]]+Table1[[#This Row],['# CM FN]]</f>
        <v>1000</v>
      </c>
      <c r="AL390" s="27">
        <f>Table1[[#This Row],[GT_T]]+Table1[[#This Row],[GT_F]]</f>
        <v>1000</v>
      </c>
      <c r="AM390" s="27">
        <f>IFERROR((Table1[[#This Row],['# CM TP]]+Table1[[#This Row],['# CM TN]])/Table1[[#This Row],[GT_TOT]], 0)</f>
        <v>0.80500000000000005</v>
      </c>
      <c r="AN39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390" s="27">
        <f>(Table1[[#This Row],[OBS_ACC]]-Table1[[#This Row],[EXP_ACC]])/(1-Table1[[#This Row],[EXP_ACC]])</f>
        <v>0.75776397515527971</v>
      </c>
      <c r="AP390" s="27">
        <f>Table1[[#This Row],['# CM TP]]+Table1[[#This Row],['# CM FN]]</f>
        <v>195</v>
      </c>
      <c r="AQ390" s="27">
        <f>Table1[[#This Row],['# CM TN]]+Table1[[#This Row],['# CM FP]]</f>
        <v>805</v>
      </c>
      <c r="AR390" s="29">
        <f>IFERROR(Table1[[#This Row],[NUM_T]]/(Table1[[#This Row],[NUM_T]]+Table1[[#This Row],[NUM_F]]),0)</f>
        <v>0.19500000000000001</v>
      </c>
      <c r="AS390" s="29">
        <f>IFERROR(((LEN(Table1[[#This Row],[Predictors]])-LEN(SUBSTITUTE(Table1[[#This Row],[Predictors]],"_","")))/Table1[[#This Row],[NumPredictors]])-Table1[[#This Row],[P_se]],0)</f>
        <v>0</v>
      </c>
      <c r="AT390" s="29">
        <f>IFERROR((LEN(Table1[[#This Row],[Predictors]])-LEN(SUBSTITUTE(Table1[[#This Row],[Predictors]],".","")))/Table1[[#This Row],[NumPredictors]],0)</f>
        <v>0</v>
      </c>
      <c r="AU39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0" s="29">
        <f>1-(Table1[[#This Row],[P_2gram]]+Table1[[#This Row],[P_order]]+Table1[[#This Row],[P_se]])</f>
        <v>1</v>
      </c>
    </row>
    <row r="391" spans="1:48" x14ac:dyDescent="0.25">
      <c r="A391">
        <v>30</v>
      </c>
      <c r="B391" t="s">
        <v>645</v>
      </c>
      <c r="C391" t="s">
        <v>185</v>
      </c>
      <c r="D391" s="26" t="s">
        <v>1510</v>
      </c>
      <c r="E391">
        <v>4000</v>
      </c>
      <c r="F3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91" t="s">
        <v>562</v>
      </c>
      <c r="H391" s="3">
        <v>1</v>
      </c>
      <c r="I391" s="1">
        <v>42794.041979166665</v>
      </c>
      <c r="J391" t="s">
        <v>167</v>
      </c>
      <c r="K391" t="s">
        <v>11</v>
      </c>
      <c r="L391" t="str">
        <f>SUBSTITUTE(SUBSTITUTE(Table1[[#This Row],[PredictorSetsOrig]],"task","act"),"startend","se")</f>
        <v>act,order</v>
      </c>
      <c r="M391" t="s">
        <v>26</v>
      </c>
      <c r="N391" s="3">
        <v>10</v>
      </c>
      <c r="O391" s="3">
        <f>IF(Table1[[#This Row],[Algorithm]]="None",0,IF(Table1[[#This Row],[NumPredictors]]&lt;=5,5,IF(Table1[[#This Row],[NumPredictors]]&lt;=10,10,IF(Table1[[#This Row],[NumPredictors]]&lt;=30,30,50))))</f>
        <v>10</v>
      </c>
      <c r="P391" s="2">
        <v>0.84699999999999998</v>
      </c>
      <c r="Q391" s="2">
        <v>0.84033333333333304</v>
      </c>
      <c r="R391">
        <v>1482.61</v>
      </c>
      <c r="S391">
        <v>4.6700000000000701</v>
      </c>
      <c r="T391">
        <v>1.5799999999999299</v>
      </c>
      <c r="U391" s="3">
        <v>4.0947591874929197</v>
      </c>
      <c r="V391" s="3">
        <v>7.28892414629368</v>
      </c>
      <c r="W391" s="2">
        <f>IFERROR(Table1[[#This Row],[MutualInformation]]/Table1[[#This Row],[MutualInformationPotential]],0)</f>
        <v>0.56177826868661407</v>
      </c>
      <c r="X391" s="3">
        <v>0.16234506117549399</v>
      </c>
      <c r="Y391" s="27">
        <v>0.403599247604152</v>
      </c>
      <c r="Z391" s="3">
        <f>IFERROR(Table1[[#This Row],[MutualInformationVsOutcome]]/Table1[[#This Row],[MutualInformationVsOutcomePotential]],0)</f>
        <v>0.40224322056893713</v>
      </c>
      <c r="AA391">
        <v>68</v>
      </c>
      <c r="AB391">
        <v>779</v>
      </c>
      <c r="AC391">
        <v>26</v>
      </c>
      <c r="AD391">
        <v>127</v>
      </c>
      <c r="AE391" s="3" t="s">
        <v>193</v>
      </c>
      <c r="AF3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391" s="3" t="str">
        <f>RIGHT(Table1[[#This Row],[AlgorithmFunc]],LEN(Table1[[#This Row],[AlgorithmFunc]])-16)</f>
        <v>LASSORepeated1se</v>
      </c>
      <c r="AH391" s="3">
        <f>Table1[[#This Row],['# CM TP]]+Table1[[#This Row],['# CM TN]]</f>
        <v>847</v>
      </c>
      <c r="AI391" s="3">
        <f>Table1[[#This Row],['# CM FP]]+Table1[[#This Row],['# CM FN]]</f>
        <v>153</v>
      </c>
      <c r="AJ391" s="3">
        <f>Table1[[#This Row],['# CM TP]]+Table1[[#This Row],['# CM FP]]</f>
        <v>94</v>
      </c>
      <c r="AK391" s="3">
        <f>Table1[[#This Row],['# CM TN]]+Table1[[#This Row],['# CM FN]]</f>
        <v>906</v>
      </c>
      <c r="AL391" s="3">
        <f>Table1[[#This Row],[GT_T]]+Table1[[#This Row],[GT_F]]</f>
        <v>1000</v>
      </c>
      <c r="AM391" s="3">
        <f>IFERROR((Table1[[#This Row],['# CM TP]]+Table1[[#This Row],['# CM TN]])/Table1[[#This Row],[GT_TOT]], 0)</f>
        <v>0.84699999999999998</v>
      </c>
      <c r="AN391" s="3">
        <f>IFERROR(((Table1[[#This Row],[GT_T]]*Table1[[#This Row],[GT_ML_P]]/Table1[[#This Row],[GT_TOT]])+(Table1[[#This Row],[GT_F]]*Table1[[#This Row],[GT_ML_N]]/Table1[[#This Row],[GT_TOT]]))/Table1[[#This Row],[GT_TOT]],0)</f>
        <v>0.21823599999999999</v>
      </c>
      <c r="AO391" s="3">
        <f>(Table1[[#This Row],[OBS_ACC]]-Table1[[#This Row],[EXP_ACC]])/(1-Table1[[#This Row],[EXP_ACC]])</f>
        <v>0.80428876233748292</v>
      </c>
      <c r="AP391" s="3">
        <f>Table1[[#This Row],['# CM TP]]+Table1[[#This Row],['# CM FN]]</f>
        <v>195</v>
      </c>
      <c r="AQ391" s="3">
        <f>Table1[[#This Row],['# CM TN]]+Table1[[#This Row],['# CM FP]]</f>
        <v>805</v>
      </c>
      <c r="AR391" s="2">
        <f>IFERROR(Table1[[#This Row],[NUM_T]]/(Table1[[#This Row],[NUM_T]]+Table1[[#This Row],[NUM_F]]),0)</f>
        <v>0.19500000000000001</v>
      </c>
      <c r="AS391" s="2">
        <f>IFERROR(((LEN(Table1[[#This Row],[Predictors]])-LEN(SUBSTITUTE(Table1[[#This Row],[Predictors]],"_","")))/Table1[[#This Row],[NumPredictors]])-Table1[[#This Row],[P_se]],0)</f>
        <v>0</v>
      </c>
      <c r="AT391" s="2">
        <f>IFERROR((LEN(Table1[[#This Row],[Predictors]])-LEN(SUBSTITUTE(Table1[[#This Row],[Predictors]],".","")))/Table1[[#This Row],[NumPredictors]],0)</f>
        <v>0.9</v>
      </c>
      <c r="AU3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1" s="2">
        <f>1-(Table1[[#This Row],[P_2gram]]+Table1[[#This Row],[P_order]]+Table1[[#This Row],[P_se]])</f>
        <v>9.9999999999999978E-2</v>
      </c>
    </row>
    <row r="392" spans="1:48" x14ac:dyDescent="0.25">
      <c r="A392">
        <v>43</v>
      </c>
      <c r="B392" t="s">
        <v>645</v>
      </c>
      <c r="C392" t="s">
        <v>185</v>
      </c>
      <c r="D392" s="26" t="s">
        <v>1510</v>
      </c>
      <c r="E392">
        <v>4000</v>
      </c>
      <c r="F3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92" t="s">
        <v>562</v>
      </c>
      <c r="H392" s="3">
        <v>1</v>
      </c>
      <c r="I392" s="1">
        <v>42794.104814814818</v>
      </c>
      <c r="J392" t="s">
        <v>173</v>
      </c>
      <c r="K392" t="s">
        <v>11</v>
      </c>
      <c r="L392" t="str">
        <f>SUBSTITUTE(SUBSTITUTE(Table1[[#This Row],[PredictorSetsOrig]],"task","act"),"startend","se")</f>
        <v>order</v>
      </c>
      <c r="M392" t="s">
        <v>436</v>
      </c>
      <c r="N392" s="3">
        <v>10</v>
      </c>
      <c r="O392" s="3">
        <f>IF(Table1[[#This Row],[Algorithm]]="None",0,IF(Table1[[#This Row],[NumPredictors]]&lt;=5,5,IF(Table1[[#This Row],[NumPredictors]]&lt;=10,10,IF(Table1[[#This Row],[NumPredictors]]&lt;=30,30,50))))</f>
        <v>10</v>
      </c>
      <c r="P392" s="2">
        <v>0.84699999999999998</v>
      </c>
      <c r="Q392" s="2">
        <v>0.83233333333333304</v>
      </c>
      <c r="R392">
        <v>127.620000000003</v>
      </c>
      <c r="S392">
        <v>3.8900000000030599</v>
      </c>
      <c r="T392">
        <v>0.77999999999883596</v>
      </c>
      <c r="U392" s="3">
        <v>3.3775895507006299</v>
      </c>
      <c r="V392" s="3">
        <v>7.01301931468352</v>
      </c>
      <c r="W392" s="2">
        <f>IFERROR(Table1[[#This Row],[MutualInformation]]/Table1[[#This Row],[MutualInformationPotential]],0)</f>
        <v>0.48161703242835746</v>
      </c>
      <c r="X392" s="3">
        <v>0.106722474470601</v>
      </c>
      <c r="Y392" s="27">
        <v>0.35444746043164099</v>
      </c>
      <c r="Z392" s="3">
        <f>IFERROR(Table1[[#This Row],[MutualInformationVsOutcome]]/Table1[[#This Row],[MutualInformationVsOutcomePotential]],0)</f>
        <v>0.30109532831928298</v>
      </c>
      <c r="AA392">
        <v>50</v>
      </c>
      <c r="AB392">
        <v>797</v>
      </c>
      <c r="AC392">
        <v>8</v>
      </c>
      <c r="AD392">
        <v>145</v>
      </c>
      <c r="AE392" s="3" t="s">
        <v>581</v>
      </c>
      <c r="AF3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92" s="3" t="str">
        <f>RIGHT(Table1[[#This Row],[AlgorithmFunc]],LEN(Table1[[#This Row],[AlgorithmFunc]])-16)</f>
        <v>Recursive2Sizes</v>
      </c>
      <c r="AH392" s="3">
        <f>Table1[[#This Row],['# CM TP]]+Table1[[#This Row],['# CM TN]]</f>
        <v>847</v>
      </c>
      <c r="AI392" s="3">
        <f>Table1[[#This Row],['# CM FP]]+Table1[[#This Row],['# CM FN]]</f>
        <v>153</v>
      </c>
      <c r="AJ392" s="3">
        <f>Table1[[#This Row],['# CM TP]]+Table1[[#This Row],['# CM FP]]</f>
        <v>58</v>
      </c>
      <c r="AK392" s="3">
        <f>Table1[[#This Row],['# CM TN]]+Table1[[#This Row],['# CM FN]]</f>
        <v>942</v>
      </c>
      <c r="AL392" s="3">
        <f>Table1[[#This Row],[GT_T]]+Table1[[#This Row],[GT_F]]</f>
        <v>1000</v>
      </c>
      <c r="AM392" s="3">
        <f>IFERROR((Table1[[#This Row],['# CM TP]]+Table1[[#This Row],['# CM TN]])/Table1[[#This Row],[GT_TOT]], 0)</f>
        <v>0.84699999999999998</v>
      </c>
      <c r="AN392" s="3">
        <f>IFERROR(((Table1[[#This Row],[GT_T]]*Table1[[#This Row],[GT_ML_P]]/Table1[[#This Row],[GT_TOT]])+(Table1[[#This Row],[GT_F]]*Table1[[#This Row],[GT_ML_N]]/Table1[[#This Row],[GT_TOT]]))/Table1[[#This Row],[GT_TOT]],0)</f>
        <v>0.19325200000000001</v>
      </c>
      <c r="AO392" s="3">
        <f>(Table1[[#This Row],[OBS_ACC]]-Table1[[#This Row],[EXP_ACC]])/(1-Table1[[#This Row],[EXP_ACC]])</f>
        <v>0.81034970027815378</v>
      </c>
      <c r="AP392" s="3">
        <f>Table1[[#This Row],['# CM TP]]+Table1[[#This Row],['# CM FN]]</f>
        <v>195</v>
      </c>
      <c r="AQ392" s="3">
        <f>Table1[[#This Row],['# CM TN]]+Table1[[#This Row],['# CM FP]]</f>
        <v>805</v>
      </c>
      <c r="AR392" s="2">
        <f>IFERROR(Table1[[#This Row],[NUM_T]]/(Table1[[#This Row],[NUM_T]]+Table1[[#This Row],[NUM_F]]),0)</f>
        <v>0.19500000000000001</v>
      </c>
      <c r="AS392" s="2">
        <f>IFERROR(((LEN(Table1[[#This Row],[Predictors]])-LEN(SUBSTITUTE(Table1[[#This Row],[Predictors]],"_","")))/Table1[[#This Row],[NumPredictors]])-Table1[[#This Row],[P_se]],0)</f>
        <v>0</v>
      </c>
      <c r="AT392" s="2">
        <f>IFERROR((LEN(Table1[[#This Row],[Predictors]])-LEN(SUBSTITUTE(Table1[[#This Row],[Predictors]],".","")))/Table1[[#This Row],[NumPredictors]],0)</f>
        <v>1</v>
      </c>
      <c r="AU3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2" s="2">
        <f>1-(Table1[[#This Row],[P_2gram]]+Table1[[#This Row],[P_order]]+Table1[[#This Row],[P_se]])</f>
        <v>0</v>
      </c>
    </row>
    <row r="393" spans="1:48" x14ac:dyDescent="0.25">
      <c r="A393">
        <v>52</v>
      </c>
      <c r="B393" t="s">
        <v>645</v>
      </c>
      <c r="C393" t="s">
        <v>185</v>
      </c>
      <c r="D393" s="26" t="s">
        <v>1510</v>
      </c>
      <c r="E393">
        <v>4000</v>
      </c>
      <c r="F3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393" t="s">
        <v>562</v>
      </c>
      <c r="H393" s="3">
        <v>1</v>
      </c>
      <c r="I393" s="1">
        <v>42794.176527777781</v>
      </c>
      <c r="J393" t="s">
        <v>159</v>
      </c>
      <c r="K393" t="s">
        <v>11</v>
      </c>
      <c r="L393" t="str">
        <f>SUBSTITUTE(SUBSTITUTE(Table1[[#This Row],[PredictorSetsOrig]],"task","act"),"startend","se")</f>
        <v>act,order</v>
      </c>
      <c r="M393" t="s">
        <v>26</v>
      </c>
      <c r="N393" s="3">
        <v>10</v>
      </c>
      <c r="O393" s="3">
        <f>IF(Table1[[#This Row],[Algorithm]]="None",0,IF(Table1[[#This Row],[NumPredictors]]&lt;=5,5,IF(Table1[[#This Row],[NumPredictors]]&lt;=10,10,IF(Table1[[#This Row],[NumPredictors]]&lt;=30,30,50))))</f>
        <v>10</v>
      </c>
      <c r="P393" s="2">
        <v>0.84699999999999998</v>
      </c>
      <c r="Q393" s="2">
        <v>0.84033333333333304</v>
      </c>
      <c r="R393">
        <v>1117.03</v>
      </c>
      <c r="S393">
        <v>4.8600000000005803</v>
      </c>
      <c r="T393">
        <v>1.2299999999995599</v>
      </c>
      <c r="U393" s="3">
        <v>4.0947591874929197</v>
      </c>
      <c r="V393" s="3">
        <v>7.28892414629368</v>
      </c>
      <c r="W393" s="2">
        <f>IFERROR(Table1[[#This Row],[MutualInformation]]/Table1[[#This Row],[MutualInformationPotential]],0)</f>
        <v>0.56177826868661407</v>
      </c>
      <c r="X393" s="3">
        <v>0.16234506117549399</v>
      </c>
      <c r="Y393" s="27">
        <v>0.403599247604152</v>
      </c>
      <c r="Z393" s="3">
        <f>IFERROR(Table1[[#This Row],[MutualInformationVsOutcome]]/Table1[[#This Row],[MutualInformationVsOutcomePotential]],0)</f>
        <v>0.40224322056893713</v>
      </c>
      <c r="AA393">
        <v>68</v>
      </c>
      <c r="AB393">
        <v>779</v>
      </c>
      <c r="AC393">
        <v>26</v>
      </c>
      <c r="AD393">
        <v>127</v>
      </c>
      <c r="AE393" s="3" t="s">
        <v>193</v>
      </c>
      <c r="AF3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393" s="3" t="str">
        <f>RIGHT(Table1[[#This Row],[AlgorithmFunc]],LEN(Table1[[#This Row],[AlgorithmFunc]])-16)</f>
        <v>LASSORepeated</v>
      </c>
      <c r="AH393" s="3">
        <f>Table1[[#This Row],['# CM TP]]+Table1[[#This Row],['# CM TN]]</f>
        <v>847</v>
      </c>
      <c r="AI393" s="3">
        <f>Table1[[#This Row],['# CM FP]]+Table1[[#This Row],['# CM FN]]</f>
        <v>153</v>
      </c>
      <c r="AJ393" s="3">
        <f>Table1[[#This Row],['# CM TP]]+Table1[[#This Row],['# CM FP]]</f>
        <v>94</v>
      </c>
      <c r="AK393" s="3">
        <f>Table1[[#This Row],['# CM TN]]+Table1[[#This Row],['# CM FN]]</f>
        <v>906</v>
      </c>
      <c r="AL393" s="3">
        <f>Table1[[#This Row],[GT_T]]+Table1[[#This Row],[GT_F]]</f>
        <v>1000</v>
      </c>
      <c r="AM393" s="3">
        <f>IFERROR((Table1[[#This Row],['# CM TP]]+Table1[[#This Row],['# CM TN]])/Table1[[#This Row],[GT_TOT]], 0)</f>
        <v>0.84699999999999998</v>
      </c>
      <c r="AN393" s="3">
        <f>IFERROR(((Table1[[#This Row],[GT_T]]*Table1[[#This Row],[GT_ML_P]]/Table1[[#This Row],[GT_TOT]])+(Table1[[#This Row],[GT_F]]*Table1[[#This Row],[GT_ML_N]]/Table1[[#This Row],[GT_TOT]]))/Table1[[#This Row],[GT_TOT]],0)</f>
        <v>0.21823599999999999</v>
      </c>
      <c r="AO393" s="3">
        <f>(Table1[[#This Row],[OBS_ACC]]-Table1[[#This Row],[EXP_ACC]])/(1-Table1[[#This Row],[EXP_ACC]])</f>
        <v>0.80428876233748292</v>
      </c>
      <c r="AP393" s="3">
        <f>Table1[[#This Row],['# CM TP]]+Table1[[#This Row],['# CM FN]]</f>
        <v>195</v>
      </c>
      <c r="AQ393" s="3">
        <f>Table1[[#This Row],['# CM TN]]+Table1[[#This Row],['# CM FP]]</f>
        <v>805</v>
      </c>
      <c r="AR393" s="2">
        <f>IFERROR(Table1[[#This Row],[NUM_T]]/(Table1[[#This Row],[NUM_T]]+Table1[[#This Row],[NUM_F]]),0)</f>
        <v>0.19500000000000001</v>
      </c>
      <c r="AS393" s="2">
        <f>IFERROR(((LEN(Table1[[#This Row],[Predictors]])-LEN(SUBSTITUTE(Table1[[#This Row],[Predictors]],"_","")))/Table1[[#This Row],[NumPredictors]])-Table1[[#This Row],[P_se]],0)</f>
        <v>0</v>
      </c>
      <c r="AT393" s="2">
        <f>IFERROR((LEN(Table1[[#This Row],[Predictors]])-LEN(SUBSTITUTE(Table1[[#This Row],[Predictors]],".","")))/Table1[[#This Row],[NumPredictors]],0)</f>
        <v>0.9</v>
      </c>
      <c r="AU3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3" s="2">
        <f>1-(Table1[[#This Row],[P_2gram]]+Table1[[#This Row],[P_order]]+Table1[[#This Row],[P_se]])</f>
        <v>9.9999999999999978E-2</v>
      </c>
    </row>
    <row r="394" spans="1:48" x14ac:dyDescent="0.25">
      <c r="A394">
        <v>102</v>
      </c>
      <c r="B394" t="s">
        <v>645</v>
      </c>
      <c r="C394" t="s">
        <v>185</v>
      </c>
      <c r="D394" s="26" t="s">
        <v>1510</v>
      </c>
      <c r="E394">
        <v>4000</v>
      </c>
      <c r="F3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94" t="s">
        <v>562</v>
      </c>
      <c r="H394" s="3">
        <v>1</v>
      </c>
      <c r="I394" s="1">
        <v>42794.442430555559</v>
      </c>
      <c r="J394" t="s">
        <v>173</v>
      </c>
      <c r="K394" t="s">
        <v>11</v>
      </c>
      <c r="L394" t="str">
        <f>SUBSTITUTE(SUBSTITUTE(Table1[[#This Row],[PredictorSetsOrig]],"task","act"),"startend","se")</f>
        <v>act,se,2gram</v>
      </c>
      <c r="M394" t="s">
        <v>16</v>
      </c>
      <c r="N394" s="3">
        <v>30</v>
      </c>
      <c r="O394" s="3">
        <f>IF(Table1[[#This Row],[Algorithm]]="None",0,IF(Table1[[#This Row],[NumPredictors]]&lt;=5,5,IF(Table1[[#This Row],[NumPredictors]]&lt;=10,10,IF(Table1[[#This Row],[NumPredictors]]&lt;=30,30,50))))</f>
        <v>30</v>
      </c>
      <c r="P394" s="2">
        <v>0.84699999999999998</v>
      </c>
      <c r="Q394" s="2">
        <v>0.87533333333333296</v>
      </c>
      <c r="R394">
        <v>126.919999999998</v>
      </c>
      <c r="S394">
        <v>6.9899999999979601</v>
      </c>
      <c r="T394">
        <v>0.66999999999825399</v>
      </c>
      <c r="U394" s="3">
        <v>6.79285714382873</v>
      </c>
      <c r="V394" s="3">
        <v>7.30761563701172</v>
      </c>
      <c r="W394" s="2">
        <f>IFERROR(Table1[[#This Row],[MutualInformation]]/Table1[[#This Row],[MutualInformationPotential]],0)</f>
        <v>0.92955862503552678</v>
      </c>
      <c r="X394" s="3">
        <v>0.379472773762837</v>
      </c>
      <c r="Y394" s="27">
        <v>0.40525441704633802</v>
      </c>
      <c r="Z394" s="3">
        <f>IFERROR(Table1[[#This Row],[MutualInformationVsOutcome]]/Table1[[#This Row],[MutualInformationVsOutcomePotential]],0)</f>
        <v>0.93638158598885035</v>
      </c>
      <c r="AA394">
        <v>77</v>
      </c>
      <c r="AB394">
        <v>770</v>
      </c>
      <c r="AC394">
        <v>35</v>
      </c>
      <c r="AD394">
        <v>118</v>
      </c>
      <c r="AE394" s="3" t="s">
        <v>297</v>
      </c>
      <c r="AF3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394" s="3" t="str">
        <f>RIGHT(Table1[[#This Row],[AlgorithmFunc]],LEN(Table1[[#This Row],[AlgorithmFunc]])-16)</f>
        <v>Recursive2Sizes</v>
      </c>
      <c r="AH394" s="3">
        <f>Table1[[#This Row],['# CM TP]]+Table1[[#This Row],['# CM TN]]</f>
        <v>847</v>
      </c>
      <c r="AI394" s="3">
        <f>Table1[[#This Row],['# CM FP]]+Table1[[#This Row],['# CM FN]]</f>
        <v>153</v>
      </c>
      <c r="AJ394" s="3">
        <f>Table1[[#This Row],['# CM TP]]+Table1[[#This Row],['# CM FP]]</f>
        <v>112</v>
      </c>
      <c r="AK394" s="3">
        <f>Table1[[#This Row],['# CM TN]]+Table1[[#This Row],['# CM FN]]</f>
        <v>888</v>
      </c>
      <c r="AL394" s="3">
        <f>Table1[[#This Row],[GT_T]]+Table1[[#This Row],[GT_F]]</f>
        <v>1000</v>
      </c>
      <c r="AM394" s="3">
        <f>IFERROR((Table1[[#This Row],['# CM TP]]+Table1[[#This Row],['# CM TN]])/Table1[[#This Row],[GT_TOT]], 0)</f>
        <v>0.84699999999999998</v>
      </c>
      <c r="AN394" s="3">
        <f>IFERROR(((Table1[[#This Row],[GT_T]]*Table1[[#This Row],[GT_ML_P]]/Table1[[#This Row],[GT_TOT]])+(Table1[[#This Row],[GT_F]]*Table1[[#This Row],[GT_ML_N]]/Table1[[#This Row],[GT_TOT]]))/Table1[[#This Row],[GT_TOT]],0)</f>
        <v>0.23072800000000002</v>
      </c>
      <c r="AO394" s="3">
        <f>(Table1[[#This Row],[OBS_ACC]]-Table1[[#This Row],[EXP_ACC]])/(1-Table1[[#This Row],[EXP_ACC]])</f>
        <v>0.8011106604685988</v>
      </c>
      <c r="AP394" s="3">
        <f>Table1[[#This Row],['# CM TP]]+Table1[[#This Row],['# CM FN]]</f>
        <v>195</v>
      </c>
      <c r="AQ394" s="3">
        <f>Table1[[#This Row],['# CM TN]]+Table1[[#This Row],['# CM FP]]</f>
        <v>805</v>
      </c>
      <c r="AR394" s="2">
        <f>IFERROR(Table1[[#This Row],[NUM_T]]/(Table1[[#This Row],[NUM_T]]+Table1[[#This Row],[NUM_F]]),0)</f>
        <v>0.19500000000000001</v>
      </c>
      <c r="AS394" s="2">
        <f>IFERROR(((LEN(Table1[[#This Row],[Predictors]])-LEN(SUBSTITUTE(Table1[[#This Row],[Predictors]],"_","")))/Table1[[#This Row],[NumPredictors]])-Table1[[#This Row],[P_se]],0)</f>
        <v>0.66666666666666663</v>
      </c>
      <c r="AT394" s="2">
        <f>IFERROR((LEN(Table1[[#This Row],[Predictors]])-LEN(SUBSTITUTE(Table1[[#This Row],[Predictors]],".","")))/Table1[[#This Row],[NumPredictors]],0)</f>
        <v>0</v>
      </c>
      <c r="AU3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4" s="2">
        <f>1-(Table1[[#This Row],[P_2gram]]+Table1[[#This Row],[P_order]]+Table1[[#This Row],[P_se]])</f>
        <v>0.33333333333333337</v>
      </c>
    </row>
    <row r="395" spans="1:48" x14ac:dyDescent="0.25">
      <c r="A395">
        <v>14</v>
      </c>
      <c r="B395" t="s">
        <v>645</v>
      </c>
      <c r="C395" t="s">
        <v>190</v>
      </c>
      <c r="D395" s="26" t="s">
        <v>1510</v>
      </c>
      <c r="E395">
        <v>20000</v>
      </c>
      <c r="F3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ok,duration&gt;7d,BPIC14,20000,0</v>
      </c>
      <c r="G395" t="s">
        <v>719</v>
      </c>
      <c r="H395" s="3">
        <v>1</v>
      </c>
      <c r="I395" s="1">
        <v>42796.614629629628</v>
      </c>
      <c r="J395" t="s">
        <v>10</v>
      </c>
      <c r="K395" t="s">
        <v>11</v>
      </c>
      <c r="L395" t="str">
        <f>SUBSTITUTE(SUBSTITUTE(Table1[[#This Row],[PredictorSetsOrig]],"task","act"),"startend","se")</f>
        <v>2gram,order</v>
      </c>
      <c r="M395" t="s">
        <v>438</v>
      </c>
      <c r="N395" s="3">
        <v>1805</v>
      </c>
      <c r="O395" s="3">
        <f>IF(Table1[[#This Row],[Algorithm]]="None",0,IF(Table1[[#This Row],[NumPredictors]]&lt;=5,5,IF(Table1[[#This Row],[NumPredictors]]&lt;=10,10,IF(Table1[[#This Row],[NumPredictors]]&lt;=30,30,50))))</f>
        <v>0</v>
      </c>
      <c r="P395" s="2">
        <v>0.84699999999999998</v>
      </c>
      <c r="Q395" s="2">
        <v>0.85893333333333299</v>
      </c>
      <c r="R395" s="1">
        <v>0.82999999999992702</v>
      </c>
      <c r="S395" s="3">
        <v>1266.19</v>
      </c>
      <c r="T395" s="1">
        <v>23.369999999998999</v>
      </c>
      <c r="U395" s="3">
        <v>8.1399388169154694</v>
      </c>
      <c r="V395" s="3">
        <v>8.1399388169154694</v>
      </c>
      <c r="W395" s="2">
        <f>IFERROR(Table1[[#This Row],[MutualInformation]]/Table1[[#This Row],[MutualInformationPotential]],0)</f>
        <v>1</v>
      </c>
      <c r="X395" s="3">
        <v>0.49173571705802399</v>
      </c>
      <c r="Y395" s="3">
        <v>0.49173571705802399</v>
      </c>
      <c r="Z395" s="3">
        <f>IFERROR(Table1[[#This Row],[MutualInformationVsOutcome]]/Table1[[#This Row],[MutualInformationVsOutcomePotential]],0)</f>
        <v>1</v>
      </c>
      <c r="AA395">
        <v>639</v>
      </c>
      <c r="AB395">
        <v>3596</v>
      </c>
      <c r="AC395">
        <v>245</v>
      </c>
      <c r="AD395">
        <v>520</v>
      </c>
      <c r="AE395" s="3" t="s">
        <v>537</v>
      </c>
      <c r="AF3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395" s="3" t="str">
        <f>RIGHT(Table1[[#This Row],[AlgorithmFunc]],LEN(Table1[[#This Row],[AlgorithmFunc]])-16)</f>
        <v>None</v>
      </c>
      <c r="AH395" s="3">
        <f>Table1[[#This Row],['# CM TP]]+Table1[[#This Row],['# CM TN]]</f>
        <v>4235</v>
      </c>
      <c r="AI395" s="3">
        <f>Table1[[#This Row],['# CM FP]]+Table1[[#This Row],['# CM FN]]</f>
        <v>765</v>
      </c>
      <c r="AJ395" s="3">
        <f>Table1[[#This Row],['# CM TP]]+Table1[[#This Row],['# CM FP]]</f>
        <v>884</v>
      </c>
      <c r="AK395" s="3">
        <f>Table1[[#This Row],['# CM TN]]+Table1[[#This Row],['# CM FN]]</f>
        <v>4116</v>
      </c>
      <c r="AL395" s="3">
        <f>Table1[[#This Row],[GT_T]]+Table1[[#This Row],[GT_F]]</f>
        <v>5000</v>
      </c>
      <c r="AM395" s="3">
        <f>IFERROR((Table1[[#This Row],['# CM TP]]+Table1[[#This Row],['# CM TN]])/Table1[[#This Row],[GT_TOT]], 0)</f>
        <v>0.84699999999999998</v>
      </c>
      <c r="AN395" s="3">
        <f>IFERROR(((Table1[[#This Row],[GT_T]]*Table1[[#This Row],[GT_ML_P]]/Table1[[#This Row],[GT_TOT]])+(Table1[[#This Row],[GT_F]]*Table1[[#This Row],[GT_ML_N]]/Table1[[#This Row],[GT_TOT]]))/Table1[[#This Row],[GT_TOT]],0)</f>
        <v>0.27569920000000003</v>
      </c>
      <c r="AO395" s="3">
        <f>(Table1[[#This Row],[OBS_ACC]]-Table1[[#This Row],[EXP_ACC]])/(1-Table1[[#This Row],[EXP_ACC]])</f>
        <v>0.78876179620400799</v>
      </c>
      <c r="AP395" s="3">
        <f>Table1[[#This Row],['# CM TP]]+Table1[[#This Row],['# CM FN]]</f>
        <v>1159</v>
      </c>
      <c r="AQ395" s="3">
        <f>Table1[[#This Row],['# CM TN]]+Table1[[#This Row],['# CM FP]]</f>
        <v>3841</v>
      </c>
      <c r="AR395" s="2">
        <f>IFERROR(Table1[[#This Row],[NUM_T]]/(Table1[[#This Row],[NUM_T]]+Table1[[#This Row],[NUM_F]]),0)</f>
        <v>0.23180000000000001</v>
      </c>
      <c r="AS395" s="2">
        <f>IFERROR(((LEN(Table1[[#This Row],[Predictors]])-LEN(SUBSTITUTE(Table1[[#This Row],[Predictors]],"_","")))/Table1[[#This Row],[NumPredictors]])-Table1[[#This Row],[P_se]],0)</f>
        <v>0.42770083102493073</v>
      </c>
      <c r="AT395" s="2">
        <f>IFERROR((LEN(Table1[[#This Row],[Predictors]])-LEN(SUBSTITUTE(Table1[[#This Row],[Predictors]],".","")))/Table1[[#This Row],[NumPredictors]],0)</f>
        <v>0.57229916897506927</v>
      </c>
      <c r="AU3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5" s="2">
        <f>1-(Table1[[#This Row],[P_2gram]]+Table1[[#This Row],[P_order]]+Table1[[#This Row],[P_se]])</f>
        <v>0</v>
      </c>
    </row>
    <row r="396" spans="1:48" x14ac:dyDescent="0.25">
      <c r="A396">
        <v>56</v>
      </c>
      <c r="B396" t="s">
        <v>645</v>
      </c>
      <c r="C396" t="s">
        <v>185</v>
      </c>
      <c r="D396" s="26" t="s">
        <v>1510</v>
      </c>
      <c r="E396">
        <v>4000</v>
      </c>
      <c r="F3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96" t="s">
        <v>794</v>
      </c>
      <c r="H396" s="3">
        <v>1</v>
      </c>
      <c r="I396" s="1">
        <v>42798.530069444445</v>
      </c>
      <c r="J396" t="s">
        <v>484</v>
      </c>
      <c r="K396" s="1" t="s">
        <v>11</v>
      </c>
      <c r="L396" t="str">
        <f>SUBSTITUTE(SUBSTITUTE(Table1[[#This Row],[PredictorSetsOrig]],"task","act"),"startend","se")</f>
        <v>act</v>
      </c>
      <c r="M396" t="s">
        <v>12</v>
      </c>
      <c r="N396" s="3">
        <v>30</v>
      </c>
      <c r="O396" s="3">
        <f>IF(Table1[[#This Row],[Algorithm]]="None",0,IF(Table1[[#This Row],[NumPredictors]]&lt;=5,5,IF(Table1[[#This Row],[NumPredictors]]&lt;=10,10,IF(Table1[[#This Row],[NumPredictors]]&lt;=30,30,50))))</f>
        <v>30</v>
      </c>
      <c r="P396" s="2">
        <v>0.84699999999999998</v>
      </c>
      <c r="Q396" s="2">
        <v>0.85333333333333306</v>
      </c>
      <c r="R396">
        <v>6.9999999999993207E-2</v>
      </c>
      <c r="S396">
        <v>6.58000000000004</v>
      </c>
      <c r="T396" s="1">
        <v>0.110000000000014</v>
      </c>
      <c r="U396" s="3">
        <v>5.9489256391065304</v>
      </c>
      <c r="V396" s="3">
        <v>6.6527099250221697</v>
      </c>
      <c r="W396" s="2">
        <f>IFERROR(Table1[[#This Row],[MutualInformation]]/Table1[[#This Row],[MutualInformationPotential]],0)</f>
        <v>0.89421088641358526</v>
      </c>
      <c r="X396" s="3">
        <v>0.30191977644718199</v>
      </c>
      <c r="Y396" s="3">
        <v>0.37128971067814898</v>
      </c>
      <c r="Z396" s="3">
        <f>IFERROR(Table1[[#This Row],[MutualInformationVsOutcome]]/Table1[[#This Row],[MutualInformationVsOutcomePotential]],0)</f>
        <v>0.8131649430729847</v>
      </c>
      <c r="AA396" s="1">
        <v>70</v>
      </c>
      <c r="AB396" s="1">
        <v>777</v>
      </c>
      <c r="AC396">
        <v>28</v>
      </c>
      <c r="AD396">
        <v>125</v>
      </c>
      <c r="AE396" s="3" t="s">
        <v>826</v>
      </c>
      <c r="AF3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396" s="3" t="str">
        <f>RIGHT(Table1[[#This Row],[AlgorithmFunc]],LEN(Table1[[#This Row],[AlgorithmFunc]])-16)</f>
        <v>MRMREnsemble5</v>
      </c>
      <c r="AH396" s="3">
        <f>Table1[[#This Row],['# CM TP]]+Table1[[#This Row],['# CM TN]]</f>
        <v>847</v>
      </c>
      <c r="AI396" s="3">
        <f>Table1[[#This Row],['# CM FP]]+Table1[[#This Row],['# CM FN]]</f>
        <v>153</v>
      </c>
      <c r="AJ396" s="3">
        <f>Table1[[#This Row],['# CM TP]]+Table1[[#This Row],['# CM FP]]</f>
        <v>98</v>
      </c>
      <c r="AK396" s="3">
        <f>Table1[[#This Row],['# CM TN]]+Table1[[#This Row],['# CM FN]]</f>
        <v>902</v>
      </c>
      <c r="AL396" s="3">
        <f>Table1[[#This Row],[GT_T]]+Table1[[#This Row],[GT_F]]</f>
        <v>1000</v>
      </c>
      <c r="AM396" s="3">
        <f>IFERROR((Table1[[#This Row],['# CM TP]]+Table1[[#This Row],['# CM TN]])/Table1[[#This Row],[GT_TOT]], 0)</f>
        <v>0.84699999999999998</v>
      </c>
      <c r="AN396" s="3">
        <f>IFERROR(((Table1[[#This Row],[GT_T]]*Table1[[#This Row],[GT_ML_P]]/Table1[[#This Row],[GT_TOT]])+(Table1[[#This Row],[GT_F]]*Table1[[#This Row],[GT_ML_N]]/Table1[[#This Row],[GT_TOT]]))/Table1[[#This Row],[GT_TOT]],0)</f>
        <v>0.22101200000000001</v>
      </c>
      <c r="AO396" s="3">
        <f>(Table1[[#This Row],[OBS_ACC]]-Table1[[#This Row],[EXP_ACC]])/(1-Table1[[#This Row],[EXP_ACC]])</f>
        <v>0.80359132618217477</v>
      </c>
      <c r="AP396" s="3">
        <f>Table1[[#This Row],['# CM TP]]+Table1[[#This Row],['# CM FN]]</f>
        <v>195</v>
      </c>
      <c r="AQ396" s="3">
        <f>Table1[[#This Row],['# CM TN]]+Table1[[#This Row],['# CM FP]]</f>
        <v>805</v>
      </c>
      <c r="AR396" s="2">
        <f>IFERROR(Table1[[#This Row],[NUM_T]]/(Table1[[#This Row],[NUM_T]]+Table1[[#This Row],[NUM_F]]),0)</f>
        <v>0.19500000000000001</v>
      </c>
      <c r="AS396" s="2">
        <f>IFERROR(((LEN(Table1[[#This Row],[Predictors]])-LEN(SUBSTITUTE(Table1[[#This Row],[Predictors]],"_","")))/Table1[[#This Row],[NumPredictors]])-Table1[[#This Row],[P_se]],0)</f>
        <v>0</v>
      </c>
      <c r="AT396" s="2">
        <f>IFERROR((LEN(Table1[[#This Row],[Predictors]])-LEN(SUBSTITUTE(Table1[[#This Row],[Predictors]],".","")))/Table1[[#This Row],[NumPredictors]],0)</f>
        <v>0</v>
      </c>
      <c r="AU3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6" s="2">
        <f>1-(Table1[[#This Row],[P_2gram]]+Table1[[#This Row],[P_order]]+Table1[[#This Row],[P_se]])</f>
        <v>1</v>
      </c>
    </row>
    <row r="397" spans="1:48" x14ac:dyDescent="0.25">
      <c r="A397" s="26">
        <v>7</v>
      </c>
      <c r="B397" s="26" t="s">
        <v>645</v>
      </c>
      <c r="C397" s="26" t="s">
        <v>185</v>
      </c>
      <c r="D397" s="26" t="s">
        <v>1510</v>
      </c>
      <c r="E397" s="26">
        <v>4000</v>
      </c>
      <c r="F3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397" s="26" t="s">
        <v>902</v>
      </c>
      <c r="H397" s="27">
        <v>1</v>
      </c>
      <c r="I397" s="28">
        <v>42805.838692129626</v>
      </c>
      <c r="J397" s="26" t="s">
        <v>887</v>
      </c>
      <c r="K397" s="28" t="s">
        <v>11</v>
      </c>
      <c r="L397" t="str">
        <f>SUBSTITUTE(SUBSTITUTE(Table1[[#This Row],[PredictorSetsOrig]],"task","act"),"startend","se")</f>
        <v>act,2gram,order</v>
      </c>
      <c r="M397" s="26" t="s">
        <v>24</v>
      </c>
      <c r="N397" s="16">
        <v>5</v>
      </c>
      <c r="O397" s="27">
        <f>IF(Table1[[#This Row],[Algorithm]]="None",0,IF(Table1[[#This Row],[NumPredictors]]&lt;=5,5,IF(Table1[[#This Row],[NumPredictors]]&lt;=10,10,IF(Table1[[#This Row],[NumPredictors]]&lt;=30,30,50))))</f>
        <v>5</v>
      </c>
      <c r="P397" s="29">
        <v>0.84699999999999998</v>
      </c>
      <c r="Q397" s="29">
        <v>0.83699999999999997</v>
      </c>
      <c r="R397" s="27">
        <v>356.42</v>
      </c>
      <c r="S397" s="27">
        <v>3.09000000000015</v>
      </c>
      <c r="T397" s="27">
        <v>1.6500000000014601</v>
      </c>
      <c r="U397" s="27">
        <v>1.9494260268753301</v>
      </c>
      <c r="V397" s="27">
        <v>7.30761563701172</v>
      </c>
      <c r="W397" s="29">
        <f>IFERROR(Table1[[#This Row],[MutualInformation]]/Table1[[#This Row],[MutualInformationPotential]],0)</f>
        <v>0.26676636042566992</v>
      </c>
      <c r="X397" s="27">
        <v>8.7264668933062894E-2</v>
      </c>
      <c r="Y397" s="27">
        <v>0.40525441704633902</v>
      </c>
      <c r="Z397" s="27">
        <f>IFERROR(Table1[[#This Row],[MutualInformationVsOutcome]]/Table1[[#This Row],[MutualInformationVsOutcomePotential]],0)</f>
        <v>0.21533304823444915</v>
      </c>
      <c r="AA397" s="27">
        <v>53</v>
      </c>
      <c r="AB397" s="27">
        <v>794</v>
      </c>
      <c r="AC397" s="27">
        <v>11</v>
      </c>
      <c r="AD397" s="27">
        <v>142</v>
      </c>
      <c r="AE397" s="26" t="s">
        <v>623</v>
      </c>
      <c r="AF3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397" s="27" t="str">
        <f>RIGHT(Table1[[#This Row],[AlgorithmFunc]],LEN(Table1[[#This Row],[AlgorithmFunc]])-16)</f>
        <v>Recursive4Sizes</v>
      </c>
      <c r="AH397" s="27">
        <f>Table1[[#This Row],['# CM TP]]+Table1[[#This Row],['# CM TN]]</f>
        <v>847</v>
      </c>
      <c r="AI397" s="27">
        <f>Table1[[#This Row],['# CM FP]]+Table1[[#This Row],['# CM FN]]</f>
        <v>153</v>
      </c>
      <c r="AJ397" s="27">
        <f>Table1[[#This Row],['# CM TP]]+Table1[[#This Row],['# CM FP]]</f>
        <v>64</v>
      </c>
      <c r="AK397" s="27">
        <f>Table1[[#This Row],['# CM TN]]+Table1[[#This Row],['# CM FN]]</f>
        <v>936</v>
      </c>
      <c r="AL397" s="27">
        <f>Table1[[#This Row],[GT_T]]+Table1[[#This Row],[GT_F]]</f>
        <v>1000</v>
      </c>
      <c r="AM397" s="27">
        <f>IFERROR((Table1[[#This Row],['# CM TP]]+Table1[[#This Row],['# CM TN]])/Table1[[#This Row],[GT_TOT]], 0)</f>
        <v>0.84699999999999998</v>
      </c>
      <c r="AN397" s="27">
        <f>IFERROR(((Table1[[#This Row],[GT_T]]*Table1[[#This Row],[GT_ML_P]]/Table1[[#This Row],[GT_TOT]])+(Table1[[#This Row],[GT_F]]*Table1[[#This Row],[GT_ML_N]]/Table1[[#This Row],[GT_TOT]]))/Table1[[#This Row],[GT_TOT]],0)</f>
        <v>0.19741600000000001</v>
      </c>
      <c r="AO397" s="27">
        <f>(Table1[[#This Row],[OBS_ACC]]-Table1[[#This Row],[EXP_ACC]])/(1-Table1[[#This Row],[EXP_ACC]])</f>
        <v>0.8093657486319189</v>
      </c>
      <c r="AP397" s="27">
        <f>Table1[[#This Row],['# CM TP]]+Table1[[#This Row],['# CM FN]]</f>
        <v>195</v>
      </c>
      <c r="AQ397" s="27">
        <f>Table1[[#This Row],['# CM TN]]+Table1[[#This Row],['# CM FP]]</f>
        <v>805</v>
      </c>
      <c r="AR397" s="29">
        <f>IFERROR(Table1[[#This Row],[NUM_T]]/(Table1[[#This Row],[NUM_T]]+Table1[[#This Row],[NUM_F]]),0)</f>
        <v>0.19500000000000001</v>
      </c>
      <c r="AS397" s="29">
        <f>IFERROR(((LEN(Table1[[#This Row],[Predictors]])-LEN(SUBSTITUTE(Table1[[#This Row],[Predictors]],"_","")))/Table1[[#This Row],[NumPredictors]])-Table1[[#This Row],[P_se]],0)</f>
        <v>0.6</v>
      </c>
      <c r="AT397" s="29">
        <f>IFERROR((LEN(Table1[[#This Row],[Predictors]])-LEN(SUBSTITUTE(Table1[[#This Row],[Predictors]],".","")))/Table1[[#This Row],[NumPredictors]],0)</f>
        <v>0.4</v>
      </c>
      <c r="AU39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7" s="29">
        <f>1-(Table1[[#This Row],[P_2gram]]+Table1[[#This Row],[P_order]]+Table1[[#This Row],[P_se]])</f>
        <v>0</v>
      </c>
    </row>
    <row r="398" spans="1:48" x14ac:dyDescent="0.25">
      <c r="A398">
        <v>26</v>
      </c>
      <c r="B398" t="s">
        <v>645</v>
      </c>
      <c r="C398" t="s">
        <v>185</v>
      </c>
      <c r="D398" s="26" t="s">
        <v>1510</v>
      </c>
      <c r="E398">
        <v>4000</v>
      </c>
      <c r="F3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398" t="s">
        <v>902</v>
      </c>
      <c r="H398" s="3">
        <v>1</v>
      </c>
      <c r="I398" s="1">
        <v>42805.88989583333</v>
      </c>
      <c r="J398" t="s">
        <v>887</v>
      </c>
      <c r="K398" t="s">
        <v>11</v>
      </c>
      <c r="L398" t="str">
        <f>SUBSTITUTE(SUBSTITUTE(Table1[[#This Row],[PredictorSetsOrig]],"task","act"),"startend","se")</f>
        <v>act,order</v>
      </c>
      <c r="M398" s="26" t="s">
        <v>26</v>
      </c>
      <c r="N398" s="16">
        <v>30</v>
      </c>
      <c r="O398" s="3">
        <f>IF(Table1[[#This Row],[Algorithm]]="None",0,IF(Table1[[#This Row],[NumPredictors]]&lt;=5,5,IF(Table1[[#This Row],[NumPredictors]]&lt;=10,10,IF(Table1[[#This Row],[NumPredictors]]&lt;=30,30,50))))</f>
        <v>30</v>
      </c>
      <c r="P398" s="2">
        <v>0.84699999999999998</v>
      </c>
      <c r="Q398" s="2">
        <v>0.86633333333333296</v>
      </c>
      <c r="R398" s="3">
        <v>166.15</v>
      </c>
      <c r="S398" s="3">
        <v>6.7700000000004401</v>
      </c>
      <c r="T398" s="3">
        <v>0.90999999999985404</v>
      </c>
      <c r="U398" s="3">
        <v>6.5882225632182401</v>
      </c>
      <c r="V398" s="27">
        <v>7.28892414629368</v>
      </c>
      <c r="W398" s="29">
        <f>IFERROR(Table1[[#This Row],[MutualInformation]]/Table1[[#This Row],[MutualInformationPotential]],0)</f>
        <v>0.90386762586468439</v>
      </c>
      <c r="X398" s="27">
        <v>0.35316414537003699</v>
      </c>
      <c r="Y398" s="27">
        <v>0.403599247604152</v>
      </c>
      <c r="Z398" s="27">
        <f>IFERROR(Table1[[#This Row],[MutualInformationVsOutcome]]/Table1[[#This Row],[MutualInformationVsOutcomePotential]],0)</f>
        <v>0.87503667924678219</v>
      </c>
      <c r="AA398" s="3">
        <v>71</v>
      </c>
      <c r="AB398" s="3">
        <v>776</v>
      </c>
      <c r="AC398" s="3">
        <v>29</v>
      </c>
      <c r="AD398" s="3">
        <v>124</v>
      </c>
      <c r="AE398" t="s">
        <v>914</v>
      </c>
      <c r="AF3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398" s="27" t="str">
        <f>RIGHT(Table1[[#This Row],[AlgorithmFunc]],LEN(Table1[[#This Row],[AlgorithmFunc]])-16)</f>
        <v>Recursive4Sizes</v>
      </c>
      <c r="AH398" s="3">
        <f>Table1[[#This Row],['# CM TP]]+Table1[[#This Row],['# CM TN]]</f>
        <v>847</v>
      </c>
      <c r="AI398" s="3">
        <f>Table1[[#This Row],['# CM FP]]+Table1[[#This Row],['# CM FN]]</f>
        <v>153</v>
      </c>
      <c r="AJ398" s="3">
        <f>Table1[[#This Row],['# CM TP]]+Table1[[#This Row],['# CM FP]]</f>
        <v>100</v>
      </c>
      <c r="AK398" s="3">
        <f>Table1[[#This Row],['# CM TN]]+Table1[[#This Row],['# CM FN]]</f>
        <v>900</v>
      </c>
      <c r="AL398" s="3">
        <f>Table1[[#This Row],[GT_T]]+Table1[[#This Row],[GT_F]]</f>
        <v>1000</v>
      </c>
      <c r="AM398" s="3">
        <f>IFERROR((Table1[[#This Row],['# CM TP]]+Table1[[#This Row],['# CM TN]])/Table1[[#This Row],[GT_TOT]], 0)</f>
        <v>0.84699999999999998</v>
      </c>
      <c r="AN398" s="3">
        <f>IFERROR(((Table1[[#This Row],[GT_T]]*Table1[[#This Row],[GT_ML_P]]/Table1[[#This Row],[GT_TOT]])+(Table1[[#This Row],[GT_F]]*Table1[[#This Row],[GT_ML_N]]/Table1[[#This Row],[GT_TOT]]))/Table1[[#This Row],[GT_TOT]],0)</f>
        <v>0.22239999999999999</v>
      </c>
      <c r="AO398" s="3">
        <f>(Table1[[#This Row],[OBS_ACC]]-Table1[[#This Row],[EXP_ACC]])/(1-Table1[[#This Row],[EXP_ACC]])</f>
        <v>0.8032407407407407</v>
      </c>
      <c r="AP398" s="3">
        <f>Table1[[#This Row],['# CM TP]]+Table1[[#This Row],['# CM FN]]</f>
        <v>195</v>
      </c>
      <c r="AQ398" s="3">
        <f>Table1[[#This Row],['# CM TN]]+Table1[[#This Row],['# CM FP]]</f>
        <v>805</v>
      </c>
      <c r="AR398" s="2">
        <f>IFERROR(Table1[[#This Row],[NUM_T]]/(Table1[[#This Row],[NUM_T]]+Table1[[#This Row],[NUM_F]]),0)</f>
        <v>0.19500000000000001</v>
      </c>
      <c r="AS398" s="2">
        <f>IFERROR(((LEN(Table1[[#This Row],[Predictors]])-LEN(SUBSTITUTE(Table1[[#This Row],[Predictors]],"_","")))/Table1[[#This Row],[NumPredictors]])-Table1[[#This Row],[P_se]],0)</f>
        <v>0</v>
      </c>
      <c r="AT398" s="2">
        <f>IFERROR((LEN(Table1[[#This Row],[Predictors]])-LEN(SUBSTITUTE(Table1[[#This Row],[Predictors]],".","")))/Table1[[#This Row],[NumPredictors]],0)</f>
        <v>0.7</v>
      </c>
      <c r="AU3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8" s="2">
        <f>1-(Table1[[#This Row],[P_2gram]]+Table1[[#This Row],[P_order]]+Table1[[#This Row],[P_se]])</f>
        <v>0.30000000000000004</v>
      </c>
    </row>
    <row r="399" spans="1:48" x14ac:dyDescent="0.25">
      <c r="A399">
        <v>8</v>
      </c>
      <c r="B399" t="s">
        <v>645</v>
      </c>
      <c r="C399" t="s">
        <v>185</v>
      </c>
      <c r="D399" s="26" t="s">
        <v>1510</v>
      </c>
      <c r="E399">
        <v>40000</v>
      </c>
      <c r="F3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399" t="s">
        <v>1294</v>
      </c>
      <c r="H399" s="3">
        <v>1</v>
      </c>
      <c r="I399" s="1">
        <v>43121.813819444447</v>
      </c>
      <c r="J399" t="s">
        <v>37</v>
      </c>
      <c r="K399" t="s">
        <v>11</v>
      </c>
      <c r="L399" t="str">
        <f>SUBSTITUTE(SUBSTITUTE(Table1[[#This Row],[PredictorSetsOrig]],"task","act"),"startend","se")</f>
        <v>act,order</v>
      </c>
      <c r="M399" s="31" t="s">
        <v>26</v>
      </c>
      <c r="N399" s="3">
        <v>30</v>
      </c>
      <c r="O399" s="3">
        <f>IF(Table1[[#This Row],[Algorithm]]="None",0,IF(Table1[[#This Row],[NumPredictors]]&lt;=5,5,IF(Table1[[#This Row],[NumPredictors]]&lt;=10,10,IF(Table1[[#This Row],[NumPredictors]]&lt;=30,30,50))))</f>
        <v>30</v>
      </c>
      <c r="P399" s="2">
        <v>0.84699999999999998</v>
      </c>
      <c r="Q399" s="2">
        <v>0.84586666666666699</v>
      </c>
      <c r="R399">
        <v>24.220000000000301</v>
      </c>
      <c r="S399">
        <v>70.389999999999901</v>
      </c>
      <c r="T399">
        <v>7.0500000000001801</v>
      </c>
      <c r="U399" s="3">
        <v>6.4690279269394804</v>
      </c>
      <c r="V399" s="27"/>
      <c r="W399" s="29">
        <f>IFERROR(Table1[[#This Row],[MutualInformation]]/Table1[[#This Row],[MutualInformationPotential]],0)</f>
        <v>0</v>
      </c>
      <c r="X399" s="3">
        <v>0.22789927896291001</v>
      </c>
      <c r="Y399" s="3"/>
      <c r="Z399" s="3">
        <f>IFERROR(Table1[[#This Row],[MutualInformationVsOutcome]]/Table1[[#This Row],[MutualInformationVsOutcomePotential]],0)</f>
        <v>0</v>
      </c>
      <c r="AA399">
        <v>580</v>
      </c>
      <c r="AB399">
        <v>7890</v>
      </c>
      <c r="AC399">
        <v>133</v>
      </c>
      <c r="AD399">
        <v>1397</v>
      </c>
      <c r="AE399" s="3" t="s">
        <v>1302</v>
      </c>
      <c r="AF399" s="3" t="str">
        <f>RIGHT(Table1[[#This Row],[AlgorithmFunc]],LEN(Table1[[#This Row],[AlgorithmFunc]])-16)</f>
        <v>Cluster</v>
      </c>
      <c r="AG399" s="27" t="str">
        <f>RIGHT(Table1[[#This Row],[AlgorithmFunc]],LEN(Table1[[#This Row],[AlgorithmFunc]])-16)</f>
        <v>Cluster</v>
      </c>
      <c r="AH399" s="3">
        <f>Table1[[#This Row],['# CM TP]]+Table1[[#This Row],['# CM TN]]</f>
        <v>8470</v>
      </c>
      <c r="AI399" s="3">
        <f>Table1[[#This Row],['# CM FP]]+Table1[[#This Row],['# CM FN]]</f>
        <v>1530</v>
      </c>
      <c r="AJ399" s="3">
        <f>Table1[[#This Row],['# CM TP]]+Table1[[#This Row],['# CM FP]]</f>
        <v>713</v>
      </c>
      <c r="AK399" s="3">
        <f>Table1[[#This Row],['# CM TN]]+Table1[[#This Row],['# CM FN]]</f>
        <v>9287</v>
      </c>
      <c r="AL399" s="3">
        <f>Table1[[#This Row],[GT_T]]+Table1[[#This Row],[GT_F]]</f>
        <v>10000</v>
      </c>
      <c r="AM399" s="3">
        <f>IFERROR((Table1[[#This Row],['# CM TP]]+Table1[[#This Row],['# CM TN]])/Table1[[#This Row],[GT_TOT]], 0)</f>
        <v>0.84699999999999998</v>
      </c>
      <c r="AN399" s="3">
        <f>IFERROR(((Table1[[#This Row],[GT_T]]*Table1[[#This Row],[GT_ML_P]]/Table1[[#This Row],[GT_TOT]])+(Table1[[#This Row],[GT_F]]*Table1[[#This Row],[GT_ML_N]]/Table1[[#This Row],[GT_TOT]]))/Table1[[#This Row],[GT_TOT]],0)</f>
        <v>0.2024822</v>
      </c>
      <c r="AO399" s="3">
        <f>(Table1[[#This Row],[OBS_ACC]]-Table1[[#This Row],[EXP_ACC]])/(1-Table1[[#This Row],[EXP_ACC]])</f>
        <v>0.80815475215725596</v>
      </c>
      <c r="AP399" s="3">
        <f>Table1[[#This Row],['# CM TP]]+Table1[[#This Row],['# CM FN]]</f>
        <v>1977</v>
      </c>
      <c r="AQ399" s="3">
        <f>Table1[[#This Row],['# CM TN]]+Table1[[#This Row],['# CM FP]]</f>
        <v>8023</v>
      </c>
      <c r="AR399" s="2">
        <f>IFERROR(Table1[[#This Row],[NUM_T]]/(Table1[[#This Row],[NUM_T]]+Table1[[#This Row],[NUM_F]]),0)</f>
        <v>0.19769999999999999</v>
      </c>
      <c r="AS399" s="2">
        <f>IFERROR(((LEN(Table1[[#This Row],[Predictors]])-LEN(SUBSTITUTE(Table1[[#This Row],[Predictors]],"_","")))/Table1[[#This Row],[NumPredictors]])-Table1[[#This Row],[P_se]],0)</f>
        <v>0</v>
      </c>
      <c r="AT399" s="2">
        <f>IFERROR((LEN(Table1[[#This Row],[Predictors]])-LEN(SUBSTITUTE(Table1[[#This Row],[Predictors]],".","")))/Table1[[#This Row],[NumPredictors]],0)</f>
        <v>0.8666666666666667</v>
      </c>
      <c r="AU3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399" s="2">
        <f>1-(Table1[[#This Row],[P_2gram]]+Table1[[#This Row],[P_order]]+Table1[[#This Row],[P_se]])</f>
        <v>0.1333333333333333</v>
      </c>
    </row>
    <row r="400" spans="1:48" x14ac:dyDescent="0.25">
      <c r="A400">
        <v>14</v>
      </c>
      <c r="B400" t="s">
        <v>645</v>
      </c>
      <c r="C400" t="s">
        <v>185</v>
      </c>
      <c r="D400" s="26" t="s">
        <v>1510</v>
      </c>
      <c r="E400">
        <v>4000</v>
      </c>
      <c r="F4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00" t="s">
        <v>1316</v>
      </c>
      <c r="H400" s="3">
        <v>1</v>
      </c>
      <c r="I400" s="1">
        <v>43121.877997685187</v>
      </c>
      <c r="J400" t="s">
        <v>1317</v>
      </c>
      <c r="K400" t="s">
        <v>11</v>
      </c>
      <c r="L400" t="str">
        <f>SUBSTITUTE(SUBSTITUTE(Table1[[#This Row],[PredictorSetsOrig]],"task","act"),"startend","se")</f>
        <v>act,se,2gram</v>
      </c>
      <c r="M400" s="31" t="s">
        <v>16</v>
      </c>
      <c r="N400" s="3">
        <v>30</v>
      </c>
      <c r="O400" s="3">
        <f>IF(Table1[[#This Row],[Algorithm]]="None",0,IF(Table1[[#This Row],[NumPredictors]]&lt;=5,5,IF(Table1[[#This Row],[NumPredictors]]&lt;=10,10,IF(Table1[[#This Row],[NumPredictors]]&lt;=30,30,50))))</f>
        <v>30</v>
      </c>
      <c r="P400" s="2">
        <v>0.84699999999999998</v>
      </c>
      <c r="Q400" s="2">
        <v>0.86933333333333296</v>
      </c>
      <c r="R400">
        <v>1.25</v>
      </c>
      <c r="S400">
        <v>7.5399999999999601</v>
      </c>
      <c r="T400">
        <v>0.67000000000007298</v>
      </c>
      <c r="U400" s="3">
        <v>6.91973957398148</v>
      </c>
      <c r="V400" s="27">
        <v>7.30761563701172</v>
      </c>
      <c r="W400" s="29">
        <f>IFERROR(Table1[[#This Row],[MutualInformation]]/Table1[[#This Row],[MutualInformationPotential]],0)</f>
        <v>0.94692166606769523</v>
      </c>
      <c r="X400" s="3">
        <v>0.37732833626204199</v>
      </c>
      <c r="Y400" s="27">
        <v>0.40525441704633802</v>
      </c>
      <c r="Z400" s="3">
        <f>IFERROR(Table1[[#This Row],[MutualInformationVsOutcome]]/Table1[[#This Row],[MutualInformationVsOutcomePotential]],0)</f>
        <v>0.93109000270044462</v>
      </c>
      <c r="AA400">
        <v>77</v>
      </c>
      <c r="AB400">
        <v>770</v>
      </c>
      <c r="AC400">
        <v>35</v>
      </c>
      <c r="AD400">
        <v>118</v>
      </c>
      <c r="AE400" s="3" t="s">
        <v>1369</v>
      </c>
      <c r="AF40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400" s="27" t="str">
        <f>RIGHT(Table1[[#This Row],[AlgorithmFunc]],LEN(Table1[[#This Row],[AlgorithmFunc]])-16)</f>
        <v>ClusterMRMR</v>
      </c>
      <c r="AH400" s="3">
        <f>Table1[[#This Row],['# CM TP]]+Table1[[#This Row],['# CM TN]]</f>
        <v>847</v>
      </c>
      <c r="AI400" s="3">
        <f>Table1[[#This Row],['# CM FP]]+Table1[[#This Row],['# CM FN]]</f>
        <v>153</v>
      </c>
      <c r="AJ400" s="3">
        <f>Table1[[#This Row],['# CM TP]]+Table1[[#This Row],['# CM FP]]</f>
        <v>112</v>
      </c>
      <c r="AK400" s="3">
        <f>Table1[[#This Row],['# CM TN]]+Table1[[#This Row],['# CM FN]]</f>
        <v>888</v>
      </c>
      <c r="AL400" s="3">
        <f>Table1[[#This Row],[GT_T]]+Table1[[#This Row],[GT_F]]</f>
        <v>1000</v>
      </c>
      <c r="AM400" s="3">
        <f>IFERROR((Table1[[#This Row],['# CM TP]]+Table1[[#This Row],['# CM TN]])/Table1[[#This Row],[GT_TOT]], 0)</f>
        <v>0.84699999999999998</v>
      </c>
      <c r="AN400" s="3">
        <f>IFERROR(((Table1[[#This Row],[GT_T]]*Table1[[#This Row],[GT_ML_P]]/Table1[[#This Row],[GT_TOT]])+(Table1[[#This Row],[GT_F]]*Table1[[#This Row],[GT_ML_N]]/Table1[[#This Row],[GT_TOT]]))/Table1[[#This Row],[GT_TOT]],0)</f>
        <v>0.23072800000000002</v>
      </c>
      <c r="AO400" s="3">
        <f>(Table1[[#This Row],[OBS_ACC]]-Table1[[#This Row],[EXP_ACC]])/(1-Table1[[#This Row],[EXP_ACC]])</f>
        <v>0.8011106604685988</v>
      </c>
      <c r="AP400" s="3">
        <f>Table1[[#This Row],['# CM TP]]+Table1[[#This Row],['# CM FN]]</f>
        <v>195</v>
      </c>
      <c r="AQ400" s="3">
        <f>Table1[[#This Row],['# CM TN]]+Table1[[#This Row],['# CM FP]]</f>
        <v>805</v>
      </c>
      <c r="AR400" s="2">
        <f>IFERROR(Table1[[#This Row],[NUM_T]]/(Table1[[#This Row],[NUM_T]]+Table1[[#This Row],[NUM_F]]),0)</f>
        <v>0.19500000000000001</v>
      </c>
      <c r="AS400" s="2">
        <f>IFERROR(((LEN(Table1[[#This Row],[Predictors]])-LEN(SUBSTITUTE(Table1[[#This Row],[Predictors]],"_","")))/Table1[[#This Row],[NumPredictors]])-Table1[[#This Row],[P_se]],0)</f>
        <v>0.71111111111111103</v>
      </c>
      <c r="AT400" s="2">
        <f>IFERROR((LEN(Table1[[#This Row],[Predictors]])-LEN(SUBSTITUTE(Table1[[#This Row],[Predictors]],".","")))/Table1[[#This Row],[NumPredictors]],0)</f>
        <v>0</v>
      </c>
      <c r="AU4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400" s="2">
        <f>1-(Table1[[#This Row],[P_2gram]]+Table1[[#This Row],[P_order]]+Table1[[#This Row],[P_se]])</f>
        <v>0.26666666666666672</v>
      </c>
    </row>
    <row r="401" spans="1:48" x14ac:dyDescent="0.25">
      <c r="A401">
        <v>116</v>
      </c>
      <c r="B401" t="s">
        <v>645</v>
      </c>
      <c r="C401" t="s">
        <v>190</v>
      </c>
      <c r="D401" s="26" t="s">
        <v>1510</v>
      </c>
      <c r="E401">
        <v>40000</v>
      </c>
      <c r="F4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01" t="s">
        <v>1070</v>
      </c>
      <c r="H401" s="3">
        <v>1</v>
      </c>
      <c r="I401" s="1">
        <v>43118.833194444444</v>
      </c>
      <c r="J401" t="s">
        <v>995</v>
      </c>
      <c r="K401" t="s">
        <v>11</v>
      </c>
      <c r="L401" t="str">
        <f>SUBSTITUTE(SUBSTITUTE(Table1[[#This Row],[PredictorSetsOrig]],"task","act"),"startend","se")</f>
        <v>act,2gram</v>
      </c>
      <c r="M401" s="31" t="s">
        <v>22</v>
      </c>
      <c r="N401" s="3">
        <v>10</v>
      </c>
      <c r="O401" s="3">
        <f>IF(Table1[[#This Row],[Algorithm]]="None",0,IF(Table1[[#This Row],[NumPredictors]]&lt;=5,5,IF(Table1[[#This Row],[NumPredictors]]&lt;=10,10,IF(Table1[[#This Row],[NumPredictors]]&lt;=30,30,50))))</f>
        <v>10</v>
      </c>
      <c r="P401" s="2">
        <v>0.84689999999999999</v>
      </c>
      <c r="Q401" s="2">
        <v>0.84619999999999995</v>
      </c>
      <c r="R401">
        <v>29.920000000000101</v>
      </c>
      <c r="S401">
        <v>38.639999999999901</v>
      </c>
      <c r="T401">
        <v>5.1799999999998398</v>
      </c>
      <c r="U401" s="3">
        <v>5.8767849011224396</v>
      </c>
      <c r="V401" s="3">
        <v>8.2937834738371201</v>
      </c>
      <c r="W401" s="29">
        <f>IFERROR(Table1[[#This Row],[MutualInformation]]/Table1[[#This Row],[MutualInformationPotential]],0)</f>
        <v>0.70857708302379208</v>
      </c>
      <c r="X401" s="3">
        <v>0.27411316195818303</v>
      </c>
      <c r="Y401" s="3">
        <v>0.445241081265214</v>
      </c>
      <c r="Z401" s="3">
        <f>IFERROR(Table1[[#This Row],[MutualInformationVsOutcome]]/Table1[[#This Row],[MutualInformationVsOutcomePotential]],0)</f>
        <v>0.61565110115008403</v>
      </c>
      <c r="AA401">
        <v>871</v>
      </c>
      <c r="AB401">
        <v>7598</v>
      </c>
      <c r="AC401">
        <v>340</v>
      </c>
      <c r="AD401">
        <v>1191</v>
      </c>
      <c r="AE401" s="3" t="s">
        <v>1206</v>
      </c>
      <c r="AF4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01" s="27" t="str">
        <f>RIGHT(Table1[[#This Row],[AlgorithmFunc]],LEN(Table1[[#This Row],[AlgorithmFunc]])-16)</f>
        <v>ClusterInfluence</v>
      </c>
      <c r="AH401" s="3">
        <f>Table1[[#This Row],['# CM TP]]+Table1[[#This Row],['# CM TN]]</f>
        <v>8469</v>
      </c>
      <c r="AI401" s="3">
        <f>Table1[[#This Row],['# CM FP]]+Table1[[#This Row],['# CM FN]]</f>
        <v>1531</v>
      </c>
      <c r="AJ401" s="3">
        <f>Table1[[#This Row],['# CM TP]]+Table1[[#This Row],['# CM FP]]</f>
        <v>1211</v>
      </c>
      <c r="AK401" s="3">
        <f>Table1[[#This Row],['# CM TN]]+Table1[[#This Row],['# CM FN]]</f>
        <v>8789</v>
      </c>
      <c r="AL401" s="3">
        <f>Table1[[#This Row],[GT_T]]+Table1[[#This Row],[GT_F]]</f>
        <v>10000</v>
      </c>
      <c r="AM401" s="3">
        <f>IFERROR((Table1[[#This Row],['# CM TP]]+Table1[[#This Row],['# CM TN]])/Table1[[#This Row],[GT_TOT]], 0)</f>
        <v>0.84689999999999999</v>
      </c>
      <c r="AN401" s="3">
        <f>IFERROR(((Table1[[#This Row],[GT_T]]*Table1[[#This Row],[GT_ML_P]]/Table1[[#This Row],[GT_TOT]])+(Table1[[#This Row],[GT_F]]*Table1[[#This Row],[GT_ML_N]]/Table1[[#This Row],[GT_TOT]]))/Table1[[#This Row],[GT_TOT]],0)</f>
        <v>0.23711918000000001</v>
      </c>
      <c r="AO401" s="3">
        <f>(Table1[[#This Row],[OBS_ACC]]-Table1[[#This Row],[EXP_ACC]])/(1-Table1[[#This Row],[EXP_ACC]])</f>
        <v>0.79931334490753092</v>
      </c>
      <c r="AP401" s="3">
        <f>Table1[[#This Row],['# CM TP]]+Table1[[#This Row],['# CM FN]]</f>
        <v>2062</v>
      </c>
      <c r="AQ401" s="3">
        <f>Table1[[#This Row],['# CM TN]]+Table1[[#This Row],['# CM FP]]</f>
        <v>7938</v>
      </c>
      <c r="AR401" s="2">
        <f>IFERROR(Table1[[#This Row],[NUM_T]]/(Table1[[#This Row],[NUM_T]]+Table1[[#This Row],[NUM_F]]),0)</f>
        <v>0.20619999999999999</v>
      </c>
      <c r="AS401" s="2">
        <f>IFERROR(((LEN(Table1[[#This Row],[Predictors]])-LEN(SUBSTITUTE(Table1[[#This Row],[Predictors]],"_","")))/Table1[[#This Row],[NumPredictors]])-Table1[[#This Row],[P_se]],0)</f>
        <v>0.4</v>
      </c>
      <c r="AT401" s="2">
        <f>IFERROR((LEN(Table1[[#This Row],[Predictors]])-LEN(SUBSTITUTE(Table1[[#This Row],[Predictors]],".","")))/Table1[[#This Row],[NumPredictors]],0)</f>
        <v>0</v>
      </c>
      <c r="AU4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01" s="2">
        <f>1-(Table1[[#This Row],[P_2gram]]+Table1[[#This Row],[P_order]]+Table1[[#This Row],[P_se]])</f>
        <v>0.6</v>
      </c>
    </row>
    <row r="402" spans="1:48" x14ac:dyDescent="0.25">
      <c r="A402">
        <v>127</v>
      </c>
      <c r="B402" t="s">
        <v>645</v>
      </c>
      <c r="C402" t="s">
        <v>190</v>
      </c>
      <c r="D402" s="26" t="s">
        <v>1510</v>
      </c>
      <c r="E402">
        <v>40000</v>
      </c>
      <c r="F4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02" t="s">
        <v>1070</v>
      </c>
      <c r="H402" s="3">
        <v>1</v>
      </c>
      <c r="I402" s="1">
        <v>43118.843310185184</v>
      </c>
      <c r="J402" t="s">
        <v>1007</v>
      </c>
      <c r="K402" t="s">
        <v>11</v>
      </c>
      <c r="L402" t="str">
        <f>SUBSTITUTE(SUBSTITUTE(Table1[[#This Row],[PredictorSetsOrig]],"task","act"),"startend","se")</f>
        <v>act,2gram</v>
      </c>
      <c r="M402" s="31" t="s">
        <v>22</v>
      </c>
      <c r="N402" s="3">
        <v>10</v>
      </c>
      <c r="O402" s="3">
        <f>IF(Table1[[#This Row],[Algorithm]]="None",0,IF(Table1[[#This Row],[NumPredictors]]&lt;=5,5,IF(Table1[[#This Row],[NumPredictors]]&lt;=10,10,IF(Table1[[#This Row],[NumPredictors]]&lt;=30,30,50))))</f>
        <v>10</v>
      </c>
      <c r="P402" s="2">
        <v>0.84689999999999999</v>
      </c>
      <c r="Q402" s="2">
        <v>0.84619999999999995</v>
      </c>
      <c r="R402">
        <v>29.139999999999901</v>
      </c>
      <c r="S402">
        <v>37.929999999999801</v>
      </c>
      <c r="T402">
        <v>5.00999999999976</v>
      </c>
      <c r="U402" s="3">
        <v>5.8767849011224396</v>
      </c>
      <c r="V402" s="3">
        <v>8.2937834738371201</v>
      </c>
      <c r="W402" s="29">
        <f>IFERROR(Table1[[#This Row],[MutualInformation]]/Table1[[#This Row],[MutualInformationPotential]],0)</f>
        <v>0.70857708302379208</v>
      </c>
      <c r="X402" s="3">
        <v>0.27411316195818303</v>
      </c>
      <c r="Y402" s="3">
        <v>0.445241081265214</v>
      </c>
      <c r="Z402" s="3">
        <f>IFERROR(Table1[[#This Row],[MutualInformationVsOutcome]]/Table1[[#This Row],[MutualInformationVsOutcomePotential]],0)</f>
        <v>0.61565110115008403</v>
      </c>
      <c r="AA402">
        <v>871</v>
      </c>
      <c r="AB402">
        <v>7598</v>
      </c>
      <c r="AC402">
        <v>340</v>
      </c>
      <c r="AD402">
        <v>1191</v>
      </c>
      <c r="AE402" s="3" t="s">
        <v>1206</v>
      </c>
      <c r="AF4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02" s="27" t="str">
        <f>RIGHT(Table1[[#This Row],[AlgorithmFunc]],LEN(Table1[[#This Row],[AlgorithmFunc]])-16)</f>
        <v>ClusterFisher</v>
      </c>
      <c r="AH402" s="3">
        <f>Table1[[#This Row],['# CM TP]]+Table1[[#This Row],['# CM TN]]</f>
        <v>8469</v>
      </c>
      <c r="AI402" s="3">
        <f>Table1[[#This Row],['# CM FP]]+Table1[[#This Row],['# CM FN]]</f>
        <v>1531</v>
      </c>
      <c r="AJ402" s="3">
        <f>Table1[[#This Row],['# CM TP]]+Table1[[#This Row],['# CM FP]]</f>
        <v>1211</v>
      </c>
      <c r="AK402" s="3">
        <f>Table1[[#This Row],['# CM TN]]+Table1[[#This Row],['# CM FN]]</f>
        <v>8789</v>
      </c>
      <c r="AL402" s="3">
        <f>Table1[[#This Row],[GT_T]]+Table1[[#This Row],[GT_F]]</f>
        <v>10000</v>
      </c>
      <c r="AM402" s="3">
        <f>IFERROR((Table1[[#This Row],['# CM TP]]+Table1[[#This Row],['# CM TN]])/Table1[[#This Row],[GT_TOT]], 0)</f>
        <v>0.84689999999999999</v>
      </c>
      <c r="AN402" s="3">
        <f>IFERROR(((Table1[[#This Row],[GT_T]]*Table1[[#This Row],[GT_ML_P]]/Table1[[#This Row],[GT_TOT]])+(Table1[[#This Row],[GT_F]]*Table1[[#This Row],[GT_ML_N]]/Table1[[#This Row],[GT_TOT]]))/Table1[[#This Row],[GT_TOT]],0)</f>
        <v>0.23711918000000001</v>
      </c>
      <c r="AO402" s="3">
        <f>(Table1[[#This Row],[OBS_ACC]]-Table1[[#This Row],[EXP_ACC]])/(1-Table1[[#This Row],[EXP_ACC]])</f>
        <v>0.79931334490753092</v>
      </c>
      <c r="AP402" s="3">
        <f>Table1[[#This Row],['# CM TP]]+Table1[[#This Row],['# CM FN]]</f>
        <v>2062</v>
      </c>
      <c r="AQ402" s="3">
        <f>Table1[[#This Row],['# CM TN]]+Table1[[#This Row],['# CM FP]]</f>
        <v>7938</v>
      </c>
      <c r="AR402" s="2">
        <f>IFERROR(Table1[[#This Row],[NUM_T]]/(Table1[[#This Row],[NUM_T]]+Table1[[#This Row],[NUM_F]]),0)</f>
        <v>0.20619999999999999</v>
      </c>
      <c r="AS402" s="2">
        <f>IFERROR(((LEN(Table1[[#This Row],[Predictors]])-LEN(SUBSTITUTE(Table1[[#This Row],[Predictors]],"_","")))/Table1[[#This Row],[NumPredictors]])-Table1[[#This Row],[P_se]],0)</f>
        <v>0.4</v>
      </c>
      <c r="AT402" s="2">
        <f>IFERROR((LEN(Table1[[#This Row],[Predictors]])-LEN(SUBSTITUTE(Table1[[#This Row],[Predictors]],".","")))/Table1[[#This Row],[NumPredictors]],0)</f>
        <v>0</v>
      </c>
      <c r="AU4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02" s="2">
        <f>1-(Table1[[#This Row],[P_2gram]]+Table1[[#This Row],[P_order]]+Table1[[#This Row],[P_se]])</f>
        <v>0.6</v>
      </c>
    </row>
    <row r="403" spans="1:48" x14ac:dyDescent="0.25">
      <c r="A403">
        <v>113</v>
      </c>
      <c r="B403" t="s">
        <v>645</v>
      </c>
      <c r="C403" t="s">
        <v>190</v>
      </c>
      <c r="D403" s="26" t="s">
        <v>1510</v>
      </c>
      <c r="E403">
        <v>40000</v>
      </c>
      <c r="F4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03" t="s">
        <v>1070</v>
      </c>
      <c r="H403" s="3">
        <v>1</v>
      </c>
      <c r="I403" s="1">
        <v>43118.829988425925</v>
      </c>
      <c r="J403" t="s">
        <v>995</v>
      </c>
      <c r="K403" t="s">
        <v>11</v>
      </c>
      <c r="L403" t="str">
        <f>SUBSTITUTE(SUBSTITUTE(Table1[[#This Row],[PredictorSetsOrig]],"task","act"),"startend","se")</f>
        <v>act,se,2gram</v>
      </c>
      <c r="M403" s="31" t="s">
        <v>16</v>
      </c>
      <c r="N403" s="3">
        <v>10</v>
      </c>
      <c r="O403" s="3">
        <f>IF(Table1[[#This Row],[Algorithm]]="None",0,IF(Table1[[#This Row],[NumPredictors]]&lt;=5,5,IF(Table1[[#This Row],[NumPredictors]]&lt;=10,10,IF(Table1[[#This Row],[NumPredictors]]&lt;=30,30,50))))</f>
        <v>10</v>
      </c>
      <c r="P403" s="2">
        <v>0.8468</v>
      </c>
      <c r="Q403" s="2">
        <v>0.84626666666666694</v>
      </c>
      <c r="R403">
        <v>29.440000000000101</v>
      </c>
      <c r="S403">
        <v>38.0300000000002</v>
      </c>
      <c r="T403">
        <v>5.2000000000002702</v>
      </c>
      <c r="U403" s="3">
        <v>4.9037591869441099</v>
      </c>
      <c r="V403" s="3">
        <v>8.2937834738371201</v>
      </c>
      <c r="W403" s="29">
        <f>IFERROR(Table1[[#This Row],[MutualInformation]]/Table1[[#This Row],[MutualInformationPotential]],0)</f>
        <v>0.59125719913150632</v>
      </c>
      <c r="X403" s="3">
        <v>0.23136534747737</v>
      </c>
      <c r="Y403" s="3">
        <v>0.445241081265218</v>
      </c>
      <c r="Z403" s="3">
        <f>IFERROR(Table1[[#This Row],[MutualInformationVsOutcome]]/Table1[[#This Row],[MutualInformationVsOutcomePotential]],0)</f>
        <v>0.51964061092456104</v>
      </c>
      <c r="AA403">
        <v>902</v>
      </c>
      <c r="AB403">
        <v>7566</v>
      </c>
      <c r="AC403">
        <v>372</v>
      </c>
      <c r="AD403">
        <v>1160</v>
      </c>
      <c r="AE403" s="3" t="s">
        <v>1203</v>
      </c>
      <c r="AF4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03" s="27" t="str">
        <f>RIGHT(Table1[[#This Row],[AlgorithmFunc]],LEN(Table1[[#This Row],[AlgorithmFunc]])-16)</f>
        <v>ClusterInfluence</v>
      </c>
      <c r="AH403" s="3">
        <f>Table1[[#This Row],['# CM TP]]+Table1[[#This Row],['# CM TN]]</f>
        <v>8468</v>
      </c>
      <c r="AI403" s="3">
        <f>Table1[[#This Row],['# CM FP]]+Table1[[#This Row],['# CM FN]]</f>
        <v>1532</v>
      </c>
      <c r="AJ403" s="3">
        <f>Table1[[#This Row],['# CM TP]]+Table1[[#This Row],['# CM FP]]</f>
        <v>1274</v>
      </c>
      <c r="AK403" s="3">
        <f>Table1[[#This Row],['# CM TN]]+Table1[[#This Row],['# CM FN]]</f>
        <v>8726</v>
      </c>
      <c r="AL403" s="3">
        <f>Table1[[#This Row],[GT_T]]+Table1[[#This Row],[GT_F]]</f>
        <v>10000</v>
      </c>
      <c r="AM403" s="3">
        <f>IFERROR((Table1[[#This Row],['# CM TP]]+Table1[[#This Row],['# CM TN]])/Table1[[#This Row],[GT_TOT]], 0)</f>
        <v>0.8468</v>
      </c>
      <c r="AN403" s="3">
        <f>IFERROR(((Table1[[#This Row],[GT_T]]*Table1[[#This Row],[GT_ML_P]]/Table1[[#This Row],[GT_TOT]])+(Table1[[#This Row],[GT_F]]*Table1[[#This Row],[GT_ML_N]]/Table1[[#This Row],[GT_TOT]]))/Table1[[#This Row],[GT_TOT]],0)</f>
        <v>0.24156464</v>
      </c>
      <c r="AO403" s="3">
        <f>(Table1[[#This Row],[OBS_ACC]]-Table1[[#This Row],[EXP_ACC]])/(1-Table1[[#This Row],[EXP_ACC]])</f>
        <v>0.79800519849180029</v>
      </c>
      <c r="AP403" s="3">
        <f>Table1[[#This Row],['# CM TP]]+Table1[[#This Row],['# CM FN]]</f>
        <v>2062</v>
      </c>
      <c r="AQ403" s="3">
        <f>Table1[[#This Row],['# CM TN]]+Table1[[#This Row],['# CM FP]]</f>
        <v>7938</v>
      </c>
      <c r="AR403" s="2">
        <f>IFERROR(Table1[[#This Row],[NUM_T]]/(Table1[[#This Row],[NUM_T]]+Table1[[#This Row],[NUM_F]]),0)</f>
        <v>0.20619999999999999</v>
      </c>
      <c r="AS403" s="2">
        <f>IFERROR(((LEN(Table1[[#This Row],[Predictors]])-LEN(SUBSTITUTE(Table1[[#This Row],[Predictors]],"_","")))/Table1[[#This Row],[NumPredictors]])-Table1[[#This Row],[P_se]],0)</f>
        <v>0.33333333333333337</v>
      </c>
      <c r="AT403" s="2">
        <f>IFERROR((LEN(Table1[[#This Row],[Predictors]])-LEN(SUBSTITUTE(Table1[[#This Row],[Predictors]],".","")))/Table1[[#This Row],[NumPredictors]],0)</f>
        <v>0</v>
      </c>
      <c r="AU4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03" s="2">
        <f>1-(Table1[[#This Row],[P_2gram]]+Table1[[#This Row],[P_order]]+Table1[[#This Row],[P_se]])</f>
        <v>0.6</v>
      </c>
    </row>
    <row r="404" spans="1:48" x14ac:dyDescent="0.25">
      <c r="A404">
        <v>124</v>
      </c>
      <c r="B404" t="s">
        <v>645</v>
      </c>
      <c r="C404" t="s">
        <v>190</v>
      </c>
      <c r="D404" s="26" t="s">
        <v>1510</v>
      </c>
      <c r="E404">
        <v>40000</v>
      </c>
      <c r="F4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04" t="s">
        <v>1070</v>
      </c>
      <c r="H404" s="3">
        <v>1</v>
      </c>
      <c r="I404" s="1">
        <v>43118.840185185189</v>
      </c>
      <c r="J404" t="s">
        <v>1007</v>
      </c>
      <c r="K404" t="s">
        <v>11</v>
      </c>
      <c r="L404" t="str">
        <f>SUBSTITUTE(SUBSTITUTE(Table1[[#This Row],[PredictorSetsOrig]],"task","act"),"startend","se")</f>
        <v>act,se,2gram</v>
      </c>
      <c r="M404" s="31" t="s">
        <v>16</v>
      </c>
      <c r="N404" s="3">
        <v>10</v>
      </c>
      <c r="O404" s="3">
        <f>IF(Table1[[#This Row],[Algorithm]]="None",0,IF(Table1[[#This Row],[NumPredictors]]&lt;=5,5,IF(Table1[[#This Row],[NumPredictors]]&lt;=10,10,IF(Table1[[#This Row],[NumPredictors]]&lt;=30,30,50))))</f>
        <v>10</v>
      </c>
      <c r="P404" s="2">
        <v>0.8468</v>
      </c>
      <c r="Q404" s="2">
        <v>0.84626666666666694</v>
      </c>
      <c r="R404">
        <v>28.7800000000002</v>
      </c>
      <c r="S404">
        <v>36.989999999999803</v>
      </c>
      <c r="T404">
        <v>5.11000000000013</v>
      </c>
      <c r="U404" s="3">
        <v>4.9037591869441099</v>
      </c>
      <c r="V404" s="27">
        <v>8.2937834738371201</v>
      </c>
      <c r="W404" s="29">
        <f>IFERROR(Table1[[#This Row],[MutualInformation]]/Table1[[#This Row],[MutualInformationPotential]],0)</f>
        <v>0.59125719913150632</v>
      </c>
      <c r="X404" s="3">
        <v>0.23136534747737</v>
      </c>
      <c r="Y404" s="3">
        <v>0.445241081265218</v>
      </c>
      <c r="Z404" s="3">
        <f>IFERROR(Table1[[#This Row],[MutualInformationVsOutcome]]/Table1[[#This Row],[MutualInformationVsOutcomePotential]],0)</f>
        <v>0.51964061092456104</v>
      </c>
      <c r="AA404">
        <v>902</v>
      </c>
      <c r="AB404">
        <v>7566</v>
      </c>
      <c r="AC404">
        <v>372</v>
      </c>
      <c r="AD404">
        <v>1160</v>
      </c>
      <c r="AE404" s="3" t="s">
        <v>1203</v>
      </c>
      <c r="AF4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04" s="27" t="str">
        <f>RIGHT(Table1[[#This Row],[AlgorithmFunc]],LEN(Table1[[#This Row],[AlgorithmFunc]])-16)</f>
        <v>ClusterFisher</v>
      </c>
      <c r="AH404" s="3">
        <f>Table1[[#This Row],['# CM TP]]+Table1[[#This Row],['# CM TN]]</f>
        <v>8468</v>
      </c>
      <c r="AI404" s="3">
        <f>Table1[[#This Row],['# CM FP]]+Table1[[#This Row],['# CM FN]]</f>
        <v>1532</v>
      </c>
      <c r="AJ404" s="3">
        <f>Table1[[#This Row],['# CM TP]]+Table1[[#This Row],['# CM FP]]</f>
        <v>1274</v>
      </c>
      <c r="AK404" s="3">
        <f>Table1[[#This Row],['# CM TN]]+Table1[[#This Row],['# CM FN]]</f>
        <v>8726</v>
      </c>
      <c r="AL404" s="3">
        <f>Table1[[#This Row],[GT_T]]+Table1[[#This Row],[GT_F]]</f>
        <v>10000</v>
      </c>
      <c r="AM404" s="3">
        <f>IFERROR((Table1[[#This Row],['# CM TP]]+Table1[[#This Row],['# CM TN]])/Table1[[#This Row],[GT_TOT]], 0)</f>
        <v>0.8468</v>
      </c>
      <c r="AN404" s="3">
        <f>IFERROR(((Table1[[#This Row],[GT_T]]*Table1[[#This Row],[GT_ML_P]]/Table1[[#This Row],[GT_TOT]])+(Table1[[#This Row],[GT_F]]*Table1[[#This Row],[GT_ML_N]]/Table1[[#This Row],[GT_TOT]]))/Table1[[#This Row],[GT_TOT]],0)</f>
        <v>0.24156464</v>
      </c>
      <c r="AO404" s="3">
        <f>(Table1[[#This Row],[OBS_ACC]]-Table1[[#This Row],[EXP_ACC]])/(1-Table1[[#This Row],[EXP_ACC]])</f>
        <v>0.79800519849180029</v>
      </c>
      <c r="AP404" s="3">
        <f>Table1[[#This Row],['# CM TP]]+Table1[[#This Row],['# CM FN]]</f>
        <v>2062</v>
      </c>
      <c r="AQ404" s="3">
        <f>Table1[[#This Row],['# CM TN]]+Table1[[#This Row],['# CM FP]]</f>
        <v>7938</v>
      </c>
      <c r="AR404" s="2">
        <f>IFERROR(Table1[[#This Row],[NUM_T]]/(Table1[[#This Row],[NUM_T]]+Table1[[#This Row],[NUM_F]]),0)</f>
        <v>0.20619999999999999</v>
      </c>
      <c r="AS404" s="2">
        <f>IFERROR(((LEN(Table1[[#This Row],[Predictors]])-LEN(SUBSTITUTE(Table1[[#This Row],[Predictors]],"_","")))/Table1[[#This Row],[NumPredictors]])-Table1[[#This Row],[P_se]],0)</f>
        <v>0.33333333333333337</v>
      </c>
      <c r="AT404" s="2">
        <f>IFERROR((LEN(Table1[[#This Row],[Predictors]])-LEN(SUBSTITUTE(Table1[[#This Row],[Predictors]],".","")))/Table1[[#This Row],[NumPredictors]],0)</f>
        <v>0</v>
      </c>
      <c r="AU4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04" s="2">
        <f>1-(Table1[[#This Row],[P_2gram]]+Table1[[#This Row],[P_order]]+Table1[[#This Row],[P_se]])</f>
        <v>0.6</v>
      </c>
    </row>
    <row r="405" spans="1:48" x14ac:dyDescent="0.25">
      <c r="A405">
        <v>7</v>
      </c>
      <c r="B405" t="s">
        <v>645</v>
      </c>
      <c r="C405" t="s">
        <v>190</v>
      </c>
      <c r="D405" s="26" t="s">
        <v>1510</v>
      </c>
      <c r="E405">
        <v>40000</v>
      </c>
      <c r="F4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05" t="s">
        <v>1294</v>
      </c>
      <c r="H405" s="3">
        <v>1</v>
      </c>
      <c r="I405" s="1">
        <v>43121.797199074077</v>
      </c>
      <c r="J405" t="s">
        <v>37</v>
      </c>
      <c r="K405" t="s">
        <v>11</v>
      </c>
      <c r="L405" t="str">
        <f>SUBSTITUTE(SUBSTITUTE(Table1[[#This Row],[PredictorSetsOrig]],"task","act"),"startend","se")</f>
        <v>act,2gram,order</v>
      </c>
      <c r="M405" s="31" t="s">
        <v>24</v>
      </c>
      <c r="N405" s="3">
        <v>30</v>
      </c>
      <c r="O405" s="3">
        <f>IF(Table1[[#This Row],[Algorithm]]="None",0,IF(Table1[[#This Row],[NumPredictors]]&lt;=5,5,IF(Table1[[#This Row],[NumPredictors]]&lt;=10,10,IF(Table1[[#This Row],[NumPredictors]]&lt;=30,30,50))))</f>
        <v>30</v>
      </c>
      <c r="P405" s="2">
        <v>0.84670000000000001</v>
      </c>
      <c r="Q405" s="2">
        <v>0.848766666666667</v>
      </c>
      <c r="R405">
        <v>74.459999999999795</v>
      </c>
      <c r="S405">
        <v>77.080000000000197</v>
      </c>
      <c r="T405">
        <v>13.77</v>
      </c>
      <c r="U405" s="3">
        <v>6.65466629911709</v>
      </c>
      <c r="V405" s="27"/>
      <c r="W405" s="29">
        <f>IFERROR(Table1[[#This Row],[MutualInformation]]/Table1[[#This Row],[MutualInformationPotential]],0)</f>
        <v>0</v>
      </c>
      <c r="X405" s="3">
        <v>0.310475308697724</v>
      </c>
      <c r="Y405" s="3"/>
      <c r="Z405" s="3">
        <f>IFERROR(Table1[[#This Row],[MutualInformationVsOutcome]]/Table1[[#This Row],[MutualInformationVsOutcomePotential]],0)</f>
        <v>0</v>
      </c>
      <c r="AA405">
        <v>895</v>
      </c>
      <c r="AB405">
        <v>7572</v>
      </c>
      <c r="AC405">
        <v>366</v>
      </c>
      <c r="AD405">
        <v>1167</v>
      </c>
      <c r="AE405" s="3" t="s">
        <v>1301</v>
      </c>
      <c r="AF405" s="3" t="str">
        <f>RIGHT(Table1[[#This Row],[AlgorithmFunc]],LEN(Table1[[#This Row],[AlgorithmFunc]])-16)</f>
        <v>Cluster</v>
      </c>
      <c r="AG405" s="27" t="str">
        <f>RIGHT(Table1[[#This Row],[AlgorithmFunc]],LEN(Table1[[#This Row],[AlgorithmFunc]])-16)</f>
        <v>Cluster</v>
      </c>
      <c r="AH405" s="3">
        <f>Table1[[#This Row],['# CM TP]]+Table1[[#This Row],['# CM TN]]</f>
        <v>8467</v>
      </c>
      <c r="AI405" s="3">
        <f>Table1[[#This Row],['# CM FP]]+Table1[[#This Row],['# CM FN]]</f>
        <v>1533</v>
      </c>
      <c r="AJ405" s="3">
        <f>Table1[[#This Row],['# CM TP]]+Table1[[#This Row],['# CM FP]]</f>
        <v>1261</v>
      </c>
      <c r="AK405" s="3">
        <f>Table1[[#This Row],['# CM TN]]+Table1[[#This Row],['# CM FN]]</f>
        <v>8739</v>
      </c>
      <c r="AL405" s="3">
        <f>Table1[[#This Row],[GT_T]]+Table1[[#This Row],[GT_F]]</f>
        <v>10000</v>
      </c>
      <c r="AM405" s="3">
        <f>IFERROR((Table1[[#This Row],['# CM TP]]+Table1[[#This Row],['# CM TN]])/Table1[[#This Row],[GT_TOT]], 0)</f>
        <v>0.84670000000000001</v>
      </c>
      <c r="AN405" s="3">
        <f>IFERROR(((Table1[[#This Row],[GT_T]]*Table1[[#This Row],[GT_ML_P]]/Table1[[#This Row],[GT_TOT]])+(Table1[[#This Row],[GT_F]]*Table1[[#This Row],[GT_ML_N]]/Table1[[#This Row],[GT_TOT]]))/Table1[[#This Row],[GT_TOT]],0)</f>
        <v>0.24073773999999998</v>
      </c>
      <c r="AO405" s="3">
        <f>(Table1[[#This Row],[OBS_ACC]]-Table1[[#This Row],[EXP_ACC]])/(1-Table1[[#This Row],[EXP_ACC]])</f>
        <v>0.79809348090078913</v>
      </c>
      <c r="AP405" s="3">
        <f>Table1[[#This Row],['# CM TP]]+Table1[[#This Row],['# CM FN]]</f>
        <v>2062</v>
      </c>
      <c r="AQ405" s="3">
        <f>Table1[[#This Row],['# CM TN]]+Table1[[#This Row],['# CM FP]]</f>
        <v>7938</v>
      </c>
      <c r="AR405" s="2">
        <f>IFERROR(Table1[[#This Row],[NUM_T]]/(Table1[[#This Row],[NUM_T]]+Table1[[#This Row],[NUM_F]]),0)</f>
        <v>0.20619999999999999</v>
      </c>
      <c r="AS405" s="2">
        <f>IFERROR(((LEN(Table1[[#This Row],[Predictors]])-LEN(SUBSTITUTE(Table1[[#This Row],[Predictors]],"_","")))/Table1[[#This Row],[NumPredictors]])-Table1[[#This Row],[P_se]],0)</f>
        <v>0.2</v>
      </c>
      <c r="AT405" s="2">
        <f>IFERROR((LEN(Table1[[#This Row],[Predictors]])-LEN(SUBSTITUTE(Table1[[#This Row],[Predictors]],".","")))/Table1[[#This Row],[NumPredictors]],0)</f>
        <v>0.7</v>
      </c>
      <c r="AU4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05" s="2">
        <f>1-(Table1[[#This Row],[P_2gram]]+Table1[[#This Row],[P_order]]+Table1[[#This Row],[P_se]])</f>
        <v>0.10000000000000009</v>
      </c>
    </row>
    <row r="406" spans="1:48" x14ac:dyDescent="0.25">
      <c r="A406">
        <v>48</v>
      </c>
      <c r="B406" t="s">
        <v>645</v>
      </c>
      <c r="C406" t="s">
        <v>185</v>
      </c>
      <c r="D406" s="26" t="s">
        <v>1510</v>
      </c>
      <c r="E406">
        <v>4000</v>
      </c>
      <c r="F4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06" t="s">
        <v>562</v>
      </c>
      <c r="H406" s="3">
        <v>1</v>
      </c>
      <c r="I406" s="1">
        <v>42794.113842592589</v>
      </c>
      <c r="J406" t="s">
        <v>159</v>
      </c>
      <c r="K406" t="s">
        <v>11</v>
      </c>
      <c r="L406" t="str">
        <f>SUBSTITUTE(SUBSTITUTE(Table1[[#This Row],[PredictorSetsOrig]],"task","act"),"startend","se")</f>
        <v>act,se,order</v>
      </c>
      <c r="M406" t="s">
        <v>18</v>
      </c>
      <c r="N406" s="3">
        <v>10</v>
      </c>
      <c r="O406" s="3">
        <f>IF(Table1[[#This Row],[Algorithm]]="None",0,IF(Table1[[#This Row],[NumPredictors]]&lt;=5,5,IF(Table1[[#This Row],[NumPredictors]]&lt;=10,10,IF(Table1[[#This Row],[NumPredictors]]&lt;=30,30,50))))</f>
        <v>10</v>
      </c>
      <c r="P406" s="2">
        <v>0.85399999999999998</v>
      </c>
      <c r="Q406" s="2">
        <v>0.83699999999999997</v>
      </c>
      <c r="R406">
        <v>1142.75</v>
      </c>
      <c r="S406">
        <v>4.4699999999975297</v>
      </c>
      <c r="T406">
        <v>0.93999999999868999</v>
      </c>
      <c r="U406" s="3">
        <v>3.8965788210516199</v>
      </c>
      <c r="V406" s="3">
        <v>7.28892414629368</v>
      </c>
      <c r="W406" s="2">
        <f>IFERROR(Table1[[#This Row],[MutualInformation]]/Table1[[#This Row],[MutualInformationPotential]],0)</f>
        <v>0.53458902066266911</v>
      </c>
      <c r="X406" s="3">
        <v>0.15361289961796001</v>
      </c>
      <c r="Y406" s="27">
        <v>0.403599247604152</v>
      </c>
      <c r="Z406" s="3">
        <f>IFERROR(Table1[[#This Row],[MutualInformationVsOutcome]]/Table1[[#This Row],[MutualInformationVsOutcomePotential]],0)</f>
        <v>0.38060749748627559</v>
      </c>
      <c r="AA406">
        <v>66</v>
      </c>
      <c r="AB406">
        <v>788</v>
      </c>
      <c r="AC406">
        <v>17</v>
      </c>
      <c r="AD406">
        <v>129</v>
      </c>
      <c r="AE406" s="3" t="s">
        <v>191</v>
      </c>
      <c r="AF4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406" s="3" t="str">
        <f>RIGHT(Table1[[#This Row],[AlgorithmFunc]],LEN(Table1[[#This Row],[AlgorithmFunc]])-16)</f>
        <v>LASSORepeated</v>
      </c>
      <c r="AH406" s="3">
        <f>Table1[[#This Row],['# CM TP]]+Table1[[#This Row],['# CM TN]]</f>
        <v>854</v>
      </c>
      <c r="AI406" s="3">
        <f>Table1[[#This Row],['# CM FP]]+Table1[[#This Row],['# CM FN]]</f>
        <v>146</v>
      </c>
      <c r="AJ406" s="3">
        <f>Table1[[#This Row],['# CM TP]]+Table1[[#This Row],['# CM FP]]</f>
        <v>83</v>
      </c>
      <c r="AK406" s="3">
        <f>Table1[[#This Row],['# CM TN]]+Table1[[#This Row],['# CM FN]]</f>
        <v>917</v>
      </c>
      <c r="AL406" s="3">
        <f>Table1[[#This Row],[GT_T]]+Table1[[#This Row],[GT_F]]</f>
        <v>1000</v>
      </c>
      <c r="AM406" s="3">
        <f>IFERROR((Table1[[#This Row],['# CM TP]]+Table1[[#This Row],['# CM TN]])/Table1[[#This Row],[GT_TOT]], 0)</f>
        <v>0.85399999999999998</v>
      </c>
      <c r="AN406" s="3">
        <f>IFERROR(((Table1[[#This Row],[GT_T]]*Table1[[#This Row],[GT_ML_P]]/Table1[[#This Row],[GT_TOT]])+(Table1[[#This Row],[GT_F]]*Table1[[#This Row],[GT_ML_N]]/Table1[[#This Row],[GT_TOT]]))/Table1[[#This Row],[GT_TOT]],0)</f>
        <v>0.204764</v>
      </c>
      <c r="AO406" s="3">
        <f>(Table1[[#This Row],[OBS_ACC]]-Table1[[#This Row],[EXP_ACC]])/(1-Table1[[#This Row],[EXP_ACC]])</f>
        <v>0.81640670190987319</v>
      </c>
      <c r="AP406" s="3">
        <f>Table1[[#This Row],['# CM TP]]+Table1[[#This Row],['# CM FN]]</f>
        <v>195</v>
      </c>
      <c r="AQ406" s="3">
        <f>Table1[[#This Row],['# CM TN]]+Table1[[#This Row],['# CM FP]]</f>
        <v>805</v>
      </c>
      <c r="AR406" s="2">
        <f>IFERROR(Table1[[#This Row],[NUM_T]]/(Table1[[#This Row],[NUM_T]]+Table1[[#This Row],[NUM_F]]),0)</f>
        <v>0.19500000000000001</v>
      </c>
      <c r="AS406" s="2">
        <f>IFERROR(((LEN(Table1[[#This Row],[Predictors]])-LEN(SUBSTITUTE(Table1[[#This Row],[Predictors]],"_","")))/Table1[[#This Row],[NumPredictors]])-Table1[[#This Row],[P_se]],0)</f>
        <v>0</v>
      </c>
      <c r="AT406" s="2">
        <f>IFERROR((LEN(Table1[[#This Row],[Predictors]])-LEN(SUBSTITUTE(Table1[[#This Row],[Predictors]],".","")))/Table1[[#This Row],[NumPredictors]],0)</f>
        <v>0.8</v>
      </c>
      <c r="AU4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06" s="2">
        <f>1-(Table1[[#This Row],[P_2gram]]+Table1[[#This Row],[P_order]]+Table1[[#This Row],[P_se]])</f>
        <v>0.19999999999999996</v>
      </c>
    </row>
    <row r="407" spans="1:48" x14ac:dyDescent="0.25">
      <c r="A407">
        <v>11</v>
      </c>
      <c r="B407" t="s">
        <v>645</v>
      </c>
      <c r="C407" t="s">
        <v>190</v>
      </c>
      <c r="D407" s="26" t="s">
        <v>1510</v>
      </c>
      <c r="E407">
        <v>40000</v>
      </c>
      <c r="F4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07" t="s">
        <v>1294</v>
      </c>
      <c r="H407" s="3">
        <v>1</v>
      </c>
      <c r="I407" s="1">
        <v>43121.80265046296</v>
      </c>
      <c r="J407" t="s">
        <v>37</v>
      </c>
      <c r="K407" t="s">
        <v>11</v>
      </c>
      <c r="L407" t="str">
        <f>SUBSTITUTE(SUBSTITUTE(Table1[[#This Row],[PredictorSetsOrig]],"task","act"),"startend","se")</f>
        <v>2gram,order</v>
      </c>
      <c r="M407" s="31" t="s">
        <v>438</v>
      </c>
      <c r="N407" s="3">
        <v>30</v>
      </c>
      <c r="O407" s="3">
        <f>IF(Table1[[#This Row],[Algorithm]]="None",0,IF(Table1[[#This Row],[NumPredictors]]&lt;=5,5,IF(Table1[[#This Row],[NumPredictors]]&lt;=10,10,IF(Table1[[#This Row],[NumPredictors]]&lt;=30,30,50))))</f>
        <v>30</v>
      </c>
      <c r="P407" s="2">
        <v>0.84650000000000003</v>
      </c>
      <c r="Q407" s="2">
        <v>0.849766666666667</v>
      </c>
      <c r="R407">
        <v>72.5</v>
      </c>
      <c r="S407">
        <v>69.329999999999899</v>
      </c>
      <c r="T407">
        <v>13.409999999999901</v>
      </c>
      <c r="U407" s="3">
        <v>6.72543438224585</v>
      </c>
      <c r="V407" s="27"/>
      <c r="W407" s="29">
        <f>IFERROR(Table1[[#This Row],[MutualInformation]]/Table1[[#This Row],[MutualInformationPotential]],0)</f>
        <v>0</v>
      </c>
      <c r="X407" s="3">
        <v>0.29236085996363198</v>
      </c>
      <c r="Y407" s="3"/>
      <c r="Z407" s="3">
        <f>IFERROR(Table1[[#This Row],[MutualInformationVsOutcome]]/Table1[[#This Row],[MutualInformationVsOutcomePotential]],0)</f>
        <v>0</v>
      </c>
      <c r="AA407">
        <v>925</v>
      </c>
      <c r="AB407">
        <v>7540</v>
      </c>
      <c r="AC407">
        <v>398</v>
      </c>
      <c r="AD407">
        <v>1137</v>
      </c>
      <c r="AE407" s="3" t="s">
        <v>1305</v>
      </c>
      <c r="AF407" s="3" t="str">
        <f>RIGHT(Table1[[#This Row],[AlgorithmFunc]],LEN(Table1[[#This Row],[AlgorithmFunc]])-16)</f>
        <v>Cluster</v>
      </c>
      <c r="AG407" s="27" t="str">
        <f>RIGHT(Table1[[#This Row],[AlgorithmFunc]],LEN(Table1[[#This Row],[AlgorithmFunc]])-16)</f>
        <v>Cluster</v>
      </c>
      <c r="AH407" s="3">
        <f>Table1[[#This Row],['# CM TP]]+Table1[[#This Row],['# CM TN]]</f>
        <v>8465</v>
      </c>
      <c r="AI407" s="3">
        <f>Table1[[#This Row],['# CM FP]]+Table1[[#This Row],['# CM FN]]</f>
        <v>1535</v>
      </c>
      <c r="AJ407" s="3">
        <f>Table1[[#This Row],['# CM TP]]+Table1[[#This Row],['# CM FP]]</f>
        <v>1323</v>
      </c>
      <c r="AK407" s="3">
        <f>Table1[[#This Row],['# CM TN]]+Table1[[#This Row],['# CM FN]]</f>
        <v>8677</v>
      </c>
      <c r="AL407" s="3">
        <f>Table1[[#This Row],[GT_T]]+Table1[[#This Row],[GT_F]]</f>
        <v>10000</v>
      </c>
      <c r="AM407" s="3">
        <f>IFERROR((Table1[[#This Row],['# CM TP]]+Table1[[#This Row],['# CM TN]])/Table1[[#This Row],[GT_TOT]], 0)</f>
        <v>0.84650000000000003</v>
      </c>
      <c r="AN407" s="3">
        <f>IFERROR(((Table1[[#This Row],[GT_T]]*Table1[[#This Row],[GT_ML_P]]/Table1[[#This Row],[GT_TOT]])+(Table1[[#This Row],[GT_F]]*Table1[[#This Row],[GT_ML_N]]/Table1[[#This Row],[GT_TOT]]))/Table1[[#This Row],[GT_TOT]],0)</f>
        <v>0.24518389999999998</v>
      </c>
      <c r="AO407" s="3">
        <f>(Table1[[#This Row],[OBS_ACC]]-Table1[[#This Row],[EXP_ACC]])/(1-Table1[[#This Row],[EXP_ACC]])</f>
        <v>0.79663920788123099</v>
      </c>
      <c r="AP407" s="3">
        <f>Table1[[#This Row],['# CM TP]]+Table1[[#This Row],['# CM FN]]</f>
        <v>2062</v>
      </c>
      <c r="AQ407" s="3">
        <f>Table1[[#This Row],['# CM TN]]+Table1[[#This Row],['# CM FP]]</f>
        <v>7938</v>
      </c>
      <c r="AR407" s="2">
        <f>IFERROR(Table1[[#This Row],[NUM_T]]/(Table1[[#This Row],[NUM_T]]+Table1[[#This Row],[NUM_F]]),0)</f>
        <v>0.20619999999999999</v>
      </c>
      <c r="AS407" s="2">
        <f>IFERROR(((LEN(Table1[[#This Row],[Predictors]])-LEN(SUBSTITUTE(Table1[[#This Row],[Predictors]],"_","")))/Table1[[#This Row],[NumPredictors]])-Table1[[#This Row],[P_se]],0)</f>
        <v>0.33333333333333331</v>
      </c>
      <c r="AT407" s="2">
        <f>IFERROR((LEN(Table1[[#This Row],[Predictors]])-LEN(SUBSTITUTE(Table1[[#This Row],[Predictors]],".","")))/Table1[[#This Row],[NumPredictors]],0)</f>
        <v>0.66666666666666663</v>
      </c>
      <c r="AU4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07" s="2">
        <f>1-(Table1[[#This Row],[P_2gram]]+Table1[[#This Row],[P_order]]+Table1[[#This Row],[P_se]])</f>
        <v>0</v>
      </c>
    </row>
    <row r="408" spans="1:48" x14ac:dyDescent="0.25">
      <c r="A408">
        <v>24</v>
      </c>
      <c r="B408" t="s">
        <v>645</v>
      </c>
      <c r="C408" t="s">
        <v>190</v>
      </c>
      <c r="D408" s="26" t="s">
        <v>1510</v>
      </c>
      <c r="E408">
        <v>40000</v>
      </c>
      <c r="F4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08" t="s">
        <v>361</v>
      </c>
      <c r="H408" s="3">
        <v>1</v>
      </c>
      <c r="I408" s="1">
        <v>42781.160092592596</v>
      </c>
      <c r="J408" t="s">
        <v>37</v>
      </c>
      <c r="K408" t="s">
        <v>11</v>
      </c>
      <c r="L408" t="str">
        <f>SUBSTITUTE(SUBSTITUTE(Table1[[#This Row],[PredictorSetsOrig]],"task","act"),"startend","se")</f>
        <v>act,order</v>
      </c>
      <c r="M408" t="s">
        <v>26</v>
      </c>
      <c r="N408" s="3">
        <v>10</v>
      </c>
      <c r="O408" s="3">
        <f>IF(Table1[[#This Row],[Algorithm]]="None",0,IF(Table1[[#This Row],[NumPredictors]]&lt;=5,5,IF(Table1[[#This Row],[NumPredictors]]&lt;=10,10,IF(Table1[[#This Row],[NumPredictors]]&lt;=30,30,50))))</f>
        <v>10</v>
      </c>
      <c r="P408" s="2">
        <v>0.84630000000000005</v>
      </c>
      <c r="Q408" s="2">
        <v>0.84426666666666705</v>
      </c>
      <c r="R408">
        <v>31.8899999999994</v>
      </c>
      <c r="S408">
        <v>36.810000000001303</v>
      </c>
      <c r="T408">
        <v>7.3100000000013097</v>
      </c>
      <c r="U408" s="3">
        <v>4.4062136692132903</v>
      </c>
      <c r="V408" s="3">
        <v>8.2509222736489392</v>
      </c>
      <c r="W408" s="2">
        <f>IFERROR(Table1[[#This Row],[MutualInformation]]/Table1[[#This Row],[MutualInformationPotential]],0)</f>
        <v>0.53402680610450826</v>
      </c>
      <c r="X408" s="3">
        <v>0.19982700346937801</v>
      </c>
      <c r="Y408" s="3">
        <v>0.436675388968633</v>
      </c>
      <c r="Z408" s="3">
        <f>IFERROR(Table1[[#This Row],[MutualInformationVsOutcome]]/Table1[[#This Row],[MutualInformationVsOutcomePotential]],0)</f>
        <v>0.45760995127603094</v>
      </c>
      <c r="AA408">
        <v>869</v>
      </c>
      <c r="AB408">
        <v>7594</v>
      </c>
      <c r="AC408">
        <v>344</v>
      </c>
      <c r="AD408">
        <v>1193</v>
      </c>
      <c r="AE408" s="3" t="s">
        <v>375</v>
      </c>
      <c r="AF4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408" s="3" t="str">
        <f>RIGHT(Table1[[#This Row],[AlgorithmFunc]],LEN(Table1[[#This Row],[AlgorithmFunc]])-16)</f>
        <v>Cluster</v>
      </c>
      <c r="AH408" s="3">
        <f>Table1[[#This Row],['# CM TP]]+Table1[[#This Row],['# CM TN]]</f>
        <v>8463</v>
      </c>
      <c r="AI408" s="3">
        <f>Table1[[#This Row],['# CM FP]]+Table1[[#This Row],['# CM FN]]</f>
        <v>1537</v>
      </c>
      <c r="AJ408" s="3">
        <f>Table1[[#This Row],['# CM TP]]+Table1[[#This Row],['# CM FP]]</f>
        <v>1213</v>
      </c>
      <c r="AK408" s="3">
        <f>Table1[[#This Row],['# CM TN]]+Table1[[#This Row],['# CM FN]]</f>
        <v>8787</v>
      </c>
      <c r="AL408" s="3">
        <f>Table1[[#This Row],[GT_T]]+Table1[[#This Row],[GT_F]]</f>
        <v>10000</v>
      </c>
      <c r="AM408" s="3">
        <f>IFERROR((Table1[[#This Row],['# CM TP]]+Table1[[#This Row],['# CM TN]])/Table1[[#This Row],[GT_TOT]], 0)</f>
        <v>0.84630000000000005</v>
      </c>
      <c r="AN408" s="3">
        <f>IFERROR(((Table1[[#This Row],[GT_T]]*Table1[[#This Row],[GT_ML_P]]/Table1[[#This Row],[GT_TOT]])+(Table1[[#This Row],[GT_F]]*Table1[[#This Row],[GT_ML_N]]/Table1[[#This Row],[GT_TOT]]))/Table1[[#This Row],[GT_TOT]],0)</f>
        <v>0.23771237999999997</v>
      </c>
      <c r="AO408" s="3">
        <f>(Table1[[#This Row],[OBS_ACC]]-Table1[[#This Row],[EXP_ACC]])/(1-Table1[[#This Row],[EXP_ACC]])</f>
        <v>0.79837006929221821</v>
      </c>
      <c r="AP408" s="3">
        <f>Table1[[#This Row],['# CM TP]]+Table1[[#This Row],['# CM FN]]</f>
        <v>2062</v>
      </c>
      <c r="AQ408" s="3">
        <f>Table1[[#This Row],['# CM TN]]+Table1[[#This Row],['# CM FP]]</f>
        <v>7938</v>
      </c>
      <c r="AR408" s="2">
        <f>IFERROR(Table1[[#This Row],[NUM_T]]/(Table1[[#This Row],[NUM_T]]+Table1[[#This Row],[NUM_F]]),0)</f>
        <v>0.20619999999999999</v>
      </c>
      <c r="AS408" s="2">
        <f>IFERROR(((LEN(Table1[[#This Row],[Predictors]])-LEN(SUBSTITUTE(Table1[[#This Row],[Predictors]],"_","")))/Table1[[#This Row],[NumPredictors]])-Table1[[#This Row],[P_se]],0)</f>
        <v>0</v>
      </c>
      <c r="AT408" s="2">
        <f>IFERROR((LEN(Table1[[#This Row],[Predictors]])-LEN(SUBSTITUTE(Table1[[#This Row],[Predictors]],".","")))/Table1[[#This Row],[NumPredictors]],0)</f>
        <v>0.7</v>
      </c>
      <c r="AU4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08" s="2">
        <f>1-(Table1[[#This Row],[P_2gram]]+Table1[[#This Row],[P_order]]+Table1[[#This Row],[P_se]])</f>
        <v>0.30000000000000004</v>
      </c>
    </row>
    <row r="409" spans="1:48" x14ac:dyDescent="0.25">
      <c r="A409">
        <v>5</v>
      </c>
      <c r="B409" t="s">
        <v>645</v>
      </c>
      <c r="C409" t="s">
        <v>190</v>
      </c>
      <c r="D409" s="26" t="s">
        <v>1510</v>
      </c>
      <c r="E409">
        <v>40000</v>
      </c>
      <c r="F4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09" t="s">
        <v>398</v>
      </c>
      <c r="H409" s="3">
        <v>1</v>
      </c>
      <c r="I409" s="1">
        <v>42782.456736111111</v>
      </c>
      <c r="J409" t="s">
        <v>173</v>
      </c>
      <c r="K409" t="s">
        <v>11</v>
      </c>
      <c r="L409" t="str">
        <f>SUBSTITUTE(SUBSTITUTE(Table1[[#This Row],[PredictorSetsOrig]],"task","act"),"startend","se")</f>
        <v>act,se,2gram,order</v>
      </c>
      <c r="M409" t="s">
        <v>20</v>
      </c>
      <c r="N409" s="3">
        <v>10</v>
      </c>
      <c r="O409" s="3">
        <f>IF(Table1[[#This Row],[Algorithm]]="None",0,IF(Table1[[#This Row],[NumPredictors]]&lt;=5,5,IF(Table1[[#This Row],[NumPredictors]]&lt;=10,10,IF(Table1[[#This Row],[NumPredictors]]&lt;=30,30,50))))</f>
        <v>10</v>
      </c>
      <c r="P409" s="2">
        <v>0.84630000000000005</v>
      </c>
      <c r="Q409" s="2">
        <v>0.85099999999999998</v>
      </c>
      <c r="R409">
        <v>10939.89</v>
      </c>
      <c r="S409">
        <v>39.7799999999988</v>
      </c>
      <c r="T409">
        <v>16.25</v>
      </c>
      <c r="U409" s="3">
        <v>4.5275543232087898</v>
      </c>
      <c r="V409" s="3" t="s">
        <v>362</v>
      </c>
      <c r="W409" s="2">
        <f>IFERROR(Table1[[#This Row],[MutualInformation]]/Table1[[#This Row],[MutualInformationPotential]],0)</f>
        <v>0</v>
      </c>
      <c r="X409" s="3">
        <v>0.236617270922483</v>
      </c>
      <c r="Y409" s="3">
        <v>0.446570759078327</v>
      </c>
      <c r="Z409" s="3">
        <f>IFERROR(Table1[[#This Row],[MutualInformationVsOutcome]]/Table1[[#This Row],[MutualInformationVsOutcomePotential]],0)</f>
        <v>0.52985392821248545</v>
      </c>
      <c r="AA409">
        <v>891</v>
      </c>
      <c r="AB409">
        <v>7572</v>
      </c>
      <c r="AC409">
        <v>366</v>
      </c>
      <c r="AD409">
        <v>1171</v>
      </c>
      <c r="AE409" s="3" t="s">
        <v>401</v>
      </c>
      <c r="AF4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409" s="3" t="str">
        <f>RIGHT(Table1[[#This Row],[AlgorithmFunc]],LEN(Table1[[#This Row],[AlgorithmFunc]])-16)</f>
        <v>Recursive2Sizes</v>
      </c>
      <c r="AH409" s="3">
        <f>Table1[[#This Row],['# CM TP]]+Table1[[#This Row],['# CM TN]]</f>
        <v>8463</v>
      </c>
      <c r="AI409" s="3">
        <f>Table1[[#This Row],['# CM FP]]+Table1[[#This Row],['# CM FN]]</f>
        <v>1537</v>
      </c>
      <c r="AJ409" s="3">
        <f>Table1[[#This Row],['# CM TP]]+Table1[[#This Row],['# CM FP]]</f>
        <v>1257</v>
      </c>
      <c r="AK409" s="3">
        <f>Table1[[#This Row],['# CM TN]]+Table1[[#This Row],['# CM FN]]</f>
        <v>8743</v>
      </c>
      <c r="AL409" s="3">
        <f>Table1[[#This Row],[GT_T]]+Table1[[#This Row],[GT_F]]</f>
        <v>10000</v>
      </c>
      <c r="AM409" s="3">
        <f>IFERROR((Table1[[#This Row],['# CM TP]]+Table1[[#This Row],['# CM TN]])/Table1[[#This Row],[GT_TOT]], 0)</f>
        <v>0.84630000000000005</v>
      </c>
      <c r="AN409" s="3">
        <f>IFERROR(((Table1[[#This Row],[GT_T]]*Table1[[#This Row],[GT_ML_P]]/Table1[[#This Row],[GT_TOT]])+(Table1[[#This Row],[GT_F]]*Table1[[#This Row],[GT_ML_N]]/Table1[[#This Row],[GT_TOT]]))/Table1[[#This Row],[GT_TOT]],0)</f>
        <v>0.24075981999999999</v>
      </c>
      <c r="AO409" s="3">
        <f>(Table1[[#This Row],[OBS_ACC]]-Table1[[#This Row],[EXP_ACC]])/(1-Table1[[#This Row],[EXP_ACC]])</f>
        <v>0.79756076660747866</v>
      </c>
      <c r="AP409" s="3">
        <f>Table1[[#This Row],['# CM TP]]+Table1[[#This Row],['# CM FN]]</f>
        <v>2062</v>
      </c>
      <c r="AQ409" s="3">
        <f>Table1[[#This Row],['# CM TN]]+Table1[[#This Row],['# CM FP]]</f>
        <v>7938</v>
      </c>
      <c r="AR409" s="2">
        <f>IFERROR(Table1[[#This Row],[NUM_T]]/(Table1[[#This Row],[NUM_T]]+Table1[[#This Row],[NUM_F]]),0)</f>
        <v>0.20619999999999999</v>
      </c>
      <c r="AS409" s="2">
        <f>IFERROR(((LEN(Table1[[#This Row],[Predictors]])-LEN(SUBSTITUTE(Table1[[#This Row],[Predictors]],"_","")))/Table1[[#This Row],[NumPredictors]])-Table1[[#This Row],[P_se]],0)</f>
        <v>0.7</v>
      </c>
      <c r="AT409" s="2">
        <f>IFERROR((LEN(Table1[[#This Row],[Predictors]])-LEN(SUBSTITUTE(Table1[[#This Row],[Predictors]],".","")))/Table1[[#This Row],[NumPredictors]],0)</f>
        <v>0</v>
      </c>
      <c r="AU4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09" s="2">
        <f>1-(Table1[[#This Row],[P_2gram]]+Table1[[#This Row],[P_order]]+Table1[[#This Row],[P_se]])</f>
        <v>0.30000000000000004</v>
      </c>
    </row>
    <row r="410" spans="1:48" x14ac:dyDescent="0.25">
      <c r="A410">
        <v>161</v>
      </c>
      <c r="B410" t="s">
        <v>645</v>
      </c>
      <c r="C410" t="s">
        <v>190</v>
      </c>
      <c r="D410" s="26" t="s">
        <v>1510</v>
      </c>
      <c r="E410">
        <v>40000</v>
      </c>
      <c r="F4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10" t="s">
        <v>1070</v>
      </c>
      <c r="H410" s="3">
        <v>1</v>
      </c>
      <c r="I410" s="1">
        <v>43118.875567129631</v>
      </c>
      <c r="J410" t="s">
        <v>995</v>
      </c>
      <c r="K410" t="s">
        <v>11</v>
      </c>
      <c r="L410" t="str">
        <f>SUBSTITUTE(SUBSTITUTE(Table1[[#This Row],[PredictorSetsOrig]],"task","act"),"startend","se")</f>
        <v>act,2gram,order</v>
      </c>
      <c r="M410" s="31" t="s">
        <v>24</v>
      </c>
      <c r="N410" s="3">
        <v>30</v>
      </c>
      <c r="O410" s="3">
        <f>IF(Table1[[#This Row],[Algorithm]]="None",0,IF(Table1[[#This Row],[NumPredictors]]&lt;=5,5,IF(Table1[[#This Row],[NumPredictors]]&lt;=10,10,IF(Table1[[#This Row],[NumPredictors]]&lt;=30,30,50))))</f>
        <v>30</v>
      </c>
      <c r="P410" s="2">
        <v>0.84609999999999996</v>
      </c>
      <c r="Q410" s="2">
        <v>0.8478</v>
      </c>
      <c r="R410">
        <v>63.350000000000399</v>
      </c>
      <c r="S410">
        <v>69.549999999999301</v>
      </c>
      <c r="T410">
        <v>14.609999999999699</v>
      </c>
      <c r="U410" s="3">
        <v>7.5250594012276197</v>
      </c>
      <c r="V410" s="27"/>
      <c r="W410" s="29">
        <f>IFERROR(Table1[[#This Row],[MutualInformation]]/Table1[[#This Row],[MutualInformationPotential]],0)</f>
        <v>0</v>
      </c>
      <c r="X410" s="3">
        <v>0.36297138635719001</v>
      </c>
      <c r="Y410" s="3"/>
      <c r="Z410" s="3">
        <f>IFERROR(Table1[[#This Row],[MutualInformationVsOutcome]]/Table1[[#This Row],[MutualInformationVsOutcomePotential]],0)</f>
        <v>0</v>
      </c>
      <c r="AA410">
        <v>901</v>
      </c>
      <c r="AB410">
        <v>7560</v>
      </c>
      <c r="AC410">
        <v>378</v>
      </c>
      <c r="AD410">
        <v>1161</v>
      </c>
      <c r="AE410" s="3" t="s">
        <v>1238</v>
      </c>
      <c r="AF4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10" s="27" t="str">
        <f>RIGHT(Table1[[#This Row],[AlgorithmFunc]],LEN(Table1[[#This Row],[AlgorithmFunc]])-16)</f>
        <v>ClusterInfluence</v>
      </c>
      <c r="AH410" s="3">
        <f>Table1[[#This Row],['# CM TP]]+Table1[[#This Row],['# CM TN]]</f>
        <v>8461</v>
      </c>
      <c r="AI410" s="3">
        <f>Table1[[#This Row],['# CM FP]]+Table1[[#This Row],['# CM FN]]</f>
        <v>1539</v>
      </c>
      <c r="AJ410" s="3">
        <f>Table1[[#This Row],['# CM TP]]+Table1[[#This Row],['# CM FP]]</f>
        <v>1279</v>
      </c>
      <c r="AK410" s="3">
        <f>Table1[[#This Row],['# CM TN]]+Table1[[#This Row],['# CM FN]]</f>
        <v>8721</v>
      </c>
      <c r="AL410" s="3">
        <f>Table1[[#This Row],[GT_T]]+Table1[[#This Row],[GT_F]]</f>
        <v>10000</v>
      </c>
      <c r="AM410" s="3">
        <f>IFERROR((Table1[[#This Row],['# CM TP]]+Table1[[#This Row],['# CM TN]])/Table1[[#This Row],[GT_TOT]], 0)</f>
        <v>0.84609999999999996</v>
      </c>
      <c r="AN410" s="3">
        <f>IFERROR(((Table1[[#This Row],[GT_T]]*Table1[[#This Row],[GT_ML_P]]/Table1[[#This Row],[GT_TOT]])+(Table1[[#This Row],[GT_F]]*Table1[[#This Row],[GT_ML_N]]/Table1[[#This Row],[GT_TOT]]))/Table1[[#This Row],[GT_TOT]],0)</f>
        <v>0.24243238</v>
      </c>
      <c r="AO410" s="3">
        <f>(Table1[[#This Row],[OBS_ACC]]-Table1[[#This Row],[EXP_ACC]])/(1-Table1[[#This Row],[EXP_ACC]])</f>
        <v>0.79684981784200326</v>
      </c>
      <c r="AP410" s="3">
        <f>Table1[[#This Row],['# CM TP]]+Table1[[#This Row],['# CM FN]]</f>
        <v>2062</v>
      </c>
      <c r="AQ410" s="3">
        <f>Table1[[#This Row],['# CM TN]]+Table1[[#This Row],['# CM FP]]</f>
        <v>7938</v>
      </c>
      <c r="AR410" s="2">
        <f>IFERROR(Table1[[#This Row],[NUM_T]]/(Table1[[#This Row],[NUM_T]]+Table1[[#This Row],[NUM_F]]),0)</f>
        <v>0.20619999999999999</v>
      </c>
      <c r="AS410" s="2">
        <f>IFERROR(((LEN(Table1[[#This Row],[Predictors]])-LEN(SUBSTITUTE(Table1[[#This Row],[Predictors]],"_","")))/Table1[[#This Row],[NumPredictors]])-Table1[[#This Row],[P_se]],0)</f>
        <v>0.36666666666666664</v>
      </c>
      <c r="AT410" s="2">
        <f>IFERROR((LEN(Table1[[#This Row],[Predictors]])-LEN(SUBSTITUTE(Table1[[#This Row],[Predictors]],".","")))/Table1[[#This Row],[NumPredictors]],0)</f>
        <v>0.53333333333333333</v>
      </c>
      <c r="AU4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0" s="2">
        <f>1-(Table1[[#This Row],[P_2gram]]+Table1[[#This Row],[P_order]]+Table1[[#This Row],[P_se]])</f>
        <v>0.10000000000000009</v>
      </c>
    </row>
    <row r="411" spans="1:48" x14ac:dyDescent="0.25">
      <c r="A411">
        <v>172</v>
      </c>
      <c r="B411" t="s">
        <v>645</v>
      </c>
      <c r="C411" t="s">
        <v>190</v>
      </c>
      <c r="D411" s="26" t="s">
        <v>1510</v>
      </c>
      <c r="E411">
        <v>40000</v>
      </c>
      <c r="F4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11" t="s">
        <v>1070</v>
      </c>
      <c r="H411" s="3">
        <v>1</v>
      </c>
      <c r="I411" s="1">
        <v>43118.889201388891</v>
      </c>
      <c r="J411" t="s">
        <v>1007</v>
      </c>
      <c r="K411" t="s">
        <v>11</v>
      </c>
      <c r="L411" t="str">
        <f>SUBSTITUTE(SUBSTITUTE(Table1[[#This Row],[PredictorSetsOrig]],"task","act"),"startend","se")</f>
        <v>act,2gram,order</v>
      </c>
      <c r="M411" s="31" t="s">
        <v>24</v>
      </c>
      <c r="N411" s="3">
        <v>30</v>
      </c>
      <c r="O411" s="3">
        <f>IF(Table1[[#This Row],[Algorithm]]="None",0,IF(Table1[[#This Row],[NumPredictors]]&lt;=5,5,IF(Table1[[#This Row],[NumPredictors]]&lt;=10,10,IF(Table1[[#This Row],[NumPredictors]]&lt;=30,30,50))))</f>
        <v>30</v>
      </c>
      <c r="P411" s="2">
        <v>0.84609999999999996</v>
      </c>
      <c r="Q411" s="2">
        <v>0.8478</v>
      </c>
      <c r="R411">
        <v>60.79</v>
      </c>
      <c r="S411">
        <v>68.079999999999899</v>
      </c>
      <c r="T411">
        <v>13.079999999999901</v>
      </c>
      <c r="U411" s="3">
        <v>7.5250594012276197</v>
      </c>
      <c r="V411" s="27"/>
      <c r="W411" s="29">
        <f>IFERROR(Table1[[#This Row],[MutualInformation]]/Table1[[#This Row],[MutualInformationPotential]],0)</f>
        <v>0</v>
      </c>
      <c r="X411" s="3">
        <v>0.36297138635719001</v>
      </c>
      <c r="Y411" s="3"/>
      <c r="Z411" s="3">
        <f>IFERROR(Table1[[#This Row],[MutualInformationVsOutcome]]/Table1[[#This Row],[MutualInformationVsOutcomePotential]],0)</f>
        <v>0</v>
      </c>
      <c r="AA411">
        <v>901</v>
      </c>
      <c r="AB411">
        <v>7560</v>
      </c>
      <c r="AC411">
        <v>378</v>
      </c>
      <c r="AD411">
        <v>1161</v>
      </c>
      <c r="AE411" s="3" t="s">
        <v>1238</v>
      </c>
      <c r="AF4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11" s="27" t="str">
        <f>RIGHT(Table1[[#This Row],[AlgorithmFunc]],LEN(Table1[[#This Row],[AlgorithmFunc]])-16)</f>
        <v>ClusterFisher</v>
      </c>
      <c r="AH411" s="3">
        <f>Table1[[#This Row],['# CM TP]]+Table1[[#This Row],['# CM TN]]</f>
        <v>8461</v>
      </c>
      <c r="AI411" s="3">
        <f>Table1[[#This Row],['# CM FP]]+Table1[[#This Row],['# CM FN]]</f>
        <v>1539</v>
      </c>
      <c r="AJ411" s="3">
        <f>Table1[[#This Row],['# CM TP]]+Table1[[#This Row],['# CM FP]]</f>
        <v>1279</v>
      </c>
      <c r="AK411" s="3">
        <f>Table1[[#This Row],['# CM TN]]+Table1[[#This Row],['# CM FN]]</f>
        <v>8721</v>
      </c>
      <c r="AL411" s="3">
        <f>Table1[[#This Row],[GT_T]]+Table1[[#This Row],[GT_F]]</f>
        <v>10000</v>
      </c>
      <c r="AM411" s="3">
        <f>IFERROR((Table1[[#This Row],['# CM TP]]+Table1[[#This Row],['# CM TN]])/Table1[[#This Row],[GT_TOT]], 0)</f>
        <v>0.84609999999999996</v>
      </c>
      <c r="AN411" s="3">
        <f>IFERROR(((Table1[[#This Row],[GT_T]]*Table1[[#This Row],[GT_ML_P]]/Table1[[#This Row],[GT_TOT]])+(Table1[[#This Row],[GT_F]]*Table1[[#This Row],[GT_ML_N]]/Table1[[#This Row],[GT_TOT]]))/Table1[[#This Row],[GT_TOT]],0)</f>
        <v>0.24243238</v>
      </c>
      <c r="AO411" s="3">
        <f>(Table1[[#This Row],[OBS_ACC]]-Table1[[#This Row],[EXP_ACC]])/(1-Table1[[#This Row],[EXP_ACC]])</f>
        <v>0.79684981784200326</v>
      </c>
      <c r="AP411" s="3">
        <f>Table1[[#This Row],['# CM TP]]+Table1[[#This Row],['# CM FN]]</f>
        <v>2062</v>
      </c>
      <c r="AQ411" s="3">
        <f>Table1[[#This Row],['# CM TN]]+Table1[[#This Row],['# CM FP]]</f>
        <v>7938</v>
      </c>
      <c r="AR411" s="2">
        <f>IFERROR(Table1[[#This Row],[NUM_T]]/(Table1[[#This Row],[NUM_T]]+Table1[[#This Row],[NUM_F]]),0)</f>
        <v>0.20619999999999999</v>
      </c>
      <c r="AS411" s="2">
        <f>IFERROR(((LEN(Table1[[#This Row],[Predictors]])-LEN(SUBSTITUTE(Table1[[#This Row],[Predictors]],"_","")))/Table1[[#This Row],[NumPredictors]])-Table1[[#This Row],[P_se]],0)</f>
        <v>0.36666666666666664</v>
      </c>
      <c r="AT411" s="2">
        <f>IFERROR((LEN(Table1[[#This Row],[Predictors]])-LEN(SUBSTITUTE(Table1[[#This Row],[Predictors]],".","")))/Table1[[#This Row],[NumPredictors]],0)</f>
        <v>0.53333333333333333</v>
      </c>
      <c r="AU4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1" s="2">
        <f>1-(Table1[[#This Row],[P_2gram]]+Table1[[#This Row],[P_order]]+Table1[[#This Row],[P_se]])</f>
        <v>0.10000000000000009</v>
      </c>
    </row>
    <row r="412" spans="1:48" x14ac:dyDescent="0.25">
      <c r="A412">
        <v>1</v>
      </c>
      <c r="B412" t="s">
        <v>645</v>
      </c>
      <c r="C412" t="s">
        <v>185</v>
      </c>
      <c r="D412" s="26" t="s">
        <v>1510</v>
      </c>
      <c r="E412">
        <v>4000</v>
      </c>
      <c r="F4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H412" s="3">
        <v>1</v>
      </c>
      <c r="I412" s="1">
        <v>42775.851238425923</v>
      </c>
      <c r="J412" t="s">
        <v>10</v>
      </c>
      <c r="K412" t="s">
        <v>11</v>
      </c>
      <c r="L412" t="str">
        <f>SUBSTITUTE(SUBSTITUTE(Table1[[#This Row],[PredictorSetsOrig]],"task","act"),"startend","se")</f>
        <v>act</v>
      </c>
      <c r="M412" t="s">
        <v>12</v>
      </c>
      <c r="N412" s="3">
        <v>39</v>
      </c>
      <c r="O412" s="3">
        <f>IF(Table1[[#This Row],[Algorithm]]="None",0,IF(Table1[[#This Row],[NumPredictors]]&lt;=5,5,IF(Table1[[#This Row],[NumPredictors]]&lt;=10,10,IF(Table1[[#This Row],[NumPredictors]]&lt;=30,30,50))))</f>
        <v>0</v>
      </c>
      <c r="P412" s="2">
        <v>0.84599999999999997</v>
      </c>
      <c r="Q412" s="2">
        <v>0.85466666666666702</v>
      </c>
      <c r="R412">
        <v>2.99999999997453E-2</v>
      </c>
      <c r="S412">
        <v>8.9400000000000492</v>
      </c>
      <c r="T412">
        <v>5.9999999999945403E-2</v>
      </c>
      <c r="U412" s="3">
        <v>6.6527099250221697</v>
      </c>
      <c r="V412" s="3">
        <v>6.6527099250221697</v>
      </c>
      <c r="W412" s="2">
        <f>IFERROR(Table1[[#This Row],[MutualInformation]]/Table1[[#This Row],[MutualInformationPotential]],0)</f>
        <v>1</v>
      </c>
      <c r="X412" s="3">
        <v>0.37128971067814898</v>
      </c>
      <c r="Y412" s="3">
        <v>0.37128971067814898</v>
      </c>
      <c r="Z412" s="3">
        <f>IFERROR(Table1[[#This Row],[MutualInformationVsOutcome]]/Table1[[#This Row],[MutualInformationVsOutcomePotential]],0)</f>
        <v>1</v>
      </c>
      <c r="AA412">
        <v>65</v>
      </c>
      <c r="AB412">
        <v>781</v>
      </c>
      <c r="AC412">
        <v>24</v>
      </c>
      <c r="AD412">
        <v>130</v>
      </c>
      <c r="AE412" s="3" t="s">
        <v>13</v>
      </c>
      <c r="AF4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412" s="3" t="str">
        <f>RIGHT(Table1[[#This Row],[AlgorithmFunc]],LEN(Table1[[#This Row],[AlgorithmFunc]])-16)</f>
        <v>None</v>
      </c>
      <c r="AH412" s="3">
        <f>Table1[[#This Row],['# CM TP]]+Table1[[#This Row],['# CM TN]]</f>
        <v>846</v>
      </c>
      <c r="AI412" s="3">
        <f>Table1[[#This Row],['# CM FP]]+Table1[[#This Row],['# CM FN]]</f>
        <v>154</v>
      </c>
      <c r="AJ412" s="3">
        <f>Table1[[#This Row],['# CM TP]]+Table1[[#This Row],['# CM FP]]</f>
        <v>89</v>
      </c>
      <c r="AK412" s="3">
        <f>Table1[[#This Row],['# CM TN]]+Table1[[#This Row],['# CM FN]]</f>
        <v>911</v>
      </c>
      <c r="AL412" s="3">
        <f>Table1[[#This Row],[GT_T]]+Table1[[#This Row],[GT_F]]</f>
        <v>1000</v>
      </c>
      <c r="AM412" s="3">
        <f>IFERROR((Table1[[#This Row],['# CM TP]]+Table1[[#This Row],['# CM TN]])/Table1[[#This Row],[GT_TOT]], 0)</f>
        <v>0.84599999999999997</v>
      </c>
      <c r="AN412" s="3">
        <f>IFERROR(((Table1[[#This Row],[GT_T]]*Table1[[#This Row],[GT_ML_P]]/Table1[[#This Row],[GT_TOT]])+(Table1[[#This Row],[GT_F]]*Table1[[#This Row],[GT_ML_N]]/Table1[[#This Row],[GT_TOT]]))/Table1[[#This Row],[GT_TOT]],0)</f>
        <v>0.21558800000000003</v>
      </c>
      <c r="AO412" s="3">
        <f>(Table1[[#This Row],[OBS_ACC]]-Table1[[#This Row],[EXP_ACC]])/(1-Table1[[#This Row],[EXP_ACC]])</f>
        <v>0.80367459957267351</v>
      </c>
      <c r="AP412" s="3">
        <f>Table1[[#This Row],['# CM TP]]+Table1[[#This Row],['# CM FN]]</f>
        <v>195</v>
      </c>
      <c r="AQ412" s="3">
        <f>Table1[[#This Row],['# CM TN]]+Table1[[#This Row],['# CM FP]]</f>
        <v>805</v>
      </c>
      <c r="AR412" s="2">
        <f>IFERROR(Table1[[#This Row],[NUM_T]]/(Table1[[#This Row],[NUM_T]]+Table1[[#This Row],[NUM_F]]),0)</f>
        <v>0.19500000000000001</v>
      </c>
      <c r="AS412" s="2">
        <f>IFERROR(((LEN(Table1[[#This Row],[Predictors]])-LEN(SUBSTITUTE(Table1[[#This Row],[Predictors]],"_","")))/Table1[[#This Row],[NumPredictors]])-Table1[[#This Row],[P_se]],0)</f>
        <v>0</v>
      </c>
      <c r="AT412" s="2">
        <f>IFERROR((LEN(Table1[[#This Row],[Predictors]])-LEN(SUBSTITUTE(Table1[[#This Row],[Predictors]],".","")))/Table1[[#This Row],[NumPredictors]],0)</f>
        <v>0</v>
      </c>
      <c r="AU4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2" s="2">
        <f>1-(Table1[[#This Row],[P_2gram]]+Table1[[#This Row],[P_order]]+Table1[[#This Row],[P_se]])</f>
        <v>1</v>
      </c>
    </row>
    <row r="413" spans="1:48" x14ac:dyDescent="0.25">
      <c r="A413">
        <v>7</v>
      </c>
      <c r="B413" t="s">
        <v>645</v>
      </c>
      <c r="C413" t="s">
        <v>185</v>
      </c>
      <c r="D413" s="26" t="s">
        <v>1510</v>
      </c>
      <c r="E413">
        <v>4000</v>
      </c>
      <c r="F4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413" s="3">
        <v>1</v>
      </c>
      <c r="I413" s="1">
        <v>42777.504259259258</v>
      </c>
      <c r="J413" t="s">
        <v>37</v>
      </c>
      <c r="K413" t="s">
        <v>11</v>
      </c>
      <c r="L413" t="str">
        <f>SUBSTITUTE(SUBSTITUTE(Table1[[#This Row],[PredictorSetsOrig]],"task","act"),"startend","se")</f>
        <v>act,2gram,order</v>
      </c>
      <c r="M413" t="s">
        <v>24</v>
      </c>
      <c r="N413" s="3">
        <v>30</v>
      </c>
      <c r="O413" s="3">
        <f>IF(Table1[[#This Row],[Algorithm]]="None",0,IF(Table1[[#This Row],[NumPredictors]]&lt;=5,5,IF(Table1[[#This Row],[NumPredictors]]&lt;=10,10,IF(Table1[[#This Row],[NumPredictors]]&lt;=30,30,50))))</f>
        <v>30</v>
      </c>
      <c r="P413" s="2">
        <v>0.84599999999999997</v>
      </c>
      <c r="Q413" s="2">
        <v>0.87033333333333296</v>
      </c>
      <c r="R413">
        <v>1.8600000000000101</v>
      </c>
      <c r="S413">
        <v>7.19</v>
      </c>
      <c r="T413">
        <v>0.42000000000001603</v>
      </c>
      <c r="U413" s="3">
        <v>6.6927734606843297</v>
      </c>
      <c r="V413" s="3">
        <v>7.30761563701172</v>
      </c>
      <c r="W413" s="2">
        <f>IFERROR(Table1[[#This Row],[MutualInformation]]/Table1[[#This Row],[MutualInformationPotential]],0)</f>
        <v>0.91586281943821335</v>
      </c>
      <c r="X413" s="3">
        <v>0.36369481857999802</v>
      </c>
      <c r="Y413" s="27">
        <v>0.40525441704633902</v>
      </c>
      <c r="Z413" s="3">
        <f>IFERROR(Table1[[#This Row],[MutualInformationVsOutcome]]/Table1[[#This Row],[MutualInformationVsOutcomePotential]],0)</f>
        <v>0.89744812957439313</v>
      </c>
      <c r="AA413">
        <v>70</v>
      </c>
      <c r="AB413">
        <v>776</v>
      </c>
      <c r="AC413">
        <v>29</v>
      </c>
      <c r="AD413">
        <v>125</v>
      </c>
      <c r="AE413" s="3" t="s">
        <v>133</v>
      </c>
      <c r="AF4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413" s="3" t="str">
        <f>RIGHT(Table1[[#This Row],[AlgorithmFunc]],LEN(Table1[[#This Row],[AlgorithmFunc]])-16)</f>
        <v>Cluster</v>
      </c>
      <c r="AH413" s="3">
        <f>Table1[[#This Row],['# CM TP]]+Table1[[#This Row],['# CM TN]]</f>
        <v>846</v>
      </c>
      <c r="AI413" s="3">
        <f>Table1[[#This Row],['# CM FP]]+Table1[[#This Row],['# CM FN]]</f>
        <v>154</v>
      </c>
      <c r="AJ413" s="3">
        <f>Table1[[#This Row],['# CM TP]]+Table1[[#This Row],['# CM FP]]</f>
        <v>99</v>
      </c>
      <c r="AK413" s="3">
        <f>Table1[[#This Row],['# CM TN]]+Table1[[#This Row],['# CM FN]]</f>
        <v>901</v>
      </c>
      <c r="AL413" s="3">
        <f>Table1[[#This Row],[GT_T]]+Table1[[#This Row],[GT_F]]</f>
        <v>1000</v>
      </c>
      <c r="AM413" s="3">
        <f>IFERROR((Table1[[#This Row],['# CM TP]]+Table1[[#This Row],['# CM TN]])/Table1[[#This Row],[GT_TOT]], 0)</f>
        <v>0.84599999999999997</v>
      </c>
      <c r="AN413" s="3">
        <f>IFERROR(((Table1[[#This Row],[GT_T]]*Table1[[#This Row],[GT_ML_P]]/Table1[[#This Row],[GT_TOT]])+(Table1[[#This Row],[GT_F]]*Table1[[#This Row],[GT_ML_N]]/Table1[[#This Row],[GT_TOT]]))/Table1[[#This Row],[GT_TOT]],0)</f>
        <v>0.22250799999999998</v>
      </c>
      <c r="AO413" s="3">
        <f>(Table1[[#This Row],[OBS_ACC]]-Table1[[#This Row],[EXP_ACC]])/(1-Table1[[#This Row],[EXP_ACC]])</f>
        <v>0.8019272224022882</v>
      </c>
      <c r="AP413" s="3">
        <f>Table1[[#This Row],['# CM TP]]+Table1[[#This Row],['# CM FN]]</f>
        <v>195</v>
      </c>
      <c r="AQ413" s="3">
        <f>Table1[[#This Row],['# CM TN]]+Table1[[#This Row],['# CM FP]]</f>
        <v>805</v>
      </c>
      <c r="AR413" s="2">
        <f>IFERROR(Table1[[#This Row],[NUM_T]]/(Table1[[#This Row],[NUM_T]]+Table1[[#This Row],[NUM_F]]),0)</f>
        <v>0.19500000000000001</v>
      </c>
      <c r="AS413" s="2">
        <f>IFERROR(((LEN(Table1[[#This Row],[Predictors]])-LEN(SUBSTITUTE(Table1[[#This Row],[Predictors]],"_","")))/Table1[[#This Row],[NumPredictors]])-Table1[[#This Row],[P_se]],0)</f>
        <v>0.3</v>
      </c>
      <c r="AT413" s="2">
        <f>IFERROR((LEN(Table1[[#This Row],[Predictors]])-LEN(SUBSTITUTE(Table1[[#This Row],[Predictors]],".","")))/Table1[[#This Row],[NumPredictors]],0)</f>
        <v>0.5</v>
      </c>
      <c r="AU4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3" s="2">
        <f>1-(Table1[[#This Row],[P_2gram]]+Table1[[#This Row],[P_order]]+Table1[[#This Row],[P_se]])</f>
        <v>0.19999999999999996</v>
      </c>
    </row>
    <row r="414" spans="1:48" x14ac:dyDescent="0.25">
      <c r="A414">
        <v>11</v>
      </c>
      <c r="B414" t="s">
        <v>645</v>
      </c>
      <c r="C414" t="s">
        <v>185</v>
      </c>
      <c r="D414" s="26" t="s">
        <v>1510</v>
      </c>
      <c r="E414">
        <v>4000</v>
      </c>
      <c r="F4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414" s="3">
        <v>1</v>
      </c>
      <c r="I414" s="1">
        <v>42777.504664351851</v>
      </c>
      <c r="J414" t="s">
        <v>28</v>
      </c>
      <c r="K414" t="s">
        <v>11</v>
      </c>
      <c r="L414" t="str">
        <f>SUBSTITUTE(SUBSTITUTE(Table1[[#This Row],[PredictorSetsOrig]],"task","act"),"startend","se")</f>
        <v>act,se,2gram</v>
      </c>
      <c r="M414" t="s">
        <v>16</v>
      </c>
      <c r="N414" s="3">
        <v>30</v>
      </c>
      <c r="O414" s="3">
        <f>IF(Table1[[#This Row],[Algorithm]]="None",0,IF(Table1[[#This Row],[NumPredictors]]&lt;=5,5,IF(Table1[[#This Row],[NumPredictors]]&lt;=10,10,IF(Table1[[#This Row],[NumPredictors]]&lt;=30,30,50))))</f>
        <v>30</v>
      </c>
      <c r="P414" s="2">
        <v>0.84599999999999997</v>
      </c>
      <c r="Q414" s="2">
        <v>0.87133333333333296</v>
      </c>
      <c r="R414">
        <v>12.11</v>
      </c>
      <c r="S414">
        <v>7.3399999999999697</v>
      </c>
      <c r="T414">
        <v>0.22000000000002701</v>
      </c>
      <c r="U414" s="3">
        <v>6.9232607306727596</v>
      </c>
      <c r="V414" s="3">
        <v>7.30761563701172</v>
      </c>
      <c r="W414" s="2">
        <f>IFERROR(Table1[[#This Row],[MutualInformation]]/Table1[[#This Row],[MutualInformationPotential]],0)</f>
        <v>0.94740351361772857</v>
      </c>
      <c r="X414" s="3">
        <v>0.37969312834345598</v>
      </c>
      <c r="Y414" s="27">
        <v>0.40525441704633802</v>
      </c>
      <c r="Z414" s="3">
        <f>IFERROR(Table1[[#This Row],[MutualInformationVsOutcome]]/Table1[[#This Row],[MutualInformationVsOutcomePotential]],0)</f>
        <v>0.9369253297985416</v>
      </c>
      <c r="AA414">
        <v>72</v>
      </c>
      <c r="AB414">
        <v>774</v>
      </c>
      <c r="AC414">
        <v>31</v>
      </c>
      <c r="AD414">
        <v>123</v>
      </c>
      <c r="AE414" s="3" t="s">
        <v>122</v>
      </c>
      <c r="AF4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14" s="3" t="str">
        <f>RIGHT(Table1[[#This Row],[AlgorithmFunc]],LEN(Table1[[#This Row],[AlgorithmFunc]])-16)</f>
        <v>ClusterDuplicates</v>
      </c>
      <c r="AH414" s="3">
        <f>Table1[[#This Row],['# CM TP]]+Table1[[#This Row],['# CM TN]]</f>
        <v>846</v>
      </c>
      <c r="AI414" s="3">
        <f>Table1[[#This Row],['# CM FP]]+Table1[[#This Row],['# CM FN]]</f>
        <v>154</v>
      </c>
      <c r="AJ414" s="3">
        <f>Table1[[#This Row],['# CM TP]]+Table1[[#This Row],['# CM FP]]</f>
        <v>103</v>
      </c>
      <c r="AK414" s="3">
        <f>Table1[[#This Row],['# CM TN]]+Table1[[#This Row],['# CM FN]]</f>
        <v>897</v>
      </c>
      <c r="AL414" s="3">
        <f>Table1[[#This Row],[GT_T]]+Table1[[#This Row],[GT_F]]</f>
        <v>1000</v>
      </c>
      <c r="AM414" s="3">
        <f>IFERROR((Table1[[#This Row],['# CM TP]]+Table1[[#This Row],['# CM TN]])/Table1[[#This Row],[GT_TOT]], 0)</f>
        <v>0.84599999999999997</v>
      </c>
      <c r="AN414" s="3">
        <f>IFERROR(((Table1[[#This Row],[GT_T]]*Table1[[#This Row],[GT_ML_P]]/Table1[[#This Row],[GT_TOT]])+(Table1[[#This Row],[GT_F]]*Table1[[#This Row],[GT_ML_N]]/Table1[[#This Row],[GT_TOT]]))/Table1[[#This Row],[GT_TOT]],0)</f>
        <v>0.225276</v>
      </c>
      <c r="AO414" s="3">
        <f>(Table1[[#This Row],[OBS_ACC]]-Table1[[#This Row],[EXP_ACC]])/(1-Table1[[#This Row],[EXP_ACC]])</f>
        <v>0.80121953108461852</v>
      </c>
      <c r="AP414" s="3">
        <f>Table1[[#This Row],['# CM TP]]+Table1[[#This Row],['# CM FN]]</f>
        <v>195</v>
      </c>
      <c r="AQ414" s="3">
        <f>Table1[[#This Row],['# CM TN]]+Table1[[#This Row],['# CM FP]]</f>
        <v>805</v>
      </c>
      <c r="AR414" s="2">
        <f>IFERROR(Table1[[#This Row],[NUM_T]]/(Table1[[#This Row],[NUM_T]]+Table1[[#This Row],[NUM_F]]),0)</f>
        <v>0.19500000000000001</v>
      </c>
      <c r="AS414" s="2">
        <f>IFERROR(((LEN(Table1[[#This Row],[Predictors]])-LEN(SUBSTITUTE(Table1[[#This Row],[Predictors]],"_","")))/Table1[[#This Row],[NumPredictors]])-Table1[[#This Row],[P_se]],0)</f>
        <v>0.55555555555555558</v>
      </c>
      <c r="AT414" s="2">
        <f>IFERROR((LEN(Table1[[#This Row],[Predictors]])-LEN(SUBSTITUTE(Table1[[#This Row],[Predictors]],".","")))/Table1[[#This Row],[NumPredictors]],0)</f>
        <v>0</v>
      </c>
      <c r="AU4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414" s="2">
        <f>1-(Table1[[#This Row],[P_2gram]]+Table1[[#This Row],[P_order]]+Table1[[#This Row],[P_se]])</f>
        <v>0.4</v>
      </c>
    </row>
    <row r="415" spans="1:48" x14ac:dyDescent="0.25">
      <c r="A415">
        <v>78</v>
      </c>
      <c r="B415" t="s">
        <v>645</v>
      </c>
      <c r="C415" t="s">
        <v>185</v>
      </c>
      <c r="D415" s="26" t="s">
        <v>1510</v>
      </c>
      <c r="E415">
        <v>4000</v>
      </c>
      <c r="F4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15" t="s">
        <v>562</v>
      </c>
      <c r="H415" s="3">
        <v>1</v>
      </c>
      <c r="I415" s="1">
        <v>42794.3284375</v>
      </c>
      <c r="J415" t="s">
        <v>51</v>
      </c>
      <c r="K415" t="s">
        <v>11</v>
      </c>
      <c r="L415" t="str">
        <f>SUBSTITUTE(SUBSTITUTE(Table1[[#This Row],[PredictorSetsOrig]],"task","act"),"startend","se")</f>
        <v>act</v>
      </c>
      <c r="M415" t="s">
        <v>12</v>
      </c>
      <c r="N415" s="3">
        <v>30</v>
      </c>
      <c r="O415" s="3">
        <f>IF(Table1[[#This Row],[Algorithm]]="None",0,IF(Table1[[#This Row],[NumPredictors]]&lt;=5,5,IF(Table1[[#This Row],[NumPredictors]]&lt;=10,10,IF(Table1[[#This Row],[NumPredictors]]&lt;=30,30,50))))</f>
        <v>30</v>
      </c>
      <c r="P415" s="2">
        <v>0.84599999999999997</v>
      </c>
      <c r="Q415" s="2">
        <v>0.85466666666666702</v>
      </c>
      <c r="R415">
        <v>1.4800000000032001</v>
      </c>
      <c r="S415">
        <v>6.5299999999988403</v>
      </c>
      <c r="T415">
        <v>0.11000000000058199</v>
      </c>
      <c r="U415" s="3">
        <v>6.6489538447224001</v>
      </c>
      <c r="V415" s="3">
        <v>6.6527099250221697</v>
      </c>
      <c r="W415" s="2">
        <f>IFERROR(Table1[[#This Row],[MutualInformation]]/Table1[[#This Row],[MutualInformationPotential]],0)</f>
        <v>0.99943540597108527</v>
      </c>
      <c r="X415" s="3">
        <v>0.37122666037973101</v>
      </c>
      <c r="Y415" s="3">
        <v>0.37128971067814898</v>
      </c>
      <c r="Z415" s="3">
        <f>IFERROR(Table1[[#This Row],[MutualInformationVsOutcome]]/Table1[[#This Row],[MutualInformationVsOutcomePotential]],0)</f>
        <v>0.99983018571049864</v>
      </c>
      <c r="AA415">
        <v>65</v>
      </c>
      <c r="AB415">
        <v>781</v>
      </c>
      <c r="AC415">
        <v>24</v>
      </c>
      <c r="AD415">
        <v>130</v>
      </c>
      <c r="AE415" s="3" t="s">
        <v>338</v>
      </c>
      <c r="AF4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415" s="3" t="str">
        <f>RIGHT(Table1[[#This Row],[AlgorithmFunc]],LEN(Table1[[#This Row],[AlgorithmFunc]])-16)</f>
        <v>ClusterImportance</v>
      </c>
      <c r="AH415" s="3">
        <f>Table1[[#This Row],['# CM TP]]+Table1[[#This Row],['# CM TN]]</f>
        <v>846</v>
      </c>
      <c r="AI415" s="3">
        <f>Table1[[#This Row],['# CM FP]]+Table1[[#This Row],['# CM FN]]</f>
        <v>154</v>
      </c>
      <c r="AJ415" s="3">
        <f>Table1[[#This Row],['# CM TP]]+Table1[[#This Row],['# CM FP]]</f>
        <v>89</v>
      </c>
      <c r="AK415" s="3">
        <f>Table1[[#This Row],['# CM TN]]+Table1[[#This Row],['# CM FN]]</f>
        <v>911</v>
      </c>
      <c r="AL415" s="3">
        <f>Table1[[#This Row],[GT_T]]+Table1[[#This Row],[GT_F]]</f>
        <v>1000</v>
      </c>
      <c r="AM415" s="3">
        <f>IFERROR((Table1[[#This Row],['# CM TP]]+Table1[[#This Row],['# CM TN]])/Table1[[#This Row],[GT_TOT]], 0)</f>
        <v>0.84599999999999997</v>
      </c>
      <c r="AN415" s="3">
        <f>IFERROR(((Table1[[#This Row],[GT_T]]*Table1[[#This Row],[GT_ML_P]]/Table1[[#This Row],[GT_TOT]])+(Table1[[#This Row],[GT_F]]*Table1[[#This Row],[GT_ML_N]]/Table1[[#This Row],[GT_TOT]]))/Table1[[#This Row],[GT_TOT]],0)</f>
        <v>0.21558800000000003</v>
      </c>
      <c r="AO415" s="3">
        <f>(Table1[[#This Row],[OBS_ACC]]-Table1[[#This Row],[EXP_ACC]])/(1-Table1[[#This Row],[EXP_ACC]])</f>
        <v>0.80367459957267351</v>
      </c>
      <c r="AP415" s="3">
        <f>Table1[[#This Row],['# CM TP]]+Table1[[#This Row],['# CM FN]]</f>
        <v>195</v>
      </c>
      <c r="AQ415" s="3">
        <f>Table1[[#This Row],['# CM TN]]+Table1[[#This Row],['# CM FP]]</f>
        <v>805</v>
      </c>
      <c r="AR415" s="2">
        <f>IFERROR(Table1[[#This Row],[NUM_T]]/(Table1[[#This Row],[NUM_T]]+Table1[[#This Row],[NUM_F]]),0)</f>
        <v>0.19500000000000001</v>
      </c>
      <c r="AS415" s="2">
        <f>IFERROR(((LEN(Table1[[#This Row],[Predictors]])-LEN(SUBSTITUTE(Table1[[#This Row],[Predictors]],"_","")))/Table1[[#This Row],[NumPredictors]])-Table1[[#This Row],[P_se]],0)</f>
        <v>0</v>
      </c>
      <c r="AT415" s="2">
        <f>IFERROR((LEN(Table1[[#This Row],[Predictors]])-LEN(SUBSTITUTE(Table1[[#This Row],[Predictors]],".","")))/Table1[[#This Row],[NumPredictors]],0)</f>
        <v>0</v>
      </c>
      <c r="AU4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5" s="2">
        <f>1-(Table1[[#This Row],[P_2gram]]+Table1[[#This Row],[P_order]]+Table1[[#This Row],[P_se]])</f>
        <v>1</v>
      </c>
    </row>
    <row r="416" spans="1:48" x14ac:dyDescent="0.25">
      <c r="A416" s="26">
        <v>57</v>
      </c>
      <c r="B416" s="26" t="s">
        <v>645</v>
      </c>
      <c r="C416" s="26" t="s">
        <v>185</v>
      </c>
      <c r="D416" s="26" t="s">
        <v>1510</v>
      </c>
      <c r="E416" s="26">
        <v>4000</v>
      </c>
      <c r="F4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16" s="26" t="s">
        <v>562</v>
      </c>
      <c r="H416" s="27">
        <v>1</v>
      </c>
      <c r="I416" s="28">
        <v>42794.221203703702</v>
      </c>
      <c r="J416" s="26" t="s">
        <v>85</v>
      </c>
      <c r="K416" s="26" t="s">
        <v>11</v>
      </c>
      <c r="L416" t="str">
        <f>SUBSTITUTE(SUBSTITUTE(Table1[[#This Row],[PredictorSetsOrig]],"task","act"),"startend","se")</f>
        <v>act,se</v>
      </c>
      <c r="M416" s="26" t="s">
        <v>14</v>
      </c>
      <c r="N416" s="27">
        <v>8</v>
      </c>
      <c r="O416" s="27">
        <v>30</v>
      </c>
      <c r="P416" s="29">
        <v>0.80500000000000005</v>
      </c>
      <c r="Q416" s="29">
        <v>0.79733333333333301</v>
      </c>
      <c r="R416" s="26">
        <v>0.170000000001892</v>
      </c>
      <c r="S416" s="26">
        <v>3.5499999999992702</v>
      </c>
      <c r="T416" s="26">
        <v>0.209999999999127</v>
      </c>
      <c r="U416" s="27">
        <v>2.7597089014295899</v>
      </c>
      <c r="V416" s="3">
        <v>6.9605890807084903</v>
      </c>
      <c r="W416" s="29">
        <f>IFERROR(Table1[[#This Row],[MutualInformation]]/Table1[[#This Row],[MutualInformationPotential]],0)</f>
        <v>0.39647634265298282</v>
      </c>
      <c r="X416" s="27">
        <v>8.9497970341231997E-2</v>
      </c>
      <c r="Y416" s="27">
        <v>0.38147101411214301</v>
      </c>
      <c r="Z416" s="27">
        <f>IFERROR(Table1[[#This Row],[MutualInformationVsOutcome]]/Table1[[#This Row],[MutualInformationVsOutcomePotential]],0)</f>
        <v>0.23461276749829757</v>
      </c>
      <c r="AA416" s="26">
        <v>0</v>
      </c>
      <c r="AB416" s="26">
        <v>805</v>
      </c>
      <c r="AC416" s="26">
        <v>0</v>
      </c>
      <c r="AD416" s="26">
        <v>195</v>
      </c>
      <c r="AE416" s="27" t="s">
        <v>325</v>
      </c>
      <c r="AF4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416" s="27" t="str">
        <f>RIGHT(Table1[[#This Row],[AlgorithmFunc]],LEN(Table1[[#This Row],[AlgorithmFunc]])-16)</f>
        <v>Blanket</v>
      </c>
      <c r="AH416" s="27">
        <f>Table1[[#This Row],['# CM TP]]+Table1[[#This Row],['# CM TN]]</f>
        <v>805</v>
      </c>
      <c r="AI416" s="27">
        <f>Table1[[#This Row],['# CM FP]]+Table1[[#This Row],['# CM FN]]</f>
        <v>195</v>
      </c>
      <c r="AJ416" s="27">
        <f>Table1[[#This Row],['# CM TP]]+Table1[[#This Row],['# CM FP]]</f>
        <v>0</v>
      </c>
      <c r="AK416" s="27">
        <f>Table1[[#This Row],['# CM TN]]+Table1[[#This Row],['# CM FN]]</f>
        <v>1000</v>
      </c>
      <c r="AL416" s="27">
        <f>Table1[[#This Row],[GT_T]]+Table1[[#This Row],[GT_F]]</f>
        <v>1000</v>
      </c>
      <c r="AM416" s="27">
        <f>IFERROR((Table1[[#This Row],['# CM TP]]+Table1[[#This Row],['# CM TN]])/Table1[[#This Row],[GT_TOT]], 0)</f>
        <v>0.80500000000000005</v>
      </c>
      <c r="AN41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416" s="27">
        <f>(Table1[[#This Row],[OBS_ACC]]-Table1[[#This Row],[EXP_ACC]])/(1-Table1[[#This Row],[EXP_ACC]])</f>
        <v>0.75776397515527971</v>
      </c>
      <c r="AP416" s="27">
        <f>Table1[[#This Row],['# CM TP]]+Table1[[#This Row],['# CM FN]]</f>
        <v>195</v>
      </c>
      <c r="AQ416" s="27">
        <f>Table1[[#This Row],['# CM TN]]+Table1[[#This Row],['# CM FP]]</f>
        <v>805</v>
      </c>
      <c r="AR416" s="29">
        <f>IFERROR(Table1[[#This Row],[NUM_T]]/(Table1[[#This Row],[NUM_T]]+Table1[[#This Row],[NUM_F]]),0)</f>
        <v>0.19500000000000001</v>
      </c>
      <c r="AS416" s="29">
        <f>IFERROR(((LEN(Table1[[#This Row],[Predictors]])-LEN(SUBSTITUTE(Table1[[#This Row],[Predictors]],"_","")))/Table1[[#This Row],[NumPredictors]])-Table1[[#This Row],[P_se]],0)</f>
        <v>8.3333333333333343E-2</v>
      </c>
      <c r="AT416" s="29">
        <f>IFERROR((LEN(Table1[[#This Row],[Predictors]])-LEN(SUBSTITUTE(Table1[[#This Row],[Predictors]],".","")))/Table1[[#This Row],[NumPredictors]],0)</f>
        <v>0</v>
      </c>
      <c r="AU41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0.16666666666666666</v>
      </c>
      <c r="AV416" s="29">
        <f>1-(Table1[[#This Row],[P_2gram]]+Table1[[#This Row],[P_order]]+Table1[[#This Row],[P_se]])</f>
        <v>0.75</v>
      </c>
    </row>
    <row r="417" spans="1:48" x14ac:dyDescent="0.25">
      <c r="A417">
        <v>59</v>
      </c>
      <c r="B417" t="s">
        <v>645</v>
      </c>
      <c r="C417" t="s">
        <v>185</v>
      </c>
      <c r="D417" s="26" t="s">
        <v>1510</v>
      </c>
      <c r="E417">
        <v>4000</v>
      </c>
      <c r="F4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17" t="s">
        <v>562</v>
      </c>
      <c r="H417" s="3">
        <v>1</v>
      </c>
      <c r="I417" s="1">
        <v>42794.221655092595</v>
      </c>
      <c r="J417" t="s">
        <v>85</v>
      </c>
      <c r="K417" t="s">
        <v>11</v>
      </c>
      <c r="L417" t="str">
        <f>SUBSTITUTE(SUBSTITUTE(Table1[[#This Row],[PredictorSetsOrig]],"task","act"),"startend","se")</f>
        <v>act,se,order</v>
      </c>
      <c r="M417" s="26" t="s">
        <v>18</v>
      </c>
      <c r="N417" s="3">
        <v>9</v>
      </c>
      <c r="O417" s="3">
        <f>IF(Table1[[#This Row],[Algorithm]]="None",0,IF(Table1[[#This Row],[NumPredictors]]&lt;=5,5,IF(Table1[[#This Row],[NumPredictors]]&lt;=10,10,IF(Table1[[#This Row],[NumPredictors]]&lt;=30,30,50))))</f>
        <v>10</v>
      </c>
      <c r="P417" s="2">
        <v>0.84199999999999997</v>
      </c>
      <c r="Q417" s="2">
        <v>0.84133333333333304</v>
      </c>
      <c r="R417">
        <v>207.82999999999799</v>
      </c>
      <c r="S417">
        <v>3.7699999999967999</v>
      </c>
      <c r="T417">
        <v>0.84000000000014596</v>
      </c>
      <c r="U417" s="3">
        <v>3.13143125763149</v>
      </c>
      <c r="V417" s="27">
        <v>7.28892414629368</v>
      </c>
      <c r="W417" s="29">
        <f>IFERROR(Table1[[#This Row],[MutualInformation]]/Table1[[#This Row],[MutualInformationPotential]],0)</f>
        <v>0.42961501516294154</v>
      </c>
      <c r="X417" s="3">
        <v>0.13668903443517699</v>
      </c>
      <c r="Y417" s="27">
        <v>0.403599247604152</v>
      </c>
      <c r="Z417" s="3">
        <f>IFERROR(Table1[[#This Row],[MutualInformationVsOutcome]]/Table1[[#This Row],[MutualInformationVsOutcomePotential]],0)</f>
        <v>0.33867514681107846</v>
      </c>
      <c r="AA417">
        <v>74</v>
      </c>
      <c r="AB417">
        <v>768</v>
      </c>
      <c r="AC417">
        <v>37</v>
      </c>
      <c r="AD417">
        <v>121</v>
      </c>
      <c r="AE417" s="3" t="s">
        <v>327</v>
      </c>
      <c r="AF4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417" s="27" t="str">
        <f>RIGHT(Table1[[#This Row],[AlgorithmFunc]],LEN(Table1[[#This Row],[AlgorithmFunc]])-16)</f>
        <v>Blanket</v>
      </c>
      <c r="AH417" s="3">
        <f>Table1[[#This Row],['# CM TP]]+Table1[[#This Row],['# CM TN]]</f>
        <v>842</v>
      </c>
      <c r="AI417" s="3">
        <f>Table1[[#This Row],['# CM FP]]+Table1[[#This Row],['# CM FN]]</f>
        <v>158</v>
      </c>
      <c r="AJ417" s="3">
        <f>Table1[[#This Row],['# CM TP]]+Table1[[#This Row],['# CM FP]]</f>
        <v>111</v>
      </c>
      <c r="AK417" s="3">
        <f>Table1[[#This Row],['# CM TN]]+Table1[[#This Row],['# CM FN]]</f>
        <v>889</v>
      </c>
      <c r="AL417" s="3">
        <f>Table1[[#This Row],[GT_T]]+Table1[[#This Row],[GT_F]]</f>
        <v>1000</v>
      </c>
      <c r="AM417" s="3">
        <f>IFERROR((Table1[[#This Row],['# CM TP]]+Table1[[#This Row],['# CM TN]])/Table1[[#This Row],[GT_TOT]], 0)</f>
        <v>0.84199999999999997</v>
      </c>
      <c r="AN417" s="3">
        <f>IFERROR(((Table1[[#This Row],[GT_T]]*Table1[[#This Row],[GT_ML_P]]/Table1[[#This Row],[GT_TOT]])+(Table1[[#This Row],[GT_F]]*Table1[[#This Row],[GT_ML_N]]/Table1[[#This Row],[GT_TOT]]))/Table1[[#This Row],[GT_TOT]],0)</f>
        <v>0.23392399999999997</v>
      </c>
      <c r="AO417" s="3">
        <f>(Table1[[#This Row],[OBS_ACC]]-Table1[[#This Row],[EXP_ACC]])/(1-Table1[[#This Row],[EXP_ACC]])</f>
        <v>0.79375414449741288</v>
      </c>
      <c r="AP417" s="3">
        <f>Table1[[#This Row],['# CM TP]]+Table1[[#This Row],['# CM FN]]</f>
        <v>195</v>
      </c>
      <c r="AQ417" s="3">
        <f>Table1[[#This Row],['# CM TN]]+Table1[[#This Row],['# CM FP]]</f>
        <v>805</v>
      </c>
      <c r="AR417" s="2">
        <f>IFERROR(Table1[[#This Row],[NUM_T]]/(Table1[[#This Row],[NUM_T]]+Table1[[#This Row],[NUM_F]]),0)</f>
        <v>0.19500000000000001</v>
      </c>
      <c r="AS417" s="2">
        <f>IFERROR(((LEN(Table1[[#This Row],[Predictors]])-LEN(SUBSTITUTE(Table1[[#This Row],[Predictors]],"_","")))/Table1[[#This Row],[NumPredictors]])-Table1[[#This Row],[P_se]],0)</f>
        <v>0</v>
      </c>
      <c r="AT417" s="2">
        <f>IFERROR((LEN(Table1[[#This Row],[Predictors]])-LEN(SUBSTITUTE(Table1[[#This Row],[Predictors]],".","")))/Table1[[#This Row],[NumPredictors]],0)</f>
        <v>0.88888888888888884</v>
      </c>
      <c r="AU4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7" s="2">
        <f>1-(Table1[[#This Row],[P_2gram]]+Table1[[#This Row],[P_order]]+Table1[[#This Row],[P_se]])</f>
        <v>0.11111111111111116</v>
      </c>
    </row>
    <row r="418" spans="1:48" x14ac:dyDescent="0.25">
      <c r="A418">
        <v>12</v>
      </c>
      <c r="B418" t="s">
        <v>645</v>
      </c>
      <c r="C418" t="s">
        <v>185</v>
      </c>
      <c r="D418" s="26" t="s">
        <v>1510</v>
      </c>
      <c r="E418">
        <v>4000</v>
      </c>
      <c r="F4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18" t="s">
        <v>1070</v>
      </c>
      <c r="H418" s="3">
        <v>1</v>
      </c>
      <c r="I418" s="1">
        <v>43118.896458333336</v>
      </c>
      <c r="J418" t="s">
        <v>983</v>
      </c>
      <c r="K418" t="s">
        <v>11</v>
      </c>
      <c r="L418" t="str">
        <f>SUBSTITUTE(SUBSTITUTE(Table1[[#This Row],[PredictorSetsOrig]],"task","act"),"startend","se")</f>
        <v>act</v>
      </c>
      <c r="M418" s="31" t="s">
        <v>12</v>
      </c>
      <c r="N418" s="3">
        <v>10</v>
      </c>
      <c r="O418" s="3">
        <f>IF(Table1[[#This Row],[Algorithm]]="None",0,IF(Table1[[#This Row],[NumPredictors]]&lt;=5,5,IF(Table1[[#This Row],[NumPredictors]]&lt;=10,10,IF(Table1[[#This Row],[NumPredictors]]&lt;=30,30,50))))</f>
        <v>10</v>
      </c>
      <c r="P418" s="2">
        <v>0.84599999999999997</v>
      </c>
      <c r="Q418" s="2">
        <v>0.87033333333333296</v>
      </c>
      <c r="R418">
        <v>3.0000000000654801E-2</v>
      </c>
      <c r="S418">
        <v>4.40999999999985</v>
      </c>
      <c r="T418">
        <v>7.9999999999927199E-2</v>
      </c>
      <c r="U418" s="3">
        <v>6.3820110592228501</v>
      </c>
      <c r="V418" s="27">
        <v>6.6527099250221697</v>
      </c>
      <c r="W418" s="29">
        <f>IFERROR(Table1[[#This Row],[MutualInformation]]/Table1[[#This Row],[MutualInformationPotential]],0)</f>
        <v>0.9593099851263367</v>
      </c>
      <c r="X418" s="3">
        <v>0.34674763503890699</v>
      </c>
      <c r="Y418" s="3">
        <v>0.37128971067814898</v>
      </c>
      <c r="Z418" s="3">
        <f>IFERROR(Table1[[#This Row],[MutualInformationVsOutcome]]/Table1[[#This Row],[MutualInformationVsOutcomePotential]],0)</f>
        <v>0.93390046927393533</v>
      </c>
      <c r="AA418">
        <v>70</v>
      </c>
      <c r="AB418">
        <v>776</v>
      </c>
      <c r="AC418">
        <v>29</v>
      </c>
      <c r="AD418">
        <v>125</v>
      </c>
      <c r="AE418" s="3" t="s">
        <v>984</v>
      </c>
      <c r="AF4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418" s="27" t="str">
        <f>RIGHT(Table1[[#This Row],[AlgorithmFunc]],LEN(Table1[[#This Row],[AlgorithmFunc]])-16)</f>
        <v>Influence</v>
      </c>
      <c r="AH418" s="3">
        <f>Table1[[#This Row],['# CM TP]]+Table1[[#This Row],['# CM TN]]</f>
        <v>846</v>
      </c>
      <c r="AI418" s="3">
        <f>Table1[[#This Row],['# CM FP]]+Table1[[#This Row],['# CM FN]]</f>
        <v>154</v>
      </c>
      <c r="AJ418" s="3">
        <f>Table1[[#This Row],['# CM TP]]+Table1[[#This Row],['# CM FP]]</f>
        <v>99</v>
      </c>
      <c r="AK418" s="3">
        <f>Table1[[#This Row],['# CM TN]]+Table1[[#This Row],['# CM FN]]</f>
        <v>901</v>
      </c>
      <c r="AL418" s="3">
        <f>Table1[[#This Row],[GT_T]]+Table1[[#This Row],[GT_F]]</f>
        <v>1000</v>
      </c>
      <c r="AM418" s="3">
        <f>IFERROR((Table1[[#This Row],['# CM TP]]+Table1[[#This Row],['# CM TN]])/Table1[[#This Row],[GT_TOT]], 0)</f>
        <v>0.84599999999999997</v>
      </c>
      <c r="AN418" s="3">
        <f>IFERROR(((Table1[[#This Row],[GT_T]]*Table1[[#This Row],[GT_ML_P]]/Table1[[#This Row],[GT_TOT]])+(Table1[[#This Row],[GT_F]]*Table1[[#This Row],[GT_ML_N]]/Table1[[#This Row],[GT_TOT]]))/Table1[[#This Row],[GT_TOT]],0)</f>
        <v>0.22250799999999998</v>
      </c>
      <c r="AO418" s="3">
        <f>(Table1[[#This Row],[OBS_ACC]]-Table1[[#This Row],[EXP_ACC]])/(1-Table1[[#This Row],[EXP_ACC]])</f>
        <v>0.8019272224022882</v>
      </c>
      <c r="AP418" s="3">
        <f>Table1[[#This Row],['# CM TP]]+Table1[[#This Row],['# CM FN]]</f>
        <v>195</v>
      </c>
      <c r="AQ418" s="3">
        <f>Table1[[#This Row],['# CM TN]]+Table1[[#This Row],['# CM FP]]</f>
        <v>805</v>
      </c>
      <c r="AR418" s="2">
        <f>IFERROR(Table1[[#This Row],[NUM_T]]/(Table1[[#This Row],[NUM_T]]+Table1[[#This Row],[NUM_F]]),0)</f>
        <v>0.19500000000000001</v>
      </c>
      <c r="AS418" s="2">
        <f>IFERROR(((LEN(Table1[[#This Row],[Predictors]])-LEN(SUBSTITUTE(Table1[[#This Row],[Predictors]],"_","")))/Table1[[#This Row],[NumPredictors]])-Table1[[#This Row],[P_se]],0)</f>
        <v>0</v>
      </c>
      <c r="AT418" s="2">
        <f>IFERROR((LEN(Table1[[#This Row],[Predictors]])-LEN(SUBSTITUTE(Table1[[#This Row],[Predictors]],".","")))/Table1[[#This Row],[NumPredictors]],0)</f>
        <v>0</v>
      </c>
      <c r="AU4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8" s="2">
        <f>1-(Table1[[#This Row],[P_2gram]]+Table1[[#This Row],[P_order]]+Table1[[#This Row],[P_se]])</f>
        <v>1</v>
      </c>
    </row>
    <row r="419" spans="1:48" x14ac:dyDescent="0.25">
      <c r="A419">
        <v>56</v>
      </c>
      <c r="B419" t="s">
        <v>645</v>
      </c>
      <c r="C419" t="s">
        <v>185</v>
      </c>
      <c r="D419" s="26" t="s">
        <v>1510</v>
      </c>
      <c r="E419">
        <v>4000</v>
      </c>
      <c r="F4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19" t="s">
        <v>1070</v>
      </c>
      <c r="H419" s="3">
        <v>1</v>
      </c>
      <c r="I419" s="1">
        <v>43118.900092592594</v>
      </c>
      <c r="J419" t="s">
        <v>983</v>
      </c>
      <c r="K419" t="s">
        <v>11</v>
      </c>
      <c r="L419" t="str">
        <f>SUBSTITUTE(SUBSTITUTE(Table1[[#This Row],[PredictorSetsOrig]],"task","act"),"startend","se")</f>
        <v>act</v>
      </c>
      <c r="M419" s="31" t="s">
        <v>12</v>
      </c>
      <c r="N419" s="3">
        <v>30</v>
      </c>
      <c r="O419" s="3">
        <f>IF(Table1[[#This Row],[Algorithm]]="None",0,IF(Table1[[#This Row],[NumPredictors]]&lt;=5,5,IF(Table1[[#This Row],[NumPredictors]]&lt;=10,10,IF(Table1[[#This Row],[NumPredictors]]&lt;=30,30,50))))</f>
        <v>30</v>
      </c>
      <c r="P419" s="2">
        <v>0.84599999999999997</v>
      </c>
      <c r="Q419" s="2">
        <v>0.85566666666666702</v>
      </c>
      <c r="R419">
        <v>4.0000000000873101E-2</v>
      </c>
      <c r="S419">
        <v>6.8099999999994898</v>
      </c>
      <c r="T419">
        <v>0.11000000000058199</v>
      </c>
      <c r="U419" s="3">
        <v>6.6401106995345804</v>
      </c>
      <c r="V419" s="27">
        <v>6.6527099250221697</v>
      </c>
      <c r="W419" s="29">
        <f>IFERROR(Table1[[#This Row],[MutualInformation]]/Table1[[#This Row],[MutualInformationPotential]],0)</f>
        <v>0.99810615138348346</v>
      </c>
      <c r="X419" s="3">
        <v>0.36955054914121499</v>
      </c>
      <c r="Y419" s="3">
        <v>0.37128971067814898</v>
      </c>
      <c r="Z419" s="3">
        <f>IFERROR(Table1[[#This Row],[MutualInformationVsOutcome]]/Table1[[#This Row],[MutualInformationVsOutcomePotential]],0)</f>
        <v>0.99531589083425587</v>
      </c>
      <c r="AA419">
        <v>67</v>
      </c>
      <c r="AB419">
        <v>779</v>
      </c>
      <c r="AC419">
        <v>26</v>
      </c>
      <c r="AD419">
        <v>128</v>
      </c>
      <c r="AE419" s="3" t="s">
        <v>1008</v>
      </c>
      <c r="AF4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419" s="27" t="str">
        <f>RIGHT(Table1[[#This Row],[AlgorithmFunc]],LEN(Table1[[#This Row],[AlgorithmFunc]])-16)</f>
        <v>Influence</v>
      </c>
      <c r="AH419" s="3">
        <f>Table1[[#This Row],['# CM TP]]+Table1[[#This Row],['# CM TN]]</f>
        <v>846</v>
      </c>
      <c r="AI419" s="3">
        <f>Table1[[#This Row],['# CM FP]]+Table1[[#This Row],['# CM FN]]</f>
        <v>154</v>
      </c>
      <c r="AJ419" s="3">
        <f>Table1[[#This Row],['# CM TP]]+Table1[[#This Row],['# CM FP]]</f>
        <v>93</v>
      </c>
      <c r="AK419" s="3">
        <f>Table1[[#This Row],['# CM TN]]+Table1[[#This Row],['# CM FN]]</f>
        <v>907</v>
      </c>
      <c r="AL419" s="3">
        <f>Table1[[#This Row],[GT_T]]+Table1[[#This Row],[GT_F]]</f>
        <v>1000</v>
      </c>
      <c r="AM419" s="3">
        <f>IFERROR((Table1[[#This Row],['# CM TP]]+Table1[[#This Row],['# CM TN]])/Table1[[#This Row],[GT_TOT]], 0)</f>
        <v>0.84599999999999997</v>
      </c>
      <c r="AN419" s="3">
        <f>IFERROR(((Table1[[#This Row],[GT_T]]*Table1[[#This Row],[GT_ML_P]]/Table1[[#This Row],[GT_TOT]])+(Table1[[#This Row],[GT_F]]*Table1[[#This Row],[GT_ML_N]]/Table1[[#This Row],[GT_TOT]]))/Table1[[#This Row],[GT_TOT]],0)</f>
        <v>0.21835599999999999</v>
      </c>
      <c r="AO419" s="3">
        <f>(Table1[[#This Row],[OBS_ACC]]-Table1[[#This Row],[EXP_ACC]])/(1-Table1[[#This Row],[EXP_ACC]])</f>
        <v>0.80297936144843429</v>
      </c>
      <c r="AP419" s="3">
        <f>Table1[[#This Row],['# CM TP]]+Table1[[#This Row],['# CM FN]]</f>
        <v>195</v>
      </c>
      <c r="AQ419" s="3">
        <f>Table1[[#This Row],['# CM TN]]+Table1[[#This Row],['# CM FP]]</f>
        <v>805</v>
      </c>
      <c r="AR419" s="2">
        <f>IFERROR(Table1[[#This Row],[NUM_T]]/(Table1[[#This Row],[NUM_T]]+Table1[[#This Row],[NUM_F]]),0)</f>
        <v>0.19500000000000001</v>
      </c>
      <c r="AS419" s="2">
        <f>IFERROR(((LEN(Table1[[#This Row],[Predictors]])-LEN(SUBSTITUTE(Table1[[#This Row],[Predictors]],"_","")))/Table1[[#This Row],[NumPredictors]])-Table1[[#This Row],[P_se]],0)</f>
        <v>0</v>
      </c>
      <c r="AT419" s="2">
        <f>IFERROR((LEN(Table1[[#This Row],[Predictors]])-LEN(SUBSTITUTE(Table1[[#This Row],[Predictors]],".","")))/Table1[[#This Row],[NumPredictors]],0)</f>
        <v>0</v>
      </c>
      <c r="AU4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19" s="2">
        <f>1-(Table1[[#This Row],[P_2gram]]+Table1[[#This Row],[P_order]]+Table1[[#This Row],[P_se]])</f>
        <v>1</v>
      </c>
    </row>
    <row r="420" spans="1:48" x14ac:dyDescent="0.25">
      <c r="A420">
        <v>67</v>
      </c>
      <c r="B420" t="s">
        <v>645</v>
      </c>
      <c r="C420" t="s">
        <v>185</v>
      </c>
      <c r="D420" s="26" t="s">
        <v>1510</v>
      </c>
      <c r="E420">
        <v>4000</v>
      </c>
      <c r="F4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20" t="s">
        <v>1070</v>
      </c>
      <c r="H420" s="3">
        <v>1</v>
      </c>
      <c r="I420" s="1">
        <v>43118.901226851849</v>
      </c>
      <c r="J420" t="s">
        <v>995</v>
      </c>
      <c r="K420" t="s">
        <v>11</v>
      </c>
      <c r="L420" t="str">
        <f>SUBSTITUTE(SUBSTITUTE(Table1[[#This Row],[PredictorSetsOrig]],"task","act"),"startend","se")</f>
        <v>act</v>
      </c>
      <c r="M420" s="31" t="s">
        <v>12</v>
      </c>
      <c r="N420" s="3">
        <v>30</v>
      </c>
      <c r="O420" s="3">
        <f>IF(Table1[[#This Row],[Algorithm]]="None",0,IF(Table1[[#This Row],[NumPredictors]]&lt;=5,5,IF(Table1[[#This Row],[NumPredictors]]&lt;=10,10,IF(Table1[[#This Row],[NumPredictors]]&lt;=30,30,50))))</f>
        <v>30</v>
      </c>
      <c r="P420" s="2">
        <v>0.84599999999999997</v>
      </c>
      <c r="Q420" s="2">
        <v>0.85566666666666702</v>
      </c>
      <c r="R420">
        <v>3.0000000000654801E-2</v>
      </c>
      <c r="S420">
        <v>6.9599999999991304</v>
      </c>
      <c r="T420">
        <v>0.109999999998763</v>
      </c>
      <c r="U420" s="3">
        <v>6.6401106995345804</v>
      </c>
      <c r="V420" s="27">
        <v>6.6527099250221697</v>
      </c>
      <c r="W420" s="29">
        <f>IFERROR(Table1[[#This Row],[MutualInformation]]/Table1[[#This Row],[MutualInformationPotential]],0)</f>
        <v>0.99810615138348346</v>
      </c>
      <c r="X420" s="3">
        <v>0.36955054914121499</v>
      </c>
      <c r="Y420" s="3">
        <v>0.37128971067814898</v>
      </c>
      <c r="Z420" s="3">
        <f>IFERROR(Table1[[#This Row],[MutualInformationVsOutcome]]/Table1[[#This Row],[MutualInformationVsOutcomePotential]],0)</f>
        <v>0.99531589083425587</v>
      </c>
      <c r="AA420">
        <v>67</v>
      </c>
      <c r="AB420">
        <v>779</v>
      </c>
      <c r="AC420">
        <v>26</v>
      </c>
      <c r="AD420">
        <v>128</v>
      </c>
      <c r="AE420" s="3" t="s">
        <v>1008</v>
      </c>
      <c r="AF4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20" s="27" t="str">
        <f>RIGHT(Table1[[#This Row],[AlgorithmFunc]],LEN(Table1[[#This Row],[AlgorithmFunc]])-16)</f>
        <v>ClusterInfluence</v>
      </c>
      <c r="AH420" s="3">
        <f>Table1[[#This Row],['# CM TP]]+Table1[[#This Row],['# CM TN]]</f>
        <v>846</v>
      </c>
      <c r="AI420" s="3">
        <f>Table1[[#This Row],['# CM FP]]+Table1[[#This Row],['# CM FN]]</f>
        <v>154</v>
      </c>
      <c r="AJ420" s="3">
        <f>Table1[[#This Row],['# CM TP]]+Table1[[#This Row],['# CM FP]]</f>
        <v>93</v>
      </c>
      <c r="AK420" s="3">
        <f>Table1[[#This Row],['# CM TN]]+Table1[[#This Row],['# CM FN]]</f>
        <v>907</v>
      </c>
      <c r="AL420" s="3">
        <f>Table1[[#This Row],[GT_T]]+Table1[[#This Row],[GT_F]]</f>
        <v>1000</v>
      </c>
      <c r="AM420" s="3">
        <f>IFERROR((Table1[[#This Row],['# CM TP]]+Table1[[#This Row],['# CM TN]])/Table1[[#This Row],[GT_TOT]], 0)</f>
        <v>0.84599999999999997</v>
      </c>
      <c r="AN420" s="3">
        <f>IFERROR(((Table1[[#This Row],[GT_T]]*Table1[[#This Row],[GT_ML_P]]/Table1[[#This Row],[GT_TOT]])+(Table1[[#This Row],[GT_F]]*Table1[[#This Row],[GT_ML_N]]/Table1[[#This Row],[GT_TOT]]))/Table1[[#This Row],[GT_TOT]],0)</f>
        <v>0.21835599999999999</v>
      </c>
      <c r="AO420" s="3">
        <f>(Table1[[#This Row],[OBS_ACC]]-Table1[[#This Row],[EXP_ACC]])/(1-Table1[[#This Row],[EXP_ACC]])</f>
        <v>0.80297936144843429</v>
      </c>
      <c r="AP420" s="3">
        <f>Table1[[#This Row],['# CM TP]]+Table1[[#This Row],['# CM FN]]</f>
        <v>195</v>
      </c>
      <c r="AQ420" s="3">
        <f>Table1[[#This Row],['# CM TN]]+Table1[[#This Row],['# CM FP]]</f>
        <v>805</v>
      </c>
      <c r="AR420" s="2">
        <f>IFERROR(Table1[[#This Row],[NUM_T]]/(Table1[[#This Row],[NUM_T]]+Table1[[#This Row],[NUM_F]]),0)</f>
        <v>0.19500000000000001</v>
      </c>
      <c r="AS420" s="2">
        <f>IFERROR(((LEN(Table1[[#This Row],[Predictors]])-LEN(SUBSTITUTE(Table1[[#This Row],[Predictors]],"_","")))/Table1[[#This Row],[NumPredictors]])-Table1[[#This Row],[P_se]],0)</f>
        <v>0</v>
      </c>
      <c r="AT420" s="2">
        <f>IFERROR((LEN(Table1[[#This Row],[Predictors]])-LEN(SUBSTITUTE(Table1[[#This Row],[Predictors]],".","")))/Table1[[#This Row],[NumPredictors]],0)</f>
        <v>0</v>
      </c>
      <c r="AU4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0" s="2">
        <f>1-(Table1[[#This Row],[P_2gram]]+Table1[[#This Row],[P_order]]+Table1[[#This Row],[P_se]])</f>
        <v>1</v>
      </c>
    </row>
    <row r="421" spans="1:48" x14ac:dyDescent="0.25">
      <c r="A421">
        <v>78</v>
      </c>
      <c r="B421" t="s">
        <v>645</v>
      </c>
      <c r="C421" t="s">
        <v>185</v>
      </c>
      <c r="D421" s="26" t="s">
        <v>1510</v>
      </c>
      <c r="E421">
        <v>4000</v>
      </c>
      <c r="F4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21" t="s">
        <v>1070</v>
      </c>
      <c r="H421" s="3">
        <v>1</v>
      </c>
      <c r="I421" s="1">
        <v>43118.902453703704</v>
      </c>
      <c r="J421" t="s">
        <v>1007</v>
      </c>
      <c r="K421" t="s">
        <v>11</v>
      </c>
      <c r="L421" t="str">
        <f>SUBSTITUTE(SUBSTITUTE(Table1[[#This Row],[PredictorSetsOrig]],"task","act"),"startend","se")</f>
        <v>act</v>
      </c>
      <c r="M421" s="31" t="s">
        <v>12</v>
      </c>
      <c r="N421" s="3">
        <v>30</v>
      </c>
      <c r="O421" s="3">
        <f>IF(Table1[[#This Row],[Algorithm]]="None",0,IF(Table1[[#This Row],[NumPredictors]]&lt;=5,5,IF(Table1[[#This Row],[NumPredictors]]&lt;=10,10,IF(Table1[[#This Row],[NumPredictors]]&lt;=30,30,50))))</f>
        <v>30</v>
      </c>
      <c r="P421" s="2">
        <v>0.84599999999999997</v>
      </c>
      <c r="Q421" s="2">
        <v>0.85566666666666702</v>
      </c>
      <c r="R421">
        <v>2.9999999998835802E-2</v>
      </c>
      <c r="S421">
        <v>6.7299999999995599</v>
      </c>
      <c r="T421">
        <v>0.11000000000058199</v>
      </c>
      <c r="U421" s="3">
        <v>6.6401106995345804</v>
      </c>
      <c r="V421" s="27">
        <v>6.6527099250221697</v>
      </c>
      <c r="W421" s="29">
        <f>IFERROR(Table1[[#This Row],[MutualInformation]]/Table1[[#This Row],[MutualInformationPotential]],0)</f>
        <v>0.99810615138348346</v>
      </c>
      <c r="X421" s="3">
        <v>0.36955054914121499</v>
      </c>
      <c r="Y421" s="3">
        <v>0.37128971067814898</v>
      </c>
      <c r="Z421" s="3">
        <f>IFERROR(Table1[[#This Row],[MutualInformationVsOutcome]]/Table1[[#This Row],[MutualInformationVsOutcomePotential]],0)</f>
        <v>0.99531589083425587</v>
      </c>
      <c r="AA421">
        <v>67</v>
      </c>
      <c r="AB421">
        <v>779</v>
      </c>
      <c r="AC421">
        <v>26</v>
      </c>
      <c r="AD421">
        <v>128</v>
      </c>
      <c r="AE421" s="3" t="s">
        <v>1008</v>
      </c>
      <c r="AF4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21" s="27" t="str">
        <f>RIGHT(Table1[[#This Row],[AlgorithmFunc]],LEN(Table1[[#This Row],[AlgorithmFunc]])-16)</f>
        <v>ClusterFisher</v>
      </c>
      <c r="AH421" s="3">
        <f>Table1[[#This Row],['# CM TP]]+Table1[[#This Row],['# CM TN]]</f>
        <v>846</v>
      </c>
      <c r="AI421" s="3">
        <f>Table1[[#This Row],['# CM FP]]+Table1[[#This Row],['# CM FN]]</f>
        <v>154</v>
      </c>
      <c r="AJ421" s="3">
        <f>Table1[[#This Row],['# CM TP]]+Table1[[#This Row],['# CM FP]]</f>
        <v>93</v>
      </c>
      <c r="AK421" s="3">
        <f>Table1[[#This Row],['# CM TN]]+Table1[[#This Row],['# CM FN]]</f>
        <v>907</v>
      </c>
      <c r="AL421" s="3">
        <f>Table1[[#This Row],[GT_T]]+Table1[[#This Row],[GT_F]]</f>
        <v>1000</v>
      </c>
      <c r="AM421" s="3">
        <f>IFERROR((Table1[[#This Row],['# CM TP]]+Table1[[#This Row],['# CM TN]])/Table1[[#This Row],[GT_TOT]], 0)</f>
        <v>0.84599999999999997</v>
      </c>
      <c r="AN421" s="3">
        <f>IFERROR(((Table1[[#This Row],[GT_T]]*Table1[[#This Row],[GT_ML_P]]/Table1[[#This Row],[GT_TOT]])+(Table1[[#This Row],[GT_F]]*Table1[[#This Row],[GT_ML_N]]/Table1[[#This Row],[GT_TOT]]))/Table1[[#This Row],[GT_TOT]],0)</f>
        <v>0.21835599999999999</v>
      </c>
      <c r="AO421" s="3">
        <f>(Table1[[#This Row],[OBS_ACC]]-Table1[[#This Row],[EXP_ACC]])/(1-Table1[[#This Row],[EXP_ACC]])</f>
        <v>0.80297936144843429</v>
      </c>
      <c r="AP421" s="3">
        <f>Table1[[#This Row],['# CM TP]]+Table1[[#This Row],['# CM FN]]</f>
        <v>195</v>
      </c>
      <c r="AQ421" s="3">
        <f>Table1[[#This Row],['# CM TN]]+Table1[[#This Row],['# CM FP]]</f>
        <v>805</v>
      </c>
      <c r="AR421" s="2">
        <f>IFERROR(Table1[[#This Row],[NUM_T]]/(Table1[[#This Row],[NUM_T]]+Table1[[#This Row],[NUM_F]]),0)</f>
        <v>0.19500000000000001</v>
      </c>
      <c r="AS421" s="2">
        <f>IFERROR(((LEN(Table1[[#This Row],[Predictors]])-LEN(SUBSTITUTE(Table1[[#This Row],[Predictors]],"_","")))/Table1[[#This Row],[NumPredictors]])-Table1[[#This Row],[P_se]],0)</f>
        <v>0</v>
      </c>
      <c r="AT421" s="2">
        <f>IFERROR((LEN(Table1[[#This Row],[Predictors]])-LEN(SUBSTITUTE(Table1[[#This Row],[Predictors]],".","")))/Table1[[#This Row],[NumPredictors]],0)</f>
        <v>0</v>
      </c>
      <c r="AU4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1" s="2">
        <f>1-(Table1[[#This Row],[P_2gram]]+Table1[[#This Row],[P_order]]+Table1[[#This Row],[P_se]])</f>
        <v>1</v>
      </c>
    </row>
    <row r="422" spans="1:48" x14ac:dyDescent="0.25">
      <c r="A422">
        <v>16</v>
      </c>
      <c r="B422" t="s">
        <v>645</v>
      </c>
      <c r="C422" t="s">
        <v>185</v>
      </c>
      <c r="D422" s="26" t="s">
        <v>1510</v>
      </c>
      <c r="E422">
        <v>4000</v>
      </c>
      <c r="F4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22" t="s">
        <v>1316</v>
      </c>
      <c r="H422" s="3">
        <v>1</v>
      </c>
      <c r="I422" s="1">
        <v>43121.878229166665</v>
      </c>
      <c r="J422" t="s">
        <v>1317</v>
      </c>
      <c r="K422" t="s">
        <v>11</v>
      </c>
      <c r="L422" t="str">
        <f>SUBSTITUTE(SUBSTITUTE(Table1[[#This Row],[PredictorSetsOrig]],"task","act"),"startend","se")</f>
        <v>act,se,2gram,order</v>
      </c>
      <c r="M422" s="31" t="s">
        <v>20</v>
      </c>
      <c r="N422" s="3">
        <v>30</v>
      </c>
      <c r="O422" s="3">
        <f>IF(Table1[[#This Row],[Algorithm]]="None",0,IF(Table1[[#This Row],[NumPredictors]]&lt;=5,5,IF(Table1[[#This Row],[NumPredictors]]&lt;=10,10,IF(Table1[[#This Row],[NumPredictors]]&lt;=30,30,50))))</f>
        <v>30</v>
      </c>
      <c r="P422" s="2">
        <v>0.84599999999999997</v>
      </c>
      <c r="Q422" s="2">
        <v>0.84</v>
      </c>
      <c r="R422">
        <v>1.98000000000002</v>
      </c>
      <c r="S422">
        <v>11.1199999999999</v>
      </c>
      <c r="T422">
        <v>1.59000000000015</v>
      </c>
      <c r="U422" s="3">
        <v>6.8026860739848196</v>
      </c>
      <c r="V422" s="27">
        <v>7.30761563701172</v>
      </c>
      <c r="W422" s="29">
        <f>IFERROR(Table1[[#This Row],[MutualInformation]]/Table1[[#This Row],[MutualInformationPotential]],0)</f>
        <v>0.93090365064227987</v>
      </c>
      <c r="X422" s="3">
        <v>0.32782938012303697</v>
      </c>
      <c r="Y422" s="27">
        <v>0.40525441704633902</v>
      </c>
      <c r="Z422" s="3">
        <f>IFERROR(Table1[[#This Row],[MutualInformationVsOutcome]]/Table1[[#This Row],[MutualInformationVsOutcomePotential]],0)</f>
        <v>0.80894708690010686</v>
      </c>
      <c r="AA422">
        <v>65</v>
      </c>
      <c r="AB422">
        <v>781</v>
      </c>
      <c r="AC422">
        <v>24</v>
      </c>
      <c r="AD422">
        <v>130</v>
      </c>
      <c r="AE422" s="3" t="s">
        <v>1371</v>
      </c>
      <c r="AF42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422" s="27" t="str">
        <f>RIGHT(Table1[[#This Row],[AlgorithmFunc]],LEN(Table1[[#This Row],[AlgorithmFunc]])-16)</f>
        <v>ClusterMRMR</v>
      </c>
      <c r="AH422" s="3">
        <f>Table1[[#This Row],['# CM TP]]+Table1[[#This Row],['# CM TN]]</f>
        <v>846</v>
      </c>
      <c r="AI422" s="3">
        <f>Table1[[#This Row],['# CM FP]]+Table1[[#This Row],['# CM FN]]</f>
        <v>154</v>
      </c>
      <c r="AJ422" s="3">
        <f>Table1[[#This Row],['# CM TP]]+Table1[[#This Row],['# CM FP]]</f>
        <v>89</v>
      </c>
      <c r="AK422" s="3">
        <f>Table1[[#This Row],['# CM TN]]+Table1[[#This Row],['# CM FN]]</f>
        <v>911</v>
      </c>
      <c r="AL422" s="3">
        <f>Table1[[#This Row],[GT_T]]+Table1[[#This Row],[GT_F]]</f>
        <v>1000</v>
      </c>
      <c r="AM422" s="3">
        <f>IFERROR((Table1[[#This Row],['# CM TP]]+Table1[[#This Row],['# CM TN]])/Table1[[#This Row],[GT_TOT]], 0)</f>
        <v>0.84599999999999997</v>
      </c>
      <c r="AN422" s="3">
        <f>IFERROR(((Table1[[#This Row],[GT_T]]*Table1[[#This Row],[GT_ML_P]]/Table1[[#This Row],[GT_TOT]])+(Table1[[#This Row],[GT_F]]*Table1[[#This Row],[GT_ML_N]]/Table1[[#This Row],[GT_TOT]]))/Table1[[#This Row],[GT_TOT]],0)</f>
        <v>0.21558800000000003</v>
      </c>
      <c r="AO422" s="3">
        <f>(Table1[[#This Row],[OBS_ACC]]-Table1[[#This Row],[EXP_ACC]])/(1-Table1[[#This Row],[EXP_ACC]])</f>
        <v>0.80367459957267351</v>
      </c>
      <c r="AP422" s="3">
        <f>Table1[[#This Row],['# CM TP]]+Table1[[#This Row],['# CM FN]]</f>
        <v>195</v>
      </c>
      <c r="AQ422" s="3">
        <f>Table1[[#This Row],['# CM TN]]+Table1[[#This Row],['# CM FP]]</f>
        <v>805</v>
      </c>
      <c r="AR422" s="2">
        <f>IFERROR(Table1[[#This Row],[NUM_T]]/(Table1[[#This Row],[NUM_T]]+Table1[[#This Row],[NUM_F]]),0)</f>
        <v>0.19500000000000001</v>
      </c>
      <c r="AS422" s="2">
        <f>IFERROR(((LEN(Table1[[#This Row],[Predictors]])-LEN(SUBSTITUTE(Table1[[#This Row],[Predictors]],"_","")))/Table1[[#This Row],[NumPredictors]])-Table1[[#This Row],[P_se]],0)</f>
        <v>0.37777777777777782</v>
      </c>
      <c r="AT422" s="2">
        <f>IFERROR((LEN(Table1[[#This Row],[Predictors]])-LEN(SUBSTITUTE(Table1[[#This Row],[Predictors]],".","")))/Table1[[#This Row],[NumPredictors]],0)</f>
        <v>0.5</v>
      </c>
      <c r="AU4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422" s="2">
        <f>1-(Table1[[#This Row],[P_2gram]]+Table1[[#This Row],[P_order]]+Table1[[#This Row],[P_se]])</f>
        <v>9.9999999999999978E-2</v>
      </c>
    </row>
    <row r="423" spans="1:48" x14ac:dyDescent="0.25">
      <c r="A423">
        <v>1</v>
      </c>
      <c r="B423" t="s">
        <v>645</v>
      </c>
      <c r="C423" t="s">
        <v>185</v>
      </c>
      <c r="D423" t="s">
        <v>1510</v>
      </c>
      <c r="E423">
        <v>40000</v>
      </c>
      <c r="F4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423" t="s">
        <v>1586</v>
      </c>
      <c r="H423" s="3">
        <v>1</v>
      </c>
      <c r="I423" s="1">
        <v>43126.821493055555</v>
      </c>
      <c r="J423" t="s">
        <v>51</v>
      </c>
      <c r="K423" t="s">
        <v>11</v>
      </c>
      <c r="L423" t="str">
        <f>SUBSTITUTE(SUBSTITUTE(Table1[[#This Row],[PredictorSetsOrig]],"task","act"),"startend","se")</f>
        <v>act</v>
      </c>
      <c r="M423" s="31" t="s">
        <v>12</v>
      </c>
      <c r="N423" s="3">
        <v>10</v>
      </c>
      <c r="O423" s="3">
        <f>IF(Table1[[#This Row],[Algorithm]]="None",0,IF(Table1[[#This Row],[NumPredictors]]&lt;=5,5,IF(Table1[[#This Row],[NumPredictors]]&lt;=10,10,IF(Table1[[#This Row],[NumPredictors]]&lt;=30,30,50))))</f>
        <v>10</v>
      </c>
      <c r="P423" s="2">
        <v>0.84570000000000001</v>
      </c>
      <c r="Q423" s="2">
        <v>0.84540000000000004</v>
      </c>
      <c r="R423">
        <v>1.1199999999953401</v>
      </c>
      <c r="S423">
        <v>48.139999999999397</v>
      </c>
      <c r="T423">
        <v>0.86999999999534305</v>
      </c>
      <c r="U423" s="3">
        <v>5.9476884974794499</v>
      </c>
      <c r="V423" s="27"/>
      <c r="W423" s="29">
        <f>IFERROR(Table1[[#This Row],[MutualInformation]]/Table1[[#This Row],[MutualInformationPotential]],0)</f>
        <v>0</v>
      </c>
      <c r="X423" s="3">
        <v>0.19435559316929299</v>
      </c>
      <c r="Y423" s="3"/>
      <c r="Z423" s="3">
        <f>IFERROR(Table1[[#This Row],[MutualInformationVsOutcome]]/Table1[[#This Row],[MutualInformationVsOutcomePotential]],0)</f>
        <v>0</v>
      </c>
      <c r="AA423">
        <v>613</v>
      </c>
      <c r="AB423">
        <v>7844</v>
      </c>
      <c r="AC423">
        <v>179</v>
      </c>
      <c r="AD423">
        <v>1364</v>
      </c>
      <c r="AE423" s="3" t="s">
        <v>1601</v>
      </c>
      <c r="AF42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423" s="27" t="str">
        <f>RIGHT(Table1[[#This Row],[AlgorithmFunc]],LEN(Table1[[#This Row],[AlgorithmFunc]])-16)</f>
        <v>ClusterImportance</v>
      </c>
      <c r="AH423" s="3">
        <f>Table1[[#This Row],['# CM TP]]+Table1[[#This Row],['# CM TN]]</f>
        <v>8457</v>
      </c>
      <c r="AI423" s="3">
        <f>Table1[[#This Row],['# CM FP]]+Table1[[#This Row],['# CM FN]]</f>
        <v>1543</v>
      </c>
      <c r="AJ423" s="3">
        <f>Table1[[#This Row],['# CM TP]]+Table1[[#This Row],['# CM FP]]</f>
        <v>792</v>
      </c>
      <c r="AK423" s="3">
        <f>Table1[[#This Row],['# CM TN]]+Table1[[#This Row],['# CM FN]]</f>
        <v>9208</v>
      </c>
      <c r="AL423" s="3">
        <f>Table1[[#This Row],[GT_T]]+Table1[[#This Row],[GT_F]]</f>
        <v>10000</v>
      </c>
      <c r="AM423" s="3">
        <f>IFERROR((Table1[[#This Row],['# CM TP]]+Table1[[#This Row],['# CM TN]])/Table1[[#This Row],[GT_TOT]], 0)</f>
        <v>0.84570000000000001</v>
      </c>
      <c r="AN423" s="3">
        <f>IFERROR(((Table1[[#This Row],[GT_T]]*Table1[[#This Row],[GT_ML_P]]/Table1[[#This Row],[GT_TOT]])+(Table1[[#This Row],[GT_F]]*Table1[[#This Row],[GT_ML_N]]/Table1[[#This Row],[GT_TOT]]))/Table1[[#This Row],[GT_TOT]],0)</f>
        <v>0.20905888</v>
      </c>
      <c r="AO423" s="3">
        <f>(Table1[[#This Row],[OBS_ACC]]-Table1[[#This Row],[EXP_ACC]])/(1-Table1[[#This Row],[EXP_ACC]])</f>
        <v>0.80491594620848628</v>
      </c>
      <c r="AP423" s="3">
        <f>Table1[[#This Row],['# CM TP]]+Table1[[#This Row],['# CM FN]]</f>
        <v>1977</v>
      </c>
      <c r="AQ423" s="3">
        <f>Table1[[#This Row],['# CM TN]]+Table1[[#This Row],['# CM FP]]</f>
        <v>8023</v>
      </c>
      <c r="AR423" s="2">
        <f>IFERROR(Table1[[#This Row],[NUM_T]]/(Table1[[#This Row],[NUM_T]]+Table1[[#This Row],[NUM_F]]),0)</f>
        <v>0.19769999999999999</v>
      </c>
      <c r="AS423" s="2">
        <f>IFERROR(((LEN(Table1[[#This Row],[Predictors]])-LEN(SUBSTITUTE(Table1[[#This Row],[Predictors]],"_","")))/Table1[[#This Row],[NumPredictors]])-Table1[[#This Row],[P_se]],0)</f>
        <v>0</v>
      </c>
      <c r="AT423" s="2">
        <f>IFERROR((LEN(Table1[[#This Row],[Predictors]])-LEN(SUBSTITUTE(Table1[[#This Row],[Predictors]],".","")))/Table1[[#This Row],[NumPredictors]],0)</f>
        <v>0</v>
      </c>
      <c r="AU4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3" s="2">
        <f>1-(Table1[[#This Row],[P_2gram]]+Table1[[#This Row],[P_order]]+Table1[[#This Row],[P_se]])</f>
        <v>1</v>
      </c>
    </row>
    <row r="424" spans="1:48" x14ac:dyDescent="0.25">
      <c r="A424" s="26">
        <v>165</v>
      </c>
      <c r="B424" s="26" t="s">
        <v>645</v>
      </c>
      <c r="C424" s="26" t="s">
        <v>190</v>
      </c>
      <c r="D424" s="26" t="s">
        <v>1510</v>
      </c>
      <c r="E424" s="26">
        <v>40000</v>
      </c>
      <c r="F4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24" s="26" t="s">
        <v>1070</v>
      </c>
      <c r="H424" s="27">
        <v>1</v>
      </c>
      <c r="I424" s="28">
        <v>43118.880671296298</v>
      </c>
      <c r="J424" s="26" t="s">
        <v>995</v>
      </c>
      <c r="K424" s="26" t="s">
        <v>11</v>
      </c>
      <c r="L424" t="str">
        <f>SUBSTITUTE(SUBSTITUTE(Table1[[#This Row],[PredictorSetsOrig]],"task","act"),"startend","se")</f>
        <v>2gram,order</v>
      </c>
      <c r="M424" s="31" t="s">
        <v>438</v>
      </c>
      <c r="N424" s="27">
        <v>30</v>
      </c>
      <c r="O424" s="27">
        <f>IF(Table1[[#This Row],[Algorithm]]="None",0,IF(Table1[[#This Row],[NumPredictors]]&lt;=5,5,IF(Table1[[#This Row],[NumPredictors]]&lt;=10,10,IF(Table1[[#This Row],[NumPredictors]]&lt;=30,30,50))))</f>
        <v>30</v>
      </c>
      <c r="P424" s="29">
        <v>0.84550000000000003</v>
      </c>
      <c r="Q424" s="29">
        <v>0.84603333333333297</v>
      </c>
      <c r="R424" s="26">
        <v>48.469999999999303</v>
      </c>
      <c r="S424" s="26">
        <v>66.75</v>
      </c>
      <c r="T424" s="26">
        <v>12.899999999999601</v>
      </c>
      <c r="U424" s="27">
        <v>5.7281576228730797</v>
      </c>
      <c r="V424" s="27"/>
      <c r="W424" s="29">
        <f>IFERROR(Table1[[#This Row],[MutualInformation]]/Table1[[#This Row],[MutualInformationPotential]],0)</f>
        <v>0</v>
      </c>
      <c r="X424" s="27">
        <v>0.25423944310707902</v>
      </c>
      <c r="Y424" s="3"/>
      <c r="Z424" s="27">
        <f>IFERROR(Table1[[#This Row],[MutualInformationVsOutcome]]/Table1[[#This Row],[MutualInformationVsOutcomePotential]],0)</f>
        <v>0</v>
      </c>
      <c r="AA424" s="26">
        <v>865</v>
      </c>
      <c r="AB424" s="26">
        <v>7590</v>
      </c>
      <c r="AC424" s="26">
        <v>348</v>
      </c>
      <c r="AD424" s="26">
        <v>1197</v>
      </c>
      <c r="AE424" s="27" t="s">
        <v>1242</v>
      </c>
      <c r="AF4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24" s="27" t="str">
        <f>RIGHT(Table1[[#This Row],[AlgorithmFunc]],LEN(Table1[[#This Row],[AlgorithmFunc]])-16)</f>
        <v>ClusterInfluence</v>
      </c>
      <c r="AH424" s="27">
        <f>Table1[[#This Row],['# CM TP]]+Table1[[#This Row],['# CM TN]]</f>
        <v>8455</v>
      </c>
      <c r="AI424" s="27">
        <f>Table1[[#This Row],['# CM FP]]+Table1[[#This Row],['# CM FN]]</f>
        <v>1545</v>
      </c>
      <c r="AJ424" s="27">
        <f>Table1[[#This Row],['# CM TP]]+Table1[[#This Row],['# CM FP]]</f>
        <v>1213</v>
      </c>
      <c r="AK424" s="27">
        <f>Table1[[#This Row],['# CM TN]]+Table1[[#This Row],['# CM FN]]</f>
        <v>8787</v>
      </c>
      <c r="AL424" s="27">
        <f>Table1[[#This Row],[GT_T]]+Table1[[#This Row],[GT_F]]</f>
        <v>10000</v>
      </c>
      <c r="AM424" s="27">
        <f>IFERROR((Table1[[#This Row],['# CM TP]]+Table1[[#This Row],['# CM TN]])/Table1[[#This Row],[GT_TOT]], 0)</f>
        <v>0.84550000000000003</v>
      </c>
      <c r="AN424" s="27">
        <f>IFERROR(((Table1[[#This Row],[GT_T]]*Table1[[#This Row],[GT_ML_P]]/Table1[[#This Row],[GT_TOT]])+(Table1[[#This Row],[GT_F]]*Table1[[#This Row],[GT_ML_N]]/Table1[[#This Row],[GT_TOT]]))/Table1[[#This Row],[GT_TOT]],0)</f>
        <v>0.23831830000000001</v>
      </c>
      <c r="AO424" s="27">
        <f>(Table1[[#This Row],[OBS_ACC]]-Table1[[#This Row],[EXP_ACC]])/(1-Table1[[#This Row],[EXP_ACC]])</f>
        <v>0.79715936460072501</v>
      </c>
      <c r="AP424" s="27">
        <f>Table1[[#This Row],['# CM TP]]+Table1[[#This Row],['# CM FN]]</f>
        <v>2062</v>
      </c>
      <c r="AQ424" s="27">
        <f>Table1[[#This Row],['# CM TN]]+Table1[[#This Row],['# CM FP]]</f>
        <v>7938</v>
      </c>
      <c r="AR424" s="29">
        <f>IFERROR(Table1[[#This Row],[NUM_T]]/(Table1[[#This Row],[NUM_T]]+Table1[[#This Row],[NUM_F]]),0)</f>
        <v>0.20619999999999999</v>
      </c>
      <c r="AS424" s="29">
        <f>IFERROR(((LEN(Table1[[#This Row],[Predictors]])-LEN(SUBSTITUTE(Table1[[#This Row],[Predictors]],"_","")))/Table1[[#This Row],[NumPredictors]])-Table1[[#This Row],[P_se]],0)</f>
        <v>0.4</v>
      </c>
      <c r="AT424" s="29">
        <f>IFERROR((LEN(Table1[[#This Row],[Predictors]])-LEN(SUBSTITUTE(Table1[[#This Row],[Predictors]],".","")))/Table1[[#This Row],[NumPredictors]],0)</f>
        <v>0.6</v>
      </c>
      <c r="AU42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4" s="29">
        <f>1-(Table1[[#This Row],[P_2gram]]+Table1[[#This Row],[P_order]]+Table1[[#This Row],[P_se]])</f>
        <v>0</v>
      </c>
    </row>
    <row r="425" spans="1:48" x14ac:dyDescent="0.25">
      <c r="A425" s="26">
        <v>176</v>
      </c>
      <c r="B425" s="26" t="s">
        <v>645</v>
      </c>
      <c r="C425" s="26" t="s">
        <v>190</v>
      </c>
      <c r="D425" s="26" t="s">
        <v>1510</v>
      </c>
      <c r="E425" s="26">
        <v>40000</v>
      </c>
      <c r="F4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25" s="26" t="s">
        <v>1070</v>
      </c>
      <c r="H425" s="27">
        <v>1</v>
      </c>
      <c r="I425" s="28">
        <v>43118.894120370373</v>
      </c>
      <c r="J425" s="26" t="s">
        <v>1007</v>
      </c>
      <c r="K425" s="26" t="s">
        <v>11</v>
      </c>
      <c r="L425" t="str">
        <f>SUBSTITUTE(SUBSTITUTE(Table1[[#This Row],[PredictorSetsOrig]],"task","act"),"startend","se")</f>
        <v>2gram,order</v>
      </c>
      <c r="M425" s="31" t="s">
        <v>438</v>
      </c>
      <c r="N425" s="27">
        <v>30</v>
      </c>
      <c r="O425" s="27">
        <f>IF(Table1[[#This Row],[Algorithm]]="None",0,IF(Table1[[#This Row],[NumPredictors]]&lt;=5,5,IF(Table1[[#This Row],[NumPredictors]]&lt;=10,10,IF(Table1[[#This Row],[NumPredictors]]&lt;=30,30,50))))</f>
        <v>30</v>
      </c>
      <c r="P425" s="29">
        <v>0.84550000000000003</v>
      </c>
      <c r="Q425" s="29">
        <v>0.84603333333333297</v>
      </c>
      <c r="R425" s="26">
        <v>50.8799999999992</v>
      </c>
      <c r="S425" s="26">
        <v>66.490000000000705</v>
      </c>
      <c r="T425" s="26">
        <v>12.770000000000399</v>
      </c>
      <c r="U425" s="27">
        <v>5.7281576228730797</v>
      </c>
      <c r="V425" s="27"/>
      <c r="W425" s="29">
        <f>IFERROR(Table1[[#This Row],[MutualInformation]]/Table1[[#This Row],[MutualInformationPotential]],0)</f>
        <v>0</v>
      </c>
      <c r="X425" s="27">
        <v>0.25423944310707902</v>
      </c>
      <c r="Y425" s="3"/>
      <c r="Z425" s="27">
        <f>IFERROR(Table1[[#This Row],[MutualInformationVsOutcome]]/Table1[[#This Row],[MutualInformationVsOutcomePotential]],0)</f>
        <v>0</v>
      </c>
      <c r="AA425" s="26">
        <v>865</v>
      </c>
      <c r="AB425" s="26">
        <v>7590</v>
      </c>
      <c r="AC425" s="26">
        <v>348</v>
      </c>
      <c r="AD425" s="26">
        <v>1197</v>
      </c>
      <c r="AE425" s="27" t="s">
        <v>1242</v>
      </c>
      <c r="AF4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25" s="27" t="str">
        <f>RIGHT(Table1[[#This Row],[AlgorithmFunc]],LEN(Table1[[#This Row],[AlgorithmFunc]])-16)</f>
        <v>ClusterFisher</v>
      </c>
      <c r="AH425" s="27">
        <f>Table1[[#This Row],['# CM TP]]+Table1[[#This Row],['# CM TN]]</f>
        <v>8455</v>
      </c>
      <c r="AI425" s="27">
        <f>Table1[[#This Row],['# CM FP]]+Table1[[#This Row],['# CM FN]]</f>
        <v>1545</v>
      </c>
      <c r="AJ425" s="27">
        <f>Table1[[#This Row],['# CM TP]]+Table1[[#This Row],['# CM FP]]</f>
        <v>1213</v>
      </c>
      <c r="AK425" s="27">
        <f>Table1[[#This Row],['# CM TN]]+Table1[[#This Row],['# CM FN]]</f>
        <v>8787</v>
      </c>
      <c r="AL425" s="27">
        <f>Table1[[#This Row],[GT_T]]+Table1[[#This Row],[GT_F]]</f>
        <v>10000</v>
      </c>
      <c r="AM425" s="27">
        <f>IFERROR((Table1[[#This Row],['# CM TP]]+Table1[[#This Row],['# CM TN]])/Table1[[#This Row],[GT_TOT]], 0)</f>
        <v>0.84550000000000003</v>
      </c>
      <c r="AN425" s="27">
        <f>IFERROR(((Table1[[#This Row],[GT_T]]*Table1[[#This Row],[GT_ML_P]]/Table1[[#This Row],[GT_TOT]])+(Table1[[#This Row],[GT_F]]*Table1[[#This Row],[GT_ML_N]]/Table1[[#This Row],[GT_TOT]]))/Table1[[#This Row],[GT_TOT]],0)</f>
        <v>0.23831830000000001</v>
      </c>
      <c r="AO425" s="27">
        <f>(Table1[[#This Row],[OBS_ACC]]-Table1[[#This Row],[EXP_ACC]])/(1-Table1[[#This Row],[EXP_ACC]])</f>
        <v>0.79715936460072501</v>
      </c>
      <c r="AP425" s="27">
        <f>Table1[[#This Row],['# CM TP]]+Table1[[#This Row],['# CM FN]]</f>
        <v>2062</v>
      </c>
      <c r="AQ425" s="27">
        <f>Table1[[#This Row],['# CM TN]]+Table1[[#This Row],['# CM FP]]</f>
        <v>7938</v>
      </c>
      <c r="AR425" s="29">
        <f>IFERROR(Table1[[#This Row],[NUM_T]]/(Table1[[#This Row],[NUM_T]]+Table1[[#This Row],[NUM_F]]),0)</f>
        <v>0.20619999999999999</v>
      </c>
      <c r="AS425" s="29">
        <f>IFERROR(((LEN(Table1[[#This Row],[Predictors]])-LEN(SUBSTITUTE(Table1[[#This Row],[Predictors]],"_","")))/Table1[[#This Row],[NumPredictors]])-Table1[[#This Row],[P_se]],0)</f>
        <v>0.4</v>
      </c>
      <c r="AT425" s="29">
        <f>IFERROR((LEN(Table1[[#This Row],[Predictors]])-LEN(SUBSTITUTE(Table1[[#This Row],[Predictors]],".","")))/Table1[[#This Row],[NumPredictors]],0)</f>
        <v>0.6</v>
      </c>
      <c r="AU42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5" s="29">
        <f>1-(Table1[[#This Row],[P_2gram]]+Table1[[#This Row],[P_order]]+Table1[[#This Row],[P_se]])</f>
        <v>0</v>
      </c>
    </row>
    <row r="426" spans="1:48" x14ac:dyDescent="0.25">
      <c r="A426">
        <v>68</v>
      </c>
      <c r="B426" t="s">
        <v>645</v>
      </c>
      <c r="C426" t="s">
        <v>185</v>
      </c>
      <c r="D426" s="26" t="s">
        <v>1510</v>
      </c>
      <c r="E426">
        <v>4000</v>
      </c>
      <c r="F4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26" t="s">
        <v>562</v>
      </c>
      <c r="H426" s="3">
        <v>1</v>
      </c>
      <c r="I426" s="1">
        <v>42794.307696759257</v>
      </c>
      <c r="J426" t="s">
        <v>45</v>
      </c>
      <c r="K426" t="s">
        <v>11</v>
      </c>
      <c r="L426" t="str">
        <f>SUBSTITUTE(SUBSTITUTE(Table1[[#This Row],[PredictorSetsOrig]],"task","act"),"startend","se")</f>
        <v>act,se</v>
      </c>
      <c r="M426" t="s">
        <v>14</v>
      </c>
      <c r="N426" s="3">
        <v>30</v>
      </c>
      <c r="O426" s="3">
        <f>IF(Table1[[#This Row],[Algorithm]]="None",0,IF(Table1[[#This Row],[NumPredictors]]&lt;=5,5,IF(Table1[[#This Row],[NumPredictors]]&lt;=10,10,IF(Table1[[#This Row],[NumPredictors]]&lt;=30,30,50))))</f>
        <v>30</v>
      </c>
      <c r="P426" s="2">
        <v>0.85099999999999998</v>
      </c>
      <c r="Q426" s="2">
        <v>0.871</v>
      </c>
      <c r="R426">
        <v>14.1999999999971</v>
      </c>
      <c r="S426">
        <v>6.6999999999970896</v>
      </c>
      <c r="T426">
        <v>0.150000000001455</v>
      </c>
      <c r="U426" s="3">
        <v>6.9529473403841502</v>
      </c>
      <c r="V426" s="3">
        <v>6.9605890807084903</v>
      </c>
      <c r="W426" s="2">
        <f>IFERROR(Table1[[#This Row],[MutualInformation]]/Table1[[#This Row],[MutualInformationPotential]],0)</f>
        <v>0.99890214172453884</v>
      </c>
      <c r="X426" s="3">
        <v>0.38122238704307398</v>
      </c>
      <c r="Y426" s="27">
        <v>0.38147101411214301</v>
      </c>
      <c r="Z426" s="3">
        <f>IFERROR(Table1[[#This Row],[MutualInformationVsOutcome]]/Table1[[#This Row],[MutualInformationVsOutcomePotential]],0)</f>
        <v>0.99934824125589805</v>
      </c>
      <c r="AA426">
        <v>73</v>
      </c>
      <c r="AB426">
        <v>778</v>
      </c>
      <c r="AC426">
        <v>27</v>
      </c>
      <c r="AD426">
        <v>122</v>
      </c>
      <c r="AE426" s="3" t="s">
        <v>296</v>
      </c>
      <c r="AF4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426" s="3" t="str">
        <f>RIGHT(Table1[[#This Row],[AlgorithmFunc]],LEN(Table1[[#This Row],[AlgorithmFunc]])-16)</f>
        <v>Recursive</v>
      </c>
      <c r="AH426" s="3">
        <f>Table1[[#This Row],['# CM TP]]+Table1[[#This Row],['# CM TN]]</f>
        <v>851</v>
      </c>
      <c r="AI426" s="3">
        <f>Table1[[#This Row],['# CM FP]]+Table1[[#This Row],['# CM FN]]</f>
        <v>149</v>
      </c>
      <c r="AJ426" s="3">
        <f>Table1[[#This Row],['# CM TP]]+Table1[[#This Row],['# CM FP]]</f>
        <v>100</v>
      </c>
      <c r="AK426" s="3">
        <f>Table1[[#This Row],['# CM TN]]+Table1[[#This Row],['# CM FN]]</f>
        <v>900</v>
      </c>
      <c r="AL426" s="3">
        <f>Table1[[#This Row],[GT_T]]+Table1[[#This Row],[GT_F]]</f>
        <v>1000</v>
      </c>
      <c r="AM426" s="3">
        <f>IFERROR((Table1[[#This Row],['# CM TP]]+Table1[[#This Row],['# CM TN]])/Table1[[#This Row],[GT_TOT]], 0)</f>
        <v>0.85099999999999998</v>
      </c>
      <c r="AN426" s="3">
        <f>IFERROR(((Table1[[#This Row],[GT_T]]*Table1[[#This Row],[GT_ML_P]]/Table1[[#This Row],[GT_TOT]])+(Table1[[#This Row],[GT_F]]*Table1[[#This Row],[GT_ML_N]]/Table1[[#This Row],[GT_TOT]]))/Table1[[#This Row],[GT_TOT]],0)</f>
        <v>0.21919999999999998</v>
      </c>
      <c r="AO426" s="3">
        <f>(Table1[[#This Row],[OBS_ACC]]-Table1[[#This Row],[EXP_ACC]])/(1-Table1[[#This Row],[EXP_ACC]])</f>
        <v>0.80917008196721307</v>
      </c>
      <c r="AP426" s="3">
        <f>Table1[[#This Row],['# CM TP]]+Table1[[#This Row],['# CM FN]]</f>
        <v>195</v>
      </c>
      <c r="AQ426" s="3">
        <f>Table1[[#This Row],['# CM TN]]+Table1[[#This Row],['# CM FP]]</f>
        <v>805</v>
      </c>
      <c r="AR426" s="2">
        <f>IFERROR(Table1[[#This Row],[NUM_T]]/(Table1[[#This Row],[NUM_T]]+Table1[[#This Row],[NUM_F]]),0)</f>
        <v>0.19500000000000001</v>
      </c>
      <c r="AS426" s="2">
        <f>IFERROR(((LEN(Table1[[#This Row],[Predictors]])-LEN(SUBSTITUTE(Table1[[#This Row],[Predictors]],"_","")))/Table1[[#This Row],[NumPredictors]])-Table1[[#This Row],[P_se]],0)</f>
        <v>4.4444444444444453E-2</v>
      </c>
      <c r="AT426" s="2">
        <f>IFERROR((LEN(Table1[[#This Row],[Predictors]])-LEN(SUBSTITUTE(Table1[[#This Row],[Predictors]],".","")))/Table1[[#This Row],[NumPredictors]],0)</f>
        <v>0</v>
      </c>
      <c r="AU4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426" s="2">
        <f>1-(Table1[[#This Row],[P_2gram]]+Table1[[#This Row],[P_order]]+Table1[[#This Row],[P_se]])</f>
        <v>0.8666666666666667</v>
      </c>
    </row>
    <row r="427" spans="1:48" x14ac:dyDescent="0.25">
      <c r="A427">
        <v>7</v>
      </c>
      <c r="B427" t="s">
        <v>645</v>
      </c>
      <c r="C427" t="s">
        <v>185</v>
      </c>
      <c r="D427" s="26" t="s">
        <v>1510</v>
      </c>
      <c r="E427">
        <v>40000</v>
      </c>
      <c r="F4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27" t="s">
        <v>1294</v>
      </c>
      <c r="H427" s="3">
        <v>1</v>
      </c>
      <c r="I427" s="1">
        <v>43121.812013888892</v>
      </c>
      <c r="J427" t="s">
        <v>37</v>
      </c>
      <c r="K427" t="s">
        <v>11</v>
      </c>
      <c r="L427" t="str">
        <f>SUBSTITUTE(SUBSTITUTE(Table1[[#This Row],[PredictorSetsOrig]],"task","act"),"startend","se")</f>
        <v>act,2gram,order</v>
      </c>
      <c r="M427" s="31" t="s">
        <v>24</v>
      </c>
      <c r="N427" s="3">
        <v>30</v>
      </c>
      <c r="O427" s="3">
        <f>IF(Table1[[#This Row],[Algorithm]]="None",0,IF(Table1[[#This Row],[NumPredictors]]&lt;=5,5,IF(Table1[[#This Row],[NumPredictors]]&lt;=10,10,IF(Table1[[#This Row],[NumPredictors]]&lt;=30,30,50))))</f>
        <v>30</v>
      </c>
      <c r="P427" s="2">
        <v>0.84519999999999995</v>
      </c>
      <c r="Q427" s="2">
        <v>0.84423333333333295</v>
      </c>
      <c r="R427">
        <v>71.790000000000006</v>
      </c>
      <c r="S427">
        <v>69.790000000000006</v>
      </c>
      <c r="T427">
        <v>12.9499999999998</v>
      </c>
      <c r="U427" s="3">
        <v>6.65466629911709</v>
      </c>
      <c r="V427" s="27"/>
      <c r="W427" s="29">
        <f>IFERROR(Table1[[#This Row],[MutualInformation]]/Table1[[#This Row],[MutualInformationPotential]],0)</f>
        <v>0</v>
      </c>
      <c r="X427" s="3">
        <v>0.22770878167215899</v>
      </c>
      <c r="Y427" s="3"/>
      <c r="Z427" s="3">
        <f>IFERROR(Table1[[#This Row],[MutualInformationVsOutcome]]/Table1[[#This Row],[MutualInformationVsOutcomePotential]],0)</f>
        <v>0</v>
      </c>
      <c r="AA427">
        <v>604</v>
      </c>
      <c r="AB427">
        <v>7848</v>
      </c>
      <c r="AC427">
        <v>175</v>
      </c>
      <c r="AD427">
        <v>1373</v>
      </c>
      <c r="AE427" s="3" t="s">
        <v>1301</v>
      </c>
      <c r="AF427" s="3" t="str">
        <f>RIGHT(Table1[[#This Row],[AlgorithmFunc]],LEN(Table1[[#This Row],[AlgorithmFunc]])-16)</f>
        <v>Cluster</v>
      </c>
      <c r="AG427" s="27" t="str">
        <f>RIGHT(Table1[[#This Row],[AlgorithmFunc]],LEN(Table1[[#This Row],[AlgorithmFunc]])-16)</f>
        <v>Cluster</v>
      </c>
      <c r="AH427" s="3">
        <f>Table1[[#This Row],['# CM TP]]+Table1[[#This Row],['# CM TN]]</f>
        <v>8452</v>
      </c>
      <c r="AI427" s="3">
        <f>Table1[[#This Row],['# CM FP]]+Table1[[#This Row],['# CM FN]]</f>
        <v>1548</v>
      </c>
      <c r="AJ427" s="3">
        <f>Table1[[#This Row],['# CM TP]]+Table1[[#This Row],['# CM FP]]</f>
        <v>779</v>
      </c>
      <c r="AK427" s="3">
        <f>Table1[[#This Row],['# CM TN]]+Table1[[#This Row],['# CM FN]]</f>
        <v>9221</v>
      </c>
      <c r="AL427" s="3">
        <f>Table1[[#This Row],[GT_T]]+Table1[[#This Row],[GT_F]]</f>
        <v>10000</v>
      </c>
      <c r="AM427" s="3">
        <f>IFERROR((Table1[[#This Row],['# CM TP]]+Table1[[#This Row],['# CM TN]])/Table1[[#This Row],[GT_TOT]], 0)</f>
        <v>0.84519999999999995</v>
      </c>
      <c r="AN427" s="3">
        <f>IFERROR(((Table1[[#This Row],[GT_T]]*Table1[[#This Row],[GT_ML_P]]/Table1[[#This Row],[GT_TOT]])+(Table1[[#This Row],[GT_F]]*Table1[[#This Row],[GT_ML_N]]/Table1[[#This Row],[GT_TOT]]))/Table1[[#This Row],[GT_TOT]],0)</f>
        <v>0.20858216000000002</v>
      </c>
      <c r="AO427" s="3">
        <f>(Table1[[#This Row],[OBS_ACC]]-Table1[[#This Row],[EXP_ACC]])/(1-Table1[[#This Row],[EXP_ACC]])</f>
        <v>0.80440167990147904</v>
      </c>
      <c r="AP427" s="3">
        <f>Table1[[#This Row],['# CM TP]]+Table1[[#This Row],['# CM FN]]</f>
        <v>1977</v>
      </c>
      <c r="AQ427" s="3">
        <f>Table1[[#This Row],['# CM TN]]+Table1[[#This Row],['# CM FP]]</f>
        <v>8023</v>
      </c>
      <c r="AR427" s="2">
        <f>IFERROR(Table1[[#This Row],[NUM_T]]/(Table1[[#This Row],[NUM_T]]+Table1[[#This Row],[NUM_F]]),0)</f>
        <v>0.19769999999999999</v>
      </c>
      <c r="AS427" s="2">
        <f>IFERROR(((LEN(Table1[[#This Row],[Predictors]])-LEN(SUBSTITUTE(Table1[[#This Row],[Predictors]],"_","")))/Table1[[#This Row],[NumPredictors]])-Table1[[#This Row],[P_se]],0)</f>
        <v>0.2</v>
      </c>
      <c r="AT427" s="2">
        <f>IFERROR((LEN(Table1[[#This Row],[Predictors]])-LEN(SUBSTITUTE(Table1[[#This Row],[Predictors]],".","")))/Table1[[#This Row],[NumPredictors]],0)</f>
        <v>0.7</v>
      </c>
      <c r="AU4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7" s="2">
        <f>1-(Table1[[#This Row],[P_2gram]]+Table1[[#This Row],[P_order]]+Table1[[#This Row],[P_se]])</f>
        <v>0.10000000000000009</v>
      </c>
    </row>
    <row r="428" spans="1:48" x14ac:dyDescent="0.25">
      <c r="A428">
        <v>9</v>
      </c>
      <c r="B428" t="s">
        <v>645</v>
      </c>
      <c r="C428" t="s">
        <v>190</v>
      </c>
      <c r="D428" s="26" t="s">
        <v>1510</v>
      </c>
      <c r="E428">
        <v>40000</v>
      </c>
      <c r="F4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428" t="s">
        <v>346</v>
      </c>
      <c r="H428" s="3">
        <v>1</v>
      </c>
      <c r="I428" s="1">
        <v>42779.415289351855</v>
      </c>
      <c r="J428" t="s">
        <v>28</v>
      </c>
      <c r="K428" t="s">
        <v>11</v>
      </c>
      <c r="L428" t="str">
        <f>SUBSTITUTE(SUBSTITUTE(Table1[[#This Row],[PredictorSetsOrig]],"task","act"),"startend","se")</f>
        <v>act</v>
      </c>
      <c r="M428" t="s">
        <v>12</v>
      </c>
      <c r="N428" s="3">
        <v>5</v>
      </c>
      <c r="O428" s="3">
        <f>IF(Table1[[#This Row],[Algorithm]]="None",0,IF(Table1[[#This Row],[NumPredictors]]&lt;=5,5,IF(Table1[[#This Row],[NumPredictors]]&lt;=10,10,IF(Table1[[#This Row],[NumPredictors]]&lt;=30,30,50))))</f>
        <v>5</v>
      </c>
      <c r="P428" s="2">
        <v>0.84509999999999996</v>
      </c>
      <c r="Q428" s="2">
        <v>0.84213333333333296</v>
      </c>
      <c r="R428">
        <v>1.1100000000005801</v>
      </c>
      <c r="S428">
        <v>31.1200000000008</v>
      </c>
      <c r="T428">
        <v>0.15999999999985401</v>
      </c>
      <c r="U428" s="3">
        <v>3.5400765560715901</v>
      </c>
      <c r="V428" s="3">
        <v>7.1966069442004104</v>
      </c>
      <c r="W428" s="2">
        <f>IFERROR(Table1[[#This Row],[MutualInformation]]/Table1[[#This Row],[MutualInformationPotential]],0)</f>
        <v>0.49190911543730498</v>
      </c>
      <c r="X428" s="3">
        <v>0.16253561383729001</v>
      </c>
      <c r="Y428" s="3">
        <v>0.38211591722921801</v>
      </c>
      <c r="Z428" s="3">
        <f>IFERROR(Table1[[#This Row],[MutualInformationVsOutcome]]/Table1[[#This Row],[MutualInformationVsOutcomePotential]],0)</f>
        <v>0.4253568263155878</v>
      </c>
      <c r="AA428">
        <v>824</v>
      </c>
      <c r="AB428">
        <v>7627</v>
      </c>
      <c r="AC428">
        <v>311</v>
      </c>
      <c r="AD428">
        <v>1238</v>
      </c>
      <c r="AE428" s="3" t="s">
        <v>347</v>
      </c>
      <c r="AF4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28" s="3" t="str">
        <f>RIGHT(Table1[[#This Row],[AlgorithmFunc]],LEN(Table1[[#This Row],[AlgorithmFunc]])-16)</f>
        <v>ClusterDuplicates</v>
      </c>
      <c r="AH428" s="3">
        <f>Table1[[#This Row],['# CM TP]]+Table1[[#This Row],['# CM TN]]</f>
        <v>8451</v>
      </c>
      <c r="AI428" s="3">
        <f>Table1[[#This Row],['# CM FP]]+Table1[[#This Row],['# CM FN]]</f>
        <v>1549</v>
      </c>
      <c r="AJ428" s="3">
        <f>Table1[[#This Row],['# CM TP]]+Table1[[#This Row],['# CM FP]]</f>
        <v>1135</v>
      </c>
      <c r="AK428" s="3">
        <f>Table1[[#This Row],['# CM TN]]+Table1[[#This Row],['# CM FN]]</f>
        <v>8865</v>
      </c>
      <c r="AL428" s="3">
        <f>Table1[[#This Row],[GT_T]]+Table1[[#This Row],[GT_F]]</f>
        <v>10000</v>
      </c>
      <c r="AM428" s="3">
        <f>IFERROR((Table1[[#This Row],['# CM TP]]+Table1[[#This Row],['# CM TN]])/Table1[[#This Row],[GT_TOT]], 0)</f>
        <v>0.84509999999999996</v>
      </c>
      <c r="AN428" s="3">
        <f>IFERROR(((Table1[[#This Row],[GT_T]]*Table1[[#This Row],[GT_ML_P]]/Table1[[#This Row],[GT_TOT]])+(Table1[[#This Row],[GT_F]]*Table1[[#This Row],[GT_ML_N]]/Table1[[#This Row],[GT_TOT]]))/Table1[[#This Row],[GT_TOT]],0)</f>
        <v>0.23323769999999999</v>
      </c>
      <c r="AO428" s="3">
        <f>(Table1[[#This Row],[OBS_ACC]]-Table1[[#This Row],[EXP_ACC]])/(1-Table1[[#This Row],[EXP_ACC]])</f>
        <v>0.79798172132354439</v>
      </c>
      <c r="AP428" s="3">
        <f>Table1[[#This Row],['# CM TP]]+Table1[[#This Row],['# CM FN]]</f>
        <v>2062</v>
      </c>
      <c r="AQ428" s="3">
        <f>Table1[[#This Row],['# CM TN]]+Table1[[#This Row],['# CM FP]]</f>
        <v>7938</v>
      </c>
      <c r="AR428" s="2">
        <f>IFERROR(Table1[[#This Row],[NUM_T]]/(Table1[[#This Row],[NUM_T]]+Table1[[#This Row],[NUM_F]]),0)</f>
        <v>0.20619999999999999</v>
      </c>
      <c r="AS428" s="2">
        <f>IFERROR(((LEN(Table1[[#This Row],[Predictors]])-LEN(SUBSTITUTE(Table1[[#This Row],[Predictors]],"_","")))/Table1[[#This Row],[NumPredictors]])-Table1[[#This Row],[P_se]],0)</f>
        <v>0</v>
      </c>
      <c r="AT428" s="2">
        <f>IFERROR((LEN(Table1[[#This Row],[Predictors]])-LEN(SUBSTITUTE(Table1[[#This Row],[Predictors]],".","")))/Table1[[#This Row],[NumPredictors]],0)</f>
        <v>0</v>
      </c>
      <c r="AU4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8" s="2">
        <f>1-(Table1[[#This Row],[P_2gram]]+Table1[[#This Row],[P_order]]+Table1[[#This Row],[P_se]])</f>
        <v>1</v>
      </c>
    </row>
    <row r="429" spans="1:48" x14ac:dyDescent="0.25">
      <c r="A429">
        <v>17</v>
      </c>
      <c r="B429" t="s">
        <v>645</v>
      </c>
      <c r="C429" t="s">
        <v>190</v>
      </c>
      <c r="D429" s="26" t="s">
        <v>1510</v>
      </c>
      <c r="E429">
        <v>40000</v>
      </c>
      <c r="F4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429" t="s">
        <v>346</v>
      </c>
      <c r="H429" s="3">
        <v>1</v>
      </c>
      <c r="I429" s="1">
        <v>42779.461701388886</v>
      </c>
      <c r="J429" t="s">
        <v>37</v>
      </c>
      <c r="K429" t="s">
        <v>11</v>
      </c>
      <c r="L429" t="str">
        <f>SUBSTITUTE(SUBSTITUTE(Table1[[#This Row],[PredictorSetsOrig]],"task","act"),"startend","se")</f>
        <v>act</v>
      </c>
      <c r="M429" t="s">
        <v>12</v>
      </c>
      <c r="N429" s="3">
        <v>5</v>
      </c>
      <c r="O429" s="3">
        <f>IF(Table1[[#This Row],[Algorithm]]="None",0,IF(Table1[[#This Row],[NumPredictors]]&lt;=5,5,IF(Table1[[#This Row],[NumPredictors]]&lt;=10,10,IF(Table1[[#This Row],[NumPredictors]]&lt;=30,30,50))))</f>
        <v>5</v>
      </c>
      <c r="P429" s="2">
        <v>0.84509999999999996</v>
      </c>
      <c r="Q429" s="2">
        <v>0.84213333333333296</v>
      </c>
      <c r="R429">
        <v>1</v>
      </c>
      <c r="S429">
        <v>28.290000000000902</v>
      </c>
      <c r="T429">
        <v>0.140000000001237</v>
      </c>
      <c r="U429" s="3">
        <v>3.5400765560715901</v>
      </c>
      <c r="V429" s="3">
        <v>7.1966069442004104</v>
      </c>
      <c r="W429" s="2">
        <f>IFERROR(Table1[[#This Row],[MutualInformation]]/Table1[[#This Row],[MutualInformationPotential]],0)</f>
        <v>0.49190911543730498</v>
      </c>
      <c r="X429" s="3">
        <v>0.16253561383729001</v>
      </c>
      <c r="Y429" s="3">
        <v>0.38211591722921801</v>
      </c>
      <c r="Z429" s="3">
        <f>IFERROR(Table1[[#This Row],[MutualInformationVsOutcome]]/Table1[[#This Row],[MutualInformationVsOutcomePotential]],0)</f>
        <v>0.4253568263155878</v>
      </c>
      <c r="AA429">
        <v>824</v>
      </c>
      <c r="AB429">
        <v>7627</v>
      </c>
      <c r="AC429">
        <v>311</v>
      </c>
      <c r="AD429">
        <v>1238</v>
      </c>
      <c r="AE429" s="3" t="s">
        <v>347</v>
      </c>
      <c r="AF4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429" s="3" t="str">
        <f>RIGHT(Table1[[#This Row],[AlgorithmFunc]],LEN(Table1[[#This Row],[AlgorithmFunc]])-16)</f>
        <v>Cluster</v>
      </c>
      <c r="AH429" s="3">
        <f>Table1[[#This Row],['# CM TP]]+Table1[[#This Row],['# CM TN]]</f>
        <v>8451</v>
      </c>
      <c r="AI429" s="3">
        <f>Table1[[#This Row],['# CM FP]]+Table1[[#This Row],['# CM FN]]</f>
        <v>1549</v>
      </c>
      <c r="AJ429" s="3">
        <f>Table1[[#This Row],['# CM TP]]+Table1[[#This Row],['# CM FP]]</f>
        <v>1135</v>
      </c>
      <c r="AK429" s="3">
        <f>Table1[[#This Row],['# CM TN]]+Table1[[#This Row],['# CM FN]]</f>
        <v>8865</v>
      </c>
      <c r="AL429" s="3">
        <f>Table1[[#This Row],[GT_T]]+Table1[[#This Row],[GT_F]]</f>
        <v>10000</v>
      </c>
      <c r="AM429" s="3">
        <f>IFERROR((Table1[[#This Row],['# CM TP]]+Table1[[#This Row],['# CM TN]])/Table1[[#This Row],[GT_TOT]], 0)</f>
        <v>0.84509999999999996</v>
      </c>
      <c r="AN429" s="3">
        <f>IFERROR(((Table1[[#This Row],[GT_T]]*Table1[[#This Row],[GT_ML_P]]/Table1[[#This Row],[GT_TOT]])+(Table1[[#This Row],[GT_F]]*Table1[[#This Row],[GT_ML_N]]/Table1[[#This Row],[GT_TOT]]))/Table1[[#This Row],[GT_TOT]],0)</f>
        <v>0.23323769999999999</v>
      </c>
      <c r="AO429" s="3">
        <f>(Table1[[#This Row],[OBS_ACC]]-Table1[[#This Row],[EXP_ACC]])/(1-Table1[[#This Row],[EXP_ACC]])</f>
        <v>0.79798172132354439</v>
      </c>
      <c r="AP429" s="3">
        <f>Table1[[#This Row],['# CM TP]]+Table1[[#This Row],['# CM FN]]</f>
        <v>2062</v>
      </c>
      <c r="AQ429" s="3">
        <f>Table1[[#This Row],['# CM TN]]+Table1[[#This Row],['# CM FP]]</f>
        <v>7938</v>
      </c>
      <c r="AR429" s="2">
        <f>IFERROR(Table1[[#This Row],[NUM_T]]/(Table1[[#This Row],[NUM_T]]+Table1[[#This Row],[NUM_F]]),0)</f>
        <v>0.20619999999999999</v>
      </c>
      <c r="AS429" s="2">
        <f>IFERROR(((LEN(Table1[[#This Row],[Predictors]])-LEN(SUBSTITUTE(Table1[[#This Row],[Predictors]],"_","")))/Table1[[#This Row],[NumPredictors]])-Table1[[#This Row],[P_se]],0)</f>
        <v>0</v>
      </c>
      <c r="AT429" s="2">
        <f>IFERROR((LEN(Table1[[#This Row],[Predictors]])-LEN(SUBSTITUTE(Table1[[#This Row],[Predictors]],".","")))/Table1[[#This Row],[NumPredictors]],0)</f>
        <v>0</v>
      </c>
      <c r="AU4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29" s="2">
        <f>1-(Table1[[#This Row],[P_2gram]]+Table1[[#This Row],[P_order]]+Table1[[#This Row],[P_se]])</f>
        <v>1</v>
      </c>
    </row>
    <row r="430" spans="1:48" x14ac:dyDescent="0.25">
      <c r="A430">
        <v>99</v>
      </c>
      <c r="B430" t="s">
        <v>645</v>
      </c>
      <c r="C430" t="s">
        <v>185</v>
      </c>
      <c r="D430" s="26" t="s">
        <v>1510</v>
      </c>
      <c r="E430">
        <v>4000</v>
      </c>
      <c r="F4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430" t="s">
        <v>608</v>
      </c>
      <c r="H430" s="3">
        <v>1</v>
      </c>
      <c r="I430" s="1">
        <v>42795.022858796299</v>
      </c>
      <c r="J430" t="s">
        <v>85</v>
      </c>
      <c r="K430" t="s">
        <v>11</v>
      </c>
      <c r="L430" t="str">
        <f>SUBSTITUTE(SUBSTITUTE(Table1[[#This Row],[PredictorSetsOrig]],"task","act"),"startend","se")</f>
        <v>2gram,order</v>
      </c>
      <c r="M430" t="s">
        <v>438</v>
      </c>
      <c r="N430" s="3">
        <v>5</v>
      </c>
      <c r="O430" s="3">
        <f>IF(Table1[[#This Row],[Algorithm]]="None",0,IF(Table1[[#This Row],[NumPredictors]]&lt;=5,5,IF(Table1[[#This Row],[NumPredictors]]&lt;=10,10,IF(Table1[[#This Row],[NumPredictors]]&lt;=30,30,50))))</f>
        <v>5</v>
      </c>
      <c r="P430" s="2">
        <v>0.84499999999999997</v>
      </c>
      <c r="Q430" s="2">
        <v>0.84</v>
      </c>
      <c r="R430">
        <v>3536.03</v>
      </c>
      <c r="S430">
        <v>3.9399999999986899</v>
      </c>
      <c r="T430">
        <v>1.8900000000030599</v>
      </c>
      <c r="U430" s="3">
        <v>2.4922228794171302</v>
      </c>
      <c r="V430" s="3">
        <v>7.30761563701172</v>
      </c>
      <c r="W430" s="2">
        <f>IFERROR(Table1[[#This Row],[MutualInformation]]/Table1[[#This Row],[MutualInformationPotential]],0)</f>
        <v>0.34104460376849638</v>
      </c>
      <c r="X430" s="3">
        <v>0.10191742513153799</v>
      </c>
      <c r="Y430" s="3">
        <v>0.40525441704633902</v>
      </c>
      <c r="Z430" s="3">
        <f>IFERROR(Table1[[#This Row],[MutualInformationVsOutcome]]/Table1[[#This Row],[MutualInformationVsOutcomePotential]],0)</f>
        <v>0.25148997973755383</v>
      </c>
      <c r="AA430">
        <v>59</v>
      </c>
      <c r="AB430">
        <v>786</v>
      </c>
      <c r="AC430">
        <v>19</v>
      </c>
      <c r="AD430">
        <v>136</v>
      </c>
      <c r="AE430" s="3" t="s">
        <v>664</v>
      </c>
      <c r="AF4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430" s="3" t="str">
        <f>RIGHT(Table1[[#This Row],[AlgorithmFunc]],LEN(Table1[[#This Row],[AlgorithmFunc]])-16)</f>
        <v>Blanket</v>
      </c>
      <c r="AH430" s="3">
        <f>Table1[[#This Row],['# CM TP]]+Table1[[#This Row],['# CM TN]]</f>
        <v>845</v>
      </c>
      <c r="AI430" s="3">
        <f>Table1[[#This Row],['# CM FP]]+Table1[[#This Row],['# CM FN]]</f>
        <v>155</v>
      </c>
      <c r="AJ430" s="3">
        <f>Table1[[#This Row],['# CM TP]]+Table1[[#This Row],['# CM FP]]</f>
        <v>78</v>
      </c>
      <c r="AK430" s="3">
        <f>Table1[[#This Row],['# CM TN]]+Table1[[#This Row],['# CM FN]]</f>
        <v>922</v>
      </c>
      <c r="AL430" s="3">
        <f>Table1[[#This Row],[GT_T]]+Table1[[#This Row],[GT_F]]</f>
        <v>1000</v>
      </c>
      <c r="AM430" s="3">
        <f>IFERROR((Table1[[#This Row],['# CM TP]]+Table1[[#This Row],['# CM TN]])/Table1[[#This Row],[GT_TOT]], 0)</f>
        <v>0.84499999999999997</v>
      </c>
      <c r="AN430" s="3">
        <f>IFERROR(((Table1[[#This Row],[GT_T]]*Table1[[#This Row],[GT_ML_P]]/Table1[[#This Row],[GT_TOT]])+(Table1[[#This Row],[GT_F]]*Table1[[#This Row],[GT_ML_N]]/Table1[[#This Row],[GT_TOT]]))/Table1[[#This Row],[GT_TOT]],0)</f>
        <v>0.20882000000000001</v>
      </c>
      <c r="AO430" s="3">
        <f>(Table1[[#This Row],[OBS_ACC]]-Table1[[#This Row],[EXP_ACC]])/(1-Table1[[#This Row],[EXP_ACC]])</f>
        <v>0.80409009327839431</v>
      </c>
      <c r="AP430" s="3">
        <f>Table1[[#This Row],['# CM TP]]+Table1[[#This Row],['# CM FN]]</f>
        <v>195</v>
      </c>
      <c r="AQ430" s="3">
        <f>Table1[[#This Row],['# CM TN]]+Table1[[#This Row],['# CM FP]]</f>
        <v>805</v>
      </c>
      <c r="AR430" s="2">
        <f>IFERROR(Table1[[#This Row],[NUM_T]]/(Table1[[#This Row],[NUM_T]]+Table1[[#This Row],[NUM_F]]),0)</f>
        <v>0.19500000000000001</v>
      </c>
      <c r="AS430" s="2">
        <f>IFERROR(((LEN(Table1[[#This Row],[Predictors]])-LEN(SUBSTITUTE(Table1[[#This Row],[Predictors]],"_","")))/Table1[[#This Row],[NumPredictors]])-Table1[[#This Row],[P_se]],0)</f>
        <v>0.2</v>
      </c>
      <c r="AT430" s="2">
        <f>IFERROR((LEN(Table1[[#This Row],[Predictors]])-LEN(SUBSTITUTE(Table1[[#This Row],[Predictors]],".","")))/Table1[[#This Row],[NumPredictors]],0)</f>
        <v>0.8</v>
      </c>
      <c r="AU4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30" s="2">
        <f>1-(Table1[[#This Row],[P_2gram]]+Table1[[#This Row],[P_order]]+Table1[[#This Row],[P_se]])</f>
        <v>0</v>
      </c>
    </row>
    <row r="431" spans="1:48" x14ac:dyDescent="0.25">
      <c r="A431" s="26">
        <v>129</v>
      </c>
      <c r="B431" s="26" t="s">
        <v>645</v>
      </c>
      <c r="C431" s="26" t="s">
        <v>185</v>
      </c>
      <c r="D431" s="26" t="s">
        <v>1510</v>
      </c>
      <c r="E431" s="26">
        <v>4000</v>
      </c>
      <c r="F4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31" s="26" t="s">
        <v>562</v>
      </c>
      <c r="H431" s="27">
        <v>1</v>
      </c>
      <c r="I431" s="28">
        <v>42794.611956018518</v>
      </c>
      <c r="J431" s="26" t="s">
        <v>85</v>
      </c>
      <c r="K431" s="26" t="s">
        <v>11</v>
      </c>
      <c r="L431" t="str">
        <f>SUBSTITUTE(SUBSTITUTE(Table1[[#This Row],[PredictorSetsOrig]],"task","act"),"startend","se")</f>
        <v>act,order</v>
      </c>
      <c r="M431" s="26" t="s">
        <v>26</v>
      </c>
      <c r="N431" s="27">
        <v>12</v>
      </c>
      <c r="O431" s="27">
        <f>IF(Table1[[#This Row],[Algorithm]]="None",0,IF(Table1[[#This Row],[NumPredictors]]&lt;=5,5,IF(Table1[[#This Row],[NumPredictors]]&lt;=10,10,IF(Table1[[#This Row],[NumPredictors]]&lt;=30,30,50))))</f>
        <v>30</v>
      </c>
      <c r="P431" s="29">
        <v>0.84499999999999997</v>
      </c>
      <c r="Q431" s="29">
        <v>0.83833333333333304</v>
      </c>
      <c r="R431" s="26">
        <v>206.63999999999899</v>
      </c>
      <c r="S431" s="26">
        <v>5.3099999999976699</v>
      </c>
      <c r="T431" s="26">
        <v>1.0900000000037799</v>
      </c>
      <c r="U431" s="27">
        <v>4.1205374189601303</v>
      </c>
      <c r="V431" s="3">
        <v>7.28892414629368</v>
      </c>
      <c r="W431" s="29">
        <f>IFERROR(Table1[[#This Row],[MutualInformation]]/Table1[[#This Row],[MutualInformationPotential]],0)</f>
        <v>0.56531489918925393</v>
      </c>
      <c r="X431" s="27">
        <v>0.16097308166219501</v>
      </c>
      <c r="Y431" s="27">
        <v>0.403599247604152</v>
      </c>
      <c r="Z431" s="27">
        <f>IFERROR(Table1[[#This Row],[MutualInformationVsOutcome]]/Table1[[#This Row],[MutualInformationVsOutcomePotential]],0)</f>
        <v>0.3988438596398885</v>
      </c>
      <c r="AA431" s="26">
        <v>66</v>
      </c>
      <c r="AB431" s="26">
        <v>779</v>
      </c>
      <c r="AC431" s="26">
        <v>26</v>
      </c>
      <c r="AD431" s="26">
        <v>129</v>
      </c>
      <c r="AE431" s="27" t="s">
        <v>329</v>
      </c>
      <c r="AF4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431" s="27" t="str">
        <f>RIGHT(Table1[[#This Row],[AlgorithmFunc]],LEN(Table1[[#This Row],[AlgorithmFunc]])-16)</f>
        <v>Blanket</v>
      </c>
      <c r="AH431" s="27">
        <f>Table1[[#This Row],['# CM TP]]+Table1[[#This Row],['# CM TN]]</f>
        <v>845</v>
      </c>
      <c r="AI431" s="27">
        <f>Table1[[#This Row],['# CM FP]]+Table1[[#This Row],['# CM FN]]</f>
        <v>155</v>
      </c>
      <c r="AJ431" s="27">
        <f>Table1[[#This Row],['# CM TP]]+Table1[[#This Row],['# CM FP]]</f>
        <v>92</v>
      </c>
      <c r="AK431" s="27">
        <f>Table1[[#This Row],['# CM TN]]+Table1[[#This Row],['# CM FN]]</f>
        <v>908</v>
      </c>
      <c r="AL431" s="27">
        <f>Table1[[#This Row],[GT_T]]+Table1[[#This Row],[GT_F]]</f>
        <v>1000</v>
      </c>
      <c r="AM431" s="27">
        <f>IFERROR((Table1[[#This Row],['# CM TP]]+Table1[[#This Row],['# CM TN]])/Table1[[#This Row],[GT_TOT]], 0)</f>
        <v>0.84499999999999997</v>
      </c>
      <c r="AN431" s="27">
        <f>IFERROR(((Table1[[#This Row],[GT_T]]*Table1[[#This Row],[GT_ML_P]]/Table1[[#This Row],[GT_TOT]])+(Table1[[#This Row],[GT_F]]*Table1[[#This Row],[GT_ML_N]]/Table1[[#This Row],[GT_TOT]]))/Table1[[#This Row],[GT_TOT]],0)</f>
        <v>0.21848000000000001</v>
      </c>
      <c r="AO431" s="27">
        <f>(Table1[[#This Row],[OBS_ACC]]-Table1[[#This Row],[EXP_ACC]])/(1-Table1[[#This Row],[EXP_ACC]])</f>
        <v>0.80166854335141768</v>
      </c>
      <c r="AP431" s="27">
        <f>Table1[[#This Row],['# CM TP]]+Table1[[#This Row],['# CM FN]]</f>
        <v>195</v>
      </c>
      <c r="AQ431" s="27">
        <f>Table1[[#This Row],['# CM TN]]+Table1[[#This Row],['# CM FP]]</f>
        <v>805</v>
      </c>
      <c r="AR431" s="29">
        <f>IFERROR(Table1[[#This Row],[NUM_T]]/(Table1[[#This Row],[NUM_T]]+Table1[[#This Row],[NUM_F]]),0)</f>
        <v>0.19500000000000001</v>
      </c>
      <c r="AS431" s="29">
        <f>IFERROR(((LEN(Table1[[#This Row],[Predictors]])-LEN(SUBSTITUTE(Table1[[#This Row],[Predictors]],"_","")))/Table1[[#This Row],[NumPredictors]])-Table1[[#This Row],[P_se]],0)</f>
        <v>0</v>
      </c>
      <c r="AT431" s="29">
        <f>IFERROR((LEN(Table1[[#This Row],[Predictors]])-LEN(SUBSTITUTE(Table1[[#This Row],[Predictors]],".","")))/Table1[[#This Row],[NumPredictors]],0)</f>
        <v>0.91666666666666663</v>
      </c>
      <c r="AU43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31" s="29">
        <f>1-(Table1[[#This Row],[P_2gram]]+Table1[[#This Row],[P_order]]+Table1[[#This Row],[P_se]])</f>
        <v>8.333333333333337E-2</v>
      </c>
    </row>
    <row r="432" spans="1:48" x14ac:dyDescent="0.25">
      <c r="A432">
        <v>2</v>
      </c>
      <c r="B432" t="s">
        <v>645</v>
      </c>
      <c r="C432" t="s">
        <v>185</v>
      </c>
      <c r="D432" s="26" t="s">
        <v>1510</v>
      </c>
      <c r="E432">
        <v>4000</v>
      </c>
      <c r="F4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information,BPIC14,4000,0</v>
      </c>
      <c r="H432" s="3">
        <v>1</v>
      </c>
      <c r="I432" s="1">
        <v>42775.851354166669</v>
      </c>
      <c r="J432" t="s">
        <v>10</v>
      </c>
      <c r="K432" t="s">
        <v>11</v>
      </c>
      <c r="L432" t="str">
        <f>SUBSTITUTE(SUBSTITUTE(Table1[[#This Row],[PredictorSetsOrig]],"task","act"),"startend","se")</f>
        <v>act,se</v>
      </c>
      <c r="M432" t="s">
        <v>14</v>
      </c>
      <c r="N432" s="27">
        <v>59</v>
      </c>
      <c r="O432" s="3">
        <f>IF(Table1[[#This Row],[Algorithm]]="None",0,IF(Table1[[#This Row],[NumPredictors]]&lt;=5,5,IF(Table1[[#This Row],[NumPredictors]]&lt;=10,10,IF(Table1[[#This Row],[NumPredictors]]&lt;=30,30,50))))</f>
        <v>0</v>
      </c>
      <c r="P432" s="2">
        <v>0.84499999999999997</v>
      </c>
      <c r="Q432" s="2">
        <v>0.85599999999999998</v>
      </c>
      <c r="R432">
        <v>1.00000000002183E-2</v>
      </c>
      <c r="S432">
        <v>11.929999999999801</v>
      </c>
      <c r="T432">
        <v>5.9999999999945403E-2</v>
      </c>
      <c r="U432" s="3">
        <v>6.9605890807084903</v>
      </c>
      <c r="V432" s="3">
        <v>6.9605890807084903</v>
      </c>
      <c r="W432" s="2">
        <f>IFERROR(Table1[[#This Row],[MutualInformation]]/Table1[[#This Row],[MutualInformationPotential]],0)</f>
        <v>1</v>
      </c>
      <c r="X432" s="27">
        <v>0.38147101411214301</v>
      </c>
      <c r="Y432" s="27">
        <v>0.38147101411214301</v>
      </c>
      <c r="Z432" s="27">
        <f>IFERROR(Table1[[#This Row],[MutualInformationVsOutcome]]/Table1[[#This Row],[MutualInformationVsOutcomePotential]],0)</f>
        <v>1</v>
      </c>
      <c r="AA432">
        <v>64</v>
      </c>
      <c r="AB432">
        <v>781</v>
      </c>
      <c r="AC432">
        <v>24</v>
      </c>
      <c r="AD432">
        <v>131</v>
      </c>
      <c r="AE432" s="3" t="s">
        <v>15</v>
      </c>
      <c r="AF4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432" s="27" t="str">
        <f>RIGHT(Table1[[#This Row],[AlgorithmFunc]],LEN(Table1[[#This Row],[AlgorithmFunc]])-16)</f>
        <v>None</v>
      </c>
      <c r="AH432" s="3">
        <f>Table1[[#This Row],['# CM TP]]+Table1[[#This Row],['# CM TN]]</f>
        <v>845</v>
      </c>
      <c r="AI432" s="3">
        <f>Table1[[#This Row],['# CM FP]]+Table1[[#This Row],['# CM FN]]</f>
        <v>155</v>
      </c>
      <c r="AJ432" s="3">
        <f>Table1[[#This Row],['# CM TP]]+Table1[[#This Row],['# CM FP]]</f>
        <v>88</v>
      </c>
      <c r="AK432" s="3">
        <f>Table1[[#This Row],['# CM TN]]+Table1[[#This Row],['# CM FN]]</f>
        <v>912</v>
      </c>
      <c r="AL432" s="3">
        <f>Table1[[#This Row],[GT_T]]+Table1[[#This Row],[GT_F]]</f>
        <v>1000</v>
      </c>
      <c r="AM432" s="3">
        <f>IFERROR((Table1[[#This Row],['# CM TP]]+Table1[[#This Row],['# CM TN]])/Table1[[#This Row],[GT_TOT]], 0)</f>
        <v>0.84499999999999997</v>
      </c>
      <c r="AN432" s="3">
        <f>IFERROR(((Table1[[#This Row],[GT_T]]*Table1[[#This Row],[GT_ML_P]]/Table1[[#This Row],[GT_TOT]])+(Table1[[#This Row],[GT_F]]*Table1[[#This Row],[GT_ML_N]]/Table1[[#This Row],[GT_TOT]]))/Table1[[#This Row],[GT_TOT]],0)</f>
        <v>0.21572000000000002</v>
      </c>
      <c r="AO432" s="3">
        <f>(Table1[[#This Row],[OBS_ACC]]-Table1[[#This Row],[EXP_ACC]])/(1-Table1[[#This Row],[EXP_ACC]])</f>
        <v>0.80236650175957558</v>
      </c>
      <c r="AP432" s="3">
        <f>Table1[[#This Row],['# CM TP]]+Table1[[#This Row],['# CM FN]]</f>
        <v>195</v>
      </c>
      <c r="AQ432" s="3">
        <f>Table1[[#This Row],['# CM TN]]+Table1[[#This Row],['# CM FP]]</f>
        <v>805</v>
      </c>
      <c r="AR432" s="2">
        <f>IFERROR(Table1[[#This Row],[NUM_T]]/(Table1[[#This Row],[NUM_T]]+Table1[[#This Row],[NUM_F]]),0)</f>
        <v>0.19500000000000001</v>
      </c>
      <c r="AS432" s="2">
        <f>IFERROR(((LEN(Table1[[#This Row],[Predictors]])-LEN(SUBSTITUTE(Table1[[#This Row],[Predictors]],"_","")))/Table1[[#This Row],[NumPredictors]])-Table1[[#This Row],[P_se]],0)</f>
        <v>0.11299435028248586</v>
      </c>
      <c r="AT432" s="2">
        <f>IFERROR((LEN(Table1[[#This Row],[Predictors]])-LEN(SUBSTITUTE(Table1[[#This Row],[Predictors]],".","")))/Table1[[#This Row],[NumPredictors]],0)</f>
        <v>0</v>
      </c>
      <c r="AU4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0.22598870056497175</v>
      </c>
      <c r="AV432" s="2">
        <f>1-(Table1[[#This Row],[P_2gram]]+Table1[[#This Row],[P_order]]+Table1[[#This Row],[P_se]])</f>
        <v>0.66101694915254239</v>
      </c>
    </row>
    <row r="433" spans="1:48" x14ac:dyDescent="0.25">
      <c r="A433">
        <v>14</v>
      </c>
      <c r="B433" t="s">
        <v>645</v>
      </c>
      <c r="C433" t="s">
        <v>185</v>
      </c>
      <c r="D433" s="26" t="s">
        <v>1510</v>
      </c>
      <c r="E433">
        <v>4000</v>
      </c>
      <c r="F4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433" s="3">
        <v>1</v>
      </c>
      <c r="I433" s="1">
        <v>42777.505798611113</v>
      </c>
      <c r="J433" t="s">
        <v>28</v>
      </c>
      <c r="K433" t="s">
        <v>11</v>
      </c>
      <c r="L433" t="str">
        <f>SUBSTITUTE(SUBSTITUTE(Table1[[#This Row],[PredictorSetsOrig]],"task","act"),"startend","se")</f>
        <v>act,2gram</v>
      </c>
      <c r="M433" t="s">
        <v>22</v>
      </c>
      <c r="N433" s="3">
        <v>30</v>
      </c>
      <c r="O433" s="3">
        <f>IF(Table1[[#This Row],[Algorithm]]="None",0,IF(Table1[[#This Row],[NumPredictors]]&lt;=5,5,IF(Table1[[#This Row],[NumPredictors]]&lt;=10,10,IF(Table1[[#This Row],[NumPredictors]]&lt;=30,30,50))))</f>
        <v>30</v>
      </c>
      <c r="P433" s="2">
        <v>0.84499999999999997</v>
      </c>
      <c r="Q433" s="2">
        <v>0.86466666666666703</v>
      </c>
      <c r="R433">
        <v>11.74</v>
      </c>
      <c r="S433">
        <v>6.9600000000000399</v>
      </c>
      <c r="T433">
        <v>0.189999999999998</v>
      </c>
      <c r="U433" s="3">
        <v>6.9245567470417404</v>
      </c>
      <c r="V433" s="3">
        <v>7.30761563701172</v>
      </c>
      <c r="W433" s="2">
        <f>IFERROR(Table1[[#This Row],[MutualInformation]]/Table1[[#This Row],[MutualInformationPotential]],0)</f>
        <v>0.94758086508684758</v>
      </c>
      <c r="X433" s="3">
        <v>0.376180892124785</v>
      </c>
      <c r="Y433" s="3">
        <v>0.40525441704633902</v>
      </c>
      <c r="Z433" s="3">
        <f>IFERROR(Table1[[#This Row],[MutualInformationVsOutcome]]/Table1[[#This Row],[MutualInformationVsOutcomePotential]],0)</f>
        <v>0.92825858596815836</v>
      </c>
      <c r="AA433">
        <v>69</v>
      </c>
      <c r="AB433">
        <v>776</v>
      </c>
      <c r="AC433">
        <v>29</v>
      </c>
      <c r="AD433">
        <v>126</v>
      </c>
      <c r="AE433" s="3" t="s">
        <v>125</v>
      </c>
      <c r="AF4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33" s="3" t="str">
        <f>RIGHT(Table1[[#This Row],[AlgorithmFunc]],LEN(Table1[[#This Row],[AlgorithmFunc]])-16)</f>
        <v>ClusterDuplicates</v>
      </c>
      <c r="AH433" s="3">
        <f>Table1[[#This Row],['# CM TP]]+Table1[[#This Row],['# CM TN]]</f>
        <v>845</v>
      </c>
      <c r="AI433" s="3">
        <f>Table1[[#This Row],['# CM FP]]+Table1[[#This Row],['# CM FN]]</f>
        <v>155</v>
      </c>
      <c r="AJ433" s="3">
        <f>Table1[[#This Row],['# CM TP]]+Table1[[#This Row],['# CM FP]]</f>
        <v>98</v>
      </c>
      <c r="AK433" s="3">
        <f>Table1[[#This Row],['# CM TN]]+Table1[[#This Row],['# CM FN]]</f>
        <v>902</v>
      </c>
      <c r="AL433" s="3">
        <f>Table1[[#This Row],[GT_T]]+Table1[[#This Row],[GT_F]]</f>
        <v>1000</v>
      </c>
      <c r="AM433" s="3">
        <f>IFERROR((Table1[[#This Row],['# CM TP]]+Table1[[#This Row],['# CM TN]])/Table1[[#This Row],[GT_TOT]], 0)</f>
        <v>0.84499999999999997</v>
      </c>
      <c r="AN433" s="3">
        <f>IFERROR(((Table1[[#This Row],[GT_T]]*Table1[[#This Row],[GT_ML_P]]/Table1[[#This Row],[GT_TOT]])+(Table1[[#This Row],[GT_F]]*Table1[[#This Row],[GT_ML_N]]/Table1[[#This Row],[GT_TOT]]))/Table1[[#This Row],[GT_TOT]],0)</f>
        <v>0.22262000000000001</v>
      </c>
      <c r="AO433" s="3">
        <f>(Table1[[#This Row],[OBS_ACC]]-Table1[[#This Row],[EXP_ACC]])/(1-Table1[[#This Row],[EXP_ACC]])</f>
        <v>0.80061231315444181</v>
      </c>
      <c r="AP433" s="3">
        <f>Table1[[#This Row],['# CM TP]]+Table1[[#This Row],['# CM FN]]</f>
        <v>195</v>
      </c>
      <c r="AQ433" s="3">
        <f>Table1[[#This Row],['# CM TN]]+Table1[[#This Row],['# CM FP]]</f>
        <v>805</v>
      </c>
      <c r="AR433" s="2">
        <f>IFERROR(Table1[[#This Row],[NUM_T]]/(Table1[[#This Row],[NUM_T]]+Table1[[#This Row],[NUM_F]]),0)</f>
        <v>0.19500000000000001</v>
      </c>
      <c r="AS433" s="2">
        <f>IFERROR(((LEN(Table1[[#This Row],[Predictors]])-LEN(SUBSTITUTE(Table1[[#This Row],[Predictors]],"_","")))/Table1[[#This Row],[NumPredictors]])-Table1[[#This Row],[P_se]],0)</f>
        <v>0.6</v>
      </c>
      <c r="AT433" s="2">
        <f>IFERROR((LEN(Table1[[#This Row],[Predictors]])-LEN(SUBSTITUTE(Table1[[#This Row],[Predictors]],".","")))/Table1[[#This Row],[NumPredictors]],0)</f>
        <v>0</v>
      </c>
      <c r="AU4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33" s="2">
        <f>1-(Table1[[#This Row],[P_2gram]]+Table1[[#This Row],[P_order]]+Table1[[#This Row],[P_se]])</f>
        <v>0.4</v>
      </c>
    </row>
    <row r="434" spans="1:48" x14ac:dyDescent="0.25">
      <c r="A434" s="26">
        <v>44</v>
      </c>
      <c r="B434" s="26" t="s">
        <v>645</v>
      </c>
      <c r="C434" s="26" t="s">
        <v>190</v>
      </c>
      <c r="D434" s="26" t="s">
        <v>1510</v>
      </c>
      <c r="E434" s="26">
        <v>40000</v>
      </c>
      <c r="F4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34" s="26" t="s">
        <v>1316</v>
      </c>
      <c r="H434" s="27">
        <v>1</v>
      </c>
      <c r="I434" s="28">
        <v>43121.8753125</v>
      </c>
      <c r="J434" s="26" t="s">
        <v>1317</v>
      </c>
      <c r="K434" s="26" t="s">
        <v>11</v>
      </c>
      <c r="L434" t="str">
        <f>SUBSTITUTE(SUBSTITUTE(Table1[[#This Row],[PredictorSetsOrig]],"task","act"),"startend","se")</f>
        <v>2gram,order</v>
      </c>
      <c r="M434" s="31" t="s">
        <v>438</v>
      </c>
      <c r="N434" s="27">
        <v>30</v>
      </c>
      <c r="O434" s="27">
        <f>IF(Table1[[#This Row],[Algorithm]]="None",0,IF(Table1[[#This Row],[NumPredictors]]&lt;=5,5,IF(Table1[[#This Row],[NumPredictors]]&lt;=10,10,IF(Table1[[#This Row],[NumPredictors]]&lt;=30,30,50))))</f>
        <v>30</v>
      </c>
      <c r="P434" s="29">
        <v>0.84499999999999997</v>
      </c>
      <c r="Q434" s="29">
        <v>0.84636666666666704</v>
      </c>
      <c r="R434" s="26">
        <v>53.54</v>
      </c>
      <c r="S434" s="26">
        <v>70.27</v>
      </c>
      <c r="T434" s="26">
        <v>13.02</v>
      </c>
      <c r="U434" s="27">
        <v>6.4007815880340004</v>
      </c>
      <c r="V434" s="27"/>
      <c r="W434" s="29">
        <f>IFERROR(Table1[[#This Row],[MutualInformation]]/Table1[[#This Row],[MutualInformationPotential]],0)</f>
        <v>0</v>
      </c>
      <c r="X434" s="27">
        <v>0.30681047780554299</v>
      </c>
      <c r="Y434" s="27"/>
      <c r="Z434" s="27">
        <f>IFERROR(Table1[[#This Row],[MutualInformationVsOutcome]]/Table1[[#This Row],[MutualInformationVsOutcomePotential]],0)</f>
        <v>0</v>
      </c>
      <c r="AA434" s="26">
        <v>862</v>
      </c>
      <c r="AB434" s="26">
        <v>7588</v>
      </c>
      <c r="AC434" s="26">
        <v>350</v>
      </c>
      <c r="AD434" s="26">
        <v>1200</v>
      </c>
      <c r="AE434" s="27" t="s">
        <v>1356</v>
      </c>
      <c r="AF43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434" s="27" t="str">
        <f>RIGHT(Table1[[#This Row],[AlgorithmFunc]],LEN(Table1[[#This Row],[AlgorithmFunc]])-16)</f>
        <v>ClusterMRMR</v>
      </c>
      <c r="AH434" s="27">
        <f>Table1[[#This Row],['# CM TP]]+Table1[[#This Row],['# CM TN]]</f>
        <v>8450</v>
      </c>
      <c r="AI434" s="27">
        <f>Table1[[#This Row],['# CM FP]]+Table1[[#This Row],['# CM FN]]</f>
        <v>1550</v>
      </c>
      <c r="AJ434" s="27">
        <f>Table1[[#This Row],['# CM TP]]+Table1[[#This Row],['# CM FP]]</f>
        <v>1212</v>
      </c>
      <c r="AK434" s="27">
        <f>Table1[[#This Row],['# CM TN]]+Table1[[#This Row],['# CM FN]]</f>
        <v>8788</v>
      </c>
      <c r="AL434" s="27">
        <f>Table1[[#This Row],[GT_T]]+Table1[[#This Row],[GT_F]]</f>
        <v>10000</v>
      </c>
      <c r="AM434" s="27">
        <f>IFERROR((Table1[[#This Row],['# CM TP]]+Table1[[#This Row],['# CM TN]])/Table1[[#This Row],[GT_TOT]], 0)</f>
        <v>0.84499999999999997</v>
      </c>
      <c r="AN434" s="27">
        <f>IFERROR(((Table1[[#This Row],[GT_T]]*Table1[[#This Row],[GT_ML_P]]/Table1[[#This Row],[GT_TOT]])+(Table1[[#This Row],[GT_F]]*Table1[[#This Row],[GT_ML_N]]/Table1[[#This Row],[GT_TOT]]))/Table1[[#This Row],[GT_TOT]],0)</f>
        <v>0.23862800000000001</v>
      </c>
      <c r="AO434" s="27">
        <f>(Table1[[#This Row],[OBS_ACC]]-Table1[[#This Row],[EXP_ACC]])/(1-Table1[[#This Row],[EXP_ACC]])</f>
        <v>0.79642014678764117</v>
      </c>
      <c r="AP434" s="27">
        <f>Table1[[#This Row],['# CM TP]]+Table1[[#This Row],['# CM FN]]</f>
        <v>2062</v>
      </c>
      <c r="AQ434" s="27">
        <f>Table1[[#This Row],['# CM TN]]+Table1[[#This Row],['# CM FP]]</f>
        <v>7938</v>
      </c>
      <c r="AR434" s="29">
        <f>IFERROR(Table1[[#This Row],[NUM_T]]/(Table1[[#This Row],[NUM_T]]+Table1[[#This Row],[NUM_F]]),0)</f>
        <v>0.20619999999999999</v>
      </c>
      <c r="AS434" s="29">
        <f>IFERROR(((LEN(Table1[[#This Row],[Predictors]])-LEN(SUBSTITUTE(Table1[[#This Row],[Predictors]],"_","")))/Table1[[#This Row],[NumPredictors]])-Table1[[#This Row],[P_se]],0)</f>
        <v>0.5</v>
      </c>
      <c r="AT434" s="29">
        <f>IFERROR((LEN(Table1[[#This Row],[Predictors]])-LEN(SUBSTITUTE(Table1[[#This Row],[Predictors]],".","")))/Table1[[#This Row],[NumPredictors]],0)</f>
        <v>0.5</v>
      </c>
      <c r="AU43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34" s="29">
        <f>1-(Table1[[#This Row],[P_2gram]]+Table1[[#This Row],[P_order]]+Table1[[#This Row],[P_se]])</f>
        <v>0</v>
      </c>
    </row>
    <row r="435" spans="1:48" x14ac:dyDescent="0.25">
      <c r="A435">
        <v>11</v>
      </c>
      <c r="B435" t="s">
        <v>645</v>
      </c>
      <c r="C435" t="s">
        <v>190</v>
      </c>
      <c r="D435" s="26" t="s">
        <v>1510</v>
      </c>
      <c r="E435">
        <v>40000</v>
      </c>
      <c r="F4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35" t="s">
        <v>361</v>
      </c>
      <c r="H435" s="3">
        <v>1</v>
      </c>
      <c r="I435" s="1">
        <v>42781.098865740743</v>
      </c>
      <c r="J435" t="s">
        <v>28</v>
      </c>
      <c r="K435" t="s">
        <v>11</v>
      </c>
      <c r="L435" t="str">
        <f>SUBSTITUTE(SUBSTITUTE(Table1[[#This Row],[PredictorSetsOrig]],"task","act"),"startend","se")</f>
        <v>act,se,2gram</v>
      </c>
      <c r="M435" t="s">
        <v>16</v>
      </c>
      <c r="N435" s="3">
        <v>10</v>
      </c>
      <c r="O435" s="3">
        <f>IF(Table1[[#This Row],[Algorithm]]="None",0,IF(Table1[[#This Row],[NumPredictors]]&lt;=5,5,IF(Table1[[#This Row],[NumPredictors]]&lt;=10,10,IF(Table1[[#This Row],[NumPredictors]]&lt;=30,30,50))))</f>
        <v>10</v>
      </c>
      <c r="P435" s="2">
        <v>0.8448</v>
      </c>
      <c r="Q435" s="2">
        <v>0.84493333333333298</v>
      </c>
      <c r="R435">
        <v>383.16</v>
      </c>
      <c r="S435">
        <v>38.709999999999098</v>
      </c>
      <c r="T435">
        <v>6.4000000000014596</v>
      </c>
      <c r="U435" s="3">
        <v>5.6408685180860401</v>
      </c>
      <c r="V435" s="3">
        <v>8.2937834738371201</v>
      </c>
      <c r="W435" s="2">
        <f>IFERROR(Table1[[#This Row],[MutualInformation]]/Table1[[#This Row],[MutualInformationPotential]],0)</f>
        <v>0.68013211773375259</v>
      </c>
      <c r="X435" s="3">
        <v>0.268164921150647</v>
      </c>
      <c r="Y435" s="3">
        <v>0.445241081265218</v>
      </c>
      <c r="Z435" s="3">
        <f>IFERROR(Table1[[#This Row],[MutualInformationVsOutcome]]/Table1[[#This Row],[MutualInformationVsOutcomePotential]],0)</f>
        <v>0.60229150551116473</v>
      </c>
      <c r="AA435">
        <v>920</v>
      </c>
      <c r="AB435">
        <v>7528</v>
      </c>
      <c r="AC435">
        <v>410</v>
      </c>
      <c r="AD435">
        <v>1142</v>
      </c>
      <c r="AE435" s="3" t="s">
        <v>365</v>
      </c>
      <c r="AF4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35" s="3" t="str">
        <f>RIGHT(Table1[[#This Row],[AlgorithmFunc]],LEN(Table1[[#This Row],[AlgorithmFunc]])-16)</f>
        <v>ClusterDuplicates</v>
      </c>
      <c r="AH435" s="3">
        <f>Table1[[#This Row],['# CM TP]]+Table1[[#This Row],['# CM TN]]</f>
        <v>8448</v>
      </c>
      <c r="AI435" s="3">
        <f>Table1[[#This Row],['# CM FP]]+Table1[[#This Row],['# CM FN]]</f>
        <v>1552</v>
      </c>
      <c r="AJ435" s="3">
        <f>Table1[[#This Row],['# CM TP]]+Table1[[#This Row],['# CM FP]]</f>
        <v>1330</v>
      </c>
      <c r="AK435" s="3">
        <f>Table1[[#This Row],['# CM TN]]+Table1[[#This Row],['# CM FN]]</f>
        <v>8670</v>
      </c>
      <c r="AL435" s="3">
        <f>Table1[[#This Row],[GT_T]]+Table1[[#This Row],[GT_F]]</f>
        <v>10000</v>
      </c>
      <c r="AM435" s="3">
        <f>IFERROR((Table1[[#This Row],['# CM TP]]+Table1[[#This Row],['# CM TN]])/Table1[[#This Row],[GT_TOT]], 0)</f>
        <v>0.8448</v>
      </c>
      <c r="AN435" s="3">
        <f>IFERROR(((Table1[[#This Row],[GT_T]]*Table1[[#This Row],[GT_ML_P]]/Table1[[#This Row],[GT_TOT]])+(Table1[[#This Row],[GT_F]]*Table1[[#This Row],[GT_ML_N]]/Table1[[#This Row],[GT_TOT]]))/Table1[[#This Row],[GT_TOT]],0)</f>
        <v>0.24691680000000002</v>
      </c>
      <c r="AO435" s="3">
        <f>(Table1[[#This Row],[OBS_ACC]]-Table1[[#This Row],[EXP_ACC]])/(1-Table1[[#This Row],[EXP_ACC]])</f>
        <v>0.79391387299570615</v>
      </c>
      <c r="AP435" s="3">
        <f>Table1[[#This Row],['# CM TP]]+Table1[[#This Row],['# CM FN]]</f>
        <v>2062</v>
      </c>
      <c r="AQ435" s="3">
        <f>Table1[[#This Row],['# CM TN]]+Table1[[#This Row],['# CM FP]]</f>
        <v>7938</v>
      </c>
      <c r="AR435" s="2">
        <f>IFERROR(Table1[[#This Row],[NUM_T]]/(Table1[[#This Row],[NUM_T]]+Table1[[#This Row],[NUM_F]]),0)</f>
        <v>0.20619999999999999</v>
      </c>
      <c r="AS435" s="2">
        <f>IFERROR(((LEN(Table1[[#This Row],[Predictors]])-LEN(SUBSTITUTE(Table1[[#This Row],[Predictors]],"_","")))/Table1[[#This Row],[NumPredictors]])-Table1[[#This Row],[P_se]],0)</f>
        <v>0.33333333333333337</v>
      </c>
      <c r="AT435" s="2">
        <f>IFERROR((LEN(Table1[[#This Row],[Predictors]])-LEN(SUBSTITUTE(Table1[[#This Row],[Predictors]],".","")))/Table1[[#This Row],[NumPredictors]],0)</f>
        <v>0</v>
      </c>
      <c r="AU4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35" s="2">
        <f>1-(Table1[[#This Row],[P_2gram]]+Table1[[#This Row],[P_order]]+Table1[[#This Row],[P_se]])</f>
        <v>0.6</v>
      </c>
    </row>
    <row r="436" spans="1:48" x14ac:dyDescent="0.25">
      <c r="A436">
        <v>15</v>
      </c>
      <c r="B436" t="s">
        <v>645</v>
      </c>
      <c r="C436" t="s">
        <v>190</v>
      </c>
      <c r="D436" s="26" t="s">
        <v>1510</v>
      </c>
      <c r="E436">
        <v>40000</v>
      </c>
      <c r="F4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36" t="s">
        <v>361</v>
      </c>
      <c r="H436" s="3">
        <v>1</v>
      </c>
      <c r="I436" s="1">
        <v>42781.127928240741</v>
      </c>
      <c r="J436" t="s">
        <v>28</v>
      </c>
      <c r="K436" t="s">
        <v>11</v>
      </c>
      <c r="L436" t="str">
        <f>SUBSTITUTE(SUBSTITUTE(Table1[[#This Row],[PredictorSetsOrig]],"task","act"),"startend","se")</f>
        <v>act,2gram,order</v>
      </c>
      <c r="M436" t="s">
        <v>24</v>
      </c>
      <c r="N436" s="3">
        <v>10</v>
      </c>
      <c r="O436" s="3">
        <f>IF(Table1[[#This Row],[Algorithm]]="None",0,IF(Table1[[#This Row],[NumPredictors]]&lt;=5,5,IF(Table1[[#This Row],[NumPredictors]]&lt;=10,10,IF(Table1[[#This Row],[NumPredictors]]&lt;=30,30,50))))</f>
        <v>10</v>
      </c>
      <c r="P436" s="2">
        <v>0.84460000000000002</v>
      </c>
      <c r="Q436" s="2">
        <v>0.84506666666666697</v>
      </c>
      <c r="R436">
        <v>1365.52</v>
      </c>
      <c r="S436">
        <v>37.9400000000023</v>
      </c>
      <c r="T436">
        <v>19.8899999999994</v>
      </c>
      <c r="U436" s="3">
        <v>4.3022384641014497</v>
      </c>
      <c r="V436" s="3" t="s">
        <v>362</v>
      </c>
      <c r="W436" s="2">
        <f>IFERROR(Table1[[#This Row],[MutualInformation]]/Table1[[#This Row],[MutualInformationPotential]],0)</f>
        <v>0</v>
      </c>
      <c r="X436" s="3">
        <v>0.18326289790071101</v>
      </c>
      <c r="Y436" s="3"/>
      <c r="Z436" s="3">
        <f>IFERROR(Table1[[#This Row],[MutualInformationVsOutcome]]/Table1[[#This Row],[MutualInformationVsOutcomePotential]],0)</f>
        <v>0</v>
      </c>
      <c r="AA436">
        <v>809</v>
      </c>
      <c r="AB436">
        <v>7637</v>
      </c>
      <c r="AC436">
        <v>301</v>
      </c>
      <c r="AD436">
        <v>1253</v>
      </c>
      <c r="AE436" s="3" t="s">
        <v>369</v>
      </c>
      <c r="AF4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36" s="3" t="str">
        <f>RIGHT(Table1[[#This Row],[AlgorithmFunc]],LEN(Table1[[#This Row],[AlgorithmFunc]])-16)</f>
        <v>ClusterDuplicates</v>
      </c>
      <c r="AH436" s="3">
        <f>Table1[[#This Row],['# CM TP]]+Table1[[#This Row],['# CM TN]]</f>
        <v>8446</v>
      </c>
      <c r="AI436" s="3">
        <f>Table1[[#This Row],['# CM FP]]+Table1[[#This Row],['# CM FN]]</f>
        <v>1554</v>
      </c>
      <c r="AJ436" s="3">
        <f>Table1[[#This Row],['# CM TP]]+Table1[[#This Row],['# CM FP]]</f>
        <v>1110</v>
      </c>
      <c r="AK436" s="3">
        <f>Table1[[#This Row],['# CM TN]]+Table1[[#This Row],['# CM FN]]</f>
        <v>8890</v>
      </c>
      <c r="AL436" s="3">
        <f>Table1[[#This Row],[GT_T]]+Table1[[#This Row],[GT_F]]</f>
        <v>10000</v>
      </c>
      <c r="AM436" s="3">
        <f>IFERROR((Table1[[#This Row],['# CM TP]]+Table1[[#This Row],['# CM TN]])/Table1[[#This Row],[GT_TOT]], 0)</f>
        <v>0.84460000000000002</v>
      </c>
      <c r="AN436" s="3">
        <f>IFERROR(((Table1[[#This Row],[GT_T]]*Table1[[#This Row],[GT_ML_P]]/Table1[[#This Row],[GT_TOT]])+(Table1[[#This Row],[GT_F]]*Table1[[#This Row],[GT_ML_N]]/Table1[[#This Row],[GT_TOT]]))/Table1[[#This Row],[GT_TOT]],0)</f>
        <v>0.23190120000000003</v>
      </c>
      <c r="AO436" s="3">
        <f>(Table1[[#This Row],[OBS_ACC]]-Table1[[#This Row],[EXP_ACC]])/(1-Table1[[#This Row],[EXP_ACC]])</f>
        <v>0.79768227733203079</v>
      </c>
      <c r="AP436" s="3">
        <f>Table1[[#This Row],['# CM TP]]+Table1[[#This Row],['# CM FN]]</f>
        <v>2062</v>
      </c>
      <c r="AQ436" s="3">
        <f>Table1[[#This Row],['# CM TN]]+Table1[[#This Row],['# CM FP]]</f>
        <v>7938</v>
      </c>
      <c r="AR436" s="2">
        <f>IFERROR(Table1[[#This Row],[NUM_T]]/(Table1[[#This Row],[NUM_T]]+Table1[[#This Row],[NUM_F]]),0)</f>
        <v>0.20619999999999999</v>
      </c>
      <c r="AS436" s="2">
        <f>IFERROR(((LEN(Table1[[#This Row],[Predictors]])-LEN(SUBSTITUTE(Table1[[#This Row],[Predictors]],"_","")))/Table1[[#This Row],[NumPredictors]])-Table1[[#This Row],[P_se]],0)</f>
        <v>0.2</v>
      </c>
      <c r="AT436" s="2">
        <f>IFERROR((LEN(Table1[[#This Row],[Predictors]])-LEN(SUBSTITUTE(Table1[[#This Row],[Predictors]],".","")))/Table1[[#This Row],[NumPredictors]],0)</f>
        <v>0.6</v>
      </c>
      <c r="AU4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36" s="2">
        <f>1-(Table1[[#This Row],[P_2gram]]+Table1[[#This Row],[P_order]]+Table1[[#This Row],[P_se]])</f>
        <v>0.19999999999999996</v>
      </c>
    </row>
    <row r="437" spans="1:48" x14ac:dyDescent="0.25">
      <c r="A437">
        <v>56</v>
      </c>
      <c r="B437" t="s">
        <v>645</v>
      </c>
      <c r="C437" t="s">
        <v>190</v>
      </c>
      <c r="D437" t="s">
        <v>1510</v>
      </c>
      <c r="E437">
        <v>40000</v>
      </c>
      <c r="F4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37" t="s">
        <v>1664</v>
      </c>
      <c r="H437" s="3">
        <v>3</v>
      </c>
      <c r="I437" s="1">
        <v>43131.108055555553</v>
      </c>
      <c r="J437" t="s">
        <v>405</v>
      </c>
      <c r="K437" t="s">
        <v>11</v>
      </c>
      <c r="L437" t="str">
        <f>SUBSTITUTE(SUBSTITUTE(Table1[[#This Row],[PredictorSetsOrig]],"task","act"),"startend","se")</f>
        <v>act</v>
      </c>
      <c r="M437" s="31" t="s">
        <v>12</v>
      </c>
      <c r="N437" s="3">
        <v>30</v>
      </c>
      <c r="O437" s="3">
        <f>IF(Table1[[#This Row],[Algorithm]]="None",0,IF(Table1[[#This Row],[NumPredictors]]&lt;=5,5,IF(Table1[[#This Row],[NumPredictors]]&lt;=10,10,IF(Table1[[#This Row],[NumPredictors]]&lt;=30,30,50))))</f>
        <v>30</v>
      </c>
      <c r="P437" s="2">
        <v>0.84440000000000004</v>
      </c>
      <c r="Q437" s="2">
        <v>0.85260000000000002</v>
      </c>
      <c r="R437">
        <v>4.9999999999272397E-2</v>
      </c>
      <c r="S437">
        <v>66.170000000001906</v>
      </c>
      <c r="T437">
        <v>0.95000000000072804</v>
      </c>
      <c r="U437" s="3">
        <v>6.2506500461100396</v>
      </c>
      <c r="V437" s="27"/>
      <c r="W437" s="29">
        <f>IFERROR(Table1[[#This Row],[MutualInformation]]/Table1[[#This Row],[MutualInformationPotential]],0)</f>
        <v>0</v>
      </c>
      <c r="X437" s="3">
        <v>0.29862428222808102</v>
      </c>
      <c r="Y437" s="3"/>
      <c r="Z437" s="3">
        <f>IFERROR(Table1[[#This Row],[MutualInformationVsOutcome]]/Table1[[#This Row],[MutualInformationVsOutcomePotential]],0)</f>
        <v>0</v>
      </c>
      <c r="AA437">
        <v>856</v>
      </c>
      <c r="AB437">
        <v>7588</v>
      </c>
      <c r="AC437">
        <v>391</v>
      </c>
      <c r="AD437">
        <v>1165</v>
      </c>
      <c r="AE437" s="3" t="s">
        <v>429</v>
      </c>
      <c r="AF4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437" s="27" t="str">
        <f>RIGHT(Table1[[#This Row],[AlgorithmFunc]],LEN(Table1[[#This Row],[AlgorithmFunc]])-16)</f>
        <v>Random</v>
      </c>
      <c r="AH437" s="3">
        <f>Table1[[#This Row],['# CM TP]]+Table1[[#This Row],['# CM TN]]</f>
        <v>8444</v>
      </c>
      <c r="AI437" s="3">
        <f>Table1[[#This Row],['# CM FP]]+Table1[[#This Row],['# CM FN]]</f>
        <v>1556</v>
      </c>
      <c r="AJ437" s="3">
        <f>Table1[[#This Row],['# CM TP]]+Table1[[#This Row],['# CM FP]]</f>
        <v>1247</v>
      </c>
      <c r="AK437" s="3">
        <f>Table1[[#This Row],['# CM TN]]+Table1[[#This Row],['# CM FN]]</f>
        <v>8753</v>
      </c>
      <c r="AL437" s="3">
        <f>Table1[[#This Row],[GT_T]]+Table1[[#This Row],[GT_F]]</f>
        <v>10000</v>
      </c>
      <c r="AM437" s="3">
        <f>IFERROR((Table1[[#This Row],['# CM TP]]+Table1[[#This Row],['# CM TN]])/Table1[[#This Row],[GT_TOT]], 0)</f>
        <v>0.84440000000000004</v>
      </c>
      <c r="AN437" s="3">
        <f>IFERROR(((Table1[[#This Row],[GT_T]]*Table1[[#This Row],[GT_ML_P]]/Table1[[#This Row],[GT_TOT]])+(Table1[[#This Row],[GT_F]]*Table1[[#This Row],[GT_ML_N]]/Table1[[#This Row],[GT_TOT]]))/Table1[[#This Row],[GT_TOT]],0)</f>
        <v>0.24149335999999999</v>
      </c>
      <c r="AO437" s="3">
        <f>(Table1[[#This Row],[OBS_ACC]]-Table1[[#This Row],[EXP_ACC]])/(1-Table1[[#This Row],[EXP_ACC]])</f>
        <v>0.79486006872662318</v>
      </c>
      <c r="AP437" s="3">
        <f>Table1[[#This Row],['# CM TP]]+Table1[[#This Row],['# CM FN]]</f>
        <v>2021</v>
      </c>
      <c r="AQ437" s="3">
        <f>Table1[[#This Row],['# CM TN]]+Table1[[#This Row],['# CM FP]]</f>
        <v>7979</v>
      </c>
      <c r="AR437" s="2">
        <f>IFERROR(Table1[[#This Row],[NUM_T]]/(Table1[[#This Row],[NUM_T]]+Table1[[#This Row],[NUM_F]]),0)</f>
        <v>0.2021</v>
      </c>
      <c r="AS437" s="2">
        <f>IFERROR(((LEN(Table1[[#This Row],[Predictors]])-LEN(SUBSTITUTE(Table1[[#This Row],[Predictors]],"_","")))/Table1[[#This Row],[NumPredictors]])-Table1[[#This Row],[P_se]],0)</f>
        <v>0</v>
      </c>
      <c r="AT437" s="2">
        <f>IFERROR((LEN(Table1[[#This Row],[Predictors]])-LEN(SUBSTITUTE(Table1[[#This Row],[Predictors]],".","")))/Table1[[#This Row],[NumPredictors]],0)</f>
        <v>0</v>
      </c>
      <c r="AU4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37" s="2">
        <f>1-(Table1[[#This Row],[P_2gram]]+Table1[[#This Row],[P_order]]+Table1[[#This Row],[P_se]])</f>
        <v>1</v>
      </c>
    </row>
    <row r="438" spans="1:48" x14ac:dyDescent="0.25">
      <c r="A438">
        <v>14</v>
      </c>
      <c r="B438" t="s">
        <v>645</v>
      </c>
      <c r="C438" t="s">
        <v>190</v>
      </c>
      <c r="D438" s="26" t="s">
        <v>1510</v>
      </c>
      <c r="E438">
        <v>40000</v>
      </c>
      <c r="F4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38" t="s">
        <v>361</v>
      </c>
      <c r="H438" s="3">
        <v>1</v>
      </c>
      <c r="I438" s="1">
        <v>42781.124837962961</v>
      </c>
      <c r="J438" t="s">
        <v>28</v>
      </c>
      <c r="K438" t="s">
        <v>11</v>
      </c>
      <c r="L438" t="str">
        <f>SUBSTITUTE(SUBSTITUTE(Table1[[#This Row],[PredictorSetsOrig]],"task","act"),"startend","se")</f>
        <v>act,2gram</v>
      </c>
      <c r="M438" t="s">
        <v>22</v>
      </c>
      <c r="N438" s="3">
        <v>10</v>
      </c>
      <c r="O438" s="3">
        <f>IF(Table1[[#This Row],[Algorithm]]="None",0,IF(Table1[[#This Row],[NumPredictors]]&lt;=5,5,IF(Table1[[#This Row],[NumPredictors]]&lt;=10,10,IF(Table1[[#This Row],[NumPredictors]]&lt;=30,30,50))))</f>
        <v>10</v>
      </c>
      <c r="P438" s="2">
        <v>0.84430000000000005</v>
      </c>
      <c r="Q438" s="2">
        <v>0.84453333333333303</v>
      </c>
      <c r="R438">
        <v>219.64000000000101</v>
      </c>
      <c r="S438">
        <v>39.260000000000197</v>
      </c>
      <c r="T438">
        <v>6.6399999999994197</v>
      </c>
      <c r="U438" s="3">
        <v>5.18942350454705</v>
      </c>
      <c r="V438" s="3">
        <v>8.2937834738371201</v>
      </c>
      <c r="W438" s="2">
        <f>IFERROR(Table1[[#This Row],[MutualInformation]]/Table1[[#This Row],[MutualInformationPotential]],0)</f>
        <v>0.6257003840186055</v>
      </c>
      <c r="X438" s="3">
        <v>0.249360586044299</v>
      </c>
      <c r="Y438" s="3">
        <v>0.445241081265214</v>
      </c>
      <c r="Z438" s="3">
        <f>IFERROR(Table1[[#This Row],[MutualInformationVsOutcome]]/Table1[[#This Row],[MutualInformationVsOutcomePotential]],0)</f>
        <v>0.56005745322445644</v>
      </c>
      <c r="AA438">
        <v>905</v>
      </c>
      <c r="AB438">
        <v>7538</v>
      </c>
      <c r="AC438">
        <v>400</v>
      </c>
      <c r="AD438">
        <v>1157</v>
      </c>
      <c r="AE438" s="3" t="s">
        <v>368</v>
      </c>
      <c r="AF4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38" s="3" t="str">
        <f>RIGHT(Table1[[#This Row],[AlgorithmFunc]],LEN(Table1[[#This Row],[AlgorithmFunc]])-16)</f>
        <v>ClusterDuplicates</v>
      </c>
      <c r="AH438" s="3">
        <f>Table1[[#This Row],['# CM TP]]+Table1[[#This Row],['# CM TN]]</f>
        <v>8443</v>
      </c>
      <c r="AI438" s="3">
        <f>Table1[[#This Row],['# CM FP]]+Table1[[#This Row],['# CM FN]]</f>
        <v>1557</v>
      </c>
      <c r="AJ438" s="3">
        <f>Table1[[#This Row],['# CM TP]]+Table1[[#This Row],['# CM FP]]</f>
        <v>1305</v>
      </c>
      <c r="AK438" s="3">
        <f>Table1[[#This Row],['# CM TN]]+Table1[[#This Row],['# CM FN]]</f>
        <v>8695</v>
      </c>
      <c r="AL438" s="3">
        <f>Table1[[#This Row],[GT_T]]+Table1[[#This Row],[GT_F]]</f>
        <v>10000</v>
      </c>
      <c r="AM438" s="3">
        <f>IFERROR((Table1[[#This Row],['# CM TP]]+Table1[[#This Row],['# CM TN]])/Table1[[#This Row],[GT_TOT]], 0)</f>
        <v>0.84430000000000005</v>
      </c>
      <c r="AN438" s="3">
        <f>IFERROR(((Table1[[#This Row],[GT_T]]*Table1[[#This Row],[GT_ML_P]]/Table1[[#This Row],[GT_TOT]])+(Table1[[#This Row],[GT_F]]*Table1[[#This Row],[GT_ML_N]]/Table1[[#This Row],[GT_TOT]]))/Table1[[#This Row],[GT_TOT]],0)</f>
        <v>0.24556230000000001</v>
      </c>
      <c r="AO438" s="3">
        <f>(Table1[[#This Row],[OBS_ACC]]-Table1[[#This Row],[EXP_ACC]])/(1-Table1[[#This Row],[EXP_ACC]])</f>
        <v>0.79362113001510937</v>
      </c>
      <c r="AP438" s="3">
        <f>Table1[[#This Row],['# CM TP]]+Table1[[#This Row],['# CM FN]]</f>
        <v>2062</v>
      </c>
      <c r="AQ438" s="3">
        <f>Table1[[#This Row],['# CM TN]]+Table1[[#This Row],['# CM FP]]</f>
        <v>7938</v>
      </c>
      <c r="AR438" s="2">
        <f>IFERROR(Table1[[#This Row],[NUM_T]]/(Table1[[#This Row],[NUM_T]]+Table1[[#This Row],[NUM_F]]),0)</f>
        <v>0.20619999999999999</v>
      </c>
      <c r="AS438" s="2">
        <f>IFERROR(((LEN(Table1[[#This Row],[Predictors]])-LEN(SUBSTITUTE(Table1[[#This Row],[Predictors]],"_","")))/Table1[[#This Row],[NumPredictors]])-Table1[[#This Row],[P_se]],0)</f>
        <v>0.4</v>
      </c>
      <c r="AT438" s="2">
        <f>IFERROR((LEN(Table1[[#This Row],[Predictors]])-LEN(SUBSTITUTE(Table1[[#This Row],[Predictors]],".","")))/Table1[[#This Row],[NumPredictors]],0)</f>
        <v>0</v>
      </c>
      <c r="AU4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38" s="2">
        <f>1-(Table1[[#This Row],[P_2gram]]+Table1[[#This Row],[P_order]]+Table1[[#This Row],[P_se]])</f>
        <v>0.6</v>
      </c>
    </row>
    <row r="439" spans="1:48" x14ac:dyDescent="0.25">
      <c r="A439">
        <v>19</v>
      </c>
      <c r="B439" t="s">
        <v>645</v>
      </c>
      <c r="C439" t="s">
        <v>190</v>
      </c>
      <c r="D439" s="26" t="s">
        <v>1510</v>
      </c>
      <c r="E439">
        <v>40000</v>
      </c>
      <c r="F4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39" t="s">
        <v>361</v>
      </c>
      <c r="H439" s="3">
        <v>1</v>
      </c>
      <c r="I439" s="1">
        <v>42781.150706018518</v>
      </c>
      <c r="J439" t="s">
        <v>37</v>
      </c>
      <c r="K439" t="s">
        <v>11</v>
      </c>
      <c r="L439" t="str">
        <f>SUBSTITUTE(SUBSTITUTE(Table1[[#This Row],[PredictorSetsOrig]],"task","act"),"startend","se")</f>
        <v>act,se,2gram</v>
      </c>
      <c r="M439" t="s">
        <v>16</v>
      </c>
      <c r="N439" s="3">
        <v>10</v>
      </c>
      <c r="O439" s="3">
        <f>IF(Table1[[#This Row],[Algorithm]]="None",0,IF(Table1[[#This Row],[NumPredictors]]&lt;=5,5,IF(Table1[[#This Row],[NumPredictors]]&lt;=10,10,IF(Table1[[#This Row],[NumPredictors]]&lt;=30,30,50))))</f>
        <v>10</v>
      </c>
      <c r="P439" s="2">
        <v>0.84430000000000005</v>
      </c>
      <c r="Q439" s="2">
        <v>0.84453333333333303</v>
      </c>
      <c r="R439">
        <v>36.899999999997803</v>
      </c>
      <c r="S439">
        <v>38.010000000002002</v>
      </c>
      <c r="T439">
        <v>5.5999999999985404</v>
      </c>
      <c r="U439" s="3">
        <v>5.1898885992366299</v>
      </c>
      <c r="V439" s="3">
        <v>8.2937834738371201</v>
      </c>
      <c r="W439" s="2">
        <f>IFERROR(Table1[[#This Row],[MutualInformation]]/Table1[[#This Row],[MutualInformationPotential]],0)</f>
        <v>0.62575646152425135</v>
      </c>
      <c r="X439" s="3">
        <v>0.249361988387371</v>
      </c>
      <c r="Y439" s="3">
        <v>0.445241081265218</v>
      </c>
      <c r="Z439" s="3">
        <f>IFERROR(Table1[[#This Row],[MutualInformationVsOutcome]]/Table1[[#This Row],[MutualInformationVsOutcomePotential]],0)</f>
        <v>0.56006060285086956</v>
      </c>
      <c r="AA439">
        <v>905</v>
      </c>
      <c r="AB439">
        <v>7538</v>
      </c>
      <c r="AC439">
        <v>400</v>
      </c>
      <c r="AD439">
        <v>1157</v>
      </c>
      <c r="AE439" s="3" t="s">
        <v>371</v>
      </c>
      <c r="AF4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439" s="3" t="str">
        <f>RIGHT(Table1[[#This Row],[AlgorithmFunc]],LEN(Table1[[#This Row],[AlgorithmFunc]])-16)</f>
        <v>Cluster</v>
      </c>
      <c r="AH439" s="3">
        <f>Table1[[#This Row],['# CM TP]]+Table1[[#This Row],['# CM TN]]</f>
        <v>8443</v>
      </c>
      <c r="AI439" s="3">
        <f>Table1[[#This Row],['# CM FP]]+Table1[[#This Row],['# CM FN]]</f>
        <v>1557</v>
      </c>
      <c r="AJ439" s="3">
        <f>Table1[[#This Row],['# CM TP]]+Table1[[#This Row],['# CM FP]]</f>
        <v>1305</v>
      </c>
      <c r="AK439" s="3">
        <f>Table1[[#This Row],['# CM TN]]+Table1[[#This Row],['# CM FN]]</f>
        <v>8695</v>
      </c>
      <c r="AL439" s="3">
        <f>Table1[[#This Row],[GT_T]]+Table1[[#This Row],[GT_F]]</f>
        <v>10000</v>
      </c>
      <c r="AM439" s="3">
        <f>IFERROR((Table1[[#This Row],['# CM TP]]+Table1[[#This Row],['# CM TN]])/Table1[[#This Row],[GT_TOT]], 0)</f>
        <v>0.84430000000000005</v>
      </c>
      <c r="AN439" s="3">
        <f>IFERROR(((Table1[[#This Row],[GT_T]]*Table1[[#This Row],[GT_ML_P]]/Table1[[#This Row],[GT_TOT]])+(Table1[[#This Row],[GT_F]]*Table1[[#This Row],[GT_ML_N]]/Table1[[#This Row],[GT_TOT]]))/Table1[[#This Row],[GT_TOT]],0)</f>
        <v>0.24556230000000001</v>
      </c>
      <c r="AO439" s="3">
        <f>(Table1[[#This Row],[OBS_ACC]]-Table1[[#This Row],[EXP_ACC]])/(1-Table1[[#This Row],[EXP_ACC]])</f>
        <v>0.79362113001510937</v>
      </c>
      <c r="AP439" s="3">
        <f>Table1[[#This Row],['# CM TP]]+Table1[[#This Row],['# CM FN]]</f>
        <v>2062</v>
      </c>
      <c r="AQ439" s="3">
        <f>Table1[[#This Row],['# CM TN]]+Table1[[#This Row],['# CM FP]]</f>
        <v>7938</v>
      </c>
      <c r="AR439" s="2">
        <f>IFERROR(Table1[[#This Row],[NUM_T]]/(Table1[[#This Row],[NUM_T]]+Table1[[#This Row],[NUM_F]]),0)</f>
        <v>0.20619999999999999</v>
      </c>
      <c r="AS439" s="2">
        <f>IFERROR(((LEN(Table1[[#This Row],[Predictors]])-LEN(SUBSTITUTE(Table1[[#This Row],[Predictors]],"_","")))/Table1[[#This Row],[NumPredictors]])-Table1[[#This Row],[P_se]],0)</f>
        <v>0.33333333333333337</v>
      </c>
      <c r="AT439" s="2">
        <f>IFERROR((LEN(Table1[[#This Row],[Predictors]])-LEN(SUBSTITUTE(Table1[[#This Row],[Predictors]],".","")))/Table1[[#This Row],[NumPredictors]],0)</f>
        <v>0</v>
      </c>
      <c r="AU4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39" s="2">
        <f>1-(Table1[[#This Row],[P_2gram]]+Table1[[#This Row],[P_order]]+Table1[[#This Row],[P_se]])</f>
        <v>0.6</v>
      </c>
    </row>
    <row r="440" spans="1:48" x14ac:dyDescent="0.25">
      <c r="A440">
        <v>22</v>
      </c>
      <c r="B440" t="s">
        <v>645</v>
      </c>
      <c r="C440" t="s">
        <v>190</v>
      </c>
      <c r="D440" s="26" t="s">
        <v>1510</v>
      </c>
      <c r="E440">
        <v>40000</v>
      </c>
      <c r="F4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40" t="s">
        <v>361</v>
      </c>
      <c r="H440" s="3">
        <v>1</v>
      </c>
      <c r="I440" s="1">
        <v>42781.156030092592</v>
      </c>
      <c r="J440" t="s">
        <v>37</v>
      </c>
      <c r="K440" t="s">
        <v>11</v>
      </c>
      <c r="L440" t="str">
        <f>SUBSTITUTE(SUBSTITUTE(Table1[[#This Row],[PredictorSetsOrig]],"task","act"),"startend","se")</f>
        <v>act,2gram</v>
      </c>
      <c r="M440" t="s">
        <v>22</v>
      </c>
      <c r="N440" s="3">
        <v>10</v>
      </c>
      <c r="O440" s="3">
        <f>IF(Table1[[#This Row],[Algorithm]]="None",0,IF(Table1[[#This Row],[NumPredictors]]&lt;=5,5,IF(Table1[[#This Row],[NumPredictors]]&lt;=10,10,IF(Table1[[#This Row],[NumPredictors]]&lt;=30,30,50))))</f>
        <v>10</v>
      </c>
      <c r="P440" s="2">
        <v>0.84430000000000005</v>
      </c>
      <c r="Q440" s="2">
        <v>0.84453333333333303</v>
      </c>
      <c r="R440">
        <v>38</v>
      </c>
      <c r="S440">
        <v>95.450000000000699</v>
      </c>
      <c r="T440">
        <v>6.4000000000014596</v>
      </c>
      <c r="U440" s="3">
        <v>5.18942350454705</v>
      </c>
      <c r="V440" s="3">
        <v>8.2937834738371201</v>
      </c>
      <c r="W440" s="2">
        <f>IFERROR(Table1[[#This Row],[MutualInformation]]/Table1[[#This Row],[MutualInformationPotential]],0)</f>
        <v>0.6257003840186055</v>
      </c>
      <c r="X440" s="3">
        <v>0.249360586044299</v>
      </c>
      <c r="Y440" s="3">
        <v>0.445241081265214</v>
      </c>
      <c r="Z440" s="3">
        <f>IFERROR(Table1[[#This Row],[MutualInformationVsOutcome]]/Table1[[#This Row],[MutualInformationVsOutcomePotential]],0)</f>
        <v>0.56005745322445644</v>
      </c>
      <c r="AA440">
        <v>905</v>
      </c>
      <c r="AB440">
        <v>7538</v>
      </c>
      <c r="AC440">
        <v>400</v>
      </c>
      <c r="AD440">
        <v>1157</v>
      </c>
      <c r="AE440" s="3" t="s">
        <v>368</v>
      </c>
      <c r="AF4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440" s="3" t="str">
        <f>RIGHT(Table1[[#This Row],[AlgorithmFunc]],LEN(Table1[[#This Row],[AlgorithmFunc]])-16)</f>
        <v>Cluster</v>
      </c>
      <c r="AH440" s="3">
        <f>Table1[[#This Row],['# CM TP]]+Table1[[#This Row],['# CM TN]]</f>
        <v>8443</v>
      </c>
      <c r="AI440" s="3">
        <f>Table1[[#This Row],['# CM FP]]+Table1[[#This Row],['# CM FN]]</f>
        <v>1557</v>
      </c>
      <c r="AJ440" s="3">
        <f>Table1[[#This Row],['# CM TP]]+Table1[[#This Row],['# CM FP]]</f>
        <v>1305</v>
      </c>
      <c r="AK440" s="3">
        <f>Table1[[#This Row],['# CM TN]]+Table1[[#This Row],['# CM FN]]</f>
        <v>8695</v>
      </c>
      <c r="AL440" s="3">
        <f>Table1[[#This Row],[GT_T]]+Table1[[#This Row],[GT_F]]</f>
        <v>10000</v>
      </c>
      <c r="AM440" s="3">
        <f>IFERROR((Table1[[#This Row],['# CM TP]]+Table1[[#This Row],['# CM TN]])/Table1[[#This Row],[GT_TOT]], 0)</f>
        <v>0.84430000000000005</v>
      </c>
      <c r="AN440" s="3">
        <f>IFERROR(((Table1[[#This Row],[GT_T]]*Table1[[#This Row],[GT_ML_P]]/Table1[[#This Row],[GT_TOT]])+(Table1[[#This Row],[GT_F]]*Table1[[#This Row],[GT_ML_N]]/Table1[[#This Row],[GT_TOT]]))/Table1[[#This Row],[GT_TOT]],0)</f>
        <v>0.24556230000000001</v>
      </c>
      <c r="AO440" s="3">
        <f>(Table1[[#This Row],[OBS_ACC]]-Table1[[#This Row],[EXP_ACC]])/(1-Table1[[#This Row],[EXP_ACC]])</f>
        <v>0.79362113001510937</v>
      </c>
      <c r="AP440" s="3">
        <f>Table1[[#This Row],['# CM TP]]+Table1[[#This Row],['# CM FN]]</f>
        <v>2062</v>
      </c>
      <c r="AQ440" s="3">
        <f>Table1[[#This Row],['# CM TN]]+Table1[[#This Row],['# CM FP]]</f>
        <v>7938</v>
      </c>
      <c r="AR440" s="2">
        <f>IFERROR(Table1[[#This Row],[NUM_T]]/(Table1[[#This Row],[NUM_T]]+Table1[[#This Row],[NUM_F]]),0)</f>
        <v>0.20619999999999999</v>
      </c>
      <c r="AS440" s="2">
        <f>IFERROR(((LEN(Table1[[#This Row],[Predictors]])-LEN(SUBSTITUTE(Table1[[#This Row],[Predictors]],"_","")))/Table1[[#This Row],[NumPredictors]])-Table1[[#This Row],[P_se]],0)</f>
        <v>0.4</v>
      </c>
      <c r="AT440" s="2">
        <f>IFERROR((LEN(Table1[[#This Row],[Predictors]])-LEN(SUBSTITUTE(Table1[[#This Row],[Predictors]],".","")))/Table1[[#This Row],[NumPredictors]],0)</f>
        <v>0</v>
      </c>
      <c r="AU4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0" s="2">
        <f>1-(Table1[[#This Row],[P_2gram]]+Table1[[#This Row],[P_order]]+Table1[[#This Row],[P_se]])</f>
        <v>0.6</v>
      </c>
    </row>
    <row r="441" spans="1:48" x14ac:dyDescent="0.25">
      <c r="A441">
        <v>63</v>
      </c>
      <c r="B441" t="s">
        <v>645</v>
      </c>
      <c r="C441" t="s">
        <v>185</v>
      </c>
      <c r="D441" s="26" t="s">
        <v>1510</v>
      </c>
      <c r="E441">
        <v>4000</v>
      </c>
      <c r="F4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41" t="s">
        <v>562</v>
      </c>
      <c r="H441" s="3">
        <v>1</v>
      </c>
      <c r="I441" s="1">
        <v>42794.262708333335</v>
      </c>
      <c r="J441" t="s">
        <v>85</v>
      </c>
      <c r="K441" t="s">
        <v>11</v>
      </c>
      <c r="L441" t="str">
        <f>SUBSTITUTE(SUBSTITUTE(Table1[[#This Row],[PredictorSetsOrig]],"task","act"),"startend","se")</f>
        <v>act,order</v>
      </c>
      <c r="M441" t="s">
        <v>26</v>
      </c>
      <c r="N441" s="3">
        <v>10</v>
      </c>
      <c r="O441" s="3">
        <f>IF(Table1[[#This Row],[Algorithm]]="None",0,IF(Table1[[#This Row],[NumPredictors]]&lt;=5,5,IF(Table1[[#This Row],[NumPredictors]]&lt;=10,10,IF(Table1[[#This Row],[NumPredictors]]&lt;=30,30,50))))</f>
        <v>10</v>
      </c>
      <c r="P441" s="2">
        <v>0.84399999999999997</v>
      </c>
      <c r="Q441" s="2">
        <v>0.83799999999999997</v>
      </c>
      <c r="R441">
        <v>190.550000000003</v>
      </c>
      <c r="S441">
        <v>3.86999999999898</v>
      </c>
      <c r="T441">
        <v>0.84000000000014596</v>
      </c>
      <c r="U441" s="3">
        <v>3.9135994503640399</v>
      </c>
      <c r="V441" s="3">
        <v>7.28892414629368</v>
      </c>
      <c r="W441" s="2">
        <f>IFERROR(Table1[[#This Row],[MutualInformation]]/Table1[[#This Row],[MutualInformationPotential]],0)</f>
        <v>0.53692415668148397</v>
      </c>
      <c r="X441" s="3">
        <v>0.151688741610672</v>
      </c>
      <c r="Y441" s="27">
        <v>0.403599247604152</v>
      </c>
      <c r="Z441" s="3">
        <f>IFERROR(Table1[[#This Row],[MutualInformationVsOutcome]]/Table1[[#This Row],[MutualInformationVsOutcomePotential]],0)</f>
        <v>0.3758400009690987</v>
      </c>
      <c r="AA441">
        <v>66</v>
      </c>
      <c r="AB441">
        <v>778</v>
      </c>
      <c r="AC441">
        <v>27</v>
      </c>
      <c r="AD441">
        <v>129</v>
      </c>
      <c r="AE441" s="3" t="s">
        <v>587</v>
      </c>
      <c r="AF4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441" s="3" t="str">
        <f>RIGHT(Table1[[#This Row],[AlgorithmFunc]],LEN(Table1[[#This Row],[AlgorithmFunc]])-16)</f>
        <v>Blanket</v>
      </c>
      <c r="AH441" s="3">
        <f>Table1[[#This Row],['# CM TP]]+Table1[[#This Row],['# CM TN]]</f>
        <v>844</v>
      </c>
      <c r="AI441" s="3">
        <f>Table1[[#This Row],['# CM FP]]+Table1[[#This Row],['# CM FN]]</f>
        <v>156</v>
      </c>
      <c r="AJ441" s="3">
        <f>Table1[[#This Row],['# CM TP]]+Table1[[#This Row],['# CM FP]]</f>
        <v>93</v>
      </c>
      <c r="AK441" s="3">
        <f>Table1[[#This Row],['# CM TN]]+Table1[[#This Row],['# CM FN]]</f>
        <v>907</v>
      </c>
      <c r="AL441" s="3">
        <f>Table1[[#This Row],[GT_T]]+Table1[[#This Row],[GT_F]]</f>
        <v>1000</v>
      </c>
      <c r="AM441" s="3">
        <f>IFERROR((Table1[[#This Row],['# CM TP]]+Table1[[#This Row],['# CM TN]])/Table1[[#This Row],[GT_TOT]], 0)</f>
        <v>0.84399999999999997</v>
      </c>
      <c r="AN441" s="3">
        <f>IFERROR(((Table1[[#This Row],[GT_T]]*Table1[[#This Row],[GT_ML_P]]/Table1[[#This Row],[GT_TOT]])+(Table1[[#This Row],[GT_F]]*Table1[[#This Row],[GT_ML_N]]/Table1[[#This Row],[GT_TOT]]))/Table1[[#This Row],[GT_TOT]],0)</f>
        <v>0.21998399999999999</v>
      </c>
      <c r="AO441" s="3">
        <f>(Table1[[#This Row],[OBS_ACC]]-Table1[[#This Row],[EXP_ACC]])/(1-Table1[[#This Row],[EXP_ACC]])</f>
        <v>0.80000410247994913</v>
      </c>
      <c r="AP441" s="3">
        <f>Table1[[#This Row],['# CM TP]]+Table1[[#This Row],['# CM FN]]</f>
        <v>195</v>
      </c>
      <c r="AQ441" s="3">
        <f>Table1[[#This Row],['# CM TN]]+Table1[[#This Row],['# CM FP]]</f>
        <v>805</v>
      </c>
      <c r="AR441" s="2">
        <f>IFERROR(Table1[[#This Row],[NUM_T]]/(Table1[[#This Row],[NUM_T]]+Table1[[#This Row],[NUM_F]]),0)</f>
        <v>0.19500000000000001</v>
      </c>
      <c r="AS441" s="2">
        <f>IFERROR(((LEN(Table1[[#This Row],[Predictors]])-LEN(SUBSTITUTE(Table1[[#This Row],[Predictors]],"_","")))/Table1[[#This Row],[NumPredictors]])-Table1[[#This Row],[P_se]],0)</f>
        <v>0</v>
      </c>
      <c r="AT441" s="2">
        <f>IFERROR((LEN(Table1[[#This Row],[Predictors]])-LEN(SUBSTITUTE(Table1[[#This Row],[Predictors]],".","")))/Table1[[#This Row],[NumPredictors]],0)</f>
        <v>0.9</v>
      </c>
      <c r="AU4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1" s="2">
        <f>1-(Table1[[#This Row],[P_2gram]]+Table1[[#This Row],[P_order]]+Table1[[#This Row],[P_se]])</f>
        <v>9.9999999999999978E-2</v>
      </c>
    </row>
    <row r="442" spans="1:48" x14ac:dyDescent="0.25">
      <c r="A442">
        <v>8</v>
      </c>
      <c r="B442" t="s">
        <v>645</v>
      </c>
      <c r="C442" t="s">
        <v>185</v>
      </c>
      <c r="D442" s="26" t="s">
        <v>1510</v>
      </c>
      <c r="E442">
        <v>4000</v>
      </c>
      <c r="F4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442" s="3">
        <v>1</v>
      </c>
      <c r="I442" s="1">
        <v>42777.504374999997</v>
      </c>
      <c r="J442" t="s">
        <v>37</v>
      </c>
      <c r="K442" t="s">
        <v>11</v>
      </c>
      <c r="L442" t="str">
        <f>SUBSTITUTE(SUBSTITUTE(Table1[[#This Row],[PredictorSetsOrig]],"task","act"),"startend","se")</f>
        <v>act,order</v>
      </c>
      <c r="M442" t="s">
        <v>26</v>
      </c>
      <c r="N442" s="3">
        <v>30</v>
      </c>
      <c r="O442" s="3">
        <f>IF(Table1[[#This Row],[Algorithm]]="None",0,IF(Table1[[#This Row],[NumPredictors]]&lt;=5,5,IF(Table1[[#This Row],[NumPredictors]]&lt;=10,10,IF(Table1[[#This Row],[NumPredictors]]&lt;=30,30,50))))</f>
        <v>30</v>
      </c>
      <c r="P442" s="2">
        <v>0.84399999999999997</v>
      </c>
      <c r="Q442" s="2">
        <v>0.86833333333333296</v>
      </c>
      <c r="R442">
        <v>0.93999999999999795</v>
      </c>
      <c r="S442">
        <v>7.0500000000000096</v>
      </c>
      <c r="T442">
        <v>0.26999999999998198</v>
      </c>
      <c r="U442" s="3">
        <v>6.6022463708350996</v>
      </c>
      <c r="V442" s="3">
        <v>7.28892414629368</v>
      </c>
      <c r="W442" s="2">
        <f>IFERROR(Table1[[#This Row],[MutualInformation]]/Table1[[#This Row],[MutualInformationPotential]],0)</f>
        <v>0.90579161455428958</v>
      </c>
      <c r="X442" s="3">
        <v>0.33792006301298799</v>
      </c>
      <c r="Y442" s="27">
        <v>0.403599247604152</v>
      </c>
      <c r="Z442" s="3">
        <f>IFERROR(Table1[[#This Row],[MutualInformationVsOutcome]]/Table1[[#This Row],[MutualInformationVsOutcomePotential]],0)</f>
        <v>0.83726633540312789</v>
      </c>
      <c r="AA442">
        <v>71</v>
      </c>
      <c r="AB442">
        <v>773</v>
      </c>
      <c r="AC442">
        <v>32</v>
      </c>
      <c r="AD442">
        <v>124</v>
      </c>
      <c r="AE442" s="3" t="s">
        <v>134</v>
      </c>
      <c r="AF4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442" s="3" t="str">
        <f>RIGHT(Table1[[#This Row],[AlgorithmFunc]],LEN(Table1[[#This Row],[AlgorithmFunc]])-16)</f>
        <v>Cluster</v>
      </c>
      <c r="AH442" s="3">
        <f>Table1[[#This Row],['# CM TP]]+Table1[[#This Row],['# CM TN]]</f>
        <v>844</v>
      </c>
      <c r="AI442" s="3">
        <f>Table1[[#This Row],['# CM FP]]+Table1[[#This Row],['# CM FN]]</f>
        <v>156</v>
      </c>
      <c r="AJ442" s="3">
        <f>Table1[[#This Row],['# CM TP]]+Table1[[#This Row],['# CM FP]]</f>
        <v>103</v>
      </c>
      <c r="AK442" s="3">
        <f>Table1[[#This Row],['# CM TN]]+Table1[[#This Row],['# CM FN]]</f>
        <v>897</v>
      </c>
      <c r="AL442" s="3">
        <f>Table1[[#This Row],[GT_T]]+Table1[[#This Row],[GT_F]]</f>
        <v>1000</v>
      </c>
      <c r="AM442" s="3">
        <f>IFERROR((Table1[[#This Row],['# CM TP]]+Table1[[#This Row],['# CM TN]])/Table1[[#This Row],[GT_TOT]], 0)</f>
        <v>0.84399999999999997</v>
      </c>
      <c r="AN442" s="3">
        <f>IFERROR(((Table1[[#This Row],[GT_T]]*Table1[[#This Row],[GT_ML_P]]/Table1[[#This Row],[GT_TOT]])+(Table1[[#This Row],[GT_F]]*Table1[[#This Row],[GT_ML_N]]/Table1[[#This Row],[GT_TOT]]))/Table1[[#This Row],[GT_TOT]],0)</f>
        <v>0.22686399999999998</v>
      </c>
      <c r="AO442" s="3">
        <f>(Table1[[#This Row],[OBS_ACC]]-Table1[[#This Row],[EXP_ACC]])/(1-Table1[[#This Row],[EXP_ACC]])</f>
        <v>0.79822437449556094</v>
      </c>
      <c r="AP442" s="3">
        <f>Table1[[#This Row],['# CM TP]]+Table1[[#This Row],['# CM FN]]</f>
        <v>195</v>
      </c>
      <c r="AQ442" s="3">
        <f>Table1[[#This Row],['# CM TN]]+Table1[[#This Row],['# CM FP]]</f>
        <v>805</v>
      </c>
      <c r="AR442" s="2">
        <f>IFERROR(Table1[[#This Row],[NUM_T]]/(Table1[[#This Row],[NUM_T]]+Table1[[#This Row],[NUM_F]]),0)</f>
        <v>0.19500000000000001</v>
      </c>
      <c r="AS442" s="2">
        <f>IFERROR(((LEN(Table1[[#This Row],[Predictors]])-LEN(SUBSTITUTE(Table1[[#This Row],[Predictors]],"_","")))/Table1[[#This Row],[NumPredictors]])-Table1[[#This Row],[P_se]],0)</f>
        <v>0</v>
      </c>
      <c r="AT442" s="2">
        <f>IFERROR((LEN(Table1[[#This Row],[Predictors]])-LEN(SUBSTITUTE(Table1[[#This Row],[Predictors]],".","")))/Table1[[#This Row],[NumPredictors]],0)</f>
        <v>0.76666666666666672</v>
      </c>
      <c r="AU4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2" s="2">
        <f>1-(Table1[[#This Row],[P_2gram]]+Table1[[#This Row],[P_order]]+Table1[[#This Row],[P_se]])</f>
        <v>0.23333333333333328</v>
      </c>
    </row>
    <row r="443" spans="1:48" x14ac:dyDescent="0.25">
      <c r="A443">
        <v>11</v>
      </c>
      <c r="B443" t="s">
        <v>645</v>
      </c>
      <c r="C443" t="s">
        <v>185</v>
      </c>
      <c r="D443" s="26" t="s">
        <v>1510</v>
      </c>
      <c r="E443">
        <v>4000</v>
      </c>
      <c r="F4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43" t="s">
        <v>562</v>
      </c>
      <c r="H443" s="3">
        <v>1</v>
      </c>
      <c r="I443" s="1">
        <v>42793.950624999998</v>
      </c>
      <c r="J443" t="s">
        <v>45</v>
      </c>
      <c r="K443" t="s">
        <v>11</v>
      </c>
      <c r="L443" t="str">
        <f>SUBSTITUTE(SUBSTITUTE(Table1[[#This Row],[PredictorSetsOrig]],"task","act"),"startend","se")</f>
        <v>2gram,order</v>
      </c>
      <c r="M443" t="s">
        <v>438</v>
      </c>
      <c r="N443" s="3">
        <v>10</v>
      </c>
      <c r="O443" s="3">
        <f>IF(Table1[[#This Row],[Algorithm]]="None",0,IF(Table1[[#This Row],[NumPredictors]]&lt;=5,5,IF(Table1[[#This Row],[NumPredictors]]&lt;=10,10,IF(Table1[[#This Row],[NumPredictors]]&lt;=30,30,50))))</f>
        <v>10</v>
      </c>
      <c r="P443" s="2">
        <v>0.84399999999999997</v>
      </c>
      <c r="Q443" s="2">
        <v>0.83899999999999997</v>
      </c>
      <c r="R443">
        <v>272.44</v>
      </c>
      <c r="S443">
        <v>3.8600000000005799</v>
      </c>
      <c r="T443">
        <v>1.5</v>
      </c>
      <c r="U443" s="3">
        <v>3.9598622920916799</v>
      </c>
      <c r="V443" s="3">
        <v>7.30761563701172</v>
      </c>
      <c r="W443" s="2">
        <f>IFERROR(Table1[[#This Row],[MutualInformation]]/Table1[[#This Row],[MutualInformationPotential]],0)</f>
        <v>0.54188157790288127</v>
      </c>
      <c r="X443" s="3">
        <v>0.149180897260527</v>
      </c>
      <c r="Y443" s="3">
        <v>0.40525441704633902</v>
      </c>
      <c r="Z443" s="3">
        <f>IFERROR(Table1[[#This Row],[MutualInformationVsOutcome]]/Table1[[#This Row],[MutualInformationVsOutcomePotential]],0)</f>
        <v>0.36811664718627568</v>
      </c>
      <c r="AA443">
        <v>59</v>
      </c>
      <c r="AB443">
        <v>785</v>
      </c>
      <c r="AC443">
        <v>20</v>
      </c>
      <c r="AD443">
        <v>136</v>
      </c>
      <c r="AE443" s="3" t="s">
        <v>565</v>
      </c>
      <c r="AF4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443" s="3" t="str">
        <f>RIGHT(Table1[[#This Row],[AlgorithmFunc]],LEN(Table1[[#This Row],[AlgorithmFunc]])-16)</f>
        <v>Recursive</v>
      </c>
      <c r="AH443" s="3">
        <f>Table1[[#This Row],['# CM TP]]+Table1[[#This Row],['# CM TN]]</f>
        <v>844</v>
      </c>
      <c r="AI443" s="3">
        <f>Table1[[#This Row],['# CM FP]]+Table1[[#This Row],['# CM FN]]</f>
        <v>156</v>
      </c>
      <c r="AJ443" s="3">
        <f>Table1[[#This Row],['# CM TP]]+Table1[[#This Row],['# CM FP]]</f>
        <v>79</v>
      </c>
      <c r="AK443" s="3">
        <f>Table1[[#This Row],['# CM TN]]+Table1[[#This Row],['# CM FN]]</f>
        <v>921</v>
      </c>
      <c r="AL443" s="3">
        <f>Table1[[#This Row],[GT_T]]+Table1[[#This Row],[GT_F]]</f>
        <v>1000</v>
      </c>
      <c r="AM443" s="3">
        <f>IFERROR((Table1[[#This Row],['# CM TP]]+Table1[[#This Row],['# CM TN]])/Table1[[#This Row],[GT_TOT]], 0)</f>
        <v>0.84399999999999997</v>
      </c>
      <c r="AN443" s="3">
        <f>IFERROR(((Table1[[#This Row],[GT_T]]*Table1[[#This Row],[GT_ML_P]]/Table1[[#This Row],[GT_TOT]])+(Table1[[#This Row],[GT_F]]*Table1[[#This Row],[GT_ML_N]]/Table1[[#This Row],[GT_TOT]]))/Table1[[#This Row],[GT_TOT]],0)</f>
        <v>0.21035199999999998</v>
      </c>
      <c r="AO443" s="3">
        <f>(Table1[[#This Row],[OBS_ACC]]-Table1[[#This Row],[EXP_ACC]])/(1-Table1[[#This Row],[EXP_ACC]])</f>
        <v>0.80244362044860496</v>
      </c>
      <c r="AP443" s="3">
        <f>Table1[[#This Row],['# CM TP]]+Table1[[#This Row],['# CM FN]]</f>
        <v>195</v>
      </c>
      <c r="AQ443" s="3">
        <f>Table1[[#This Row],['# CM TN]]+Table1[[#This Row],['# CM FP]]</f>
        <v>805</v>
      </c>
      <c r="AR443" s="2">
        <f>IFERROR(Table1[[#This Row],[NUM_T]]/(Table1[[#This Row],[NUM_T]]+Table1[[#This Row],[NUM_F]]),0)</f>
        <v>0.19500000000000001</v>
      </c>
      <c r="AS443" s="2">
        <f>IFERROR(((LEN(Table1[[#This Row],[Predictors]])-LEN(SUBSTITUTE(Table1[[#This Row],[Predictors]],"_","")))/Table1[[#This Row],[NumPredictors]])-Table1[[#This Row],[P_se]],0)</f>
        <v>0.5</v>
      </c>
      <c r="AT443" s="2">
        <f>IFERROR((LEN(Table1[[#This Row],[Predictors]])-LEN(SUBSTITUTE(Table1[[#This Row],[Predictors]],".","")))/Table1[[#This Row],[NumPredictors]],0)</f>
        <v>0.5</v>
      </c>
      <c r="AU4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3" s="2">
        <f>1-(Table1[[#This Row],[P_2gram]]+Table1[[#This Row],[P_order]]+Table1[[#This Row],[P_se]])</f>
        <v>0</v>
      </c>
    </row>
    <row r="444" spans="1:48" x14ac:dyDescent="0.25">
      <c r="A444" s="26">
        <v>42</v>
      </c>
      <c r="B444" s="26" t="s">
        <v>645</v>
      </c>
      <c r="C444" s="26" t="s">
        <v>185</v>
      </c>
      <c r="D444" s="26" t="s">
        <v>1510</v>
      </c>
      <c r="E444" s="26">
        <v>4000</v>
      </c>
      <c r="F4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44" s="26" t="s">
        <v>562</v>
      </c>
      <c r="H444" s="27">
        <v>1</v>
      </c>
      <c r="I444" s="28">
        <v>42794.102766203701</v>
      </c>
      <c r="J444" s="26" t="s">
        <v>173</v>
      </c>
      <c r="K444" s="26" t="s">
        <v>11</v>
      </c>
      <c r="L444" t="str">
        <f>SUBSTITUTE(SUBSTITUTE(Table1[[#This Row],[PredictorSetsOrig]],"task","act"),"startend","se")</f>
        <v>2gram</v>
      </c>
      <c r="M444" s="26" t="s">
        <v>434</v>
      </c>
      <c r="N444" s="27">
        <v>10</v>
      </c>
      <c r="O444" s="27">
        <f>IF(Table1[[#This Row],[Algorithm]]="None",0,IF(Table1[[#This Row],[NumPredictors]]&lt;=5,5,IF(Table1[[#This Row],[NumPredictors]]&lt;=10,10,IF(Table1[[#This Row],[NumPredictors]]&lt;=30,30,50))))</f>
        <v>10</v>
      </c>
      <c r="P444" s="29">
        <v>0.84399999999999997</v>
      </c>
      <c r="Q444" s="29">
        <v>0.84566666666666701</v>
      </c>
      <c r="R444" s="26">
        <v>171.599999999999</v>
      </c>
      <c r="S444" s="26">
        <v>4.1399999999994197</v>
      </c>
      <c r="T444" s="26">
        <v>0.61000000000058197</v>
      </c>
      <c r="U444" s="27">
        <v>4.0951368027469899</v>
      </c>
      <c r="V444" s="3">
        <v>7.30761563701172</v>
      </c>
      <c r="W444" s="29">
        <f>IFERROR(Table1[[#This Row],[MutualInformation]]/Table1[[#This Row],[MutualInformationPotential]],0)</f>
        <v>0.56039302094733612</v>
      </c>
      <c r="X444" s="27">
        <v>0.17611910639930001</v>
      </c>
      <c r="Y444" s="3">
        <v>0.40525441704633802</v>
      </c>
      <c r="Z444" s="27">
        <f>IFERROR(Table1[[#This Row],[MutualInformationVsOutcome]]/Table1[[#This Row],[MutualInformationVsOutcomePotential]],0)</f>
        <v>0.43458898655054512</v>
      </c>
      <c r="AA444" s="26">
        <v>68</v>
      </c>
      <c r="AB444" s="26">
        <v>776</v>
      </c>
      <c r="AC444" s="26">
        <v>29</v>
      </c>
      <c r="AD444" s="26">
        <v>127</v>
      </c>
      <c r="AE444" s="27" t="s">
        <v>580</v>
      </c>
      <c r="AF4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444" s="27" t="str">
        <f>RIGHT(Table1[[#This Row],[AlgorithmFunc]],LEN(Table1[[#This Row],[AlgorithmFunc]])-16)</f>
        <v>Recursive2Sizes</v>
      </c>
      <c r="AH444" s="27">
        <f>Table1[[#This Row],['# CM TP]]+Table1[[#This Row],['# CM TN]]</f>
        <v>844</v>
      </c>
      <c r="AI444" s="27">
        <f>Table1[[#This Row],['# CM FP]]+Table1[[#This Row],['# CM FN]]</f>
        <v>156</v>
      </c>
      <c r="AJ444" s="27">
        <f>Table1[[#This Row],['# CM TP]]+Table1[[#This Row],['# CM FP]]</f>
        <v>97</v>
      </c>
      <c r="AK444" s="27">
        <f>Table1[[#This Row],['# CM TN]]+Table1[[#This Row],['# CM FN]]</f>
        <v>903</v>
      </c>
      <c r="AL444" s="27">
        <f>Table1[[#This Row],[GT_T]]+Table1[[#This Row],[GT_F]]</f>
        <v>1000</v>
      </c>
      <c r="AM444" s="27">
        <f>IFERROR((Table1[[#This Row],['# CM TP]]+Table1[[#This Row],['# CM TN]])/Table1[[#This Row],[GT_TOT]], 0)</f>
        <v>0.84399999999999997</v>
      </c>
      <c r="AN444" s="27">
        <f>IFERROR(((Table1[[#This Row],[GT_T]]*Table1[[#This Row],[GT_ML_P]]/Table1[[#This Row],[GT_TOT]])+(Table1[[#This Row],[GT_F]]*Table1[[#This Row],[GT_ML_N]]/Table1[[#This Row],[GT_TOT]]))/Table1[[#This Row],[GT_TOT]],0)</f>
        <v>0.22273599999999999</v>
      </c>
      <c r="AO444" s="27">
        <f>(Table1[[#This Row],[OBS_ACC]]-Table1[[#This Row],[EXP_ACC]])/(1-Table1[[#This Row],[EXP_ACC]])</f>
        <v>0.79929599209534996</v>
      </c>
      <c r="AP444" s="27">
        <f>Table1[[#This Row],['# CM TP]]+Table1[[#This Row],['# CM FN]]</f>
        <v>195</v>
      </c>
      <c r="AQ444" s="27">
        <f>Table1[[#This Row],['# CM TN]]+Table1[[#This Row],['# CM FP]]</f>
        <v>805</v>
      </c>
      <c r="AR444" s="29">
        <f>IFERROR(Table1[[#This Row],[NUM_T]]/(Table1[[#This Row],[NUM_T]]+Table1[[#This Row],[NUM_F]]),0)</f>
        <v>0.19500000000000001</v>
      </c>
      <c r="AS444" s="29">
        <f>IFERROR(((LEN(Table1[[#This Row],[Predictors]])-LEN(SUBSTITUTE(Table1[[#This Row],[Predictors]],"_","")))/Table1[[#This Row],[NumPredictors]])-Table1[[#This Row],[P_se]],0)</f>
        <v>1</v>
      </c>
      <c r="AT444" s="29">
        <f>IFERROR((LEN(Table1[[#This Row],[Predictors]])-LEN(SUBSTITUTE(Table1[[#This Row],[Predictors]],".","")))/Table1[[#This Row],[NumPredictors]],0)</f>
        <v>0</v>
      </c>
      <c r="AU44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4" s="29">
        <f>1-(Table1[[#This Row],[P_2gram]]+Table1[[#This Row],[P_order]]+Table1[[#This Row],[P_se]])</f>
        <v>0</v>
      </c>
    </row>
    <row r="445" spans="1:48" x14ac:dyDescent="0.25">
      <c r="A445">
        <v>70</v>
      </c>
      <c r="B445" t="s">
        <v>645</v>
      </c>
      <c r="C445" t="s">
        <v>185</v>
      </c>
      <c r="D445" s="26" t="s">
        <v>1510</v>
      </c>
      <c r="E445">
        <v>4000</v>
      </c>
      <c r="F4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45" t="s">
        <v>562</v>
      </c>
      <c r="H445" s="3">
        <v>1</v>
      </c>
      <c r="I445" s="1">
        <v>42794.309664351851</v>
      </c>
      <c r="J445" t="s">
        <v>45</v>
      </c>
      <c r="K445" t="s">
        <v>11</v>
      </c>
      <c r="L445" t="str">
        <f>SUBSTITUTE(SUBSTITUTE(Table1[[#This Row],[PredictorSetsOrig]],"task","act"),"startend","se")</f>
        <v>act,se,order</v>
      </c>
      <c r="M445" t="s">
        <v>18</v>
      </c>
      <c r="N445" s="3">
        <v>30</v>
      </c>
      <c r="O445" s="3">
        <f>IF(Table1[[#This Row],[Algorithm]]="None",0,IF(Table1[[#This Row],[NumPredictors]]&lt;=5,5,IF(Table1[[#This Row],[NumPredictors]]&lt;=10,10,IF(Table1[[#This Row],[NumPredictors]]&lt;=30,30,50))))</f>
        <v>30</v>
      </c>
      <c r="P445" s="2">
        <v>0.85</v>
      </c>
      <c r="Q445" s="2">
        <v>0.85766666666666702</v>
      </c>
      <c r="R445">
        <v>144.699999999997</v>
      </c>
      <c r="S445">
        <v>8.0599999999976699</v>
      </c>
      <c r="T445">
        <v>1.2300000000032001</v>
      </c>
      <c r="U445" s="3">
        <v>6.5804057900808699</v>
      </c>
      <c r="V445" s="3">
        <v>7.28892414629368</v>
      </c>
      <c r="W445" s="2">
        <f>IFERROR(Table1[[#This Row],[MutualInformation]]/Table1[[#This Row],[MutualInformationPotential]],0)</f>
        <v>0.90279520790827794</v>
      </c>
      <c r="X445" s="3">
        <v>0.35367663612469202</v>
      </c>
      <c r="Y445" s="27">
        <v>0.403599247604152</v>
      </c>
      <c r="Z445" s="3">
        <f>IFERROR(Table1[[#This Row],[MutualInformationVsOutcome]]/Table1[[#This Row],[MutualInformationVsOutcomePotential]],0)</f>
        <v>0.87630648031231262</v>
      </c>
      <c r="AA445">
        <v>68</v>
      </c>
      <c r="AB445">
        <v>782</v>
      </c>
      <c r="AC445">
        <v>23</v>
      </c>
      <c r="AD445">
        <v>127</v>
      </c>
      <c r="AE445" s="3" t="s">
        <v>331</v>
      </c>
      <c r="AF4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445" s="3" t="str">
        <f>RIGHT(Table1[[#This Row],[AlgorithmFunc]],LEN(Table1[[#This Row],[AlgorithmFunc]])-16)</f>
        <v>Recursive</v>
      </c>
      <c r="AH445" s="3">
        <f>Table1[[#This Row],['# CM TP]]+Table1[[#This Row],['# CM TN]]</f>
        <v>850</v>
      </c>
      <c r="AI445" s="3">
        <f>Table1[[#This Row],['# CM FP]]+Table1[[#This Row],['# CM FN]]</f>
        <v>150</v>
      </c>
      <c r="AJ445" s="3">
        <f>Table1[[#This Row],['# CM TP]]+Table1[[#This Row],['# CM FP]]</f>
        <v>91</v>
      </c>
      <c r="AK445" s="3">
        <f>Table1[[#This Row],['# CM TN]]+Table1[[#This Row],['# CM FN]]</f>
        <v>909</v>
      </c>
      <c r="AL445" s="3">
        <f>Table1[[#This Row],[GT_T]]+Table1[[#This Row],[GT_F]]</f>
        <v>1000</v>
      </c>
      <c r="AM445" s="3">
        <f>IFERROR((Table1[[#This Row],['# CM TP]]+Table1[[#This Row],['# CM TN]])/Table1[[#This Row],[GT_TOT]], 0)</f>
        <v>0.85</v>
      </c>
      <c r="AN445" s="3">
        <f>IFERROR(((Table1[[#This Row],[GT_T]]*Table1[[#This Row],[GT_ML_P]]/Table1[[#This Row],[GT_TOT]])+(Table1[[#This Row],[GT_F]]*Table1[[#This Row],[GT_ML_N]]/Table1[[#This Row],[GT_TOT]]))/Table1[[#This Row],[GT_TOT]],0)</f>
        <v>0.2137</v>
      </c>
      <c r="AO445" s="3">
        <f>(Table1[[#This Row],[OBS_ACC]]-Table1[[#This Row],[EXP_ACC]])/(1-Table1[[#This Row],[EXP_ACC]])</f>
        <v>0.8092331171308661</v>
      </c>
      <c r="AP445" s="3">
        <f>Table1[[#This Row],['# CM TP]]+Table1[[#This Row],['# CM FN]]</f>
        <v>195</v>
      </c>
      <c r="AQ445" s="3">
        <f>Table1[[#This Row],['# CM TN]]+Table1[[#This Row],['# CM FP]]</f>
        <v>805</v>
      </c>
      <c r="AR445" s="2">
        <f>IFERROR(Table1[[#This Row],[NUM_T]]/(Table1[[#This Row],[NUM_T]]+Table1[[#This Row],[NUM_F]]),0)</f>
        <v>0.19500000000000001</v>
      </c>
      <c r="AS445" s="2">
        <f>IFERROR(((LEN(Table1[[#This Row],[Predictors]])-LEN(SUBSTITUTE(Table1[[#This Row],[Predictors]],"_","")))/Table1[[#This Row],[NumPredictors]])-Table1[[#This Row],[P_se]],0)</f>
        <v>0</v>
      </c>
      <c r="AT445" s="2">
        <f>IFERROR((LEN(Table1[[#This Row],[Predictors]])-LEN(SUBSTITUTE(Table1[[#This Row],[Predictors]],".","")))/Table1[[#This Row],[NumPredictors]],0)</f>
        <v>0.73333333333333328</v>
      </c>
      <c r="AU4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5" s="2">
        <f>1-(Table1[[#This Row],[P_2gram]]+Table1[[#This Row],[P_order]]+Table1[[#This Row],[P_se]])</f>
        <v>0.26666666666666672</v>
      </c>
    </row>
    <row r="446" spans="1:48" x14ac:dyDescent="0.25">
      <c r="A446">
        <v>14</v>
      </c>
      <c r="B446" t="s">
        <v>645</v>
      </c>
      <c r="C446" t="s">
        <v>185</v>
      </c>
      <c r="D446" s="26" t="s">
        <v>1510</v>
      </c>
      <c r="E446">
        <v>4000</v>
      </c>
      <c r="F4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46" t="s">
        <v>902</v>
      </c>
      <c r="H446" s="3">
        <v>1</v>
      </c>
      <c r="I446" s="1">
        <v>42805.854849537034</v>
      </c>
      <c r="J446" t="s">
        <v>887</v>
      </c>
      <c r="K446" t="s">
        <v>11</v>
      </c>
      <c r="L446" t="str">
        <f>SUBSTITUTE(SUBSTITUTE(Table1[[#This Row],[PredictorSetsOrig]],"task","act"),"startend","se")</f>
        <v>act,se,2gram,order</v>
      </c>
      <c r="M446" s="26" t="s">
        <v>20</v>
      </c>
      <c r="N446" s="16">
        <v>10</v>
      </c>
      <c r="O446" s="3">
        <f>IF(Table1[[#This Row],[Algorithm]]="None",0,IF(Table1[[#This Row],[NumPredictors]]&lt;=5,5,IF(Table1[[#This Row],[NumPredictors]]&lt;=10,10,IF(Table1[[#This Row],[NumPredictors]]&lt;=30,30,50))))</f>
        <v>10</v>
      </c>
      <c r="P446" s="2">
        <v>0.84399999999999997</v>
      </c>
      <c r="Q446" s="2">
        <v>0.85333333333333306</v>
      </c>
      <c r="R446" s="3">
        <v>393.92</v>
      </c>
      <c r="S446" s="3">
        <v>4.0499999999992697</v>
      </c>
      <c r="T446" s="3">
        <v>1.71999999999935</v>
      </c>
      <c r="U446" s="3">
        <v>4.0543704082784604</v>
      </c>
      <c r="V446" s="27">
        <v>7.30761563701172</v>
      </c>
      <c r="W446" s="29">
        <f>IFERROR(Table1[[#This Row],[MutualInformation]]/Table1[[#This Row],[MutualInformationPotential]],0)</f>
        <v>0.55481440317465869</v>
      </c>
      <c r="X446" s="27">
        <v>0.18397158257413301</v>
      </c>
      <c r="Y446" s="27">
        <v>0.40525441704633902</v>
      </c>
      <c r="Z446" s="27">
        <f>IFERROR(Table1[[#This Row],[MutualInformationVsOutcome]]/Table1[[#This Row],[MutualInformationVsOutcomePotential]],0)</f>
        <v>0.45396564438456616</v>
      </c>
      <c r="AA446" s="3">
        <v>72</v>
      </c>
      <c r="AB446" s="3">
        <v>772</v>
      </c>
      <c r="AC446" s="3">
        <v>33</v>
      </c>
      <c r="AD446" s="3">
        <v>123</v>
      </c>
      <c r="AE446" t="s">
        <v>199</v>
      </c>
      <c r="AF4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446" s="27" t="str">
        <f>RIGHT(Table1[[#This Row],[AlgorithmFunc]],LEN(Table1[[#This Row],[AlgorithmFunc]])-16)</f>
        <v>Recursive4Sizes</v>
      </c>
      <c r="AH446" s="3">
        <f>Table1[[#This Row],['# CM TP]]+Table1[[#This Row],['# CM TN]]</f>
        <v>844</v>
      </c>
      <c r="AI446" s="3">
        <f>Table1[[#This Row],['# CM FP]]+Table1[[#This Row],['# CM FN]]</f>
        <v>156</v>
      </c>
      <c r="AJ446" s="3">
        <f>Table1[[#This Row],['# CM TP]]+Table1[[#This Row],['# CM FP]]</f>
        <v>105</v>
      </c>
      <c r="AK446" s="3">
        <f>Table1[[#This Row],['# CM TN]]+Table1[[#This Row],['# CM FN]]</f>
        <v>895</v>
      </c>
      <c r="AL446" s="3">
        <f>Table1[[#This Row],[GT_T]]+Table1[[#This Row],[GT_F]]</f>
        <v>1000</v>
      </c>
      <c r="AM446" s="3">
        <f>IFERROR((Table1[[#This Row],['# CM TP]]+Table1[[#This Row],['# CM TN]])/Table1[[#This Row],[GT_TOT]], 0)</f>
        <v>0.84399999999999997</v>
      </c>
      <c r="AN446" s="3">
        <f>IFERROR(((Table1[[#This Row],[GT_T]]*Table1[[#This Row],[GT_ML_P]]/Table1[[#This Row],[GT_TOT]])+(Table1[[#This Row],[GT_F]]*Table1[[#This Row],[GT_ML_N]]/Table1[[#This Row],[GT_TOT]]))/Table1[[#This Row],[GT_TOT]],0)</f>
        <v>0.22824</v>
      </c>
      <c r="AO446" s="3">
        <f>(Table1[[#This Row],[OBS_ACC]]-Table1[[#This Row],[EXP_ACC]])/(1-Table1[[#This Row],[EXP_ACC]])</f>
        <v>0.79786462112573853</v>
      </c>
      <c r="AP446" s="3">
        <f>Table1[[#This Row],['# CM TP]]+Table1[[#This Row],['# CM FN]]</f>
        <v>195</v>
      </c>
      <c r="AQ446" s="3">
        <f>Table1[[#This Row],['# CM TN]]+Table1[[#This Row],['# CM FP]]</f>
        <v>805</v>
      </c>
      <c r="AR446" s="2">
        <f>IFERROR(Table1[[#This Row],[NUM_T]]/(Table1[[#This Row],[NUM_T]]+Table1[[#This Row],[NUM_F]]),0)</f>
        <v>0.19500000000000001</v>
      </c>
      <c r="AS446" s="2">
        <f>IFERROR(((LEN(Table1[[#This Row],[Predictors]])-LEN(SUBSTITUTE(Table1[[#This Row],[Predictors]],"_","")))/Table1[[#This Row],[NumPredictors]])-Table1[[#This Row],[P_se]],0)</f>
        <v>0.4</v>
      </c>
      <c r="AT446" s="2">
        <f>IFERROR((LEN(Table1[[#This Row],[Predictors]])-LEN(SUBSTITUTE(Table1[[#This Row],[Predictors]],".","")))/Table1[[#This Row],[NumPredictors]],0)</f>
        <v>0.4</v>
      </c>
      <c r="AU4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6" s="2">
        <f>1-(Table1[[#This Row],[P_2gram]]+Table1[[#This Row],[P_order]]+Table1[[#This Row],[P_se]])</f>
        <v>0.19999999999999996</v>
      </c>
    </row>
    <row r="447" spans="1:48" x14ac:dyDescent="0.25">
      <c r="A447">
        <v>24</v>
      </c>
      <c r="B447" t="s">
        <v>645</v>
      </c>
      <c r="C447" t="s">
        <v>185</v>
      </c>
      <c r="D447" s="26" t="s">
        <v>1510</v>
      </c>
      <c r="E447">
        <v>4000</v>
      </c>
      <c r="F4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47" t="s">
        <v>902</v>
      </c>
      <c r="H447" s="3">
        <v>1</v>
      </c>
      <c r="I447" s="1">
        <v>42805.882164351853</v>
      </c>
      <c r="J447" t="s">
        <v>887</v>
      </c>
      <c r="K447" t="s">
        <v>11</v>
      </c>
      <c r="L447" t="str">
        <f>SUBSTITUTE(SUBSTITUTE(Table1[[#This Row],[PredictorSetsOrig]],"task","act"),"startend","se")</f>
        <v>act,2gram</v>
      </c>
      <c r="M447" s="26" t="s">
        <v>22</v>
      </c>
      <c r="N447" s="16">
        <v>30</v>
      </c>
      <c r="O447" s="3">
        <f>IF(Table1[[#This Row],[Algorithm]]="None",0,IF(Table1[[#This Row],[NumPredictors]]&lt;=5,5,IF(Table1[[#This Row],[NumPredictors]]&lt;=10,10,IF(Table1[[#This Row],[NumPredictors]]&lt;=30,30,50))))</f>
        <v>30</v>
      </c>
      <c r="P447" s="2">
        <v>0.84399999999999997</v>
      </c>
      <c r="Q447" s="2">
        <v>0.85766666666666702</v>
      </c>
      <c r="R447" s="3">
        <v>207.26999999999899</v>
      </c>
      <c r="S447" s="3">
        <v>6.7699999999986202</v>
      </c>
      <c r="T447" s="3">
        <v>0.68000000000029104</v>
      </c>
      <c r="U447" s="3">
        <v>6.8405411093948096</v>
      </c>
      <c r="V447" s="27">
        <v>7.30761563701172</v>
      </c>
      <c r="W447" s="29">
        <f>IFERROR(Table1[[#This Row],[MutualInformation]]/Table1[[#This Row],[MutualInformationPotential]],0)</f>
        <v>0.93608386773227859</v>
      </c>
      <c r="X447" s="27">
        <v>0.383720813535331</v>
      </c>
      <c r="Y447" s="3">
        <v>0.40525441704633902</v>
      </c>
      <c r="Z447" s="27">
        <f>IFERROR(Table1[[#This Row],[MutualInformationVsOutcome]]/Table1[[#This Row],[MutualInformationVsOutcomePotential]],0)</f>
        <v>0.94686398813872585</v>
      </c>
      <c r="AA447" s="3">
        <v>67</v>
      </c>
      <c r="AB447" s="3">
        <v>777</v>
      </c>
      <c r="AC447" s="3">
        <v>28</v>
      </c>
      <c r="AD447" s="3">
        <v>128</v>
      </c>
      <c r="AE447" t="s">
        <v>912</v>
      </c>
      <c r="AF4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447" s="27" t="str">
        <f>RIGHT(Table1[[#This Row],[AlgorithmFunc]],LEN(Table1[[#This Row],[AlgorithmFunc]])-16)</f>
        <v>Recursive4Sizes</v>
      </c>
      <c r="AH447" s="3">
        <f>Table1[[#This Row],['# CM TP]]+Table1[[#This Row],['# CM TN]]</f>
        <v>844</v>
      </c>
      <c r="AI447" s="3">
        <f>Table1[[#This Row],['# CM FP]]+Table1[[#This Row],['# CM FN]]</f>
        <v>156</v>
      </c>
      <c r="AJ447" s="3">
        <f>Table1[[#This Row],['# CM TP]]+Table1[[#This Row],['# CM FP]]</f>
        <v>95</v>
      </c>
      <c r="AK447" s="3">
        <f>Table1[[#This Row],['# CM TN]]+Table1[[#This Row],['# CM FN]]</f>
        <v>905</v>
      </c>
      <c r="AL447" s="3">
        <f>Table1[[#This Row],[GT_T]]+Table1[[#This Row],[GT_F]]</f>
        <v>1000</v>
      </c>
      <c r="AM447" s="3">
        <f>IFERROR((Table1[[#This Row],['# CM TP]]+Table1[[#This Row],['# CM TN]])/Table1[[#This Row],[GT_TOT]], 0)</f>
        <v>0.84399999999999997</v>
      </c>
      <c r="AN447" s="3">
        <f>IFERROR(((Table1[[#This Row],[GT_T]]*Table1[[#This Row],[GT_ML_P]]/Table1[[#This Row],[GT_TOT]])+(Table1[[#This Row],[GT_F]]*Table1[[#This Row],[GT_ML_N]]/Table1[[#This Row],[GT_TOT]]))/Table1[[#This Row],[GT_TOT]],0)</f>
        <v>0.22136</v>
      </c>
      <c r="AO447" s="3">
        <f>(Table1[[#This Row],[OBS_ACC]]-Table1[[#This Row],[EXP_ACC]])/(1-Table1[[#This Row],[EXP_ACC]])</f>
        <v>0.79965067296825232</v>
      </c>
      <c r="AP447" s="3">
        <f>Table1[[#This Row],['# CM TP]]+Table1[[#This Row],['# CM FN]]</f>
        <v>195</v>
      </c>
      <c r="AQ447" s="3">
        <f>Table1[[#This Row],['# CM TN]]+Table1[[#This Row],['# CM FP]]</f>
        <v>805</v>
      </c>
      <c r="AR447" s="2">
        <f>IFERROR(Table1[[#This Row],[NUM_T]]/(Table1[[#This Row],[NUM_T]]+Table1[[#This Row],[NUM_F]]),0)</f>
        <v>0.19500000000000001</v>
      </c>
      <c r="AS447" s="2">
        <f>IFERROR(((LEN(Table1[[#This Row],[Predictors]])-LEN(SUBSTITUTE(Table1[[#This Row],[Predictors]],"_","")))/Table1[[#This Row],[NumPredictors]])-Table1[[#This Row],[P_se]],0)</f>
        <v>0.66666666666666663</v>
      </c>
      <c r="AT447" s="2">
        <f>IFERROR((LEN(Table1[[#This Row],[Predictors]])-LEN(SUBSTITUTE(Table1[[#This Row],[Predictors]],".","")))/Table1[[#This Row],[NumPredictors]],0)</f>
        <v>0</v>
      </c>
      <c r="AU4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7" s="2">
        <f>1-(Table1[[#This Row],[P_2gram]]+Table1[[#This Row],[P_order]]+Table1[[#This Row],[P_se]])</f>
        <v>0.33333333333333337</v>
      </c>
    </row>
    <row r="448" spans="1:48" x14ac:dyDescent="0.25">
      <c r="A448">
        <v>30</v>
      </c>
      <c r="B448" t="s">
        <v>645</v>
      </c>
      <c r="C448" t="s">
        <v>1504</v>
      </c>
      <c r="D448" t="s">
        <v>1508</v>
      </c>
      <c r="E448">
        <v>31509</v>
      </c>
      <c r="F4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448" t="s">
        <v>1398</v>
      </c>
      <c r="H448" s="3">
        <v>1</v>
      </c>
      <c r="I448" s="1">
        <v>43123.303738425922</v>
      </c>
      <c r="J448" t="s">
        <v>167</v>
      </c>
      <c r="K448" t="s">
        <v>11</v>
      </c>
      <c r="L448" t="str">
        <f>SUBSTITUTE(SUBSTITUTE(Table1[[#This Row],[PredictorSetsOrig]],"task","act"),"startend","se")</f>
        <v>act,order</v>
      </c>
      <c r="M448" s="31" t="s">
        <v>26</v>
      </c>
      <c r="N448" s="3">
        <v>10</v>
      </c>
      <c r="O448" s="3">
        <f>IF(Table1[[#This Row],[Algorithm]]="None",0,IF(Table1[[#This Row],[NumPredictors]]&lt;=5,5,IF(Table1[[#This Row],[NumPredictors]]&lt;=10,10,IF(Table1[[#This Row],[NumPredictors]]&lt;=30,30,50))))</f>
        <v>10</v>
      </c>
      <c r="P448" s="2">
        <v>0.84399593805534401</v>
      </c>
      <c r="Q448" s="2">
        <v>0.84626126697981496</v>
      </c>
      <c r="R448">
        <v>370</v>
      </c>
      <c r="S448">
        <v>27.1099999999999</v>
      </c>
      <c r="T448">
        <v>2.7099999999998099</v>
      </c>
      <c r="U448" s="3">
        <v>3.2917828500936399</v>
      </c>
      <c r="V448" s="27"/>
      <c r="W448" s="29">
        <f>IFERROR(Table1[[#This Row],[MutualInformation]]/Table1[[#This Row],[MutualInformationPotential]],0)</f>
        <v>0</v>
      </c>
      <c r="X448" s="3">
        <v>0.287569681688846</v>
      </c>
      <c r="Y448" s="3"/>
      <c r="Z448" s="3">
        <f>IFERROR(Table1[[#This Row],[MutualInformationVsOutcome]]/Table1[[#This Row],[MutualInformationVsOutcomePotential]],0)</f>
        <v>0</v>
      </c>
      <c r="AA448">
        <v>2013</v>
      </c>
      <c r="AB448">
        <v>4636</v>
      </c>
      <c r="AC448">
        <v>322</v>
      </c>
      <c r="AD448">
        <v>907</v>
      </c>
      <c r="AE448" s="3" t="s">
        <v>1467</v>
      </c>
      <c r="AF44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448" s="27" t="str">
        <f>RIGHT(Table1[[#This Row],[AlgorithmFunc]],LEN(Table1[[#This Row],[AlgorithmFunc]])-16)</f>
        <v>LASSORepeated1se</v>
      </c>
      <c r="AH448" s="3">
        <f>Table1[[#This Row],['# CM TP]]+Table1[[#This Row],['# CM TN]]</f>
        <v>6649</v>
      </c>
      <c r="AI448" s="3">
        <f>Table1[[#This Row],['# CM FP]]+Table1[[#This Row],['# CM FN]]</f>
        <v>1229</v>
      </c>
      <c r="AJ448" s="3">
        <f>Table1[[#This Row],['# CM TP]]+Table1[[#This Row],['# CM FP]]</f>
        <v>2335</v>
      </c>
      <c r="AK448" s="3">
        <f>Table1[[#This Row],['# CM TN]]+Table1[[#This Row],['# CM FN]]</f>
        <v>5543</v>
      </c>
      <c r="AL448" s="3">
        <f>Table1[[#This Row],[GT_T]]+Table1[[#This Row],[GT_F]]</f>
        <v>7878</v>
      </c>
      <c r="AM448" s="3">
        <f>IFERROR((Table1[[#This Row],['# CM TP]]+Table1[[#This Row],['# CM TN]])/Table1[[#This Row],[GT_TOT]], 0)</f>
        <v>0.84399593805534401</v>
      </c>
      <c r="AN448" s="3">
        <f>IFERROR(((Table1[[#This Row],[GT_T]]*Table1[[#This Row],[GT_ML_P]]/Table1[[#This Row],[GT_TOT]])+(Table1[[#This Row],[GT_F]]*Table1[[#This Row],[GT_ML_N]]/Table1[[#This Row],[GT_TOT]]))/Table1[[#This Row],[GT_TOT]],0)</f>
        <v>0.3599214306573314</v>
      </c>
      <c r="AO448" s="3">
        <f>(Table1[[#This Row],[OBS_ACC]]-Table1[[#This Row],[EXP_ACC]])/(1-Table1[[#This Row],[EXP_ACC]])</f>
        <v>0.75627357418814223</v>
      </c>
      <c r="AP448" s="3">
        <f>Table1[[#This Row],['# CM TP]]+Table1[[#This Row],['# CM FN]]</f>
        <v>2920</v>
      </c>
      <c r="AQ448" s="3">
        <f>Table1[[#This Row],['# CM TN]]+Table1[[#This Row],['# CM FP]]</f>
        <v>4958</v>
      </c>
      <c r="AR448" s="2">
        <f>IFERROR(Table1[[#This Row],[NUM_T]]/(Table1[[#This Row],[NUM_T]]+Table1[[#This Row],[NUM_F]]),0)</f>
        <v>0.37065244986037066</v>
      </c>
      <c r="AS448" s="2">
        <f>IFERROR(((LEN(Table1[[#This Row],[Predictors]])-LEN(SUBSTITUTE(Table1[[#This Row],[Predictors]],"_","")))/Table1[[#This Row],[NumPredictors]])-Table1[[#This Row],[P_se]],0)</f>
        <v>0</v>
      </c>
      <c r="AT448" s="2">
        <f>IFERROR((LEN(Table1[[#This Row],[Predictors]])-LEN(SUBSTITUTE(Table1[[#This Row],[Predictors]],".","")))/Table1[[#This Row],[NumPredictors]],0)</f>
        <v>0.4</v>
      </c>
      <c r="AU4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8" s="2">
        <f>1-(Table1[[#This Row],[P_2gram]]+Table1[[#This Row],[P_order]]+Table1[[#This Row],[P_se]])</f>
        <v>0.6</v>
      </c>
    </row>
    <row r="449" spans="1:48" x14ac:dyDescent="0.25">
      <c r="A449">
        <v>163</v>
      </c>
      <c r="B449" t="s">
        <v>645</v>
      </c>
      <c r="C449" t="s">
        <v>190</v>
      </c>
      <c r="D449" s="26" t="s">
        <v>1510</v>
      </c>
      <c r="E449">
        <v>40000</v>
      </c>
      <c r="F4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49" t="s">
        <v>1070</v>
      </c>
      <c r="H449" s="3">
        <v>1</v>
      </c>
      <c r="I449" s="1">
        <v>43118.878472222219</v>
      </c>
      <c r="J449" t="s">
        <v>995</v>
      </c>
      <c r="K449" t="s">
        <v>11</v>
      </c>
      <c r="L449" t="str">
        <f>SUBSTITUTE(SUBSTITUTE(Table1[[#This Row],[PredictorSetsOrig]],"task","act"),"startend","se")</f>
        <v>2gram</v>
      </c>
      <c r="M449" s="31" t="s">
        <v>434</v>
      </c>
      <c r="N449" s="3">
        <v>30</v>
      </c>
      <c r="O449" s="3">
        <f>IF(Table1[[#This Row],[Algorithm]]="None",0,IF(Table1[[#This Row],[NumPredictors]]&lt;=5,5,IF(Table1[[#This Row],[NumPredictors]]&lt;=10,10,IF(Table1[[#This Row],[NumPredictors]]&lt;=30,30,50))))</f>
        <v>30</v>
      </c>
      <c r="P449" s="2">
        <v>0.84389999999999998</v>
      </c>
      <c r="Q449" s="2">
        <v>0.84303333333333297</v>
      </c>
      <c r="R449">
        <v>27.470000000000301</v>
      </c>
      <c r="S449">
        <v>66.949999999999804</v>
      </c>
      <c r="T449">
        <v>5.2799999999997498</v>
      </c>
      <c r="U449" s="3">
        <v>5.7075223177619803</v>
      </c>
      <c r="V449" s="27">
        <v>8.2937834738371006</v>
      </c>
      <c r="W449" s="29">
        <f>IFERROR(Table1[[#This Row],[MutualInformation]]/Table1[[#This Row],[MutualInformationPotential]],0)</f>
        <v>0.68816871525118406</v>
      </c>
      <c r="X449" s="3">
        <v>0.26754539807069899</v>
      </c>
      <c r="Y449" s="3">
        <v>0.445241081265216</v>
      </c>
      <c r="Z449" s="3">
        <f>IFERROR(Table1[[#This Row],[MutualInformationVsOutcome]]/Table1[[#This Row],[MutualInformationVsOutcomePotential]],0)</f>
        <v>0.60090007263128242</v>
      </c>
      <c r="AA449">
        <v>820</v>
      </c>
      <c r="AB449">
        <v>7619</v>
      </c>
      <c r="AC449">
        <v>319</v>
      </c>
      <c r="AD449">
        <v>1242</v>
      </c>
      <c r="AE449" s="3" t="s">
        <v>1240</v>
      </c>
      <c r="AF4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49" s="27" t="str">
        <f>RIGHT(Table1[[#This Row],[AlgorithmFunc]],LEN(Table1[[#This Row],[AlgorithmFunc]])-16)</f>
        <v>ClusterInfluence</v>
      </c>
      <c r="AH449" s="3">
        <f>Table1[[#This Row],['# CM TP]]+Table1[[#This Row],['# CM TN]]</f>
        <v>8439</v>
      </c>
      <c r="AI449" s="3">
        <f>Table1[[#This Row],['# CM FP]]+Table1[[#This Row],['# CM FN]]</f>
        <v>1561</v>
      </c>
      <c r="AJ449" s="3">
        <f>Table1[[#This Row],['# CM TP]]+Table1[[#This Row],['# CM FP]]</f>
        <v>1139</v>
      </c>
      <c r="AK449" s="3">
        <f>Table1[[#This Row],['# CM TN]]+Table1[[#This Row],['# CM FN]]</f>
        <v>8861</v>
      </c>
      <c r="AL449" s="3">
        <f>Table1[[#This Row],[GT_T]]+Table1[[#This Row],[GT_F]]</f>
        <v>10000</v>
      </c>
      <c r="AM449" s="3">
        <f>IFERROR((Table1[[#This Row],['# CM TP]]+Table1[[#This Row],['# CM TN]])/Table1[[#This Row],[GT_TOT]], 0)</f>
        <v>0.84389999999999998</v>
      </c>
      <c r="AN449" s="3">
        <f>IFERROR(((Table1[[#This Row],[GT_T]]*Table1[[#This Row],[GT_ML_P]]/Table1[[#This Row],[GT_TOT]])+(Table1[[#This Row],[GT_F]]*Table1[[#This Row],[GT_ML_N]]/Table1[[#This Row],[GT_TOT]]))/Table1[[#This Row],[GT_TOT]],0)</f>
        <v>0.23444041999999998</v>
      </c>
      <c r="AO449" s="3">
        <f>(Table1[[#This Row],[OBS_ACC]]-Table1[[#This Row],[EXP_ACC]])/(1-Table1[[#This Row],[EXP_ACC]])</f>
        <v>0.79609686289863946</v>
      </c>
      <c r="AP449" s="3">
        <f>Table1[[#This Row],['# CM TP]]+Table1[[#This Row],['# CM FN]]</f>
        <v>2062</v>
      </c>
      <c r="AQ449" s="3">
        <f>Table1[[#This Row],['# CM TN]]+Table1[[#This Row],['# CM FP]]</f>
        <v>7938</v>
      </c>
      <c r="AR449" s="2">
        <f>IFERROR(Table1[[#This Row],[NUM_T]]/(Table1[[#This Row],[NUM_T]]+Table1[[#This Row],[NUM_F]]),0)</f>
        <v>0.20619999999999999</v>
      </c>
      <c r="AS449" s="2">
        <f>IFERROR(((LEN(Table1[[#This Row],[Predictors]])-LEN(SUBSTITUTE(Table1[[#This Row],[Predictors]],"_","")))/Table1[[#This Row],[NumPredictors]])-Table1[[#This Row],[P_se]],0)</f>
        <v>1</v>
      </c>
      <c r="AT449" s="2">
        <f>IFERROR((LEN(Table1[[#This Row],[Predictors]])-LEN(SUBSTITUTE(Table1[[#This Row],[Predictors]],".","")))/Table1[[#This Row],[NumPredictors]],0)</f>
        <v>0</v>
      </c>
      <c r="AU4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49" s="2">
        <f>1-(Table1[[#This Row],[P_2gram]]+Table1[[#This Row],[P_order]]+Table1[[#This Row],[P_se]])</f>
        <v>0</v>
      </c>
    </row>
    <row r="450" spans="1:48" x14ac:dyDescent="0.25">
      <c r="A450">
        <v>174</v>
      </c>
      <c r="B450" t="s">
        <v>645</v>
      </c>
      <c r="C450" t="s">
        <v>190</v>
      </c>
      <c r="D450" s="26" t="s">
        <v>1510</v>
      </c>
      <c r="E450">
        <v>40000</v>
      </c>
      <c r="F4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50" t="s">
        <v>1070</v>
      </c>
      <c r="H450" s="3">
        <v>1</v>
      </c>
      <c r="I450" s="1">
        <v>43118.891956018517</v>
      </c>
      <c r="J450" t="s">
        <v>1007</v>
      </c>
      <c r="K450" t="s">
        <v>11</v>
      </c>
      <c r="L450" t="str">
        <f>SUBSTITUTE(SUBSTITUTE(Table1[[#This Row],[PredictorSetsOrig]],"task","act"),"startend","se")</f>
        <v>2gram</v>
      </c>
      <c r="M450" s="31" t="s">
        <v>434</v>
      </c>
      <c r="N450" s="3">
        <v>30</v>
      </c>
      <c r="O450" s="3">
        <f>IF(Table1[[#This Row],[Algorithm]]="None",0,IF(Table1[[#This Row],[NumPredictors]]&lt;=5,5,IF(Table1[[#This Row],[NumPredictors]]&lt;=10,10,IF(Table1[[#This Row],[NumPredictors]]&lt;=30,30,50))))</f>
        <v>30</v>
      </c>
      <c r="P450" s="2">
        <v>0.84389999999999998</v>
      </c>
      <c r="Q450" s="2">
        <v>0.84303333333333297</v>
      </c>
      <c r="R450">
        <v>24.579999999999899</v>
      </c>
      <c r="S450">
        <v>66.890000000000299</v>
      </c>
      <c r="T450">
        <v>5.2699999999995297</v>
      </c>
      <c r="U450" s="3">
        <v>5.7075223177619803</v>
      </c>
      <c r="V450" s="27">
        <v>8.2937834738371006</v>
      </c>
      <c r="W450" s="29">
        <f>IFERROR(Table1[[#This Row],[MutualInformation]]/Table1[[#This Row],[MutualInformationPotential]],0)</f>
        <v>0.68816871525118406</v>
      </c>
      <c r="X450" s="3">
        <v>0.26754539807069899</v>
      </c>
      <c r="Y450" s="3">
        <v>0.445241081265216</v>
      </c>
      <c r="Z450" s="3">
        <f>IFERROR(Table1[[#This Row],[MutualInformationVsOutcome]]/Table1[[#This Row],[MutualInformationVsOutcomePotential]],0)</f>
        <v>0.60090007263128242</v>
      </c>
      <c r="AA450">
        <v>820</v>
      </c>
      <c r="AB450">
        <v>7619</v>
      </c>
      <c r="AC450">
        <v>319</v>
      </c>
      <c r="AD450">
        <v>1242</v>
      </c>
      <c r="AE450" s="3" t="s">
        <v>1240</v>
      </c>
      <c r="AF4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50" s="27" t="str">
        <f>RIGHT(Table1[[#This Row],[AlgorithmFunc]],LEN(Table1[[#This Row],[AlgorithmFunc]])-16)</f>
        <v>ClusterFisher</v>
      </c>
      <c r="AH450" s="3">
        <f>Table1[[#This Row],['# CM TP]]+Table1[[#This Row],['# CM TN]]</f>
        <v>8439</v>
      </c>
      <c r="AI450" s="3">
        <f>Table1[[#This Row],['# CM FP]]+Table1[[#This Row],['# CM FN]]</f>
        <v>1561</v>
      </c>
      <c r="AJ450" s="3">
        <f>Table1[[#This Row],['# CM TP]]+Table1[[#This Row],['# CM FP]]</f>
        <v>1139</v>
      </c>
      <c r="AK450" s="3">
        <f>Table1[[#This Row],['# CM TN]]+Table1[[#This Row],['# CM FN]]</f>
        <v>8861</v>
      </c>
      <c r="AL450" s="3">
        <f>Table1[[#This Row],[GT_T]]+Table1[[#This Row],[GT_F]]</f>
        <v>10000</v>
      </c>
      <c r="AM450" s="3">
        <f>IFERROR((Table1[[#This Row],['# CM TP]]+Table1[[#This Row],['# CM TN]])/Table1[[#This Row],[GT_TOT]], 0)</f>
        <v>0.84389999999999998</v>
      </c>
      <c r="AN450" s="3">
        <f>IFERROR(((Table1[[#This Row],[GT_T]]*Table1[[#This Row],[GT_ML_P]]/Table1[[#This Row],[GT_TOT]])+(Table1[[#This Row],[GT_F]]*Table1[[#This Row],[GT_ML_N]]/Table1[[#This Row],[GT_TOT]]))/Table1[[#This Row],[GT_TOT]],0)</f>
        <v>0.23444041999999998</v>
      </c>
      <c r="AO450" s="3">
        <f>(Table1[[#This Row],[OBS_ACC]]-Table1[[#This Row],[EXP_ACC]])/(1-Table1[[#This Row],[EXP_ACC]])</f>
        <v>0.79609686289863946</v>
      </c>
      <c r="AP450" s="3">
        <f>Table1[[#This Row],['# CM TP]]+Table1[[#This Row],['# CM FN]]</f>
        <v>2062</v>
      </c>
      <c r="AQ450" s="3">
        <f>Table1[[#This Row],['# CM TN]]+Table1[[#This Row],['# CM FP]]</f>
        <v>7938</v>
      </c>
      <c r="AR450" s="2">
        <f>IFERROR(Table1[[#This Row],[NUM_T]]/(Table1[[#This Row],[NUM_T]]+Table1[[#This Row],[NUM_F]]),0)</f>
        <v>0.20619999999999999</v>
      </c>
      <c r="AS450" s="2">
        <f>IFERROR(((LEN(Table1[[#This Row],[Predictors]])-LEN(SUBSTITUTE(Table1[[#This Row],[Predictors]],"_","")))/Table1[[#This Row],[NumPredictors]])-Table1[[#This Row],[P_se]],0)</f>
        <v>1</v>
      </c>
      <c r="AT450" s="2">
        <f>IFERROR((LEN(Table1[[#This Row],[Predictors]])-LEN(SUBSTITUTE(Table1[[#This Row],[Predictors]],".","")))/Table1[[#This Row],[NumPredictors]],0)</f>
        <v>0</v>
      </c>
      <c r="AU4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50" s="2">
        <f>1-(Table1[[#This Row],[P_2gram]]+Table1[[#This Row],[P_order]]+Table1[[#This Row],[P_se]])</f>
        <v>0</v>
      </c>
    </row>
    <row r="451" spans="1:48" x14ac:dyDescent="0.25">
      <c r="A451">
        <v>5</v>
      </c>
      <c r="B451" t="s">
        <v>645</v>
      </c>
      <c r="C451" t="s">
        <v>185</v>
      </c>
      <c r="D451" s="26" t="s">
        <v>1510</v>
      </c>
      <c r="E451">
        <v>40000</v>
      </c>
      <c r="F4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51" t="s">
        <v>1294</v>
      </c>
      <c r="H451" s="3">
        <v>1</v>
      </c>
      <c r="I451" s="1">
        <v>43121.80872685185</v>
      </c>
      <c r="J451" t="s">
        <v>37</v>
      </c>
      <c r="K451" t="s">
        <v>11</v>
      </c>
      <c r="L451" t="str">
        <f>SUBSTITUTE(SUBSTITUTE(Table1[[#This Row],[PredictorSetsOrig]],"task","act"),"startend","se")</f>
        <v>act,se,2gram,order</v>
      </c>
      <c r="M451" s="31" t="s">
        <v>20</v>
      </c>
      <c r="N451" s="3">
        <v>30</v>
      </c>
      <c r="O451" s="3">
        <f>IF(Table1[[#This Row],[Algorithm]]="None",0,IF(Table1[[#This Row],[NumPredictors]]&lt;=5,5,IF(Table1[[#This Row],[NumPredictors]]&lt;=10,10,IF(Table1[[#This Row],[NumPredictors]]&lt;=30,30,50))))</f>
        <v>30</v>
      </c>
      <c r="P451" s="2">
        <v>0.84389999999999998</v>
      </c>
      <c r="Q451" s="2">
        <v>0.84356666666666702</v>
      </c>
      <c r="R451">
        <v>85.550000000000196</v>
      </c>
      <c r="S451">
        <v>68.529999999999703</v>
      </c>
      <c r="T451">
        <v>13.21</v>
      </c>
      <c r="U451" s="3">
        <v>7.2188155770179403</v>
      </c>
      <c r="V451" s="27"/>
      <c r="W451" s="29">
        <f>IFERROR(Table1[[#This Row],[MutualInformation]]/Table1[[#This Row],[MutualInformationPotential]],0)</f>
        <v>0</v>
      </c>
      <c r="X451" s="3">
        <v>0.26863849856585298</v>
      </c>
      <c r="Y451" s="3"/>
      <c r="Z451" s="3">
        <f>IFERROR(Table1[[#This Row],[MutualInformationVsOutcome]]/Table1[[#This Row],[MutualInformationVsOutcomePotential]],0)</f>
        <v>0</v>
      </c>
      <c r="AA451">
        <v>571</v>
      </c>
      <c r="AB451">
        <v>7868</v>
      </c>
      <c r="AC451">
        <v>155</v>
      </c>
      <c r="AD451">
        <v>1406</v>
      </c>
      <c r="AE451" s="3" t="s">
        <v>1299</v>
      </c>
      <c r="AF451" s="3" t="str">
        <f>RIGHT(Table1[[#This Row],[AlgorithmFunc]],LEN(Table1[[#This Row],[AlgorithmFunc]])-16)</f>
        <v>Cluster</v>
      </c>
      <c r="AG451" s="27" t="str">
        <f>RIGHT(Table1[[#This Row],[AlgorithmFunc]],LEN(Table1[[#This Row],[AlgorithmFunc]])-16)</f>
        <v>Cluster</v>
      </c>
      <c r="AH451" s="3">
        <f>Table1[[#This Row],['# CM TP]]+Table1[[#This Row],['# CM TN]]</f>
        <v>8439</v>
      </c>
      <c r="AI451" s="3">
        <f>Table1[[#This Row],['# CM FP]]+Table1[[#This Row],['# CM FN]]</f>
        <v>1561</v>
      </c>
      <c r="AJ451" s="3">
        <f>Table1[[#This Row],['# CM TP]]+Table1[[#This Row],['# CM FP]]</f>
        <v>726</v>
      </c>
      <c r="AK451" s="3">
        <f>Table1[[#This Row],['# CM TN]]+Table1[[#This Row],['# CM FN]]</f>
        <v>9274</v>
      </c>
      <c r="AL451" s="3">
        <f>Table1[[#This Row],[GT_T]]+Table1[[#This Row],[GT_F]]</f>
        <v>10000</v>
      </c>
      <c r="AM451" s="3">
        <f>IFERROR((Table1[[#This Row],['# CM TP]]+Table1[[#This Row],['# CM TN]])/Table1[[#This Row],[GT_TOT]], 0)</f>
        <v>0.84389999999999998</v>
      </c>
      <c r="AN451" s="3">
        <f>IFERROR(((Table1[[#This Row],[GT_T]]*Table1[[#This Row],[GT_ML_P]]/Table1[[#This Row],[GT_TOT]])+(Table1[[#This Row],[GT_F]]*Table1[[#This Row],[GT_ML_N]]/Table1[[#This Row],[GT_TOT]]))/Table1[[#This Row],[GT_TOT]],0)</f>
        <v>0.20603427999999999</v>
      </c>
      <c r="AO451" s="3">
        <f>(Table1[[#This Row],[OBS_ACC]]-Table1[[#This Row],[EXP_ACC]])/(1-Table1[[#This Row],[EXP_ACC]])</f>
        <v>0.80339201546384142</v>
      </c>
      <c r="AP451" s="3">
        <f>Table1[[#This Row],['# CM TP]]+Table1[[#This Row],['# CM FN]]</f>
        <v>1977</v>
      </c>
      <c r="AQ451" s="3">
        <f>Table1[[#This Row],['# CM TN]]+Table1[[#This Row],['# CM FP]]</f>
        <v>8023</v>
      </c>
      <c r="AR451" s="2">
        <f>IFERROR(Table1[[#This Row],[NUM_T]]/(Table1[[#This Row],[NUM_T]]+Table1[[#This Row],[NUM_F]]),0)</f>
        <v>0.19769999999999999</v>
      </c>
      <c r="AS451" s="2">
        <f>IFERROR(((LEN(Table1[[#This Row],[Predictors]])-LEN(SUBSTITUTE(Table1[[#This Row],[Predictors]],"_","")))/Table1[[#This Row],[NumPredictors]])-Table1[[#This Row],[P_se]],0)</f>
        <v>0.14444444444444443</v>
      </c>
      <c r="AT451" s="2">
        <f>IFERROR((LEN(Table1[[#This Row],[Predictors]])-LEN(SUBSTITUTE(Table1[[#This Row],[Predictors]],".","")))/Table1[[#This Row],[NumPredictors]],0)</f>
        <v>0.66666666666666663</v>
      </c>
      <c r="AU4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451" s="2">
        <f>1-(Table1[[#This Row],[P_2gram]]+Table1[[#This Row],[P_order]]+Table1[[#This Row],[P_se]])</f>
        <v>0.16666666666666663</v>
      </c>
    </row>
    <row r="452" spans="1:48" x14ac:dyDescent="0.25">
      <c r="A452">
        <v>41</v>
      </c>
      <c r="B452" t="s">
        <v>645</v>
      </c>
      <c r="C452" t="s">
        <v>190</v>
      </c>
      <c r="D452" s="26" t="s">
        <v>1510</v>
      </c>
      <c r="E452">
        <v>40000</v>
      </c>
      <c r="F4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52" t="s">
        <v>1316</v>
      </c>
      <c r="H452" s="3">
        <v>1</v>
      </c>
      <c r="I452" s="1">
        <v>43121.871944444443</v>
      </c>
      <c r="J452" t="s">
        <v>1317</v>
      </c>
      <c r="K452" t="s">
        <v>11</v>
      </c>
      <c r="L452" t="str">
        <f>SUBSTITUTE(SUBSTITUTE(Table1[[#This Row],[PredictorSetsOrig]],"task","act"),"startend","se")</f>
        <v>act,order</v>
      </c>
      <c r="M452" s="31" t="s">
        <v>26</v>
      </c>
      <c r="N452" s="3">
        <v>30</v>
      </c>
      <c r="O452" s="3">
        <f>IF(Table1[[#This Row],[Algorithm]]="None",0,IF(Table1[[#This Row],[NumPredictors]]&lt;=5,5,IF(Table1[[#This Row],[NumPredictors]]&lt;=10,10,IF(Table1[[#This Row],[NumPredictors]]&lt;=30,30,50))))</f>
        <v>30</v>
      </c>
      <c r="P452" s="2">
        <v>0.84389999999999998</v>
      </c>
      <c r="Q452" s="2">
        <v>0.84770000000000001</v>
      </c>
      <c r="R452">
        <v>21.52</v>
      </c>
      <c r="S452">
        <v>64.550000000000196</v>
      </c>
      <c r="T452">
        <v>6.98000000000002</v>
      </c>
      <c r="U452" s="3">
        <v>6.3059444021954896</v>
      </c>
      <c r="V452" s="27"/>
      <c r="W452" s="29">
        <f>IFERROR(Table1[[#This Row],[MutualInformation]]/Table1[[#This Row],[MutualInformationPotential]],0)</f>
        <v>0</v>
      </c>
      <c r="X452" s="3">
        <v>0.26168980255972701</v>
      </c>
      <c r="Y452" s="3"/>
      <c r="Z452" s="3">
        <f>IFERROR(Table1[[#This Row],[MutualInformationVsOutcome]]/Table1[[#This Row],[MutualInformationVsOutcomePotential]],0)</f>
        <v>0</v>
      </c>
      <c r="AA452">
        <v>822</v>
      </c>
      <c r="AB452">
        <v>7617</v>
      </c>
      <c r="AC452">
        <v>321</v>
      </c>
      <c r="AD452">
        <v>1240</v>
      </c>
      <c r="AE452" s="3" t="s">
        <v>1353</v>
      </c>
      <c r="AF4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452" s="27" t="str">
        <f>RIGHT(Table1[[#This Row],[AlgorithmFunc]],LEN(Table1[[#This Row],[AlgorithmFunc]])-16)</f>
        <v>ClusterMRMR</v>
      </c>
      <c r="AH452" s="3">
        <f>Table1[[#This Row],['# CM TP]]+Table1[[#This Row],['# CM TN]]</f>
        <v>8439</v>
      </c>
      <c r="AI452" s="3">
        <f>Table1[[#This Row],['# CM FP]]+Table1[[#This Row],['# CM FN]]</f>
        <v>1561</v>
      </c>
      <c r="AJ452" s="3">
        <f>Table1[[#This Row],['# CM TP]]+Table1[[#This Row],['# CM FP]]</f>
        <v>1143</v>
      </c>
      <c r="AK452" s="3">
        <f>Table1[[#This Row],['# CM TN]]+Table1[[#This Row],['# CM FN]]</f>
        <v>8857</v>
      </c>
      <c r="AL452" s="3">
        <f>Table1[[#This Row],[GT_T]]+Table1[[#This Row],[GT_F]]</f>
        <v>10000</v>
      </c>
      <c r="AM452" s="3">
        <f>IFERROR((Table1[[#This Row],['# CM TP]]+Table1[[#This Row],['# CM TN]])/Table1[[#This Row],[GT_TOT]], 0)</f>
        <v>0.84389999999999998</v>
      </c>
      <c r="AN452" s="3">
        <f>IFERROR(((Table1[[#This Row],[GT_T]]*Table1[[#This Row],[GT_ML_P]]/Table1[[#This Row],[GT_TOT]])+(Table1[[#This Row],[GT_F]]*Table1[[#This Row],[GT_ML_N]]/Table1[[#This Row],[GT_TOT]]))/Table1[[#This Row],[GT_TOT]],0)</f>
        <v>0.23471554</v>
      </c>
      <c r="AO452" s="3">
        <f>(Table1[[#This Row],[OBS_ACC]]-Table1[[#This Row],[EXP_ACC]])/(1-Table1[[#This Row],[EXP_ACC]])</f>
        <v>0.79602355965780369</v>
      </c>
      <c r="AP452" s="3">
        <f>Table1[[#This Row],['# CM TP]]+Table1[[#This Row],['# CM FN]]</f>
        <v>2062</v>
      </c>
      <c r="AQ452" s="3">
        <f>Table1[[#This Row],['# CM TN]]+Table1[[#This Row],['# CM FP]]</f>
        <v>7938</v>
      </c>
      <c r="AR452" s="2">
        <f>IFERROR(Table1[[#This Row],[NUM_T]]/(Table1[[#This Row],[NUM_T]]+Table1[[#This Row],[NUM_F]]),0)</f>
        <v>0.20619999999999999</v>
      </c>
      <c r="AS452" s="2">
        <f>IFERROR(((LEN(Table1[[#This Row],[Predictors]])-LEN(SUBSTITUTE(Table1[[#This Row],[Predictors]],"_","")))/Table1[[#This Row],[NumPredictors]])-Table1[[#This Row],[P_se]],0)</f>
        <v>0</v>
      </c>
      <c r="AT452" s="2">
        <f>IFERROR((LEN(Table1[[#This Row],[Predictors]])-LEN(SUBSTITUTE(Table1[[#This Row],[Predictors]],".","")))/Table1[[#This Row],[NumPredictors]],0)</f>
        <v>0.8666666666666667</v>
      </c>
      <c r="AU4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52" s="2">
        <f>1-(Table1[[#This Row],[P_2gram]]+Table1[[#This Row],[P_order]]+Table1[[#This Row],[P_se]])</f>
        <v>0.1333333333333333</v>
      </c>
    </row>
    <row r="453" spans="1:48" x14ac:dyDescent="0.25">
      <c r="A453">
        <v>46</v>
      </c>
      <c r="B453" t="s">
        <v>645</v>
      </c>
      <c r="C453" t="s">
        <v>190</v>
      </c>
      <c r="D453" s="26" t="s">
        <v>1510</v>
      </c>
      <c r="E453">
        <v>20000</v>
      </c>
      <c r="F4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453" t="s">
        <v>719</v>
      </c>
      <c r="H453" s="3">
        <v>1</v>
      </c>
      <c r="I453" s="1">
        <v>42796.701111111113</v>
      </c>
      <c r="J453" t="s">
        <v>45</v>
      </c>
      <c r="K453" t="s">
        <v>11</v>
      </c>
      <c r="L453" t="str">
        <f>SUBSTITUTE(SUBSTITUTE(Table1[[#This Row],[PredictorSetsOrig]],"task","act"),"startend","se")</f>
        <v>act,se,2gram,order</v>
      </c>
      <c r="M453" t="s">
        <v>20</v>
      </c>
      <c r="N453" s="3">
        <v>10</v>
      </c>
      <c r="O453" s="3">
        <f>IF(Table1[[#This Row],[Algorithm]]="None",0,IF(Table1[[#This Row],[NumPredictors]]&lt;=5,5,IF(Table1[[#This Row],[NumPredictors]]&lt;=10,10,IF(Table1[[#This Row],[NumPredictors]]&lt;=30,30,50))))</f>
        <v>10</v>
      </c>
      <c r="P453" s="2">
        <v>0.84379999999999999</v>
      </c>
      <c r="Q453" s="2">
        <v>0.84893333333333298</v>
      </c>
      <c r="R453" s="1">
        <v>3953.72</v>
      </c>
      <c r="S453" s="3">
        <v>19.049999999999301</v>
      </c>
      <c r="T453" s="1">
        <v>7.9199999999982502</v>
      </c>
      <c r="U453" s="3">
        <v>4.7930311622479698</v>
      </c>
      <c r="V453" s="3">
        <v>8.13993881691548</v>
      </c>
      <c r="W453" s="2">
        <f>IFERROR(Table1[[#This Row],[MutualInformation]]/Table1[[#This Row],[MutualInformationPotential]],0)</f>
        <v>0.58882889295035568</v>
      </c>
      <c r="X453" s="3">
        <v>0.28429548915684699</v>
      </c>
      <c r="Y453" s="3">
        <v>0.49173571705802399</v>
      </c>
      <c r="Z453" s="3">
        <f>IFERROR(Table1[[#This Row],[MutualInformationVsOutcome]]/Table1[[#This Row],[MutualInformationVsOutcomePotential]],0)</f>
        <v>0.57814691773406524</v>
      </c>
      <c r="AA453">
        <v>596</v>
      </c>
      <c r="AB453">
        <v>3623</v>
      </c>
      <c r="AC453">
        <v>218</v>
      </c>
      <c r="AD453">
        <v>563</v>
      </c>
      <c r="AE453" s="3" t="s">
        <v>757</v>
      </c>
      <c r="AF4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453" s="3" t="str">
        <f>RIGHT(Table1[[#This Row],[AlgorithmFunc]],LEN(Table1[[#This Row],[AlgorithmFunc]])-16)</f>
        <v>Recursive</v>
      </c>
      <c r="AH453" s="3">
        <f>Table1[[#This Row],['# CM TP]]+Table1[[#This Row],['# CM TN]]</f>
        <v>4219</v>
      </c>
      <c r="AI453" s="3">
        <f>Table1[[#This Row],['# CM FP]]+Table1[[#This Row],['# CM FN]]</f>
        <v>781</v>
      </c>
      <c r="AJ453" s="3">
        <f>Table1[[#This Row],['# CM TP]]+Table1[[#This Row],['# CM FP]]</f>
        <v>814</v>
      </c>
      <c r="AK453" s="3">
        <f>Table1[[#This Row],['# CM TN]]+Table1[[#This Row],['# CM FN]]</f>
        <v>4186</v>
      </c>
      <c r="AL453" s="3">
        <f>Table1[[#This Row],[GT_T]]+Table1[[#This Row],[GT_F]]</f>
        <v>5000</v>
      </c>
      <c r="AM453" s="3">
        <f>IFERROR((Table1[[#This Row],['# CM TP]]+Table1[[#This Row],['# CM TN]])/Table1[[#This Row],[GT_TOT]], 0)</f>
        <v>0.84379999999999999</v>
      </c>
      <c r="AN453" s="3">
        <f>IFERROR(((Table1[[#This Row],[GT_T]]*Table1[[#This Row],[GT_ML_P]]/Table1[[#This Row],[GT_TOT]])+(Table1[[#This Row],[GT_F]]*Table1[[#This Row],[GT_ML_N]]/Table1[[#This Row],[GT_TOT]]))/Table1[[#This Row],[GT_TOT]],0)</f>
        <v>0.26814127999999998</v>
      </c>
      <c r="AO453" s="3">
        <f>(Table1[[#This Row],[OBS_ACC]]-Table1[[#This Row],[EXP_ACC]])/(1-Table1[[#This Row],[EXP_ACC]])</f>
        <v>0.78657082886161434</v>
      </c>
      <c r="AP453" s="3">
        <f>Table1[[#This Row],['# CM TP]]+Table1[[#This Row],['# CM FN]]</f>
        <v>1159</v>
      </c>
      <c r="AQ453" s="3">
        <f>Table1[[#This Row],['# CM TN]]+Table1[[#This Row],['# CM FP]]</f>
        <v>3841</v>
      </c>
      <c r="AR453" s="2">
        <f>IFERROR(Table1[[#This Row],[NUM_T]]/(Table1[[#This Row],[NUM_T]]+Table1[[#This Row],[NUM_F]]),0)</f>
        <v>0.23180000000000001</v>
      </c>
      <c r="AS453" s="2">
        <f>IFERROR(((LEN(Table1[[#This Row],[Predictors]])-LEN(SUBSTITUTE(Table1[[#This Row],[Predictors]],"_","")))/Table1[[#This Row],[NumPredictors]])-Table1[[#This Row],[P_se]],0)</f>
        <v>0.5</v>
      </c>
      <c r="AT453" s="2">
        <f>IFERROR((LEN(Table1[[#This Row],[Predictors]])-LEN(SUBSTITUTE(Table1[[#This Row],[Predictors]],".","")))/Table1[[#This Row],[NumPredictors]],0)</f>
        <v>0</v>
      </c>
      <c r="AU4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53" s="2">
        <f>1-(Table1[[#This Row],[P_2gram]]+Table1[[#This Row],[P_order]]+Table1[[#This Row],[P_se]])</f>
        <v>0.5</v>
      </c>
    </row>
    <row r="454" spans="1:48" x14ac:dyDescent="0.25">
      <c r="A454">
        <v>3</v>
      </c>
      <c r="B454" t="s">
        <v>645</v>
      </c>
      <c r="C454" t="s">
        <v>185</v>
      </c>
      <c r="D454" s="26" t="s">
        <v>1510</v>
      </c>
      <c r="E454">
        <v>40000</v>
      </c>
      <c r="F4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54" t="s">
        <v>1294</v>
      </c>
      <c r="H454" s="3">
        <v>1</v>
      </c>
      <c r="I454" s="1">
        <v>43121.806226851855</v>
      </c>
      <c r="J454" t="s">
        <v>37</v>
      </c>
      <c r="K454" t="s">
        <v>11</v>
      </c>
      <c r="L454" t="str">
        <f>SUBSTITUTE(SUBSTITUTE(Table1[[#This Row],[PredictorSetsOrig]],"task","act"),"startend","se")</f>
        <v>act,se,2gram</v>
      </c>
      <c r="M454" s="31" t="s">
        <v>16</v>
      </c>
      <c r="N454" s="3">
        <v>30</v>
      </c>
      <c r="O454" s="3">
        <f>IF(Table1[[#This Row],[Algorithm]]="None",0,IF(Table1[[#This Row],[NumPredictors]]&lt;=5,5,IF(Table1[[#This Row],[NumPredictors]]&lt;=10,10,IF(Table1[[#This Row],[NumPredictors]]&lt;=30,30,50))))</f>
        <v>30</v>
      </c>
      <c r="P454" s="2">
        <v>0.84379999999999999</v>
      </c>
      <c r="Q454" s="2">
        <v>0.84350000000000003</v>
      </c>
      <c r="R454">
        <v>31.529999999999699</v>
      </c>
      <c r="S454">
        <v>72.77</v>
      </c>
      <c r="T454">
        <v>5.51999999999998</v>
      </c>
      <c r="U454" s="3">
        <v>7.3947509159072196</v>
      </c>
      <c r="V454" s="27"/>
      <c r="W454" s="29">
        <f>IFERROR(Table1[[#This Row],[MutualInformation]]/Table1[[#This Row],[MutualInformationPotential]],0)</f>
        <v>0</v>
      </c>
      <c r="X454" s="3">
        <v>0.27086489645230999</v>
      </c>
      <c r="Y454" s="3"/>
      <c r="Z454" s="3">
        <f>IFERROR(Table1[[#This Row],[MutualInformationVsOutcome]]/Table1[[#This Row],[MutualInformationVsOutcomePotential]],0)</f>
        <v>0</v>
      </c>
      <c r="AA454">
        <v>563</v>
      </c>
      <c r="AB454">
        <v>7875</v>
      </c>
      <c r="AC454">
        <v>148</v>
      </c>
      <c r="AD454">
        <v>1414</v>
      </c>
      <c r="AE454" s="3" t="s">
        <v>1297</v>
      </c>
      <c r="AF454" s="3" t="str">
        <f>RIGHT(Table1[[#This Row],[AlgorithmFunc]],LEN(Table1[[#This Row],[AlgorithmFunc]])-16)</f>
        <v>Cluster</v>
      </c>
      <c r="AG454" s="27" t="str">
        <f>RIGHT(Table1[[#This Row],[AlgorithmFunc]],LEN(Table1[[#This Row],[AlgorithmFunc]])-16)</f>
        <v>Cluster</v>
      </c>
      <c r="AH454" s="3">
        <f>Table1[[#This Row],['# CM TP]]+Table1[[#This Row],['# CM TN]]</f>
        <v>8438</v>
      </c>
      <c r="AI454" s="3">
        <f>Table1[[#This Row],['# CM FP]]+Table1[[#This Row],['# CM FN]]</f>
        <v>1562</v>
      </c>
      <c r="AJ454" s="3">
        <f>Table1[[#This Row],['# CM TP]]+Table1[[#This Row],['# CM FP]]</f>
        <v>711</v>
      </c>
      <c r="AK454" s="3">
        <f>Table1[[#This Row],['# CM TN]]+Table1[[#This Row],['# CM FN]]</f>
        <v>9289</v>
      </c>
      <c r="AL454" s="3">
        <f>Table1[[#This Row],[GT_T]]+Table1[[#This Row],[GT_F]]</f>
        <v>10000</v>
      </c>
      <c r="AM454" s="3">
        <f>IFERROR((Table1[[#This Row],['# CM TP]]+Table1[[#This Row],['# CM TN]])/Table1[[#This Row],[GT_TOT]], 0)</f>
        <v>0.84379999999999999</v>
      </c>
      <c r="AN454" s="3">
        <f>IFERROR(((Table1[[#This Row],[GT_T]]*Table1[[#This Row],[GT_ML_P]]/Table1[[#This Row],[GT_TOT]])+(Table1[[#This Row],[GT_F]]*Table1[[#This Row],[GT_ML_N]]/Table1[[#This Row],[GT_TOT]]))/Table1[[#This Row],[GT_TOT]],0)</f>
        <v>0.20508836000000003</v>
      </c>
      <c r="AO454" s="3">
        <f>(Table1[[#This Row],[OBS_ACC]]-Table1[[#This Row],[EXP_ACC]])/(1-Table1[[#This Row],[EXP_ACC]])</f>
        <v>0.80350017267327967</v>
      </c>
      <c r="AP454" s="3">
        <f>Table1[[#This Row],['# CM TP]]+Table1[[#This Row],['# CM FN]]</f>
        <v>1977</v>
      </c>
      <c r="AQ454" s="3">
        <f>Table1[[#This Row],['# CM TN]]+Table1[[#This Row],['# CM FP]]</f>
        <v>8023</v>
      </c>
      <c r="AR454" s="2">
        <f>IFERROR(Table1[[#This Row],[NUM_T]]/(Table1[[#This Row],[NUM_T]]+Table1[[#This Row],[NUM_F]]),0)</f>
        <v>0.19769999999999999</v>
      </c>
      <c r="AS454" s="2">
        <f>IFERROR(((LEN(Table1[[#This Row],[Predictors]])-LEN(SUBSTITUTE(Table1[[#This Row],[Predictors]],"_","")))/Table1[[#This Row],[NumPredictors]])-Table1[[#This Row],[P_se]],0)</f>
        <v>0.6</v>
      </c>
      <c r="AT454" s="2">
        <f>IFERROR((LEN(Table1[[#This Row],[Predictors]])-LEN(SUBSTITUTE(Table1[[#This Row],[Predictors]],".","")))/Table1[[#This Row],[NumPredictors]],0)</f>
        <v>0</v>
      </c>
      <c r="AU4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54" s="2">
        <f>1-(Table1[[#This Row],[P_2gram]]+Table1[[#This Row],[P_order]]+Table1[[#This Row],[P_se]])</f>
        <v>0.33333333333333337</v>
      </c>
    </row>
    <row r="455" spans="1:48" x14ac:dyDescent="0.25">
      <c r="A455">
        <v>6</v>
      </c>
      <c r="B455" t="s">
        <v>645</v>
      </c>
      <c r="C455" t="s">
        <v>185</v>
      </c>
      <c r="D455" s="26" t="s">
        <v>1510</v>
      </c>
      <c r="E455">
        <v>40000</v>
      </c>
      <c r="F4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55" t="s">
        <v>1294</v>
      </c>
      <c r="H455" s="3">
        <v>1</v>
      </c>
      <c r="I455" s="1">
        <v>43121.810682870368</v>
      </c>
      <c r="J455" t="s">
        <v>37</v>
      </c>
      <c r="K455" t="s">
        <v>11</v>
      </c>
      <c r="L455" t="str">
        <f>SUBSTITUTE(SUBSTITUTE(Table1[[#This Row],[PredictorSetsOrig]],"task","act"),"startend","se")</f>
        <v>act,2gram</v>
      </c>
      <c r="M455" s="31" t="s">
        <v>22</v>
      </c>
      <c r="N455" s="3">
        <v>30</v>
      </c>
      <c r="O455" s="3">
        <f>IF(Table1[[#This Row],[Algorithm]]="None",0,IF(Table1[[#This Row],[NumPredictors]]&lt;=5,5,IF(Table1[[#This Row],[NumPredictors]]&lt;=10,10,IF(Table1[[#This Row],[NumPredictors]]&lt;=30,30,50))))</f>
        <v>30</v>
      </c>
      <c r="P455" s="2">
        <v>0.84379999999999999</v>
      </c>
      <c r="Q455" s="2">
        <v>0.84313333333333296</v>
      </c>
      <c r="R455">
        <v>37.649999999999601</v>
      </c>
      <c r="S455">
        <v>70.860000000000099</v>
      </c>
      <c r="T455">
        <v>5.38999999999987</v>
      </c>
      <c r="U455" s="3">
        <v>7.5159381589964198</v>
      </c>
      <c r="V455" s="27"/>
      <c r="W455" s="29">
        <f>IFERROR(Table1[[#This Row],[MutualInformation]]/Table1[[#This Row],[MutualInformationPotential]],0)</f>
        <v>0</v>
      </c>
      <c r="X455" s="3">
        <v>0.27548448916165202</v>
      </c>
      <c r="Y455" s="3"/>
      <c r="Z455" s="3">
        <f>IFERROR(Table1[[#This Row],[MutualInformationVsOutcome]]/Table1[[#This Row],[MutualInformationVsOutcomePotential]],0)</f>
        <v>0</v>
      </c>
      <c r="AA455">
        <v>561</v>
      </c>
      <c r="AB455">
        <v>7877</v>
      </c>
      <c r="AC455">
        <v>146</v>
      </c>
      <c r="AD455">
        <v>1416</v>
      </c>
      <c r="AE455" s="3" t="s">
        <v>1300</v>
      </c>
      <c r="AF455" s="3" t="str">
        <f>RIGHT(Table1[[#This Row],[AlgorithmFunc]],LEN(Table1[[#This Row],[AlgorithmFunc]])-16)</f>
        <v>Cluster</v>
      </c>
      <c r="AG455" s="27" t="str">
        <f>RIGHT(Table1[[#This Row],[AlgorithmFunc]],LEN(Table1[[#This Row],[AlgorithmFunc]])-16)</f>
        <v>Cluster</v>
      </c>
      <c r="AH455" s="3">
        <f>Table1[[#This Row],['# CM TP]]+Table1[[#This Row],['# CM TN]]</f>
        <v>8438</v>
      </c>
      <c r="AI455" s="3">
        <f>Table1[[#This Row],['# CM FP]]+Table1[[#This Row],['# CM FN]]</f>
        <v>1562</v>
      </c>
      <c r="AJ455" s="3">
        <f>Table1[[#This Row],['# CM TP]]+Table1[[#This Row],['# CM FP]]</f>
        <v>707</v>
      </c>
      <c r="AK455" s="3">
        <f>Table1[[#This Row],['# CM TN]]+Table1[[#This Row],['# CM FN]]</f>
        <v>9293</v>
      </c>
      <c r="AL455" s="3">
        <f>Table1[[#This Row],[GT_T]]+Table1[[#This Row],[GT_F]]</f>
        <v>10000</v>
      </c>
      <c r="AM455" s="3">
        <f>IFERROR((Table1[[#This Row],['# CM TP]]+Table1[[#This Row],['# CM TN]])/Table1[[#This Row],[GT_TOT]], 0)</f>
        <v>0.84379999999999999</v>
      </c>
      <c r="AN455" s="3">
        <f>IFERROR(((Table1[[#This Row],[GT_T]]*Table1[[#This Row],[GT_ML_P]]/Table1[[#This Row],[GT_TOT]])+(Table1[[#This Row],[GT_F]]*Table1[[#This Row],[GT_ML_N]]/Table1[[#This Row],[GT_TOT]]))/Table1[[#This Row],[GT_TOT]],0)</f>
        <v>0.20481332000000002</v>
      </c>
      <c r="AO455" s="3">
        <f>(Table1[[#This Row],[OBS_ACC]]-Table1[[#This Row],[EXP_ACC]])/(1-Table1[[#This Row],[EXP_ACC]])</f>
        <v>0.80356813823893514</v>
      </c>
      <c r="AP455" s="3">
        <f>Table1[[#This Row],['# CM TP]]+Table1[[#This Row],['# CM FN]]</f>
        <v>1977</v>
      </c>
      <c r="AQ455" s="3">
        <f>Table1[[#This Row],['# CM TN]]+Table1[[#This Row],['# CM FP]]</f>
        <v>8023</v>
      </c>
      <c r="AR455" s="2">
        <f>IFERROR(Table1[[#This Row],[NUM_T]]/(Table1[[#This Row],[NUM_T]]+Table1[[#This Row],[NUM_F]]),0)</f>
        <v>0.19769999999999999</v>
      </c>
      <c r="AS455" s="2">
        <f>IFERROR(((LEN(Table1[[#This Row],[Predictors]])-LEN(SUBSTITUTE(Table1[[#This Row],[Predictors]],"_","")))/Table1[[#This Row],[NumPredictors]])-Table1[[#This Row],[P_se]],0)</f>
        <v>0.6333333333333333</v>
      </c>
      <c r="AT455" s="2">
        <f>IFERROR((LEN(Table1[[#This Row],[Predictors]])-LEN(SUBSTITUTE(Table1[[#This Row],[Predictors]],".","")))/Table1[[#This Row],[NumPredictors]],0)</f>
        <v>0</v>
      </c>
      <c r="AU4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55" s="2">
        <f>1-(Table1[[#This Row],[P_2gram]]+Table1[[#This Row],[P_order]]+Table1[[#This Row],[P_se]])</f>
        <v>0.3666666666666667</v>
      </c>
    </row>
    <row r="456" spans="1:48" x14ac:dyDescent="0.25">
      <c r="A456">
        <v>74</v>
      </c>
      <c r="B456" t="s">
        <v>645</v>
      </c>
      <c r="C456" t="s">
        <v>190</v>
      </c>
      <c r="D456" s="26" t="s">
        <v>1510</v>
      </c>
      <c r="E456">
        <v>20000</v>
      </c>
      <c r="F4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456" t="s">
        <v>719</v>
      </c>
      <c r="H456" s="3">
        <v>1</v>
      </c>
      <c r="I456" s="1">
        <v>42797.824976851851</v>
      </c>
      <c r="J456" t="s">
        <v>173</v>
      </c>
      <c r="K456" t="s">
        <v>11</v>
      </c>
      <c r="L456" t="str">
        <f>SUBSTITUTE(SUBSTITUTE(Table1[[#This Row],[PredictorSetsOrig]],"task","act"),"startend","se")</f>
        <v>act,se,2gram,order</v>
      </c>
      <c r="M456" t="s">
        <v>20</v>
      </c>
      <c r="N456" s="3">
        <v>10</v>
      </c>
      <c r="O456" s="3">
        <f>IF(Table1[[#This Row],[Algorithm]]="None",0,IF(Table1[[#This Row],[NumPredictors]]&lt;=5,5,IF(Table1[[#This Row],[NumPredictors]]&lt;=10,10,IF(Table1[[#This Row],[NumPredictors]]&lt;=30,30,50))))</f>
        <v>10</v>
      </c>
      <c r="P456" s="2">
        <v>0.84360000000000002</v>
      </c>
      <c r="Q456" s="2">
        <v>0.84913333333333296</v>
      </c>
      <c r="R456" s="1">
        <v>4254.16</v>
      </c>
      <c r="S456" s="3">
        <v>21.5800000000017</v>
      </c>
      <c r="T456" s="1">
        <v>8.7799999999988394</v>
      </c>
      <c r="U456" s="3">
        <v>4.9662763861043402</v>
      </c>
      <c r="V456" s="3">
        <v>8.13993881691548</v>
      </c>
      <c r="W456" s="2">
        <f>IFERROR(Table1[[#This Row],[MutualInformation]]/Table1[[#This Row],[MutualInformationPotential]],0)</f>
        <v>0.6101122499574565</v>
      </c>
      <c r="X456" s="3">
        <v>0.29295367388416998</v>
      </c>
      <c r="Y456" s="3">
        <v>0.49173571705802399</v>
      </c>
      <c r="Z456" s="3">
        <f>IFERROR(Table1[[#This Row],[MutualInformationVsOutcome]]/Table1[[#This Row],[MutualInformationVsOutcomePotential]],0)</f>
        <v>0.59575431216765151</v>
      </c>
      <c r="AA456">
        <v>604</v>
      </c>
      <c r="AB456">
        <v>3614</v>
      </c>
      <c r="AC456">
        <v>227</v>
      </c>
      <c r="AD456">
        <v>555</v>
      </c>
      <c r="AE456" s="3" t="s">
        <v>784</v>
      </c>
      <c r="AF4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456" s="3" t="str">
        <f>RIGHT(Table1[[#This Row],[AlgorithmFunc]],LEN(Table1[[#This Row],[AlgorithmFunc]])-16)</f>
        <v>Recursive2Sizes</v>
      </c>
      <c r="AH456" s="3">
        <f>Table1[[#This Row],['# CM TP]]+Table1[[#This Row],['# CM TN]]</f>
        <v>4218</v>
      </c>
      <c r="AI456" s="3">
        <f>Table1[[#This Row],['# CM FP]]+Table1[[#This Row],['# CM FN]]</f>
        <v>782</v>
      </c>
      <c r="AJ456" s="3">
        <f>Table1[[#This Row],['# CM TP]]+Table1[[#This Row],['# CM FP]]</f>
        <v>831</v>
      </c>
      <c r="AK456" s="3">
        <f>Table1[[#This Row],['# CM TN]]+Table1[[#This Row],['# CM FN]]</f>
        <v>4169</v>
      </c>
      <c r="AL456" s="3">
        <f>Table1[[#This Row],[GT_T]]+Table1[[#This Row],[GT_F]]</f>
        <v>5000</v>
      </c>
      <c r="AM456" s="3">
        <f>IFERROR((Table1[[#This Row],['# CM TP]]+Table1[[#This Row],['# CM TN]])/Table1[[#This Row],[GT_TOT]], 0)</f>
        <v>0.84360000000000002</v>
      </c>
      <c r="AN456" s="3">
        <f>IFERROR(((Table1[[#This Row],[GT_T]]*Table1[[#This Row],[GT_ML_P]]/Table1[[#This Row],[GT_TOT]])+(Table1[[#This Row],[GT_F]]*Table1[[#This Row],[GT_ML_N]]/Table1[[#This Row],[GT_TOT]]))/Table1[[#This Row],[GT_TOT]],0)</f>
        <v>0.27061264000000002</v>
      </c>
      <c r="AO456" s="3">
        <f>(Table1[[#This Row],[OBS_ACC]]-Table1[[#This Row],[EXP_ACC]])/(1-Table1[[#This Row],[EXP_ACC]])</f>
        <v>0.78557347086464446</v>
      </c>
      <c r="AP456" s="3">
        <f>Table1[[#This Row],['# CM TP]]+Table1[[#This Row],['# CM FN]]</f>
        <v>1159</v>
      </c>
      <c r="AQ456" s="3">
        <f>Table1[[#This Row],['# CM TN]]+Table1[[#This Row],['# CM FP]]</f>
        <v>3841</v>
      </c>
      <c r="AR456" s="2">
        <f>IFERROR(Table1[[#This Row],[NUM_T]]/(Table1[[#This Row],[NUM_T]]+Table1[[#This Row],[NUM_F]]),0)</f>
        <v>0.23180000000000001</v>
      </c>
      <c r="AS456" s="2">
        <f>IFERROR(((LEN(Table1[[#This Row],[Predictors]])-LEN(SUBSTITUTE(Table1[[#This Row],[Predictors]],"_","")))/Table1[[#This Row],[NumPredictors]])-Table1[[#This Row],[P_se]],0)</f>
        <v>0.5</v>
      </c>
      <c r="AT456" s="2">
        <f>IFERROR((LEN(Table1[[#This Row],[Predictors]])-LEN(SUBSTITUTE(Table1[[#This Row],[Predictors]],".","")))/Table1[[#This Row],[NumPredictors]],0)</f>
        <v>0</v>
      </c>
      <c r="AU4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56" s="2">
        <f>1-(Table1[[#This Row],[P_2gram]]+Table1[[#This Row],[P_order]]+Table1[[#This Row],[P_se]])</f>
        <v>0.5</v>
      </c>
    </row>
    <row r="457" spans="1:48" x14ac:dyDescent="0.25">
      <c r="A457">
        <v>100</v>
      </c>
      <c r="B457" t="s">
        <v>645</v>
      </c>
      <c r="C457" t="s">
        <v>185</v>
      </c>
      <c r="D457" s="26" t="s">
        <v>1510</v>
      </c>
      <c r="E457">
        <v>40000</v>
      </c>
      <c r="F4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457" t="s">
        <v>1070</v>
      </c>
      <c r="H457" s="3">
        <v>1</v>
      </c>
      <c r="I457" s="1">
        <v>43118.909328703703</v>
      </c>
      <c r="J457" t="s">
        <v>983</v>
      </c>
      <c r="K457" t="s">
        <v>11</v>
      </c>
      <c r="L457" t="str">
        <f>SUBSTITUTE(SUBSTITUTE(Table1[[#This Row],[PredictorSetsOrig]],"task","act"),"startend","se")</f>
        <v>act</v>
      </c>
      <c r="M457" s="31" t="s">
        <v>12</v>
      </c>
      <c r="N457" s="3">
        <v>10</v>
      </c>
      <c r="O457" s="3">
        <f>IF(Table1[[#This Row],[Algorithm]]="None",0,IF(Table1[[#This Row],[NumPredictors]]&lt;=5,5,IF(Table1[[#This Row],[NumPredictors]]&lt;=10,10,IF(Table1[[#This Row],[NumPredictors]]&lt;=30,30,50))))</f>
        <v>10</v>
      </c>
      <c r="P457" s="2">
        <v>0.84330000000000005</v>
      </c>
      <c r="Q457" s="2">
        <v>0.84586666666666699</v>
      </c>
      <c r="R457">
        <v>0.239999999999782</v>
      </c>
      <c r="S457">
        <v>39.719999999999303</v>
      </c>
      <c r="T457">
        <v>0.69000000000050898</v>
      </c>
      <c r="U457" s="3">
        <v>6.2845918510696501</v>
      </c>
      <c r="V457" s="27"/>
      <c r="W457" s="29">
        <f>IFERROR(Table1[[#This Row],[MutualInformation]]/Table1[[#This Row],[MutualInformationPotential]],0)</f>
        <v>0</v>
      </c>
      <c r="X457" s="3">
        <v>0.214000683521715</v>
      </c>
      <c r="Y457" s="3"/>
      <c r="Z457" s="3">
        <f>IFERROR(Table1[[#This Row],[MutualInformationVsOutcome]]/Table1[[#This Row],[MutualInformationVsOutcomePotential]],0)</f>
        <v>0</v>
      </c>
      <c r="AA457">
        <v>583</v>
      </c>
      <c r="AB457">
        <v>7850</v>
      </c>
      <c r="AC457">
        <v>173</v>
      </c>
      <c r="AD457">
        <v>1394</v>
      </c>
      <c r="AE457" s="3" t="s">
        <v>1104</v>
      </c>
      <c r="AF4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457" s="27" t="str">
        <f>RIGHT(Table1[[#This Row],[AlgorithmFunc]],LEN(Table1[[#This Row],[AlgorithmFunc]])-16)</f>
        <v>Influence</v>
      </c>
      <c r="AH457" s="3">
        <f>Table1[[#This Row],['# CM TP]]+Table1[[#This Row],['# CM TN]]</f>
        <v>8433</v>
      </c>
      <c r="AI457" s="3">
        <f>Table1[[#This Row],['# CM FP]]+Table1[[#This Row],['# CM FN]]</f>
        <v>1567</v>
      </c>
      <c r="AJ457" s="3">
        <f>Table1[[#This Row],['# CM TP]]+Table1[[#This Row],['# CM FP]]</f>
        <v>756</v>
      </c>
      <c r="AK457" s="3">
        <f>Table1[[#This Row],['# CM TN]]+Table1[[#This Row],['# CM FN]]</f>
        <v>9244</v>
      </c>
      <c r="AL457" s="3">
        <f>Table1[[#This Row],[GT_T]]+Table1[[#This Row],[GT_F]]</f>
        <v>10000</v>
      </c>
      <c r="AM457" s="3">
        <f>IFERROR((Table1[[#This Row],['# CM TP]]+Table1[[#This Row],['# CM TN]])/Table1[[#This Row],[GT_TOT]], 0)</f>
        <v>0.84330000000000005</v>
      </c>
      <c r="AN457" s="3">
        <f>IFERROR(((Table1[[#This Row],[GT_T]]*Table1[[#This Row],[GT_ML_P]]/Table1[[#This Row],[GT_TOT]])+(Table1[[#This Row],[GT_F]]*Table1[[#This Row],[GT_ML_N]]/Table1[[#This Row],[GT_TOT]]))/Table1[[#This Row],[GT_TOT]],0)</f>
        <v>0.20860695999999998</v>
      </c>
      <c r="AO457" s="3">
        <f>(Table1[[#This Row],[OBS_ACC]]-Table1[[#This Row],[EXP_ACC]])/(1-Table1[[#This Row],[EXP_ACC]])</f>
        <v>0.8019947206005249</v>
      </c>
      <c r="AP457" s="3">
        <f>Table1[[#This Row],['# CM TP]]+Table1[[#This Row],['# CM FN]]</f>
        <v>1977</v>
      </c>
      <c r="AQ457" s="3">
        <f>Table1[[#This Row],['# CM TN]]+Table1[[#This Row],['# CM FP]]</f>
        <v>8023</v>
      </c>
      <c r="AR457" s="2">
        <f>IFERROR(Table1[[#This Row],[NUM_T]]/(Table1[[#This Row],[NUM_T]]+Table1[[#This Row],[NUM_F]]),0)</f>
        <v>0.19769999999999999</v>
      </c>
      <c r="AS457" s="2">
        <f>IFERROR(((LEN(Table1[[#This Row],[Predictors]])-LEN(SUBSTITUTE(Table1[[#This Row],[Predictors]],"_","")))/Table1[[#This Row],[NumPredictors]])-Table1[[#This Row],[P_se]],0)</f>
        <v>0</v>
      </c>
      <c r="AT457" s="2">
        <f>IFERROR((LEN(Table1[[#This Row],[Predictors]])-LEN(SUBSTITUTE(Table1[[#This Row],[Predictors]],".","")))/Table1[[#This Row],[NumPredictors]],0)</f>
        <v>0</v>
      </c>
      <c r="AU4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57" s="2">
        <f>1-(Table1[[#This Row],[P_2gram]]+Table1[[#This Row],[P_order]]+Table1[[#This Row],[P_se]])</f>
        <v>1</v>
      </c>
    </row>
    <row r="458" spans="1:48" x14ac:dyDescent="0.25">
      <c r="A458">
        <v>42</v>
      </c>
      <c r="B458" t="s">
        <v>645</v>
      </c>
      <c r="C458" t="s">
        <v>190</v>
      </c>
      <c r="D458" s="26" t="s">
        <v>1510</v>
      </c>
      <c r="E458">
        <v>40000</v>
      </c>
      <c r="F4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58" t="s">
        <v>1316</v>
      </c>
      <c r="H458" s="3">
        <v>1</v>
      </c>
      <c r="I458" s="1">
        <v>43121.873043981483</v>
      </c>
      <c r="J458" t="s">
        <v>1317</v>
      </c>
      <c r="K458" t="s">
        <v>11</v>
      </c>
      <c r="L458" t="str">
        <f>SUBSTITUTE(SUBSTITUTE(Table1[[#This Row],[PredictorSetsOrig]],"task","act"),"startend","se")</f>
        <v>2gram</v>
      </c>
      <c r="M458" s="31" t="s">
        <v>434</v>
      </c>
      <c r="N458" s="3">
        <v>30</v>
      </c>
      <c r="O458" s="3">
        <f>IF(Table1[[#This Row],[Algorithm]]="None",0,IF(Table1[[#This Row],[NumPredictors]]&lt;=5,5,IF(Table1[[#This Row],[NumPredictors]]&lt;=10,10,IF(Table1[[#This Row],[NumPredictors]]&lt;=30,30,50))))</f>
        <v>30</v>
      </c>
      <c r="P458" s="2">
        <v>0.84319999999999995</v>
      </c>
      <c r="Q458" s="2">
        <v>0.84403333333333297</v>
      </c>
      <c r="R458">
        <v>28.010000000000201</v>
      </c>
      <c r="S458">
        <v>70.840000000000103</v>
      </c>
      <c r="T458">
        <v>5.2199999999997999</v>
      </c>
      <c r="U458" s="3">
        <v>6.6399552647021798</v>
      </c>
      <c r="V458" s="27"/>
      <c r="W458" s="29">
        <f>IFERROR(Table1[[#This Row],[MutualInformation]]/Table1[[#This Row],[MutualInformationPotential]],0)</f>
        <v>0</v>
      </c>
      <c r="X458" s="3">
        <v>0.32452893207982703</v>
      </c>
      <c r="Y458" s="3"/>
      <c r="Z458" s="3">
        <f>IFERROR(Table1[[#This Row],[MutualInformationVsOutcome]]/Table1[[#This Row],[MutualInformationVsOutcomePotential]],0)</f>
        <v>0</v>
      </c>
      <c r="AA458">
        <v>853</v>
      </c>
      <c r="AB458">
        <v>7579</v>
      </c>
      <c r="AC458">
        <v>359</v>
      </c>
      <c r="AD458">
        <v>1209</v>
      </c>
      <c r="AE458" s="3" t="s">
        <v>1354</v>
      </c>
      <c r="AF45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458" s="27" t="str">
        <f>RIGHT(Table1[[#This Row],[AlgorithmFunc]],LEN(Table1[[#This Row],[AlgorithmFunc]])-16)</f>
        <v>ClusterMRMR</v>
      </c>
      <c r="AH458" s="3">
        <f>Table1[[#This Row],['# CM TP]]+Table1[[#This Row],['# CM TN]]</f>
        <v>8432</v>
      </c>
      <c r="AI458" s="3">
        <f>Table1[[#This Row],['# CM FP]]+Table1[[#This Row],['# CM FN]]</f>
        <v>1568</v>
      </c>
      <c r="AJ458" s="3">
        <f>Table1[[#This Row],['# CM TP]]+Table1[[#This Row],['# CM FP]]</f>
        <v>1212</v>
      </c>
      <c r="AK458" s="3">
        <f>Table1[[#This Row],['# CM TN]]+Table1[[#This Row],['# CM FN]]</f>
        <v>8788</v>
      </c>
      <c r="AL458" s="3">
        <f>Table1[[#This Row],[GT_T]]+Table1[[#This Row],[GT_F]]</f>
        <v>10000</v>
      </c>
      <c r="AM458" s="3">
        <f>IFERROR((Table1[[#This Row],['# CM TP]]+Table1[[#This Row],['# CM TN]])/Table1[[#This Row],[GT_TOT]], 0)</f>
        <v>0.84319999999999995</v>
      </c>
      <c r="AN458" s="3">
        <f>IFERROR(((Table1[[#This Row],[GT_T]]*Table1[[#This Row],[GT_ML_P]]/Table1[[#This Row],[GT_TOT]])+(Table1[[#This Row],[GT_F]]*Table1[[#This Row],[GT_ML_N]]/Table1[[#This Row],[GT_TOT]]))/Table1[[#This Row],[GT_TOT]],0)</f>
        <v>0.23999167999999999</v>
      </c>
      <c r="AO458" s="3">
        <f>(Table1[[#This Row],[OBS_ACC]]-Table1[[#This Row],[EXP_ACC]])/(1-Table1[[#This Row],[EXP_ACC]])</f>
        <v>0.79368646911654861</v>
      </c>
      <c r="AP458" s="3">
        <f>Table1[[#This Row],['# CM TP]]+Table1[[#This Row],['# CM FN]]</f>
        <v>2062</v>
      </c>
      <c r="AQ458" s="3">
        <f>Table1[[#This Row],['# CM TN]]+Table1[[#This Row],['# CM FP]]</f>
        <v>7938</v>
      </c>
      <c r="AR458" s="2">
        <f>IFERROR(Table1[[#This Row],[NUM_T]]/(Table1[[#This Row],[NUM_T]]+Table1[[#This Row],[NUM_F]]),0)</f>
        <v>0.20619999999999999</v>
      </c>
      <c r="AS458" s="2">
        <f>IFERROR(((LEN(Table1[[#This Row],[Predictors]])-LEN(SUBSTITUTE(Table1[[#This Row],[Predictors]],"_","")))/Table1[[#This Row],[NumPredictors]])-Table1[[#This Row],[P_se]],0)</f>
        <v>1</v>
      </c>
      <c r="AT458" s="2">
        <f>IFERROR((LEN(Table1[[#This Row],[Predictors]])-LEN(SUBSTITUTE(Table1[[#This Row],[Predictors]],".","")))/Table1[[#This Row],[NumPredictors]],0)</f>
        <v>0</v>
      </c>
      <c r="AU4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58" s="2">
        <f>1-(Table1[[#This Row],[P_2gram]]+Table1[[#This Row],[P_order]]+Table1[[#This Row],[P_se]])</f>
        <v>0</v>
      </c>
    </row>
    <row r="459" spans="1:48" x14ac:dyDescent="0.25">
      <c r="A459">
        <v>23</v>
      </c>
      <c r="B459" t="s">
        <v>645</v>
      </c>
      <c r="C459" t="s">
        <v>185</v>
      </c>
      <c r="D459" s="26" t="s">
        <v>1510</v>
      </c>
      <c r="E459">
        <v>4000</v>
      </c>
      <c r="F4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459" s="3">
        <v>1</v>
      </c>
      <c r="I459" s="1">
        <v>42775.866759259261</v>
      </c>
      <c r="J459" t="s">
        <v>28</v>
      </c>
      <c r="K459" t="s">
        <v>11</v>
      </c>
      <c r="L459" t="str">
        <f>SUBSTITUTE(SUBSTITUTE(Table1[[#This Row],[PredictorSetsOrig]],"task","act"),"startend","se")</f>
        <v>act,2gram,order</v>
      </c>
      <c r="M459" t="s">
        <v>24</v>
      </c>
      <c r="N459" s="3">
        <v>10</v>
      </c>
      <c r="O459" s="3">
        <f>IF(Table1[[#This Row],[Algorithm]]="None",0,IF(Table1[[#This Row],[NumPredictors]]&lt;=5,5,IF(Table1[[#This Row],[NumPredictors]]&lt;=10,10,IF(Table1[[#This Row],[NumPredictors]]&lt;=30,30,50))))</f>
        <v>10</v>
      </c>
      <c r="P459" s="2">
        <v>0.84299999999999997</v>
      </c>
      <c r="Q459" s="2">
        <v>0.84866666666666701</v>
      </c>
      <c r="R459">
        <v>57.729999999999599</v>
      </c>
      <c r="S459">
        <v>4.5</v>
      </c>
      <c r="T459">
        <v>0.43999999999959999</v>
      </c>
      <c r="U459" s="3">
        <v>5.3035762675763598</v>
      </c>
      <c r="V459" s="3">
        <v>7.30761563701172</v>
      </c>
      <c r="W459" s="2">
        <f>IFERROR(Table1[[#This Row],[MutualInformation]]/Table1[[#This Row],[MutualInformationPotential]],0)</f>
        <v>0.72576015639283598</v>
      </c>
      <c r="X459" s="3">
        <v>0.247724788575623</v>
      </c>
      <c r="Y459" s="27">
        <v>0.40525441704633902</v>
      </c>
      <c r="Z459" s="3">
        <f>IFERROR(Table1[[#This Row],[MutualInformationVsOutcome]]/Table1[[#This Row],[MutualInformationVsOutcomePotential]],0)</f>
        <v>0.6112821431562504</v>
      </c>
      <c r="AA459">
        <v>66</v>
      </c>
      <c r="AB459">
        <v>777</v>
      </c>
      <c r="AC459">
        <v>28</v>
      </c>
      <c r="AD459">
        <v>129</v>
      </c>
      <c r="AE459" s="3" t="s">
        <v>35</v>
      </c>
      <c r="AF4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459" s="3" t="str">
        <f>RIGHT(Table1[[#This Row],[AlgorithmFunc]],LEN(Table1[[#This Row],[AlgorithmFunc]])-16)</f>
        <v>ClusterDuplicates</v>
      </c>
      <c r="AH459" s="3">
        <f>Table1[[#This Row],['# CM TP]]+Table1[[#This Row],['# CM TN]]</f>
        <v>843</v>
      </c>
      <c r="AI459" s="3">
        <f>Table1[[#This Row],['# CM FP]]+Table1[[#This Row],['# CM FN]]</f>
        <v>157</v>
      </c>
      <c r="AJ459" s="3">
        <f>Table1[[#This Row],['# CM TP]]+Table1[[#This Row],['# CM FP]]</f>
        <v>94</v>
      </c>
      <c r="AK459" s="3">
        <f>Table1[[#This Row],['# CM TN]]+Table1[[#This Row],['# CM FN]]</f>
        <v>906</v>
      </c>
      <c r="AL459" s="3">
        <f>Table1[[#This Row],[GT_T]]+Table1[[#This Row],[GT_F]]</f>
        <v>1000</v>
      </c>
      <c r="AM459" s="3">
        <f>IFERROR((Table1[[#This Row],['# CM TP]]+Table1[[#This Row],['# CM TN]])/Table1[[#This Row],[GT_TOT]], 0)</f>
        <v>0.84299999999999997</v>
      </c>
      <c r="AN459" s="3">
        <f>IFERROR(((Table1[[#This Row],[GT_T]]*Table1[[#This Row],[GT_ML_P]]/Table1[[#This Row],[GT_TOT]])+(Table1[[#This Row],[GT_F]]*Table1[[#This Row],[GT_ML_N]]/Table1[[#This Row],[GT_TOT]]))/Table1[[#This Row],[GT_TOT]],0)</f>
        <v>0.22148399999999999</v>
      </c>
      <c r="AO459" s="3">
        <f>(Table1[[#This Row],[OBS_ACC]]-Table1[[#This Row],[EXP_ACC]])/(1-Table1[[#This Row],[EXP_ACC]])</f>
        <v>0.7983342667331178</v>
      </c>
      <c r="AP459" s="3">
        <f>Table1[[#This Row],['# CM TP]]+Table1[[#This Row],['# CM FN]]</f>
        <v>195</v>
      </c>
      <c r="AQ459" s="3">
        <f>Table1[[#This Row],['# CM TN]]+Table1[[#This Row],['# CM FP]]</f>
        <v>805</v>
      </c>
      <c r="AR459" s="2">
        <f>IFERROR(Table1[[#This Row],[NUM_T]]/(Table1[[#This Row],[NUM_T]]+Table1[[#This Row],[NUM_F]]),0)</f>
        <v>0.19500000000000001</v>
      </c>
      <c r="AS459" s="2">
        <f>IFERROR(((LEN(Table1[[#This Row],[Predictors]])-LEN(SUBSTITUTE(Table1[[#This Row],[Predictors]],"_","")))/Table1[[#This Row],[NumPredictors]])-Table1[[#This Row],[P_se]],0)</f>
        <v>0.1</v>
      </c>
      <c r="AT459" s="2">
        <f>IFERROR((LEN(Table1[[#This Row],[Predictors]])-LEN(SUBSTITUTE(Table1[[#This Row],[Predictors]],".","")))/Table1[[#This Row],[NumPredictors]],0)</f>
        <v>0.5</v>
      </c>
      <c r="AU4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59" s="2">
        <f>1-(Table1[[#This Row],[P_2gram]]+Table1[[#This Row],[P_order]]+Table1[[#This Row],[P_se]])</f>
        <v>0.4</v>
      </c>
    </row>
    <row r="460" spans="1:48" x14ac:dyDescent="0.25">
      <c r="A460">
        <v>79</v>
      </c>
      <c r="B460" t="s">
        <v>645</v>
      </c>
      <c r="C460" t="s">
        <v>185</v>
      </c>
      <c r="D460" s="26" t="s">
        <v>1510</v>
      </c>
      <c r="E460">
        <v>4000</v>
      </c>
      <c r="F4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60" t="s">
        <v>562</v>
      </c>
      <c r="H460" s="3">
        <v>1</v>
      </c>
      <c r="I460" s="1">
        <v>42794.328541666669</v>
      </c>
      <c r="J460" t="s">
        <v>51</v>
      </c>
      <c r="K460" t="s">
        <v>11</v>
      </c>
      <c r="L460" t="str">
        <f>SUBSTITUTE(SUBSTITUTE(Table1[[#This Row],[PredictorSetsOrig]],"task","act"),"startend","se")</f>
        <v>act,se</v>
      </c>
      <c r="M460" t="s">
        <v>14</v>
      </c>
      <c r="N460" s="3">
        <v>30</v>
      </c>
      <c r="O460" s="3">
        <f>IF(Table1[[#This Row],[Algorithm]]="None",0,IF(Table1[[#This Row],[NumPredictors]]&lt;=5,5,IF(Table1[[#This Row],[NumPredictors]]&lt;=10,10,IF(Table1[[#This Row],[NumPredictors]]&lt;=30,30,50))))</f>
        <v>30</v>
      </c>
      <c r="P460" s="2">
        <v>0.83899999999999997</v>
      </c>
      <c r="Q460" s="2">
        <v>0.84633333333333305</v>
      </c>
      <c r="R460">
        <v>1.0500000000029099</v>
      </c>
      <c r="S460">
        <v>6.5199999999968004</v>
      </c>
      <c r="T460">
        <v>0.11000000000058199</v>
      </c>
      <c r="U460" s="3">
        <v>6.0815325466299397</v>
      </c>
      <c r="V460" s="3">
        <v>6.9605890807084903</v>
      </c>
      <c r="W460" s="2">
        <f>IFERROR(Table1[[#This Row],[MutualInformation]]/Table1[[#This Row],[MutualInformationPotential]],0)</f>
        <v>0.87370946282192041</v>
      </c>
      <c r="X460" s="3">
        <v>0.26553729859599301</v>
      </c>
      <c r="Y460" s="27">
        <v>0.38147101411214301</v>
      </c>
      <c r="Z460" s="3">
        <f>IFERROR(Table1[[#This Row],[MutualInformationVsOutcome]]/Table1[[#This Row],[MutualInformationVsOutcomePotential]],0)</f>
        <v>0.69608774657235595</v>
      </c>
      <c r="AA460">
        <v>49</v>
      </c>
      <c r="AB460">
        <v>790</v>
      </c>
      <c r="AC460">
        <v>15</v>
      </c>
      <c r="AD460">
        <v>146</v>
      </c>
      <c r="AE460" s="3" t="s">
        <v>339</v>
      </c>
      <c r="AF4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460" s="3" t="str">
        <f>RIGHT(Table1[[#This Row],[AlgorithmFunc]],LEN(Table1[[#This Row],[AlgorithmFunc]])-16)</f>
        <v>ClusterImportance</v>
      </c>
      <c r="AH460" s="3">
        <f>Table1[[#This Row],['# CM TP]]+Table1[[#This Row],['# CM TN]]</f>
        <v>839</v>
      </c>
      <c r="AI460" s="3">
        <f>Table1[[#This Row],['# CM FP]]+Table1[[#This Row],['# CM FN]]</f>
        <v>161</v>
      </c>
      <c r="AJ460" s="3">
        <f>Table1[[#This Row],['# CM TP]]+Table1[[#This Row],['# CM FP]]</f>
        <v>64</v>
      </c>
      <c r="AK460" s="3">
        <f>Table1[[#This Row],['# CM TN]]+Table1[[#This Row],['# CM FN]]</f>
        <v>936</v>
      </c>
      <c r="AL460" s="3">
        <f>Table1[[#This Row],[GT_T]]+Table1[[#This Row],[GT_F]]</f>
        <v>1000</v>
      </c>
      <c r="AM460" s="3">
        <f>IFERROR((Table1[[#This Row],['# CM TP]]+Table1[[#This Row],['# CM TN]])/Table1[[#This Row],[GT_TOT]], 0)</f>
        <v>0.83899999999999997</v>
      </c>
      <c r="AN460" s="3">
        <f>IFERROR(((Table1[[#This Row],[GT_T]]*Table1[[#This Row],[GT_ML_P]]/Table1[[#This Row],[GT_TOT]])+(Table1[[#This Row],[GT_F]]*Table1[[#This Row],[GT_ML_N]]/Table1[[#This Row],[GT_TOT]]))/Table1[[#This Row],[GT_TOT]],0)</f>
        <v>0.20439199999999999</v>
      </c>
      <c r="AO460" s="3">
        <f>(Table1[[#This Row],[OBS_ACC]]-Table1[[#This Row],[EXP_ACC]])/(1-Table1[[#This Row],[EXP_ACC]])</f>
        <v>0.79763903832037886</v>
      </c>
      <c r="AP460" s="3">
        <f>Table1[[#This Row],['# CM TP]]+Table1[[#This Row],['# CM FN]]</f>
        <v>195</v>
      </c>
      <c r="AQ460" s="3">
        <f>Table1[[#This Row],['# CM TN]]+Table1[[#This Row],['# CM FP]]</f>
        <v>805</v>
      </c>
      <c r="AR460" s="2">
        <f>IFERROR(Table1[[#This Row],[NUM_T]]/(Table1[[#This Row],[NUM_T]]+Table1[[#This Row],[NUM_F]]),0)</f>
        <v>0.19500000000000001</v>
      </c>
      <c r="AS460" s="2">
        <f>IFERROR(((LEN(Table1[[#This Row],[Predictors]])-LEN(SUBSTITUTE(Table1[[#This Row],[Predictors]],"_","")))/Table1[[#This Row],[NumPredictors]])-Table1[[#This Row],[P_se]],0)</f>
        <v>0.11111111111111108</v>
      </c>
      <c r="AT460" s="2">
        <f>IFERROR((LEN(Table1[[#This Row],[Predictors]])-LEN(SUBSTITUTE(Table1[[#This Row],[Predictors]],".","")))/Table1[[#This Row],[NumPredictors]],0)</f>
        <v>0</v>
      </c>
      <c r="AU4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0.22222222222222224</v>
      </c>
      <c r="AV460" s="2">
        <f>1-(Table1[[#This Row],[P_2gram]]+Table1[[#This Row],[P_order]]+Table1[[#This Row],[P_se]])</f>
        <v>0.66666666666666674</v>
      </c>
    </row>
    <row r="461" spans="1:48" x14ac:dyDescent="0.25">
      <c r="A461">
        <v>7</v>
      </c>
      <c r="B461" t="s">
        <v>645</v>
      </c>
      <c r="C461" t="s">
        <v>185</v>
      </c>
      <c r="D461" s="26" t="s">
        <v>1510</v>
      </c>
      <c r="E461">
        <v>4000</v>
      </c>
      <c r="F4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61" t="s">
        <v>562</v>
      </c>
      <c r="H461" s="3">
        <v>1</v>
      </c>
      <c r="I461" s="1">
        <v>42793.942083333335</v>
      </c>
      <c r="J461" t="s">
        <v>45</v>
      </c>
      <c r="K461" t="s">
        <v>11</v>
      </c>
      <c r="L461" t="str">
        <f>SUBSTITUTE(SUBSTITUTE(Table1[[#This Row],[PredictorSetsOrig]],"task","act"),"startend","se")</f>
        <v>act,2gram,order</v>
      </c>
      <c r="M461" t="s">
        <v>24</v>
      </c>
      <c r="N461" s="3">
        <v>10</v>
      </c>
      <c r="O461" s="3">
        <f>IF(Table1[[#This Row],[Algorithm]]="None",0,IF(Table1[[#This Row],[NumPredictors]]&lt;=5,5,IF(Table1[[#This Row],[NumPredictors]]&lt;=10,10,IF(Table1[[#This Row],[NumPredictors]]&lt;=30,30,50))))</f>
        <v>10</v>
      </c>
      <c r="P461" s="2">
        <v>0.84299999999999997</v>
      </c>
      <c r="Q461" s="2">
        <v>0.84333333333333305</v>
      </c>
      <c r="R461">
        <v>295.56</v>
      </c>
      <c r="S461">
        <v>4.2600000000002201</v>
      </c>
      <c r="T461">
        <v>1.99000000000024</v>
      </c>
      <c r="U461" s="3">
        <v>3.8508036042790299</v>
      </c>
      <c r="V461" s="3">
        <v>7.30761563701172</v>
      </c>
      <c r="W461" s="2">
        <f>IFERROR(Table1[[#This Row],[MutualInformation]]/Table1[[#This Row],[MutualInformationPotential]],0)</f>
        <v>0.52695760088631682</v>
      </c>
      <c r="X461" s="3">
        <v>0.168955637136015</v>
      </c>
      <c r="Y461" s="27">
        <v>0.40525441704633902</v>
      </c>
      <c r="Z461" s="3">
        <f>IFERROR(Table1[[#This Row],[MutualInformationVsOutcome]]/Table1[[#This Row],[MutualInformationVsOutcomePotential]],0)</f>
        <v>0.41691251231123699</v>
      </c>
      <c r="AA461">
        <v>59</v>
      </c>
      <c r="AB461">
        <v>784</v>
      </c>
      <c r="AC461">
        <v>21</v>
      </c>
      <c r="AD461">
        <v>136</v>
      </c>
      <c r="AE461" s="3" t="s">
        <v>204</v>
      </c>
      <c r="AF4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461" s="3" t="str">
        <f>RIGHT(Table1[[#This Row],[AlgorithmFunc]],LEN(Table1[[#This Row],[AlgorithmFunc]])-16)</f>
        <v>Recursive</v>
      </c>
      <c r="AH461" s="3">
        <f>Table1[[#This Row],['# CM TP]]+Table1[[#This Row],['# CM TN]]</f>
        <v>843</v>
      </c>
      <c r="AI461" s="3">
        <f>Table1[[#This Row],['# CM FP]]+Table1[[#This Row],['# CM FN]]</f>
        <v>157</v>
      </c>
      <c r="AJ461" s="3">
        <f>Table1[[#This Row],['# CM TP]]+Table1[[#This Row],['# CM FP]]</f>
        <v>80</v>
      </c>
      <c r="AK461" s="3">
        <f>Table1[[#This Row],['# CM TN]]+Table1[[#This Row],['# CM FN]]</f>
        <v>920</v>
      </c>
      <c r="AL461" s="3">
        <f>Table1[[#This Row],[GT_T]]+Table1[[#This Row],[GT_F]]</f>
        <v>1000</v>
      </c>
      <c r="AM461" s="3">
        <f>IFERROR((Table1[[#This Row],['# CM TP]]+Table1[[#This Row],['# CM TN]])/Table1[[#This Row],[GT_TOT]], 0)</f>
        <v>0.84299999999999997</v>
      </c>
      <c r="AN461" s="3">
        <f>IFERROR(((Table1[[#This Row],[GT_T]]*Table1[[#This Row],[GT_ML_P]]/Table1[[#This Row],[GT_TOT]])+(Table1[[#This Row],[GT_F]]*Table1[[#This Row],[GT_ML_N]]/Table1[[#This Row],[GT_TOT]]))/Table1[[#This Row],[GT_TOT]],0)</f>
        <v>0.21187999999999999</v>
      </c>
      <c r="AO461" s="3">
        <f>(Table1[[#This Row],[OBS_ACC]]-Table1[[#This Row],[EXP_ACC]])/(1-Table1[[#This Row],[EXP_ACC]])</f>
        <v>0.80079175760036536</v>
      </c>
      <c r="AP461" s="3">
        <f>Table1[[#This Row],['# CM TP]]+Table1[[#This Row],['# CM FN]]</f>
        <v>195</v>
      </c>
      <c r="AQ461" s="3">
        <f>Table1[[#This Row],['# CM TN]]+Table1[[#This Row],['# CM FP]]</f>
        <v>805</v>
      </c>
      <c r="AR461" s="2">
        <f>IFERROR(Table1[[#This Row],[NUM_T]]/(Table1[[#This Row],[NUM_T]]+Table1[[#This Row],[NUM_F]]),0)</f>
        <v>0.19500000000000001</v>
      </c>
      <c r="AS461" s="2">
        <f>IFERROR(((LEN(Table1[[#This Row],[Predictors]])-LEN(SUBSTITUTE(Table1[[#This Row],[Predictors]],"_","")))/Table1[[#This Row],[NumPredictors]])-Table1[[#This Row],[P_se]],0)</f>
        <v>0.4</v>
      </c>
      <c r="AT461" s="2">
        <f>IFERROR((LEN(Table1[[#This Row],[Predictors]])-LEN(SUBSTITUTE(Table1[[#This Row],[Predictors]],".","")))/Table1[[#This Row],[NumPredictors]],0)</f>
        <v>0.4</v>
      </c>
      <c r="AU4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61" s="2">
        <f>1-(Table1[[#This Row],[P_2gram]]+Table1[[#This Row],[P_order]]+Table1[[#This Row],[P_se]])</f>
        <v>0.19999999999999996</v>
      </c>
    </row>
    <row r="462" spans="1:48" x14ac:dyDescent="0.25">
      <c r="A462">
        <v>105</v>
      </c>
      <c r="B462" t="s">
        <v>645</v>
      </c>
      <c r="C462" t="s">
        <v>185</v>
      </c>
      <c r="D462" s="26" t="s">
        <v>1510</v>
      </c>
      <c r="E462">
        <v>4000</v>
      </c>
      <c r="F4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62" t="s">
        <v>562</v>
      </c>
      <c r="H462" s="3">
        <v>1</v>
      </c>
      <c r="I462" s="1">
        <v>42794.448564814818</v>
      </c>
      <c r="J462" t="s">
        <v>173</v>
      </c>
      <c r="K462" t="s">
        <v>11</v>
      </c>
      <c r="L462" t="str">
        <f>SUBSTITUTE(SUBSTITUTE(Table1[[#This Row],[PredictorSetsOrig]],"task","act"),"startend","se")</f>
        <v>act,2gram</v>
      </c>
      <c r="M462" t="s">
        <v>22</v>
      </c>
      <c r="N462" s="3">
        <v>30</v>
      </c>
      <c r="O462" s="3">
        <f>IF(Table1[[#This Row],[Algorithm]]="None",0,IF(Table1[[#This Row],[NumPredictors]]&lt;=5,5,IF(Table1[[#This Row],[NumPredictors]]&lt;=10,10,IF(Table1[[#This Row],[NumPredictors]]&lt;=30,30,50))))</f>
        <v>30</v>
      </c>
      <c r="P462" s="2">
        <v>0.84299999999999997</v>
      </c>
      <c r="Q462" s="2">
        <v>0.86</v>
      </c>
      <c r="R462">
        <v>116.07</v>
      </c>
      <c r="S462">
        <v>7</v>
      </c>
      <c r="T462">
        <v>0.63999999999941803</v>
      </c>
      <c r="U462" s="3">
        <v>6.8341122335089999</v>
      </c>
      <c r="V462" s="3">
        <v>7.30761563701172</v>
      </c>
      <c r="W462" s="2">
        <f>IFERROR(Table1[[#This Row],[MutualInformation]]/Table1[[#This Row],[MutualInformationPotential]],0)</f>
        <v>0.93520411759144628</v>
      </c>
      <c r="X462" s="3">
        <v>0.38375826820859399</v>
      </c>
      <c r="Y462" s="3">
        <v>0.40525441704633902</v>
      </c>
      <c r="Z462" s="3">
        <f>IFERROR(Table1[[#This Row],[MutualInformationVsOutcome]]/Table1[[#This Row],[MutualInformationVsOutcomePotential]],0)</f>
        <v>0.94695641075446424</v>
      </c>
      <c r="AA462">
        <v>66</v>
      </c>
      <c r="AB462">
        <v>777</v>
      </c>
      <c r="AC462">
        <v>28</v>
      </c>
      <c r="AD462">
        <v>129</v>
      </c>
      <c r="AE462" s="3" t="s">
        <v>300</v>
      </c>
      <c r="AF4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462" s="3" t="str">
        <f>RIGHT(Table1[[#This Row],[AlgorithmFunc]],LEN(Table1[[#This Row],[AlgorithmFunc]])-16)</f>
        <v>Recursive2Sizes</v>
      </c>
      <c r="AH462" s="3">
        <f>Table1[[#This Row],['# CM TP]]+Table1[[#This Row],['# CM TN]]</f>
        <v>843</v>
      </c>
      <c r="AI462" s="3">
        <f>Table1[[#This Row],['# CM FP]]+Table1[[#This Row],['# CM FN]]</f>
        <v>157</v>
      </c>
      <c r="AJ462" s="3">
        <f>Table1[[#This Row],['# CM TP]]+Table1[[#This Row],['# CM FP]]</f>
        <v>94</v>
      </c>
      <c r="AK462" s="3">
        <f>Table1[[#This Row],['# CM TN]]+Table1[[#This Row],['# CM FN]]</f>
        <v>906</v>
      </c>
      <c r="AL462" s="3">
        <f>Table1[[#This Row],[GT_T]]+Table1[[#This Row],[GT_F]]</f>
        <v>1000</v>
      </c>
      <c r="AM462" s="3">
        <f>IFERROR((Table1[[#This Row],['# CM TP]]+Table1[[#This Row],['# CM TN]])/Table1[[#This Row],[GT_TOT]], 0)</f>
        <v>0.84299999999999997</v>
      </c>
      <c r="AN462" s="3">
        <f>IFERROR(((Table1[[#This Row],[GT_T]]*Table1[[#This Row],[GT_ML_P]]/Table1[[#This Row],[GT_TOT]])+(Table1[[#This Row],[GT_F]]*Table1[[#This Row],[GT_ML_N]]/Table1[[#This Row],[GT_TOT]]))/Table1[[#This Row],[GT_TOT]],0)</f>
        <v>0.22148399999999999</v>
      </c>
      <c r="AO462" s="3">
        <f>(Table1[[#This Row],[OBS_ACC]]-Table1[[#This Row],[EXP_ACC]])/(1-Table1[[#This Row],[EXP_ACC]])</f>
        <v>0.7983342667331178</v>
      </c>
      <c r="AP462" s="3">
        <f>Table1[[#This Row],['# CM TP]]+Table1[[#This Row],['# CM FN]]</f>
        <v>195</v>
      </c>
      <c r="AQ462" s="3">
        <f>Table1[[#This Row],['# CM TN]]+Table1[[#This Row],['# CM FP]]</f>
        <v>805</v>
      </c>
      <c r="AR462" s="2">
        <f>IFERROR(Table1[[#This Row],[NUM_T]]/(Table1[[#This Row],[NUM_T]]+Table1[[#This Row],[NUM_F]]),0)</f>
        <v>0.19500000000000001</v>
      </c>
      <c r="AS462" s="2">
        <f>IFERROR(((LEN(Table1[[#This Row],[Predictors]])-LEN(SUBSTITUTE(Table1[[#This Row],[Predictors]],"_","")))/Table1[[#This Row],[NumPredictors]])-Table1[[#This Row],[P_se]],0)</f>
        <v>0.66666666666666663</v>
      </c>
      <c r="AT462" s="2">
        <f>IFERROR((LEN(Table1[[#This Row],[Predictors]])-LEN(SUBSTITUTE(Table1[[#This Row],[Predictors]],".","")))/Table1[[#This Row],[NumPredictors]],0)</f>
        <v>0</v>
      </c>
      <c r="AU4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62" s="2">
        <f>1-(Table1[[#This Row],[P_2gram]]+Table1[[#This Row],[P_order]]+Table1[[#This Row],[P_se]])</f>
        <v>0.33333333333333337</v>
      </c>
    </row>
    <row r="463" spans="1:48" x14ac:dyDescent="0.25">
      <c r="A463">
        <v>81</v>
      </c>
      <c r="B463" t="s">
        <v>645</v>
      </c>
      <c r="C463" t="s">
        <v>185</v>
      </c>
      <c r="D463" s="26" t="s">
        <v>1510</v>
      </c>
      <c r="E463">
        <v>4000</v>
      </c>
      <c r="F4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63" t="s">
        <v>562</v>
      </c>
      <c r="H463" s="3">
        <v>1</v>
      </c>
      <c r="I463" s="1">
        <v>42794.328796296293</v>
      </c>
      <c r="J463" t="s">
        <v>51</v>
      </c>
      <c r="K463" t="s">
        <v>11</v>
      </c>
      <c r="L463" t="str">
        <f>SUBSTITUTE(SUBSTITUTE(Table1[[#This Row],[PredictorSetsOrig]],"task","act"),"startend","se")</f>
        <v>act,se,order</v>
      </c>
      <c r="M463" s="26" t="s">
        <v>18</v>
      </c>
      <c r="N463" s="3">
        <v>30</v>
      </c>
      <c r="O463" s="3">
        <f>IF(Table1[[#This Row],[Algorithm]]="None",0,IF(Table1[[#This Row],[NumPredictors]]&lt;=5,5,IF(Table1[[#This Row],[NumPredictors]]&lt;=10,10,IF(Table1[[#This Row],[NumPredictors]]&lt;=30,30,50))))</f>
        <v>30</v>
      </c>
      <c r="P463" s="2">
        <v>0.83699999999999997</v>
      </c>
      <c r="Q463" s="2">
        <v>0.83133333333333304</v>
      </c>
      <c r="R463">
        <v>4.95000000000437</v>
      </c>
      <c r="S463">
        <v>6.5599999999976699</v>
      </c>
      <c r="T463">
        <v>0.87999999999738099</v>
      </c>
      <c r="U463" s="3">
        <v>4.9120012384021798</v>
      </c>
      <c r="V463" s="27">
        <v>7.28892414629368</v>
      </c>
      <c r="W463" s="29">
        <f>IFERROR(Table1[[#This Row],[MutualInformation]]/Table1[[#This Row],[MutualInformationPotential]],0)</f>
        <v>0.67389934917896854</v>
      </c>
      <c r="X463" s="3">
        <v>0.18535521781205799</v>
      </c>
      <c r="Y463" s="27">
        <v>0.403599247604152</v>
      </c>
      <c r="Z463" s="3">
        <f>IFERROR(Table1[[#This Row],[MutualInformationVsOutcome]]/Table1[[#This Row],[MutualInformationVsOutcomePotential]],0)</f>
        <v>0.45925560791395081</v>
      </c>
      <c r="AA463">
        <v>51</v>
      </c>
      <c r="AB463">
        <v>786</v>
      </c>
      <c r="AC463">
        <v>19</v>
      </c>
      <c r="AD463">
        <v>144</v>
      </c>
      <c r="AE463" s="3" t="s">
        <v>341</v>
      </c>
      <c r="AF4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463" s="27" t="str">
        <f>RIGHT(Table1[[#This Row],[AlgorithmFunc]],LEN(Table1[[#This Row],[AlgorithmFunc]])-16)</f>
        <v>ClusterImportance</v>
      </c>
      <c r="AH463" s="3">
        <f>Table1[[#This Row],['# CM TP]]+Table1[[#This Row],['# CM TN]]</f>
        <v>837</v>
      </c>
      <c r="AI463" s="3">
        <f>Table1[[#This Row],['# CM FP]]+Table1[[#This Row],['# CM FN]]</f>
        <v>163</v>
      </c>
      <c r="AJ463" s="3">
        <f>Table1[[#This Row],['# CM TP]]+Table1[[#This Row],['# CM FP]]</f>
        <v>70</v>
      </c>
      <c r="AK463" s="3">
        <f>Table1[[#This Row],['# CM TN]]+Table1[[#This Row],['# CM FN]]</f>
        <v>930</v>
      </c>
      <c r="AL463" s="3">
        <f>Table1[[#This Row],[GT_T]]+Table1[[#This Row],[GT_F]]</f>
        <v>1000</v>
      </c>
      <c r="AM463" s="3">
        <f>IFERROR((Table1[[#This Row],['# CM TP]]+Table1[[#This Row],['# CM TN]])/Table1[[#This Row],[GT_TOT]], 0)</f>
        <v>0.83699999999999997</v>
      </c>
      <c r="AN463" s="3">
        <f>IFERROR(((Table1[[#This Row],[GT_T]]*Table1[[#This Row],[GT_ML_P]]/Table1[[#This Row],[GT_TOT]])+(Table1[[#This Row],[GT_F]]*Table1[[#This Row],[GT_ML_N]]/Table1[[#This Row],[GT_TOT]]))/Table1[[#This Row],[GT_TOT]],0)</f>
        <v>0.21018000000000001</v>
      </c>
      <c r="AO463" s="3">
        <f>(Table1[[#This Row],[OBS_ACC]]-Table1[[#This Row],[EXP_ACC]])/(1-Table1[[#This Row],[EXP_ACC]])</f>
        <v>0.79362386366513882</v>
      </c>
      <c r="AP463" s="3">
        <f>Table1[[#This Row],['# CM TP]]+Table1[[#This Row],['# CM FN]]</f>
        <v>195</v>
      </c>
      <c r="AQ463" s="3">
        <f>Table1[[#This Row],['# CM TN]]+Table1[[#This Row],['# CM FP]]</f>
        <v>805</v>
      </c>
      <c r="AR463" s="2">
        <f>IFERROR(Table1[[#This Row],[NUM_T]]/(Table1[[#This Row],[NUM_T]]+Table1[[#This Row],[NUM_F]]),0)</f>
        <v>0.19500000000000001</v>
      </c>
      <c r="AS463" s="2">
        <f>IFERROR(((LEN(Table1[[#This Row],[Predictors]])-LEN(SUBSTITUTE(Table1[[#This Row],[Predictors]],"_","")))/Table1[[#This Row],[NumPredictors]])-Table1[[#This Row],[P_se]],0)</f>
        <v>0</v>
      </c>
      <c r="AT463" s="2">
        <f>IFERROR((LEN(Table1[[#This Row],[Predictors]])-LEN(SUBSTITUTE(Table1[[#This Row],[Predictors]],".","")))/Table1[[#This Row],[NumPredictors]],0)</f>
        <v>0.9</v>
      </c>
      <c r="AU4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63" s="2">
        <f>1-(Table1[[#This Row],[P_2gram]]+Table1[[#This Row],[P_order]]+Table1[[#This Row],[P_se]])</f>
        <v>9.9999999999999978E-2</v>
      </c>
    </row>
    <row r="464" spans="1:48" x14ac:dyDescent="0.25">
      <c r="A464">
        <v>16</v>
      </c>
      <c r="B464" t="s">
        <v>645</v>
      </c>
      <c r="C464" t="s">
        <v>185</v>
      </c>
      <c r="D464" s="26" t="s">
        <v>1510</v>
      </c>
      <c r="E464">
        <v>4000</v>
      </c>
      <c r="F4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64" t="s">
        <v>902</v>
      </c>
      <c r="H464" s="3">
        <v>1</v>
      </c>
      <c r="I464" s="1">
        <v>42805.861921296295</v>
      </c>
      <c r="J464" t="s">
        <v>887</v>
      </c>
      <c r="K464" t="s">
        <v>11</v>
      </c>
      <c r="L464" t="str">
        <f>SUBSTITUTE(SUBSTITUTE(Table1[[#This Row],[PredictorSetsOrig]],"task","act"),"startend","se")</f>
        <v>act,2gram,order</v>
      </c>
      <c r="M464" s="26" t="s">
        <v>24</v>
      </c>
      <c r="N464" s="16">
        <v>10</v>
      </c>
      <c r="O464" s="3">
        <f>IF(Table1[[#This Row],[Algorithm]]="None",0,IF(Table1[[#This Row],[NumPredictors]]&lt;=5,5,IF(Table1[[#This Row],[NumPredictors]]&lt;=10,10,IF(Table1[[#This Row],[NumPredictors]]&lt;=30,30,50))))</f>
        <v>10</v>
      </c>
      <c r="P464" s="2">
        <v>0.84299999999999997</v>
      </c>
      <c r="Q464" s="2">
        <v>0.84333333333333305</v>
      </c>
      <c r="R464" s="3">
        <v>373.83</v>
      </c>
      <c r="S464" s="3">
        <v>3.9700000000011602</v>
      </c>
      <c r="T464" s="3">
        <v>1.69000000000051</v>
      </c>
      <c r="U464" s="3">
        <v>3.8508036042790299</v>
      </c>
      <c r="V464" s="27">
        <v>7.30761563701172</v>
      </c>
      <c r="W464" s="29">
        <f>IFERROR(Table1[[#This Row],[MutualInformation]]/Table1[[#This Row],[MutualInformationPotential]],0)</f>
        <v>0.52695760088631682</v>
      </c>
      <c r="X464" s="27">
        <v>0.168955637136015</v>
      </c>
      <c r="Y464" s="27">
        <v>0.40525441704633902</v>
      </c>
      <c r="Z464" s="27">
        <f>IFERROR(Table1[[#This Row],[MutualInformationVsOutcome]]/Table1[[#This Row],[MutualInformationVsOutcomePotential]],0)</f>
        <v>0.41691251231123699</v>
      </c>
      <c r="AA464" s="3">
        <v>59</v>
      </c>
      <c r="AB464" s="3">
        <v>784</v>
      </c>
      <c r="AC464" s="3">
        <v>21</v>
      </c>
      <c r="AD464" s="3">
        <v>136</v>
      </c>
      <c r="AE464" t="s">
        <v>204</v>
      </c>
      <c r="AF4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464" s="27" t="str">
        <f>RIGHT(Table1[[#This Row],[AlgorithmFunc]],LEN(Table1[[#This Row],[AlgorithmFunc]])-16)</f>
        <v>Recursive4Sizes</v>
      </c>
      <c r="AH464" s="3">
        <f>Table1[[#This Row],['# CM TP]]+Table1[[#This Row],['# CM TN]]</f>
        <v>843</v>
      </c>
      <c r="AI464" s="3">
        <f>Table1[[#This Row],['# CM FP]]+Table1[[#This Row],['# CM FN]]</f>
        <v>157</v>
      </c>
      <c r="AJ464" s="3">
        <f>Table1[[#This Row],['# CM TP]]+Table1[[#This Row],['# CM FP]]</f>
        <v>80</v>
      </c>
      <c r="AK464" s="3">
        <f>Table1[[#This Row],['# CM TN]]+Table1[[#This Row],['# CM FN]]</f>
        <v>920</v>
      </c>
      <c r="AL464" s="3">
        <f>Table1[[#This Row],[GT_T]]+Table1[[#This Row],[GT_F]]</f>
        <v>1000</v>
      </c>
      <c r="AM464" s="3">
        <f>IFERROR((Table1[[#This Row],['# CM TP]]+Table1[[#This Row],['# CM TN]])/Table1[[#This Row],[GT_TOT]], 0)</f>
        <v>0.84299999999999997</v>
      </c>
      <c r="AN464" s="3">
        <f>IFERROR(((Table1[[#This Row],[GT_T]]*Table1[[#This Row],[GT_ML_P]]/Table1[[#This Row],[GT_TOT]])+(Table1[[#This Row],[GT_F]]*Table1[[#This Row],[GT_ML_N]]/Table1[[#This Row],[GT_TOT]]))/Table1[[#This Row],[GT_TOT]],0)</f>
        <v>0.21187999999999999</v>
      </c>
      <c r="AO464" s="3">
        <f>(Table1[[#This Row],[OBS_ACC]]-Table1[[#This Row],[EXP_ACC]])/(1-Table1[[#This Row],[EXP_ACC]])</f>
        <v>0.80079175760036536</v>
      </c>
      <c r="AP464" s="3">
        <f>Table1[[#This Row],['# CM TP]]+Table1[[#This Row],['# CM FN]]</f>
        <v>195</v>
      </c>
      <c r="AQ464" s="3">
        <f>Table1[[#This Row],['# CM TN]]+Table1[[#This Row],['# CM FP]]</f>
        <v>805</v>
      </c>
      <c r="AR464" s="2">
        <f>IFERROR(Table1[[#This Row],[NUM_T]]/(Table1[[#This Row],[NUM_T]]+Table1[[#This Row],[NUM_F]]),0)</f>
        <v>0.19500000000000001</v>
      </c>
      <c r="AS464" s="2">
        <f>IFERROR(((LEN(Table1[[#This Row],[Predictors]])-LEN(SUBSTITUTE(Table1[[#This Row],[Predictors]],"_","")))/Table1[[#This Row],[NumPredictors]])-Table1[[#This Row],[P_se]],0)</f>
        <v>0.4</v>
      </c>
      <c r="AT464" s="2">
        <f>IFERROR((LEN(Table1[[#This Row],[Predictors]])-LEN(SUBSTITUTE(Table1[[#This Row],[Predictors]],".","")))/Table1[[#This Row],[NumPredictors]],0)</f>
        <v>0.4</v>
      </c>
      <c r="AU4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64" s="2">
        <f>1-(Table1[[#This Row],[P_2gram]]+Table1[[#This Row],[P_order]]+Table1[[#This Row],[P_se]])</f>
        <v>0.19999999999999996</v>
      </c>
    </row>
    <row r="465" spans="1:48" x14ac:dyDescent="0.25">
      <c r="A465">
        <v>17</v>
      </c>
      <c r="B465" t="s">
        <v>645</v>
      </c>
      <c r="C465" t="s">
        <v>185</v>
      </c>
      <c r="D465" s="26" t="s">
        <v>1510</v>
      </c>
      <c r="E465">
        <v>4000</v>
      </c>
      <c r="F4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65" t="s">
        <v>902</v>
      </c>
      <c r="H465" s="3">
        <v>1</v>
      </c>
      <c r="I465" s="1">
        <v>42805.866319444445</v>
      </c>
      <c r="J465" t="s">
        <v>887</v>
      </c>
      <c r="K465" t="s">
        <v>11</v>
      </c>
      <c r="L465" t="str">
        <f>SUBSTITUTE(SUBSTITUTE(Table1[[#This Row],[PredictorSetsOrig]],"task","act"),"startend","se")</f>
        <v>act,order</v>
      </c>
      <c r="M465" s="26" t="s">
        <v>26</v>
      </c>
      <c r="N465" s="16">
        <v>10</v>
      </c>
      <c r="O465" s="3">
        <f>IF(Table1[[#This Row],[Algorithm]]="None",0,IF(Table1[[#This Row],[NumPredictors]]&lt;=5,5,IF(Table1[[#This Row],[NumPredictors]]&lt;=10,10,IF(Table1[[#This Row],[NumPredictors]]&lt;=30,30,50))))</f>
        <v>10</v>
      </c>
      <c r="P465" s="2">
        <v>0.84299999999999997</v>
      </c>
      <c r="Q465" s="2">
        <v>0.85733333333333295</v>
      </c>
      <c r="R465" s="3">
        <v>153.05999999999901</v>
      </c>
      <c r="S465" s="3">
        <v>4.2299999999995599</v>
      </c>
      <c r="T465" s="3">
        <v>0.94999999999890905</v>
      </c>
      <c r="U465" s="3">
        <v>5.4009835259460202</v>
      </c>
      <c r="V465" s="27">
        <v>7.28892414629368</v>
      </c>
      <c r="W465" s="29">
        <f>IFERROR(Table1[[#This Row],[MutualInformation]]/Table1[[#This Row],[MutualInformationPotential]],0)</f>
        <v>0.7409850092475373</v>
      </c>
      <c r="X465" s="27">
        <v>0.24896703137723999</v>
      </c>
      <c r="Y465" s="27">
        <v>0.403599247604152</v>
      </c>
      <c r="Z465" s="27">
        <f>IFERROR(Table1[[#This Row],[MutualInformationVsOutcome]]/Table1[[#This Row],[MutualInformationVsOutcomePotential]],0)</f>
        <v>0.61686693633637679</v>
      </c>
      <c r="AA465" s="3">
        <v>62</v>
      </c>
      <c r="AB465" s="3">
        <v>781</v>
      </c>
      <c r="AC465" s="3">
        <v>24</v>
      </c>
      <c r="AD465" s="3">
        <v>133</v>
      </c>
      <c r="AE465" t="s">
        <v>905</v>
      </c>
      <c r="AF4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465" s="27" t="str">
        <f>RIGHT(Table1[[#This Row],[AlgorithmFunc]],LEN(Table1[[#This Row],[AlgorithmFunc]])-16)</f>
        <v>Recursive4Sizes</v>
      </c>
      <c r="AH465" s="3">
        <f>Table1[[#This Row],['# CM TP]]+Table1[[#This Row],['# CM TN]]</f>
        <v>843</v>
      </c>
      <c r="AI465" s="3">
        <f>Table1[[#This Row],['# CM FP]]+Table1[[#This Row],['# CM FN]]</f>
        <v>157</v>
      </c>
      <c r="AJ465" s="3">
        <f>Table1[[#This Row],['# CM TP]]+Table1[[#This Row],['# CM FP]]</f>
        <v>86</v>
      </c>
      <c r="AK465" s="3">
        <f>Table1[[#This Row],['# CM TN]]+Table1[[#This Row],['# CM FN]]</f>
        <v>914</v>
      </c>
      <c r="AL465" s="3">
        <f>Table1[[#This Row],[GT_T]]+Table1[[#This Row],[GT_F]]</f>
        <v>1000</v>
      </c>
      <c r="AM465" s="3">
        <f>IFERROR((Table1[[#This Row],['# CM TP]]+Table1[[#This Row],['# CM TN]])/Table1[[#This Row],[GT_TOT]], 0)</f>
        <v>0.84299999999999997</v>
      </c>
      <c r="AN465" s="3">
        <f>IFERROR(((Table1[[#This Row],[GT_T]]*Table1[[#This Row],[GT_ML_P]]/Table1[[#This Row],[GT_TOT]])+(Table1[[#This Row],[GT_F]]*Table1[[#This Row],[GT_ML_N]]/Table1[[#This Row],[GT_TOT]]))/Table1[[#This Row],[GT_TOT]],0)</f>
        <v>0.21599599999999999</v>
      </c>
      <c r="AO465" s="3">
        <f>(Table1[[#This Row],[OBS_ACC]]-Table1[[#This Row],[EXP_ACC]])/(1-Table1[[#This Row],[EXP_ACC]])</f>
        <v>0.79974591966367514</v>
      </c>
      <c r="AP465" s="3">
        <f>Table1[[#This Row],['# CM TP]]+Table1[[#This Row],['# CM FN]]</f>
        <v>195</v>
      </c>
      <c r="AQ465" s="3">
        <f>Table1[[#This Row],['# CM TN]]+Table1[[#This Row],['# CM FP]]</f>
        <v>805</v>
      </c>
      <c r="AR465" s="2">
        <f>IFERROR(Table1[[#This Row],[NUM_T]]/(Table1[[#This Row],[NUM_T]]+Table1[[#This Row],[NUM_F]]),0)</f>
        <v>0.19500000000000001</v>
      </c>
      <c r="AS465" s="2">
        <f>IFERROR(((LEN(Table1[[#This Row],[Predictors]])-LEN(SUBSTITUTE(Table1[[#This Row],[Predictors]],"_","")))/Table1[[#This Row],[NumPredictors]])-Table1[[#This Row],[P_se]],0)</f>
        <v>0</v>
      </c>
      <c r="AT465" s="2">
        <f>IFERROR((LEN(Table1[[#This Row],[Predictors]])-LEN(SUBSTITUTE(Table1[[#This Row],[Predictors]],".","")))/Table1[[#This Row],[NumPredictors]],0)</f>
        <v>0.5</v>
      </c>
      <c r="AU4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65" s="2">
        <f>1-(Table1[[#This Row],[P_2gram]]+Table1[[#This Row],[P_order]]+Table1[[#This Row],[P_se]])</f>
        <v>0.5</v>
      </c>
    </row>
    <row r="466" spans="1:48" x14ac:dyDescent="0.25">
      <c r="A466">
        <v>69</v>
      </c>
      <c r="B466" t="s">
        <v>645</v>
      </c>
      <c r="C466" t="s">
        <v>185</v>
      </c>
      <c r="D466" s="26" t="s">
        <v>1510</v>
      </c>
      <c r="E466">
        <v>4000</v>
      </c>
      <c r="F4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66" t="s">
        <v>1070</v>
      </c>
      <c r="H466" s="3">
        <v>1</v>
      </c>
      <c r="I466" s="1">
        <v>43118.901400462964</v>
      </c>
      <c r="J466" t="s">
        <v>995</v>
      </c>
      <c r="K466" t="s">
        <v>11</v>
      </c>
      <c r="L466" t="str">
        <f>SUBSTITUTE(SUBSTITUTE(Table1[[#This Row],[PredictorSetsOrig]],"task","act"),"startend","se")</f>
        <v>act,se,2gram</v>
      </c>
      <c r="M466" s="31" t="s">
        <v>16</v>
      </c>
      <c r="N466" s="3">
        <v>30</v>
      </c>
      <c r="O466" s="3">
        <f>IF(Table1[[#This Row],[Algorithm]]="None",0,IF(Table1[[#This Row],[NumPredictors]]&lt;=5,5,IF(Table1[[#This Row],[NumPredictors]]&lt;=10,10,IF(Table1[[#This Row],[NumPredictors]]&lt;=30,30,50))))</f>
        <v>30</v>
      </c>
      <c r="P466" s="2">
        <v>0.84299999999999997</v>
      </c>
      <c r="Q466" s="2">
        <v>0.86466666666666703</v>
      </c>
      <c r="R466">
        <v>1.2299999999995599</v>
      </c>
      <c r="S466">
        <v>6.9300000000002902</v>
      </c>
      <c r="T466">
        <v>0.67000000000007298</v>
      </c>
      <c r="U466" s="3">
        <v>6.8918379677671</v>
      </c>
      <c r="V466" s="27">
        <v>7.30761563701172</v>
      </c>
      <c r="W466" s="29">
        <f>IFERROR(Table1[[#This Row],[MutualInformation]]/Table1[[#This Row],[MutualInformationPotential]],0)</f>
        <v>0.94310351147386806</v>
      </c>
      <c r="X466" s="3">
        <v>0.36659389554182098</v>
      </c>
      <c r="Y466" s="27">
        <v>0.40525441704633802</v>
      </c>
      <c r="Z466" s="3">
        <f>IFERROR(Table1[[#This Row],[MutualInformationVsOutcome]]/Table1[[#This Row],[MutualInformationVsOutcomePotential]],0)</f>
        <v>0.90460185039736041</v>
      </c>
      <c r="AA466">
        <v>73</v>
      </c>
      <c r="AB466">
        <v>770</v>
      </c>
      <c r="AC466">
        <v>35</v>
      </c>
      <c r="AD466">
        <v>122</v>
      </c>
      <c r="AE466" s="3" t="s">
        <v>1019</v>
      </c>
      <c r="AF4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66" s="27" t="str">
        <f>RIGHT(Table1[[#This Row],[AlgorithmFunc]],LEN(Table1[[#This Row],[AlgorithmFunc]])-16)</f>
        <v>ClusterInfluence</v>
      </c>
      <c r="AH466" s="3">
        <f>Table1[[#This Row],['# CM TP]]+Table1[[#This Row],['# CM TN]]</f>
        <v>843</v>
      </c>
      <c r="AI466" s="3">
        <f>Table1[[#This Row],['# CM FP]]+Table1[[#This Row],['# CM FN]]</f>
        <v>157</v>
      </c>
      <c r="AJ466" s="3">
        <f>Table1[[#This Row],['# CM TP]]+Table1[[#This Row],['# CM FP]]</f>
        <v>108</v>
      </c>
      <c r="AK466" s="3">
        <f>Table1[[#This Row],['# CM TN]]+Table1[[#This Row],['# CM FN]]</f>
        <v>892</v>
      </c>
      <c r="AL466" s="3">
        <f>Table1[[#This Row],[GT_T]]+Table1[[#This Row],[GT_F]]</f>
        <v>1000</v>
      </c>
      <c r="AM466" s="3">
        <f>IFERROR((Table1[[#This Row],['# CM TP]]+Table1[[#This Row],['# CM TN]])/Table1[[#This Row],[GT_TOT]], 0)</f>
        <v>0.84299999999999997</v>
      </c>
      <c r="AN466" s="3">
        <f>IFERROR(((Table1[[#This Row],[GT_T]]*Table1[[#This Row],[GT_ML_P]]/Table1[[#This Row],[GT_TOT]])+(Table1[[#This Row],[GT_F]]*Table1[[#This Row],[GT_ML_N]]/Table1[[#This Row],[GT_TOT]]))/Table1[[#This Row],[GT_TOT]],0)</f>
        <v>0.23108800000000002</v>
      </c>
      <c r="AO466" s="3">
        <f>(Table1[[#This Row],[OBS_ACC]]-Table1[[#This Row],[EXP_ACC]])/(1-Table1[[#This Row],[EXP_ACC]])</f>
        <v>0.79581538589591527</v>
      </c>
      <c r="AP466" s="3">
        <f>Table1[[#This Row],['# CM TP]]+Table1[[#This Row],['# CM FN]]</f>
        <v>195</v>
      </c>
      <c r="AQ466" s="3">
        <f>Table1[[#This Row],['# CM TN]]+Table1[[#This Row],['# CM FP]]</f>
        <v>805</v>
      </c>
      <c r="AR466" s="2">
        <f>IFERROR(Table1[[#This Row],[NUM_T]]/(Table1[[#This Row],[NUM_T]]+Table1[[#This Row],[NUM_F]]),0)</f>
        <v>0.19500000000000001</v>
      </c>
      <c r="AS466" s="2">
        <f>IFERROR(((LEN(Table1[[#This Row],[Predictors]])-LEN(SUBSTITUTE(Table1[[#This Row],[Predictors]],"_","")))/Table1[[#This Row],[NumPredictors]])-Table1[[#This Row],[P_se]],0)</f>
        <v>0.6</v>
      </c>
      <c r="AT466" s="2">
        <f>IFERROR((LEN(Table1[[#This Row],[Predictors]])-LEN(SUBSTITUTE(Table1[[#This Row],[Predictors]],".","")))/Table1[[#This Row],[NumPredictors]],0)</f>
        <v>0</v>
      </c>
      <c r="AU4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66" s="2">
        <f>1-(Table1[[#This Row],[P_2gram]]+Table1[[#This Row],[P_order]]+Table1[[#This Row],[P_se]])</f>
        <v>0.33333333333333337</v>
      </c>
    </row>
    <row r="467" spans="1:48" x14ac:dyDescent="0.25">
      <c r="A467">
        <v>72</v>
      </c>
      <c r="B467" t="s">
        <v>645</v>
      </c>
      <c r="C467" t="s">
        <v>185</v>
      </c>
      <c r="D467" s="26" t="s">
        <v>1510</v>
      </c>
      <c r="E467">
        <v>4000</v>
      </c>
      <c r="F4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67" t="s">
        <v>1070</v>
      </c>
      <c r="H467" s="3">
        <v>1</v>
      </c>
      <c r="I467" s="1">
        <v>43118.901759259257</v>
      </c>
      <c r="J467" t="s">
        <v>995</v>
      </c>
      <c r="K467" t="s">
        <v>11</v>
      </c>
      <c r="L467" t="str">
        <f>SUBSTITUTE(SUBSTITUTE(Table1[[#This Row],[PredictorSetsOrig]],"task","act"),"startend","se")</f>
        <v>act,2gram</v>
      </c>
      <c r="M467" s="31" t="s">
        <v>22</v>
      </c>
      <c r="N467" s="3">
        <v>30</v>
      </c>
      <c r="O467" s="3">
        <f>IF(Table1[[#This Row],[Algorithm]]="None",0,IF(Table1[[#This Row],[NumPredictors]]&lt;=5,5,IF(Table1[[#This Row],[NumPredictors]]&lt;=10,10,IF(Table1[[#This Row],[NumPredictors]]&lt;=30,30,50))))</f>
        <v>30</v>
      </c>
      <c r="P467" s="2">
        <v>0.84299999999999997</v>
      </c>
      <c r="Q467" s="2">
        <v>0.84966666666666701</v>
      </c>
      <c r="R467">
        <v>1.1799999999984701</v>
      </c>
      <c r="S467">
        <v>6.9500000000007303</v>
      </c>
      <c r="T467">
        <v>0.64999999999963598</v>
      </c>
      <c r="U467" s="3">
        <v>6.6206731076848699</v>
      </c>
      <c r="V467" s="27">
        <v>7.30761563701172</v>
      </c>
      <c r="W467" s="29">
        <f>IFERROR(Table1[[#This Row],[MutualInformation]]/Table1[[#This Row],[MutualInformationPotential]],0)</f>
        <v>0.90599635182676919</v>
      </c>
      <c r="X467" s="3">
        <v>0.33995903655784998</v>
      </c>
      <c r="Y467" s="3">
        <v>0.40525441704633902</v>
      </c>
      <c r="Z467" s="3">
        <f>IFERROR(Table1[[#This Row],[MutualInformationVsOutcome]]/Table1[[#This Row],[MutualInformationVsOutcomePotential]],0)</f>
        <v>0.83887805353390432</v>
      </c>
      <c r="AA467">
        <v>61</v>
      </c>
      <c r="AB467">
        <v>782</v>
      </c>
      <c r="AC467">
        <v>23</v>
      </c>
      <c r="AD467">
        <v>134</v>
      </c>
      <c r="AE467" s="3" t="s">
        <v>1022</v>
      </c>
      <c r="AF4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67" s="27" t="str">
        <f>RIGHT(Table1[[#This Row],[AlgorithmFunc]],LEN(Table1[[#This Row],[AlgorithmFunc]])-16)</f>
        <v>ClusterInfluence</v>
      </c>
      <c r="AH467" s="3">
        <f>Table1[[#This Row],['# CM TP]]+Table1[[#This Row],['# CM TN]]</f>
        <v>843</v>
      </c>
      <c r="AI467" s="3">
        <f>Table1[[#This Row],['# CM FP]]+Table1[[#This Row],['# CM FN]]</f>
        <v>157</v>
      </c>
      <c r="AJ467" s="3">
        <f>Table1[[#This Row],['# CM TP]]+Table1[[#This Row],['# CM FP]]</f>
        <v>84</v>
      </c>
      <c r="AK467" s="3">
        <f>Table1[[#This Row],['# CM TN]]+Table1[[#This Row],['# CM FN]]</f>
        <v>916</v>
      </c>
      <c r="AL467" s="3">
        <f>Table1[[#This Row],[GT_T]]+Table1[[#This Row],[GT_F]]</f>
        <v>1000</v>
      </c>
      <c r="AM467" s="3">
        <f>IFERROR((Table1[[#This Row],['# CM TP]]+Table1[[#This Row],['# CM TN]])/Table1[[#This Row],[GT_TOT]], 0)</f>
        <v>0.84299999999999997</v>
      </c>
      <c r="AN467" s="3">
        <f>IFERROR(((Table1[[#This Row],[GT_T]]*Table1[[#This Row],[GT_ML_P]]/Table1[[#This Row],[GT_TOT]])+(Table1[[#This Row],[GT_F]]*Table1[[#This Row],[GT_ML_N]]/Table1[[#This Row],[GT_TOT]]))/Table1[[#This Row],[GT_TOT]],0)</f>
        <v>0.21462400000000004</v>
      </c>
      <c r="AO467" s="3">
        <f>(Table1[[#This Row],[OBS_ACC]]-Table1[[#This Row],[EXP_ACC]])/(1-Table1[[#This Row],[EXP_ACC]])</f>
        <v>0.80009575031577229</v>
      </c>
      <c r="AP467" s="3">
        <f>Table1[[#This Row],['# CM TP]]+Table1[[#This Row],['# CM FN]]</f>
        <v>195</v>
      </c>
      <c r="AQ467" s="3">
        <f>Table1[[#This Row],['# CM TN]]+Table1[[#This Row],['# CM FP]]</f>
        <v>805</v>
      </c>
      <c r="AR467" s="2">
        <f>IFERROR(Table1[[#This Row],[NUM_T]]/(Table1[[#This Row],[NUM_T]]+Table1[[#This Row],[NUM_F]]),0)</f>
        <v>0.19500000000000001</v>
      </c>
      <c r="AS467" s="2">
        <f>IFERROR(((LEN(Table1[[#This Row],[Predictors]])-LEN(SUBSTITUTE(Table1[[#This Row],[Predictors]],"_","")))/Table1[[#This Row],[NumPredictors]])-Table1[[#This Row],[P_se]],0)</f>
        <v>0.8</v>
      </c>
      <c r="AT467" s="2">
        <f>IFERROR((LEN(Table1[[#This Row],[Predictors]])-LEN(SUBSTITUTE(Table1[[#This Row],[Predictors]],".","")))/Table1[[#This Row],[NumPredictors]],0)</f>
        <v>0</v>
      </c>
      <c r="AU4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67" s="2">
        <f>1-(Table1[[#This Row],[P_2gram]]+Table1[[#This Row],[P_order]]+Table1[[#This Row],[P_se]])</f>
        <v>0.19999999999999996</v>
      </c>
    </row>
    <row r="468" spans="1:48" x14ac:dyDescent="0.25">
      <c r="A468" s="26">
        <v>80</v>
      </c>
      <c r="B468" s="26" t="s">
        <v>645</v>
      </c>
      <c r="C468" s="26" t="s">
        <v>185</v>
      </c>
      <c r="D468" s="26" t="s">
        <v>1510</v>
      </c>
      <c r="E468" s="26">
        <v>4000</v>
      </c>
      <c r="F4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68" s="26" t="s">
        <v>1070</v>
      </c>
      <c r="H468" s="27">
        <v>1</v>
      </c>
      <c r="I468" s="28">
        <v>43118.902627314812</v>
      </c>
      <c r="J468" s="26" t="s">
        <v>1007</v>
      </c>
      <c r="K468" s="26" t="s">
        <v>11</v>
      </c>
      <c r="L468" t="str">
        <f>SUBSTITUTE(SUBSTITUTE(Table1[[#This Row],[PredictorSetsOrig]],"task","act"),"startend","se")</f>
        <v>act,se,2gram</v>
      </c>
      <c r="M468" s="31" t="s">
        <v>16</v>
      </c>
      <c r="N468" s="27">
        <v>30</v>
      </c>
      <c r="O468" s="27">
        <f>IF(Table1[[#This Row],[Algorithm]]="None",0,IF(Table1[[#This Row],[NumPredictors]]&lt;=5,5,IF(Table1[[#This Row],[NumPredictors]]&lt;=10,10,IF(Table1[[#This Row],[NumPredictors]]&lt;=30,30,50))))</f>
        <v>30</v>
      </c>
      <c r="P468" s="29">
        <v>0.84299999999999997</v>
      </c>
      <c r="Q468" s="29">
        <v>0.86466666666666703</v>
      </c>
      <c r="R468" s="26">
        <v>1.23000000000138</v>
      </c>
      <c r="S468" s="26">
        <v>7.0400000000008696</v>
      </c>
      <c r="T468" s="26">
        <v>0.65999999999985404</v>
      </c>
      <c r="U468" s="27">
        <v>6.8918379677671</v>
      </c>
      <c r="V468" s="27">
        <v>7.30761563701172</v>
      </c>
      <c r="W468" s="29">
        <f>IFERROR(Table1[[#This Row],[MutualInformation]]/Table1[[#This Row],[MutualInformationPotential]],0)</f>
        <v>0.94310351147386806</v>
      </c>
      <c r="X468" s="27">
        <v>0.36659389554182098</v>
      </c>
      <c r="Y468" s="27">
        <v>0.40525441704633802</v>
      </c>
      <c r="Z468" s="27">
        <f>IFERROR(Table1[[#This Row],[MutualInformationVsOutcome]]/Table1[[#This Row],[MutualInformationVsOutcomePotential]],0)</f>
        <v>0.90460185039736041</v>
      </c>
      <c r="AA468" s="26">
        <v>73</v>
      </c>
      <c r="AB468" s="26">
        <v>770</v>
      </c>
      <c r="AC468" s="26">
        <v>35</v>
      </c>
      <c r="AD468" s="26">
        <v>122</v>
      </c>
      <c r="AE468" s="27" t="s">
        <v>1019</v>
      </c>
      <c r="AF4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68" s="27" t="str">
        <f>RIGHT(Table1[[#This Row],[AlgorithmFunc]],LEN(Table1[[#This Row],[AlgorithmFunc]])-16)</f>
        <v>ClusterFisher</v>
      </c>
      <c r="AH468" s="27">
        <f>Table1[[#This Row],['# CM TP]]+Table1[[#This Row],['# CM TN]]</f>
        <v>843</v>
      </c>
      <c r="AI468" s="27">
        <f>Table1[[#This Row],['# CM FP]]+Table1[[#This Row],['# CM FN]]</f>
        <v>157</v>
      </c>
      <c r="AJ468" s="27">
        <f>Table1[[#This Row],['# CM TP]]+Table1[[#This Row],['# CM FP]]</f>
        <v>108</v>
      </c>
      <c r="AK468" s="27">
        <f>Table1[[#This Row],['# CM TN]]+Table1[[#This Row],['# CM FN]]</f>
        <v>892</v>
      </c>
      <c r="AL468" s="27">
        <f>Table1[[#This Row],[GT_T]]+Table1[[#This Row],[GT_F]]</f>
        <v>1000</v>
      </c>
      <c r="AM468" s="27">
        <f>IFERROR((Table1[[#This Row],['# CM TP]]+Table1[[#This Row],['# CM TN]])/Table1[[#This Row],[GT_TOT]], 0)</f>
        <v>0.84299999999999997</v>
      </c>
      <c r="AN468" s="27">
        <f>IFERROR(((Table1[[#This Row],[GT_T]]*Table1[[#This Row],[GT_ML_P]]/Table1[[#This Row],[GT_TOT]])+(Table1[[#This Row],[GT_F]]*Table1[[#This Row],[GT_ML_N]]/Table1[[#This Row],[GT_TOT]]))/Table1[[#This Row],[GT_TOT]],0)</f>
        <v>0.23108800000000002</v>
      </c>
      <c r="AO468" s="27">
        <f>(Table1[[#This Row],[OBS_ACC]]-Table1[[#This Row],[EXP_ACC]])/(1-Table1[[#This Row],[EXP_ACC]])</f>
        <v>0.79581538589591527</v>
      </c>
      <c r="AP468" s="27">
        <f>Table1[[#This Row],['# CM TP]]+Table1[[#This Row],['# CM FN]]</f>
        <v>195</v>
      </c>
      <c r="AQ468" s="27">
        <f>Table1[[#This Row],['# CM TN]]+Table1[[#This Row],['# CM FP]]</f>
        <v>805</v>
      </c>
      <c r="AR468" s="29">
        <f>IFERROR(Table1[[#This Row],[NUM_T]]/(Table1[[#This Row],[NUM_T]]+Table1[[#This Row],[NUM_F]]),0)</f>
        <v>0.19500000000000001</v>
      </c>
      <c r="AS468" s="29">
        <f>IFERROR(((LEN(Table1[[#This Row],[Predictors]])-LEN(SUBSTITUTE(Table1[[#This Row],[Predictors]],"_","")))/Table1[[#This Row],[NumPredictors]])-Table1[[#This Row],[P_se]],0)</f>
        <v>0.6</v>
      </c>
      <c r="AT468" s="29">
        <f>IFERROR((LEN(Table1[[#This Row],[Predictors]])-LEN(SUBSTITUTE(Table1[[#This Row],[Predictors]],".","")))/Table1[[#This Row],[NumPredictors]],0)</f>
        <v>0</v>
      </c>
      <c r="AU46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468" s="29">
        <f>1-(Table1[[#This Row],[P_2gram]]+Table1[[#This Row],[P_order]]+Table1[[#This Row],[P_se]])</f>
        <v>0.33333333333333337</v>
      </c>
    </row>
    <row r="469" spans="1:48" x14ac:dyDescent="0.25">
      <c r="A469">
        <v>83</v>
      </c>
      <c r="B469" t="s">
        <v>645</v>
      </c>
      <c r="C469" t="s">
        <v>185</v>
      </c>
      <c r="D469" s="26" t="s">
        <v>1510</v>
      </c>
      <c r="E469">
        <v>4000</v>
      </c>
      <c r="F4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69" t="s">
        <v>1070</v>
      </c>
      <c r="H469" s="3">
        <v>1</v>
      </c>
      <c r="I469" s="1">
        <v>43118.902986111112</v>
      </c>
      <c r="J469" t="s">
        <v>1007</v>
      </c>
      <c r="K469" t="s">
        <v>11</v>
      </c>
      <c r="L469" t="str">
        <f>SUBSTITUTE(SUBSTITUTE(Table1[[#This Row],[PredictorSetsOrig]],"task","act"),"startend","se")</f>
        <v>act,2gram</v>
      </c>
      <c r="M469" s="31" t="s">
        <v>22</v>
      </c>
      <c r="N469" s="3">
        <v>30</v>
      </c>
      <c r="O469" s="3">
        <f>IF(Table1[[#This Row],[Algorithm]]="None",0,IF(Table1[[#This Row],[NumPredictors]]&lt;=5,5,IF(Table1[[#This Row],[NumPredictors]]&lt;=10,10,IF(Table1[[#This Row],[NumPredictors]]&lt;=30,30,50))))</f>
        <v>30</v>
      </c>
      <c r="P469" s="2">
        <v>0.84299999999999997</v>
      </c>
      <c r="Q469" s="2">
        <v>0.84966666666666701</v>
      </c>
      <c r="R469">
        <v>1.1800000000002899</v>
      </c>
      <c r="S469">
        <v>6.9400000000005102</v>
      </c>
      <c r="T469">
        <v>0.64000000000123702</v>
      </c>
      <c r="U469" s="3">
        <v>6.6206731076848699</v>
      </c>
      <c r="V469" s="27">
        <v>7.30761563701172</v>
      </c>
      <c r="W469" s="29">
        <f>IFERROR(Table1[[#This Row],[MutualInformation]]/Table1[[#This Row],[MutualInformationPotential]],0)</f>
        <v>0.90599635182676919</v>
      </c>
      <c r="X469" s="3">
        <v>0.33995903655784998</v>
      </c>
      <c r="Y469" s="3">
        <v>0.40525441704633902</v>
      </c>
      <c r="Z469" s="3">
        <f>IFERROR(Table1[[#This Row],[MutualInformationVsOutcome]]/Table1[[#This Row],[MutualInformationVsOutcomePotential]],0)</f>
        <v>0.83887805353390432</v>
      </c>
      <c r="AA469">
        <v>61</v>
      </c>
      <c r="AB469">
        <v>782</v>
      </c>
      <c r="AC469">
        <v>23</v>
      </c>
      <c r="AD469">
        <v>134</v>
      </c>
      <c r="AE469" s="3" t="s">
        <v>1022</v>
      </c>
      <c r="AF4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69" s="27" t="str">
        <f>RIGHT(Table1[[#This Row],[AlgorithmFunc]],LEN(Table1[[#This Row],[AlgorithmFunc]])-16)</f>
        <v>ClusterFisher</v>
      </c>
      <c r="AH469" s="3">
        <f>Table1[[#This Row],['# CM TP]]+Table1[[#This Row],['# CM TN]]</f>
        <v>843</v>
      </c>
      <c r="AI469" s="3">
        <f>Table1[[#This Row],['# CM FP]]+Table1[[#This Row],['# CM FN]]</f>
        <v>157</v>
      </c>
      <c r="AJ469" s="3">
        <f>Table1[[#This Row],['# CM TP]]+Table1[[#This Row],['# CM FP]]</f>
        <v>84</v>
      </c>
      <c r="AK469" s="3">
        <f>Table1[[#This Row],['# CM TN]]+Table1[[#This Row],['# CM FN]]</f>
        <v>916</v>
      </c>
      <c r="AL469" s="3">
        <f>Table1[[#This Row],[GT_T]]+Table1[[#This Row],[GT_F]]</f>
        <v>1000</v>
      </c>
      <c r="AM469" s="3">
        <f>IFERROR((Table1[[#This Row],['# CM TP]]+Table1[[#This Row],['# CM TN]])/Table1[[#This Row],[GT_TOT]], 0)</f>
        <v>0.84299999999999997</v>
      </c>
      <c r="AN469" s="3">
        <f>IFERROR(((Table1[[#This Row],[GT_T]]*Table1[[#This Row],[GT_ML_P]]/Table1[[#This Row],[GT_TOT]])+(Table1[[#This Row],[GT_F]]*Table1[[#This Row],[GT_ML_N]]/Table1[[#This Row],[GT_TOT]]))/Table1[[#This Row],[GT_TOT]],0)</f>
        <v>0.21462400000000004</v>
      </c>
      <c r="AO469" s="3">
        <f>(Table1[[#This Row],[OBS_ACC]]-Table1[[#This Row],[EXP_ACC]])/(1-Table1[[#This Row],[EXP_ACC]])</f>
        <v>0.80009575031577229</v>
      </c>
      <c r="AP469" s="3">
        <f>Table1[[#This Row],['# CM TP]]+Table1[[#This Row],['# CM FN]]</f>
        <v>195</v>
      </c>
      <c r="AQ469" s="3">
        <f>Table1[[#This Row],['# CM TN]]+Table1[[#This Row],['# CM FP]]</f>
        <v>805</v>
      </c>
      <c r="AR469" s="2">
        <f>IFERROR(Table1[[#This Row],[NUM_T]]/(Table1[[#This Row],[NUM_T]]+Table1[[#This Row],[NUM_F]]),0)</f>
        <v>0.19500000000000001</v>
      </c>
      <c r="AS469" s="2">
        <f>IFERROR(((LEN(Table1[[#This Row],[Predictors]])-LEN(SUBSTITUTE(Table1[[#This Row],[Predictors]],"_","")))/Table1[[#This Row],[NumPredictors]])-Table1[[#This Row],[P_se]],0)</f>
        <v>0.8</v>
      </c>
      <c r="AT469" s="2">
        <f>IFERROR((LEN(Table1[[#This Row],[Predictors]])-LEN(SUBSTITUTE(Table1[[#This Row],[Predictors]],".","")))/Table1[[#This Row],[NumPredictors]],0)</f>
        <v>0</v>
      </c>
      <c r="AU4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69" s="2">
        <f>1-(Table1[[#This Row],[P_2gram]]+Table1[[#This Row],[P_order]]+Table1[[#This Row],[P_se]])</f>
        <v>0.19999999999999996</v>
      </c>
    </row>
    <row r="470" spans="1:48" x14ac:dyDescent="0.25">
      <c r="A470">
        <v>9</v>
      </c>
      <c r="B470" t="s">
        <v>645</v>
      </c>
      <c r="C470" t="s">
        <v>190</v>
      </c>
      <c r="D470" s="26" t="s">
        <v>1510</v>
      </c>
      <c r="E470">
        <v>40000</v>
      </c>
      <c r="F4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70" t="s">
        <v>1294</v>
      </c>
      <c r="H470" s="3">
        <v>1</v>
      </c>
      <c r="I470" s="1">
        <v>43121.800324074073</v>
      </c>
      <c r="J470" t="s">
        <v>37</v>
      </c>
      <c r="K470" t="s">
        <v>11</v>
      </c>
      <c r="L470" t="str">
        <f>SUBSTITUTE(SUBSTITUTE(Table1[[#This Row],[PredictorSetsOrig]],"task","act"),"startend","se")</f>
        <v>2gram</v>
      </c>
      <c r="M470" s="31" t="s">
        <v>434</v>
      </c>
      <c r="N470" s="3">
        <v>30</v>
      </c>
      <c r="O470" s="3">
        <f>IF(Table1[[#This Row],[Algorithm]]="None",0,IF(Table1[[#This Row],[NumPredictors]]&lt;=5,5,IF(Table1[[#This Row],[NumPredictors]]&lt;=10,10,IF(Table1[[#This Row],[NumPredictors]]&lt;=30,30,50))))</f>
        <v>30</v>
      </c>
      <c r="P470" s="2">
        <v>0.84299999999999997</v>
      </c>
      <c r="Q470" s="2">
        <v>0.84670000000000001</v>
      </c>
      <c r="R470">
        <v>29.679999999999801</v>
      </c>
      <c r="S470">
        <v>69.320000000000206</v>
      </c>
      <c r="T470">
        <v>5.37999999999965</v>
      </c>
      <c r="U470" s="3">
        <v>7.0573166072569498</v>
      </c>
      <c r="V470" s="27"/>
      <c r="W470" s="29">
        <f>IFERROR(Table1[[#This Row],[MutualInformation]]/Table1[[#This Row],[MutualInformationPotential]],0)</f>
        <v>0</v>
      </c>
      <c r="X470" s="3">
        <v>0.35784674894999302</v>
      </c>
      <c r="Y470" s="3"/>
      <c r="Z470" s="3">
        <f>IFERROR(Table1[[#This Row],[MutualInformationVsOutcome]]/Table1[[#This Row],[MutualInformationVsOutcomePotential]],0)</f>
        <v>0</v>
      </c>
      <c r="AA470">
        <v>852</v>
      </c>
      <c r="AB470">
        <v>7578</v>
      </c>
      <c r="AC470">
        <v>360</v>
      </c>
      <c r="AD470">
        <v>1210</v>
      </c>
      <c r="AE470" s="3" t="s">
        <v>1303</v>
      </c>
      <c r="AF470" s="3" t="str">
        <f>RIGHT(Table1[[#This Row],[AlgorithmFunc]],LEN(Table1[[#This Row],[AlgorithmFunc]])-16)</f>
        <v>Cluster</v>
      </c>
      <c r="AG470" s="27" t="str">
        <f>RIGHT(Table1[[#This Row],[AlgorithmFunc]],LEN(Table1[[#This Row],[AlgorithmFunc]])-16)</f>
        <v>Cluster</v>
      </c>
      <c r="AH470" s="3">
        <f>Table1[[#This Row],['# CM TP]]+Table1[[#This Row],['# CM TN]]</f>
        <v>8430</v>
      </c>
      <c r="AI470" s="3">
        <f>Table1[[#This Row],['# CM FP]]+Table1[[#This Row],['# CM FN]]</f>
        <v>1570</v>
      </c>
      <c r="AJ470" s="3">
        <f>Table1[[#This Row],['# CM TP]]+Table1[[#This Row],['# CM FP]]</f>
        <v>1212</v>
      </c>
      <c r="AK470" s="3">
        <f>Table1[[#This Row],['# CM TN]]+Table1[[#This Row],['# CM FN]]</f>
        <v>8788</v>
      </c>
      <c r="AL470" s="3">
        <f>Table1[[#This Row],[GT_T]]+Table1[[#This Row],[GT_F]]</f>
        <v>10000</v>
      </c>
      <c r="AM470" s="3">
        <f>IFERROR((Table1[[#This Row],['# CM TP]]+Table1[[#This Row],['# CM TN]])/Table1[[#This Row],[GT_TOT]], 0)</f>
        <v>0.84299999999999997</v>
      </c>
      <c r="AN470" s="3">
        <f>IFERROR(((Table1[[#This Row],[GT_T]]*Table1[[#This Row],[GT_ML_P]]/Table1[[#This Row],[GT_TOT]])+(Table1[[#This Row],[GT_F]]*Table1[[#This Row],[GT_ML_N]]/Table1[[#This Row],[GT_TOT]]))/Table1[[#This Row],[GT_TOT]],0)</f>
        <v>0.24014319999999997</v>
      </c>
      <c r="AO470" s="3">
        <f>(Table1[[#This Row],[OBS_ACC]]-Table1[[#This Row],[EXP_ACC]])/(1-Table1[[#This Row],[EXP_ACC]])</f>
        <v>0.79338212147341447</v>
      </c>
      <c r="AP470" s="3">
        <f>Table1[[#This Row],['# CM TP]]+Table1[[#This Row],['# CM FN]]</f>
        <v>2062</v>
      </c>
      <c r="AQ470" s="3">
        <f>Table1[[#This Row],['# CM TN]]+Table1[[#This Row],['# CM FP]]</f>
        <v>7938</v>
      </c>
      <c r="AR470" s="2">
        <f>IFERROR(Table1[[#This Row],[NUM_T]]/(Table1[[#This Row],[NUM_T]]+Table1[[#This Row],[NUM_F]]),0)</f>
        <v>0.20619999999999999</v>
      </c>
      <c r="AS470" s="2">
        <f>IFERROR(((LEN(Table1[[#This Row],[Predictors]])-LEN(SUBSTITUTE(Table1[[#This Row],[Predictors]],"_","")))/Table1[[#This Row],[NumPredictors]])-Table1[[#This Row],[P_se]],0)</f>
        <v>1</v>
      </c>
      <c r="AT470" s="2">
        <f>IFERROR((LEN(Table1[[#This Row],[Predictors]])-LEN(SUBSTITUTE(Table1[[#This Row],[Predictors]],".","")))/Table1[[#This Row],[NumPredictors]],0)</f>
        <v>0</v>
      </c>
      <c r="AU4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0" s="2">
        <f>1-(Table1[[#This Row],[P_2gram]]+Table1[[#This Row],[P_order]]+Table1[[#This Row],[P_se]])</f>
        <v>0</v>
      </c>
    </row>
    <row r="471" spans="1:48" x14ac:dyDescent="0.25">
      <c r="A471">
        <v>49</v>
      </c>
      <c r="B471" t="s">
        <v>645</v>
      </c>
      <c r="C471" t="s">
        <v>190</v>
      </c>
      <c r="D471" s="26" t="s">
        <v>1510</v>
      </c>
      <c r="E471">
        <v>40000</v>
      </c>
      <c r="F4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71" t="s">
        <v>483</v>
      </c>
      <c r="H471" s="3">
        <v>1</v>
      </c>
      <c r="I471" s="1">
        <v>42784.865486111114</v>
      </c>
      <c r="J471" t="s">
        <v>484</v>
      </c>
      <c r="K471" t="s">
        <v>11</v>
      </c>
      <c r="L471" t="str">
        <f>SUBSTITUTE(SUBSTITUTE(Table1[[#This Row],[PredictorSetsOrig]],"task","act"),"startend","se")</f>
        <v>act,se,2gram,order</v>
      </c>
      <c r="M471" t="s">
        <v>20</v>
      </c>
      <c r="N471" s="3">
        <v>30</v>
      </c>
      <c r="O471" s="3">
        <f>IF(Table1[[#This Row],[Algorithm]]="None",0,IF(Table1[[#This Row],[NumPredictors]]&lt;=5,5,IF(Table1[[#This Row],[NumPredictors]]&lt;=10,10,IF(Table1[[#This Row],[NumPredictors]]&lt;=30,30,50))))</f>
        <v>30</v>
      </c>
      <c r="P471" s="2">
        <v>0.84289999999999998</v>
      </c>
      <c r="Q471" s="2">
        <v>0.84663333333333302</v>
      </c>
      <c r="R471">
        <v>17.260000000000002</v>
      </c>
      <c r="S471">
        <v>66.550000000000196</v>
      </c>
      <c r="T471">
        <v>15.27</v>
      </c>
      <c r="U471" s="3">
        <v>5.3526484533507697</v>
      </c>
      <c r="V471" s="3" t="s">
        <v>362</v>
      </c>
      <c r="W471" s="2">
        <f>IFERROR(Table1[[#This Row],[MutualInformation]]/Table1[[#This Row],[MutualInformationPotential]],0)</f>
        <v>0</v>
      </c>
      <c r="X471" s="3">
        <v>0.23486205981232799</v>
      </c>
      <c r="Y471" s="3">
        <v>0.446570759078327</v>
      </c>
      <c r="Z471" s="3">
        <f>IFERROR(Table1[[#This Row],[MutualInformationVsOutcome]]/Table1[[#This Row],[MutualInformationVsOutcomePotential]],0)</f>
        <v>0.52592350716615999</v>
      </c>
      <c r="AA471">
        <v>850</v>
      </c>
      <c r="AB471">
        <v>7579</v>
      </c>
      <c r="AC471">
        <v>359</v>
      </c>
      <c r="AD471">
        <v>1212</v>
      </c>
      <c r="AE471" s="3" t="s">
        <v>516</v>
      </c>
      <c r="AF4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71" s="3" t="str">
        <f>RIGHT(Table1[[#This Row],[AlgorithmFunc]],LEN(Table1[[#This Row],[AlgorithmFunc]])-16)</f>
        <v>MRMREnsemble5</v>
      </c>
      <c r="AH471" s="3">
        <f>Table1[[#This Row],['# CM TP]]+Table1[[#This Row],['# CM TN]]</f>
        <v>8429</v>
      </c>
      <c r="AI471" s="3">
        <f>Table1[[#This Row],['# CM FP]]+Table1[[#This Row],['# CM FN]]</f>
        <v>1571</v>
      </c>
      <c r="AJ471" s="3">
        <f>Table1[[#This Row],['# CM TP]]+Table1[[#This Row],['# CM FP]]</f>
        <v>1209</v>
      </c>
      <c r="AK471" s="3">
        <f>Table1[[#This Row],['# CM TN]]+Table1[[#This Row],['# CM FN]]</f>
        <v>8791</v>
      </c>
      <c r="AL471" s="3">
        <f>Table1[[#This Row],[GT_T]]+Table1[[#This Row],[GT_F]]</f>
        <v>10000</v>
      </c>
      <c r="AM471" s="3">
        <f>IFERROR((Table1[[#This Row],['# CM TP]]+Table1[[#This Row],['# CM TN]])/Table1[[#This Row],[GT_TOT]], 0)</f>
        <v>0.84289999999999998</v>
      </c>
      <c r="AN471" s="3">
        <f>IFERROR(((Table1[[#This Row],[GT_T]]*Table1[[#This Row],[GT_ML_P]]/Table1[[#This Row],[GT_TOT]])+(Table1[[#This Row],[GT_F]]*Table1[[#This Row],[GT_ML_N]]/Table1[[#This Row],[GT_TOT]]))/Table1[[#This Row],[GT_TOT]],0)</f>
        <v>0.24001322</v>
      </c>
      <c r="AO471" s="3">
        <f>(Table1[[#This Row],[OBS_ACC]]-Table1[[#This Row],[EXP_ACC]])/(1-Table1[[#This Row],[EXP_ACC]])</f>
        <v>0.79328587794645578</v>
      </c>
      <c r="AP471" s="3">
        <f>Table1[[#This Row],['# CM TP]]+Table1[[#This Row],['# CM FN]]</f>
        <v>2062</v>
      </c>
      <c r="AQ471" s="3">
        <f>Table1[[#This Row],['# CM TN]]+Table1[[#This Row],['# CM FP]]</f>
        <v>7938</v>
      </c>
      <c r="AR471" s="2">
        <f>IFERROR(Table1[[#This Row],[NUM_T]]/(Table1[[#This Row],[NUM_T]]+Table1[[#This Row],[NUM_F]]),0)</f>
        <v>0.20619999999999999</v>
      </c>
      <c r="AS471" s="2">
        <f>IFERROR(((LEN(Table1[[#This Row],[Predictors]])-LEN(SUBSTITUTE(Table1[[#This Row],[Predictors]],"_","")))/Table1[[#This Row],[NumPredictors]])-Table1[[#This Row],[P_se]],0)</f>
        <v>0.26666666666666666</v>
      </c>
      <c r="AT471" s="2">
        <f>IFERROR((LEN(Table1[[#This Row],[Predictors]])-LEN(SUBSTITUTE(Table1[[#This Row],[Predictors]],".","")))/Table1[[#This Row],[NumPredictors]],0)</f>
        <v>0.53333333333333333</v>
      </c>
      <c r="AU4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1" s="2">
        <f>1-(Table1[[#This Row],[P_2gram]]+Table1[[#This Row],[P_order]]+Table1[[#This Row],[P_se]])</f>
        <v>0.19999999999999996</v>
      </c>
    </row>
    <row r="472" spans="1:48" x14ac:dyDescent="0.25">
      <c r="A472">
        <v>90</v>
      </c>
      <c r="B472" t="s">
        <v>645</v>
      </c>
      <c r="C472" t="s">
        <v>185</v>
      </c>
      <c r="D472" s="26" t="s">
        <v>1510</v>
      </c>
      <c r="E472">
        <v>4000</v>
      </c>
      <c r="F4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72" t="s">
        <v>562</v>
      </c>
      <c r="H472" s="3">
        <v>1</v>
      </c>
      <c r="I472" s="1">
        <v>42794.33016203704</v>
      </c>
      <c r="J472" t="s">
        <v>167</v>
      </c>
      <c r="K472" t="s">
        <v>11</v>
      </c>
      <c r="L472" t="str">
        <f>SUBSTITUTE(SUBSTITUTE(Table1[[#This Row],[PredictorSetsOrig]],"task","act"),"startend","se")</f>
        <v>act,se</v>
      </c>
      <c r="M472" t="s">
        <v>14</v>
      </c>
      <c r="N472" s="3">
        <v>13</v>
      </c>
      <c r="O472" s="3">
        <f>IF(Table1[[#This Row],[Algorithm]]="None",0,IF(Table1[[#This Row],[NumPredictors]]&lt;=5,5,IF(Table1[[#This Row],[NumPredictors]]&lt;=10,10,IF(Table1[[#This Row],[NumPredictors]]&lt;=30,30,50))))</f>
        <v>30</v>
      </c>
      <c r="P472" s="2">
        <v>0.82599999999999996</v>
      </c>
      <c r="Q472" s="2">
        <v>0.81466666666666698</v>
      </c>
      <c r="R472">
        <v>2.0299999999988398</v>
      </c>
      <c r="S472">
        <v>4.2399999999979601</v>
      </c>
      <c r="T472">
        <v>0.11000000000058199</v>
      </c>
      <c r="U472" s="3">
        <v>4.8367901244288296</v>
      </c>
      <c r="V472" s="3">
        <v>6.9605890807084903</v>
      </c>
      <c r="W472" s="2">
        <f>IFERROR(Table1[[#This Row],[MutualInformation]]/Table1[[#This Row],[MutualInformationPotential]],0)</f>
        <v>0.69488229636111665</v>
      </c>
      <c r="X472" s="3">
        <v>0.206698126534402</v>
      </c>
      <c r="Y472" s="27">
        <v>0.38147101411214301</v>
      </c>
      <c r="Z472" s="3">
        <f>IFERROR(Table1[[#This Row],[MutualInformationVsOutcome]]/Table1[[#This Row],[MutualInformationVsOutcomePotential]],0)</f>
        <v>0.54184490796891294</v>
      </c>
      <c r="AA472">
        <v>25</v>
      </c>
      <c r="AB472">
        <v>801</v>
      </c>
      <c r="AC472">
        <v>4</v>
      </c>
      <c r="AD472">
        <v>170</v>
      </c>
      <c r="AE472" s="3" t="s">
        <v>288</v>
      </c>
      <c r="AF4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472" s="3" t="str">
        <f>RIGHT(Table1[[#This Row],[AlgorithmFunc]],LEN(Table1[[#This Row],[AlgorithmFunc]])-16)</f>
        <v>LASSORepeated1se</v>
      </c>
      <c r="AH472" s="3">
        <f>Table1[[#This Row],['# CM TP]]+Table1[[#This Row],['# CM TN]]</f>
        <v>826</v>
      </c>
      <c r="AI472" s="3">
        <f>Table1[[#This Row],['# CM FP]]+Table1[[#This Row],['# CM FN]]</f>
        <v>174</v>
      </c>
      <c r="AJ472" s="3">
        <f>Table1[[#This Row],['# CM TP]]+Table1[[#This Row],['# CM FP]]</f>
        <v>29</v>
      </c>
      <c r="AK472" s="3">
        <f>Table1[[#This Row],['# CM TN]]+Table1[[#This Row],['# CM FN]]</f>
        <v>971</v>
      </c>
      <c r="AL472" s="3">
        <f>Table1[[#This Row],[GT_T]]+Table1[[#This Row],[GT_F]]</f>
        <v>1000</v>
      </c>
      <c r="AM472" s="3">
        <f>IFERROR((Table1[[#This Row],['# CM TP]]+Table1[[#This Row],['# CM TN]])/Table1[[#This Row],[GT_TOT]], 0)</f>
        <v>0.82599999999999996</v>
      </c>
      <c r="AN472" s="3">
        <f>IFERROR(((Table1[[#This Row],[GT_T]]*Table1[[#This Row],[GT_ML_P]]/Table1[[#This Row],[GT_TOT]])+(Table1[[#This Row],[GT_F]]*Table1[[#This Row],[GT_ML_N]]/Table1[[#This Row],[GT_TOT]]))/Table1[[#This Row],[GT_TOT]],0)</f>
        <v>0.19290800000000002</v>
      </c>
      <c r="AO472" s="3">
        <f>(Table1[[#This Row],[OBS_ACC]]-Table1[[#This Row],[EXP_ACC]])/(1-Table1[[#This Row],[EXP_ACC]])</f>
        <v>0.78441119475846621</v>
      </c>
      <c r="AP472" s="3">
        <f>Table1[[#This Row],['# CM TP]]+Table1[[#This Row],['# CM FN]]</f>
        <v>195</v>
      </c>
      <c r="AQ472" s="3">
        <f>Table1[[#This Row],['# CM TN]]+Table1[[#This Row],['# CM FP]]</f>
        <v>805</v>
      </c>
      <c r="AR472" s="2">
        <f>IFERROR(Table1[[#This Row],[NUM_T]]/(Table1[[#This Row],[NUM_T]]+Table1[[#This Row],[NUM_F]]),0)</f>
        <v>0.19500000000000001</v>
      </c>
      <c r="AS472" s="2">
        <f>IFERROR(((LEN(Table1[[#This Row],[Predictors]])-LEN(SUBSTITUTE(Table1[[#This Row],[Predictors]],"_","")))/Table1[[#This Row],[NumPredictors]])-Table1[[#This Row],[P_se]],0)</f>
        <v>0</v>
      </c>
      <c r="AT472" s="2">
        <f>IFERROR((LEN(Table1[[#This Row],[Predictors]])-LEN(SUBSTITUTE(Table1[[#This Row],[Predictors]],".","")))/Table1[[#This Row],[NumPredictors]],0)</f>
        <v>0</v>
      </c>
      <c r="AU4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2" s="2">
        <f>1-(Table1[[#This Row],[P_2gram]]+Table1[[#This Row],[P_order]]+Table1[[#This Row],[P_se]])</f>
        <v>1</v>
      </c>
    </row>
    <row r="473" spans="1:48" x14ac:dyDescent="0.25">
      <c r="A473">
        <v>51</v>
      </c>
      <c r="B473" t="s">
        <v>645</v>
      </c>
      <c r="C473" t="s">
        <v>190</v>
      </c>
      <c r="D473" s="26" t="s">
        <v>1510</v>
      </c>
      <c r="E473">
        <v>40000</v>
      </c>
      <c r="F4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473" t="s">
        <v>483</v>
      </c>
      <c r="H473" s="3">
        <v>1</v>
      </c>
      <c r="I473" s="1">
        <v>42784.867615740739</v>
      </c>
      <c r="J473" t="s">
        <v>484</v>
      </c>
      <c r="K473" t="s">
        <v>11</v>
      </c>
      <c r="L473" t="str">
        <f>SUBSTITUTE(SUBSTITUTE(Table1[[#This Row],[PredictorSetsOrig]],"task","act"),"startend","se")</f>
        <v>act,2gram,order</v>
      </c>
      <c r="M473" t="s">
        <v>24</v>
      </c>
      <c r="N473" s="3">
        <v>30</v>
      </c>
      <c r="O473" s="3">
        <f>IF(Table1[[#This Row],[Algorithm]]="None",0,IF(Table1[[#This Row],[NumPredictors]]&lt;=5,5,IF(Table1[[#This Row],[NumPredictors]]&lt;=10,10,IF(Table1[[#This Row],[NumPredictors]]&lt;=30,30,50))))</f>
        <v>30</v>
      </c>
      <c r="P473" s="2">
        <v>0.84289999999999998</v>
      </c>
      <c r="Q473" s="2">
        <v>0.84663333333333302</v>
      </c>
      <c r="R473">
        <v>17.97</v>
      </c>
      <c r="S473">
        <v>67.150000000000105</v>
      </c>
      <c r="T473">
        <v>16</v>
      </c>
      <c r="U473" s="3">
        <v>5.3526484533507697</v>
      </c>
      <c r="V473" s="3" t="s">
        <v>362</v>
      </c>
      <c r="W473" s="2">
        <f>IFERROR(Table1[[#This Row],[MutualInformation]]/Table1[[#This Row],[MutualInformationPotential]],0)</f>
        <v>0</v>
      </c>
      <c r="X473" s="3">
        <v>0.23486205981232799</v>
      </c>
      <c r="Y473" s="3"/>
      <c r="Z473" s="3">
        <f>IFERROR(Table1[[#This Row],[MutualInformationVsOutcome]]/Table1[[#This Row],[MutualInformationVsOutcomePotential]],0)</f>
        <v>0</v>
      </c>
      <c r="AA473">
        <v>850</v>
      </c>
      <c r="AB473">
        <v>7579</v>
      </c>
      <c r="AC473">
        <v>359</v>
      </c>
      <c r="AD473">
        <v>1212</v>
      </c>
      <c r="AE473" s="3" t="s">
        <v>516</v>
      </c>
      <c r="AF4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73" s="3" t="str">
        <f>RIGHT(Table1[[#This Row],[AlgorithmFunc]],LEN(Table1[[#This Row],[AlgorithmFunc]])-16)</f>
        <v>MRMREnsemble5</v>
      </c>
      <c r="AH473" s="3">
        <f>Table1[[#This Row],['# CM TP]]+Table1[[#This Row],['# CM TN]]</f>
        <v>8429</v>
      </c>
      <c r="AI473" s="3">
        <f>Table1[[#This Row],['# CM FP]]+Table1[[#This Row],['# CM FN]]</f>
        <v>1571</v>
      </c>
      <c r="AJ473" s="3">
        <f>Table1[[#This Row],['# CM TP]]+Table1[[#This Row],['# CM FP]]</f>
        <v>1209</v>
      </c>
      <c r="AK473" s="3">
        <f>Table1[[#This Row],['# CM TN]]+Table1[[#This Row],['# CM FN]]</f>
        <v>8791</v>
      </c>
      <c r="AL473" s="3">
        <f>Table1[[#This Row],[GT_T]]+Table1[[#This Row],[GT_F]]</f>
        <v>10000</v>
      </c>
      <c r="AM473" s="3">
        <f>IFERROR((Table1[[#This Row],['# CM TP]]+Table1[[#This Row],['# CM TN]])/Table1[[#This Row],[GT_TOT]], 0)</f>
        <v>0.84289999999999998</v>
      </c>
      <c r="AN473" s="3">
        <f>IFERROR(((Table1[[#This Row],[GT_T]]*Table1[[#This Row],[GT_ML_P]]/Table1[[#This Row],[GT_TOT]])+(Table1[[#This Row],[GT_F]]*Table1[[#This Row],[GT_ML_N]]/Table1[[#This Row],[GT_TOT]]))/Table1[[#This Row],[GT_TOT]],0)</f>
        <v>0.24001322</v>
      </c>
      <c r="AO473" s="3">
        <f>(Table1[[#This Row],[OBS_ACC]]-Table1[[#This Row],[EXP_ACC]])/(1-Table1[[#This Row],[EXP_ACC]])</f>
        <v>0.79328587794645578</v>
      </c>
      <c r="AP473" s="3">
        <f>Table1[[#This Row],['# CM TP]]+Table1[[#This Row],['# CM FN]]</f>
        <v>2062</v>
      </c>
      <c r="AQ473" s="3">
        <f>Table1[[#This Row],['# CM TN]]+Table1[[#This Row],['# CM FP]]</f>
        <v>7938</v>
      </c>
      <c r="AR473" s="2">
        <f>IFERROR(Table1[[#This Row],[NUM_T]]/(Table1[[#This Row],[NUM_T]]+Table1[[#This Row],[NUM_F]]),0)</f>
        <v>0.20619999999999999</v>
      </c>
      <c r="AS473" s="2">
        <f>IFERROR(((LEN(Table1[[#This Row],[Predictors]])-LEN(SUBSTITUTE(Table1[[#This Row],[Predictors]],"_","")))/Table1[[#This Row],[NumPredictors]])-Table1[[#This Row],[P_se]],0)</f>
        <v>0.26666666666666666</v>
      </c>
      <c r="AT473" s="2">
        <f>IFERROR((LEN(Table1[[#This Row],[Predictors]])-LEN(SUBSTITUTE(Table1[[#This Row],[Predictors]],".","")))/Table1[[#This Row],[NumPredictors]],0)</f>
        <v>0.53333333333333333</v>
      </c>
      <c r="AU4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3" s="2">
        <f>1-(Table1[[#This Row],[P_2gram]]+Table1[[#This Row],[P_order]]+Table1[[#This Row],[P_se]])</f>
        <v>0.19999999999999996</v>
      </c>
    </row>
    <row r="474" spans="1:48" x14ac:dyDescent="0.25">
      <c r="A474">
        <v>5</v>
      </c>
      <c r="B474" t="s">
        <v>645</v>
      </c>
      <c r="C474" t="s">
        <v>185</v>
      </c>
      <c r="D474" t="s">
        <v>1510</v>
      </c>
      <c r="E474">
        <v>40000</v>
      </c>
      <c r="F4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74" t="s">
        <v>1623</v>
      </c>
      <c r="H474" s="3">
        <v>1</v>
      </c>
      <c r="I474" s="1">
        <v>43128.497615740744</v>
      </c>
      <c r="J474" t="s">
        <v>173</v>
      </c>
      <c r="K474" t="s">
        <v>11</v>
      </c>
      <c r="L474" t="str">
        <f>SUBSTITUTE(SUBSTITUTE(Table1[[#This Row],[PredictorSetsOrig]],"task","act"),"startend","se")</f>
        <v>act,se,2gram,order</v>
      </c>
      <c r="M474" s="31" t="s">
        <v>20</v>
      </c>
      <c r="N474" s="3">
        <v>30</v>
      </c>
      <c r="O474" s="3">
        <f>IF(Table1[[#This Row],[Algorithm]]="None",0,IF(Table1[[#This Row],[NumPredictors]]&lt;=5,5,IF(Table1[[#This Row],[NumPredictors]]&lt;=10,10,IF(Table1[[#This Row],[NumPredictors]]&lt;=30,30,50))))</f>
        <v>30</v>
      </c>
      <c r="P474" s="2">
        <v>0.84250000000000003</v>
      </c>
      <c r="Q474" s="2">
        <v>0.83989999999999998</v>
      </c>
      <c r="R474">
        <v>7530.98</v>
      </c>
      <c r="S474">
        <v>67.489999999990701</v>
      </c>
      <c r="T474">
        <v>13.179999999993001</v>
      </c>
      <c r="U474" s="3">
        <v>6.4985663729925296</v>
      </c>
      <c r="V474" s="27"/>
      <c r="W474" s="29">
        <f>IFERROR(Table1[[#This Row],[MutualInformation]]/Table1[[#This Row],[MutualInformationPotential]],0)</f>
        <v>0</v>
      </c>
      <c r="X474" s="3">
        <v>0.220548106792511</v>
      </c>
      <c r="Y474" s="3"/>
      <c r="Z474" s="3">
        <f>IFERROR(Table1[[#This Row],[MutualInformationVsOutcome]]/Table1[[#This Row],[MutualInformationVsOutcomePotential]],0)</f>
        <v>0</v>
      </c>
      <c r="AA474">
        <v>587</v>
      </c>
      <c r="AB474">
        <v>7838</v>
      </c>
      <c r="AC474">
        <v>185</v>
      </c>
      <c r="AD474">
        <v>1390</v>
      </c>
      <c r="AE474" s="3" t="s">
        <v>1639</v>
      </c>
      <c r="AF47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474" s="27" t="str">
        <f>RIGHT(Table1[[#This Row],[AlgorithmFunc]],LEN(Table1[[#This Row],[AlgorithmFunc]])-16)</f>
        <v>Recursive2Sizes</v>
      </c>
      <c r="AH474" s="3">
        <f>Table1[[#This Row],['# CM TP]]+Table1[[#This Row],['# CM TN]]</f>
        <v>8425</v>
      </c>
      <c r="AI474" s="3">
        <f>Table1[[#This Row],['# CM FP]]+Table1[[#This Row],['# CM FN]]</f>
        <v>1575</v>
      </c>
      <c r="AJ474" s="3">
        <f>Table1[[#This Row],['# CM TP]]+Table1[[#This Row],['# CM FP]]</f>
        <v>772</v>
      </c>
      <c r="AK474" s="3">
        <f>Table1[[#This Row],['# CM TN]]+Table1[[#This Row],['# CM FN]]</f>
        <v>9228</v>
      </c>
      <c r="AL474" s="3">
        <f>Table1[[#This Row],[GT_T]]+Table1[[#This Row],[GT_F]]</f>
        <v>10000</v>
      </c>
      <c r="AM474" s="3">
        <f>IFERROR((Table1[[#This Row],['# CM TP]]+Table1[[#This Row],['# CM TN]])/Table1[[#This Row],[GT_TOT]], 0)</f>
        <v>0.84250000000000003</v>
      </c>
      <c r="AN474" s="3">
        <f>IFERROR(((Table1[[#This Row],[GT_T]]*Table1[[#This Row],[GT_ML_P]]/Table1[[#This Row],[GT_TOT]])+(Table1[[#This Row],[GT_F]]*Table1[[#This Row],[GT_ML_N]]/Table1[[#This Row],[GT_TOT]]))/Table1[[#This Row],[GT_TOT]],0)</f>
        <v>0.21038200000000001</v>
      </c>
      <c r="AO474" s="3">
        <f>(Table1[[#This Row],[OBS_ACC]]-Table1[[#This Row],[EXP_ACC]])/(1-Table1[[#This Row],[EXP_ACC]])</f>
        <v>0.80053646193475836</v>
      </c>
      <c r="AP474" s="3">
        <f>Table1[[#This Row],['# CM TP]]+Table1[[#This Row],['# CM FN]]</f>
        <v>1977</v>
      </c>
      <c r="AQ474" s="3">
        <f>Table1[[#This Row],['# CM TN]]+Table1[[#This Row],['# CM FP]]</f>
        <v>8023</v>
      </c>
      <c r="AR474" s="2">
        <f>IFERROR(Table1[[#This Row],[NUM_T]]/(Table1[[#This Row],[NUM_T]]+Table1[[#This Row],[NUM_F]]),0)</f>
        <v>0.19769999999999999</v>
      </c>
      <c r="AS474" s="2">
        <f>IFERROR(((LEN(Table1[[#This Row],[Predictors]])-LEN(SUBSTITUTE(Table1[[#This Row],[Predictors]],"_","")))/Table1[[#This Row],[NumPredictors]])-Table1[[#This Row],[P_se]],0)</f>
        <v>0.4</v>
      </c>
      <c r="AT474" s="2">
        <f>IFERROR((LEN(Table1[[#This Row],[Predictors]])-LEN(SUBSTITUTE(Table1[[#This Row],[Predictors]],".","")))/Table1[[#This Row],[NumPredictors]],0)</f>
        <v>0.4</v>
      </c>
      <c r="AU4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4" s="2">
        <f>1-(Table1[[#This Row],[P_2gram]]+Table1[[#This Row],[P_order]]+Table1[[#This Row],[P_se]])</f>
        <v>0.19999999999999996</v>
      </c>
    </row>
    <row r="475" spans="1:48" x14ac:dyDescent="0.25">
      <c r="A475">
        <v>3</v>
      </c>
      <c r="B475" t="s">
        <v>645</v>
      </c>
      <c r="C475" t="s">
        <v>185</v>
      </c>
      <c r="D475" t="s">
        <v>1510</v>
      </c>
      <c r="E475">
        <v>40000</v>
      </c>
      <c r="F4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75" t="s">
        <v>1623</v>
      </c>
      <c r="H475" s="3">
        <v>1</v>
      </c>
      <c r="I475" s="1">
        <v>43128.401944444442</v>
      </c>
      <c r="J475" t="s">
        <v>173</v>
      </c>
      <c r="K475" t="s">
        <v>11</v>
      </c>
      <c r="L475" t="str">
        <f>SUBSTITUTE(SUBSTITUTE(Table1[[#This Row],[PredictorSetsOrig]],"task","act"),"startend","se")</f>
        <v>act,se,2gram</v>
      </c>
      <c r="M475" s="31" t="s">
        <v>16</v>
      </c>
      <c r="N475" s="3">
        <v>30</v>
      </c>
      <c r="O475" s="3">
        <f>IF(Table1[[#This Row],[Algorithm]]="None",0,IF(Table1[[#This Row],[NumPredictors]]&lt;=5,5,IF(Table1[[#This Row],[NumPredictors]]&lt;=10,10,IF(Table1[[#This Row],[NumPredictors]]&lt;=30,30,50))))</f>
        <v>30</v>
      </c>
      <c r="P475" s="2">
        <v>0.84240000000000004</v>
      </c>
      <c r="Q475" s="2">
        <v>0.83860000000000001</v>
      </c>
      <c r="R475">
        <v>4080.97</v>
      </c>
      <c r="S475">
        <v>66.410000000003507</v>
      </c>
      <c r="T475">
        <v>5.6199999999953398</v>
      </c>
      <c r="U475" s="3">
        <v>6.9729040943019802</v>
      </c>
      <c r="V475" s="27"/>
      <c r="W475" s="29">
        <f>IFERROR(Table1[[#This Row],[MutualInformation]]/Table1[[#This Row],[MutualInformationPotential]],0)</f>
        <v>0</v>
      </c>
      <c r="X475" s="3">
        <v>0.245911896988602</v>
      </c>
      <c r="Y475" s="3"/>
      <c r="Z475" s="3">
        <f>IFERROR(Table1[[#This Row],[MutualInformationVsOutcome]]/Table1[[#This Row],[MutualInformationVsOutcomePotential]],0)</f>
        <v>0</v>
      </c>
      <c r="AA475">
        <v>586</v>
      </c>
      <c r="AB475">
        <v>7838</v>
      </c>
      <c r="AC475">
        <v>185</v>
      </c>
      <c r="AD475">
        <v>1391</v>
      </c>
      <c r="AE475" s="3" t="s">
        <v>1637</v>
      </c>
      <c r="AF47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475" s="27" t="str">
        <f>RIGHT(Table1[[#This Row],[AlgorithmFunc]],LEN(Table1[[#This Row],[AlgorithmFunc]])-16)</f>
        <v>Recursive2Sizes</v>
      </c>
      <c r="AH475" s="3">
        <f>Table1[[#This Row],['# CM TP]]+Table1[[#This Row],['# CM TN]]</f>
        <v>8424</v>
      </c>
      <c r="AI475" s="3">
        <f>Table1[[#This Row],['# CM FP]]+Table1[[#This Row],['# CM FN]]</f>
        <v>1576</v>
      </c>
      <c r="AJ475" s="3">
        <f>Table1[[#This Row],['# CM TP]]+Table1[[#This Row],['# CM FP]]</f>
        <v>771</v>
      </c>
      <c r="AK475" s="3">
        <f>Table1[[#This Row],['# CM TN]]+Table1[[#This Row],['# CM FN]]</f>
        <v>9229</v>
      </c>
      <c r="AL475" s="3">
        <f>Table1[[#This Row],[GT_T]]+Table1[[#This Row],[GT_F]]</f>
        <v>10000</v>
      </c>
      <c r="AM475" s="3">
        <f>IFERROR((Table1[[#This Row],['# CM TP]]+Table1[[#This Row],['# CM TN]])/Table1[[#This Row],[GT_TOT]], 0)</f>
        <v>0.84240000000000004</v>
      </c>
      <c r="AN475" s="3">
        <f>IFERROR(((Table1[[#This Row],[GT_T]]*Table1[[#This Row],[GT_ML_P]]/Table1[[#This Row],[GT_TOT]])+(Table1[[#This Row],[GT_F]]*Table1[[#This Row],[GT_ML_N]]/Table1[[#This Row],[GT_TOT]]))/Table1[[#This Row],[GT_TOT]],0)</f>
        <v>0.21039807999999999</v>
      </c>
      <c r="AO475" s="3">
        <f>(Table1[[#This Row],[OBS_ACC]]-Table1[[#This Row],[EXP_ACC]])/(1-Table1[[#This Row],[EXP_ACC]])</f>
        <v>0.80040575382592793</v>
      </c>
      <c r="AP475" s="3">
        <f>Table1[[#This Row],['# CM TP]]+Table1[[#This Row],['# CM FN]]</f>
        <v>1977</v>
      </c>
      <c r="AQ475" s="3">
        <f>Table1[[#This Row],['# CM TN]]+Table1[[#This Row],['# CM FP]]</f>
        <v>8023</v>
      </c>
      <c r="AR475" s="2">
        <f>IFERROR(Table1[[#This Row],[NUM_T]]/(Table1[[#This Row],[NUM_T]]+Table1[[#This Row],[NUM_F]]),0)</f>
        <v>0.19769999999999999</v>
      </c>
      <c r="AS475" s="2">
        <f>IFERROR(((LEN(Table1[[#This Row],[Predictors]])-LEN(SUBSTITUTE(Table1[[#This Row],[Predictors]],"_","")))/Table1[[#This Row],[NumPredictors]])-Table1[[#This Row],[P_se]],0)</f>
        <v>0.74444444444444446</v>
      </c>
      <c r="AT475" s="2">
        <f>IFERROR((LEN(Table1[[#This Row],[Predictors]])-LEN(SUBSTITUTE(Table1[[#This Row],[Predictors]],".","")))/Table1[[#This Row],[NumPredictors]],0)</f>
        <v>0</v>
      </c>
      <c r="AU4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475" s="2">
        <f>1-(Table1[[#This Row],[P_2gram]]+Table1[[#This Row],[P_order]]+Table1[[#This Row],[P_se]])</f>
        <v>0.23333333333333328</v>
      </c>
    </row>
    <row r="476" spans="1:48" x14ac:dyDescent="0.25">
      <c r="A476" s="26">
        <v>159</v>
      </c>
      <c r="B476" s="26" t="s">
        <v>645</v>
      </c>
      <c r="C476" s="26" t="s">
        <v>185</v>
      </c>
      <c r="D476" s="26" t="s">
        <v>1510</v>
      </c>
      <c r="E476" s="26">
        <v>40000</v>
      </c>
      <c r="F4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76" s="26" t="s">
        <v>1070</v>
      </c>
      <c r="H476" s="27">
        <v>1</v>
      </c>
      <c r="I476" s="28">
        <v>43118.95784722222</v>
      </c>
      <c r="J476" s="26" t="s">
        <v>995</v>
      </c>
      <c r="K476" s="26" t="s">
        <v>11</v>
      </c>
      <c r="L476" t="str">
        <f>SUBSTITUTE(SUBSTITUTE(Table1[[#This Row],[PredictorSetsOrig]],"task","act"),"startend","se")</f>
        <v>act,se,2gram,order</v>
      </c>
      <c r="M476" s="31" t="s">
        <v>20</v>
      </c>
      <c r="N476" s="27">
        <v>30</v>
      </c>
      <c r="O476" s="27">
        <f>IF(Table1[[#This Row],[Algorithm]]="None",0,IF(Table1[[#This Row],[NumPredictors]]&lt;=5,5,IF(Table1[[#This Row],[NumPredictors]]&lt;=10,10,IF(Table1[[#This Row],[NumPredictors]]&lt;=30,30,50))))</f>
        <v>30</v>
      </c>
      <c r="P476" s="29">
        <v>0.84230000000000005</v>
      </c>
      <c r="Q476" s="29">
        <v>0.83903333333333296</v>
      </c>
      <c r="R476" s="26">
        <v>57.739999999999803</v>
      </c>
      <c r="S476" s="26">
        <v>66.110000000000596</v>
      </c>
      <c r="T476" s="26">
        <v>12.799999999999301</v>
      </c>
      <c r="U476" s="27">
        <v>6.8422779598491399</v>
      </c>
      <c r="V476" s="27"/>
      <c r="W476" s="29">
        <f>IFERROR(Table1[[#This Row],[MutualInformation]]/Table1[[#This Row],[MutualInformationPotential]],0)</f>
        <v>0</v>
      </c>
      <c r="X476" s="27">
        <v>0.23291943487611699</v>
      </c>
      <c r="Y476" s="27"/>
      <c r="Z476" s="27">
        <f>IFERROR(Table1[[#This Row],[MutualInformationVsOutcome]]/Table1[[#This Row],[MutualInformationVsOutcomePotential]],0)</f>
        <v>0</v>
      </c>
      <c r="AA476" s="26">
        <v>571</v>
      </c>
      <c r="AB476" s="26">
        <v>7852</v>
      </c>
      <c r="AC476" s="26">
        <v>171</v>
      </c>
      <c r="AD476" s="26">
        <v>1406</v>
      </c>
      <c r="AE476" s="27" t="s">
        <v>1150</v>
      </c>
      <c r="AF4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76" s="27" t="str">
        <f>RIGHT(Table1[[#This Row],[AlgorithmFunc]],LEN(Table1[[#This Row],[AlgorithmFunc]])-16)</f>
        <v>ClusterInfluence</v>
      </c>
      <c r="AH476" s="27">
        <f>Table1[[#This Row],['# CM TP]]+Table1[[#This Row],['# CM TN]]</f>
        <v>8423</v>
      </c>
      <c r="AI476" s="27">
        <f>Table1[[#This Row],['# CM FP]]+Table1[[#This Row],['# CM FN]]</f>
        <v>1577</v>
      </c>
      <c r="AJ476" s="27">
        <f>Table1[[#This Row],['# CM TP]]+Table1[[#This Row],['# CM FP]]</f>
        <v>742</v>
      </c>
      <c r="AK476" s="27">
        <f>Table1[[#This Row],['# CM TN]]+Table1[[#This Row],['# CM FN]]</f>
        <v>9258</v>
      </c>
      <c r="AL476" s="27">
        <f>Table1[[#This Row],[GT_T]]+Table1[[#This Row],[GT_F]]</f>
        <v>10000</v>
      </c>
      <c r="AM476" s="27">
        <f>IFERROR((Table1[[#This Row],['# CM TP]]+Table1[[#This Row],['# CM TN]])/Table1[[#This Row],[GT_TOT]], 0)</f>
        <v>0.84230000000000005</v>
      </c>
      <c r="AN476" s="27">
        <f>IFERROR(((Table1[[#This Row],[GT_T]]*Table1[[#This Row],[GT_ML_P]]/Table1[[#This Row],[GT_TOT]])+(Table1[[#This Row],[GT_F]]*Table1[[#This Row],[GT_ML_N]]/Table1[[#This Row],[GT_TOT]]))/Table1[[#This Row],[GT_TOT]],0)</f>
        <v>0.20849731999999999</v>
      </c>
      <c r="AO476" s="27">
        <f>(Table1[[#This Row],[OBS_ACC]]-Table1[[#This Row],[EXP_ACC]])/(1-Table1[[#This Row],[EXP_ACC]])</f>
        <v>0.80075872895338784</v>
      </c>
      <c r="AP476" s="27">
        <f>Table1[[#This Row],['# CM TP]]+Table1[[#This Row],['# CM FN]]</f>
        <v>1977</v>
      </c>
      <c r="AQ476" s="27">
        <f>Table1[[#This Row],['# CM TN]]+Table1[[#This Row],['# CM FP]]</f>
        <v>8023</v>
      </c>
      <c r="AR476" s="29">
        <f>IFERROR(Table1[[#This Row],[NUM_T]]/(Table1[[#This Row],[NUM_T]]+Table1[[#This Row],[NUM_F]]),0)</f>
        <v>0.19769999999999999</v>
      </c>
      <c r="AS476" s="29">
        <f>IFERROR(((LEN(Table1[[#This Row],[Predictors]])-LEN(SUBSTITUTE(Table1[[#This Row],[Predictors]],"_","")))/Table1[[#This Row],[NumPredictors]])-Table1[[#This Row],[P_se]],0)</f>
        <v>0.33333333333333331</v>
      </c>
      <c r="AT476" s="29">
        <f>IFERROR((LEN(Table1[[#This Row],[Predictors]])-LEN(SUBSTITUTE(Table1[[#This Row],[Predictors]],".","")))/Table1[[#This Row],[NumPredictors]],0)</f>
        <v>0.56666666666666665</v>
      </c>
      <c r="AU47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6" s="29">
        <f>1-(Table1[[#This Row],[P_2gram]]+Table1[[#This Row],[P_order]]+Table1[[#This Row],[P_se]])</f>
        <v>0.10000000000000009</v>
      </c>
    </row>
    <row r="477" spans="1:48" x14ac:dyDescent="0.25">
      <c r="A477">
        <v>49</v>
      </c>
      <c r="B477" t="s">
        <v>645</v>
      </c>
      <c r="C477" t="s">
        <v>1504</v>
      </c>
      <c r="D477" t="s">
        <v>1508</v>
      </c>
      <c r="E477">
        <v>31509</v>
      </c>
      <c r="F4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477" t="s">
        <v>1398</v>
      </c>
      <c r="H477" s="3">
        <v>1</v>
      </c>
      <c r="I477" s="1">
        <v>43122.960150462961</v>
      </c>
      <c r="J477" t="s">
        <v>982</v>
      </c>
      <c r="K477" t="s">
        <v>11</v>
      </c>
      <c r="L477" t="str">
        <f>SUBSTITUTE(SUBSTITUTE(Table1[[#This Row],[PredictorSetsOrig]],"task","act"),"startend","se")</f>
        <v>order</v>
      </c>
      <c r="M477" s="31" t="s">
        <v>436</v>
      </c>
      <c r="N477" s="3">
        <v>30</v>
      </c>
      <c r="O477" s="3">
        <f>IF(Table1[[#This Row],[Algorithm]]="None",0,IF(Table1[[#This Row],[NumPredictors]]&lt;=5,5,IF(Table1[[#This Row],[NumPredictors]]&lt;=10,10,IF(Table1[[#This Row],[NumPredictors]]&lt;=30,30,50))))</f>
        <v>30</v>
      </c>
      <c r="P477" s="2">
        <v>0.84221883726834201</v>
      </c>
      <c r="Q477" s="2">
        <v>0.84875798738944597</v>
      </c>
      <c r="R477">
        <v>1.77999999999975</v>
      </c>
      <c r="S477">
        <v>46.970000000000297</v>
      </c>
      <c r="T477">
        <v>2.6799999999998398</v>
      </c>
      <c r="U477" s="3">
        <v>5.00814670065449</v>
      </c>
      <c r="V477" s="27"/>
      <c r="W477" s="29">
        <f>IFERROR(Table1[[#This Row],[MutualInformation]]/Table1[[#This Row],[MutualInformationPotential]],0)</f>
        <v>0</v>
      </c>
      <c r="X477" s="3">
        <v>0.27834342038485399</v>
      </c>
      <c r="Y477" s="3"/>
      <c r="Z477" s="3">
        <f>IFERROR(Table1[[#This Row],[MutualInformationVsOutcome]]/Table1[[#This Row],[MutualInformationVsOutcomePotential]],0)</f>
        <v>0</v>
      </c>
      <c r="AA477">
        <v>2020</v>
      </c>
      <c r="AB477">
        <v>4615</v>
      </c>
      <c r="AC477">
        <v>343</v>
      </c>
      <c r="AD477">
        <v>900</v>
      </c>
      <c r="AE477" s="3" t="s">
        <v>1415</v>
      </c>
      <c r="AF47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477" s="27" t="str">
        <f>RIGHT(Table1[[#This Row],[AlgorithmFunc]],LEN(Table1[[#This Row],[AlgorithmFunc]])-16)</f>
        <v>Fisher</v>
      </c>
      <c r="AH477" s="3">
        <f>Table1[[#This Row],['# CM TP]]+Table1[[#This Row],['# CM TN]]</f>
        <v>6635</v>
      </c>
      <c r="AI477" s="3">
        <f>Table1[[#This Row],['# CM FP]]+Table1[[#This Row],['# CM FN]]</f>
        <v>1243</v>
      </c>
      <c r="AJ477" s="3">
        <f>Table1[[#This Row],['# CM TP]]+Table1[[#This Row],['# CM FP]]</f>
        <v>2363</v>
      </c>
      <c r="AK477" s="3">
        <f>Table1[[#This Row],['# CM TN]]+Table1[[#This Row],['# CM FN]]</f>
        <v>5515</v>
      </c>
      <c r="AL477" s="3">
        <f>Table1[[#This Row],[GT_T]]+Table1[[#This Row],[GT_F]]</f>
        <v>7878</v>
      </c>
      <c r="AM477" s="3">
        <f>IFERROR((Table1[[#This Row],['# CM TP]]+Table1[[#This Row],['# CM TN]])/Table1[[#This Row],[GT_TOT]], 0)</f>
        <v>0.84221883726834224</v>
      </c>
      <c r="AN477" s="3">
        <f>IFERROR(((Table1[[#This Row],[GT_T]]*Table1[[#This Row],[GT_ML_P]]/Table1[[#This Row],[GT_TOT]])+(Table1[[#This Row],[GT_F]]*Table1[[#This Row],[GT_ML_N]]/Table1[[#This Row],[GT_TOT]]))/Table1[[#This Row],[GT_TOT]],0)</f>
        <v>0.36307771324323246</v>
      </c>
      <c r="AO477" s="3">
        <f>(Table1[[#This Row],[OBS_ACC]]-Table1[[#This Row],[EXP_ACC]])/(1-Table1[[#This Row],[EXP_ACC]])</f>
        <v>0.75227564490624843</v>
      </c>
      <c r="AP477" s="3">
        <f>Table1[[#This Row],['# CM TP]]+Table1[[#This Row],['# CM FN]]</f>
        <v>2920</v>
      </c>
      <c r="AQ477" s="3">
        <f>Table1[[#This Row],['# CM TN]]+Table1[[#This Row],['# CM FP]]</f>
        <v>4958</v>
      </c>
      <c r="AR477" s="2">
        <f>IFERROR(Table1[[#This Row],[NUM_T]]/(Table1[[#This Row],[NUM_T]]+Table1[[#This Row],[NUM_F]]),0)</f>
        <v>0.37065244986037066</v>
      </c>
      <c r="AS477" s="2">
        <f>IFERROR(((LEN(Table1[[#This Row],[Predictors]])-LEN(SUBSTITUTE(Table1[[#This Row],[Predictors]],"_","")))/Table1[[#This Row],[NumPredictors]])-Table1[[#This Row],[P_se]],0)</f>
        <v>0</v>
      </c>
      <c r="AT477" s="2">
        <f>IFERROR((LEN(Table1[[#This Row],[Predictors]])-LEN(SUBSTITUTE(Table1[[#This Row],[Predictors]],".","")))/Table1[[#This Row],[NumPredictors]],0)</f>
        <v>1</v>
      </c>
      <c r="AU4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7" s="2">
        <f>1-(Table1[[#This Row],[P_2gram]]+Table1[[#This Row],[P_order]]+Table1[[#This Row],[P_se]])</f>
        <v>0</v>
      </c>
    </row>
    <row r="478" spans="1:48" x14ac:dyDescent="0.25">
      <c r="A478">
        <v>170</v>
      </c>
      <c r="B478" t="s">
        <v>645</v>
      </c>
      <c r="C478" t="s">
        <v>185</v>
      </c>
      <c r="D478" s="26" t="s">
        <v>1510</v>
      </c>
      <c r="E478">
        <v>40000</v>
      </c>
      <c r="F4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78" t="s">
        <v>1070</v>
      </c>
      <c r="H478" s="3">
        <v>1</v>
      </c>
      <c r="I478" s="1">
        <v>43118.97079861111</v>
      </c>
      <c r="J478" t="s">
        <v>1007</v>
      </c>
      <c r="K478" t="s">
        <v>11</v>
      </c>
      <c r="L478" t="str">
        <f>SUBSTITUTE(SUBSTITUTE(Table1[[#This Row],[PredictorSetsOrig]],"task","act"),"startend","se")</f>
        <v>act,se,2gram,order</v>
      </c>
      <c r="M478" s="31" t="s">
        <v>20</v>
      </c>
      <c r="N478" s="3">
        <v>30</v>
      </c>
      <c r="O478" s="3">
        <f>IF(Table1[[#This Row],[Algorithm]]="None",0,IF(Table1[[#This Row],[NumPredictors]]&lt;=5,5,IF(Table1[[#This Row],[NumPredictors]]&lt;=10,10,IF(Table1[[#This Row],[NumPredictors]]&lt;=30,30,50))))</f>
        <v>30</v>
      </c>
      <c r="P478" s="2">
        <v>0.84230000000000005</v>
      </c>
      <c r="Q478" s="2">
        <v>0.83903333333333296</v>
      </c>
      <c r="R478">
        <v>61.190000000000502</v>
      </c>
      <c r="S478">
        <v>64.700000000000699</v>
      </c>
      <c r="T478">
        <v>12.670000000000099</v>
      </c>
      <c r="U478" s="3">
        <v>6.8422779598491399</v>
      </c>
      <c r="V478" s="27"/>
      <c r="W478" s="29">
        <f>IFERROR(Table1[[#This Row],[MutualInformation]]/Table1[[#This Row],[MutualInformationPotential]],0)</f>
        <v>0</v>
      </c>
      <c r="X478" s="3">
        <v>0.23291943487611699</v>
      </c>
      <c r="Y478" s="3"/>
      <c r="Z478" s="3">
        <f>IFERROR(Table1[[#This Row],[MutualInformationVsOutcome]]/Table1[[#This Row],[MutualInformationVsOutcomePotential]],0)</f>
        <v>0</v>
      </c>
      <c r="AA478">
        <v>571</v>
      </c>
      <c r="AB478">
        <v>7852</v>
      </c>
      <c r="AC478">
        <v>171</v>
      </c>
      <c r="AD478">
        <v>1406</v>
      </c>
      <c r="AE478" s="3" t="s">
        <v>1150</v>
      </c>
      <c r="AF4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478" s="27" t="str">
        <f>RIGHT(Table1[[#This Row],[AlgorithmFunc]],LEN(Table1[[#This Row],[AlgorithmFunc]])-16)</f>
        <v>ClusterFisher</v>
      </c>
      <c r="AH478" s="3">
        <f>Table1[[#This Row],['# CM TP]]+Table1[[#This Row],['# CM TN]]</f>
        <v>8423</v>
      </c>
      <c r="AI478" s="3">
        <f>Table1[[#This Row],['# CM FP]]+Table1[[#This Row],['# CM FN]]</f>
        <v>1577</v>
      </c>
      <c r="AJ478" s="3">
        <f>Table1[[#This Row],['# CM TP]]+Table1[[#This Row],['# CM FP]]</f>
        <v>742</v>
      </c>
      <c r="AK478" s="3">
        <f>Table1[[#This Row],['# CM TN]]+Table1[[#This Row],['# CM FN]]</f>
        <v>9258</v>
      </c>
      <c r="AL478" s="3">
        <f>Table1[[#This Row],[GT_T]]+Table1[[#This Row],[GT_F]]</f>
        <v>10000</v>
      </c>
      <c r="AM478" s="3">
        <f>IFERROR((Table1[[#This Row],['# CM TP]]+Table1[[#This Row],['# CM TN]])/Table1[[#This Row],[GT_TOT]], 0)</f>
        <v>0.84230000000000005</v>
      </c>
      <c r="AN478" s="3">
        <f>IFERROR(((Table1[[#This Row],[GT_T]]*Table1[[#This Row],[GT_ML_P]]/Table1[[#This Row],[GT_TOT]])+(Table1[[#This Row],[GT_F]]*Table1[[#This Row],[GT_ML_N]]/Table1[[#This Row],[GT_TOT]]))/Table1[[#This Row],[GT_TOT]],0)</f>
        <v>0.20849731999999999</v>
      </c>
      <c r="AO478" s="3">
        <f>(Table1[[#This Row],[OBS_ACC]]-Table1[[#This Row],[EXP_ACC]])/(1-Table1[[#This Row],[EXP_ACC]])</f>
        <v>0.80075872895338784</v>
      </c>
      <c r="AP478" s="3">
        <f>Table1[[#This Row],['# CM TP]]+Table1[[#This Row],['# CM FN]]</f>
        <v>1977</v>
      </c>
      <c r="AQ478" s="3">
        <f>Table1[[#This Row],['# CM TN]]+Table1[[#This Row],['# CM FP]]</f>
        <v>8023</v>
      </c>
      <c r="AR478" s="2">
        <f>IFERROR(Table1[[#This Row],[NUM_T]]/(Table1[[#This Row],[NUM_T]]+Table1[[#This Row],[NUM_F]]),0)</f>
        <v>0.19769999999999999</v>
      </c>
      <c r="AS478" s="2">
        <f>IFERROR(((LEN(Table1[[#This Row],[Predictors]])-LEN(SUBSTITUTE(Table1[[#This Row],[Predictors]],"_","")))/Table1[[#This Row],[NumPredictors]])-Table1[[#This Row],[P_se]],0)</f>
        <v>0.33333333333333331</v>
      </c>
      <c r="AT478" s="2">
        <f>IFERROR((LEN(Table1[[#This Row],[Predictors]])-LEN(SUBSTITUTE(Table1[[#This Row],[Predictors]],".","")))/Table1[[#This Row],[NumPredictors]],0)</f>
        <v>0.56666666666666665</v>
      </c>
      <c r="AU4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8" s="2">
        <f>1-(Table1[[#This Row],[P_2gram]]+Table1[[#This Row],[P_order]]+Table1[[#This Row],[P_se]])</f>
        <v>0.10000000000000009</v>
      </c>
    </row>
    <row r="479" spans="1:48" x14ac:dyDescent="0.25">
      <c r="A479">
        <v>1</v>
      </c>
      <c r="B479" t="s">
        <v>645</v>
      </c>
      <c r="C479" t="s">
        <v>185</v>
      </c>
      <c r="D479" t="s">
        <v>1510</v>
      </c>
      <c r="E479">
        <v>40000</v>
      </c>
      <c r="F4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79" t="s">
        <v>1623</v>
      </c>
      <c r="H479" s="3">
        <v>1</v>
      </c>
      <c r="I479" s="1">
        <v>43128.396979166668</v>
      </c>
      <c r="J479" t="s">
        <v>173</v>
      </c>
      <c r="K479" t="s">
        <v>11</v>
      </c>
      <c r="L479" t="str">
        <f>SUBSTITUTE(SUBSTITUTE(Table1[[#This Row],[PredictorSetsOrig]],"task","act"),"startend","se")</f>
        <v>act</v>
      </c>
      <c r="M479" s="31" t="s">
        <v>12</v>
      </c>
      <c r="N479" s="3">
        <v>30</v>
      </c>
      <c r="O479" s="3">
        <f>IF(Table1[[#This Row],[Algorithm]]="None",0,IF(Table1[[#This Row],[NumPredictors]]&lt;=5,5,IF(Table1[[#This Row],[NumPredictors]]&lt;=10,10,IF(Table1[[#This Row],[NumPredictors]]&lt;=30,30,50))))</f>
        <v>30</v>
      </c>
      <c r="P479" s="2">
        <v>0.84209999999999996</v>
      </c>
      <c r="Q479" s="2">
        <v>0.84209999999999996</v>
      </c>
      <c r="R479">
        <v>131.22999999999601</v>
      </c>
      <c r="S479">
        <v>66.029999999998793</v>
      </c>
      <c r="T479">
        <v>0.91999999999825399</v>
      </c>
      <c r="U479" s="3">
        <v>6.4720330468766702</v>
      </c>
      <c r="V479" s="27"/>
      <c r="W479" s="29">
        <f>IFERROR(Table1[[#This Row],[MutualInformation]]/Table1[[#This Row],[MutualInformationPotential]],0)</f>
        <v>0</v>
      </c>
      <c r="X479" s="3">
        <v>0.22168767130359199</v>
      </c>
      <c r="Y479" s="3"/>
      <c r="Z479" s="3">
        <f>IFERROR(Table1[[#This Row],[MutualInformationVsOutcome]]/Table1[[#This Row],[MutualInformationVsOutcomePotential]],0)</f>
        <v>0</v>
      </c>
      <c r="AA479">
        <v>524</v>
      </c>
      <c r="AB479">
        <v>7897</v>
      </c>
      <c r="AC479">
        <v>126</v>
      </c>
      <c r="AD479">
        <v>1453</v>
      </c>
      <c r="AE479" s="3" t="s">
        <v>1635</v>
      </c>
      <c r="AF47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479" s="27" t="str">
        <f>RIGHT(Table1[[#This Row],[AlgorithmFunc]],LEN(Table1[[#This Row],[AlgorithmFunc]])-16)</f>
        <v>Recursive2Sizes</v>
      </c>
      <c r="AH479" s="3">
        <f>Table1[[#This Row],['# CM TP]]+Table1[[#This Row],['# CM TN]]</f>
        <v>8421</v>
      </c>
      <c r="AI479" s="3">
        <f>Table1[[#This Row],['# CM FP]]+Table1[[#This Row],['# CM FN]]</f>
        <v>1579</v>
      </c>
      <c r="AJ479" s="3">
        <f>Table1[[#This Row],['# CM TP]]+Table1[[#This Row],['# CM FP]]</f>
        <v>650</v>
      </c>
      <c r="AK479" s="3">
        <f>Table1[[#This Row],['# CM TN]]+Table1[[#This Row],['# CM FN]]</f>
        <v>9350</v>
      </c>
      <c r="AL479" s="3">
        <f>Table1[[#This Row],[GT_T]]+Table1[[#This Row],[GT_F]]</f>
        <v>10000</v>
      </c>
      <c r="AM479" s="3">
        <f>IFERROR((Table1[[#This Row],['# CM TP]]+Table1[[#This Row],['# CM TN]])/Table1[[#This Row],[GT_TOT]], 0)</f>
        <v>0.84209999999999996</v>
      </c>
      <c r="AN479" s="3">
        <f>IFERROR(((Table1[[#This Row],[GT_T]]*Table1[[#This Row],[GT_ML_P]]/Table1[[#This Row],[GT_TOT]])+(Table1[[#This Row],[GT_F]]*Table1[[#This Row],[GT_ML_N]]/Table1[[#This Row],[GT_TOT]]))/Table1[[#This Row],[GT_TOT]],0)</f>
        <v>0.202373</v>
      </c>
      <c r="AO479" s="3">
        <f>(Table1[[#This Row],[OBS_ACC]]-Table1[[#This Row],[EXP_ACC]])/(1-Table1[[#This Row],[EXP_ACC]])</f>
        <v>0.80203779460825664</v>
      </c>
      <c r="AP479" s="3">
        <f>Table1[[#This Row],['# CM TP]]+Table1[[#This Row],['# CM FN]]</f>
        <v>1977</v>
      </c>
      <c r="AQ479" s="3">
        <f>Table1[[#This Row],['# CM TN]]+Table1[[#This Row],['# CM FP]]</f>
        <v>8023</v>
      </c>
      <c r="AR479" s="2">
        <f>IFERROR(Table1[[#This Row],[NUM_T]]/(Table1[[#This Row],[NUM_T]]+Table1[[#This Row],[NUM_F]]),0)</f>
        <v>0.19769999999999999</v>
      </c>
      <c r="AS479" s="2">
        <f>IFERROR(((LEN(Table1[[#This Row],[Predictors]])-LEN(SUBSTITUTE(Table1[[#This Row],[Predictors]],"_","")))/Table1[[#This Row],[NumPredictors]])-Table1[[#This Row],[P_se]],0)</f>
        <v>0</v>
      </c>
      <c r="AT479" s="2">
        <f>IFERROR((LEN(Table1[[#This Row],[Predictors]])-LEN(SUBSTITUTE(Table1[[#This Row],[Predictors]],".","")))/Table1[[#This Row],[NumPredictors]],0)</f>
        <v>0</v>
      </c>
      <c r="AU4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79" s="2">
        <f>1-(Table1[[#This Row],[P_2gram]]+Table1[[#This Row],[P_order]]+Table1[[#This Row],[P_se]])</f>
        <v>1</v>
      </c>
    </row>
    <row r="480" spans="1:48" x14ac:dyDescent="0.25">
      <c r="A480">
        <v>62</v>
      </c>
      <c r="B480" t="s">
        <v>645</v>
      </c>
      <c r="C480" t="s">
        <v>185</v>
      </c>
      <c r="D480" s="26" t="s">
        <v>1510</v>
      </c>
      <c r="E480">
        <v>4000</v>
      </c>
      <c r="F4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80" t="s">
        <v>562</v>
      </c>
      <c r="H480" s="3">
        <v>1</v>
      </c>
      <c r="I480" s="1">
        <v>42794.243993055556</v>
      </c>
      <c r="J480" t="s">
        <v>85</v>
      </c>
      <c r="K480" t="s">
        <v>11</v>
      </c>
      <c r="L480" t="str">
        <f>SUBSTITUTE(SUBSTITUTE(Table1[[#This Row],[PredictorSetsOrig]],"task","act"),"startend","se")</f>
        <v>act,2gram,order</v>
      </c>
      <c r="M480" t="s">
        <v>24</v>
      </c>
      <c r="N480" s="3">
        <v>9</v>
      </c>
      <c r="O480" s="3">
        <f>IF(Table1[[#This Row],[Algorithm]]="None",0,IF(Table1[[#This Row],[NumPredictors]]&lt;=5,5,IF(Table1[[#This Row],[NumPredictors]]&lt;=10,10,IF(Table1[[#This Row],[NumPredictors]]&lt;=30,30,50))))</f>
        <v>10</v>
      </c>
      <c r="P480" s="2">
        <v>0.84199999999999997</v>
      </c>
      <c r="Q480" s="2">
        <v>0.84133333333333304</v>
      </c>
      <c r="R480">
        <v>1609.68</v>
      </c>
      <c r="S480">
        <v>4.5400000000008696</v>
      </c>
      <c r="T480">
        <v>1.8199999999997101</v>
      </c>
      <c r="U480" s="3">
        <v>3.13143125763149</v>
      </c>
      <c r="V480" s="3">
        <v>7.30761563701172</v>
      </c>
      <c r="W480" s="2">
        <f>IFERROR(Table1[[#This Row],[MutualInformation]]/Table1[[#This Row],[MutualInformationPotential]],0)</f>
        <v>0.42851614167709789</v>
      </c>
      <c r="X480" s="3">
        <v>0.13668903443517699</v>
      </c>
      <c r="Y480" s="27">
        <v>0.40525441704633902</v>
      </c>
      <c r="Z480" s="3">
        <f>IFERROR(Table1[[#This Row],[MutualInformationVsOutcome]]/Table1[[#This Row],[MutualInformationVsOutcomePotential]],0)</f>
        <v>0.33729190524664215</v>
      </c>
      <c r="AA480">
        <v>74</v>
      </c>
      <c r="AB480">
        <v>768</v>
      </c>
      <c r="AC480">
        <v>37</v>
      </c>
      <c r="AD480">
        <v>121</v>
      </c>
      <c r="AE480" s="3" t="s">
        <v>327</v>
      </c>
      <c r="AF4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480" s="3" t="str">
        <f>RIGHT(Table1[[#This Row],[AlgorithmFunc]],LEN(Table1[[#This Row],[AlgorithmFunc]])-16)</f>
        <v>Blanket</v>
      </c>
      <c r="AH480" s="3">
        <f>Table1[[#This Row],['# CM TP]]+Table1[[#This Row],['# CM TN]]</f>
        <v>842</v>
      </c>
      <c r="AI480" s="3">
        <f>Table1[[#This Row],['# CM FP]]+Table1[[#This Row],['# CM FN]]</f>
        <v>158</v>
      </c>
      <c r="AJ480" s="3">
        <f>Table1[[#This Row],['# CM TP]]+Table1[[#This Row],['# CM FP]]</f>
        <v>111</v>
      </c>
      <c r="AK480" s="3">
        <f>Table1[[#This Row],['# CM TN]]+Table1[[#This Row],['# CM FN]]</f>
        <v>889</v>
      </c>
      <c r="AL480" s="3">
        <f>Table1[[#This Row],[GT_T]]+Table1[[#This Row],[GT_F]]</f>
        <v>1000</v>
      </c>
      <c r="AM480" s="3">
        <f>IFERROR((Table1[[#This Row],['# CM TP]]+Table1[[#This Row],['# CM TN]])/Table1[[#This Row],[GT_TOT]], 0)</f>
        <v>0.84199999999999997</v>
      </c>
      <c r="AN480" s="3">
        <f>IFERROR(((Table1[[#This Row],[GT_T]]*Table1[[#This Row],[GT_ML_P]]/Table1[[#This Row],[GT_TOT]])+(Table1[[#This Row],[GT_F]]*Table1[[#This Row],[GT_ML_N]]/Table1[[#This Row],[GT_TOT]]))/Table1[[#This Row],[GT_TOT]],0)</f>
        <v>0.23392399999999997</v>
      </c>
      <c r="AO480" s="3">
        <f>(Table1[[#This Row],[OBS_ACC]]-Table1[[#This Row],[EXP_ACC]])/(1-Table1[[#This Row],[EXP_ACC]])</f>
        <v>0.79375414449741288</v>
      </c>
      <c r="AP480" s="3">
        <f>Table1[[#This Row],['# CM TP]]+Table1[[#This Row],['# CM FN]]</f>
        <v>195</v>
      </c>
      <c r="AQ480" s="3">
        <f>Table1[[#This Row],['# CM TN]]+Table1[[#This Row],['# CM FP]]</f>
        <v>805</v>
      </c>
      <c r="AR480" s="2">
        <f>IFERROR(Table1[[#This Row],[NUM_T]]/(Table1[[#This Row],[NUM_T]]+Table1[[#This Row],[NUM_F]]),0)</f>
        <v>0.19500000000000001</v>
      </c>
      <c r="AS480" s="2">
        <f>IFERROR(((LEN(Table1[[#This Row],[Predictors]])-LEN(SUBSTITUTE(Table1[[#This Row],[Predictors]],"_","")))/Table1[[#This Row],[NumPredictors]])-Table1[[#This Row],[P_se]],0)</f>
        <v>0</v>
      </c>
      <c r="AT480" s="2">
        <f>IFERROR((LEN(Table1[[#This Row],[Predictors]])-LEN(SUBSTITUTE(Table1[[#This Row],[Predictors]],".","")))/Table1[[#This Row],[NumPredictors]],0)</f>
        <v>0.88888888888888884</v>
      </c>
      <c r="AU4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0" s="2">
        <f>1-(Table1[[#This Row],[P_2gram]]+Table1[[#This Row],[P_order]]+Table1[[#This Row],[P_se]])</f>
        <v>0.11111111111111116</v>
      </c>
    </row>
    <row r="481" spans="1:48" x14ac:dyDescent="0.25">
      <c r="A481">
        <v>3</v>
      </c>
      <c r="B481" t="s">
        <v>645</v>
      </c>
      <c r="C481" t="s">
        <v>185</v>
      </c>
      <c r="D481" t="s">
        <v>1510</v>
      </c>
      <c r="E481">
        <v>4000</v>
      </c>
      <c r="F4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81" t="s">
        <v>1540</v>
      </c>
      <c r="H481" s="3">
        <v>1</v>
      </c>
      <c r="I481" s="1">
        <v>43125.445763888885</v>
      </c>
      <c r="J481" t="s">
        <v>85</v>
      </c>
      <c r="K481" t="s">
        <v>11</v>
      </c>
      <c r="L481" t="str">
        <f>SUBSTITUTE(SUBSTITUTE(Table1[[#This Row],[PredictorSetsOrig]],"task","act"),"startend","se")</f>
        <v>act,2gram,order</v>
      </c>
      <c r="M481" s="31" t="s">
        <v>24</v>
      </c>
      <c r="N481" s="3">
        <v>9</v>
      </c>
      <c r="O481" s="3">
        <v>30</v>
      </c>
      <c r="P481" s="2">
        <v>0.84199999999999997</v>
      </c>
      <c r="Q481" s="2">
        <v>0.84133333333333304</v>
      </c>
      <c r="R481">
        <v>1481.79</v>
      </c>
      <c r="S481">
        <v>3.9399999999995998</v>
      </c>
      <c r="T481">
        <v>1.6700000000000701</v>
      </c>
      <c r="U481" s="3">
        <v>3.13143125763149</v>
      </c>
      <c r="V481" s="27">
        <v>7.30761563701172</v>
      </c>
      <c r="W481" s="29">
        <f>IFERROR(Table1[[#This Row],[MutualInformation]]/Table1[[#This Row],[MutualInformationPotential]],0)</f>
        <v>0.42851614167709789</v>
      </c>
      <c r="X481" s="3">
        <v>0.13668903443517699</v>
      </c>
      <c r="Y481" s="27">
        <v>0.40525441704633902</v>
      </c>
      <c r="Z481" s="3">
        <f>IFERROR(Table1[[#This Row],[MutualInformationVsOutcome]]/Table1[[#This Row],[MutualInformationVsOutcomePotential]],0)</f>
        <v>0.33729190524664215</v>
      </c>
      <c r="AA481">
        <v>74</v>
      </c>
      <c r="AB481">
        <v>768</v>
      </c>
      <c r="AC481">
        <v>37</v>
      </c>
      <c r="AD481">
        <v>121</v>
      </c>
      <c r="AE481" s="3" t="s">
        <v>327</v>
      </c>
      <c r="AF48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Blanket</v>
      </c>
      <c r="AG481" s="27" t="str">
        <f>RIGHT(Table1[[#This Row],[AlgorithmFunc]],LEN(Table1[[#This Row],[AlgorithmFunc]])-16)</f>
        <v>Blanket</v>
      </c>
      <c r="AH481" s="3">
        <f>Table1[[#This Row],['# CM TP]]+Table1[[#This Row],['# CM TN]]</f>
        <v>842</v>
      </c>
      <c r="AI481" s="3">
        <f>Table1[[#This Row],['# CM FP]]+Table1[[#This Row],['# CM FN]]</f>
        <v>158</v>
      </c>
      <c r="AJ481" s="3">
        <f>Table1[[#This Row],['# CM TP]]+Table1[[#This Row],['# CM FP]]</f>
        <v>111</v>
      </c>
      <c r="AK481" s="3">
        <f>Table1[[#This Row],['# CM TN]]+Table1[[#This Row],['# CM FN]]</f>
        <v>889</v>
      </c>
      <c r="AL481" s="3">
        <f>Table1[[#This Row],[GT_T]]+Table1[[#This Row],[GT_F]]</f>
        <v>1000</v>
      </c>
      <c r="AM481" s="3">
        <f>IFERROR((Table1[[#This Row],['# CM TP]]+Table1[[#This Row],['# CM TN]])/Table1[[#This Row],[GT_TOT]], 0)</f>
        <v>0.84199999999999997</v>
      </c>
      <c r="AN481" s="3">
        <f>IFERROR(((Table1[[#This Row],[GT_T]]*Table1[[#This Row],[GT_ML_P]]/Table1[[#This Row],[GT_TOT]])+(Table1[[#This Row],[GT_F]]*Table1[[#This Row],[GT_ML_N]]/Table1[[#This Row],[GT_TOT]]))/Table1[[#This Row],[GT_TOT]],0)</f>
        <v>0.23392399999999997</v>
      </c>
      <c r="AO481" s="3">
        <f>(Table1[[#This Row],[OBS_ACC]]-Table1[[#This Row],[EXP_ACC]])/(1-Table1[[#This Row],[EXP_ACC]])</f>
        <v>0.79375414449741288</v>
      </c>
      <c r="AP481" s="3">
        <f>Table1[[#This Row],['# CM TP]]+Table1[[#This Row],['# CM FN]]</f>
        <v>195</v>
      </c>
      <c r="AQ481" s="3">
        <f>Table1[[#This Row],['# CM TN]]+Table1[[#This Row],['# CM FP]]</f>
        <v>805</v>
      </c>
      <c r="AR481" s="2">
        <f>IFERROR(Table1[[#This Row],[NUM_T]]/(Table1[[#This Row],[NUM_T]]+Table1[[#This Row],[NUM_F]]),0)</f>
        <v>0.19500000000000001</v>
      </c>
      <c r="AS481" s="2">
        <f>IFERROR(((LEN(Table1[[#This Row],[Predictors]])-LEN(SUBSTITUTE(Table1[[#This Row],[Predictors]],"_","")))/Table1[[#This Row],[NumPredictors]])-Table1[[#This Row],[P_se]],0)</f>
        <v>0</v>
      </c>
      <c r="AT481" s="2">
        <f>IFERROR((LEN(Table1[[#This Row],[Predictors]])-LEN(SUBSTITUTE(Table1[[#This Row],[Predictors]],".","")))/Table1[[#This Row],[NumPredictors]],0)</f>
        <v>0.88888888888888884</v>
      </c>
      <c r="AU4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1" s="2">
        <f>1-(Table1[[#This Row],[P_2gram]]+Table1[[#This Row],[P_order]]+Table1[[#This Row],[P_se]])</f>
        <v>0.11111111111111116</v>
      </c>
    </row>
    <row r="482" spans="1:48" x14ac:dyDescent="0.25">
      <c r="A482">
        <v>60</v>
      </c>
      <c r="B482" t="s">
        <v>645</v>
      </c>
      <c r="C482" t="s">
        <v>185</v>
      </c>
      <c r="D482" s="26" t="s">
        <v>1510</v>
      </c>
      <c r="E482">
        <v>4000</v>
      </c>
      <c r="F4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82" t="s">
        <v>562</v>
      </c>
      <c r="H482" s="3">
        <v>1</v>
      </c>
      <c r="I482" s="1">
        <v>42794.224120370367</v>
      </c>
      <c r="J482" t="s">
        <v>85</v>
      </c>
      <c r="K482" t="s">
        <v>11</v>
      </c>
      <c r="L482" t="str">
        <f>SUBSTITUTE(SUBSTITUTE(Table1[[#This Row],[PredictorSetsOrig]],"task","act"),"startend","se")</f>
        <v>act,se,2gram,order</v>
      </c>
      <c r="M482" t="s">
        <v>20</v>
      </c>
      <c r="N482" s="3">
        <v>9</v>
      </c>
      <c r="O482" s="3">
        <f>IF(Table1[[#This Row],[Algorithm]]="None",0,IF(Table1[[#This Row],[NumPredictors]]&lt;=5,5,IF(Table1[[#This Row],[NumPredictors]]&lt;=10,10,IF(Table1[[#This Row],[NumPredictors]]&lt;=30,30,50))))</f>
        <v>10</v>
      </c>
      <c r="P482" s="2">
        <v>0.84199999999999997</v>
      </c>
      <c r="Q482" s="2">
        <v>0.84133333333333304</v>
      </c>
      <c r="R482">
        <v>1678.21</v>
      </c>
      <c r="S482">
        <v>4.67000000000189</v>
      </c>
      <c r="T482">
        <v>2.15999999999985</v>
      </c>
      <c r="U482" s="3">
        <v>3.13143125763149</v>
      </c>
      <c r="V482" s="3">
        <v>7.30761563701172</v>
      </c>
      <c r="W482" s="2">
        <f>IFERROR(Table1[[#This Row],[MutualInformation]]/Table1[[#This Row],[MutualInformationPotential]],0)</f>
        <v>0.42851614167709789</v>
      </c>
      <c r="X482" s="3">
        <v>0.13668903443517699</v>
      </c>
      <c r="Y482" s="27">
        <v>0.40525441704633902</v>
      </c>
      <c r="Z482" s="3">
        <f>IFERROR(Table1[[#This Row],[MutualInformationVsOutcome]]/Table1[[#This Row],[MutualInformationVsOutcomePotential]],0)</f>
        <v>0.33729190524664215</v>
      </c>
      <c r="AA482">
        <v>74</v>
      </c>
      <c r="AB482">
        <v>768</v>
      </c>
      <c r="AC482">
        <v>37</v>
      </c>
      <c r="AD482">
        <v>121</v>
      </c>
      <c r="AE482" s="3" t="s">
        <v>327</v>
      </c>
      <c r="AF4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482" s="3" t="str">
        <f>RIGHT(Table1[[#This Row],[AlgorithmFunc]],LEN(Table1[[#This Row],[AlgorithmFunc]])-16)</f>
        <v>Blanket</v>
      </c>
      <c r="AH482" s="3">
        <f>Table1[[#This Row],['# CM TP]]+Table1[[#This Row],['# CM TN]]</f>
        <v>842</v>
      </c>
      <c r="AI482" s="3">
        <f>Table1[[#This Row],['# CM FP]]+Table1[[#This Row],['# CM FN]]</f>
        <v>158</v>
      </c>
      <c r="AJ482" s="3">
        <f>Table1[[#This Row],['# CM TP]]+Table1[[#This Row],['# CM FP]]</f>
        <v>111</v>
      </c>
      <c r="AK482" s="3">
        <f>Table1[[#This Row],['# CM TN]]+Table1[[#This Row],['# CM FN]]</f>
        <v>889</v>
      </c>
      <c r="AL482" s="3">
        <f>Table1[[#This Row],[GT_T]]+Table1[[#This Row],[GT_F]]</f>
        <v>1000</v>
      </c>
      <c r="AM482" s="3">
        <f>IFERROR((Table1[[#This Row],['# CM TP]]+Table1[[#This Row],['# CM TN]])/Table1[[#This Row],[GT_TOT]], 0)</f>
        <v>0.84199999999999997</v>
      </c>
      <c r="AN482" s="3">
        <f>IFERROR(((Table1[[#This Row],[GT_T]]*Table1[[#This Row],[GT_ML_P]]/Table1[[#This Row],[GT_TOT]])+(Table1[[#This Row],[GT_F]]*Table1[[#This Row],[GT_ML_N]]/Table1[[#This Row],[GT_TOT]]))/Table1[[#This Row],[GT_TOT]],0)</f>
        <v>0.23392399999999997</v>
      </c>
      <c r="AO482" s="3">
        <f>(Table1[[#This Row],[OBS_ACC]]-Table1[[#This Row],[EXP_ACC]])/(1-Table1[[#This Row],[EXP_ACC]])</f>
        <v>0.79375414449741288</v>
      </c>
      <c r="AP482" s="3">
        <f>Table1[[#This Row],['# CM TP]]+Table1[[#This Row],['# CM FN]]</f>
        <v>195</v>
      </c>
      <c r="AQ482" s="3">
        <f>Table1[[#This Row],['# CM TN]]+Table1[[#This Row],['# CM FP]]</f>
        <v>805</v>
      </c>
      <c r="AR482" s="2">
        <f>IFERROR(Table1[[#This Row],[NUM_T]]/(Table1[[#This Row],[NUM_T]]+Table1[[#This Row],[NUM_F]]),0)</f>
        <v>0.19500000000000001</v>
      </c>
      <c r="AS482" s="2">
        <f>IFERROR(((LEN(Table1[[#This Row],[Predictors]])-LEN(SUBSTITUTE(Table1[[#This Row],[Predictors]],"_","")))/Table1[[#This Row],[NumPredictors]])-Table1[[#This Row],[P_se]],0)</f>
        <v>0</v>
      </c>
      <c r="AT482" s="2">
        <f>IFERROR((LEN(Table1[[#This Row],[Predictors]])-LEN(SUBSTITUTE(Table1[[#This Row],[Predictors]],".","")))/Table1[[#This Row],[NumPredictors]],0)</f>
        <v>0.88888888888888884</v>
      </c>
      <c r="AU4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2" s="2">
        <f>1-(Table1[[#This Row],[P_2gram]]+Table1[[#This Row],[P_order]]+Table1[[#This Row],[P_se]])</f>
        <v>0.11111111111111116</v>
      </c>
    </row>
    <row r="483" spans="1:48" x14ac:dyDescent="0.25">
      <c r="A483" s="26">
        <v>4</v>
      </c>
      <c r="B483" s="26" t="s">
        <v>645</v>
      </c>
      <c r="C483" s="26" t="s">
        <v>185</v>
      </c>
      <c r="D483" s="26" t="s">
        <v>1510</v>
      </c>
      <c r="E483" s="26">
        <v>4000</v>
      </c>
      <c r="F483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83" s="26" t="s">
        <v>1540</v>
      </c>
      <c r="H483" s="27">
        <v>1</v>
      </c>
      <c r="I483" s="28">
        <v>43125.46298611111</v>
      </c>
      <c r="J483" s="26" t="s">
        <v>85</v>
      </c>
      <c r="K483" s="26" t="s">
        <v>11</v>
      </c>
      <c r="L483" t="str">
        <f>SUBSTITUTE(SUBSTITUTE(Table1[[#This Row],[PredictorSetsOrig]],"task","act"),"startend","se")</f>
        <v>act,se,2gram,order</v>
      </c>
      <c r="M483" s="31" t="s">
        <v>20</v>
      </c>
      <c r="N483" s="27">
        <v>9</v>
      </c>
      <c r="O483" s="27">
        <v>30</v>
      </c>
      <c r="P483" s="29">
        <v>0.84199999999999997</v>
      </c>
      <c r="Q483" s="29">
        <v>0.84133333333333304</v>
      </c>
      <c r="R483" s="26">
        <v>1539.55</v>
      </c>
      <c r="S483" s="26">
        <v>3.9899999999997799</v>
      </c>
      <c r="T483" s="26">
        <v>1.69000000000051</v>
      </c>
      <c r="U483" s="27">
        <v>3.13143125763149</v>
      </c>
      <c r="V483" s="27">
        <v>7.30761563701172</v>
      </c>
      <c r="W483" s="29">
        <f>IFERROR(Table1[[#This Row],[MutualInformation]]/Table1[[#This Row],[MutualInformationPotential]],0)</f>
        <v>0.42851614167709789</v>
      </c>
      <c r="X483" s="27">
        <v>0.13668903443517699</v>
      </c>
      <c r="Y483" s="27">
        <v>0.40525441704633902</v>
      </c>
      <c r="Z483" s="27">
        <f>IFERROR(Table1[[#This Row],[MutualInformationVsOutcome]]/Table1[[#This Row],[MutualInformationVsOutcomePotential]],0)</f>
        <v>0.33729190524664215</v>
      </c>
      <c r="AA483" s="26">
        <v>74</v>
      </c>
      <c r="AB483" s="26">
        <v>768</v>
      </c>
      <c r="AC483" s="26">
        <v>37</v>
      </c>
      <c r="AD483" s="26">
        <v>121</v>
      </c>
      <c r="AE483" s="27" t="s">
        <v>327</v>
      </c>
      <c r="AF4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Blanket</v>
      </c>
      <c r="AG483" s="27" t="str">
        <f>RIGHT(Table1[[#This Row],[AlgorithmFunc]],LEN(Table1[[#This Row],[AlgorithmFunc]])-16)</f>
        <v>Blanket</v>
      </c>
      <c r="AH483" s="27">
        <f>Table1[[#This Row],['# CM TP]]+Table1[[#This Row],['# CM TN]]</f>
        <v>842</v>
      </c>
      <c r="AI483" s="27">
        <f>Table1[[#This Row],['# CM FP]]+Table1[[#This Row],['# CM FN]]</f>
        <v>158</v>
      </c>
      <c r="AJ483" s="27">
        <f>Table1[[#This Row],['# CM TP]]+Table1[[#This Row],['# CM FP]]</f>
        <v>111</v>
      </c>
      <c r="AK483" s="27">
        <f>Table1[[#This Row],['# CM TN]]+Table1[[#This Row],['# CM FN]]</f>
        <v>889</v>
      </c>
      <c r="AL483" s="27">
        <f>Table1[[#This Row],[GT_T]]+Table1[[#This Row],[GT_F]]</f>
        <v>1000</v>
      </c>
      <c r="AM483" s="27">
        <f>IFERROR((Table1[[#This Row],['# CM TP]]+Table1[[#This Row],['# CM TN]])/Table1[[#This Row],[GT_TOT]], 0)</f>
        <v>0.84199999999999997</v>
      </c>
      <c r="AN483" s="27">
        <f>IFERROR(((Table1[[#This Row],[GT_T]]*Table1[[#This Row],[GT_ML_P]]/Table1[[#This Row],[GT_TOT]])+(Table1[[#This Row],[GT_F]]*Table1[[#This Row],[GT_ML_N]]/Table1[[#This Row],[GT_TOT]]))/Table1[[#This Row],[GT_TOT]],0)</f>
        <v>0.23392399999999997</v>
      </c>
      <c r="AO483" s="27">
        <f>(Table1[[#This Row],[OBS_ACC]]-Table1[[#This Row],[EXP_ACC]])/(1-Table1[[#This Row],[EXP_ACC]])</f>
        <v>0.79375414449741288</v>
      </c>
      <c r="AP483" s="27">
        <f>Table1[[#This Row],['# CM TP]]+Table1[[#This Row],['# CM FN]]</f>
        <v>195</v>
      </c>
      <c r="AQ483" s="27">
        <f>Table1[[#This Row],['# CM TN]]+Table1[[#This Row],['# CM FP]]</f>
        <v>805</v>
      </c>
      <c r="AR483" s="29">
        <f>IFERROR(Table1[[#This Row],[NUM_T]]/(Table1[[#This Row],[NUM_T]]+Table1[[#This Row],[NUM_F]]),0)</f>
        <v>0.19500000000000001</v>
      </c>
      <c r="AS483" s="29">
        <f>IFERROR(((LEN(Table1[[#This Row],[Predictors]])-LEN(SUBSTITUTE(Table1[[#This Row],[Predictors]],"_","")))/Table1[[#This Row],[NumPredictors]])-Table1[[#This Row],[P_se]],0)</f>
        <v>0</v>
      </c>
      <c r="AT483" s="29">
        <f>IFERROR((LEN(Table1[[#This Row],[Predictors]])-LEN(SUBSTITUTE(Table1[[#This Row],[Predictors]],".","")))/Table1[[#This Row],[NumPredictors]],0)</f>
        <v>0.88888888888888884</v>
      </c>
      <c r="AU48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3" s="29">
        <f>1-(Table1[[#This Row],[P_2gram]]+Table1[[#This Row],[P_order]]+Table1[[#This Row],[P_se]])</f>
        <v>0.11111111111111116</v>
      </c>
    </row>
    <row r="484" spans="1:48" x14ac:dyDescent="0.25">
      <c r="A484">
        <v>92</v>
      </c>
      <c r="B484" t="s">
        <v>645</v>
      </c>
      <c r="C484" t="s">
        <v>185</v>
      </c>
      <c r="D484" s="26" t="s">
        <v>1510</v>
      </c>
      <c r="E484">
        <v>4000</v>
      </c>
      <c r="F4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84" t="s">
        <v>562</v>
      </c>
      <c r="H484" s="3">
        <v>1</v>
      </c>
      <c r="I484" s="1">
        <v>42794.334560185183</v>
      </c>
      <c r="J484" t="s">
        <v>167</v>
      </c>
      <c r="K484" t="s">
        <v>11</v>
      </c>
      <c r="L484" t="str">
        <f>SUBSTITUTE(SUBSTITUTE(Table1[[#This Row],[PredictorSetsOrig]],"task","act"),"startend","se")</f>
        <v>act,se,order</v>
      </c>
      <c r="M484" t="s">
        <v>18</v>
      </c>
      <c r="N484" s="3">
        <v>19</v>
      </c>
      <c r="O484" s="3">
        <f>IF(Table1[[#This Row],[Algorithm]]="None",0,IF(Table1[[#This Row],[NumPredictors]]&lt;=5,5,IF(Table1[[#This Row],[NumPredictors]]&lt;=10,10,IF(Table1[[#This Row],[NumPredictors]]&lt;=30,30,50))))</f>
        <v>30</v>
      </c>
      <c r="P484" s="2">
        <v>0.85299999999999998</v>
      </c>
      <c r="Q484" s="2">
        <v>0.84433333333333305</v>
      </c>
      <c r="R484">
        <v>1145.3800000000001</v>
      </c>
      <c r="S484">
        <v>5.7699999999968004</v>
      </c>
      <c r="T484">
        <v>1.08999999999651</v>
      </c>
      <c r="U484" s="3">
        <v>4.8316976513307299</v>
      </c>
      <c r="V484" s="3">
        <v>7.28892414629368</v>
      </c>
      <c r="W484" s="2">
        <f>IFERROR(Table1[[#This Row],[MutualInformation]]/Table1[[#This Row],[MutualInformationPotential]],0)</f>
        <v>0.66288214204939744</v>
      </c>
      <c r="X484" s="3">
        <v>0.19749766394337301</v>
      </c>
      <c r="Y484" s="27">
        <v>0.403599247604152</v>
      </c>
      <c r="Z484" s="3">
        <f>IFERROR(Table1[[#This Row],[MutualInformationVsOutcome]]/Table1[[#This Row],[MutualInformationVsOutcomePotential]],0)</f>
        <v>0.48934101120296852</v>
      </c>
      <c r="AA484">
        <v>72</v>
      </c>
      <c r="AB484">
        <v>781</v>
      </c>
      <c r="AC484">
        <v>24</v>
      </c>
      <c r="AD484">
        <v>123</v>
      </c>
      <c r="AE484" s="3" t="s">
        <v>290</v>
      </c>
      <c r="AF4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484" s="3" t="str">
        <f>RIGHT(Table1[[#This Row],[AlgorithmFunc]],LEN(Table1[[#This Row],[AlgorithmFunc]])-16)</f>
        <v>LASSORepeated1se</v>
      </c>
      <c r="AH484" s="3">
        <f>Table1[[#This Row],['# CM TP]]+Table1[[#This Row],['# CM TN]]</f>
        <v>853</v>
      </c>
      <c r="AI484" s="3">
        <f>Table1[[#This Row],['# CM FP]]+Table1[[#This Row],['# CM FN]]</f>
        <v>147</v>
      </c>
      <c r="AJ484" s="3">
        <f>Table1[[#This Row],['# CM TP]]+Table1[[#This Row],['# CM FP]]</f>
        <v>96</v>
      </c>
      <c r="AK484" s="3">
        <f>Table1[[#This Row],['# CM TN]]+Table1[[#This Row],['# CM FN]]</f>
        <v>904</v>
      </c>
      <c r="AL484" s="3">
        <f>Table1[[#This Row],[GT_T]]+Table1[[#This Row],[GT_F]]</f>
        <v>1000</v>
      </c>
      <c r="AM484" s="3">
        <f>IFERROR((Table1[[#This Row],['# CM TP]]+Table1[[#This Row],['# CM TN]])/Table1[[#This Row],[GT_TOT]], 0)</f>
        <v>0.85299999999999998</v>
      </c>
      <c r="AN484" s="3">
        <f>IFERROR(((Table1[[#This Row],[GT_T]]*Table1[[#This Row],[GT_ML_P]]/Table1[[#This Row],[GT_TOT]])+(Table1[[#This Row],[GT_F]]*Table1[[#This Row],[GT_ML_N]]/Table1[[#This Row],[GT_TOT]]))/Table1[[#This Row],[GT_TOT]],0)</f>
        <v>0.21477600000000002</v>
      </c>
      <c r="AO484" s="3">
        <f>(Table1[[#This Row],[OBS_ACC]]-Table1[[#This Row],[EXP_ACC]])/(1-Table1[[#This Row],[EXP_ACC]])</f>
        <v>0.81279227328762238</v>
      </c>
      <c r="AP484" s="3">
        <f>Table1[[#This Row],['# CM TP]]+Table1[[#This Row],['# CM FN]]</f>
        <v>195</v>
      </c>
      <c r="AQ484" s="3">
        <f>Table1[[#This Row],['# CM TN]]+Table1[[#This Row],['# CM FP]]</f>
        <v>805</v>
      </c>
      <c r="AR484" s="2">
        <f>IFERROR(Table1[[#This Row],[NUM_T]]/(Table1[[#This Row],[NUM_T]]+Table1[[#This Row],[NUM_F]]),0)</f>
        <v>0.19500000000000001</v>
      </c>
      <c r="AS484" s="2">
        <f>IFERROR(((LEN(Table1[[#This Row],[Predictors]])-LEN(SUBSTITUTE(Table1[[#This Row],[Predictors]],"_","")))/Table1[[#This Row],[NumPredictors]])-Table1[[#This Row],[P_se]],0)</f>
        <v>0</v>
      </c>
      <c r="AT484" s="2">
        <f>IFERROR((LEN(Table1[[#This Row],[Predictors]])-LEN(SUBSTITUTE(Table1[[#This Row],[Predictors]],".","")))/Table1[[#This Row],[NumPredictors]],0)</f>
        <v>0.94736842105263153</v>
      </c>
      <c r="AU4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4" s="2">
        <f>1-(Table1[[#This Row],[P_2gram]]+Table1[[#This Row],[P_order]]+Table1[[#This Row],[P_se]])</f>
        <v>5.2631578947368474E-2</v>
      </c>
    </row>
    <row r="485" spans="1:48" x14ac:dyDescent="0.25">
      <c r="A485">
        <v>101</v>
      </c>
      <c r="B485" t="s">
        <v>645</v>
      </c>
      <c r="C485" t="s">
        <v>185</v>
      </c>
      <c r="D485" s="26" t="s">
        <v>1510</v>
      </c>
      <c r="E485">
        <v>4000</v>
      </c>
      <c r="F4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85" t="s">
        <v>562</v>
      </c>
      <c r="H485" s="3">
        <v>1</v>
      </c>
      <c r="I485" s="1">
        <v>42794.442175925928</v>
      </c>
      <c r="J485" t="s">
        <v>173</v>
      </c>
      <c r="K485" t="s">
        <v>11</v>
      </c>
      <c r="L485" t="str">
        <f>SUBSTITUTE(SUBSTITUTE(Table1[[#This Row],[PredictorSetsOrig]],"task","act"),"startend","se")</f>
        <v>act,se</v>
      </c>
      <c r="M485" t="s">
        <v>14</v>
      </c>
      <c r="N485" s="3">
        <v>30</v>
      </c>
      <c r="O485" s="3">
        <f>IF(Table1[[#This Row],[Algorithm]]="None",0,IF(Table1[[#This Row],[NumPredictors]]&lt;=5,5,IF(Table1[[#This Row],[NumPredictors]]&lt;=10,10,IF(Table1[[#This Row],[NumPredictors]]&lt;=30,30,50))))</f>
        <v>30</v>
      </c>
      <c r="P485" s="2">
        <v>0.85099999999999998</v>
      </c>
      <c r="Q485" s="2">
        <v>0.871</v>
      </c>
      <c r="R485">
        <v>14.9700000000012</v>
      </c>
      <c r="S485">
        <v>6.8899999999994197</v>
      </c>
      <c r="T485">
        <v>0.190000000002328</v>
      </c>
      <c r="U485" s="3">
        <v>6.9529473403841502</v>
      </c>
      <c r="V485" s="3">
        <v>6.9605890807084903</v>
      </c>
      <c r="W485" s="2">
        <f>IFERROR(Table1[[#This Row],[MutualInformation]]/Table1[[#This Row],[MutualInformationPotential]],0)</f>
        <v>0.99890214172453884</v>
      </c>
      <c r="X485" s="3">
        <v>0.38122238704307398</v>
      </c>
      <c r="Y485" s="27">
        <v>0.38147101411214301</v>
      </c>
      <c r="Z485" s="3">
        <f>IFERROR(Table1[[#This Row],[MutualInformationVsOutcome]]/Table1[[#This Row],[MutualInformationVsOutcomePotential]],0)</f>
        <v>0.99934824125589805</v>
      </c>
      <c r="AA485">
        <v>73</v>
      </c>
      <c r="AB485">
        <v>778</v>
      </c>
      <c r="AC485">
        <v>27</v>
      </c>
      <c r="AD485">
        <v>122</v>
      </c>
      <c r="AE485" s="3" t="s">
        <v>296</v>
      </c>
      <c r="AF4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485" s="3" t="str">
        <f>RIGHT(Table1[[#This Row],[AlgorithmFunc]],LEN(Table1[[#This Row],[AlgorithmFunc]])-16)</f>
        <v>Recursive2Sizes</v>
      </c>
      <c r="AH485" s="3">
        <f>Table1[[#This Row],['# CM TP]]+Table1[[#This Row],['# CM TN]]</f>
        <v>851</v>
      </c>
      <c r="AI485" s="3">
        <f>Table1[[#This Row],['# CM FP]]+Table1[[#This Row],['# CM FN]]</f>
        <v>149</v>
      </c>
      <c r="AJ485" s="3">
        <f>Table1[[#This Row],['# CM TP]]+Table1[[#This Row],['# CM FP]]</f>
        <v>100</v>
      </c>
      <c r="AK485" s="3">
        <f>Table1[[#This Row],['# CM TN]]+Table1[[#This Row],['# CM FN]]</f>
        <v>900</v>
      </c>
      <c r="AL485" s="3">
        <f>Table1[[#This Row],[GT_T]]+Table1[[#This Row],[GT_F]]</f>
        <v>1000</v>
      </c>
      <c r="AM485" s="3">
        <f>IFERROR((Table1[[#This Row],['# CM TP]]+Table1[[#This Row],['# CM TN]])/Table1[[#This Row],[GT_TOT]], 0)</f>
        <v>0.85099999999999998</v>
      </c>
      <c r="AN485" s="3">
        <f>IFERROR(((Table1[[#This Row],[GT_T]]*Table1[[#This Row],[GT_ML_P]]/Table1[[#This Row],[GT_TOT]])+(Table1[[#This Row],[GT_F]]*Table1[[#This Row],[GT_ML_N]]/Table1[[#This Row],[GT_TOT]]))/Table1[[#This Row],[GT_TOT]],0)</f>
        <v>0.21919999999999998</v>
      </c>
      <c r="AO485" s="3">
        <f>(Table1[[#This Row],[OBS_ACC]]-Table1[[#This Row],[EXP_ACC]])/(1-Table1[[#This Row],[EXP_ACC]])</f>
        <v>0.80917008196721307</v>
      </c>
      <c r="AP485" s="3">
        <f>Table1[[#This Row],['# CM TP]]+Table1[[#This Row],['# CM FN]]</f>
        <v>195</v>
      </c>
      <c r="AQ485" s="3">
        <f>Table1[[#This Row],['# CM TN]]+Table1[[#This Row],['# CM FP]]</f>
        <v>805</v>
      </c>
      <c r="AR485" s="2">
        <f>IFERROR(Table1[[#This Row],[NUM_T]]/(Table1[[#This Row],[NUM_T]]+Table1[[#This Row],[NUM_F]]),0)</f>
        <v>0.19500000000000001</v>
      </c>
      <c r="AS485" s="2">
        <f>IFERROR(((LEN(Table1[[#This Row],[Predictors]])-LEN(SUBSTITUTE(Table1[[#This Row],[Predictors]],"_","")))/Table1[[#This Row],[NumPredictors]])-Table1[[#This Row],[P_se]],0)</f>
        <v>4.4444444444444453E-2</v>
      </c>
      <c r="AT485" s="2">
        <f>IFERROR((LEN(Table1[[#This Row],[Predictors]])-LEN(SUBSTITUTE(Table1[[#This Row],[Predictors]],".","")))/Table1[[#This Row],[NumPredictors]],0)</f>
        <v>0</v>
      </c>
      <c r="AU4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485" s="2">
        <f>1-(Table1[[#This Row],[P_2gram]]+Table1[[#This Row],[P_order]]+Table1[[#This Row],[P_se]])</f>
        <v>0.8666666666666667</v>
      </c>
    </row>
    <row r="486" spans="1:48" x14ac:dyDescent="0.25">
      <c r="A486">
        <v>5</v>
      </c>
      <c r="B486" t="s">
        <v>645</v>
      </c>
      <c r="C486" t="s">
        <v>185</v>
      </c>
      <c r="D486" s="26" t="s">
        <v>1510</v>
      </c>
      <c r="E486">
        <v>4000</v>
      </c>
      <c r="F4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486" s="3">
        <v>1</v>
      </c>
      <c r="I486" s="1">
        <v>42777.50403935185</v>
      </c>
      <c r="J486" t="s">
        <v>37</v>
      </c>
      <c r="K486" t="s">
        <v>11</v>
      </c>
      <c r="L486" t="str">
        <f>SUBSTITUTE(SUBSTITUTE(Table1[[#This Row],[PredictorSetsOrig]],"task","act"),"startend","se")</f>
        <v>act,se,2gram,order</v>
      </c>
      <c r="M486" t="s">
        <v>20</v>
      </c>
      <c r="N486" s="3">
        <v>30</v>
      </c>
      <c r="O486" s="3">
        <f>IF(Table1[[#This Row],[Algorithm]]="None",0,IF(Table1[[#This Row],[NumPredictors]]&lt;=5,5,IF(Table1[[#This Row],[NumPredictors]]&lt;=10,10,IF(Table1[[#This Row],[NumPredictors]]&lt;=30,30,50))))</f>
        <v>30</v>
      </c>
      <c r="P486" s="2">
        <v>0.84199999999999997</v>
      </c>
      <c r="Q486" s="2">
        <v>0.873</v>
      </c>
      <c r="R486">
        <v>1.91999999999996</v>
      </c>
      <c r="S486">
        <v>7.6499999999999799</v>
      </c>
      <c r="T486">
        <v>0.39999999999997699</v>
      </c>
      <c r="U486" s="3">
        <v>6.9366359868198701</v>
      </c>
      <c r="V486" s="3">
        <v>7.30761563701172</v>
      </c>
      <c r="W486" s="2">
        <f>IFERROR(Table1[[#This Row],[MutualInformation]]/Table1[[#This Row],[MutualInformationPotential]],0)</f>
        <v>0.94923383103061598</v>
      </c>
      <c r="X486" s="3">
        <v>0.37175239731378801</v>
      </c>
      <c r="Y486" s="27">
        <v>0.40525441704633902</v>
      </c>
      <c r="Z486" s="3">
        <f>IFERROR(Table1[[#This Row],[MutualInformationVsOutcome]]/Table1[[#This Row],[MutualInformationVsOutcomePotential]],0)</f>
        <v>0.91733089554772151</v>
      </c>
      <c r="AA486">
        <v>69</v>
      </c>
      <c r="AB486">
        <v>773</v>
      </c>
      <c r="AC486">
        <v>32</v>
      </c>
      <c r="AD486">
        <v>126</v>
      </c>
      <c r="AE486" s="3" t="s">
        <v>131</v>
      </c>
      <c r="AF4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486" s="3" t="str">
        <f>RIGHT(Table1[[#This Row],[AlgorithmFunc]],LEN(Table1[[#This Row],[AlgorithmFunc]])-16)</f>
        <v>Cluster</v>
      </c>
      <c r="AH486" s="3">
        <f>Table1[[#This Row],['# CM TP]]+Table1[[#This Row],['# CM TN]]</f>
        <v>842</v>
      </c>
      <c r="AI486" s="3">
        <f>Table1[[#This Row],['# CM FP]]+Table1[[#This Row],['# CM FN]]</f>
        <v>158</v>
      </c>
      <c r="AJ486" s="3">
        <f>Table1[[#This Row],['# CM TP]]+Table1[[#This Row],['# CM FP]]</f>
        <v>101</v>
      </c>
      <c r="AK486" s="3">
        <f>Table1[[#This Row],['# CM TN]]+Table1[[#This Row],['# CM FN]]</f>
        <v>899</v>
      </c>
      <c r="AL486" s="3">
        <f>Table1[[#This Row],[GT_T]]+Table1[[#This Row],[GT_F]]</f>
        <v>1000</v>
      </c>
      <c r="AM486" s="3">
        <f>IFERROR((Table1[[#This Row],['# CM TP]]+Table1[[#This Row],['# CM TN]])/Table1[[#This Row],[GT_TOT]], 0)</f>
        <v>0.84199999999999997</v>
      </c>
      <c r="AN486" s="3">
        <f>IFERROR(((Table1[[#This Row],[GT_T]]*Table1[[#This Row],[GT_ML_P]]/Table1[[#This Row],[GT_TOT]])+(Table1[[#This Row],[GT_F]]*Table1[[#This Row],[GT_ML_N]]/Table1[[#This Row],[GT_TOT]]))/Table1[[#This Row],[GT_TOT]],0)</f>
        <v>0.22708400000000001</v>
      </c>
      <c r="AO486" s="3">
        <f>(Table1[[#This Row],[OBS_ACC]]-Table1[[#This Row],[EXP_ACC]])/(1-Table1[[#This Row],[EXP_ACC]])</f>
        <v>0.79557933850508988</v>
      </c>
      <c r="AP486" s="3">
        <f>Table1[[#This Row],['# CM TP]]+Table1[[#This Row],['# CM FN]]</f>
        <v>195</v>
      </c>
      <c r="AQ486" s="3">
        <f>Table1[[#This Row],['# CM TN]]+Table1[[#This Row],['# CM FP]]</f>
        <v>805</v>
      </c>
      <c r="AR486" s="2">
        <f>IFERROR(Table1[[#This Row],[NUM_T]]/(Table1[[#This Row],[NUM_T]]+Table1[[#This Row],[NUM_F]]),0)</f>
        <v>0.19500000000000001</v>
      </c>
      <c r="AS486" s="2">
        <f>IFERROR(((LEN(Table1[[#This Row],[Predictors]])-LEN(SUBSTITUTE(Table1[[#This Row],[Predictors]],"_","")))/Table1[[#This Row],[NumPredictors]])-Table1[[#This Row],[P_se]],0)</f>
        <v>0.31111111111111112</v>
      </c>
      <c r="AT486" s="2">
        <f>IFERROR((LEN(Table1[[#This Row],[Predictors]])-LEN(SUBSTITUTE(Table1[[#This Row],[Predictors]],".","")))/Table1[[#This Row],[NumPredictors]],0)</f>
        <v>0.46666666666666667</v>
      </c>
      <c r="AU4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486" s="2">
        <f>1-(Table1[[#This Row],[P_2gram]]+Table1[[#This Row],[P_order]]+Table1[[#This Row],[P_se]])</f>
        <v>0.19999999999999996</v>
      </c>
    </row>
    <row r="487" spans="1:48" x14ac:dyDescent="0.25">
      <c r="A487">
        <v>58</v>
      </c>
      <c r="B487" t="s">
        <v>645</v>
      </c>
      <c r="C487" t="s">
        <v>190</v>
      </c>
      <c r="D487" s="26" t="s">
        <v>1510</v>
      </c>
      <c r="E487">
        <v>40000</v>
      </c>
      <c r="F4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487" t="s">
        <v>483</v>
      </c>
      <c r="H487" s="3">
        <v>1</v>
      </c>
      <c r="I487" s="1">
        <v>42784.873402777775</v>
      </c>
      <c r="J487" t="s">
        <v>484</v>
      </c>
      <c r="K487" t="s">
        <v>11</v>
      </c>
      <c r="L487" t="str">
        <f>SUBSTITUTE(SUBSTITUTE(Table1[[#This Row],[PredictorSetsOrig]],"task","act"),"startend","se")</f>
        <v>act,se,2gram</v>
      </c>
      <c r="M487" t="s">
        <v>16</v>
      </c>
      <c r="N487" s="3">
        <v>5</v>
      </c>
      <c r="O487" s="3">
        <f>IF(Table1[[#This Row],[Algorithm]]="None",0,IF(Table1[[#This Row],[NumPredictors]]&lt;=5,5,IF(Table1[[#This Row],[NumPredictors]]&lt;=10,10,IF(Table1[[#This Row],[NumPredictors]]&lt;=30,30,50))))</f>
        <v>5</v>
      </c>
      <c r="P487" s="2">
        <v>0.84199999999999997</v>
      </c>
      <c r="Q487" s="2">
        <v>0.84183333333333299</v>
      </c>
      <c r="R487">
        <v>1.6500000000000901</v>
      </c>
      <c r="S487">
        <v>28.8000000000002</v>
      </c>
      <c r="T487">
        <v>5.3500000000003602</v>
      </c>
      <c r="U487" s="3">
        <v>3.5712202853466</v>
      </c>
      <c r="V487" s="3">
        <v>8.2937834738371201</v>
      </c>
      <c r="W487" s="2">
        <f>IFERROR(Table1[[#This Row],[MutualInformation]]/Table1[[#This Row],[MutualInformationPotential]],0)</f>
        <v>0.43059000715560936</v>
      </c>
      <c r="X487" s="3">
        <v>0.15470595841726301</v>
      </c>
      <c r="Y487" s="3">
        <v>0.445241081265218</v>
      </c>
      <c r="Z487" s="3">
        <f>IFERROR(Table1[[#This Row],[MutualInformationVsOutcome]]/Table1[[#This Row],[MutualInformationVsOutcomePotential]],0)</f>
        <v>0.34746559768843271</v>
      </c>
      <c r="AA487">
        <v>793</v>
      </c>
      <c r="AB487">
        <v>7627</v>
      </c>
      <c r="AC487">
        <v>311</v>
      </c>
      <c r="AD487">
        <v>1269</v>
      </c>
      <c r="AE487" s="3" t="s">
        <v>521</v>
      </c>
      <c r="AF4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87" s="3" t="str">
        <f>RIGHT(Table1[[#This Row],[AlgorithmFunc]],LEN(Table1[[#This Row],[AlgorithmFunc]])-16)</f>
        <v>MRMREnsemble5</v>
      </c>
      <c r="AH487" s="3">
        <f>Table1[[#This Row],['# CM TP]]+Table1[[#This Row],['# CM TN]]</f>
        <v>8420</v>
      </c>
      <c r="AI487" s="3">
        <f>Table1[[#This Row],['# CM FP]]+Table1[[#This Row],['# CM FN]]</f>
        <v>1580</v>
      </c>
      <c r="AJ487" s="3">
        <f>Table1[[#This Row],['# CM TP]]+Table1[[#This Row],['# CM FP]]</f>
        <v>1104</v>
      </c>
      <c r="AK487" s="3">
        <f>Table1[[#This Row],['# CM TN]]+Table1[[#This Row],['# CM FN]]</f>
        <v>8896</v>
      </c>
      <c r="AL487" s="3">
        <f>Table1[[#This Row],[GT_T]]+Table1[[#This Row],[GT_F]]</f>
        <v>10000</v>
      </c>
      <c r="AM487" s="3">
        <f>IFERROR((Table1[[#This Row],['# CM TP]]+Table1[[#This Row],['# CM TN]])/Table1[[#This Row],[GT_TOT]], 0)</f>
        <v>0.84199999999999997</v>
      </c>
      <c r="AN487" s="3">
        <f>IFERROR(((Table1[[#This Row],[GT_T]]*Table1[[#This Row],[GT_ML_P]]/Table1[[#This Row],[GT_TOT]])+(Table1[[#This Row],[GT_F]]*Table1[[#This Row],[GT_ML_N]]/Table1[[#This Row],[GT_TOT]]))/Table1[[#This Row],[GT_TOT]],0)</f>
        <v>0.23351359999999999</v>
      </c>
      <c r="AO487" s="3">
        <f>(Table1[[#This Row],[OBS_ACC]]-Table1[[#This Row],[EXP_ACC]])/(1-Table1[[#This Row],[EXP_ACC]])</f>
        <v>0.79386457476610151</v>
      </c>
      <c r="AP487" s="3">
        <f>Table1[[#This Row],['# CM TP]]+Table1[[#This Row],['# CM FN]]</f>
        <v>2062</v>
      </c>
      <c r="AQ487" s="3">
        <f>Table1[[#This Row],['# CM TN]]+Table1[[#This Row],['# CM FP]]</f>
        <v>7938</v>
      </c>
      <c r="AR487" s="2">
        <f>IFERROR(Table1[[#This Row],[NUM_T]]/(Table1[[#This Row],[NUM_T]]+Table1[[#This Row],[NUM_F]]),0)</f>
        <v>0.20619999999999999</v>
      </c>
      <c r="AS487" s="2">
        <f>IFERROR(((LEN(Table1[[#This Row],[Predictors]])-LEN(SUBSTITUTE(Table1[[#This Row],[Predictors]],"_","")))/Table1[[#This Row],[NumPredictors]])-Table1[[#This Row],[P_se]],0)</f>
        <v>0.2</v>
      </c>
      <c r="AT487" s="2">
        <f>IFERROR((LEN(Table1[[#This Row],[Predictors]])-LEN(SUBSTITUTE(Table1[[#This Row],[Predictors]],".","")))/Table1[[#This Row],[NumPredictors]],0)</f>
        <v>0</v>
      </c>
      <c r="AU4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7" s="2">
        <f>1-(Table1[[#This Row],[P_2gram]]+Table1[[#This Row],[P_order]]+Table1[[#This Row],[P_se]])</f>
        <v>0.8</v>
      </c>
    </row>
    <row r="488" spans="1:48" x14ac:dyDescent="0.25">
      <c r="A488">
        <v>61</v>
      </c>
      <c r="B488" t="s">
        <v>645</v>
      </c>
      <c r="C488" t="s">
        <v>190</v>
      </c>
      <c r="D488" s="26" t="s">
        <v>1510</v>
      </c>
      <c r="E488">
        <v>40000</v>
      </c>
      <c r="F4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488" t="s">
        <v>483</v>
      </c>
      <c r="H488" s="3">
        <v>1</v>
      </c>
      <c r="I488" s="1">
        <v>42784.874895833331</v>
      </c>
      <c r="J488" t="s">
        <v>484</v>
      </c>
      <c r="K488" t="s">
        <v>11</v>
      </c>
      <c r="L488" t="str">
        <f>SUBSTITUTE(SUBSTITUTE(Table1[[#This Row],[PredictorSetsOrig]],"task","act"),"startend","se")</f>
        <v>act,2gram</v>
      </c>
      <c r="M488" t="s">
        <v>22</v>
      </c>
      <c r="N488" s="3">
        <v>5</v>
      </c>
      <c r="O488" s="3">
        <f>IF(Table1[[#This Row],[Algorithm]]="None",0,IF(Table1[[#This Row],[NumPredictors]]&lt;=5,5,IF(Table1[[#This Row],[NumPredictors]]&lt;=10,10,IF(Table1[[#This Row],[NumPredictors]]&lt;=30,30,50))))</f>
        <v>5</v>
      </c>
      <c r="P488" s="2">
        <v>0.84199999999999997</v>
      </c>
      <c r="Q488" s="2">
        <v>0.84183333333333299</v>
      </c>
      <c r="R488">
        <v>1.86999999999989</v>
      </c>
      <c r="S488">
        <v>29.379999999999701</v>
      </c>
      <c r="T488">
        <v>5.25</v>
      </c>
      <c r="U488" s="3">
        <v>3.5712202853466</v>
      </c>
      <c r="V488" s="3">
        <v>8.2937834738371201</v>
      </c>
      <c r="W488" s="2">
        <f>IFERROR(Table1[[#This Row],[MutualInformation]]/Table1[[#This Row],[MutualInformationPotential]],0)</f>
        <v>0.43059000715560936</v>
      </c>
      <c r="X488" s="3">
        <v>0.15470595841726301</v>
      </c>
      <c r="Y488" s="3">
        <v>0.445241081265214</v>
      </c>
      <c r="Z488" s="3">
        <f>IFERROR(Table1[[#This Row],[MutualInformationVsOutcome]]/Table1[[#This Row],[MutualInformationVsOutcomePotential]],0)</f>
        <v>0.34746559768843582</v>
      </c>
      <c r="AA488">
        <v>793</v>
      </c>
      <c r="AB488">
        <v>7627</v>
      </c>
      <c r="AC488">
        <v>311</v>
      </c>
      <c r="AD488">
        <v>1269</v>
      </c>
      <c r="AE488" s="3" t="s">
        <v>521</v>
      </c>
      <c r="AF4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88" s="3" t="str">
        <f>RIGHT(Table1[[#This Row],[AlgorithmFunc]],LEN(Table1[[#This Row],[AlgorithmFunc]])-16)</f>
        <v>MRMREnsemble5</v>
      </c>
      <c r="AH488" s="3">
        <f>Table1[[#This Row],['# CM TP]]+Table1[[#This Row],['# CM TN]]</f>
        <v>8420</v>
      </c>
      <c r="AI488" s="3">
        <f>Table1[[#This Row],['# CM FP]]+Table1[[#This Row],['# CM FN]]</f>
        <v>1580</v>
      </c>
      <c r="AJ488" s="3">
        <f>Table1[[#This Row],['# CM TP]]+Table1[[#This Row],['# CM FP]]</f>
        <v>1104</v>
      </c>
      <c r="AK488" s="3">
        <f>Table1[[#This Row],['# CM TN]]+Table1[[#This Row],['# CM FN]]</f>
        <v>8896</v>
      </c>
      <c r="AL488" s="3">
        <f>Table1[[#This Row],[GT_T]]+Table1[[#This Row],[GT_F]]</f>
        <v>10000</v>
      </c>
      <c r="AM488" s="3">
        <f>IFERROR((Table1[[#This Row],['# CM TP]]+Table1[[#This Row],['# CM TN]])/Table1[[#This Row],[GT_TOT]], 0)</f>
        <v>0.84199999999999997</v>
      </c>
      <c r="AN488" s="3">
        <f>IFERROR(((Table1[[#This Row],[GT_T]]*Table1[[#This Row],[GT_ML_P]]/Table1[[#This Row],[GT_TOT]])+(Table1[[#This Row],[GT_F]]*Table1[[#This Row],[GT_ML_N]]/Table1[[#This Row],[GT_TOT]]))/Table1[[#This Row],[GT_TOT]],0)</f>
        <v>0.23351359999999999</v>
      </c>
      <c r="AO488" s="3">
        <f>(Table1[[#This Row],[OBS_ACC]]-Table1[[#This Row],[EXP_ACC]])/(1-Table1[[#This Row],[EXP_ACC]])</f>
        <v>0.79386457476610151</v>
      </c>
      <c r="AP488" s="3">
        <f>Table1[[#This Row],['# CM TP]]+Table1[[#This Row],['# CM FN]]</f>
        <v>2062</v>
      </c>
      <c r="AQ488" s="3">
        <f>Table1[[#This Row],['# CM TN]]+Table1[[#This Row],['# CM FP]]</f>
        <v>7938</v>
      </c>
      <c r="AR488" s="2">
        <f>IFERROR(Table1[[#This Row],[NUM_T]]/(Table1[[#This Row],[NUM_T]]+Table1[[#This Row],[NUM_F]]),0)</f>
        <v>0.20619999999999999</v>
      </c>
      <c r="AS488" s="2">
        <f>IFERROR(((LEN(Table1[[#This Row],[Predictors]])-LEN(SUBSTITUTE(Table1[[#This Row],[Predictors]],"_","")))/Table1[[#This Row],[NumPredictors]])-Table1[[#This Row],[P_se]],0)</f>
        <v>0.2</v>
      </c>
      <c r="AT488" s="2">
        <f>IFERROR((LEN(Table1[[#This Row],[Predictors]])-LEN(SUBSTITUTE(Table1[[#This Row],[Predictors]],".","")))/Table1[[#This Row],[NumPredictors]],0)</f>
        <v>0</v>
      </c>
      <c r="AU4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8" s="2">
        <f>1-(Table1[[#This Row],[P_2gram]]+Table1[[#This Row],[P_order]]+Table1[[#This Row],[P_se]])</f>
        <v>0.8</v>
      </c>
    </row>
    <row r="489" spans="1:48" x14ac:dyDescent="0.25">
      <c r="A489">
        <v>12</v>
      </c>
      <c r="B489" t="s">
        <v>645</v>
      </c>
      <c r="C489" t="s">
        <v>185</v>
      </c>
      <c r="D489" s="26" t="s">
        <v>1510</v>
      </c>
      <c r="E489">
        <v>4000</v>
      </c>
      <c r="F4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489" t="s">
        <v>562</v>
      </c>
      <c r="H489" s="3">
        <v>1</v>
      </c>
      <c r="I489" s="1">
        <v>42793.95385416667</v>
      </c>
      <c r="J489" t="s">
        <v>51</v>
      </c>
      <c r="K489" t="s">
        <v>11</v>
      </c>
      <c r="L489" t="str">
        <f>SUBSTITUTE(SUBSTITUTE(Table1[[#This Row],[PredictorSetsOrig]],"task","act"),"startend","se")</f>
        <v>act</v>
      </c>
      <c r="M489" t="s">
        <v>12</v>
      </c>
      <c r="N489" s="3">
        <v>10</v>
      </c>
      <c r="O489" s="3">
        <f>IF(Table1[[#This Row],[Algorithm]]="None",0,IF(Table1[[#This Row],[NumPredictors]]&lt;=5,5,IF(Table1[[#This Row],[NumPredictors]]&lt;=10,10,IF(Table1[[#This Row],[NumPredictors]]&lt;=30,30,50))))</f>
        <v>10</v>
      </c>
      <c r="P489" s="2">
        <v>0.84199999999999997</v>
      </c>
      <c r="Q489" s="2">
        <v>0.86566666666666703</v>
      </c>
      <c r="R489">
        <v>1.4800000000004701</v>
      </c>
      <c r="S489">
        <v>4.15999999999985</v>
      </c>
      <c r="T489">
        <v>0.11000000000058199</v>
      </c>
      <c r="U489" s="3">
        <v>6.0922531145426904</v>
      </c>
      <c r="V489" s="3">
        <v>6.6527099250221697</v>
      </c>
      <c r="W489" s="2">
        <f>IFERROR(Table1[[#This Row],[MutualInformation]]/Table1[[#This Row],[MutualInformationPotential]],0)</f>
        <v>0.91575511080507366</v>
      </c>
      <c r="X489" s="3">
        <v>0.319925349483687</v>
      </c>
      <c r="Y489" s="3">
        <v>0.37128971067814898</v>
      </c>
      <c r="Z489" s="3">
        <f>IFERROR(Table1[[#This Row],[MutualInformationVsOutcome]]/Table1[[#This Row],[MutualInformationVsOutcomePotential]],0)</f>
        <v>0.86165961588149975</v>
      </c>
      <c r="AA489">
        <v>71</v>
      </c>
      <c r="AB489">
        <v>771</v>
      </c>
      <c r="AC489">
        <v>34</v>
      </c>
      <c r="AD489">
        <v>124</v>
      </c>
      <c r="AE489" s="3" t="s">
        <v>566</v>
      </c>
      <c r="AF4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489" s="3" t="str">
        <f>RIGHT(Table1[[#This Row],[AlgorithmFunc]],LEN(Table1[[#This Row],[AlgorithmFunc]])-16)</f>
        <v>ClusterImportance</v>
      </c>
      <c r="AH489" s="3">
        <f>Table1[[#This Row],['# CM TP]]+Table1[[#This Row],['# CM TN]]</f>
        <v>842</v>
      </c>
      <c r="AI489" s="3">
        <f>Table1[[#This Row],['# CM FP]]+Table1[[#This Row],['# CM FN]]</f>
        <v>158</v>
      </c>
      <c r="AJ489" s="3">
        <f>Table1[[#This Row],['# CM TP]]+Table1[[#This Row],['# CM FP]]</f>
        <v>105</v>
      </c>
      <c r="AK489" s="3">
        <f>Table1[[#This Row],['# CM TN]]+Table1[[#This Row],['# CM FN]]</f>
        <v>895</v>
      </c>
      <c r="AL489" s="3">
        <f>Table1[[#This Row],[GT_T]]+Table1[[#This Row],[GT_F]]</f>
        <v>1000</v>
      </c>
      <c r="AM489" s="3">
        <f>IFERROR((Table1[[#This Row],['# CM TP]]+Table1[[#This Row],['# CM TN]])/Table1[[#This Row],[GT_TOT]], 0)</f>
        <v>0.84199999999999997</v>
      </c>
      <c r="AN489" s="3">
        <f>IFERROR(((Table1[[#This Row],[GT_T]]*Table1[[#This Row],[GT_ML_P]]/Table1[[#This Row],[GT_TOT]])+(Table1[[#This Row],[GT_F]]*Table1[[#This Row],[GT_ML_N]]/Table1[[#This Row],[GT_TOT]]))/Table1[[#This Row],[GT_TOT]],0)</f>
        <v>0.22982</v>
      </c>
      <c r="AO489" s="3">
        <f>(Table1[[#This Row],[OBS_ACC]]-Table1[[#This Row],[EXP_ACC]])/(1-Table1[[#This Row],[EXP_ACC]])</f>
        <v>0.7948531512114051</v>
      </c>
      <c r="AP489" s="3">
        <f>Table1[[#This Row],['# CM TP]]+Table1[[#This Row],['# CM FN]]</f>
        <v>195</v>
      </c>
      <c r="AQ489" s="3">
        <f>Table1[[#This Row],['# CM TN]]+Table1[[#This Row],['# CM FP]]</f>
        <v>805</v>
      </c>
      <c r="AR489" s="2">
        <f>IFERROR(Table1[[#This Row],[NUM_T]]/(Table1[[#This Row],[NUM_T]]+Table1[[#This Row],[NUM_F]]),0)</f>
        <v>0.19500000000000001</v>
      </c>
      <c r="AS489" s="2">
        <f>IFERROR(((LEN(Table1[[#This Row],[Predictors]])-LEN(SUBSTITUTE(Table1[[#This Row],[Predictors]],"_","")))/Table1[[#This Row],[NumPredictors]])-Table1[[#This Row],[P_se]],0)</f>
        <v>0</v>
      </c>
      <c r="AT489" s="2">
        <f>IFERROR((LEN(Table1[[#This Row],[Predictors]])-LEN(SUBSTITUTE(Table1[[#This Row],[Predictors]],".","")))/Table1[[#This Row],[NumPredictors]],0)</f>
        <v>0</v>
      </c>
      <c r="AU4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89" s="2">
        <f>1-(Table1[[#This Row],[P_2gram]]+Table1[[#This Row],[P_order]]+Table1[[#This Row],[P_se]])</f>
        <v>1</v>
      </c>
    </row>
    <row r="490" spans="1:48" x14ac:dyDescent="0.25">
      <c r="A490">
        <v>4</v>
      </c>
      <c r="B490" t="s">
        <v>645</v>
      </c>
      <c r="C490" t="s">
        <v>185</v>
      </c>
      <c r="D490" s="26" t="s">
        <v>1510</v>
      </c>
      <c r="E490">
        <v>4000</v>
      </c>
      <c r="F4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90" t="s">
        <v>673</v>
      </c>
      <c r="H490" s="3">
        <v>1</v>
      </c>
      <c r="I490" s="1">
        <v>42795.30840277778</v>
      </c>
      <c r="J490" s="3" t="s">
        <v>37</v>
      </c>
      <c r="K490" s="1" t="s">
        <v>11</v>
      </c>
      <c r="L490" t="str">
        <f>SUBSTITUTE(SUBSTITUTE(Table1[[#This Row],[PredictorSetsOrig]],"task","act"),"startend","se")</f>
        <v>2gram</v>
      </c>
      <c r="M490" t="s">
        <v>434</v>
      </c>
      <c r="N490" s="3">
        <v>30</v>
      </c>
      <c r="O490" s="3">
        <f>IF(Table1[[#This Row],[Algorithm]]="None",0,IF(Table1[[#This Row],[NumPredictors]]&lt;=5,5,IF(Table1[[#This Row],[NumPredictors]]&lt;=10,10,IF(Table1[[#This Row],[NumPredictors]]&lt;=30,30,50))))</f>
        <v>30</v>
      </c>
      <c r="P490" s="2">
        <v>0.84199999999999997</v>
      </c>
      <c r="Q490" s="2">
        <v>0.84633333333333305</v>
      </c>
      <c r="R490">
        <v>0.96000000000003605</v>
      </c>
      <c r="S490">
        <v>7.0699999999999399</v>
      </c>
      <c r="T490">
        <v>0.62999999999999501</v>
      </c>
      <c r="U490" s="3">
        <v>6.5675816386351</v>
      </c>
      <c r="V490" s="3">
        <v>7.30761563701172</v>
      </c>
      <c r="W490" s="2">
        <f>IFERROR(Table1[[#This Row],[MutualInformation]]/Table1[[#This Row],[MutualInformationPotential]],0)</f>
        <v>0.89873112720536574</v>
      </c>
      <c r="X490" s="3">
        <v>0.336017292452093</v>
      </c>
      <c r="Y490" s="3">
        <v>0.40525441704633802</v>
      </c>
      <c r="Z490" s="3">
        <f>IFERROR(Table1[[#This Row],[MutualInformationVsOutcome]]/Table1[[#This Row],[MutualInformationVsOutcomePotential]],0)</f>
        <v>0.82915146218794145</v>
      </c>
      <c r="AA490">
        <v>53</v>
      </c>
      <c r="AB490">
        <v>789</v>
      </c>
      <c r="AC490">
        <v>16</v>
      </c>
      <c r="AD490">
        <v>142</v>
      </c>
      <c r="AE490" s="3" t="s">
        <v>677</v>
      </c>
      <c r="AF4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490" s="3" t="str">
        <f>RIGHT(Table1[[#This Row],[AlgorithmFunc]],LEN(Table1[[#This Row],[AlgorithmFunc]])-16)</f>
        <v>Cluster</v>
      </c>
      <c r="AH490" s="3">
        <f>Table1[[#This Row],['# CM TP]]+Table1[[#This Row],['# CM TN]]</f>
        <v>842</v>
      </c>
      <c r="AI490" s="3">
        <f>Table1[[#This Row],['# CM FP]]+Table1[[#This Row],['# CM FN]]</f>
        <v>158</v>
      </c>
      <c r="AJ490" s="3">
        <f>Table1[[#This Row],['# CM TP]]+Table1[[#This Row],['# CM FP]]</f>
        <v>69</v>
      </c>
      <c r="AK490" s="3">
        <f>Table1[[#This Row],['# CM TN]]+Table1[[#This Row],['# CM FN]]</f>
        <v>931</v>
      </c>
      <c r="AL490" s="3">
        <f>Table1[[#This Row],[GT_T]]+Table1[[#This Row],[GT_F]]</f>
        <v>1000</v>
      </c>
      <c r="AM490" s="3">
        <f>IFERROR((Table1[[#This Row],['# CM TP]]+Table1[[#This Row],['# CM TN]])/Table1[[#This Row],[GT_TOT]], 0)</f>
        <v>0.84199999999999997</v>
      </c>
      <c r="AN490" s="3">
        <f>IFERROR(((Table1[[#This Row],[GT_T]]*Table1[[#This Row],[GT_ML_P]]/Table1[[#This Row],[GT_TOT]])+(Table1[[#This Row],[GT_F]]*Table1[[#This Row],[GT_ML_N]]/Table1[[#This Row],[GT_TOT]]))/Table1[[#This Row],[GT_TOT]],0)</f>
        <v>0.20519600000000002</v>
      </c>
      <c r="AO490" s="3">
        <f>(Table1[[#This Row],[OBS_ACC]]-Table1[[#This Row],[EXP_ACC]])/(1-Table1[[#This Row],[EXP_ACC]])</f>
        <v>0.80120885149043031</v>
      </c>
      <c r="AP490" s="3">
        <f>Table1[[#This Row],['# CM TP]]+Table1[[#This Row],['# CM FN]]</f>
        <v>195</v>
      </c>
      <c r="AQ490" s="3">
        <f>Table1[[#This Row],['# CM TN]]+Table1[[#This Row],['# CM FP]]</f>
        <v>805</v>
      </c>
      <c r="AR490" s="2">
        <f>IFERROR(Table1[[#This Row],[NUM_T]]/(Table1[[#This Row],[NUM_T]]+Table1[[#This Row],[NUM_F]]),0)</f>
        <v>0.19500000000000001</v>
      </c>
      <c r="AS490" s="2">
        <f>IFERROR(((LEN(Table1[[#This Row],[Predictors]])-LEN(SUBSTITUTE(Table1[[#This Row],[Predictors]],"_","")))/Table1[[#This Row],[NumPredictors]])-Table1[[#This Row],[P_se]],0)</f>
        <v>1</v>
      </c>
      <c r="AT490" s="2">
        <f>IFERROR((LEN(Table1[[#This Row],[Predictors]])-LEN(SUBSTITUTE(Table1[[#This Row],[Predictors]],".","")))/Table1[[#This Row],[NumPredictors]],0)</f>
        <v>0</v>
      </c>
      <c r="AU4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0" s="2">
        <f>1-(Table1[[#This Row],[P_2gram]]+Table1[[#This Row],[P_order]]+Table1[[#This Row],[P_se]])</f>
        <v>0</v>
      </c>
    </row>
    <row r="491" spans="1:48" x14ac:dyDescent="0.25">
      <c r="A491">
        <v>21</v>
      </c>
      <c r="B491" t="s">
        <v>645</v>
      </c>
      <c r="C491" t="s">
        <v>185</v>
      </c>
      <c r="D491" s="26" t="s">
        <v>1510</v>
      </c>
      <c r="E491">
        <v>4000</v>
      </c>
      <c r="F4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91" t="s">
        <v>902</v>
      </c>
      <c r="H491" s="3">
        <v>1</v>
      </c>
      <c r="I491" s="1">
        <v>42805.873506944445</v>
      </c>
      <c r="J491" t="s">
        <v>887</v>
      </c>
      <c r="K491" t="s">
        <v>11</v>
      </c>
      <c r="L491" t="str">
        <f>SUBSTITUTE(SUBSTITUTE(Table1[[#This Row],[PredictorSetsOrig]],"task","act"),"startend","se")</f>
        <v>act,se,2gram</v>
      </c>
      <c r="M491" s="26" t="s">
        <v>16</v>
      </c>
      <c r="N491" s="16">
        <v>30</v>
      </c>
      <c r="O491" s="3">
        <f>IF(Table1[[#This Row],[Algorithm]]="None",0,IF(Table1[[#This Row],[NumPredictors]]&lt;=5,5,IF(Table1[[#This Row],[NumPredictors]]&lt;=10,10,IF(Table1[[#This Row],[NumPredictors]]&lt;=30,30,50))))</f>
        <v>30</v>
      </c>
      <c r="P491" s="2">
        <v>0.84199999999999997</v>
      </c>
      <c r="Q491" s="2">
        <v>0.86733333333333296</v>
      </c>
      <c r="R491" s="3">
        <v>192.280000000001</v>
      </c>
      <c r="S491" s="3">
        <v>6.8999999999996398</v>
      </c>
      <c r="T491" s="3">
        <v>0.729999999999563</v>
      </c>
      <c r="U491" s="3">
        <v>6.8016191819207501</v>
      </c>
      <c r="V491" s="27">
        <v>7.30761563701172</v>
      </c>
      <c r="W491" s="29">
        <f>IFERROR(Table1[[#This Row],[MutualInformation]]/Table1[[#This Row],[MutualInformationPotential]],0)</f>
        <v>0.93075765335437299</v>
      </c>
      <c r="X491" s="27">
        <v>0.380753422139263</v>
      </c>
      <c r="Y491" s="27">
        <v>0.40525441704633802</v>
      </c>
      <c r="Z491" s="27">
        <f>IFERROR(Table1[[#This Row],[MutualInformationVsOutcome]]/Table1[[#This Row],[MutualInformationVsOutcomePotential]],0)</f>
        <v>0.93954169559545231</v>
      </c>
      <c r="AA491" s="3">
        <v>72</v>
      </c>
      <c r="AB491" s="3">
        <v>770</v>
      </c>
      <c r="AC491" s="3">
        <v>35</v>
      </c>
      <c r="AD491" s="3">
        <v>123</v>
      </c>
      <c r="AE491" t="s">
        <v>909</v>
      </c>
      <c r="AF4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491" s="27" t="str">
        <f>RIGHT(Table1[[#This Row],[AlgorithmFunc]],LEN(Table1[[#This Row],[AlgorithmFunc]])-16)</f>
        <v>Recursive4Sizes</v>
      </c>
      <c r="AH491" s="3">
        <f>Table1[[#This Row],['# CM TP]]+Table1[[#This Row],['# CM TN]]</f>
        <v>842</v>
      </c>
      <c r="AI491" s="3">
        <f>Table1[[#This Row],['# CM FP]]+Table1[[#This Row],['# CM FN]]</f>
        <v>158</v>
      </c>
      <c r="AJ491" s="3">
        <f>Table1[[#This Row],['# CM TP]]+Table1[[#This Row],['# CM FP]]</f>
        <v>107</v>
      </c>
      <c r="AK491" s="3">
        <f>Table1[[#This Row],['# CM TN]]+Table1[[#This Row],['# CM FN]]</f>
        <v>893</v>
      </c>
      <c r="AL491" s="3">
        <f>Table1[[#This Row],[GT_T]]+Table1[[#This Row],[GT_F]]</f>
        <v>1000</v>
      </c>
      <c r="AM491" s="3">
        <f>IFERROR((Table1[[#This Row],['# CM TP]]+Table1[[#This Row],['# CM TN]])/Table1[[#This Row],[GT_TOT]], 0)</f>
        <v>0.84199999999999997</v>
      </c>
      <c r="AN491" s="3">
        <f>IFERROR(((Table1[[#This Row],[GT_T]]*Table1[[#This Row],[GT_ML_P]]/Table1[[#This Row],[GT_TOT]])+(Table1[[#This Row],[GT_F]]*Table1[[#This Row],[GT_ML_N]]/Table1[[#This Row],[GT_TOT]]))/Table1[[#This Row],[GT_TOT]],0)</f>
        <v>0.23118799999999998</v>
      </c>
      <c r="AO491" s="3">
        <f>(Table1[[#This Row],[OBS_ACC]]-Table1[[#This Row],[EXP_ACC]])/(1-Table1[[#This Row],[EXP_ACC]])</f>
        <v>0.79448811933216446</v>
      </c>
      <c r="AP491" s="3">
        <f>Table1[[#This Row],['# CM TP]]+Table1[[#This Row],['# CM FN]]</f>
        <v>195</v>
      </c>
      <c r="AQ491" s="3">
        <f>Table1[[#This Row],['# CM TN]]+Table1[[#This Row],['# CM FP]]</f>
        <v>805</v>
      </c>
      <c r="AR491" s="2">
        <f>IFERROR(Table1[[#This Row],[NUM_T]]/(Table1[[#This Row],[NUM_T]]+Table1[[#This Row],[NUM_F]]),0)</f>
        <v>0.19500000000000001</v>
      </c>
      <c r="AS491" s="2">
        <f>IFERROR(((LEN(Table1[[#This Row],[Predictors]])-LEN(SUBSTITUTE(Table1[[#This Row],[Predictors]],"_","")))/Table1[[#This Row],[NumPredictors]])-Table1[[#This Row],[P_se]],0)</f>
        <v>0.66666666666666663</v>
      </c>
      <c r="AT491" s="2">
        <f>IFERROR((LEN(Table1[[#This Row],[Predictors]])-LEN(SUBSTITUTE(Table1[[#This Row],[Predictors]],".","")))/Table1[[#This Row],[NumPredictors]],0)</f>
        <v>0</v>
      </c>
      <c r="AU4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1" s="2">
        <f>1-(Table1[[#This Row],[P_2gram]]+Table1[[#This Row],[P_order]]+Table1[[#This Row],[P_se]])</f>
        <v>0.33333333333333337</v>
      </c>
    </row>
    <row r="492" spans="1:48" x14ac:dyDescent="0.25">
      <c r="A492">
        <v>39</v>
      </c>
      <c r="B492" t="s">
        <v>645</v>
      </c>
      <c r="C492" t="s">
        <v>190</v>
      </c>
      <c r="D492" s="26" t="s">
        <v>1510</v>
      </c>
      <c r="E492">
        <v>40000</v>
      </c>
      <c r="F4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92" t="s">
        <v>361</v>
      </c>
      <c r="H492" s="3">
        <v>1</v>
      </c>
      <c r="I492" s="1">
        <v>42781.574155092596</v>
      </c>
      <c r="J492" t="s">
        <v>45</v>
      </c>
      <c r="K492" t="s">
        <v>11</v>
      </c>
      <c r="L492" t="str">
        <f>SUBSTITUTE(SUBSTITUTE(Table1[[#This Row],[PredictorSetsOrig]],"task","act"),"startend","se")</f>
        <v>act,2gram,order</v>
      </c>
      <c r="M492" t="s">
        <v>24</v>
      </c>
      <c r="N492" s="3">
        <v>10</v>
      </c>
      <c r="O492" s="3">
        <f>IF(Table1[[#This Row],[Algorithm]]="None",0,IF(Table1[[#This Row],[NumPredictors]]&lt;=5,5,IF(Table1[[#This Row],[NumPredictors]]&lt;=10,10,IF(Table1[[#This Row],[NumPredictors]]&lt;=30,30,50))))</f>
        <v>10</v>
      </c>
      <c r="P492" s="2">
        <v>0.84189999999999998</v>
      </c>
      <c r="Q492" s="2">
        <v>0.84350000000000003</v>
      </c>
      <c r="R492">
        <v>14476.84</v>
      </c>
      <c r="S492">
        <v>41.289999999993597</v>
      </c>
      <c r="T492">
        <v>21.650000000008699</v>
      </c>
      <c r="U492" s="3">
        <v>4.6221272240280502</v>
      </c>
      <c r="V492" s="3" t="s">
        <v>362</v>
      </c>
      <c r="W492" s="2">
        <f>IFERROR(Table1[[#This Row],[MutualInformation]]/Table1[[#This Row],[MutualInformationPotential]],0)</f>
        <v>0</v>
      </c>
      <c r="X492" s="3">
        <v>0.232931212194777</v>
      </c>
      <c r="Y492" s="3"/>
      <c r="Z492" s="3">
        <f>IFERROR(Table1[[#This Row],[MutualInformationVsOutcome]]/Table1[[#This Row],[MutualInformationVsOutcomePotential]],0)</f>
        <v>0</v>
      </c>
      <c r="AA492">
        <v>847</v>
      </c>
      <c r="AB492">
        <v>7572</v>
      </c>
      <c r="AC492">
        <v>366</v>
      </c>
      <c r="AD492">
        <v>1215</v>
      </c>
      <c r="AE492" s="3" t="s">
        <v>386</v>
      </c>
      <c r="AF4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492" s="3" t="str">
        <f>RIGHT(Table1[[#This Row],[AlgorithmFunc]],LEN(Table1[[#This Row],[AlgorithmFunc]])-16)</f>
        <v>Recursive</v>
      </c>
      <c r="AH492" s="3">
        <f>Table1[[#This Row],['# CM TP]]+Table1[[#This Row],['# CM TN]]</f>
        <v>8419</v>
      </c>
      <c r="AI492" s="3">
        <f>Table1[[#This Row],['# CM FP]]+Table1[[#This Row],['# CM FN]]</f>
        <v>1581</v>
      </c>
      <c r="AJ492" s="3">
        <f>Table1[[#This Row],['# CM TP]]+Table1[[#This Row],['# CM FP]]</f>
        <v>1213</v>
      </c>
      <c r="AK492" s="3">
        <f>Table1[[#This Row],['# CM TN]]+Table1[[#This Row],['# CM FN]]</f>
        <v>8787</v>
      </c>
      <c r="AL492" s="3">
        <f>Table1[[#This Row],[GT_T]]+Table1[[#This Row],[GT_F]]</f>
        <v>10000</v>
      </c>
      <c r="AM492" s="3">
        <f>IFERROR((Table1[[#This Row],['# CM TP]]+Table1[[#This Row],['# CM TN]])/Table1[[#This Row],[GT_TOT]], 0)</f>
        <v>0.84189999999999998</v>
      </c>
      <c r="AN492" s="3">
        <f>IFERROR(((Table1[[#This Row],[GT_T]]*Table1[[#This Row],[GT_ML_P]]/Table1[[#This Row],[GT_TOT]])+(Table1[[#This Row],[GT_F]]*Table1[[#This Row],[GT_ML_N]]/Table1[[#This Row],[GT_TOT]]))/Table1[[#This Row],[GT_TOT]],0)</f>
        <v>0.24104493999999999</v>
      </c>
      <c r="AO492" s="3">
        <f>(Table1[[#This Row],[OBS_ACC]]-Table1[[#This Row],[EXP_ACC]])/(1-Table1[[#This Row],[EXP_ACC]])</f>
        <v>0.79168727065341649</v>
      </c>
      <c r="AP492" s="3">
        <f>Table1[[#This Row],['# CM TP]]+Table1[[#This Row],['# CM FN]]</f>
        <v>2062</v>
      </c>
      <c r="AQ492" s="3">
        <f>Table1[[#This Row],['# CM TN]]+Table1[[#This Row],['# CM FP]]</f>
        <v>7938</v>
      </c>
      <c r="AR492" s="2">
        <f>IFERROR(Table1[[#This Row],[NUM_T]]/(Table1[[#This Row],[NUM_T]]+Table1[[#This Row],[NUM_F]]),0)</f>
        <v>0.20619999999999999</v>
      </c>
      <c r="AS492" s="2">
        <f>IFERROR(((LEN(Table1[[#This Row],[Predictors]])-LEN(SUBSTITUTE(Table1[[#This Row],[Predictors]],"_","")))/Table1[[#This Row],[NumPredictors]])-Table1[[#This Row],[P_se]],0)</f>
        <v>0.8</v>
      </c>
      <c r="AT492" s="2">
        <f>IFERROR((LEN(Table1[[#This Row],[Predictors]])-LEN(SUBSTITUTE(Table1[[#This Row],[Predictors]],".","")))/Table1[[#This Row],[NumPredictors]],0)</f>
        <v>0</v>
      </c>
      <c r="AU4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2" s="2">
        <f>1-(Table1[[#This Row],[P_2gram]]+Table1[[#This Row],[P_order]]+Table1[[#This Row],[P_se]])</f>
        <v>0.19999999999999996</v>
      </c>
    </row>
    <row r="493" spans="1:48" x14ac:dyDescent="0.25">
      <c r="A493">
        <v>56</v>
      </c>
      <c r="B493" t="s">
        <v>645</v>
      </c>
      <c r="C493" t="s">
        <v>190</v>
      </c>
      <c r="D493" s="26" t="s">
        <v>1510</v>
      </c>
      <c r="E493">
        <v>40000</v>
      </c>
      <c r="F4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493" t="s">
        <v>483</v>
      </c>
      <c r="H493" s="3">
        <v>1</v>
      </c>
      <c r="I493" s="1">
        <v>42784.872708333336</v>
      </c>
      <c r="J493" t="s">
        <v>484</v>
      </c>
      <c r="K493" t="s">
        <v>11</v>
      </c>
      <c r="L493" t="str">
        <f>SUBSTITUTE(SUBSTITUTE(Table1[[#This Row],[PredictorSetsOrig]],"task","act"),"startend","se")</f>
        <v>act</v>
      </c>
      <c r="M493" t="s">
        <v>12</v>
      </c>
      <c r="N493" s="3">
        <v>5</v>
      </c>
      <c r="O493" s="3">
        <f>IF(Table1[[#This Row],[Algorithm]]="None",0,IF(Table1[[#This Row],[NumPredictors]]&lt;=5,5,IF(Table1[[#This Row],[NumPredictors]]&lt;=10,10,IF(Table1[[#This Row],[NumPredictors]]&lt;=30,30,50))))</f>
        <v>5</v>
      </c>
      <c r="P493" s="2">
        <v>0.84189999999999998</v>
      </c>
      <c r="Q493" s="2">
        <v>0.84160000000000001</v>
      </c>
      <c r="R493">
        <v>0.19000000000005501</v>
      </c>
      <c r="S493">
        <v>28.78</v>
      </c>
      <c r="T493">
        <v>0.569999999999936</v>
      </c>
      <c r="U493" s="3">
        <v>2.8032504187299301</v>
      </c>
      <c r="V493" s="3">
        <v>7.1966069442004104</v>
      </c>
      <c r="W493" s="2">
        <f>IFERROR(Table1[[#This Row],[MutualInformation]]/Table1[[#This Row],[MutualInformationPotential]],0)</f>
        <v>0.3895239020923616</v>
      </c>
      <c r="X493" s="3">
        <v>0.13993880819799401</v>
      </c>
      <c r="Y493" s="3">
        <v>0.38211591722921801</v>
      </c>
      <c r="Z493" s="3">
        <f>IFERROR(Table1[[#This Row],[MutualInformationVsOutcome]]/Table1[[#This Row],[MutualInformationVsOutcomePotential]],0)</f>
        <v>0.36622082956583463</v>
      </c>
      <c r="AA493">
        <v>848</v>
      </c>
      <c r="AB493">
        <v>7571</v>
      </c>
      <c r="AC493">
        <v>367</v>
      </c>
      <c r="AD493">
        <v>1214</v>
      </c>
      <c r="AE493" s="3" t="s">
        <v>520</v>
      </c>
      <c r="AF4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93" s="3" t="str">
        <f>RIGHT(Table1[[#This Row],[AlgorithmFunc]],LEN(Table1[[#This Row],[AlgorithmFunc]])-16)</f>
        <v>MRMREnsemble5</v>
      </c>
      <c r="AH493" s="3">
        <f>Table1[[#This Row],['# CM TP]]+Table1[[#This Row],['# CM TN]]</f>
        <v>8419</v>
      </c>
      <c r="AI493" s="3">
        <f>Table1[[#This Row],['# CM FP]]+Table1[[#This Row],['# CM FN]]</f>
        <v>1581</v>
      </c>
      <c r="AJ493" s="3">
        <f>Table1[[#This Row],['# CM TP]]+Table1[[#This Row],['# CM FP]]</f>
        <v>1215</v>
      </c>
      <c r="AK493" s="3">
        <f>Table1[[#This Row],['# CM TN]]+Table1[[#This Row],['# CM FN]]</f>
        <v>8785</v>
      </c>
      <c r="AL493" s="3">
        <f>Table1[[#This Row],[GT_T]]+Table1[[#This Row],[GT_F]]</f>
        <v>10000</v>
      </c>
      <c r="AM493" s="3">
        <f>IFERROR((Table1[[#This Row],['# CM TP]]+Table1[[#This Row],['# CM TN]])/Table1[[#This Row],[GT_TOT]], 0)</f>
        <v>0.84189999999999998</v>
      </c>
      <c r="AN493" s="3">
        <f>IFERROR(((Table1[[#This Row],[GT_T]]*Table1[[#This Row],[GT_ML_P]]/Table1[[#This Row],[GT_TOT]])+(Table1[[#This Row],[GT_F]]*Table1[[#This Row],[GT_ML_N]]/Table1[[#This Row],[GT_TOT]]))/Table1[[#This Row],[GT_TOT]],0)</f>
        <v>0.2411817</v>
      </c>
      <c r="AO493" s="3">
        <f>(Table1[[#This Row],[OBS_ACC]]-Table1[[#This Row],[EXP_ACC]])/(1-Table1[[#This Row],[EXP_ACC]])</f>
        <v>0.791649726950444</v>
      </c>
      <c r="AP493" s="3">
        <f>Table1[[#This Row],['# CM TP]]+Table1[[#This Row],['# CM FN]]</f>
        <v>2062</v>
      </c>
      <c r="AQ493" s="3">
        <f>Table1[[#This Row],['# CM TN]]+Table1[[#This Row],['# CM FP]]</f>
        <v>7938</v>
      </c>
      <c r="AR493" s="2">
        <f>IFERROR(Table1[[#This Row],[NUM_T]]/(Table1[[#This Row],[NUM_T]]+Table1[[#This Row],[NUM_F]]),0)</f>
        <v>0.20619999999999999</v>
      </c>
      <c r="AS493" s="2">
        <f>IFERROR(((LEN(Table1[[#This Row],[Predictors]])-LEN(SUBSTITUTE(Table1[[#This Row],[Predictors]],"_","")))/Table1[[#This Row],[NumPredictors]])-Table1[[#This Row],[P_se]],0)</f>
        <v>0</v>
      </c>
      <c r="AT493" s="2">
        <f>IFERROR((LEN(Table1[[#This Row],[Predictors]])-LEN(SUBSTITUTE(Table1[[#This Row],[Predictors]],".","")))/Table1[[#This Row],[NumPredictors]],0)</f>
        <v>0</v>
      </c>
      <c r="AU4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3" s="2">
        <f>1-(Table1[[#This Row],[P_2gram]]+Table1[[#This Row],[P_order]]+Table1[[#This Row],[P_se]])</f>
        <v>1</v>
      </c>
    </row>
    <row r="494" spans="1:48" x14ac:dyDescent="0.25">
      <c r="A494">
        <v>57</v>
      </c>
      <c r="B494" t="s">
        <v>645</v>
      </c>
      <c r="C494" t="s">
        <v>190</v>
      </c>
      <c r="D494" s="26" t="s">
        <v>1510</v>
      </c>
      <c r="E494">
        <v>40000</v>
      </c>
      <c r="F4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494" t="s">
        <v>483</v>
      </c>
      <c r="H494" s="3">
        <v>1</v>
      </c>
      <c r="I494" s="1">
        <v>42784.873055555552</v>
      </c>
      <c r="J494" t="s">
        <v>484</v>
      </c>
      <c r="K494" t="s">
        <v>11</v>
      </c>
      <c r="L494" t="str">
        <f>SUBSTITUTE(SUBSTITUTE(Table1[[#This Row],[PredictorSetsOrig]],"task","act"),"startend","se")</f>
        <v>act,se</v>
      </c>
      <c r="M494" t="s">
        <v>14</v>
      </c>
      <c r="N494" s="3">
        <v>5</v>
      </c>
      <c r="O494" s="3">
        <f>IF(Table1[[#This Row],[Algorithm]]="None",0,IF(Table1[[#This Row],[NumPredictors]]&lt;=5,5,IF(Table1[[#This Row],[NumPredictors]]&lt;=10,10,IF(Table1[[#This Row],[NumPredictors]]&lt;=30,30,50))))</f>
        <v>5</v>
      </c>
      <c r="P494" s="2">
        <v>0.84189999999999998</v>
      </c>
      <c r="Q494" s="2">
        <v>0.84160000000000001</v>
      </c>
      <c r="R494">
        <v>0.19000000000005501</v>
      </c>
      <c r="S494">
        <v>28.389999999999901</v>
      </c>
      <c r="T494">
        <v>0.73999999999978205</v>
      </c>
      <c r="U494" s="3">
        <v>2.8032504187299101</v>
      </c>
      <c r="V494" s="3">
        <v>7.6181015659879598</v>
      </c>
      <c r="W494" s="2">
        <f>IFERROR(Table1[[#This Row],[MutualInformation]]/Table1[[#This Row],[MutualInformationPotential]],0)</f>
        <v>0.36797230838262895</v>
      </c>
      <c r="X494" s="3">
        <v>0.13993880819799401</v>
      </c>
      <c r="Y494" s="3">
        <v>0.393542934233303</v>
      </c>
      <c r="Z494" s="3">
        <f>IFERROR(Table1[[#This Row],[MutualInformationVsOutcome]]/Table1[[#This Row],[MutualInformationVsOutcomePotential]],0)</f>
        <v>0.35558714443856448</v>
      </c>
      <c r="AA494">
        <v>848</v>
      </c>
      <c r="AB494">
        <v>7571</v>
      </c>
      <c r="AC494">
        <v>367</v>
      </c>
      <c r="AD494">
        <v>1214</v>
      </c>
      <c r="AE494" s="3" t="s">
        <v>520</v>
      </c>
      <c r="AF4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494" s="3" t="str">
        <f>RIGHT(Table1[[#This Row],[AlgorithmFunc]],LEN(Table1[[#This Row],[AlgorithmFunc]])-16)</f>
        <v>MRMREnsemble5</v>
      </c>
      <c r="AH494" s="3">
        <f>Table1[[#This Row],['# CM TP]]+Table1[[#This Row],['# CM TN]]</f>
        <v>8419</v>
      </c>
      <c r="AI494" s="3">
        <f>Table1[[#This Row],['# CM FP]]+Table1[[#This Row],['# CM FN]]</f>
        <v>1581</v>
      </c>
      <c r="AJ494" s="3">
        <f>Table1[[#This Row],['# CM TP]]+Table1[[#This Row],['# CM FP]]</f>
        <v>1215</v>
      </c>
      <c r="AK494" s="3">
        <f>Table1[[#This Row],['# CM TN]]+Table1[[#This Row],['# CM FN]]</f>
        <v>8785</v>
      </c>
      <c r="AL494" s="3">
        <f>Table1[[#This Row],[GT_T]]+Table1[[#This Row],[GT_F]]</f>
        <v>10000</v>
      </c>
      <c r="AM494" s="3">
        <f>IFERROR((Table1[[#This Row],['# CM TP]]+Table1[[#This Row],['# CM TN]])/Table1[[#This Row],[GT_TOT]], 0)</f>
        <v>0.84189999999999998</v>
      </c>
      <c r="AN494" s="3">
        <f>IFERROR(((Table1[[#This Row],[GT_T]]*Table1[[#This Row],[GT_ML_P]]/Table1[[#This Row],[GT_TOT]])+(Table1[[#This Row],[GT_F]]*Table1[[#This Row],[GT_ML_N]]/Table1[[#This Row],[GT_TOT]]))/Table1[[#This Row],[GT_TOT]],0)</f>
        <v>0.2411817</v>
      </c>
      <c r="AO494" s="3">
        <f>(Table1[[#This Row],[OBS_ACC]]-Table1[[#This Row],[EXP_ACC]])/(1-Table1[[#This Row],[EXP_ACC]])</f>
        <v>0.791649726950444</v>
      </c>
      <c r="AP494" s="3">
        <f>Table1[[#This Row],['# CM TP]]+Table1[[#This Row],['# CM FN]]</f>
        <v>2062</v>
      </c>
      <c r="AQ494" s="3">
        <f>Table1[[#This Row],['# CM TN]]+Table1[[#This Row],['# CM FP]]</f>
        <v>7938</v>
      </c>
      <c r="AR494" s="2">
        <f>IFERROR(Table1[[#This Row],[NUM_T]]/(Table1[[#This Row],[NUM_T]]+Table1[[#This Row],[NUM_F]]),0)</f>
        <v>0.20619999999999999</v>
      </c>
      <c r="AS494" s="2">
        <f>IFERROR(((LEN(Table1[[#This Row],[Predictors]])-LEN(SUBSTITUTE(Table1[[#This Row],[Predictors]],"_","")))/Table1[[#This Row],[NumPredictors]])-Table1[[#This Row],[P_se]],0)</f>
        <v>0</v>
      </c>
      <c r="AT494" s="2">
        <f>IFERROR((LEN(Table1[[#This Row],[Predictors]])-LEN(SUBSTITUTE(Table1[[#This Row],[Predictors]],".","")))/Table1[[#This Row],[NumPredictors]],0)</f>
        <v>0</v>
      </c>
      <c r="AU4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4" s="2">
        <f>1-(Table1[[#This Row],[P_2gram]]+Table1[[#This Row],[P_order]]+Table1[[#This Row],[P_se]])</f>
        <v>1</v>
      </c>
    </row>
    <row r="495" spans="1:48" x14ac:dyDescent="0.25">
      <c r="A495">
        <v>103</v>
      </c>
      <c r="B495" t="s">
        <v>645</v>
      </c>
      <c r="C495" t="s">
        <v>185</v>
      </c>
      <c r="D495" s="26" t="s">
        <v>1510</v>
      </c>
      <c r="E495">
        <v>4000</v>
      </c>
      <c r="F4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495" t="s">
        <v>562</v>
      </c>
      <c r="H495" s="3">
        <v>1</v>
      </c>
      <c r="I495" s="1">
        <v>42794.444004629629</v>
      </c>
      <c r="J495" t="s">
        <v>173</v>
      </c>
      <c r="K495" t="s">
        <v>11</v>
      </c>
      <c r="L495" t="str">
        <f>SUBSTITUTE(SUBSTITUTE(Table1[[#This Row],[PredictorSetsOrig]],"task","act"),"startend","se")</f>
        <v>act,se,order</v>
      </c>
      <c r="M495" s="26" t="s">
        <v>18</v>
      </c>
      <c r="N495" s="3">
        <v>30</v>
      </c>
      <c r="O495" s="3">
        <f>IF(Table1[[#This Row],[Algorithm]]="None",0,IF(Table1[[#This Row],[NumPredictors]]&lt;=5,5,IF(Table1[[#This Row],[NumPredictors]]&lt;=10,10,IF(Table1[[#This Row],[NumPredictors]]&lt;=30,30,50))))</f>
        <v>30</v>
      </c>
      <c r="P495" s="2">
        <v>0.84399999999999997</v>
      </c>
      <c r="Q495" s="2">
        <v>0.85733333333333295</v>
      </c>
      <c r="R495">
        <v>135.549999999996</v>
      </c>
      <c r="S495">
        <v>6.7099999999991304</v>
      </c>
      <c r="T495">
        <v>0.86000000000058197</v>
      </c>
      <c r="U495" s="3">
        <v>6.5969478264113501</v>
      </c>
      <c r="V495" s="27">
        <v>7.28892414629368</v>
      </c>
      <c r="W495" s="29">
        <f>IFERROR(Table1[[#This Row],[MutualInformation]]/Table1[[#This Row],[MutualInformationPotential]],0)</f>
        <v>0.90506468362217896</v>
      </c>
      <c r="X495" s="3">
        <v>0.35644018191709997</v>
      </c>
      <c r="Y495" s="27">
        <v>0.403599247604152</v>
      </c>
      <c r="Z495" s="3">
        <f>IFERROR(Table1[[#This Row],[MutualInformationVsOutcome]]/Table1[[#This Row],[MutualInformationVsOutcomePotential]],0)</f>
        <v>0.88315373240411643</v>
      </c>
      <c r="AA495">
        <v>66</v>
      </c>
      <c r="AB495">
        <v>778</v>
      </c>
      <c r="AC495">
        <v>27</v>
      </c>
      <c r="AD495">
        <v>129</v>
      </c>
      <c r="AE495" s="3" t="s">
        <v>298</v>
      </c>
      <c r="AF4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495" s="27" t="str">
        <f>RIGHT(Table1[[#This Row],[AlgorithmFunc]],LEN(Table1[[#This Row],[AlgorithmFunc]])-16)</f>
        <v>Recursive2Sizes</v>
      </c>
      <c r="AH495" s="3">
        <f>Table1[[#This Row],['# CM TP]]+Table1[[#This Row],['# CM TN]]</f>
        <v>844</v>
      </c>
      <c r="AI495" s="3">
        <f>Table1[[#This Row],['# CM FP]]+Table1[[#This Row],['# CM FN]]</f>
        <v>156</v>
      </c>
      <c r="AJ495" s="3">
        <f>Table1[[#This Row],['# CM TP]]+Table1[[#This Row],['# CM FP]]</f>
        <v>93</v>
      </c>
      <c r="AK495" s="3">
        <f>Table1[[#This Row],['# CM TN]]+Table1[[#This Row],['# CM FN]]</f>
        <v>907</v>
      </c>
      <c r="AL495" s="3">
        <f>Table1[[#This Row],[GT_T]]+Table1[[#This Row],[GT_F]]</f>
        <v>1000</v>
      </c>
      <c r="AM495" s="3">
        <f>IFERROR((Table1[[#This Row],['# CM TP]]+Table1[[#This Row],['# CM TN]])/Table1[[#This Row],[GT_TOT]], 0)</f>
        <v>0.84399999999999997</v>
      </c>
      <c r="AN495" s="3">
        <f>IFERROR(((Table1[[#This Row],[GT_T]]*Table1[[#This Row],[GT_ML_P]]/Table1[[#This Row],[GT_TOT]])+(Table1[[#This Row],[GT_F]]*Table1[[#This Row],[GT_ML_N]]/Table1[[#This Row],[GT_TOT]]))/Table1[[#This Row],[GT_TOT]],0)</f>
        <v>0.21998399999999999</v>
      </c>
      <c r="AO495" s="3">
        <f>(Table1[[#This Row],[OBS_ACC]]-Table1[[#This Row],[EXP_ACC]])/(1-Table1[[#This Row],[EXP_ACC]])</f>
        <v>0.80000410247994913</v>
      </c>
      <c r="AP495" s="3">
        <f>Table1[[#This Row],['# CM TP]]+Table1[[#This Row],['# CM FN]]</f>
        <v>195</v>
      </c>
      <c r="AQ495" s="3">
        <f>Table1[[#This Row],['# CM TN]]+Table1[[#This Row],['# CM FP]]</f>
        <v>805</v>
      </c>
      <c r="AR495" s="2">
        <f>IFERROR(Table1[[#This Row],[NUM_T]]/(Table1[[#This Row],[NUM_T]]+Table1[[#This Row],[NUM_F]]),0)</f>
        <v>0.19500000000000001</v>
      </c>
      <c r="AS495" s="2">
        <f>IFERROR(((LEN(Table1[[#This Row],[Predictors]])-LEN(SUBSTITUTE(Table1[[#This Row],[Predictors]],"_","")))/Table1[[#This Row],[NumPredictors]])-Table1[[#This Row],[P_se]],0)</f>
        <v>0</v>
      </c>
      <c r="AT495" s="2">
        <f>IFERROR((LEN(Table1[[#This Row],[Predictors]])-LEN(SUBSTITUTE(Table1[[#This Row],[Predictors]],".","")))/Table1[[#This Row],[NumPredictors]],0)</f>
        <v>0.73333333333333328</v>
      </c>
      <c r="AU4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5" s="2">
        <f>1-(Table1[[#This Row],[P_2gram]]+Table1[[#This Row],[P_order]]+Table1[[#This Row],[P_se]])</f>
        <v>0.26666666666666672</v>
      </c>
    </row>
    <row r="496" spans="1:48" x14ac:dyDescent="0.25">
      <c r="A496">
        <v>1</v>
      </c>
      <c r="B496" t="s">
        <v>645</v>
      </c>
      <c r="C496" t="s">
        <v>190</v>
      </c>
      <c r="D496" t="s">
        <v>1510</v>
      </c>
      <c r="E496">
        <v>40000</v>
      </c>
      <c r="F4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496" t="s">
        <v>1659</v>
      </c>
      <c r="H496" s="3">
        <v>1</v>
      </c>
      <c r="I496" s="1">
        <v>43129.866655092592</v>
      </c>
      <c r="J496" t="s">
        <v>173</v>
      </c>
      <c r="K496" t="s">
        <v>11</v>
      </c>
      <c r="L496" t="str">
        <f>SUBSTITUTE(SUBSTITUTE(Table1[[#This Row],[PredictorSetsOrig]],"task","act"),"startend","se")</f>
        <v>2gram</v>
      </c>
      <c r="M496" s="31" t="s">
        <v>434</v>
      </c>
      <c r="N496" s="3">
        <v>10</v>
      </c>
      <c r="O496" s="3">
        <f>IF(Table1[[#This Row],[Algorithm]]="None",0,IF(Table1[[#This Row],[NumPredictors]]&lt;=5,5,IF(Table1[[#This Row],[NumPredictors]]&lt;=10,10,IF(Table1[[#This Row],[NumPredictors]]&lt;=30,30,50))))</f>
        <v>10</v>
      </c>
      <c r="P496" s="2">
        <v>0.84189999999999998</v>
      </c>
      <c r="Q496" s="2">
        <v>0.84423333333333295</v>
      </c>
      <c r="R496">
        <v>8971.7999999999993</v>
      </c>
      <c r="S496">
        <v>38.3700000000008</v>
      </c>
      <c r="T496">
        <v>5.0799999999999299</v>
      </c>
      <c r="U496" s="3">
        <v>3.7573287279455898</v>
      </c>
      <c r="V496" s="27"/>
      <c r="W496" s="29">
        <f>IFERROR(Table1[[#This Row],[MutualInformation]]/Table1[[#This Row],[MutualInformationPotential]],0)</f>
        <v>0</v>
      </c>
      <c r="X496" s="3">
        <v>0.20135385697769101</v>
      </c>
      <c r="Y496" s="3"/>
      <c r="Z496" s="3">
        <f>IFERROR(Table1[[#This Row],[MutualInformationVsOutcome]]/Table1[[#This Row],[MutualInformationVsOutcomePotential]],0)</f>
        <v>0</v>
      </c>
      <c r="AA496">
        <v>825</v>
      </c>
      <c r="AB496">
        <v>7594</v>
      </c>
      <c r="AC496">
        <v>344</v>
      </c>
      <c r="AD496">
        <v>1237</v>
      </c>
      <c r="AE496" s="3" t="s">
        <v>1660</v>
      </c>
      <c r="AF49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496" s="27" t="str">
        <f>RIGHT(Table1[[#This Row],[AlgorithmFunc]],LEN(Table1[[#This Row],[AlgorithmFunc]])-16)</f>
        <v>Recursive2Sizes</v>
      </c>
      <c r="AH496" s="3">
        <f>Table1[[#This Row],['# CM TP]]+Table1[[#This Row],['# CM TN]]</f>
        <v>8419</v>
      </c>
      <c r="AI496" s="3">
        <f>Table1[[#This Row],['# CM FP]]+Table1[[#This Row],['# CM FN]]</f>
        <v>1581</v>
      </c>
      <c r="AJ496" s="3">
        <f>Table1[[#This Row],['# CM TP]]+Table1[[#This Row],['# CM FP]]</f>
        <v>1169</v>
      </c>
      <c r="AK496" s="3">
        <f>Table1[[#This Row],['# CM TN]]+Table1[[#This Row],['# CM FN]]</f>
        <v>8831</v>
      </c>
      <c r="AL496" s="3">
        <f>Table1[[#This Row],[GT_T]]+Table1[[#This Row],[GT_F]]</f>
        <v>10000</v>
      </c>
      <c r="AM496" s="3">
        <f>IFERROR((Table1[[#This Row],['# CM TP]]+Table1[[#This Row],['# CM TN]])/Table1[[#This Row],[GT_TOT]], 0)</f>
        <v>0.84189999999999998</v>
      </c>
      <c r="AN496" s="3">
        <f>IFERROR(((Table1[[#This Row],[GT_T]]*Table1[[#This Row],[GT_ML_P]]/Table1[[#This Row],[GT_TOT]])+(Table1[[#This Row],[GT_F]]*Table1[[#This Row],[GT_ML_N]]/Table1[[#This Row],[GT_TOT]]))/Table1[[#This Row],[GT_TOT]],0)</f>
        <v>0.23803621999999999</v>
      </c>
      <c r="AO496" s="3">
        <f>(Table1[[#This Row],[OBS_ACC]]-Table1[[#This Row],[EXP_ACC]])/(1-Table1[[#This Row],[EXP_ACC]])</f>
        <v>0.79250982244851587</v>
      </c>
      <c r="AP496" s="3">
        <f>Table1[[#This Row],['# CM TP]]+Table1[[#This Row],['# CM FN]]</f>
        <v>2062</v>
      </c>
      <c r="AQ496" s="3">
        <f>Table1[[#This Row],['# CM TN]]+Table1[[#This Row],['# CM FP]]</f>
        <v>7938</v>
      </c>
      <c r="AR496" s="2">
        <f>IFERROR(Table1[[#This Row],[NUM_T]]/(Table1[[#This Row],[NUM_T]]+Table1[[#This Row],[NUM_F]]),0)</f>
        <v>0.20619999999999999</v>
      </c>
      <c r="AS496" s="2">
        <f>IFERROR(((LEN(Table1[[#This Row],[Predictors]])-LEN(SUBSTITUTE(Table1[[#This Row],[Predictors]],"_","")))/Table1[[#This Row],[NumPredictors]])-Table1[[#This Row],[P_se]],0)</f>
        <v>1</v>
      </c>
      <c r="AT496" s="2">
        <f>IFERROR((LEN(Table1[[#This Row],[Predictors]])-LEN(SUBSTITUTE(Table1[[#This Row],[Predictors]],".","")))/Table1[[#This Row],[NumPredictors]],0)</f>
        <v>0</v>
      </c>
      <c r="AU4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6" s="2">
        <f>1-(Table1[[#This Row],[P_2gram]]+Table1[[#This Row],[P_order]]+Table1[[#This Row],[P_se]])</f>
        <v>0</v>
      </c>
    </row>
    <row r="497" spans="1:48" x14ac:dyDescent="0.25">
      <c r="A497">
        <v>30</v>
      </c>
      <c r="B497" t="s">
        <v>645</v>
      </c>
      <c r="C497" t="s">
        <v>190</v>
      </c>
      <c r="D497" s="26" t="s">
        <v>1510</v>
      </c>
      <c r="E497">
        <v>20000</v>
      </c>
      <c r="F4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497" t="s">
        <v>719</v>
      </c>
      <c r="H497" s="3">
        <v>1</v>
      </c>
      <c r="I497" s="1">
        <v>42796.644421296296</v>
      </c>
      <c r="J497" t="s">
        <v>740</v>
      </c>
      <c r="K497" t="s">
        <v>11</v>
      </c>
      <c r="L497" t="str">
        <f>SUBSTITUTE(SUBSTITUTE(Table1[[#This Row],[PredictorSetsOrig]],"task","act"),"startend","se")</f>
        <v>act,se,2gram</v>
      </c>
      <c r="M497" t="s">
        <v>16</v>
      </c>
      <c r="N497" s="3">
        <v>10</v>
      </c>
      <c r="O497" s="3">
        <f>IF(Table1[[#This Row],[Algorithm]]="None",0,IF(Table1[[#This Row],[NumPredictors]]&lt;=5,5,IF(Table1[[#This Row],[NumPredictors]]&lt;=10,10,IF(Table1[[#This Row],[NumPredictors]]&lt;=30,30,50))))</f>
        <v>10</v>
      </c>
      <c r="P497" s="2">
        <v>0.84179999999999999</v>
      </c>
      <c r="Q497" s="2">
        <v>0.84193333333333298</v>
      </c>
      <c r="R497" s="1">
        <v>1.40999999999985</v>
      </c>
      <c r="S497" s="3">
        <v>17.840000000000099</v>
      </c>
      <c r="T497" s="1">
        <v>2.5300000000024698</v>
      </c>
      <c r="U497" s="3">
        <v>3.6611834429043699</v>
      </c>
      <c r="V497" s="3">
        <v>8.0938529963357908</v>
      </c>
      <c r="W497" s="2">
        <f>IFERROR(Table1[[#This Row],[MutualInformation]]/Table1[[#This Row],[MutualInformationPotential]],0)</f>
        <v>0.45234123285434547</v>
      </c>
      <c r="X497" s="3">
        <v>0.210572500375835</v>
      </c>
      <c r="Y497" s="3">
        <v>0.49001185436299</v>
      </c>
      <c r="Z497" s="3">
        <f>IFERROR(Table1[[#This Row],[MutualInformationVsOutcome]]/Table1[[#This Row],[MutualInformationVsOutcomePotential]],0)</f>
        <v>0.42972940042354063</v>
      </c>
      <c r="AA497">
        <v>594</v>
      </c>
      <c r="AB497">
        <v>3615</v>
      </c>
      <c r="AC497">
        <v>226</v>
      </c>
      <c r="AD497">
        <v>565</v>
      </c>
      <c r="AE497" s="3" t="s">
        <v>742</v>
      </c>
      <c r="AF4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497" s="3" t="str">
        <f>RIGHT(Table1[[#This Row],[AlgorithmFunc]],LEN(Table1[[#This Row],[AlgorithmFunc]])-16)</f>
        <v>MRMRClassic</v>
      </c>
      <c r="AH497" s="3">
        <f>Table1[[#This Row],['# CM TP]]+Table1[[#This Row],['# CM TN]]</f>
        <v>4209</v>
      </c>
      <c r="AI497" s="3">
        <f>Table1[[#This Row],['# CM FP]]+Table1[[#This Row],['# CM FN]]</f>
        <v>791</v>
      </c>
      <c r="AJ497" s="3">
        <f>Table1[[#This Row],['# CM TP]]+Table1[[#This Row],['# CM FP]]</f>
        <v>820</v>
      </c>
      <c r="AK497" s="3">
        <f>Table1[[#This Row],['# CM TN]]+Table1[[#This Row],['# CM FN]]</f>
        <v>4180</v>
      </c>
      <c r="AL497" s="3">
        <f>Table1[[#This Row],[GT_T]]+Table1[[#This Row],[GT_F]]</f>
        <v>5000</v>
      </c>
      <c r="AM497" s="3">
        <f>IFERROR((Table1[[#This Row],['# CM TP]]+Table1[[#This Row],['# CM TN]])/Table1[[#This Row],[GT_TOT]], 0)</f>
        <v>0.84179999999999999</v>
      </c>
      <c r="AN497" s="3">
        <f>IFERROR(((Table1[[#This Row],[GT_T]]*Table1[[#This Row],[GT_ML_P]]/Table1[[#This Row],[GT_TOT]])+(Table1[[#This Row],[GT_F]]*Table1[[#This Row],[GT_ML_N]]/Table1[[#This Row],[GT_TOT]]))/Table1[[#This Row],[GT_TOT]],0)</f>
        <v>0.27031040000000001</v>
      </c>
      <c r="AO497" s="3">
        <f>(Table1[[#This Row],[OBS_ACC]]-Table1[[#This Row],[EXP_ACC]])/(1-Table1[[#This Row],[EXP_ACC]])</f>
        <v>0.78319548476502898</v>
      </c>
      <c r="AP497" s="3">
        <f>Table1[[#This Row],['# CM TP]]+Table1[[#This Row],['# CM FN]]</f>
        <v>1159</v>
      </c>
      <c r="AQ497" s="3">
        <f>Table1[[#This Row],['# CM TN]]+Table1[[#This Row],['# CM FP]]</f>
        <v>3841</v>
      </c>
      <c r="AR497" s="2">
        <f>IFERROR(Table1[[#This Row],[NUM_T]]/(Table1[[#This Row],[NUM_T]]+Table1[[#This Row],[NUM_F]]),0)</f>
        <v>0.23180000000000001</v>
      </c>
      <c r="AS497" s="2">
        <f>IFERROR(((LEN(Table1[[#This Row],[Predictors]])-LEN(SUBSTITUTE(Table1[[#This Row],[Predictors]],"_","")))/Table1[[#This Row],[NumPredictors]])-Table1[[#This Row],[P_se]],0)</f>
        <v>0.3</v>
      </c>
      <c r="AT497" s="2">
        <f>IFERROR((LEN(Table1[[#This Row],[Predictors]])-LEN(SUBSTITUTE(Table1[[#This Row],[Predictors]],".","")))/Table1[[#This Row],[NumPredictors]],0)</f>
        <v>0</v>
      </c>
      <c r="AU4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7" s="2">
        <f>1-(Table1[[#This Row],[P_2gram]]+Table1[[#This Row],[P_order]]+Table1[[#This Row],[P_se]])</f>
        <v>0.7</v>
      </c>
    </row>
    <row r="498" spans="1:48" x14ac:dyDescent="0.25">
      <c r="A498">
        <v>72</v>
      </c>
      <c r="B498" t="s">
        <v>645</v>
      </c>
      <c r="C498" t="s">
        <v>190</v>
      </c>
      <c r="D498" s="26" t="s">
        <v>1510</v>
      </c>
      <c r="E498">
        <v>20000</v>
      </c>
      <c r="F4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498" t="s">
        <v>719</v>
      </c>
      <c r="H498" s="3">
        <v>1</v>
      </c>
      <c r="I498" s="1">
        <v>42797.770370370374</v>
      </c>
      <c r="J498" t="s">
        <v>173</v>
      </c>
      <c r="K498" t="s">
        <v>11</v>
      </c>
      <c r="L498" t="str">
        <f>SUBSTITUTE(SUBSTITUTE(Table1[[#This Row],[PredictorSetsOrig]],"task","act"),"startend","se")</f>
        <v>act,se,2gram</v>
      </c>
      <c r="M498" t="s">
        <v>16</v>
      </c>
      <c r="N498" s="3">
        <v>10</v>
      </c>
      <c r="O498" s="3">
        <f>IF(Table1[[#This Row],[Algorithm]]="None",0,IF(Table1[[#This Row],[NumPredictors]]&lt;=5,5,IF(Table1[[#This Row],[NumPredictors]]&lt;=10,10,IF(Table1[[#This Row],[NumPredictors]]&lt;=30,30,50))))</f>
        <v>10</v>
      </c>
      <c r="P498" s="2">
        <v>0.84179999999999999</v>
      </c>
      <c r="Q498" s="2">
        <v>0.84793333333333298</v>
      </c>
      <c r="R498" s="1">
        <v>2451.6899999999901</v>
      </c>
      <c r="S498" s="3">
        <v>19.4100000000035</v>
      </c>
      <c r="T498" s="1">
        <v>3.0599999999976699</v>
      </c>
      <c r="U498" s="3">
        <v>4.2358429449222399</v>
      </c>
      <c r="V498" s="3">
        <v>8.0938529963357908</v>
      </c>
      <c r="W498" s="2">
        <f>IFERROR(Table1[[#This Row],[MutualInformation]]/Table1[[#This Row],[MutualInformationPotential]],0)</f>
        <v>0.5233407311499072</v>
      </c>
      <c r="X498" s="3">
        <v>0.24222951287580699</v>
      </c>
      <c r="Y498" s="3">
        <v>0.49001185436299</v>
      </c>
      <c r="Z498" s="3">
        <f>IFERROR(Table1[[#This Row],[MutualInformationVsOutcome]]/Table1[[#This Row],[MutualInformationVsOutcomePotential]],0)</f>
        <v>0.49433398543123552</v>
      </c>
      <c r="AA498">
        <v>587</v>
      </c>
      <c r="AB498">
        <v>3622</v>
      </c>
      <c r="AC498">
        <v>219</v>
      </c>
      <c r="AD498">
        <v>572</v>
      </c>
      <c r="AE498" s="3" t="s">
        <v>782</v>
      </c>
      <c r="AF4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498" s="3" t="str">
        <f>RIGHT(Table1[[#This Row],[AlgorithmFunc]],LEN(Table1[[#This Row],[AlgorithmFunc]])-16)</f>
        <v>Recursive2Sizes</v>
      </c>
      <c r="AH498" s="3">
        <f>Table1[[#This Row],['# CM TP]]+Table1[[#This Row],['# CM TN]]</f>
        <v>4209</v>
      </c>
      <c r="AI498" s="3">
        <f>Table1[[#This Row],['# CM FP]]+Table1[[#This Row],['# CM FN]]</f>
        <v>791</v>
      </c>
      <c r="AJ498" s="3">
        <f>Table1[[#This Row],['# CM TP]]+Table1[[#This Row],['# CM FP]]</f>
        <v>806</v>
      </c>
      <c r="AK498" s="3">
        <f>Table1[[#This Row],['# CM TN]]+Table1[[#This Row],['# CM FN]]</f>
        <v>4194</v>
      </c>
      <c r="AL498" s="3">
        <f>Table1[[#This Row],[GT_T]]+Table1[[#This Row],[GT_F]]</f>
        <v>5000</v>
      </c>
      <c r="AM498" s="3">
        <f>IFERROR((Table1[[#This Row],['# CM TP]]+Table1[[#This Row],['# CM TN]])/Table1[[#This Row],[GT_TOT]], 0)</f>
        <v>0.84179999999999999</v>
      </c>
      <c r="AN498" s="3">
        <f>IFERROR(((Table1[[#This Row],[GT_T]]*Table1[[#This Row],[GT_ML_P]]/Table1[[#This Row],[GT_TOT]])+(Table1[[#This Row],[GT_F]]*Table1[[#This Row],[GT_ML_N]]/Table1[[#This Row],[GT_TOT]]))/Table1[[#This Row],[GT_TOT]],0)</f>
        <v>0.26839632000000002</v>
      </c>
      <c r="AO498" s="3">
        <f>(Table1[[#This Row],[OBS_ACC]]-Table1[[#This Row],[EXP_ACC]])/(1-Table1[[#This Row],[EXP_ACC]])</f>
        <v>0.78376270605965237</v>
      </c>
      <c r="AP498" s="3">
        <f>Table1[[#This Row],['# CM TP]]+Table1[[#This Row],['# CM FN]]</f>
        <v>1159</v>
      </c>
      <c r="AQ498" s="3">
        <f>Table1[[#This Row],['# CM TN]]+Table1[[#This Row],['# CM FP]]</f>
        <v>3841</v>
      </c>
      <c r="AR498" s="2">
        <f>IFERROR(Table1[[#This Row],[NUM_T]]/(Table1[[#This Row],[NUM_T]]+Table1[[#This Row],[NUM_F]]),0)</f>
        <v>0.23180000000000001</v>
      </c>
      <c r="AS498" s="2">
        <f>IFERROR(((LEN(Table1[[#This Row],[Predictors]])-LEN(SUBSTITUTE(Table1[[#This Row],[Predictors]],"_","")))/Table1[[#This Row],[NumPredictors]])-Table1[[#This Row],[P_se]],0)</f>
        <v>0.4</v>
      </c>
      <c r="AT498" s="2">
        <f>IFERROR((LEN(Table1[[#This Row],[Predictors]])-LEN(SUBSTITUTE(Table1[[#This Row],[Predictors]],".","")))/Table1[[#This Row],[NumPredictors]],0)</f>
        <v>0</v>
      </c>
      <c r="AU4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498" s="2">
        <f>1-(Table1[[#This Row],[P_2gram]]+Table1[[#This Row],[P_order]]+Table1[[#This Row],[P_se]])</f>
        <v>0.6</v>
      </c>
    </row>
    <row r="499" spans="1:48" x14ac:dyDescent="0.25">
      <c r="A499">
        <v>157</v>
      </c>
      <c r="B499" t="s">
        <v>645</v>
      </c>
      <c r="C499" t="s">
        <v>185</v>
      </c>
      <c r="D499" s="26" t="s">
        <v>1510</v>
      </c>
      <c r="E499">
        <v>40000</v>
      </c>
      <c r="F4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499" t="s">
        <v>1070</v>
      </c>
      <c r="H499" s="3">
        <v>1</v>
      </c>
      <c r="I499" s="1">
        <v>43118.955555555556</v>
      </c>
      <c r="J499" t="s">
        <v>995</v>
      </c>
      <c r="K499" t="s">
        <v>11</v>
      </c>
      <c r="L499" t="str">
        <f>SUBSTITUTE(SUBSTITUTE(Table1[[#This Row],[PredictorSetsOrig]],"task","act"),"startend","se")</f>
        <v>act,se,2gram</v>
      </c>
      <c r="M499" s="31" t="s">
        <v>16</v>
      </c>
      <c r="N499" s="3">
        <v>30</v>
      </c>
      <c r="O499" s="3">
        <f>IF(Table1[[#This Row],[Algorithm]]="None",0,IF(Table1[[#This Row],[NumPredictors]]&lt;=5,5,IF(Table1[[#This Row],[NumPredictors]]&lt;=10,10,IF(Table1[[#This Row],[NumPredictors]]&lt;=30,30,50))))</f>
        <v>30</v>
      </c>
      <c r="P499" s="2">
        <v>0.84179999999999999</v>
      </c>
      <c r="Q499" s="2">
        <v>0.84146666666666703</v>
      </c>
      <c r="R499">
        <v>30.9700000000012</v>
      </c>
      <c r="S499">
        <v>65.799999999999301</v>
      </c>
      <c r="T499">
        <v>5.5599999999994898</v>
      </c>
      <c r="U499" s="3">
        <v>6.9768513093956601</v>
      </c>
      <c r="V499" s="27"/>
      <c r="W499" s="29">
        <f>IFERROR(Table1[[#This Row],[MutualInformation]]/Table1[[#This Row],[MutualInformationPotential]],0)</f>
        <v>0</v>
      </c>
      <c r="X499" s="3">
        <v>0.23664030988805099</v>
      </c>
      <c r="Y499" s="3"/>
      <c r="Z499" s="3">
        <f>IFERROR(Table1[[#This Row],[MutualInformationVsOutcome]]/Table1[[#This Row],[MutualInformationVsOutcomePotential]],0)</f>
        <v>0</v>
      </c>
      <c r="AA499">
        <v>556</v>
      </c>
      <c r="AB499">
        <v>7862</v>
      </c>
      <c r="AC499">
        <v>161</v>
      </c>
      <c r="AD499">
        <v>1421</v>
      </c>
      <c r="AE499" s="3" t="s">
        <v>1148</v>
      </c>
      <c r="AF4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499" s="27" t="str">
        <f>RIGHT(Table1[[#This Row],[AlgorithmFunc]],LEN(Table1[[#This Row],[AlgorithmFunc]])-16)</f>
        <v>ClusterInfluence</v>
      </c>
      <c r="AH499" s="3">
        <f>Table1[[#This Row],['# CM TP]]+Table1[[#This Row],['# CM TN]]</f>
        <v>8418</v>
      </c>
      <c r="AI499" s="3">
        <f>Table1[[#This Row],['# CM FP]]+Table1[[#This Row],['# CM FN]]</f>
        <v>1582</v>
      </c>
      <c r="AJ499" s="3">
        <f>Table1[[#This Row],['# CM TP]]+Table1[[#This Row],['# CM FP]]</f>
        <v>717</v>
      </c>
      <c r="AK499" s="3">
        <f>Table1[[#This Row],['# CM TN]]+Table1[[#This Row],['# CM FN]]</f>
        <v>9283</v>
      </c>
      <c r="AL499" s="3">
        <f>Table1[[#This Row],[GT_T]]+Table1[[#This Row],[GT_F]]</f>
        <v>10000</v>
      </c>
      <c r="AM499" s="3">
        <f>IFERROR((Table1[[#This Row],['# CM TP]]+Table1[[#This Row],['# CM TN]])/Table1[[#This Row],[GT_TOT]], 0)</f>
        <v>0.84179999999999999</v>
      </c>
      <c r="AN499" s="3">
        <f>IFERROR(((Table1[[#This Row],[GT_T]]*Table1[[#This Row],[GT_ML_P]]/Table1[[#This Row],[GT_TOT]])+(Table1[[#This Row],[GT_F]]*Table1[[#This Row],[GT_ML_N]]/Table1[[#This Row],[GT_TOT]]))/Table1[[#This Row],[GT_TOT]],0)</f>
        <v>0.20721412</v>
      </c>
      <c r="AO499" s="3">
        <f>(Table1[[#This Row],[OBS_ACC]]-Table1[[#This Row],[EXP_ACC]])/(1-Table1[[#This Row],[EXP_ACC]])</f>
        <v>0.80045053274662248</v>
      </c>
      <c r="AP499" s="3">
        <f>Table1[[#This Row],['# CM TP]]+Table1[[#This Row],['# CM FN]]</f>
        <v>1977</v>
      </c>
      <c r="AQ499" s="3">
        <f>Table1[[#This Row],['# CM TN]]+Table1[[#This Row],['# CM FP]]</f>
        <v>8023</v>
      </c>
      <c r="AR499" s="2">
        <f>IFERROR(Table1[[#This Row],[NUM_T]]/(Table1[[#This Row],[NUM_T]]+Table1[[#This Row],[NUM_F]]),0)</f>
        <v>0.19769999999999999</v>
      </c>
      <c r="AS499" s="2">
        <f>IFERROR(((LEN(Table1[[#This Row],[Predictors]])-LEN(SUBSTITUTE(Table1[[#This Row],[Predictors]],"_","")))/Table1[[#This Row],[NumPredictors]])-Table1[[#This Row],[P_se]],0)</f>
        <v>0.55555555555555558</v>
      </c>
      <c r="AT499" s="2">
        <f>IFERROR((LEN(Table1[[#This Row],[Predictors]])-LEN(SUBSTITUTE(Table1[[#This Row],[Predictors]],".","")))/Table1[[#This Row],[NumPredictors]],0)</f>
        <v>0</v>
      </c>
      <c r="AU4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499" s="2">
        <f>1-(Table1[[#This Row],[P_2gram]]+Table1[[#This Row],[P_order]]+Table1[[#This Row],[P_se]])</f>
        <v>0.4</v>
      </c>
    </row>
    <row r="500" spans="1:48" x14ac:dyDescent="0.25">
      <c r="A500">
        <v>168</v>
      </c>
      <c r="B500" t="s">
        <v>645</v>
      </c>
      <c r="C500" t="s">
        <v>185</v>
      </c>
      <c r="D500" s="26" t="s">
        <v>1510</v>
      </c>
      <c r="E500">
        <v>40000</v>
      </c>
      <c r="F5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00" t="s">
        <v>1070</v>
      </c>
      <c r="H500" s="3">
        <v>1</v>
      </c>
      <c r="I500" s="1">
        <v>43118.968495370369</v>
      </c>
      <c r="J500" t="s">
        <v>1007</v>
      </c>
      <c r="K500" t="s">
        <v>11</v>
      </c>
      <c r="L500" t="str">
        <f>SUBSTITUTE(SUBSTITUTE(Table1[[#This Row],[PredictorSetsOrig]],"task","act"),"startend","se")</f>
        <v>act,se,2gram</v>
      </c>
      <c r="M500" s="31" t="s">
        <v>16</v>
      </c>
      <c r="N500" s="3">
        <v>30</v>
      </c>
      <c r="O500" s="3">
        <f>IF(Table1[[#This Row],[Algorithm]]="None",0,IF(Table1[[#This Row],[NumPredictors]]&lt;=5,5,IF(Table1[[#This Row],[NumPredictors]]&lt;=10,10,IF(Table1[[#This Row],[NumPredictors]]&lt;=30,30,50))))</f>
        <v>30</v>
      </c>
      <c r="P500" s="2">
        <v>0.84179999999999999</v>
      </c>
      <c r="Q500" s="2">
        <v>0.84146666666666703</v>
      </c>
      <c r="R500">
        <v>32.709999999999098</v>
      </c>
      <c r="S500">
        <v>67.209999999999098</v>
      </c>
      <c r="T500">
        <v>5.40999999999985</v>
      </c>
      <c r="U500" s="3">
        <v>6.9768513093956601</v>
      </c>
      <c r="V500" s="27"/>
      <c r="W500" s="29">
        <f>IFERROR(Table1[[#This Row],[MutualInformation]]/Table1[[#This Row],[MutualInformationPotential]],0)</f>
        <v>0</v>
      </c>
      <c r="X500" s="3">
        <v>0.23664030988805099</v>
      </c>
      <c r="Y500" s="3"/>
      <c r="Z500" s="3">
        <f>IFERROR(Table1[[#This Row],[MutualInformationVsOutcome]]/Table1[[#This Row],[MutualInformationVsOutcomePotential]],0)</f>
        <v>0</v>
      </c>
      <c r="AA500">
        <v>555</v>
      </c>
      <c r="AB500">
        <v>7863</v>
      </c>
      <c r="AC500">
        <v>160</v>
      </c>
      <c r="AD500">
        <v>1422</v>
      </c>
      <c r="AE500" s="3" t="s">
        <v>1148</v>
      </c>
      <c r="AF5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500" s="27" t="str">
        <f>RIGHT(Table1[[#This Row],[AlgorithmFunc]],LEN(Table1[[#This Row],[AlgorithmFunc]])-16)</f>
        <v>ClusterFisher</v>
      </c>
      <c r="AH500" s="3">
        <f>Table1[[#This Row],['# CM TP]]+Table1[[#This Row],['# CM TN]]</f>
        <v>8418</v>
      </c>
      <c r="AI500" s="3">
        <f>Table1[[#This Row],['# CM FP]]+Table1[[#This Row],['# CM FN]]</f>
        <v>1582</v>
      </c>
      <c r="AJ500" s="3">
        <f>Table1[[#This Row],['# CM TP]]+Table1[[#This Row],['# CM FP]]</f>
        <v>715</v>
      </c>
      <c r="AK500" s="3">
        <f>Table1[[#This Row],['# CM TN]]+Table1[[#This Row],['# CM FN]]</f>
        <v>9285</v>
      </c>
      <c r="AL500" s="3">
        <f>Table1[[#This Row],[GT_T]]+Table1[[#This Row],[GT_F]]</f>
        <v>10000</v>
      </c>
      <c r="AM500" s="3">
        <f>IFERROR((Table1[[#This Row],['# CM TP]]+Table1[[#This Row],['# CM TN]])/Table1[[#This Row],[GT_TOT]], 0)</f>
        <v>0.84179999999999999</v>
      </c>
      <c r="AN500" s="3">
        <f>IFERROR(((Table1[[#This Row],[GT_T]]*Table1[[#This Row],[GT_ML_P]]/Table1[[#This Row],[GT_TOT]])+(Table1[[#This Row],[GT_F]]*Table1[[#This Row],[GT_ML_N]]/Table1[[#This Row],[GT_TOT]]))/Table1[[#This Row],[GT_TOT]],0)</f>
        <v>0.20707739999999999</v>
      </c>
      <c r="AO500" s="3">
        <f>(Table1[[#This Row],[OBS_ACC]]-Table1[[#This Row],[EXP_ACC]])/(1-Table1[[#This Row],[EXP_ACC]])</f>
        <v>0.80048494014422089</v>
      </c>
      <c r="AP500" s="3">
        <f>Table1[[#This Row],['# CM TP]]+Table1[[#This Row],['# CM FN]]</f>
        <v>1977</v>
      </c>
      <c r="AQ500" s="3">
        <f>Table1[[#This Row],['# CM TN]]+Table1[[#This Row],['# CM FP]]</f>
        <v>8023</v>
      </c>
      <c r="AR500" s="2">
        <f>IFERROR(Table1[[#This Row],[NUM_T]]/(Table1[[#This Row],[NUM_T]]+Table1[[#This Row],[NUM_F]]),0)</f>
        <v>0.19769999999999999</v>
      </c>
      <c r="AS500" s="2">
        <f>IFERROR(((LEN(Table1[[#This Row],[Predictors]])-LEN(SUBSTITUTE(Table1[[#This Row],[Predictors]],"_","")))/Table1[[#This Row],[NumPredictors]])-Table1[[#This Row],[P_se]],0)</f>
        <v>0.55555555555555558</v>
      </c>
      <c r="AT500" s="2">
        <f>IFERROR((LEN(Table1[[#This Row],[Predictors]])-LEN(SUBSTITUTE(Table1[[#This Row],[Predictors]],".","")))/Table1[[#This Row],[NumPredictors]],0)</f>
        <v>0</v>
      </c>
      <c r="AU5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500" s="2">
        <f>1-(Table1[[#This Row],[P_2gram]]+Table1[[#This Row],[P_order]]+Table1[[#This Row],[P_se]])</f>
        <v>0.4</v>
      </c>
    </row>
    <row r="501" spans="1:48" x14ac:dyDescent="0.25">
      <c r="A501">
        <v>112</v>
      </c>
      <c r="B501" t="s">
        <v>645</v>
      </c>
      <c r="C501" t="s">
        <v>185</v>
      </c>
      <c r="D501" s="26" t="s">
        <v>1510</v>
      </c>
      <c r="E501">
        <v>4000</v>
      </c>
      <c r="F5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01" t="s">
        <v>562</v>
      </c>
      <c r="H501" s="3">
        <v>1</v>
      </c>
      <c r="I501" s="1">
        <v>42794.460717592592</v>
      </c>
      <c r="J501" t="s">
        <v>159</v>
      </c>
      <c r="K501" t="s">
        <v>11</v>
      </c>
      <c r="L501" t="str">
        <f>SUBSTITUTE(SUBSTITUTE(Table1[[#This Row],[PredictorSetsOrig]],"task","act"),"startend","se")</f>
        <v>act,se</v>
      </c>
      <c r="M501" t="s">
        <v>14</v>
      </c>
      <c r="N501" s="3">
        <v>30</v>
      </c>
      <c r="O501" s="3">
        <f>IF(Table1[[#This Row],[Algorithm]]="None",0,IF(Table1[[#This Row],[NumPredictors]]&lt;=5,5,IF(Table1[[#This Row],[NumPredictors]]&lt;=10,10,IF(Table1[[#This Row],[NumPredictors]]&lt;=30,30,50))))</f>
        <v>30</v>
      </c>
      <c r="P501" s="2">
        <v>0.82299999999999995</v>
      </c>
      <c r="Q501" s="2">
        <v>0.82233333333333303</v>
      </c>
      <c r="R501">
        <v>2.0600000000049499</v>
      </c>
      <c r="S501">
        <v>6.4199999999982502</v>
      </c>
      <c r="T501">
        <v>0.120000000002619</v>
      </c>
      <c r="U501" s="3">
        <v>5.6853128665724197</v>
      </c>
      <c r="V501" s="3">
        <v>6.9605890807084903</v>
      </c>
      <c r="W501" s="2">
        <f>IFERROR(Table1[[#This Row],[MutualInformation]]/Table1[[#This Row],[MutualInformationPotential]],0)</f>
        <v>0.8167861657470139</v>
      </c>
      <c r="X501" s="3">
        <v>0.27307065292493399</v>
      </c>
      <c r="Y501" s="27">
        <v>0.38147101411214301</v>
      </c>
      <c r="Z501" s="3">
        <f>IFERROR(Table1[[#This Row],[MutualInformationVsOutcome]]/Table1[[#This Row],[MutualInformationVsOutcomePotential]],0)</f>
        <v>0.71583591628971843</v>
      </c>
      <c r="AA501">
        <v>20</v>
      </c>
      <c r="AB501">
        <v>803</v>
      </c>
      <c r="AC501">
        <v>2</v>
      </c>
      <c r="AD501">
        <v>175</v>
      </c>
      <c r="AE501" s="3" t="s">
        <v>281</v>
      </c>
      <c r="AF5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501" s="3" t="str">
        <f>RIGHT(Table1[[#This Row],[AlgorithmFunc]],LEN(Table1[[#This Row],[AlgorithmFunc]])-16)</f>
        <v>LASSORepeated</v>
      </c>
      <c r="AH501" s="3">
        <f>Table1[[#This Row],['# CM TP]]+Table1[[#This Row],['# CM TN]]</f>
        <v>823</v>
      </c>
      <c r="AI501" s="3">
        <f>Table1[[#This Row],['# CM FP]]+Table1[[#This Row],['# CM FN]]</f>
        <v>177</v>
      </c>
      <c r="AJ501" s="3">
        <f>Table1[[#This Row],['# CM TP]]+Table1[[#This Row],['# CM FP]]</f>
        <v>22</v>
      </c>
      <c r="AK501" s="3">
        <f>Table1[[#This Row],['# CM TN]]+Table1[[#This Row],['# CM FN]]</f>
        <v>978</v>
      </c>
      <c r="AL501" s="3">
        <f>Table1[[#This Row],[GT_T]]+Table1[[#This Row],[GT_F]]</f>
        <v>1000</v>
      </c>
      <c r="AM501" s="3">
        <f>IFERROR((Table1[[#This Row],['# CM TP]]+Table1[[#This Row],['# CM TN]])/Table1[[#This Row],[GT_TOT]], 0)</f>
        <v>0.82299999999999995</v>
      </c>
      <c r="AN501" s="3">
        <f>IFERROR(((Table1[[#This Row],[GT_T]]*Table1[[#This Row],[GT_ML_P]]/Table1[[#This Row],[GT_TOT]])+(Table1[[#This Row],[GT_F]]*Table1[[#This Row],[GT_ML_N]]/Table1[[#This Row],[GT_TOT]]))/Table1[[#This Row],[GT_TOT]],0)</f>
        <v>0.19121199999999999</v>
      </c>
      <c r="AO501" s="3">
        <f>(Table1[[#This Row],[OBS_ACC]]-Table1[[#This Row],[EXP_ACC]])/(1-Table1[[#This Row],[EXP_ACC]])</f>
        <v>0.78115402305672188</v>
      </c>
      <c r="AP501" s="3">
        <f>Table1[[#This Row],['# CM TP]]+Table1[[#This Row],['# CM FN]]</f>
        <v>195</v>
      </c>
      <c r="AQ501" s="3">
        <f>Table1[[#This Row],['# CM TN]]+Table1[[#This Row],['# CM FP]]</f>
        <v>805</v>
      </c>
      <c r="AR501" s="2">
        <f>IFERROR(Table1[[#This Row],[NUM_T]]/(Table1[[#This Row],[NUM_T]]+Table1[[#This Row],[NUM_F]]),0)</f>
        <v>0.19500000000000001</v>
      </c>
      <c r="AS501" s="2">
        <f>IFERROR(((LEN(Table1[[#This Row],[Predictors]])-LEN(SUBSTITUTE(Table1[[#This Row],[Predictors]],"_","")))/Table1[[#This Row],[NumPredictors]])-Table1[[#This Row],[P_se]],0)</f>
        <v>9.9999999999999978E-2</v>
      </c>
      <c r="AT501" s="2">
        <f>IFERROR((LEN(Table1[[#This Row],[Predictors]])-LEN(SUBSTITUTE(Table1[[#This Row],[Predictors]],".","")))/Table1[[#This Row],[NumPredictors]],0)</f>
        <v>0</v>
      </c>
      <c r="AU5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501" s="2">
        <f>1-(Table1[[#This Row],[P_2gram]]+Table1[[#This Row],[P_order]]+Table1[[#This Row],[P_se]])</f>
        <v>0.7</v>
      </c>
    </row>
    <row r="502" spans="1:48" x14ac:dyDescent="0.25">
      <c r="A502">
        <v>37</v>
      </c>
      <c r="B502" t="s">
        <v>645</v>
      </c>
      <c r="C502" t="s">
        <v>190</v>
      </c>
      <c r="D502" s="26" t="s">
        <v>1510</v>
      </c>
      <c r="E502">
        <v>20000</v>
      </c>
      <c r="F5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02" t="s">
        <v>719</v>
      </c>
      <c r="H502" s="3">
        <v>1</v>
      </c>
      <c r="I502" s="1">
        <v>42796.646319444444</v>
      </c>
      <c r="J502" t="s">
        <v>484</v>
      </c>
      <c r="K502" t="s">
        <v>11</v>
      </c>
      <c r="L502" t="str">
        <f>SUBSTITUTE(SUBSTITUTE(Table1[[#This Row],[PredictorSetsOrig]],"task","act"),"startend","se")</f>
        <v>act,se,2gram</v>
      </c>
      <c r="M502" t="s">
        <v>16</v>
      </c>
      <c r="N502" s="3">
        <v>10</v>
      </c>
      <c r="O502" s="3">
        <f>IF(Table1[[#This Row],[Algorithm]]="None",0,IF(Table1[[#This Row],[NumPredictors]]&lt;=5,5,IF(Table1[[#This Row],[NumPredictors]]&lt;=10,10,IF(Table1[[#This Row],[NumPredictors]]&lt;=30,30,50))))</f>
        <v>10</v>
      </c>
      <c r="P502" s="2">
        <v>0.84160000000000001</v>
      </c>
      <c r="Q502" s="2">
        <v>0.84066666666666701</v>
      </c>
      <c r="R502" s="1">
        <v>1.9699999999975299</v>
      </c>
      <c r="S502" s="3">
        <v>17.780000000002499</v>
      </c>
      <c r="T502" s="1">
        <v>2.54000000000087</v>
      </c>
      <c r="U502" s="3">
        <v>4.1418305586825603</v>
      </c>
      <c r="V502" s="3">
        <v>8.0938529963357908</v>
      </c>
      <c r="W502" s="2">
        <f>IFERROR(Table1[[#This Row],[MutualInformation]]/Table1[[#This Row],[MutualInformationPotential]],0)</f>
        <v>0.51172544899908978</v>
      </c>
      <c r="X502" s="3">
        <v>0.22041348013208401</v>
      </c>
      <c r="Y502" s="3">
        <v>0.49001185436299</v>
      </c>
      <c r="Z502" s="3">
        <f>IFERROR(Table1[[#This Row],[MutualInformationVsOutcome]]/Table1[[#This Row],[MutualInformationVsOutcomePotential]],0)</f>
        <v>0.44981254671607712</v>
      </c>
      <c r="AA502">
        <v>586</v>
      </c>
      <c r="AB502">
        <v>3622</v>
      </c>
      <c r="AC502">
        <v>219</v>
      </c>
      <c r="AD502">
        <v>573</v>
      </c>
      <c r="AE502" s="3" t="s">
        <v>748</v>
      </c>
      <c r="AF5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502" s="3" t="str">
        <f>RIGHT(Table1[[#This Row],[AlgorithmFunc]],LEN(Table1[[#This Row],[AlgorithmFunc]])-16)</f>
        <v>MRMREnsemble5</v>
      </c>
      <c r="AH502" s="3">
        <f>Table1[[#This Row],['# CM TP]]+Table1[[#This Row],['# CM TN]]</f>
        <v>4208</v>
      </c>
      <c r="AI502" s="3">
        <f>Table1[[#This Row],['# CM FP]]+Table1[[#This Row],['# CM FN]]</f>
        <v>792</v>
      </c>
      <c r="AJ502" s="3">
        <f>Table1[[#This Row],['# CM TP]]+Table1[[#This Row],['# CM FP]]</f>
        <v>805</v>
      </c>
      <c r="AK502" s="3">
        <f>Table1[[#This Row],['# CM TN]]+Table1[[#This Row],['# CM FN]]</f>
        <v>4195</v>
      </c>
      <c r="AL502" s="3">
        <f>Table1[[#This Row],[GT_T]]+Table1[[#This Row],[GT_F]]</f>
        <v>5000</v>
      </c>
      <c r="AM502" s="3">
        <f>IFERROR((Table1[[#This Row],['# CM TP]]+Table1[[#This Row],['# CM TN]])/Table1[[#This Row],[GT_TOT]], 0)</f>
        <v>0.84160000000000001</v>
      </c>
      <c r="AN502" s="3">
        <f>IFERROR(((Table1[[#This Row],[GT_T]]*Table1[[#This Row],[GT_ML_P]]/Table1[[#This Row],[GT_TOT]])+(Table1[[#This Row],[GT_F]]*Table1[[#This Row],[GT_ML_N]]/Table1[[#This Row],[GT_TOT]]))/Table1[[#This Row],[GT_TOT]],0)</f>
        <v>0.2683952</v>
      </c>
      <c r="AO502" s="3">
        <f>(Table1[[#This Row],[OBS_ACC]]-Table1[[#This Row],[EXP_ACC]])/(1-Table1[[#This Row],[EXP_ACC]])</f>
        <v>0.78348966545872867</v>
      </c>
      <c r="AP502" s="3">
        <f>Table1[[#This Row],['# CM TP]]+Table1[[#This Row],['# CM FN]]</f>
        <v>1159</v>
      </c>
      <c r="AQ502" s="3">
        <f>Table1[[#This Row],['# CM TN]]+Table1[[#This Row],['# CM FP]]</f>
        <v>3841</v>
      </c>
      <c r="AR502" s="2">
        <f>IFERROR(Table1[[#This Row],[NUM_T]]/(Table1[[#This Row],[NUM_T]]+Table1[[#This Row],[NUM_F]]),0)</f>
        <v>0.23180000000000001</v>
      </c>
      <c r="AS502" s="2">
        <f>IFERROR(((LEN(Table1[[#This Row],[Predictors]])-LEN(SUBSTITUTE(Table1[[#This Row],[Predictors]],"_","")))/Table1[[#This Row],[NumPredictors]])-Table1[[#This Row],[P_se]],0)</f>
        <v>0.3</v>
      </c>
      <c r="AT502" s="2">
        <f>IFERROR((LEN(Table1[[#This Row],[Predictors]])-LEN(SUBSTITUTE(Table1[[#This Row],[Predictors]],".","")))/Table1[[#This Row],[NumPredictors]],0)</f>
        <v>0</v>
      </c>
      <c r="AU5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2" s="2">
        <f>1-(Table1[[#This Row],[P_2gram]]+Table1[[#This Row],[P_order]]+Table1[[#This Row],[P_se]])</f>
        <v>0.7</v>
      </c>
    </row>
    <row r="503" spans="1:48" x14ac:dyDescent="0.25">
      <c r="A503">
        <v>21</v>
      </c>
      <c r="B503" t="s">
        <v>645</v>
      </c>
      <c r="C503" t="s">
        <v>1504</v>
      </c>
      <c r="D503" t="s">
        <v>1508</v>
      </c>
      <c r="E503">
        <v>31509</v>
      </c>
      <c r="F5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503" t="s">
        <v>1398</v>
      </c>
      <c r="H503" s="3">
        <v>1</v>
      </c>
      <c r="I503" s="1">
        <v>43122.936215277776</v>
      </c>
      <c r="J503" t="s">
        <v>167</v>
      </c>
      <c r="K503" t="s">
        <v>11</v>
      </c>
      <c r="L503" t="str">
        <f>SUBSTITUTE(SUBSTITUTE(Table1[[#This Row],[PredictorSetsOrig]],"task","act"),"startend","se")</f>
        <v>act</v>
      </c>
      <c r="M503" s="31" t="s">
        <v>12</v>
      </c>
      <c r="N503" s="3">
        <v>10</v>
      </c>
      <c r="O503" s="3">
        <f>IF(Table1[[#This Row],[Algorithm]]="None",0,IF(Table1[[#This Row],[NumPredictors]]&lt;=5,5,IF(Table1[[#This Row],[NumPredictors]]&lt;=10,10,IF(Table1[[#This Row],[NumPredictors]]&lt;=30,30,50))))</f>
        <v>10</v>
      </c>
      <c r="P503" s="2">
        <v>0.841584158415842</v>
      </c>
      <c r="Q503" s="2">
        <v>0.84439930599636104</v>
      </c>
      <c r="R503">
        <v>4.3600000000000101</v>
      </c>
      <c r="S503">
        <v>27.75</v>
      </c>
      <c r="T503">
        <v>0.48000000000001802</v>
      </c>
      <c r="U503" s="3">
        <v>3.7621998014272999</v>
      </c>
      <c r="V503" s="27"/>
      <c r="W503" s="29">
        <f>IFERROR(Table1[[#This Row],[MutualInformation]]/Table1[[#This Row],[MutualInformationPotential]],0)</f>
        <v>0</v>
      </c>
      <c r="X503" s="3">
        <v>0.29161560539841103</v>
      </c>
      <c r="Y503" s="3"/>
      <c r="Z503" s="3">
        <f>IFERROR(Table1[[#This Row],[MutualInformationVsOutcome]]/Table1[[#This Row],[MutualInformationVsOutcomePotential]],0)</f>
        <v>0</v>
      </c>
      <c r="AA503">
        <v>2020</v>
      </c>
      <c r="AB503">
        <v>4610</v>
      </c>
      <c r="AC503">
        <v>348</v>
      </c>
      <c r="AD503">
        <v>900</v>
      </c>
      <c r="AE503" s="3" t="s">
        <v>1407</v>
      </c>
      <c r="AF50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503" s="27" t="str">
        <f>RIGHT(Table1[[#This Row],[AlgorithmFunc]],LEN(Table1[[#This Row],[AlgorithmFunc]])-16)</f>
        <v>LASSORepeated1se</v>
      </c>
      <c r="AH503" s="3">
        <f>Table1[[#This Row],['# CM TP]]+Table1[[#This Row],['# CM TN]]</f>
        <v>6630</v>
      </c>
      <c r="AI503" s="3">
        <f>Table1[[#This Row],['# CM FP]]+Table1[[#This Row],['# CM FN]]</f>
        <v>1248</v>
      </c>
      <c r="AJ503" s="3">
        <f>Table1[[#This Row],['# CM TP]]+Table1[[#This Row],['# CM FP]]</f>
        <v>2368</v>
      </c>
      <c r="AK503" s="3">
        <f>Table1[[#This Row],['# CM TN]]+Table1[[#This Row],['# CM FN]]</f>
        <v>5510</v>
      </c>
      <c r="AL503" s="3">
        <f>Table1[[#This Row],[GT_T]]+Table1[[#This Row],[GT_F]]</f>
        <v>7878</v>
      </c>
      <c r="AM503" s="3">
        <f>IFERROR((Table1[[#This Row],['# CM TP]]+Table1[[#This Row],['# CM TN]])/Table1[[#This Row],[GT_TOT]], 0)</f>
        <v>0.84158415841584155</v>
      </c>
      <c r="AN503" s="3">
        <f>IFERROR(((Table1[[#This Row],[GT_T]]*Table1[[#This Row],[GT_ML_P]]/Table1[[#This Row],[GT_TOT]])+(Table1[[#This Row],[GT_F]]*Table1[[#This Row],[GT_ML_N]]/Table1[[#This Row],[GT_TOT]]))/Table1[[#This Row],[GT_TOT]],0)</f>
        <v>0.36376524171838354</v>
      </c>
      <c r="AO503" s="3">
        <f>(Table1[[#This Row],[OBS_ACC]]-Table1[[#This Row],[EXP_ACC]])/(1-Table1[[#This Row],[EXP_ACC]])</f>
        <v>0.75101039432045791</v>
      </c>
      <c r="AP503" s="3">
        <f>Table1[[#This Row],['# CM TP]]+Table1[[#This Row],['# CM FN]]</f>
        <v>2920</v>
      </c>
      <c r="AQ503" s="3">
        <f>Table1[[#This Row],['# CM TN]]+Table1[[#This Row],['# CM FP]]</f>
        <v>4958</v>
      </c>
      <c r="AR503" s="2">
        <f>IFERROR(Table1[[#This Row],[NUM_T]]/(Table1[[#This Row],[NUM_T]]+Table1[[#This Row],[NUM_F]]),0)</f>
        <v>0.37065244986037066</v>
      </c>
      <c r="AS503" s="2">
        <f>IFERROR(((LEN(Table1[[#This Row],[Predictors]])-LEN(SUBSTITUTE(Table1[[#This Row],[Predictors]],"_","")))/Table1[[#This Row],[NumPredictors]])-Table1[[#This Row],[P_se]],0)</f>
        <v>0</v>
      </c>
      <c r="AT503" s="2">
        <f>IFERROR((LEN(Table1[[#This Row],[Predictors]])-LEN(SUBSTITUTE(Table1[[#This Row],[Predictors]],".","")))/Table1[[#This Row],[NumPredictors]],0)</f>
        <v>0</v>
      </c>
      <c r="AU5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3" s="2">
        <f>1-(Table1[[#This Row],[P_2gram]]+Table1[[#This Row],[P_order]]+Table1[[#This Row],[P_se]])</f>
        <v>1</v>
      </c>
    </row>
    <row r="504" spans="1:48" x14ac:dyDescent="0.25">
      <c r="A504">
        <v>51</v>
      </c>
      <c r="B504" t="s">
        <v>645</v>
      </c>
      <c r="C504" t="s">
        <v>1504</v>
      </c>
      <c r="D504" t="s">
        <v>1508</v>
      </c>
      <c r="E504">
        <v>31509</v>
      </c>
      <c r="F5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504" t="s">
        <v>1398</v>
      </c>
      <c r="H504" s="3">
        <v>1</v>
      </c>
      <c r="I504" s="1">
        <v>43122.961423611108</v>
      </c>
      <c r="J504" t="s">
        <v>167</v>
      </c>
      <c r="K504" t="s">
        <v>11</v>
      </c>
      <c r="L504" t="str">
        <f>SUBSTITUTE(SUBSTITUTE(Table1[[#This Row],[PredictorSetsOrig]],"task","act"),"startend","se")</f>
        <v>act</v>
      </c>
      <c r="M504" s="31" t="s">
        <v>12</v>
      </c>
      <c r="N504" s="3">
        <v>11</v>
      </c>
      <c r="O504" s="3">
        <f>IF(Table1[[#This Row],[Algorithm]]="None",0,IF(Table1[[#This Row],[NumPredictors]]&lt;=5,5,IF(Table1[[#This Row],[NumPredictors]]&lt;=10,10,IF(Table1[[#This Row],[NumPredictors]]&lt;=30,30,50))))</f>
        <v>30</v>
      </c>
      <c r="P504" s="2">
        <v>0.841584158415842</v>
      </c>
      <c r="Q504" s="2">
        <v>0.844653209766832</v>
      </c>
      <c r="R504">
        <v>4.1999999999998199</v>
      </c>
      <c r="S504">
        <v>28.700000000000301</v>
      </c>
      <c r="T504">
        <v>0.46999999999980002</v>
      </c>
      <c r="U504" s="3">
        <v>3.9740874410543001</v>
      </c>
      <c r="V504" s="27"/>
      <c r="W504" s="29">
        <f>IFERROR(Table1[[#This Row],[MutualInformation]]/Table1[[#This Row],[MutualInformationPotential]],0)</f>
        <v>0</v>
      </c>
      <c r="X504" s="3">
        <v>0.293849386000123</v>
      </c>
      <c r="Y504" s="3"/>
      <c r="Z504" s="3">
        <f>IFERROR(Table1[[#This Row],[MutualInformationVsOutcome]]/Table1[[#This Row],[MutualInformationVsOutcomePotential]],0)</f>
        <v>0</v>
      </c>
      <c r="AA504">
        <v>2020</v>
      </c>
      <c r="AB504">
        <v>4610</v>
      </c>
      <c r="AC504">
        <v>348</v>
      </c>
      <c r="AD504">
        <v>900</v>
      </c>
      <c r="AE504" s="3" t="s">
        <v>1416</v>
      </c>
      <c r="AF50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504" s="27" t="str">
        <f>RIGHT(Table1[[#This Row],[AlgorithmFunc]],LEN(Table1[[#This Row],[AlgorithmFunc]])-16)</f>
        <v>LASSORepeated1se</v>
      </c>
      <c r="AH504" s="3">
        <f>Table1[[#This Row],['# CM TP]]+Table1[[#This Row],['# CM TN]]</f>
        <v>6630</v>
      </c>
      <c r="AI504" s="3">
        <f>Table1[[#This Row],['# CM FP]]+Table1[[#This Row],['# CM FN]]</f>
        <v>1248</v>
      </c>
      <c r="AJ504" s="3">
        <f>Table1[[#This Row],['# CM TP]]+Table1[[#This Row],['# CM FP]]</f>
        <v>2368</v>
      </c>
      <c r="AK504" s="3">
        <f>Table1[[#This Row],['# CM TN]]+Table1[[#This Row],['# CM FN]]</f>
        <v>5510</v>
      </c>
      <c r="AL504" s="3">
        <f>Table1[[#This Row],[GT_T]]+Table1[[#This Row],[GT_F]]</f>
        <v>7878</v>
      </c>
      <c r="AM504" s="3">
        <f>IFERROR((Table1[[#This Row],['# CM TP]]+Table1[[#This Row],['# CM TN]])/Table1[[#This Row],[GT_TOT]], 0)</f>
        <v>0.84158415841584155</v>
      </c>
      <c r="AN504" s="3">
        <f>IFERROR(((Table1[[#This Row],[GT_T]]*Table1[[#This Row],[GT_ML_P]]/Table1[[#This Row],[GT_TOT]])+(Table1[[#This Row],[GT_F]]*Table1[[#This Row],[GT_ML_N]]/Table1[[#This Row],[GT_TOT]]))/Table1[[#This Row],[GT_TOT]],0)</f>
        <v>0.36376524171838354</v>
      </c>
      <c r="AO504" s="3">
        <f>(Table1[[#This Row],[OBS_ACC]]-Table1[[#This Row],[EXP_ACC]])/(1-Table1[[#This Row],[EXP_ACC]])</f>
        <v>0.75101039432045791</v>
      </c>
      <c r="AP504" s="3">
        <f>Table1[[#This Row],['# CM TP]]+Table1[[#This Row],['# CM FN]]</f>
        <v>2920</v>
      </c>
      <c r="AQ504" s="3">
        <f>Table1[[#This Row],['# CM TN]]+Table1[[#This Row],['# CM FP]]</f>
        <v>4958</v>
      </c>
      <c r="AR504" s="2">
        <f>IFERROR(Table1[[#This Row],[NUM_T]]/(Table1[[#This Row],[NUM_T]]+Table1[[#This Row],[NUM_F]]),0)</f>
        <v>0.37065244986037066</v>
      </c>
      <c r="AS504" s="2">
        <f>IFERROR(((LEN(Table1[[#This Row],[Predictors]])-LEN(SUBSTITUTE(Table1[[#This Row],[Predictors]],"_","")))/Table1[[#This Row],[NumPredictors]])-Table1[[#This Row],[P_se]],0)</f>
        <v>0</v>
      </c>
      <c r="AT504" s="2">
        <f>IFERROR((LEN(Table1[[#This Row],[Predictors]])-LEN(SUBSTITUTE(Table1[[#This Row],[Predictors]],".","")))/Table1[[#This Row],[NumPredictors]],0)</f>
        <v>0</v>
      </c>
      <c r="AU5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4" s="2">
        <f>1-(Table1[[#This Row],[P_2gram]]+Table1[[#This Row],[P_order]]+Table1[[#This Row],[P_se]])</f>
        <v>1</v>
      </c>
    </row>
    <row r="505" spans="1:48" x14ac:dyDescent="0.25">
      <c r="A505">
        <v>6</v>
      </c>
      <c r="B505" t="s">
        <v>645</v>
      </c>
      <c r="C505" t="s">
        <v>185</v>
      </c>
      <c r="D505" t="s">
        <v>1510</v>
      </c>
      <c r="E505">
        <v>40000</v>
      </c>
      <c r="F5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05" t="s">
        <v>1623</v>
      </c>
      <c r="H505" s="3">
        <v>1</v>
      </c>
      <c r="I505" s="1">
        <v>43128.585740740738</v>
      </c>
      <c r="J505" t="s">
        <v>173</v>
      </c>
      <c r="K505" t="s">
        <v>11</v>
      </c>
      <c r="L505" t="str">
        <f>SUBSTITUTE(SUBSTITUTE(Table1[[#This Row],[PredictorSetsOrig]],"task","act"),"startend","se")</f>
        <v>act,2gram</v>
      </c>
      <c r="M505" s="31" t="s">
        <v>22</v>
      </c>
      <c r="N505" s="3">
        <v>30</v>
      </c>
      <c r="O505" s="3">
        <f>IF(Table1[[#This Row],[Algorithm]]="None",0,IF(Table1[[#This Row],[NumPredictors]]&lt;=5,5,IF(Table1[[#This Row],[NumPredictors]]&lt;=10,10,IF(Table1[[#This Row],[NumPredictors]]&lt;=30,30,50))))</f>
        <v>30</v>
      </c>
      <c r="P505" s="2">
        <v>0.84160000000000001</v>
      </c>
      <c r="Q505" s="2">
        <v>0.83919999999999995</v>
      </c>
      <c r="R505">
        <v>4172.1099999999997</v>
      </c>
      <c r="S505">
        <v>67.470000000001207</v>
      </c>
      <c r="T505">
        <v>5.5</v>
      </c>
      <c r="U505" s="3">
        <v>6.8111148408882096</v>
      </c>
      <c r="V505" s="27"/>
      <c r="W505" s="29">
        <f>IFERROR(Table1[[#This Row],[MutualInformation]]/Table1[[#This Row],[MutualInformationPotential]],0)</f>
        <v>0</v>
      </c>
      <c r="X505" s="3">
        <v>0.24075255213697</v>
      </c>
      <c r="Y505" s="3"/>
      <c r="Z505" s="3">
        <f>IFERROR(Table1[[#This Row],[MutualInformationVsOutcome]]/Table1[[#This Row],[MutualInformationVsOutcomePotential]],0)</f>
        <v>0</v>
      </c>
      <c r="AA505">
        <v>581</v>
      </c>
      <c r="AB505">
        <v>7835</v>
      </c>
      <c r="AC505">
        <v>188</v>
      </c>
      <c r="AD505">
        <v>1396</v>
      </c>
      <c r="AE505" s="3" t="s">
        <v>1640</v>
      </c>
      <c r="AF50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505" s="27" t="str">
        <f>RIGHT(Table1[[#This Row],[AlgorithmFunc]],LEN(Table1[[#This Row],[AlgorithmFunc]])-16)</f>
        <v>Recursive2Sizes</v>
      </c>
      <c r="AH505" s="3">
        <f>Table1[[#This Row],['# CM TP]]+Table1[[#This Row],['# CM TN]]</f>
        <v>8416</v>
      </c>
      <c r="AI505" s="3">
        <f>Table1[[#This Row],['# CM FP]]+Table1[[#This Row],['# CM FN]]</f>
        <v>1584</v>
      </c>
      <c r="AJ505" s="3">
        <f>Table1[[#This Row],['# CM TP]]+Table1[[#This Row],['# CM FP]]</f>
        <v>769</v>
      </c>
      <c r="AK505" s="3">
        <f>Table1[[#This Row],['# CM TN]]+Table1[[#This Row],['# CM FN]]</f>
        <v>9231</v>
      </c>
      <c r="AL505" s="3">
        <f>Table1[[#This Row],[GT_T]]+Table1[[#This Row],[GT_F]]</f>
        <v>10000</v>
      </c>
      <c r="AM505" s="3">
        <f>IFERROR((Table1[[#This Row],['# CM TP]]+Table1[[#This Row],['# CM TN]])/Table1[[#This Row],[GT_TOT]], 0)</f>
        <v>0.84160000000000001</v>
      </c>
      <c r="AN505" s="3">
        <f>IFERROR(((Table1[[#This Row],[GT_T]]*Table1[[#This Row],[GT_ML_P]]/Table1[[#This Row],[GT_TOT]])+(Table1[[#This Row],[GT_F]]*Table1[[#This Row],[GT_ML_N]]/Table1[[#This Row],[GT_TOT]]))/Table1[[#This Row],[GT_TOT]],0)</f>
        <v>0.21093808</v>
      </c>
      <c r="AO505" s="3">
        <f>(Table1[[#This Row],[OBS_ACC]]-Table1[[#This Row],[EXP_ACC]])/(1-Table1[[#This Row],[EXP_ACC]])</f>
        <v>0.79925529798726058</v>
      </c>
      <c r="AP505" s="3">
        <f>Table1[[#This Row],['# CM TP]]+Table1[[#This Row],['# CM FN]]</f>
        <v>1977</v>
      </c>
      <c r="AQ505" s="3">
        <f>Table1[[#This Row],['# CM TN]]+Table1[[#This Row],['# CM FP]]</f>
        <v>8023</v>
      </c>
      <c r="AR505" s="2">
        <f>IFERROR(Table1[[#This Row],[NUM_T]]/(Table1[[#This Row],[NUM_T]]+Table1[[#This Row],[NUM_F]]),0)</f>
        <v>0.19769999999999999</v>
      </c>
      <c r="AS505" s="2">
        <f>IFERROR(((LEN(Table1[[#This Row],[Predictors]])-LEN(SUBSTITUTE(Table1[[#This Row],[Predictors]],"_","")))/Table1[[#This Row],[NumPredictors]])-Table1[[#This Row],[P_se]],0)</f>
        <v>0.8</v>
      </c>
      <c r="AT505" s="2">
        <f>IFERROR((LEN(Table1[[#This Row],[Predictors]])-LEN(SUBSTITUTE(Table1[[#This Row],[Predictors]],".","")))/Table1[[#This Row],[NumPredictors]],0)</f>
        <v>0</v>
      </c>
      <c r="AU5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5" s="2">
        <f>1-(Table1[[#This Row],[P_2gram]]+Table1[[#This Row],[P_order]]+Table1[[#This Row],[P_se]])</f>
        <v>0.19999999999999996</v>
      </c>
    </row>
    <row r="506" spans="1:48" x14ac:dyDescent="0.25">
      <c r="A506">
        <v>114</v>
      </c>
      <c r="B506" t="s">
        <v>645</v>
      </c>
      <c r="C506" t="s">
        <v>185</v>
      </c>
      <c r="D506" s="26" t="s">
        <v>1510</v>
      </c>
      <c r="E506">
        <v>4000</v>
      </c>
      <c r="F5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06" t="s">
        <v>562</v>
      </c>
      <c r="H506" s="3">
        <v>1</v>
      </c>
      <c r="I506" s="1">
        <v>42794.464861111112</v>
      </c>
      <c r="J506" t="s">
        <v>159</v>
      </c>
      <c r="K506" t="s">
        <v>11</v>
      </c>
      <c r="L506" t="str">
        <f>SUBSTITUTE(SUBSTITUTE(Table1[[#This Row],[PredictorSetsOrig]],"task","act"),"startend","se")</f>
        <v>act,se,order</v>
      </c>
      <c r="M506" t="s">
        <v>18</v>
      </c>
      <c r="N506" s="3">
        <v>30</v>
      </c>
      <c r="O506" s="3">
        <f>IF(Table1[[#This Row],[Algorithm]]="None",0,IF(Table1[[#This Row],[NumPredictors]]&lt;=5,5,IF(Table1[[#This Row],[NumPredictors]]&lt;=10,10,IF(Table1[[#This Row],[NumPredictors]]&lt;=30,30,50))))</f>
        <v>30</v>
      </c>
      <c r="P506" s="2">
        <v>0.85099999999999998</v>
      </c>
      <c r="Q506" s="2">
        <v>0.84533333333333305</v>
      </c>
      <c r="R506">
        <v>1150.19</v>
      </c>
      <c r="S506">
        <v>8.3700000000026193</v>
      </c>
      <c r="T506">
        <v>1.2200000000011599</v>
      </c>
      <c r="U506" s="3">
        <v>6.0857123334669598</v>
      </c>
      <c r="V506" s="3">
        <v>7.28892414629368</v>
      </c>
      <c r="W506" s="2">
        <f>IFERROR(Table1[[#This Row],[MutualInformation]]/Table1[[#This Row],[MutualInformationPotential]],0)</f>
        <v>0.83492600709275633</v>
      </c>
      <c r="X506" s="3">
        <v>0.26434029721705199</v>
      </c>
      <c r="Y506" s="27">
        <v>0.403599247604152</v>
      </c>
      <c r="Z506" s="3">
        <f>IFERROR(Table1[[#This Row],[MutualInformationVsOutcome]]/Table1[[#This Row],[MutualInformationVsOutcomePotential]],0)</f>
        <v>0.65495735878158912</v>
      </c>
      <c r="AA506">
        <v>75</v>
      </c>
      <c r="AB506">
        <v>776</v>
      </c>
      <c r="AC506">
        <v>29</v>
      </c>
      <c r="AD506">
        <v>120</v>
      </c>
      <c r="AE506" s="3" t="s">
        <v>283</v>
      </c>
      <c r="AF5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506" s="3" t="str">
        <f>RIGHT(Table1[[#This Row],[AlgorithmFunc]],LEN(Table1[[#This Row],[AlgorithmFunc]])-16)</f>
        <v>LASSORepeated</v>
      </c>
      <c r="AH506" s="3">
        <f>Table1[[#This Row],['# CM TP]]+Table1[[#This Row],['# CM TN]]</f>
        <v>851</v>
      </c>
      <c r="AI506" s="3">
        <f>Table1[[#This Row],['# CM FP]]+Table1[[#This Row],['# CM FN]]</f>
        <v>149</v>
      </c>
      <c r="AJ506" s="3">
        <f>Table1[[#This Row],['# CM TP]]+Table1[[#This Row],['# CM FP]]</f>
        <v>104</v>
      </c>
      <c r="AK506" s="3">
        <f>Table1[[#This Row],['# CM TN]]+Table1[[#This Row],['# CM FN]]</f>
        <v>896</v>
      </c>
      <c r="AL506" s="3">
        <f>Table1[[#This Row],[GT_T]]+Table1[[#This Row],[GT_F]]</f>
        <v>1000</v>
      </c>
      <c r="AM506" s="3">
        <f>IFERROR((Table1[[#This Row],['# CM TP]]+Table1[[#This Row],['# CM TN]])/Table1[[#This Row],[GT_TOT]], 0)</f>
        <v>0.85099999999999998</v>
      </c>
      <c r="AN506" s="3">
        <f>IFERROR(((Table1[[#This Row],[GT_T]]*Table1[[#This Row],[GT_ML_P]]/Table1[[#This Row],[GT_TOT]])+(Table1[[#This Row],[GT_F]]*Table1[[#This Row],[GT_ML_N]]/Table1[[#This Row],[GT_TOT]]))/Table1[[#This Row],[GT_TOT]],0)</f>
        <v>0.22200799999999998</v>
      </c>
      <c r="AO506" s="3">
        <f>(Table1[[#This Row],[OBS_ACC]]-Table1[[#This Row],[EXP_ACC]])/(1-Table1[[#This Row],[EXP_ACC]])</f>
        <v>0.8084813211446904</v>
      </c>
      <c r="AP506" s="3">
        <f>Table1[[#This Row],['# CM TP]]+Table1[[#This Row],['# CM FN]]</f>
        <v>195</v>
      </c>
      <c r="AQ506" s="3">
        <f>Table1[[#This Row],['# CM TN]]+Table1[[#This Row],['# CM FP]]</f>
        <v>805</v>
      </c>
      <c r="AR506" s="2">
        <f>IFERROR(Table1[[#This Row],[NUM_T]]/(Table1[[#This Row],[NUM_T]]+Table1[[#This Row],[NUM_F]]),0)</f>
        <v>0.19500000000000001</v>
      </c>
      <c r="AS506" s="2">
        <f>IFERROR(((LEN(Table1[[#This Row],[Predictors]])-LEN(SUBSTITUTE(Table1[[#This Row],[Predictors]],"_","")))/Table1[[#This Row],[NumPredictors]])-Table1[[#This Row],[P_se]],0)</f>
        <v>0</v>
      </c>
      <c r="AT506" s="2">
        <f>IFERROR((LEN(Table1[[#This Row],[Predictors]])-LEN(SUBSTITUTE(Table1[[#This Row],[Predictors]],".","")))/Table1[[#This Row],[NumPredictors]],0)</f>
        <v>0.93333333333333335</v>
      </c>
      <c r="AU5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6" s="2">
        <f>1-(Table1[[#This Row],[P_2gram]]+Table1[[#This Row],[P_order]]+Table1[[#This Row],[P_se]])</f>
        <v>6.6666666666666652E-2</v>
      </c>
    </row>
    <row r="507" spans="1:48" x14ac:dyDescent="0.25">
      <c r="A507">
        <v>16</v>
      </c>
      <c r="B507" t="s">
        <v>645</v>
      </c>
      <c r="C507" t="s">
        <v>1504</v>
      </c>
      <c r="D507" t="s">
        <v>1508</v>
      </c>
      <c r="E507">
        <v>31509</v>
      </c>
      <c r="F5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507" t="s">
        <v>1398</v>
      </c>
      <c r="H507" s="3">
        <v>1</v>
      </c>
      <c r="I507" s="1">
        <v>43122.934386574074</v>
      </c>
      <c r="J507" t="s">
        <v>982</v>
      </c>
      <c r="K507" t="s">
        <v>11</v>
      </c>
      <c r="L507" t="str">
        <f>SUBSTITUTE(SUBSTITUTE(Table1[[#This Row],[PredictorSetsOrig]],"task","act"),"startend","se")</f>
        <v>act</v>
      </c>
      <c r="M507" s="31" t="s">
        <v>12</v>
      </c>
      <c r="N507" s="3">
        <v>10</v>
      </c>
      <c r="O507" s="3">
        <f>IF(Table1[[#This Row],[Algorithm]]="None",0,IF(Table1[[#This Row],[NumPredictors]]&lt;=5,5,IF(Table1[[#This Row],[NumPredictors]]&lt;=10,10,IF(Table1[[#This Row],[NumPredictors]]&lt;=30,30,50))))</f>
        <v>10</v>
      </c>
      <c r="P507" s="2">
        <v>0.84107641533384103</v>
      </c>
      <c r="Q507" s="2">
        <v>0.84922347763531003</v>
      </c>
      <c r="R507">
        <v>0.12999999999999501</v>
      </c>
      <c r="S507">
        <v>28.190000000000101</v>
      </c>
      <c r="T507">
        <v>0.48000000000001802</v>
      </c>
      <c r="U507" s="3">
        <v>4.4830502963606698</v>
      </c>
      <c r="V507" s="27"/>
      <c r="W507" s="29">
        <f>IFERROR(Table1[[#This Row],[MutualInformation]]/Table1[[#This Row],[MutualInformationPotential]],0)</f>
        <v>0</v>
      </c>
      <c r="X507" s="3">
        <v>0.28443624588470201</v>
      </c>
      <c r="Y507" s="3"/>
      <c r="Z507" s="3">
        <f>IFERROR(Table1[[#This Row],[MutualInformationVsOutcome]]/Table1[[#This Row],[MutualInformationVsOutcomePotential]],0)</f>
        <v>0</v>
      </c>
      <c r="AA507">
        <v>2071</v>
      </c>
      <c r="AB507">
        <v>4555</v>
      </c>
      <c r="AC507">
        <v>403</v>
      </c>
      <c r="AD507">
        <v>849</v>
      </c>
      <c r="AE507" s="3" t="s">
        <v>1405</v>
      </c>
      <c r="AF50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507" s="27" t="str">
        <f>RIGHT(Table1[[#This Row],[AlgorithmFunc]],LEN(Table1[[#This Row],[AlgorithmFunc]])-16)</f>
        <v>Fisher</v>
      </c>
      <c r="AH507" s="3">
        <f>Table1[[#This Row],['# CM TP]]+Table1[[#This Row],['# CM TN]]</f>
        <v>6626</v>
      </c>
      <c r="AI507" s="3">
        <f>Table1[[#This Row],['# CM FP]]+Table1[[#This Row],['# CM FN]]</f>
        <v>1252</v>
      </c>
      <c r="AJ507" s="3">
        <f>Table1[[#This Row],['# CM TP]]+Table1[[#This Row],['# CM FP]]</f>
        <v>2474</v>
      </c>
      <c r="AK507" s="3">
        <f>Table1[[#This Row],['# CM TN]]+Table1[[#This Row],['# CM FN]]</f>
        <v>5404</v>
      </c>
      <c r="AL507" s="3">
        <f>Table1[[#This Row],[GT_T]]+Table1[[#This Row],[GT_F]]</f>
        <v>7878</v>
      </c>
      <c r="AM507" s="3">
        <f>IFERROR((Table1[[#This Row],['# CM TP]]+Table1[[#This Row],['# CM TN]])/Table1[[#This Row],[GT_TOT]], 0)</f>
        <v>0.84107641533384103</v>
      </c>
      <c r="AN507" s="3">
        <f>IFERROR(((Table1[[#This Row],[GT_T]]*Table1[[#This Row],[GT_ML_P]]/Table1[[#This Row],[GT_TOT]])+(Table1[[#This Row],[GT_F]]*Table1[[#This Row],[GT_ML_N]]/Table1[[#This Row],[GT_TOT]]))/Table1[[#This Row],[GT_TOT]],0)</f>
        <v>0.37314624309112027</v>
      </c>
      <c r="AO507" s="3">
        <f>(Table1[[#This Row],[OBS_ACC]]-Table1[[#This Row],[EXP_ACC]])/(1-Table1[[#This Row],[EXP_ACC]])</f>
        <v>0.74647422478595715</v>
      </c>
      <c r="AP507" s="3">
        <f>Table1[[#This Row],['# CM TP]]+Table1[[#This Row],['# CM FN]]</f>
        <v>2920</v>
      </c>
      <c r="AQ507" s="3">
        <f>Table1[[#This Row],['# CM TN]]+Table1[[#This Row],['# CM FP]]</f>
        <v>4958</v>
      </c>
      <c r="AR507" s="2">
        <f>IFERROR(Table1[[#This Row],[NUM_T]]/(Table1[[#This Row],[NUM_T]]+Table1[[#This Row],[NUM_F]]),0)</f>
        <v>0.37065244986037066</v>
      </c>
      <c r="AS507" s="2">
        <f>IFERROR(((LEN(Table1[[#This Row],[Predictors]])-LEN(SUBSTITUTE(Table1[[#This Row],[Predictors]],"_","")))/Table1[[#This Row],[NumPredictors]])-Table1[[#This Row],[P_se]],0)</f>
        <v>0</v>
      </c>
      <c r="AT507" s="2">
        <f>IFERROR((LEN(Table1[[#This Row],[Predictors]])-LEN(SUBSTITUTE(Table1[[#This Row],[Predictors]],".","")))/Table1[[#This Row],[NumPredictors]],0)</f>
        <v>0</v>
      </c>
      <c r="AU5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7" s="2">
        <f>1-(Table1[[#This Row],[P_2gram]]+Table1[[#This Row],[P_order]]+Table1[[#This Row],[P_se]])</f>
        <v>1</v>
      </c>
    </row>
    <row r="508" spans="1:48" x14ac:dyDescent="0.25">
      <c r="A508">
        <v>15</v>
      </c>
      <c r="B508" t="s">
        <v>645</v>
      </c>
      <c r="C508" t="s">
        <v>185</v>
      </c>
      <c r="D508" s="26" t="s">
        <v>1510</v>
      </c>
      <c r="E508">
        <v>4000</v>
      </c>
      <c r="F5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508" s="3">
        <v>1</v>
      </c>
      <c r="I508" s="1">
        <v>42777.506030092591</v>
      </c>
      <c r="J508" t="s">
        <v>28</v>
      </c>
      <c r="K508" t="s">
        <v>11</v>
      </c>
      <c r="L508" t="str">
        <f>SUBSTITUTE(SUBSTITUTE(Table1[[#This Row],[PredictorSetsOrig]],"task","act"),"startend","se")</f>
        <v>act,2gram,order</v>
      </c>
      <c r="M508" t="s">
        <v>24</v>
      </c>
      <c r="N508" s="3">
        <v>30</v>
      </c>
      <c r="O508" s="3">
        <f>IF(Table1[[#This Row],[Algorithm]]="None",0,IF(Table1[[#This Row],[NumPredictors]]&lt;=5,5,IF(Table1[[#This Row],[NumPredictors]]&lt;=10,10,IF(Table1[[#This Row],[NumPredictors]]&lt;=30,30,50))))</f>
        <v>30</v>
      </c>
      <c r="P508" s="2">
        <v>0.84099999999999997</v>
      </c>
      <c r="Q508" s="2">
        <v>0.86533333333333295</v>
      </c>
      <c r="R508">
        <v>47.22</v>
      </c>
      <c r="S508">
        <v>6.93999999999994</v>
      </c>
      <c r="T508">
        <v>0.38999999999998602</v>
      </c>
      <c r="U508" s="3">
        <v>6.6779551197183498</v>
      </c>
      <c r="V508" s="3">
        <v>7.30761563701172</v>
      </c>
      <c r="W508" s="2">
        <f>IFERROR(Table1[[#This Row],[MutualInformation]]/Table1[[#This Row],[MutualInformationPotential]],0)</f>
        <v>0.91383502518875559</v>
      </c>
      <c r="X508" s="3">
        <v>0.37640780200245899</v>
      </c>
      <c r="Y508" s="27">
        <v>0.40525441704633902</v>
      </c>
      <c r="Z508" s="3">
        <f>IFERROR(Table1[[#This Row],[MutualInformationVsOutcome]]/Table1[[#This Row],[MutualInformationVsOutcomePotential]],0)</f>
        <v>0.92881850553505119</v>
      </c>
      <c r="AA508">
        <v>70</v>
      </c>
      <c r="AB508">
        <v>771</v>
      </c>
      <c r="AC508">
        <v>34</v>
      </c>
      <c r="AD508">
        <v>125</v>
      </c>
      <c r="AE508" s="3" t="s">
        <v>126</v>
      </c>
      <c r="AF5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08" s="3" t="str">
        <f>RIGHT(Table1[[#This Row],[AlgorithmFunc]],LEN(Table1[[#This Row],[AlgorithmFunc]])-16)</f>
        <v>ClusterDuplicates</v>
      </c>
      <c r="AH508" s="3">
        <f>Table1[[#This Row],['# CM TP]]+Table1[[#This Row],['# CM TN]]</f>
        <v>841</v>
      </c>
      <c r="AI508" s="3">
        <f>Table1[[#This Row],['# CM FP]]+Table1[[#This Row],['# CM FN]]</f>
        <v>159</v>
      </c>
      <c r="AJ508" s="3">
        <f>Table1[[#This Row],['# CM TP]]+Table1[[#This Row],['# CM FP]]</f>
        <v>104</v>
      </c>
      <c r="AK508" s="3">
        <f>Table1[[#This Row],['# CM TN]]+Table1[[#This Row],['# CM FN]]</f>
        <v>896</v>
      </c>
      <c r="AL508" s="3">
        <f>Table1[[#This Row],[GT_T]]+Table1[[#This Row],[GT_F]]</f>
        <v>1000</v>
      </c>
      <c r="AM508" s="3">
        <f>IFERROR((Table1[[#This Row],['# CM TP]]+Table1[[#This Row],['# CM TN]])/Table1[[#This Row],[GT_TOT]], 0)</f>
        <v>0.84099999999999997</v>
      </c>
      <c r="AN508" s="3">
        <f>IFERROR(((Table1[[#This Row],[GT_T]]*Table1[[#This Row],[GT_ML_P]]/Table1[[#This Row],[GT_TOT]])+(Table1[[#This Row],[GT_F]]*Table1[[#This Row],[GT_ML_N]]/Table1[[#This Row],[GT_TOT]]))/Table1[[#This Row],[GT_TOT]],0)</f>
        <v>0.22992799999999999</v>
      </c>
      <c r="AO508" s="3">
        <f>(Table1[[#This Row],[OBS_ACC]]-Table1[[#This Row],[EXP_ACC]])/(1-Table1[[#This Row],[EXP_ACC]])</f>
        <v>0.7935258001849177</v>
      </c>
      <c r="AP508" s="3">
        <f>Table1[[#This Row],['# CM TP]]+Table1[[#This Row],['# CM FN]]</f>
        <v>195</v>
      </c>
      <c r="AQ508" s="3">
        <f>Table1[[#This Row],['# CM TN]]+Table1[[#This Row],['# CM FP]]</f>
        <v>805</v>
      </c>
      <c r="AR508" s="2">
        <f>IFERROR(Table1[[#This Row],[NUM_T]]/(Table1[[#This Row],[NUM_T]]+Table1[[#This Row],[NUM_F]]),0)</f>
        <v>0.19500000000000001</v>
      </c>
      <c r="AS508" s="2">
        <f>IFERROR(((LEN(Table1[[#This Row],[Predictors]])-LEN(SUBSTITUTE(Table1[[#This Row],[Predictors]],"_","")))/Table1[[#This Row],[NumPredictors]])-Table1[[#This Row],[P_se]],0)</f>
        <v>0.23333333333333334</v>
      </c>
      <c r="AT508" s="2">
        <f>IFERROR((LEN(Table1[[#This Row],[Predictors]])-LEN(SUBSTITUTE(Table1[[#This Row],[Predictors]],".","")))/Table1[[#This Row],[NumPredictors]],0)</f>
        <v>0.56666666666666665</v>
      </c>
      <c r="AU5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8" s="2">
        <f>1-(Table1[[#This Row],[P_2gram]]+Table1[[#This Row],[P_order]]+Table1[[#This Row],[P_se]])</f>
        <v>0.19999999999999996</v>
      </c>
    </row>
    <row r="509" spans="1:48" x14ac:dyDescent="0.25">
      <c r="A509">
        <v>9</v>
      </c>
      <c r="B509" t="s">
        <v>645</v>
      </c>
      <c r="C509" t="s">
        <v>185</v>
      </c>
      <c r="D509" s="26" t="s">
        <v>1510</v>
      </c>
      <c r="E509">
        <v>4000</v>
      </c>
      <c r="F5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09" t="s">
        <v>562</v>
      </c>
      <c r="H509" s="3">
        <v>1</v>
      </c>
      <c r="I509" s="1">
        <v>42793.947164351855</v>
      </c>
      <c r="J509" t="s">
        <v>45</v>
      </c>
      <c r="K509" t="s">
        <v>11</v>
      </c>
      <c r="L509" t="str">
        <f>SUBSTITUTE(SUBSTITUTE(Table1[[#This Row],[PredictorSetsOrig]],"task","act"),"startend","se")</f>
        <v>2gram</v>
      </c>
      <c r="M509" t="s">
        <v>434</v>
      </c>
      <c r="N509" s="3">
        <v>10</v>
      </c>
      <c r="O509" s="3">
        <f>IF(Table1[[#This Row],[Algorithm]]="None",0,IF(Table1[[#This Row],[NumPredictors]]&lt;=5,5,IF(Table1[[#This Row],[NumPredictors]]&lt;=10,10,IF(Table1[[#This Row],[NumPredictors]]&lt;=30,30,50))))</f>
        <v>10</v>
      </c>
      <c r="P509" s="2">
        <v>0.84099999999999997</v>
      </c>
      <c r="Q509" s="2">
        <v>0.84366666666666701</v>
      </c>
      <c r="R509">
        <v>163.46</v>
      </c>
      <c r="S509">
        <v>3.84000000000015</v>
      </c>
      <c r="T509">
        <v>0.59999999999990905</v>
      </c>
      <c r="U509" s="3">
        <v>4.6413932872497004</v>
      </c>
      <c r="V509" s="3">
        <v>7.30761563701172</v>
      </c>
      <c r="W509" s="2">
        <f>IFERROR(Table1[[#This Row],[MutualInformation]]/Table1[[#This Row],[MutualInformationPotential]],0)</f>
        <v>0.63514469257823347</v>
      </c>
      <c r="X509" s="3">
        <v>0.21099682172081299</v>
      </c>
      <c r="Y509" s="3">
        <v>0.40525441704633802</v>
      </c>
      <c r="Z509" s="3">
        <f>IFERROR(Table1[[#This Row],[MutualInformationVsOutcome]]/Table1[[#This Row],[MutualInformationVsOutcomePotential]],0)</f>
        <v>0.5206527377508805</v>
      </c>
      <c r="AA509">
        <v>60</v>
      </c>
      <c r="AB509">
        <v>781</v>
      </c>
      <c r="AC509">
        <v>24</v>
      </c>
      <c r="AD509">
        <v>135</v>
      </c>
      <c r="AE509" s="3" t="s">
        <v>563</v>
      </c>
      <c r="AF5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09" s="3" t="str">
        <f>RIGHT(Table1[[#This Row],[AlgorithmFunc]],LEN(Table1[[#This Row],[AlgorithmFunc]])-16)</f>
        <v>Recursive</v>
      </c>
      <c r="AH509" s="3">
        <f>Table1[[#This Row],['# CM TP]]+Table1[[#This Row],['# CM TN]]</f>
        <v>841</v>
      </c>
      <c r="AI509" s="3">
        <f>Table1[[#This Row],['# CM FP]]+Table1[[#This Row],['# CM FN]]</f>
        <v>159</v>
      </c>
      <c r="AJ509" s="3">
        <f>Table1[[#This Row],['# CM TP]]+Table1[[#This Row],['# CM FP]]</f>
        <v>84</v>
      </c>
      <c r="AK509" s="3">
        <f>Table1[[#This Row],['# CM TN]]+Table1[[#This Row],['# CM FN]]</f>
        <v>916</v>
      </c>
      <c r="AL509" s="3">
        <f>Table1[[#This Row],[GT_T]]+Table1[[#This Row],[GT_F]]</f>
        <v>1000</v>
      </c>
      <c r="AM509" s="3">
        <f>IFERROR((Table1[[#This Row],['# CM TP]]+Table1[[#This Row],['# CM TN]])/Table1[[#This Row],[GT_TOT]], 0)</f>
        <v>0.84099999999999997</v>
      </c>
      <c r="AN509" s="3">
        <f>IFERROR(((Table1[[#This Row],[GT_T]]*Table1[[#This Row],[GT_ML_P]]/Table1[[#This Row],[GT_TOT]])+(Table1[[#This Row],[GT_F]]*Table1[[#This Row],[GT_ML_N]]/Table1[[#This Row],[GT_TOT]]))/Table1[[#This Row],[GT_TOT]],0)</f>
        <v>0.21628800000000001</v>
      </c>
      <c r="AO509" s="3">
        <f>(Table1[[#This Row],[OBS_ACC]]-Table1[[#This Row],[EXP_ACC]])/(1-Table1[[#This Row],[EXP_ACC]])</f>
        <v>0.79711934996529332</v>
      </c>
      <c r="AP509" s="3">
        <f>Table1[[#This Row],['# CM TP]]+Table1[[#This Row],['# CM FN]]</f>
        <v>195</v>
      </c>
      <c r="AQ509" s="3">
        <f>Table1[[#This Row],['# CM TN]]+Table1[[#This Row],['# CM FP]]</f>
        <v>805</v>
      </c>
      <c r="AR509" s="2">
        <f>IFERROR(Table1[[#This Row],[NUM_T]]/(Table1[[#This Row],[NUM_T]]+Table1[[#This Row],[NUM_F]]),0)</f>
        <v>0.19500000000000001</v>
      </c>
      <c r="AS509" s="2">
        <f>IFERROR(((LEN(Table1[[#This Row],[Predictors]])-LEN(SUBSTITUTE(Table1[[#This Row],[Predictors]],"_","")))/Table1[[#This Row],[NumPredictors]])-Table1[[#This Row],[P_se]],0)</f>
        <v>1</v>
      </c>
      <c r="AT509" s="2">
        <f>IFERROR((LEN(Table1[[#This Row],[Predictors]])-LEN(SUBSTITUTE(Table1[[#This Row],[Predictors]],".","")))/Table1[[#This Row],[NumPredictors]],0)</f>
        <v>0</v>
      </c>
      <c r="AU5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09" s="2">
        <f>1-(Table1[[#This Row],[P_2gram]]+Table1[[#This Row],[P_order]]+Table1[[#This Row],[P_se]])</f>
        <v>0</v>
      </c>
    </row>
    <row r="510" spans="1:48" x14ac:dyDescent="0.25">
      <c r="A510">
        <v>69</v>
      </c>
      <c r="B510" t="s">
        <v>645</v>
      </c>
      <c r="C510" t="s">
        <v>185</v>
      </c>
      <c r="D510" s="26" t="s">
        <v>1510</v>
      </c>
      <c r="E510">
        <v>4000</v>
      </c>
      <c r="F5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10" t="s">
        <v>562</v>
      </c>
      <c r="H510" s="3">
        <v>1</v>
      </c>
      <c r="I510" s="1">
        <v>42794.307951388888</v>
      </c>
      <c r="J510" t="s">
        <v>45</v>
      </c>
      <c r="K510" t="s">
        <v>11</v>
      </c>
      <c r="L510" t="str">
        <f>SUBSTITUTE(SUBSTITUTE(Table1[[#This Row],[PredictorSetsOrig]],"task","act"),"startend","se")</f>
        <v>act,se,2gram</v>
      </c>
      <c r="M510" t="s">
        <v>16</v>
      </c>
      <c r="N510" s="3">
        <v>30</v>
      </c>
      <c r="O510" s="3">
        <f>IF(Table1[[#This Row],[Algorithm]]="None",0,IF(Table1[[#This Row],[NumPredictors]]&lt;=5,5,IF(Table1[[#This Row],[NumPredictors]]&lt;=10,10,IF(Table1[[#This Row],[NumPredictors]]&lt;=30,30,50))))</f>
        <v>30</v>
      </c>
      <c r="P510" s="2">
        <v>0.84099999999999997</v>
      </c>
      <c r="Q510" s="2">
        <v>0.86833333333333296</v>
      </c>
      <c r="R510">
        <v>139.68</v>
      </c>
      <c r="S510">
        <v>6.8000000000029104</v>
      </c>
      <c r="T510">
        <v>0.63999999999941803</v>
      </c>
      <c r="U510" s="3">
        <v>6.84015537745233</v>
      </c>
      <c r="V510" s="3">
        <v>7.30761563701172</v>
      </c>
      <c r="W510" s="2">
        <f>IFERROR(Table1[[#This Row],[MutualInformation]]/Table1[[#This Row],[MutualInformationPotential]],0)</f>
        <v>0.93603108280739478</v>
      </c>
      <c r="X510" s="3">
        <v>0.38402504701436002</v>
      </c>
      <c r="Y510" s="27">
        <v>0.40525441704633802</v>
      </c>
      <c r="Z510" s="3">
        <f>IFERROR(Table1[[#This Row],[MutualInformationVsOutcome]]/Table1[[#This Row],[MutualInformationVsOutcomePotential]],0)</f>
        <v>0.94761471031776423</v>
      </c>
      <c r="AA510">
        <v>71</v>
      </c>
      <c r="AB510">
        <v>770</v>
      </c>
      <c r="AC510">
        <v>35</v>
      </c>
      <c r="AD510">
        <v>124</v>
      </c>
      <c r="AE510" s="3" t="s">
        <v>330</v>
      </c>
      <c r="AF5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10" s="3" t="str">
        <f>RIGHT(Table1[[#This Row],[AlgorithmFunc]],LEN(Table1[[#This Row],[AlgorithmFunc]])-16)</f>
        <v>Recursive</v>
      </c>
      <c r="AH510" s="3">
        <f>Table1[[#This Row],['# CM TP]]+Table1[[#This Row],['# CM TN]]</f>
        <v>841</v>
      </c>
      <c r="AI510" s="3">
        <f>Table1[[#This Row],['# CM FP]]+Table1[[#This Row],['# CM FN]]</f>
        <v>159</v>
      </c>
      <c r="AJ510" s="3">
        <f>Table1[[#This Row],['# CM TP]]+Table1[[#This Row],['# CM FP]]</f>
        <v>106</v>
      </c>
      <c r="AK510" s="3">
        <f>Table1[[#This Row],['# CM TN]]+Table1[[#This Row],['# CM FN]]</f>
        <v>894</v>
      </c>
      <c r="AL510" s="3">
        <f>Table1[[#This Row],[GT_T]]+Table1[[#This Row],[GT_F]]</f>
        <v>1000</v>
      </c>
      <c r="AM510" s="3">
        <f>IFERROR((Table1[[#This Row],['# CM TP]]+Table1[[#This Row],['# CM TN]])/Table1[[#This Row],[GT_TOT]], 0)</f>
        <v>0.84099999999999997</v>
      </c>
      <c r="AN510" s="3">
        <f>IFERROR(((Table1[[#This Row],[GT_T]]*Table1[[#This Row],[GT_ML_P]]/Table1[[#This Row],[GT_TOT]])+(Table1[[#This Row],[GT_F]]*Table1[[#This Row],[GT_ML_N]]/Table1[[#This Row],[GT_TOT]]))/Table1[[#This Row],[GT_TOT]],0)</f>
        <v>0.23129199999999997</v>
      </c>
      <c r="AO510" s="3">
        <f>(Table1[[#This Row],[OBS_ACC]]-Table1[[#This Row],[EXP_ACC]])/(1-Table1[[#This Row],[EXP_ACC]])</f>
        <v>0.79315943114940912</v>
      </c>
      <c r="AP510" s="3">
        <f>Table1[[#This Row],['# CM TP]]+Table1[[#This Row],['# CM FN]]</f>
        <v>195</v>
      </c>
      <c r="AQ510" s="3">
        <f>Table1[[#This Row],['# CM TN]]+Table1[[#This Row],['# CM FP]]</f>
        <v>805</v>
      </c>
      <c r="AR510" s="2">
        <f>IFERROR(Table1[[#This Row],[NUM_T]]/(Table1[[#This Row],[NUM_T]]+Table1[[#This Row],[NUM_F]]),0)</f>
        <v>0.19500000000000001</v>
      </c>
      <c r="AS510" s="2">
        <f>IFERROR(((LEN(Table1[[#This Row],[Predictors]])-LEN(SUBSTITUTE(Table1[[#This Row],[Predictors]],"_","")))/Table1[[#This Row],[NumPredictors]])-Table1[[#This Row],[P_se]],0)</f>
        <v>0.66666666666666663</v>
      </c>
      <c r="AT510" s="2">
        <f>IFERROR((LEN(Table1[[#This Row],[Predictors]])-LEN(SUBSTITUTE(Table1[[#This Row],[Predictors]],".","")))/Table1[[#This Row],[NumPredictors]],0)</f>
        <v>0</v>
      </c>
      <c r="AU5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0" s="2">
        <f>1-(Table1[[#This Row],[P_2gram]]+Table1[[#This Row],[P_order]]+Table1[[#This Row],[P_se]])</f>
        <v>0.33333333333333337</v>
      </c>
    </row>
    <row r="511" spans="1:48" x14ac:dyDescent="0.25">
      <c r="A511">
        <v>72</v>
      </c>
      <c r="B511" t="s">
        <v>645</v>
      </c>
      <c r="C511" t="s">
        <v>185</v>
      </c>
      <c r="D511" s="26" t="s">
        <v>1510</v>
      </c>
      <c r="E511">
        <v>4000</v>
      </c>
      <c r="F5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11" t="s">
        <v>562</v>
      </c>
      <c r="H511" s="3">
        <v>1</v>
      </c>
      <c r="I511" s="1">
        <v>42794.314837962964</v>
      </c>
      <c r="J511" t="s">
        <v>45</v>
      </c>
      <c r="K511" t="s">
        <v>11</v>
      </c>
      <c r="L511" t="str">
        <f>SUBSTITUTE(SUBSTITUTE(Table1[[#This Row],[PredictorSetsOrig]],"task","act"),"startend","se")</f>
        <v>act,2gram</v>
      </c>
      <c r="M511" t="s">
        <v>22</v>
      </c>
      <c r="N511" s="3">
        <v>30</v>
      </c>
      <c r="O511" s="3">
        <f>IF(Table1[[#This Row],[Algorithm]]="None",0,IF(Table1[[#This Row],[NumPredictors]]&lt;=5,5,IF(Table1[[#This Row],[NumPredictors]]&lt;=10,10,IF(Table1[[#This Row],[NumPredictors]]&lt;=30,30,50))))</f>
        <v>30</v>
      </c>
      <c r="P511" s="2">
        <v>0.84099999999999997</v>
      </c>
      <c r="Q511" s="2">
        <v>0.85833333333333295</v>
      </c>
      <c r="R511">
        <v>136.669999999998</v>
      </c>
      <c r="S511">
        <v>6.6700000000055297</v>
      </c>
      <c r="T511">
        <v>0.63999999999941803</v>
      </c>
      <c r="U511" s="3">
        <v>6.7963246264580697</v>
      </c>
      <c r="V511" s="3">
        <v>7.30761563701172</v>
      </c>
      <c r="W511" s="2">
        <f>IFERROR(Table1[[#This Row],[MutualInformation]]/Table1[[#This Row],[MutualInformationPotential]],0)</f>
        <v>0.93003312763686474</v>
      </c>
      <c r="X511" s="3">
        <v>0.37967961093754798</v>
      </c>
      <c r="Y511" s="3">
        <v>0.40525441704633902</v>
      </c>
      <c r="Z511" s="3">
        <f>IFERROR(Table1[[#This Row],[MutualInformationVsOutcome]]/Table1[[#This Row],[MutualInformationVsOutcomePotential]],0)</f>
        <v>0.93689197444116523</v>
      </c>
      <c r="AA511">
        <v>66</v>
      </c>
      <c r="AB511">
        <v>775</v>
      </c>
      <c r="AC511">
        <v>30</v>
      </c>
      <c r="AD511">
        <v>129</v>
      </c>
      <c r="AE511" s="3" t="s">
        <v>333</v>
      </c>
      <c r="AF5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11" s="3" t="str">
        <f>RIGHT(Table1[[#This Row],[AlgorithmFunc]],LEN(Table1[[#This Row],[AlgorithmFunc]])-16)</f>
        <v>Recursive</v>
      </c>
      <c r="AH511" s="3">
        <f>Table1[[#This Row],['# CM TP]]+Table1[[#This Row],['# CM TN]]</f>
        <v>841</v>
      </c>
      <c r="AI511" s="3">
        <f>Table1[[#This Row],['# CM FP]]+Table1[[#This Row],['# CM FN]]</f>
        <v>159</v>
      </c>
      <c r="AJ511" s="3">
        <f>Table1[[#This Row],['# CM TP]]+Table1[[#This Row],['# CM FP]]</f>
        <v>96</v>
      </c>
      <c r="AK511" s="3">
        <f>Table1[[#This Row],['# CM TN]]+Table1[[#This Row],['# CM FN]]</f>
        <v>904</v>
      </c>
      <c r="AL511" s="3">
        <f>Table1[[#This Row],[GT_T]]+Table1[[#This Row],[GT_F]]</f>
        <v>1000</v>
      </c>
      <c r="AM511" s="3">
        <f>IFERROR((Table1[[#This Row],['# CM TP]]+Table1[[#This Row],['# CM TN]])/Table1[[#This Row],[GT_TOT]], 0)</f>
        <v>0.84099999999999997</v>
      </c>
      <c r="AN511" s="3">
        <f>IFERROR(((Table1[[#This Row],[GT_T]]*Table1[[#This Row],[GT_ML_P]]/Table1[[#This Row],[GT_TOT]])+(Table1[[#This Row],[GT_F]]*Table1[[#This Row],[GT_ML_N]]/Table1[[#This Row],[GT_TOT]]))/Table1[[#This Row],[GT_TOT]],0)</f>
        <v>0.22447199999999998</v>
      </c>
      <c r="AO511" s="3">
        <f>(Table1[[#This Row],[OBS_ACC]]-Table1[[#This Row],[EXP_ACC]])/(1-Table1[[#This Row],[EXP_ACC]])</f>
        <v>0.79497838891697004</v>
      </c>
      <c r="AP511" s="3">
        <f>Table1[[#This Row],['# CM TP]]+Table1[[#This Row],['# CM FN]]</f>
        <v>195</v>
      </c>
      <c r="AQ511" s="3">
        <f>Table1[[#This Row],['# CM TN]]+Table1[[#This Row],['# CM FP]]</f>
        <v>805</v>
      </c>
      <c r="AR511" s="2">
        <f>IFERROR(Table1[[#This Row],[NUM_T]]/(Table1[[#This Row],[NUM_T]]+Table1[[#This Row],[NUM_F]]),0)</f>
        <v>0.19500000000000001</v>
      </c>
      <c r="AS511" s="2">
        <f>IFERROR(((LEN(Table1[[#This Row],[Predictors]])-LEN(SUBSTITUTE(Table1[[#This Row],[Predictors]],"_","")))/Table1[[#This Row],[NumPredictors]])-Table1[[#This Row],[P_se]],0)</f>
        <v>0.66666666666666663</v>
      </c>
      <c r="AT511" s="2">
        <f>IFERROR((LEN(Table1[[#This Row],[Predictors]])-LEN(SUBSTITUTE(Table1[[#This Row],[Predictors]],".","")))/Table1[[#This Row],[NumPredictors]],0)</f>
        <v>0</v>
      </c>
      <c r="AU5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1" s="2">
        <f>1-(Table1[[#This Row],[P_2gram]]+Table1[[#This Row],[P_order]]+Table1[[#This Row],[P_se]])</f>
        <v>0.33333333333333337</v>
      </c>
    </row>
    <row r="512" spans="1:48" x14ac:dyDescent="0.25">
      <c r="A512">
        <v>85</v>
      </c>
      <c r="B512" t="s">
        <v>645</v>
      </c>
      <c r="C512" t="s">
        <v>185</v>
      </c>
      <c r="D512" s="26" t="s">
        <v>1510</v>
      </c>
      <c r="E512">
        <v>4000</v>
      </c>
      <c r="F5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12" t="s">
        <v>562</v>
      </c>
      <c r="H512" s="3">
        <v>1</v>
      </c>
      <c r="I512" s="1">
        <v>42794.329467592594</v>
      </c>
      <c r="J512" t="s">
        <v>51</v>
      </c>
      <c r="K512" t="s">
        <v>11</v>
      </c>
      <c r="L512" t="str">
        <f>SUBSTITUTE(SUBSTITUTE(Table1[[#This Row],[PredictorSetsOrig]],"task","act"),"startend","se")</f>
        <v>act,order</v>
      </c>
      <c r="M512" t="s">
        <v>26</v>
      </c>
      <c r="N512" s="3">
        <v>30</v>
      </c>
      <c r="O512" s="3">
        <f>IF(Table1[[#This Row],[Algorithm]]="None",0,IF(Table1[[#This Row],[NumPredictors]]&lt;=5,5,IF(Table1[[#This Row],[NumPredictors]]&lt;=10,10,IF(Table1[[#This Row],[NumPredictors]]&lt;=30,30,50))))</f>
        <v>30</v>
      </c>
      <c r="P512" s="2">
        <v>0.84099999999999997</v>
      </c>
      <c r="Q512" s="2">
        <v>0.828666666666667</v>
      </c>
      <c r="R512">
        <v>4.5599999999976699</v>
      </c>
      <c r="S512">
        <v>6.3899999999994197</v>
      </c>
      <c r="T512">
        <v>0.86000000000058197</v>
      </c>
      <c r="U512" s="3">
        <v>5.1852950184624902</v>
      </c>
      <c r="V512" s="3">
        <v>7.28892414629368</v>
      </c>
      <c r="W512" s="2">
        <f>IFERROR(Table1[[#This Row],[MutualInformation]]/Table1[[#This Row],[MutualInformationPotential]],0)</f>
        <v>0.71139374129708055</v>
      </c>
      <c r="X512" s="3">
        <v>0.20635674980438001</v>
      </c>
      <c r="Y512" s="27">
        <v>0.403599247604152</v>
      </c>
      <c r="Z512" s="3">
        <f>IFERROR(Table1[[#This Row],[MutualInformationVsOutcome]]/Table1[[#This Row],[MutualInformationVsOutcomePotential]],0)</f>
        <v>0.51129121530665889</v>
      </c>
      <c r="AA512">
        <v>45</v>
      </c>
      <c r="AB512">
        <v>796</v>
      </c>
      <c r="AC512">
        <v>9</v>
      </c>
      <c r="AD512">
        <v>150</v>
      </c>
      <c r="AE512" s="3" t="s">
        <v>345</v>
      </c>
      <c r="AF5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512" s="3" t="str">
        <f>RIGHT(Table1[[#This Row],[AlgorithmFunc]],LEN(Table1[[#This Row],[AlgorithmFunc]])-16)</f>
        <v>ClusterImportance</v>
      </c>
      <c r="AH512" s="3">
        <f>Table1[[#This Row],['# CM TP]]+Table1[[#This Row],['# CM TN]]</f>
        <v>841</v>
      </c>
      <c r="AI512" s="3">
        <f>Table1[[#This Row],['# CM FP]]+Table1[[#This Row],['# CM FN]]</f>
        <v>159</v>
      </c>
      <c r="AJ512" s="3">
        <f>Table1[[#This Row],['# CM TP]]+Table1[[#This Row],['# CM FP]]</f>
        <v>54</v>
      </c>
      <c r="AK512" s="3">
        <f>Table1[[#This Row],['# CM TN]]+Table1[[#This Row],['# CM FN]]</f>
        <v>946</v>
      </c>
      <c r="AL512" s="3">
        <f>Table1[[#This Row],[GT_T]]+Table1[[#This Row],[GT_F]]</f>
        <v>1000</v>
      </c>
      <c r="AM512" s="3">
        <f>IFERROR((Table1[[#This Row],['# CM TP]]+Table1[[#This Row],['# CM TN]])/Table1[[#This Row],[GT_TOT]], 0)</f>
        <v>0.84099999999999997</v>
      </c>
      <c r="AN512" s="3">
        <f>IFERROR(((Table1[[#This Row],[GT_T]]*Table1[[#This Row],[GT_ML_P]]/Table1[[#This Row],[GT_TOT]])+(Table1[[#This Row],[GT_F]]*Table1[[#This Row],[GT_ML_N]]/Table1[[#This Row],[GT_TOT]]))/Table1[[#This Row],[GT_TOT]],0)</f>
        <v>0.19582799999999997</v>
      </c>
      <c r="AO512" s="3">
        <f>(Table1[[#This Row],[OBS_ACC]]-Table1[[#This Row],[EXP_ACC]])/(1-Table1[[#This Row],[EXP_ACC]])</f>
        <v>0.8022811040424187</v>
      </c>
      <c r="AP512" s="3">
        <f>Table1[[#This Row],['# CM TP]]+Table1[[#This Row],['# CM FN]]</f>
        <v>195</v>
      </c>
      <c r="AQ512" s="3">
        <f>Table1[[#This Row],['# CM TN]]+Table1[[#This Row],['# CM FP]]</f>
        <v>805</v>
      </c>
      <c r="AR512" s="2">
        <f>IFERROR(Table1[[#This Row],[NUM_T]]/(Table1[[#This Row],[NUM_T]]+Table1[[#This Row],[NUM_F]]),0)</f>
        <v>0.19500000000000001</v>
      </c>
      <c r="AS512" s="2">
        <f>IFERROR(((LEN(Table1[[#This Row],[Predictors]])-LEN(SUBSTITUTE(Table1[[#This Row],[Predictors]],"_","")))/Table1[[#This Row],[NumPredictors]])-Table1[[#This Row],[P_se]],0)</f>
        <v>0</v>
      </c>
      <c r="AT512" s="2">
        <f>IFERROR((LEN(Table1[[#This Row],[Predictors]])-LEN(SUBSTITUTE(Table1[[#This Row],[Predictors]],".","")))/Table1[[#This Row],[NumPredictors]],0)</f>
        <v>0.93333333333333335</v>
      </c>
      <c r="AU5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2" s="2">
        <f>1-(Table1[[#This Row],[P_2gram]]+Table1[[#This Row],[P_order]]+Table1[[#This Row],[P_se]])</f>
        <v>6.6666666666666652E-2</v>
      </c>
    </row>
    <row r="513" spans="1:48" x14ac:dyDescent="0.25">
      <c r="A513">
        <v>3</v>
      </c>
      <c r="B513" t="s">
        <v>645</v>
      </c>
      <c r="C513" t="s">
        <v>185</v>
      </c>
      <c r="D513" s="26" t="s">
        <v>1510</v>
      </c>
      <c r="E513">
        <v>4000</v>
      </c>
      <c r="F5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13" t="s">
        <v>673</v>
      </c>
      <c r="H513" s="3">
        <v>1</v>
      </c>
      <c r="I513" s="1">
        <v>42795.30777777778</v>
      </c>
      <c r="J513" s="3" t="s">
        <v>28</v>
      </c>
      <c r="K513" s="1" t="s">
        <v>11</v>
      </c>
      <c r="L513" t="str">
        <f>SUBSTITUTE(SUBSTITUTE(Table1[[#This Row],[PredictorSetsOrig]],"task","act"),"startend","se")</f>
        <v>2gram,order</v>
      </c>
      <c r="M513" t="s">
        <v>438</v>
      </c>
      <c r="N513" s="3">
        <v>30</v>
      </c>
      <c r="O513" s="3">
        <f>IF(Table1[[#This Row],[Algorithm]]="None",0,IF(Table1[[#This Row],[NumPredictors]]&lt;=5,5,IF(Table1[[#This Row],[NumPredictors]]&lt;=10,10,IF(Table1[[#This Row],[NumPredictors]]&lt;=30,30,50))))</f>
        <v>30</v>
      </c>
      <c r="P513" s="2">
        <v>0.84099999999999997</v>
      </c>
      <c r="Q513" s="2">
        <v>0.84133333333333304</v>
      </c>
      <c r="R513">
        <v>44.39</v>
      </c>
      <c r="S513">
        <v>6.88</v>
      </c>
      <c r="T513">
        <v>1.6100000000000101</v>
      </c>
      <c r="U513" s="3">
        <v>5.8455691858973298</v>
      </c>
      <c r="V513" s="3">
        <v>7.30761563701172</v>
      </c>
      <c r="W513" s="2">
        <f>IFERROR(Table1[[#This Row],[MutualInformation]]/Table1[[#This Row],[MutualInformationPotential]],0)</f>
        <v>0.79992838653015685</v>
      </c>
      <c r="X513" s="3">
        <v>0.28123962450377998</v>
      </c>
      <c r="Y513" s="3">
        <v>0.40525441704633902</v>
      </c>
      <c r="Z513" s="3">
        <f>IFERROR(Table1[[#This Row],[MutualInformationVsOutcome]]/Table1[[#This Row],[MutualInformationVsOutcomePotential]],0)</f>
        <v>0.69398287266939651</v>
      </c>
      <c r="AA513">
        <v>52</v>
      </c>
      <c r="AB513">
        <v>789</v>
      </c>
      <c r="AC513">
        <v>16</v>
      </c>
      <c r="AD513">
        <v>143</v>
      </c>
      <c r="AE513" s="3" t="s">
        <v>676</v>
      </c>
      <c r="AF5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13" s="3" t="str">
        <f>RIGHT(Table1[[#This Row],[AlgorithmFunc]],LEN(Table1[[#This Row],[AlgorithmFunc]])-16)</f>
        <v>ClusterDuplicates</v>
      </c>
      <c r="AH513" s="3">
        <f>Table1[[#This Row],['# CM TP]]+Table1[[#This Row],['# CM TN]]</f>
        <v>841</v>
      </c>
      <c r="AI513" s="3">
        <f>Table1[[#This Row],['# CM FP]]+Table1[[#This Row],['# CM FN]]</f>
        <v>159</v>
      </c>
      <c r="AJ513" s="3">
        <f>Table1[[#This Row],['# CM TP]]+Table1[[#This Row],['# CM FP]]</f>
        <v>68</v>
      </c>
      <c r="AK513" s="3">
        <f>Table1[[#This Row],['# CM TN]]+Table1[[#This Row],['# CM FN]]</f>
        <v>932</v>
      </c>
      <c r="AL513" s="3">
        <f>Table1[[#This Row],[GT_T]]+Table1[[#This Row],[GT_F]]</f>
        <v>1000</v>
      </c>
      <c r="AM513" s="3">
        <f>IFERROR((Table1[[#This Row],['# CM TP]]+Table1[[#This Row],['# CM TN]])/Table1[[#This Row],[GT_TOT]], 0)</f>
        <v>0.84099999999999997</v>
      </c>
      <c r="AN513" s="3">
        <f>IFERROR(((Table1[[#This Row],[GT_T]]*Table1[[#This Row],[GT_ML_P]]/Table1[[#This Row],[GT_TOT]])+(Table1[[#This Row],[GT_F]]*Table1[[#This Row],[GT_ML_N]]/Table1[[#This Row],[GT_TOT]]))/Table1[[#This Row],[GT_TOT]],0)</f>
        <v>0.20537599999999998</v>
      </c>
      <c r="AO513" s="3">
        <f>(Table1[[#This Row],[OBS_ACC]]-Table1[[#This Row],[EXP_ACC]])/(1-Table1[[#This Row],[EXP_ACC]])</f>
        <v>0.79990536404639168</v>
      </c>
      <c r="AP513" s="3">
        <f>Table1[[#This Row],['# CM TP]]+Table1[[#This Row],['# CM FN]]</f>
        <v>195</v>
      </c>
      <c r="AQ513" s="3">
        <f>Table1[[#This Row],['# CM TN]]+Table1[[#This Row],['# CM FP]]</f>
        <v>805</v>
      </c>
      <c r="AR513" s="2">
        <f>IFERROR(Table1[[#This Row],[NUM_T]]/(Table1[[#This Row],[NUM_T]]+Table1[[#This Row],[NUM_F]]),0)</f>
        <v>0.19500000000000001</v>
      </c>
      <c r="AS513" s="2">
        <f>IFERROR(((LEN(Table1[[#This Row],[Predictors]])-LEN(SUBSTITUTE(Table1[[#This Row],[Predictors]],"_","")))/Table1[[#This Row],[NumPredictors]])-Table1[[#This Row],[P_se]],0)</f>
        <v>0.4</v>
      </c>
      <c r="AT513" s="2">
        <f>IFERROR((LEN(Table1[[#This Row],[Predictors]])-LEN(SUBSTITUTE(Table1[[#This Row],[Predictors]],".","")))/Table1[[#This Row],[NumPredictors]],0)</f>
        <v>0.6</v>
      </c>
      <c r="AU5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3" s="2">
        <f>1-(Table1[[#This Row],[P_2gram]]+Table1[[#This Row],[P_order]]+Table1[[#This Row],[P_se]])</f>
        <v>0</v>
      </c>
    </row>
    <row r="514" spans="1:48" x14ac:dyDescent="0.25">
      <c r="A514" s="26">
        <v>5</v>
      </c>
      <c r="B514" t="s">
        <v>645</v>
      </c>
      <c r="C514" s="26" t="s">
        <v>185</v>
      </c>
      <c r="D514" s="26" t="s">
        <v>1510</v>
      </c>
      <c r="E514" s="26">
        <v>4000</v>
      </c>
      <c r="F5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14" s="26" t="s">
        <v>673</v>
      </c>
      <c r="H514" s="27">
        <v>1</v>
      </c>
      <c r="I514" s="28">
        <v>42795.308506944442</v>
      </c>
      <c r="J514" s="27" t="s">
        <v>37</v>
      </c>
      <c r="K514" s="28" t="s">
        <v>11</v>
      </c>
      <c r="L514" t="str">
        <f>SUBSTITUTE(SUBSTITUTE(Table1[[#This Row],[PredictorSetsOrig]],"task","act"),"startend","se")</f>
        <v>order</v>
      </c>
      <c r="M514" s="26" t="s">
        <v>436</v>
      </c>
      <c r="N514" s="27">
        <v>30</v>
      </c>
      <c r="O514" s="27">
        <f>IF(Table1[[#This Row],[Algorithm]]="None",0,IF(Table1[[#This Row],[NumPredictors]]&lt;=5,5,IF(Table1[[#This Row],[NumPredictors]]&lt;=10,10,IF(Table1[[#This Row],[NumPredictors]]&lt;=30,30,50))))</f>
        <v>30</v>
      </c>
      <c r="P514" s="29">
        <v>0.84099999999999997</v>
      </c>
      <c r="Q514" s="29">
        <v>0.83633333333333304</v>
      </c>
      <c r="R514" s="26">
        <v>0.87000000000000499</v>
      </c>
      <c r="S514" s="26">
        <v>7.0699999999999399</v>
      </c>
      <c r="T514" s="26">
        <v>0.97000000000002695</v>
      </c>
      <c r="U514" s="27">
        <v>6.1556354678541503</v>
      </c>
      <c r="V514" s="3">
        <v>7.01301931468352</v>
      </c>
      <c r="W514" s="29">
        <f>IFERROR(Table1[[#This Row],[MutualInformation]]/Table1[[#This Row],[MutualInformationPotential]],0)</f>
        <v>0.87774397754270816</v>
      </c>
      <c r="X514" s="27">
        <v>0.26900195659235998</v>
      </c>
      <c r="Y514" s="27">
        <v>0.35444746043164099</v>
      </c>
      <c r="Z514" s="27">
        <f>IFERROR(Table1[[#This Row],[MutualInformationVsOutcome]]/Table1[[#This Row],[MutualInformationVsOutcomePotential]],0)</f>
        <v>0.7589332316410824</v>
      </c>
      <c r="AA514" s="26">
        <v>63</v>
      </c>
      <c r="AB514" s="26">
        <v>778</v>
      </c>
      <c r="AC514" s="26">
        <v>27</v>
      </c>
      <c r="AD514" s="26">
        <v>132</v>
      </c>
      <c r="AE514" s="27" t="s">
        <v>678</v>
      </c>
      <c r="AF5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514" s="27" t="str">
        <f>RIGHT(Table1[[#This Row],[AlgorithmFunc]],LEN(Table1[[#This Row],[AlgorithmFunc]])-16)</f>
        <v>Cluster</v>
      </c>
      <c r="AH514" s="27">
        <f>Table1[[#This Row],['# CM TP]]+Table1[[#This Row],['# CM TN]]</f>
        <v>841</v>
      </c>
      <c r="AI514" s="27">
        <f>Table1[[#This Row],['# CM FP]]+Table1[[#This Row],['# CM FN]]</f>
        <v>159</v>
      </c>
      <c r="AJ514" s="27">
        <f>Table1[[#This Row],['# CM TP]]+Table1[[#This Row],['# CM FP]]</f>
        <v>90</v>
      </c>
      <c r="AK514" s="27">
        <f>Table1[[#This Row],['# CM TN]]+Table1[[#This Row],['# CM FN]]</f>
        <v>910</v>
      </c>
      <c r="AL514" s="27">
        <f>Table1[[#This Row],[GT_T]]+Table1[[#This Row],[GT_F]]</f>
        <v>1000</v>
      </c>
      <c r="AM514" s="27">
        <f>IFERROR((Table1[[#This Row],['# CM TP]]+Table1[[#This Row],['# CM TN]])/Table1[[#This Row],[GT_TOT]], 0)</f>
        <v>0.84099999999999997</v>
      </c>
      <c r="AN514" s="27">
        <f>IFERROR(((Table1[[#This Row],[GT_T]]*Table1[[#This Row],[GT_ML_P]]/Table1[[#This Row],[GT_TOT]])+(Table1[[#This Row],[GT_F]]*Table1[[#This Row],[GT_ML_N]]/Table1[[#This Row],[GT_TOT]]))/Table1[[#This Row],[GT_TOT]],0)</f>
        <v>0.22037999999999999</v>
      </c>
      <c r="AO514" s="27">
        <f>(Table1[[#This Row],[OBS_ACC]]-Table1[[#This Row],[EXP_ACC]])/(1-Table1[[#This Row],[EXP_ACC]])</f>
        <v>0.79605448808393831</v>
      </c>
      <c r="AP514" s="27">
        <f>Table1[[#This Row],['# CM TP]]+Table1[[#This Row],['# CM FN]]</f>
        <v>195</v>
      </c>
      <c r="AQ514" s="27">
        <f>Table1[[#This Row],['# CM TN]]+Table1[[#This Row],['# CM FP]]</f>
        <v>805</v>
      </c>
      <c r="AR514" s="29">
        <f>IFERROR(Table1[[#This Row],[NUM_T]]/(Table1[[#This Row],[NUM_T]]+Table1[[#This Row],[NUM_F]]),0)</f>
        <v>0.19500000000000001</v>
      </c>
      <c r="AS514" s="29">
        <f>IFERROR(((LEN(Table1[[#This Row],[Predictors]])-LEN(SUBSTITUTE(Table1[[#This Row],[Predictors]],"_","")))/Table1[[#This Row],[NumPredictors]])-Table1[[#This Row],[P_se]],0)</f>
        <v>0</v>
      </c>
      <c r="AT514" s="29">
        <f>IFERROR((LEN(Table1[[#This Row],[Predictors]])-LEN(SUBSTITUTE(Table1[[#This Row],[Predictors]],".","")))/Table1[[#This Row],[NumPredictors]],0)</f>
        <v>1</v>
      </c>
      <c r="AU5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4" s="29">
        <f>1-(Table1[[#This Row],[P_2gram]]+Table1[[#This Row],[P_order]]+Table1[[#This Row],[P_se]])</f>
        <v>0</v>
      </c>
    </row>
    <row r="515" spans="1:48" x14ac:dyDescent="0.25">
      <c r="A515" s="11">
        <v>2</v>
      </c>
      <c r="B515" s="11" t="s">
        <v>645</v>
      </c>
      <c r="C515" s="11" t="s">
        <v>190</v>
      </c>
      <c r="D515" s="26" t="s">
        <v>1510</v>
      </c>
      <c r="E515" s="11">
        <v>4000</v>
      </c>
      <c r="F5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515" s="11" t="s">
        <v>878</v>
      </c>
      <c r="H515" s="16">
        <v>1</v>
      </c>
      <c r="I515" s="19">
        <v>42796.450833333336</v>
      </c>
      <c r="J515" s="11" t="s">
        <v>405</v>
      </c>
      <c r="K515" s="19" t="s">
        <v>11</v>
      </c>
      <c r="L515" t="str">
        <f>SUBSTITUTE(SUBSTITUTE(Table1[[#This Row],[PredictorSetsOrig]],"task","act"),"startend","se")</f>
        <v>act,se</v>
      </c>
      <c r="M515" s="16" t="s">
        <v>14</v>
      </c>
      <c r="N515" s="16">
        <v>10</v>
      </c>
      <c r="O515" s="16">
        <v>10</v>
      </c>
      <c r="P515" s="21">
        <v>0.77600000000000002</v>
      </c>
      <c r="Q515" s="21">
        <v>0.77233333333333298</v>
      </c>
      <c r="R515" s="16">
        <v>3.0000000000001099E-2</v>
      </c>
      <c r="S515" s="16">
        <v>4.0299999999999896</v>
      </c>
      <c r="T515" s="16">
        <v>9.0000000000003397E-2</v>
      </c>
      <c r="U515" s="16">
        <v>2.6693418709835202</v>
      </c>
      <c r="V515" s="27">
        <v>6.9605890807084903</v>
      </c>
      <c r="W515" s="21">
        <f>IFERROR(Table1[[#This Row],[MutualInformation]]/Table1[[#This Row],[MutualInformationPotential]],0)</f>
        <v>0.38349367273837381</v>
      </c>
      <c r="X515" s="16">
        <v>0.192843546299657</v>
      </c>
      <c r="Y515" s="3">
        <v>0.59421769618333597</v>
      </c>
      <c r="Z515" s="16">
        <f>IFERROR(Table1[[#This Row],[MutualInformationVsOutcome]]/Table1[[#This Row],[MutualInformationVsOutcomePotential]],0)</f>
        <v>0.32453349595323788</v>
      </c>
      <c r="AA515" s="16">
        <v>233</v>
      </c>
      <c r="AB515" s="16">
        <v>534</v>
      </c>
      <c r="AC515" s="16">
        <v>102</v>
      </c>
      <c r="AD515" s="16">
        <v>131</v>
      </c>
      <c r="AE515" s="16" t="s">
        <v>530</v>
      </c>
      <c r="AF5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515" s="16" t="str">
        <f>RIGHT(Table1[[#This Row],[AlgorithmFunc]],LEN(Table1[[#This Row],[AlgorithmFunc]])-16)</f>
        <v>Random</v>
      </c>
      <c r="AH515" s="16">
        <v>767</v>
      </c>
      <c r="AI515" s="16">
        <v>233</v>
      </c>
      <c r="AJ515" s="16">
        <v>335</v>
      </c>
      <c r="AK515" s="16">
        <v>665</v>
      </c>
      <c r="AL515" s="16">
        <v>1000</v>
      </c>
      <c r="AM515" s="16">
        <v>0.76700000000000002</v>
      </c>
      <c r="AN515" s="16">
        <v>0.41188999999999998</v>
      </c>
      <c r="AO515" s="16">
        <v>0.60381561272551054</v>
      </c>
      <c r="AP515" s="16">
        <v>364</v>
      </c>
      <c r="AQ515" s="16">
        <v>636</v>
      </c>
      <c r="AR515" s="21">
        <v>0.36399999999999999</v>
      </c>
      <c r="AS515" s="21">
        <v>6.666666666666668E-2</v>
      </c>
      <c r="AT515" s="21">
        <v>0</v>
      </c>
      <c r="AU515" s="21">
        <v>0.13333333333333333</v>
      </c>
      <c r="AV515" s="21">
        <v>0.8</v>
      </c>
    </row>
    <row r="516" spans="1:48" x14ac:dyDescent="0.25">
      <c r="A516">
        <v>44</v>
      </c>
      <c r="B516" t="s">
        <v>645</v>
      </c>
      <c r="C516" t="s">
        <v>190</v>
      </c>
      <c r="D516" s="26" t="s">
        <v>1510</v>
      </c>
      <c r="E516">
        <v>20000</v>
      </c>
      <c r="F5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16" t="s">
        <v>719</v>
      </c>
      <c r="H516" s="3">
        <v>1</v>
      </c>
      <c r="I516" s="1">
        <v>42796.649050925924</v>
      </c>
      <c r="J516" t="s">
        <v>45</v>
      </c>
      <c r="K516" t="s">
        <v>11</v>
      </c>
      <c r="L516" t="str">
        <f>SUBSTITUTE(SUBSTITUTE(Table1[[#This Row],[PredictorSetsOrig]],"task","act"),"startend","se")</f>
        <v>act,se,2gram</v>
      </c>
      <c r="M516" t="s">
        <v>16</v>
      </c>
      <c r="N516" s="3">
        <v>10</v>
      </c>
      <c r="O516" s="3">
        <f>IF(Table1[[#This Row],[Algorithm]]="None",0,IF(Table1[[#This Row],[NumPredictors]]&lt;=5,5,IF(Table1[[#This Row],[NumPredictors]]&lt;=10,10,IF(Table1[[#This Row],[NumPredictors]]&lt;=30,30,50))))</f>
        <v>10</v>
      </c>
      <c r="P516" s="2">
        <v>0.84079999999999999</v>
      </c>
      <c r="Q516" s="2">
        <v>0.84760000000000002</v>
      </c>
      <c r="R516" s="1">
        <v>2354.6799999999998</v>
      </c>
      <c r="S516" s="3">
        <v>20.920000000001899</v>
      </c>
      <c r="T516" s="1">
        <v>3.1399999999994201</v>
      </c>
      <c r="U516" s="3">
        <v>3.96406853775366</v>
      </c>
      <c r="V516" s="3">
        <v>8.0938529963357908</v>
      </c>
      <c r="W516" s="2">
        <f>IFERROR(Table1[[#This Row],[MutualInformation]]/Table1[[#This Row],[MutualInformationPotential]],0)</f>
        <v>0.48976285330957375</v>
      </c>
      <c r="X516" s="3">
        <v>0.228792856834028</v>
      </c>
      <c r="Y516" s="3">
        <v>0.49001185436299</v>
      </c>
      <c r="Z516" s="3">
        <f>IFERROR(Table1[[#This Row],[MutualInformationVsOutcome]]/Table1[[#This Row],[MutualInformationVsOutcomePotential]],0)</f>
        <v>0.46691290179388861</v>
      </c>
      <c r="AA516">
        <v>589</v>
      </c>
      <c r="AB516">
        <v>3615</v>
      </c>
      <c r="AC516">
        <v>226</v>
      </c>
      <c r="AD516">
        <v>570</v>
      </c>
      <c r="AE516" s="3" t="s">
        <v>755</v>
      </c>
      <c r="AF5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16" s="3" t="str">
        <f>RIGHT(Table1[[#This Row],[AlgorithmFunc]],LEN(Table1[[#This Row],[AlgorithmFunc]])-16)</f>
        <v>Recursive</v>
      </c>
      <c r="AH516" s="3">
        <f>Table1[[#This Row],['# CM TP]]+Table1[[#This Row],['# CM TN]]</f>
        <v>4204</v>
      </c>
      <c r="AI516" s="3">
        <f>Table1[[#This Row],['# CM FP]]+Table1[[#This Row],['# CM FN]]</f>
        <v>796</v>
      </c>
      <c r="AJ516" s="3">
        <f>Table1[[#This Row],['# CM TP]]+Table1[[#This Row],['# CM FP]]</f>
        <v>815</v>
      </c>
      <c r="AK516" s="3">
        <f>Table1[[#This Row],['# CM TN]]+Table1[[#This Row],['# CM FN]]</f>
        <v>4185</v>
      </c>
      <c r="AL516" s="3">
        <f>Table1[[#This Row],[GT_T]]+Table1[[#This Row],[GT_F]]</f>
        <v>5000</v>
      </c>
      <c r="AM516" s="3">
        <f>IFERROR((Table1[[#This Row],['# CM TP]]+Table1[[#This Row],['# CM TN]])/Table1[[#This Row],[GT_TOT]], 0)</f>
        <v>0.84079999999999999</v>
      </c>
      <c r="AN516" s="3">
        <f>IFERROR(((Table1[[#This Row],[GT_T]]*Table1[[#This Row],[GT_ML_P]]/Table1[[#This Row],[GT_TOT]])+(Table1[[#This Row],[GT_F]]*Table1[[#This Row],[GT_ML_N]]/Table1[[#This Row],[GT_TOT]]))/Table1[[#This Row],[GT_TOT]],0)</f>
        <v>0.27030080000000001</v>
      </c>
      <c r="AO516" s="3">
        <f>(Table1[[#This Row],[OBS_ACC]]-Table1[[#This Row],[EXP_ACC]])/(1-Table1[[#This Row],[EXP_ACC]])</f>
        <v>0.78182790936320057</v>
      </c>
      <c r="AP516" s="3">
        <f>Table1[[#This Row],['# CM TP]]+Table1[[#This Row],['# CM FN]]</f>
        <v>1159</v>
      </c>
      <c r="AQ516" s="3">
        <f>Table1[[#This Row],['# CM TN]]+Table1[[#This Row],['# CM FP]]</f>
        <v>3841</v>
      </c>
      <c r="AR516" s="2">
        <f>IFERROR(Table1[[#This Row],[NUM_T]]/(Table1[[#This Row],[NUM_T]]+Table1[[#This Row],[NUM_F]]),0)</f>
        <v>0.23180000000000001</v>
      </c>
      <c r="AS516" s="2">
        <f>IFERROR(((LEN(Table1[[#This Row],[Predictors]])-LEN(SUBSTITUTE(Table1[[#This Row],[Predictors]],"_","")))/Table1[[#This Row],[NumPredictors]])-Table1[[#This Row],[P_se]],0)</f>
        <v>0.4</v>
      </c>
      <c r="AT516" s="2">
        <f>IFERROR((LEN(Table1[[#This Row],[Predictors]])-LEN(SUBSTITUTE(Table1[[#This Row],[Predictors]],".","")))/Table1[[#This Row],[NumPredictors]],0)</f>
        <v>0</v>
      </c>
      <c r="AU5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6" s="2">
        <f>1-(Table1[[#This Row],[P_2gram]]+Table1[[#This Row],[P_order]]+Table1[[#This Row],[P_se]])</f>
        <v>0.6</v>
      </c>
    </row>
    <row r="517" spans="1:48" x14ac:dyDescent="0.25">
      <c r="A517" s="11">
        <v>4</v>
      </c>
      <c r="B517" s="11" t="s">
        <v>645</v>
      </c>
      <c r="C517" s="11" t="s">
        <v>190</v>
      </c>
      <c r="D517" s="26" t="s">
        <v>1510</v>
      </c>
      <c r="E517" s="11">
        <v>4000</v>
      </c>
      <c r="F5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517" s="11" t="s">
        <v>878</v>
      </c>
      <c r="H517" s="16">
        <v>1</v>
      </c>
      <c r="I517" s="19">
        <v>42796.450960648152</v>
      </c>
      <c r="J517" s="11" t="s">
        <v>405</v>
      </c>
      <c r="K517" s="19" t="s">
        <v>11</v>
      </c>
      <c r="L517" t="str">
        <f>SUBSTITUTE(SUBSTITUTE(Table1[[#This Row],[PredictorSetsOrig]],"task","act"),"startend","se")</f>
        <v>act,se,order</v>
      </c>
      <c r="M517" s="16" t="s">
        <v>18</v>
      </c>
      <c r="N517" s="16">
        <v>10</v>
      </c>
      <c r="O517" s="16">
        <v>10</v>
      </c>
      <c r="P517" s="21">
        <v>0.63800000000000001</v>
      </c>
      <c r="Q517" s="21">
        <v>0.65366666666666695</v>
      </c>
      <c r="R517" s="16">
        <v>0.219999999999999</v>
      </c>
      <c r="S517" s="16">
        <v>4.03</v>
      </c>
      <c r="T517" s="16">
        <v>0.93999999999999795</v>
      </c>
      <c r="U517" s="16">
        <v>0.39409187662494899</v>
      </c>
      <c r="V517" s="27">
        <v>7.28892414629368</v>
      </c>
      <c r="W517" s="21">
        <f>IFERROR(Table1[[#This Row],[MutualInformation]]/Table1[[#This Row],[MutualInformationPotential]],0)</f>
        <v>5.4067221542611253E-2</v>
      </c>
      <c r="X517" s="16">
        <v>1.56014761360073E-2</v>
      </c>
      <c r="Y517" s="3">
        <v>0.62004340356102405</v>
      </c>
      <c r="Z517" s="16">
        <f>IFERROR(Table1[[#This Row],[MutualInformationVsOutcome]]/Table1[[#This Row],[MutualInformationVsOutcomePotential]],0)</f>
        <v>2.5161909708909302E-2</v>
      </c>
      <c r="AA517" s="16">
        <v>19</v>
      </c>
      <c r="AB517" s="16">
        <v>626</v>
      </c>
      <c r="AC517" s="16">
        <v>10</v>
      </c>
      <c r="AD517" s="16">
        <v>345</v>
      </c>
      <c r="AE517" s="16" t="s">
        <v>532</v>
      </c>
      <c r="AF5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517" s="16" t="str">
        <f>RIGHT(Table1[[#This Row],[AlgorithmFunc]],LEN(Table1[[#This Row],[AlgorithmFunc]])-16)</f>
        <v>Random</v>
      </c>
      <c r="AH517" s="16">
        <v>645</v>
      </c>
      <c r="AI517" s="16">
        <v>355</v>
      </c>
      <c r="AJ517" s="16">
        <v>29</v>
      </c>
      <c r="AK517" s="16">
        <v>971</v>
      </c>
      <c r="AL517" s="16">
        <v>1000</v>
      </c>
      <c r="AM517" s="16">
        <v>0.64500000000000002</v>
      </c>
      <c r="AN517" s="16">
        <v>0.36340999999999996</v>
      </c>
      <c r="AO517" s="16">
        <v>0.44234122433591488</v>
      </c>
      <c r="AP517" s="16">
        <v>364</v>
      </c>
      <c r="AQ517" s="16">
        <v>636</v>
      </c>
      <c r="AR517" s="21">
        <v>0.36399999999999999</v>
      </c>
      <c r="AS517" s="21">
        <v>0</v>
      </c>
      <c r="AT517" s="21">
        <v>0.9</v>
      </c>
      <c r="AU517" s="21">
        <v>0</v>
      </c>
      <c r="AV517" s="21">
        <v>9.9999999999999978E-2</v>
      </c>
    </row>
    <row r="518" spans="1:48" x14ac:dyDescent="0.25">
      <c r="A518">
        <v>2</v>
      </c>
      <c r="B518" t="s">
        <v>645</v>
      </c>
      <c r="C518" t="s">
        <v>190</v>
      </c>
      <c r="D518" s="26" t="s">
        <v>1510</v>
      </c>
      <c r="E518">
        <v>40000</v>
      </c>
      <c r="F5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518" t="s">
        <v>442</v>
      </c>
      <c r="H518" s="3">
        <v>1</v>
      </c>
      <c r="I518" s="1">
        <v>42783.914583333331</v>
      </c>
      <c r="J518" t="s">
        <v>10</v>
      </c>
      <c r="K518" t="s">
        <v>11</v>
      </c>
      <c r="L518" t="str">
        <f>SUBSTITUTE(SUBSTITUTE(Table1[[#This Row],[PredictorSetsOrig]],"task","act"),"startend","se")</f>
        <v>order</v>
      </c>
      <c r="M518" t="s">
        <v>436</v>
      </c>
      <c r="N518" s="3">
        <v>1033</v>
      </c>
      <c r="O518" s="3">
        <f>IF(Table1[[#This Row],[Algorithm]]="None",0,IF(Table1[[#This Row],[NumPredictors]]&lt;=5,5,IF(Table1[[#This Row],[NumPredictors]]&lt;=10,10,IF(Table1[[#This Row],[NumPredictors]]&lt;=30,30,50))))</f>
        <v>0</v>
      </c>
      <c r="P518" s="2">
        <v>0.84040000000000004</v>
      </c>
      <c r="Q518" s="2">
        <v>0.84526666699999997</v>
      </c>
      <c r="R518">
        <v>0.72</v>
      </c>
      <c r="S518">
        <v>1474.14</v>
      </c>
      <c r="T518">
        <v>17.91</v>
      </c>
      <c r="U518" s="3">
        <v>7.5786676430000002</v>
      </c>
      <c r="V518" s="3">
        <v>7.5786676430000002</v>
      </c>
      <c r="W518" s="2">
        <f>IFERROR(Table1[[#This Row],[MutualInformation]]/Table1[[#This Row],[MutualInformationPotential]],0)</f>
        <v>1</v>
      </c>
      <c r="X518" s="3">
        <v>0.33545797608719902</v>
      </c>
      <c r="Y518" s="3">
        <v>0.33545797608719902</v>
      </c>
      <c r="Z518" s="3">
        <f>IFERROR(Table1[[#This Row],[MutualInformationVsOutcome]]/Table1[[#This Row],[MutualInformationVsOutcomePotential]],0)</f>
        <v>1</v>
      </c>
      <c r="AA518">
        <v>869</v>
      </c>
      <c r="AB518">
        <v>7535</v>
      </c>
      <c r="AC518">
        <v>403</v>
      </c>
      <c r="AD518">
        <v>1193</v>
      </c>
      <c r="AE518" s="3" t="s">
        <v>441</v>
      </c>
      <c r="AF5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518" s="3" t="str">
        <f>RIGHT(Table1[[#This Row],[AlgorithmFunc]],LEN(Table1[[#This Row],[AlgorithmFunc]])-16)</f>
        <v>None</v>
      </c>
      <c r="AH518" s="3">
        <f>Table1[[#This Row],['# CM TP]]+Table1[[#This Row],['# CM TN]]</f>
        <v>8404</v>
      </c>
      <c r="AI518" s="3">
        <f>Table1[[#This Row],['# CM FP]]+Table1[[#This Row],['# CM FN]]</f>
        <v>1596</v>
      </c>
      <c r="AJ518" s="3">
        <f>Table1[[#This Row],['# CM TP]]+Table1[[#This Row],['# CM FP]]</f>
        <v>1272</v>
      </c>
      <c r="AK518" s="3">
        <f>Table1[[#This Row],['# CM TN]]+Table1[[#This Row],['# CM FN]]</f>
        <v>8728</v>
      </c>
      <c r="AL518" s="3">
        <f>Table1[[#This Row],[GT_T]]+Table1[[#This Row],[GT_F]]</f>
        <v>10000</v>
      </c>
      <c r="AM518" s="3">
        <f>IFERROR((Table1[[#This Row],['# CM TP]]+Table1[[#This Row],['# CM TN]])/Table1[[#This Row],[GT_TOT]], 0)</f>
        <v>0.84040000000000004</v>
      </c>
      <c r="AN518" s="3">
        <f>IFERROR(((Table1[[#This Row],[GT_T]]*Table1[[#This Row],[GT_ML_P]]/Table1[[#This Row],[GT_TOT]])+(Table1[[#This Row],[GT_F]]*Table1[[#This Row],[GT_ML_N]]/Table1[[#This Row],[GT_TOT]]))/Table1[[#This Row],[GT_TOT]],0)</f>
        <v>0.24619776000000002</v>
      </c>
      <c r="AO518" s="3">
        <f>(Table1[[#This Row],[OBS_ACC]]-Table1[[#This Row],[EXP_ACC]])/(1-Table1[[#This Row],[EXP_ACC]])</f>
        <v>0.78827338056198937</v>
      </c>
      <c r="AP518" s="3">
        <f>Table1[[#This Row],['# CM TP]]+Table1[[#This Row],['# CM FN]]</f>
        <v>2062</v>
      </c>
      <c r="AQ518" s="3">
        <f>Table1[[#This Row],['# CM TN]]+Table1[[#This Row],['# CM FP]]</f>
        <v>7938</v>
      </c>
      <c r="AR518" s="2">
        <f>IFERROR(Table1[[#This Row],[NUM_T]]/(Table1[[#This Row],[NUM_T]]+Table1[[#This Row],[NUM_F]]),0)</f>
        <v>0.20619999999999999</v>
      </c>
      <c r="AS518" s="2">
        <f>IFERROR(((LEN(Table1[[#This Row],[Predictors]])-LEN(SUBSTITUTE(Table1[[#This Row],[Predictors]],"_","")))/Table1[[#This Row],[NumPredictors]])-Table1[[#This Row],[P_se]],0)</f>
        <v>0</v>
      </c>
      <c r="AT518" s="2">
        <f>IFERROR((LEN(Table1[[#This Row],[Predictors]])-LEN(SUBSTITUTE(Table1[[#This Row],[Predictors]],".","")))/Table1[[#This Row],[NumPredictors]],0)</f>
        <v>1</v>
      </c>
      <c r="AU5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8" s="2">
        <f>1-(Table1[[#This Row],[P_2gram]]+Table1[[#This Row],[P_order]]+Table1[[#This Row],[P_se]])</f>
        <v>0</v>
      </c>
    </row>
    <row r="519" spans="1:48" x14ac:dyDescent="0.25">
      <c r="A519">
        <v>2</v>
      </c>
      <c r="B519" t="s">
        <v>645</v>
      </c>
      <c r="C519" t="s">
        <v>190</v>
      </c>
      <c r="D519" t="s">
        <v>1510</v>
      </c>
      <c r="E519">
        <v>40000</v>
      </c>
      <c r="F5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19" t="s">
        <v>1659</v>
      </c>
      <c r="H519" s="3">
        <v>1</v>
      </c>
      <c r="I519" s="1">
        <v>43129.971006944441</v>
      </c>
      <c r="J519" t="s">
        <v>173</v>
      </c>
      <c r="K519" t="s">
        <v>11</v>
      </c>
      <c r="L519" t="str">
        <f>SUBSTITUTE(SUBSTITUTE(Table1[[#This Row],[PredictorSetsOrig]],"task","act"),"startend","se")</f>
        <v>2gram,order</v>
      </c>
      <c r="M519" s="31" t="s">
        <v>438</v>
      </c>
      <c r="N519" s="3">
        <v>10</v>
      </c>
      <c r="O519" s="3">
        <f>IF(Table1[[#This Row],[Algorithm]]="None",0,IF(Table1[[#This Row],[NumPredictors]]&lt;=5,5,IF(Table1[[#This Row],[NumPredictors]]&lt;=10,10,IF(Table1[[#This Row],[NumPredictors]]&lt;=30,30,50))))</f>
        <v>10</v>
      </c>
      <c r="P519" s="2">
        <v>0.84050000000000002</v>
      </c>
      <c r="Q519" s="2">
        <v>0.84189999999999998</v>
      </c>
      <c r="R519">
        <v>11032.83</v>
      </c>
      <c r="S519">
        <v>37.090000000000103</v>
      </c>
      <c r="T519">
        <v>12.4599999999991</v>
      </c>
      <c r="U519" s="3">
        <v>4.0448153670107301</v>
      </c>
      <c r="V519" s="27"/>
      <c r="W519" s="29">
        <f>IFERROR(Table1[[#This Row],[MutualInformation]]/Table1[[#This Row],[MutualInformationPotential]],0)</f>
        <v>0</v>
      </c>
      <c r="X519" s="3">
        <v>0.21465629130719699</v>
      </c>
      <c r="Y519" s="3"/>
      <c r="Z519" s="3">
        <f>IFERROR(Table1[[#This Row],[MutualInformationVsOutcome]]/Table1[[#This Row],[MutualInformationVsOutcomePotential]],0)</f>
        <v>0</v>
      </c>
      <c r="AA519">
        <v>798</v>
      </c>
      <c r="AB519">
        <v>7607</v>
      </c>
      <c r="AC519">
        <v>331</v>
      </c>
      <c r="AD519">
        <v>1264</v>
      </c>
      <c r="AE519" s="3" t="s">
        <v>786</v>
      </c>
      <c r="AF51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519" s="27" t="str">
        <f>RIGHT(Table1[[#This Row],[AlgorithmFunc]],LEN(Table1[[#This Row],[AlgorithmFunc]])-16)</f>
        <v>Recursive2Sizes</v>
      </c>
      <c r="AH519" s="3">
        <f>Table1[[#This Row],['# CM TP]]+Table1[[#This Row],['# CM TN]]</f>
        <v>8405</v>
      </c>
      <c r="AI519" s="3">
        <f>Table1[[#This Row],['# CM FP]]+Table1[[#This Row],['# CM FN]]</f>
        <v>1595</v>
      </c>
      <c r="AJ519" s="3">
        <f>Table1[[#This Row],['# CM TP]]+Table1[[#This Row],['# CM FP]]</f>
        <v>1129</v>
      </c>
      <c r="AK519" s="3">
        <f>Table1[[#This Row],['# CM TN]]+Table1[[#This Row],['# CM FN]]</f>
        <v>8871</v>
      </c>
      <c r="AL519" s="3">
        <f>Table1[[#This Row],[GT_T]]+Table1[[#This Row],[GT_F]]</f>
        <v>10000</v>
      </c>
      <c r="AM519" s="3">
        <f>IFERROR((Table1[[#This Row],['# CM TP]]+Table1[[#This Row],['# CM TN]])/Table1[[#This Row],[GT_TOT]], 0)</f>
        <v>0.84050000000000002</v>
      </c>
      <c r="AN519" s="3">
        <f>IFERROR(((Table1[[#This Row],[GT_T]]*Table1[[#This Row],[GT_ML_P]]/Table1[[#This Row],[GT_TOT]])+(Table1[[#This Row],[GT_F]]*Table1[[#This Row],[GT_ML_N]]/Table1[[#This Row],[GT_TOT]]))/Table1[[#This Row],[GT_TOT]],0)</f>
        <v>0.23638490000000001</v>
      </c>
      <c r="AO519" s="3">
        <f>(Table1[[#This Row],[OBS_ACC]]-Table1[[#This Row],[EXP_ACC]])/(1-Table1[[#This Row],[EXP_ACC]])</f>
        <v>0.79112513621063807</v>
      </c>
      <c r="AP519" s="3">
        <f>Table1[[#This Row],['# CM TP]]+Table1[[#This Row],['# CM FN]]</f>
        <v>2062</v>
      </c>
      <c r="AQ519" s="3">
        <f>Table1[[#This Row],['# CM TN]]+Table1[[#This Row],['# CM FP]]</f>
        <v>7938</v>
      </c>
      <c r="AR519" s="2">
        <f>IFERROR(Table1[[#This Row],[NUM_T]]/(Table1[[#This Row],[NUM_T]]+Table1[[#This Row],[NUM_F]]),0)</f>
        <v>0.20619999999999999</v>
      </c>
      <c r="AS519" s="2">
        <f>IFERROR(((LEN(Table1[[#This Row],[Predictors]])-LEN(SUBSTITUTE(Table1[[#This Row],[Predictors]],"_","")))/Table1[[#This Row],[NumPredictors]])-Table1[[#This Row],[P_se]],0)</f>
        <v>1</v>
      </c>
      <c r="AT519" s="2">
        <f>IFERROR((LEN(Table1[[#This Row],[Predictors]])-LEN(SUBSTITUTE(Table1[[#This Row],[Predictors]],".","")))/Table1[[#This Row],[NumPredictors]],0)</f>
        <v>0</v>
      </c>
      <c r="AU5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19" s="2">
        <f>1-(Table1[[#This Row],[P_2gram]]+Table1[[#This Row],[P_order]]+Table1[[#This Row],[P_se]])</f>
        <v>0</v>
      </c>
    </row>
    <row r="520" spans="1:48" x14ac:dyDescent="0.25">
      <c r="A520">
        <v>11</v>
      </c>
      <c r="B520" t="s">
        <v>645</v>
      </c>
      <c r="C520" t="s">
        <v>185</v>
      </c>
      <c r="D520" t="s">
        <v>1510</v>
      </c>
      <c r="E520">
        <v>40000</v>
      </c>
      <c r="F5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20" t="s">
        <v>1644</v>
      </c>
      <c r="H520" s="3">
        <v>1</v>
      </c>
      <c r="I520" s="1">
        <v>43128.973402777781</v>
      </c>
      <c r="J520" t="s">
        <v>173</v>
      </c>
      <c r="K520" t="s">
        <v>11</v>
      </c>
      <c r="L520" t="str">
        <f>SUBSTITUTE(SUBSTITUTE(Table1[[#This Row],[PredictorSetsOrig]],"task","act"),"startend","se")</f>
        <v>2gram,order</v>
      </c>
      <c r="M520" s="31" t="s">
        <v>438</v>
      </c>
      <c r="N520" s="3">
        <v>30</v>
      </c>
      <c r="O520" s="3">
        <f>IF(Table1[[#This Row],[Algorithm]]="None",0,IF(Table1[[#This Row],[NumPredictors]]&lt;=5,5,IF(Table1[[#This Row],[NumPredictors]]&lt;=10,10,IF(Table1[[#This Row],[NumPredictors]]&lt;=30,30,50))))</f>
        <v>30</v>
      </c>
      <c r="P520" s="2">
        <v>0.84040000000000004</v>
      </c>
      <c r="Q520" s="2">
        <v>0.84026666666666705</v>
      </c>
      <c r="R520">
        <v>7684</v>
      </c>
      <c r="S520">
        <v>67.0700000000015</v>
      </c>
      <c r="T520">
        <v>12.969999999999301</v>
      </c>
      <c r="U520" s="3">
        <v>6.4162687340654099</v>
      </c>
      <c r="V520" s="27"/>
      <c r="W520" s="29">
        <f>IFERROR(Table1[[#This Row],[MutualInformation]]/Table1[[#This Row],[MutualInformationPotential]],0)</f>
        <v>0</v>
      </c>
      <c r="X520" s="3">
        <v>0.210447551090619</v>
      </c>
      <c r="Y520" s="3"/>
      <c r="Z520" s="3">
        <f>IFERROR(Table1[[#This Row],[MutualInformationVsOutcome]]/Table1[[#This Row],[MutualInformationVsOutcomePotential]],0)</f>
        <v>0</v>
      </c>
      <c r="AA520">
        <v>576</v>
      </c>
      <c r="AB520">
        <v>7828</v>
      </c>
      <c r="AC520">
        <v>195</v>
      </c>
      <c r="AD520">
        <v>1401</v>
      </c>
      <c r="AE520" s="3" t="s">
        <v>1646</v>
      </c>
      <c r="AF52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520" s="27" t="str">
        <f>RIGHT(Table1[[#This Row],[AlgorithmFunc]],LEN(Table1[[#This Row],[AlgorithmFunc]])-16)</f>
        <v>Recursive2Sizes</v>
      </c>
      <c r="AH520" s="3">
        <f>Table1[[#This Row],['# CM TP]]+Table1[[#This Row],['# CM TN]]</f>
        <v>8404</v>
      </c>
      <c r="AI520" s="3">
        <f>Table1[[#This Row],['# CM FP]]+Table1[[#This Row],['# CM FN]]</f>
        <v>1596</v>
      </c>
      <c r="AJ520" s="3">
        <f>Table1[[#This Row],['# CM TP]]+Table1[[#This Row],['# CM FP]]</f>
        <v>771</v>
      </c>
      <c r="AK520" s="3">
        <f>Table1[[#This Row],['# CM TN]]+Table1[[#This Row],['# CM FN]]</f>
        <v>9229</v>
      </c>
      <c r="AL520" s="3">
        <f>Table1[[#This Row],[GT_T]]+Table1[[#This Row],[GT_F]]</f>
        <v>10000</v>
      </c>
      <c r="AM520" s="3">
        <f>IFERROR((Table1[[#This Row],['# CM TP]]+Table1[[#This Row],['# CM TN]])/Table1[[#This Row],[GT_TOT]], 0)</f>
        <v>0.84040000000000004</v>
      </c>
      <c r="AN520" s="3">
        <f>IFERROR(((Table1[[#This Row],[GT_T]]*Table1[[#This Row],[GT_ML_P]]/Table1[[#This Row],[GT_TOT]])+(Table1[[#This Row],[GT_F]]*Table1[[#This Row],[GT_ML_N]]/Table1[[#This Row],[GT_TOT]]))/Table1[[#This Row],[GT_TOT]],0)</f>
        <v>0.21208968</v>
      </c>
      <c r="AO520" s="3">
        <f>(Table1[[#This Row],[OBS_ACC]]-Table1[[#This Row],[EXP_ACC]])/(1-Table1[[#This Row],[EXP_ACC]])</f>
        <v>0.79743887603858266</v>
      </c>
      <c r="AP520" s="3">
        <f>Table1[[#This Row],['# CM TP]]+Table1[[#This Row],['# CM FN]]</f>
        <v>1977</v>
      </c>
      <c r="AQ520" s="3">
        <f>Table1[[#This Row],['# CM TN]]+Table1[[#This Row],['# CM FP]]</f>
        <v>8023</v>
      </c>
      <c r="AR520" s="2">
        <f>IFERROR(Table1[[#This Row],[NUM_T]]/(Table1[[#This Row],[NUM_T]]+Table1[[#This Row],[NUM_F]]),0)</f>
        <v>0.19769999999999999</v>
      </c>
      <c r="AS520" s="2">
        <f>IFERROR(((LEN(Table1[[#This Row],[Predictors]])-LEN(SUBSTITUTE(Table1[[#This Row],[Predictors]],"_","")))/Table1[[#This Row],[NumPredictors]])-Table1[[#This Row],[P_se]],0)</f>
        <v>0.36666666666666664</v>
      </c>
      <c r="AT520" s="2">
        <f>IFERROR((LEN(Table1[[#This Row],[Predictors]])-LEN(SUBSTITUTE(Table1[[#This Row],[Predictors]],".","")))/Table1[[#This Row],[NumPredictors]],0)</f>
        <v>0.6333333333333333</v>
      </c>
      <c r="AU5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0" s="2">
        <f>1-(Table1[[#This Row],[P_2gram]]+Table1[[#This Row],[P_order]]+Table1[[#This Row],[P_se]])</f>
        <v>0</v>
      </c>
    </row>
    <row r="521" spans="1:48" x14ac:dyDescent="0.25">
      <c r="A521">
        <v>12</v>
      </c>
      <c r="B521" t="s">
        <v>645</v>
      </c>
      <c r="C521" t="s">
        <v>1504</v>
      </c>
      <c r="D521" t="s">
        <v>1508</v>
      </c>
      <c r="E521">
        <v>31509</v>
      </c>
      <c r="F5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521" t="s">
        <v>1398</v>
      </c>
      <c r="H521" s="3">
        <v>1</v>
      </c>
      <c r="I521" s="1">
        <v>43123.29347222222</v>
      </c>
      <c r="J521" t="s">
        <v>1317</v>
      </c>
      <c r="K521" t="s">
        <v>11</v>
      </c>
      <c r="L521" t="str">
        <f>SUBSTITUTE(SUBSTITUTE(Table1[[#This Row],[PredictorSetsOrig]],"task","act"),"startend","se")</f>
        <v>act,order</v>
      </c>
      <c r="M521" s="31" t="s">
        <v>26</v>
      </c>
      <c r="N521" s="3">
        <v>10</v>
      </c>
      <c r="O521" s="3">
        <f>IF(Table1[[#This Row],[Algorithm]]="None",0,IF(Table1[[#This Row],[NumPredictors]]&lt;=5,5,IF(Table1[[#This Row],[NumPredictors]]&lt;=10,10,IF(Table1[[#This Row],[NumPredictors]]&lt;=30,30,50))))</f>
        <v>10</v>
      </c>
      <c r="P521" s="2">
        <v>0.84006092916983999</v>
      </c>
      <c r="Q521" s="2">
        <v>0.85823706148703005</v>
      </c>
      <c r="R521">
        <v>13.280000000000101</v>
      </c>
      <c r="S521">
        <v>30.8</v>
      </c>
      <c r="T521">
        <v>2.74000000000001</v>
      </c>
      <c r="U521" s="3">
        <v>6.2731049630673601</v>
      </c>
      <c r="V521" s="27"/>
      <c r="W521" s="29">
        <f>IFERROR(Table1[[#This Row],[MutualInformation]]/Table1[[#This Row],[MutualInformationPotential]],0)</f>
        <v>0</v>
      </c>
      <c r="X521" s="3">
        <v>0.39651163837507802</v>
      </c>
      <c r="Y521" s="3"/>
      <c r="Z521" s="3">
        <f>IFERROR(Table1[[#This Row],[MutualInformationVsOutcome]]/Table1[[#This Row],[MutualInformationVsOutcomePotential]],0)</f>
        <v>0</v>
      </c>
      <c r="AA521">
        <v>2179</v>
      </c>
      <c r="AB521">
        <v>4439</v>
      </c>
      <c r="AC521">
        <v>519</v>
      </c>
      <c r="AD521">
        <v>741</v>
      </c>
      <c r="AE521" s="3" t="s">
        <v>1463</v>
      </c>
      <c r="AF52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21" s="27" t="str">
        <f>RIGHT(Table1[[#This Row],[AlgorithmFunc]],LEN(Table1[[#This Row],[AlgorithmFunc]])-16)</f>
        <v>ClusterMRMR</v>
      </c>
      <c r="AH521" s="3">
        <f>Table1[[#This Row],['# CM TP]]+Table1[[#This Row],['# CM TN]]</f>
        <v>6618</v>
      </c>
      <c r="AI521" s="3">
        <f>Table1[[#This Row],['# CM FP]]+Table1[[#This Row],['# CM FN]]</f>
        <v>1260</v>
      </c>
      <c r="AJ521" s="3">
        <f>Table1[[#This Row],['# CM TP]]+Table1[[#This Row],['# CM FP]]</f>
        <v>2698</v>
      </c>
      <c r="AK521" s="3">
        <f>Table1[[#This Row],['# CM TN]]+Table1[[#This Row],['# CM FN]]</f>
        <v>5180</v>
      </c>
      <c r="AL521" s="3">
        <f>Table1[[#This Row],[GT_T]]+Table1[[#This Row],[GT_F]]</f>
        <v>7878</v>
      </c>
      <c r="AM521" s="3">
        <f>IFERROR((Table1[[#This Row],['# CM TP]]+Table1[[#This Row],['# CM TN]])/Table1[[#This Row],[GT_TOT]], 0)</f>
        <v>0.8400609291698401</v>
      </c>
      <c r="AN521" s="3">
        <f>IFERROR(((Table1[[#This Row],[GT_T]]*Table1[[#This Row],[GT_ML_P]]/Table1[[#This Row],[GT_TOT]])+(Table1[[#This Row],[GT_F]]*Table1[[#This Row],[GT_ML_N]]/Table1[[#This Row],[GT_TOT]]))/Table1[[#This Row],[GT_TOT]],0)</f>
        <v>0.39286224597619407</v>
      </c>
      <c r="AO521" s="3">
        <f>(Table1[[#This Row],[OBS_ACC]]-Table1[[#This Row],[EXP_ACC]])/(1-Table1[[#This Row],[EXP_ACC]])</f>
        <v>0.73656872798608952</v>
      </c>
      <c r="AP521" s="3">
        <f>Table1[[#This Row],['# CM TP]]+Table1[[#This Row],['# CM FN]]</f>
        <v>2920</v>
      </c>
      <c r="AQ521" s="3">
        <f>Table1[[#This Row],['# CM TN]]+Table1[[#This Row],['# CM FP]]</f>
        <v>4958</v>
      </c>
      <c r="AR521" s="2">
        <f>IFERROR(Table1[[#This Row],[NUM_T]]/(Table1[[#This Row],[NUM_T]]+Table1[[#This Row],[NUM_F]]),0)</f>
        <v>0.37065244986037066</v>
      </c>
      <c r="AS521" s="2">
        <f>IFERROR(((LEN(Table1[[#This Row],[Predictors]])-LEN(SUBSTITUTE(Table1[[#This Row],[Predictors]],"_","")))/Table1[[#This Row],[NumPredictors]])-Table1[[#This Row],[P_se]],0)</f>
        <v>0</v>
      </c>
      <c r="AT521" s="2">
        <f>IFERROR((LEN(Table1[[#This Row],[Predictors]])-LEN(SUBSTITUTE(Table1[[#This Row],[Predictors]],".","")))/Table1[[#This Row],[NumPredictors]],0)</f>
        <v>1</v>
      </c>
      <c r="AU5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1" s="2">
        <f>1-(Table1[[#This Row],[P_2gram]]+Table1[[#This Row],[P_order]]+Table1[[#This Row],[P_se]])</f>
        <v>0</v>
      </c>
    </row>
    <row r="522" spans="1:48" x14ac:dyDescent="0.25">
      <c r="A522">
        <v>8</v>
      </c>
      <c r="B522" t="s">
        <v>645</v>
      </c>
      <c r="C522" t="s">
        <v>190</v>
      </c>
      <c r="D522" t="s">
        <v>1510</v>
      </c>
      <c r="E522">
        <v>40000</v>
      </c>
      <c r="F5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522" t="s">
        <v>1623</v>
      </c>
      <c r="H522" s="3">
        <v>1</v>
      </c>
      <c r="I522" s="1">
        <v>43128.030150462961</v>
      </c>
      <c r="J522" t="s">
        <v>173</v>
      </c>
      <c r="K522" t="s">
        <v>11</v>
      </c>
      <c r="L522" t="str">
        <f>SUBSTITUTE(SUBSTITUTE(Table1[[#This Row],[PredictorSetsOrig]],"task","act"),"startend","se")</f>
        <v>act,order</v>
      </c>
      <c r="M522" s="31" t="s">
        <v>26</v>
      </c>
      <c r="N522" s="3">
        <v>30</v>
      </c>
      <c r="O522" s="3">
        <f>IF(Table1[[#This Row],[Algorithm]]="None",0,IF(Table1[[#This Row],[NumPredictors]]&lt;=5,5,IF(Table1[[#This Row],[NumPredictors]]&lt;=10,10,IF(Table1[[#This Row],[NumPredictors]]&lt;=30,30,50))))</f>
        <v>30</v>
      </c>
      <c r="P522" s="2">
        <v>0.84009999999999996</v>
      </c>
      <c r="Q522" s="2">
        <v>0.84340000000000004</v>
      </c>
      <c r="R522">
        <v>5484.86</v>
      </c>
      <c r="S522">
        <v>63.709999999999098</v>
      </c>
      <c r="T522">
        <v>7.0999999999985404</v>
      </c>
      <c r="U522" s="3">
        <v>3.7782689306802202</v>
      </c>
      <c r="V522" s="27"/>
      <c r="W522" s="29">
        <f>IFERROR(Table1[[#This Row],[MutualInformation]]/Table1[[#This Row],[MutualInformationPotential]],0)</f>
        <v>0</v>
      </c>
      <c r="X522" s="3">
        <v>0.18560341682461001</v>
      </c>
      <c r="Y522" s="3"/>
      <c r="Z522" s="3">
        <f>IFERROR(Table1[[#This Row],[MutualInformationVsOutcome]]/Table1[[#This Row],[MutualInformationVsOutcomePotential]],0)</f>
        <v>0</v>
      </c>
      <c r="AA522">
        <v>799</v>
      </c>
      <c r="AB522">
        <v>7602</v>
      </c>
      <c r="AC522">
        <v>336</v>
      </c>
      <c r="AD522">
        <v>1263</v>
      </c>
      <c r="AE522" s="3" t="s">
        <v>1631</v>
      </c>
      <c r="AF52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522" s="27" t="str">
        <f>RIGHT(Table1[[#This Row],[AlgorithmFunc]],LEN(Table1[[#This Row],[AlgorithmFunc]])-16)</f>
        <v>Recursive2Sizes</v>
      </c>
      <c r="AH522" s="3">
        <f>Table1[[#This Row],['# CM TP]]+Table1[[#This Row],['# CM TN]]</f>
        <v>8401</v>
      </c>
      <c r="AI522" s="3">
        <f>Table1[[#This Row],['# CM FP]]+Table1[[#This Row],['# CM FN]]</f>
        <v>1599</v>
      </c>
      <c r="AJ522" s="3">
        <f>Table1[[#This Row],['# CM TP]]+Table1[[#This Row],['# CM FP]]</f>
        <v>1135</v>
      </c>
      <c r="AK522" s="3">
        <f>Table1[[#This Row],['# CM TN]]+Table1[[#This Row],['# CM FN]]</f>
        <v>8865</v>
      </c>
      <c r="AL522" s="3">
        <f>Table1[[#This Row],[GT_T]]+Table1[[#This Row],[GT_F]]</f>
        <v>10000</v>
      </c>
      <c r="AM522" s="3">
        <f>IFERROR((Table1[[#This Row],['# CM TP]]+Table1[[#This Row],['# CM TN]])/Table1[[#This Row],[GT_TOT]], 0)</f>
        <v>0.84009999999999996</v>
      </c>
      <c r="AN522" s="3">
        <f>IFERROR(((Table1[[#This Row],[GT_T]]*Table1[[#This Row],[GT_ML_P]]/Table1[[#This Row],[GT_TOT]])+(Table1[[#This Row],[GT_F]]*Table1[[#This Row],[GT_ML_N]]/Table1[[#This Row],[GT_TOT]]))/Table1[[#This Row],[GT_TOT]],0)</f>
        <v>0.2371027</v>
      </c>
      <c r="AO522" s="3">
        <f>(Table1[[#This Row],[OBS_ACC]]-Table1[[#This Row],[EXP_ACC]])/(1-Table1[[#This Row],[EXP_ACC]])</f>
        <v>0.79040429163925463</v>
      </c>
      <c r="AP522" s="3">
        <f>Table1[[#This Row],['# CM TP]]+Table1[[#This Row],['# CM FN]]</f>
        <v>2062</v>
      </c>
      <c r="AQ522" s="3">
        <f>Table1[[#This Row],['# CM TN]]+Table1[[#This Row],['# CM FP]]</f>
        <v>7938</v>
      </c>
      <c r="AR522" s="2">
        <f>IFERROR(Table1[[#This Row],[NUM_T]]/(Table1[[#This Row],[NUM_T]]+Table1[[#This Row],[NUM_F]]),0)</f>
        <v>0.20619999999999999</v>
      </c>
      <c r="AS522" s="2">
        <f>IFERROR(((LEN(Table1[[#This Row],[Predictors]])-LEN(SUBSTITUTE(Table1[[#This Row],[Predictors]],"_","")))/Table1[[#This Row],[NumPredictors]])-Table1[[#This Row],[P_se]],0)</f>
        <v>0</v>
      </c>
      <c r="AT522" s="2">
        <f>IFERROR((LEN(Table1[[#This Row],[Predictors]])-LEN(SUBSTITUTE(Table1[[#This Row],[Predictors]],".","")))/Table1[[#This Row],[NumPredictors]],0)</f>
        <v>0.7</v>
      </c>
      <c r="AU5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2" s="2">
        <f>1-(Table1[[#This Row],[P_2gram]]+Table1[[#This Row],[P_order]]+Table1[[#This Row],[P_se]])</f>
        <v>0.30000000000000004</v>
      </c>
    </row>
    <row r="523" spans="1:48" x14ac:dyDescent="0.25">
      <c r="A523">
        <v>15</v>
      </c>
      <c r="B523" t="s">
        <v>645</v>
      </c>
      <c r="C523" t="s">
        <v>185</v>
      </c>
      <c r="D523" s="26" t="s">
        <v>1510</v>
      </c>
      <c r="E523">
        <v>4000</v>
      </c>
      <c r="F5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523" s="3">
        <v>1</v>
      </c>
      <c r="I523" s="1">
        <v>42775.864918981482</v>
      </c>
      <c r="J523" t="s">
        <v>37</v>
      </c>
      <c r="K523" t="s">
        <v>11</v>
      </c>
      <c r="L523" t="str">
        <f>SUBSTITUTE(SUBSTITUTE(Table1[[#This Row],[PredictorSetsOrig]],"task","act"),"startend","se")</f>
        <v>act,2gram,order</v>
      </c>
      <c r="M523" t="s">
        <v>24</v>
      </c>
      <c r="N523" s="3">
        <v>10</v>
      </c>
      <c r="O523" s="3">
        <f>IF(Table1[[#This Row],[Algorithm]]="None",0,IF(Table1[[#This Row],[NumPredictors]]&lt;=5,5,IF(Table1[[#This Row],[NumPredictors]]&lt;=10,10,IF(Table1[[#This Row],[NumPredictors]]&lt;=30,30,50))))</f>
        <v>10</v>
      </c>
      <c r="P523" s="2">
        <v>0.84</v>
      </c>
      <c r="Q523" s="2">
        <v>0.85699999999999998</v>
      </c>
      <c r="R523">
        <v>2.3899999999994201</v>
      </c>
      <c r="S523">
        <v>4.8899999999994197</v>
      </c>
      <c r="T523">
        <v>0.47000000000025499</v>
      </c>
      <c r="U523" s="3">
        <v>5.3276851142224597</v>
      </c>
      <c r="V523" s="3">
        <v>7.30761563701172</v>
      </c>
      <c r="W523" s="2">
        <f>IFERROR(Table1[[#This Row],[MutualInformation]]/Table1[[#This Row],[MutualInformationPotential]],0)</f>
        <v>0.72905929633719668</v>
      </c>
      <c r="X523" s="3">
        <v>0.25059322564462999</v>
      </c>
      <c r="Y523" s="27">
        <v>0.40525441704633902</v>
      </c>
      <c r="Z523" s="3">
        <f>IFERROR(Table1[[#This Row],[MutualInformationVsOutcome]]/Table1[[#This Row],[MutualInformationVsOutcomePotential]],0)</f>
        <v>0.61836025741818323</v>
      </c>
      <c r="AA523">
        <v>68</v>
      </c>
      <c r="AB523">
        <v>772</v>
      </c>
      <c r="AC523">
        <v>33</v>
      </c>
      <c r="AD523">
        <v>127</v>
      </c>
      <c r="AE523" s="3" t="s">
        <v>43</v>
      </c>
      <c r="AF5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523" s="3" t="str">
        <f>RIGHT(Table1[[#This Row],[AlgorithmFunc]],LEN(Table1[[#This Row],[AlgorithmFunc]])-16)</f>
        <v>Cluster</v>
      </c>
      <c r="AH523" s="3">
        <f>Table1[[#This Row],['# CM TP]]+Table1[[#This Row],['# CM TN]]</f>
        <v>840</v>
      </c>
      <c r="AI523" s="3">
        <f>Table1[[#This Row],['# CM FP]]+Table1[[#This Row],['# CM FN]]</f>
        <v>160</v>
      </c>
      <c r="AJ523" s="3">
        <f>Table1[[#This Row],['# CM TP]]+Table1[[#This Row],['# CM FP]]</f>
        <v>101</v>
      </c>
      <c r="AK523" s="3">
        <f>Table1[[#This Row],['# CM TN]]+Table1[[#This Row],['# CM FN]]</f>
        <v>899</v>
      </c>
      <c r="AL523" s="3">
        <f>Table1[[#This Row],[GT_T]]+Table1[[#This Row],[GT_F]]</f>
        <v>1000</v>
      </c>
      <c r="AM523" s="3">
        <f>IFERROR((Table1[[#This Row],['# CM TP]]+Table1[[#This Row],['# CM TN]])/Table1[[#This Row],[GT_TOT]], 0)</f>
        <v>0.84</v>
      </c>
      <c r="AN523" s="3">
        <f>IFERROR(((Table1[[#This Row],[GT_T]]*Table1[[#This Row],[GT_ML_P]]/Table1[[#This Row],[GT_TOT]])+(Table1[[#This Row],[GT_F]]*Table1[[#This Row],[GT_ML_N]]/Table1[[#This Row],[GT_TOT]]))/Table1[[#This Row],[GT_TOT]],0)</f>
        <v>0.22867999999999999</v>
      </c>
      <c r="AO523" s="3">
        <f>(Table1[[#This Row],[OBS_ACC]]-Table1[[#This Row],[EXP_ACC]])/(1-Table1[[#This Row],[EXP_ACC]])</f>
        <v>0.79256339781154383</v>
      </c>
      <c r="AP523" s="3">
        <f>Table1[[#This Row],['# CM TP]]+Table1[[#This Row],['# CM FN]]</f>
        <v>195</v>
      </c>
      <c r="AQ523" s="3">
        <f>Table1[[#This Row],['# CM TN]]+Table1[[#This Row],['# CM FP]]</f>
        <v>805</v>
      </c>
      <c r="AR523" s="2">
        <f>IFERROR(Table1[[#This Row],[NUM_T]]/(Table1[[#This Row],[NUM_T]]+Table1[[#This Row],[NUM_F]]),0)</f>
        <v>0.19500000000000001</v>
      </c>
      <c r="AS523" s="2">
        <f>IFERROR(((LEN(Table1[[#This Row],[Predictors]])-LEN(SUBSTITUTE(Table1[[#This Row],[Predictors]],"_","")))/Table1[[#This Row],[NumPredictors]])-Table1[[#This Row],[P_se]],0)</f>
        <v>0.1</v>
      </c>
      <c r="AT523" s="2">
        <f>IFERROR((LEN(Table1[[#This Row],[Predictors]])-LEN(SUBSTITUTE(Table1[[#This Row],[Predictors]],".","")))/Table1[[#This Row],[NumPredictors]],0)</f>
        <v>0.4</v>
      </c>
      <c r="AU5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3" s="2">
        <f>1-(Table1[[#This Row],[P_2gram]]+Table1[[#This Row],[P_order]]+Table1[[#This Row],[P_se]])</f>
        <v>0.5</v>
      </c>
    </row>
    <row r="524" spans="1:48" x14ac:dyDescent="0.25">
      <c r="A524">
        <v>3</v>
      </c>
      <c r="B524" t="s">
        <v>645</v>
      </c>
      <c r="C524" t="s">
        <v>190</v>
      </c>
      <c r="D524" s="26" t="s">
        <v>1510</v>
      </c>
      <c r="E524">
        <v>20000</v>
      </c>
      <c r="F5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24" t="s">
        <v>719</v>
      </c>
      <c r="H524" s="3">
        <v>1</v>
      </c>
      <c r="I524" s="1">
        <v>42796.567129629628</v>
      </c>
      <c r="J524" t="s">
        <v>405</v>
      </c>
      <c r="K524" s="1" t="s">
        <v>11</v>
      </c>
      <c r="L524" t="str">
        <f>SUBSTITUTE(SUBSTITUTE(Table1[[#This Row],[PredictorSetsOrig]],"task","act"),"startend","se")</f>
        <v>act,se,order</v>
      </c>
      <c r="M524" s="26" t="s">
        <v>18</v>
      </c>
      <c r="N524" s="3">
        <v>10</v>
      </c>
      <c r="O524" s="3">
        <f>IF(Table1[[#This Row],[Algorithm]]="None",0,IF(Table1[[#This Row],[NumPredictors]]&lt;=5,5,IF(Table1[[#This Row],[NumPredictors]]&lt;=10,10,IF(Table1[[#This Row],[NumPredictors]]&lt;=30,30,50))))</f>
        <v>10</v>
      </c>
      <c r="P524" s="2">
        <v>0.78759999999999997</v>
      </c>
      <c r="Q524" s="2">
        <v>0.79200000000000004</v>
      </c>
      <c r="R524" s="1">
        <v>0.51000000000021795</v>
      </c>
      <c r="S524" s="3">
        <v>16.940000000000499</v>
      </c>
      <c r="T524" s="1">
        <v>4.09000000000015</v>
      </c>
      <c r="U524" s="3">
        <v>0.323022383014401</v>
      </c>
      <c r="V524" s="27">
        <v>8.0958830283308796</v>
      </c>
      <c r="W524" s="29">
        <f>IFERROR(Table1[[#This Row],[MutualInformation]]/Table1[[#This Row],[MutualInformationPotential]],0)</f>
        <v>3.9899586232164004E-2</v>
      </c>
      <c r="X524" s="3">
        <v>2.6946945493211399E-2</v>
      </c>
      <c r="Y524" s="3">
        <v>0.48515000469791802</v>
      </c>
      <c r="Z524" s="3">
        <f>IFERROR(Table1[[#This Row],[MutualInformationVsOutcome]]/Table1[[#This Row],[MutualInformationVsOutcomePotential]],0)</f>
        <v>5.5543533406724584E-2</v>
      </c>
      <c r="AA524">
        <v>194</v>
      </c>
      <c r="AB524">
        <v>3744</v>
      </c>
      <c r="AC524">
        <v>97</v>
      </c>
      <c r="AD524">
        <v>965</v>
      </c>
      <c r="AE524" s="3" t="s">
        <v>722</v>
      </c>
      <c r="AF5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524" s="27" t="str">
        <f>RIGHT(Table1[[#This Row],[AlgorithmFunc]],LEN(Table1[[#This Row],[AlgorithmFunc]])-16)</f>
        <v>Random</v>
      </c>
      <c r="AH524" s="3">
        <f>Table1[[#This Row],['# CM TP]]+Table1[[#This Row],['# CM TN]]</f>
        <v>3938</v>
      </c>
      <c r="AI524" s="3">
        <f>Table1[[#This Row],['# CM FP]]+Table1[[#This Row],['# CM FN]]</f>
        <v>1062</v>
      </c>
      <c r="AJ524" s="3">
        <f>Table1[[#This Row],['# CM TP]]+Table1[[#This Row],['# CM FP]]</f>
        <v>291</v>
      </c>
      <c r="AK524" s="3">
        <f>Table1[[#This Row],['# CM TN]]+Table1[[#This Row],['# CM FN]]</f>
        <v>4709</v>
      </c>
      <c r="AL524" s="3">
        <f>Table1[[#This Row],[GT_T]]+Table1[[#This Row],[GT_F]]</f>
        <v>5000</v>
      </c>
      <c r="AM524" s="3">
        <f>IFERROR((Table1[[#This Row],['# CM TP]]+Table1[[#This Row],['# CM TN]])/Table1[[#This Row],[GT_TOT]], 0)</f>
        <v>0.78759999999999997</v>
      </c>
      <c r="AN524" s="3">
        <f>IFERROR(((Table1[[#This Row],[GT_T]]*Table1[[#This Row],[GT_ML_P]]/Table1[[#This Row],[GT_TOT]])+(Table1[[#This Row],[GT_F]]*Table1[[#This Row],[GT_ML_N]]/Table1[[#This Row],[GT_TOT]]))/Table1[[#This Row],[GT_TOT]],0)</f>
        <v>0.24587664000000001</v>
      </c>
      <c r="AO524" s="3">
        <f>(Table1[[#This Row],[OBS_ACC]]-Table1[[#This Row],[EXP_ACC]])/(1-Table1[[#This Row],[EXP_ACC]])</f>
        <v>0.71834846755045478</v>
      </c>
      <c r="AP524" s="3">
        <f>Table1[[#This Row],['# CM TP]]+Table1[[#This Row],['# CM FN]]</f>
        <v>1159</v>
      </c>
      <c r="AQ524" s="3">
        <f>Table1[[#This Row],['# CM TN]]+Table1[[#This Row],['# CM FP]]</f>
        <v>3841</v>
      </c>
      <c r="AR524" s="2">
        <f>IFERROR(Table1[[#This Row],[NUM_T]]/(Table1[[#This Row],[NUM_T]]+Table1[[#This Row],[NUM_F]]),0)</f>
        <v>0.23180000000000001</v>
      </c>
      <c r="AS524" s="2">
        <f>IFERROR(((LEN(Table1[[#This Row],[Predictors]])-LEN(SUBSTITUTE(Table1[[#This Row],[Predictors]],"_","")))/Table1[[#This Row],[NumPredictors]])-Table1[[#This Row],[P_se]],0)</f>
        <v>0</v>
      </c>
      <c r="AT524" s="2">
        <f>IFERROR((LEN(Table1[[#This Row],[Predictors]])-LEN(SUBSTITUTE(Table1[[#This Row],[Predictors]],".","")))/Table1[[#This Row],[NumPredictors]],0)</f>
        <v>1</v>
      </c>
      <c r="AU5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4" s="2">
        <f>1-(Table1[[#This Row],[P_2gram]]+Table1[[#This Row],[P_order]]+Table1[[#This Row],[P_se]])</f>
        <v>0</v>
      </c>
    </row>
    <row r="525" spans="1:48" x14ac:dyDescent="0.25">
      <c r="A525">
        <v>43</v>
      </c>
      <c r="B525" t="s">
        <v>645</v>
      </c>
      <c r="C525" t="s">
        <v>185</v>
      </c>
      <c r="D525" s="26" t="s">
        <v>1510</v>
      </c>
      <c r="E525">
        <v>4000</v>
      </c>
      <c r="F5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525" t="s">
        <v>608</v>
      </c>
      <c r="H525" s="3">
        <v>1</v>
      </c>
      <c r="I525" s="1">
        <v>42794.717418981483</v>
      </c>
      <c r="J525" t="s">
        <v>45</v>
      </c>
      <c r="K525" t="s">
        <v>11</v>
      </c>
      <c r="L525" t="str">
        <f>SUBSTITUTE(SUBSTITUTE(Table1[[#This Row],[PredictorSetsOrig]],"task","act"),"startend","se")</f>
        <v>order</v>
      </c>
      <c r="M525" t="s">
        <v>436</v>
      </c>
      <c r="N525" s="3">
        <v>5</v>
      </c>
      <c r="O525" s="3">
        <f>IF(Table1[[#This Row],[Algorithm]]="None",0,IF(Table1[[#This Row],[NumPredictors]]&lt;=5,5,IF(Table1[[#This Row],[NumPredictors]]&lt;=10,10,IF(Table1[[#This Row],[NumPredictors]]&lt;=30,30,50))))</f>
        <v>5</v>
      </c>
      <c r="P525" s="2">
        <v>0.84</v>
      </c>
      <c r="Q525" s="2">
        <v>0.82766666666666699</v>
      </c>
      <c r="R525">
        <v>153.02000000000001</v>
      </c>
      <c r="S525">
        <v>3.0599999999999499</v>
      </c>
      <c r="T525">
        <v>0.79999999999995497</v>
      </c>
      <c r="U525" s="3">
        <v>2.11203191725631</v>
      </c>
      <c r="V525" s="3">
        <v>7.01301931468352</v>
      </c>
      <c r="W525" s="2">
        <f>IFERROR(Table1[[#This Row],[MutualInformation]]/Table1[[#This Row],[MutualInformationPotential]],0)</f>
        <v>0.30115871958804391</v>
      </c>
      <c r="X525" s="3">
        <v>7.9946252902602502E-2</v>
      </c>
      <c r="Y525" s="27">
        <v>0.35444746043164099</v>
      </c>
      <c r="Z525" s="3">
        <f>IFERROR(Table1[[#This Row],[MutualInformationVsOutcome]]/Table1[[#This Row],[MutualInformationVsOutcomePotential]],0)</f>
        <v>0.22555177234235255</v>
      </c>
      <c r="AA525">
        <v>43</v>
      </c>
      <c r="AB525">
        <v>797</v>
      </c>
      <c r="AC525">
        <v>8</v>
      </c>
      <c r="AD525">
        <v>152</v>
      </c>
      <c r="AE525" s="3" t="s">
        <v>627</v>
      </c>
      <c r="AF5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25" s="3" t="str">
        <f>RIGHT(Table1[[#This Row],[AlgorithmFunc]],LEN(Table1[[#This Row],[AlgorithmFunc]])-16)</f>
        <v>Recursive</v>
      </c>
      <c r="AH525" s="3">
        <f>Table1[[#This Row],['# CM TP]]+Table1[[#This Row],['# CM TN]]</f>
        <v>840</v>
      </c>
      <c r="AI525" s="3">
        <f>Table1[[#This Row],['# CM FP]]+Table1[[#This Row],['# CM FN]]</f>
        <v>160</v>
      </c>
      <c r="AJ525" s="3">
        <f>Table1[[#This Row],['# CM TP]]+Table1[[#This Row],['# CM FP]]</f>
        <v>51</v>
      </c>
      <c r="AK525" s="3">
        <f>Table1[[#This Row],['# CM TN]]+Table1[[#This Row],['# CM FN]]</f>
        <v>949</v>
      </c>
      <c r="AL525" s="3">
        <f>Table1[[#This Row],[GT_T]]+Table1[[#This Row],[GT_F]]</f>
        <v>1000</v>
      </c>
      <c r="AM525" s="3">
        <f>IFERROR((Table1[[#This Row],['# CM TP]]+Table1[[#This Row],['# CM TN]])/Table1[[#This Row],[GT_TOT]], 0)</f>
        <v>0.84</v>
      </c>
      <c r="AN525" s="3">
        <f>IFERROR(((Table1[[#This Row],[GT_T]]*Table1[[#This Row],[GT_ML_P]]/Table1[[#This Row],[GT_TOT]])+(Table1[[#This Row],[GT_F]]*Table1[[#This Row],[GT_ML_N]]/Table1[[#This Row],[GT_TOT]]))/Table1[[#This Row],[GT_TOT]],0)</f>
        <v>0.19468000000000002</v>
      </c>
      <c r="AO525" s="3">
        <f>(Table1[[#This Row],[OBS_ACC]]-Table1[[#This Row],[EXP_ACC]])/(1-Table1[[#This Row],[EXP_ACC]])</f>
        <v>0.80132121392738276</v>
      </c>
      <c r="AP525" s="3">
        <f>Table1[[#This Row],['# CM TP]]+Table1[[#This Row],['# CM FN]]</f>
        <v>195</v>
      </c>
      <c r="AQ525" s="3">
        <f>Table1[[#This Row],['# CM TN]]+Table1[[#This Row],['# CM FP]]</f>
        <v>805</v>
      </c>
      <c r="AR525" s="2">
        <f>IFERROR(Table1[[#This Row],[NUM_T]]/(Table1[[#This Row],[NUM_T]]+Table1[[#This Row],[NUM_F]]),0)</f>
        <v>0.19500000000000001</v>
      </c>
      <c r="AS525" s="2">
        <f>IFERROR(((LEN(Table1[[#This Row],[Predictors]])-LEN(SUBSTITUTE(Table1[[#This Row],[Predictors]],"_","")))/Table1[[#This Row],[NumPredictors]])-Table1[[#This Row],[P_se]],0)</f>
        <v>0</v>
      </c>
      <c r="AT525" s="2">
        <f>IFERROR((LEN(Table1[[#This Row],[Predictors]])-LEN(SUBSTITUTE(Table1[[#This Row],[Predictors]],".","")))/Table1[[#This Row],[NumPredictors]],0)</f>
        <v>1</v>
      </c>
      <c r="AU5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5" s="2">
        <f>1-(Table1[[#This Row],[P_2gram]]+Table1[[#This Row],[P_order]]+Table1[[#This Row],[P_se]])</f>
        <v>0</v>
      </c>
    </row>
    <row r="526" spans="1:48" x14ac:dyDescent="0.25">
      <c r="A526">
        <v>76</v>
      </c>
      <c r="B526" t="s">
        <v>645</v>
      </c>
      <c r="C526" t="s">
        <v>185</v>
      </c>
      <c r="D526" s="26" t="s">
        <v>1510</v>
      </c>
      <c r="E526">
        <v>4000</v>
      </c>
      <c r="F5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526" t="s">
        <v>608</v>
      </c>
      <c r="H526" s="3">
        <v>1</v>
      </c>
      <c r="I526" s="1">
        <v>42794.851458333331</v>
      </c>
      <c r="J526" t="s">
        <v>173</v>
      </c>
      <c r="K526" t="s">
        <v>11</v>
      </c>
      <c r="L526" t="str">
        <f>SUBSTITUTE(SUBSTITUTE(Table1[[#This Row],[PredictorSetsOrig]],"task","act"),"startend","se")</f>
        <v>order</v>
      </c>
      <c r="M526" t="s">
        <v>436</v>
      </c>
      <c r="N526" s="3">
        <v>5</v>
      </c>
      <c r="O526" s="3">
        <f>IF(Table1[[#This Row],[Algorithm]]="None",0,IF(Table1[[#This Row],[NumPredictors]]&lt;=5,5,IF(Table1[[#This Row],[NumPredictors]]&lt;=10,10,IF(Table1[[#This Row],[NumPredictors]]&lt;=30,30,50))))</f>
        <v>5</v>
      </c>
      <c r="P526" s="2">
        <v>0.84</v>
      </c>
      <c r="Q526" s="2">
        <v>0.82766666666666699</v>
      </c>
      <c r="R526">
        <v>170.38999999999899</v>
      </c>
      <c r="S526">
        <v>3.5599999999994898</v>
      </c>
      <c r="T526">
        <v>0.90000000000145497</v>
      </c>
      <c r="U526" s="3">
        <v>2.11203191725631</v>
      </c>
      <c r="V526" s="3">
        <v>7.01301931468352</v>
      </c>
      <c r="W526" s="2">
        <f>IFERROR(Table1[[#This Row],[MutualInformation]]/Table1[[#This Row],[MutualInformationPotential]],0)</f>
        <v>0.30115871958804391</v>
      </c>
      <c r="X526" s="3">
        <v>7.9946252902602502E-2</v>
      </c>
      <c r="Y526" s="27">
        <v>0.35444746043164099</v>
      </c>
      <c r="Z526" s="3">
        <f>IFERROR(Table1[[#This Row],[MutualInformationVsOutcome]]/Table1[[#This Row],[MutualInformationVsOutcomePotential]],0)</f>
        <v>0.22555177234235255</v>
      </c>
      <c r="AA526">
        <v>43</v>
      </c>
      <c r="AB526">
        <v>797</v>
      </c>
      <c r="AC526">
        <v>8</v>
      </c>
      <c r="AD526">
        <v>152</v>
      </c>
      <c r="AE526" s="3" t="s">
        <v>627</v>
      </c>
      <c r="AF5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526" s="3" t="str">
        <f>RIGHT(Table1[[#This Row],[AlgorithmFunc]],LEN(Table1[[#This Row],[AlgorithmFunc]])-16)</f>
        <v>Recursive2Sizes</v>
      </c>
      <c r="AH526" s="3">
        <f>Table1[[#This Row],['# CM TP]]+Table1[[#This Row],['# CM TN]]</f>
        <v>840</v>
      </c>
      <c r="AI526" s="3">
        <f>Table1[[#This Row],['# CM FP]]+Table1[[#This Row],['# CM FN]]</f>
        <v>160</v>
      </c>
      <c r="AJ526" s="3">
        <f>Table1[[#This Row],['# CM TP]]+Table1[[#This Row],['# CM FP]]</f>
        <v>51</v>
      </c>
      <c r="AK526" s="3">
        <f>Table1[[#This Row],['# CM TN]]+Table1[[#This Row],['# CM FN]]</f>
        <v>949</v>
      </c>
      <c r="AL526" s="3">
        <f>Table1[[#This Row],[GT_T]]+Table1[[#This Row],[GT_F]]</f>
        <v>1000</v>
      </c>
      <c r="AM526" s="3">
        <f>IFERROR((Table1[[#This Row],['# CM TP]]+Table1[[#This Row],['# CM TN]])/Table1[[#This Row],[GT_TOT]], 0)</f>
        <v>0.84</v>
      </c>
      <c r="AN526" s="3">
        <f>IFERROR(((Table1[[#This Row],[GT_T]]*Table1[[#This Row],[GT_ML_P]]/Table1[[#This Row],[GT_TOT]])+(Table1[[#This Row],[GT_F]]*Table1[[#This Row],[GT_ML_N]]/Table1[[#This Row],[GT_TOT]]))/Table1[[#This Row],[GT_TOT]],0)</f>
        <v>0.19468000000000002</v>
      </c>
      <c r="AO526" s="3">
        <f>(Table1[[#This Row],[OBS_ACC]]-Table1[[#This Row],[EXP_ACC]])/(1-Table1[[#This Row],[EXP_ACC]])</f>
        <v>0.80132121392738276</v>
      </c>
      <c r="AP526" s="3">
        <f>Table1[[#This Row],['# CM TP]]+Table1[[#This Row],['# CM FN]]</f>
        <v>195</v>
      </c>
      <c r="AQ526" s="3">
        <f>Table1[[#This Row],['# CM TN]]+Table1[[#This Row],['# CM FP]]</f>
        <v>805</v>
      </c>
      <c r="AR526" s="2">
        <f>IFERROR(Table1[[#This Row],[NUM_T]]/(Table1[[#This Row],[NUM_T]]+Table1[[#This Row],[NUM_F]]),0)</f>
        <v>0.19500000000000001</v>
      </c>
      <c r="AS526" s="2">
        <f>IFERROR(((LEN(Table1[[#This Row],[Predictors]])-LEN(SUBSTITUTE(Table1[[#This Row],[Predictors]],"_","")))/Table1[[#This Row],[NumPredictors]])-Table1[[#This Row],[P_se]],0)</f>
        <v>0</v>
      </c>
      <c r="AT526" s="2">
        <f>IFERROR((LEN(Table1[[#This Row],[Predictors]])-LEN(SUBSTITUTE(Table1[[#This Row],[Predictors]],".","")))/Table1[[#This Row],[NumPredictors]],0)</f>
        <v>1</v>
      </c>
      <c r="AU5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6" s="2">
        <f>1-(Table1[[#This Row],[P_2gram]]+Table1[[#This Row],[P_order]]+Table1[[#This Row],[P_se]])</f>
        <v>0</v>
      </c>
    </row>
    <row r="527" spans="1:48" x14ac:dyDescent="0.25">
      <c r="A527">
        <v>82</v>
      </c>
      <c r="B527" t="s">
        <v>645</v>
      </c>
      <c r="C527" t="s">
        <v>185</v>
      </c>
      <c r="D527" s="26" t="s">
        <v>1510</v>
      </c>
      <c r="E527">
        <v>4000</v>
      </c>
      <c r="F5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527" t="s">
        <v>608</v>
      </c>
      <c r="H527" s="3">
        <v>1</v>
      </c>
      <c r="I527" s="1">
        <v>42794.878634259258</v>
      </c>
      <c r="J527" t="s">
        <v>159</v>
      </c>
      <c r="K527" t="s">
        <v>11</v>
      </c>
      <c r="L527" t="str">
        <f>SUBSTITUTE(SUBSTITUTE(Table1[[#This Row],[PredictorSetsOrig]],"task","act"),"startend","se")</f>
        <v>act,se,2gram,order</v>
      </c>
      <c r="M527" t="s">
        <v>20</v>
      </c>
      <c r="N527" s="3">
        <v>5</v>
      </c>
      <c r="O527" s="3">
        <f>IF(Table1[[#This Row],[Algorithm]]="None",0,IF(Table1[[#This Row],[NumPredictors]]&lt;=5,5,IF(Table1[[#This Row],[NumPredictors]]&lt;=10,10,IF(Table1[[#This Row],[NumPredictors]]&lt;=30,30,50))))</f>
        <v>5</v>
      </c>
      <c r="P527" s="2">
        <v>0.84</v>
      </c>
      <c r="Q527" s="2">
        <v>0.82066666666666699</v>
      </c>
      <c r="R527">
        <v>1915.09</v>
      </c>
      <c r="S527">
        <v>3.6800000000002902</v>
      </c>
      <c r="T527">
        <v>1.7799999999988401</v>
      </c>
      <c r="U527" s="3">
        <v>2.4626532214933601</v>
      </c>
      <c r="V527" s="3">
        <v>7.30761563701172</v>
      </c>
      <c r="W527" s="2">
        <f>IFERROR(Table1[[#This Row],[MutualInformation]]/Table1[[#This Row],[MutualInformationPotential]],0)</f>
        <v>0.3369981870721932</v>
      </c>
      <c r="X527" s="3">
        <v>0.105705030761496</v>
      </c>
      <c r="Y527" s="27">
        <v>0.40525441704633902</v>
      </c>
      <c r="Z527" s="3">
        <f>IFERROR(Table1[[#This Row],[MutualInformationVsOutcome]]/Table1[[#This Row],[MutualInformationVsOutcomePotential]],0)</f>
        <v>0.26083622118647776</v>
      </c>
      <c r="AA527">
        <v>58</v>
      </c>
      <c r="AB527">
        <v>782</v>
      </c>
      <c r="AC527">
        <v>23</v>
      </c>
      <c r="AD527">
        <v>137</v>
      </c>
      <c r="AE527" s="3" t="s">
        <v>655</v>
      </c>
      <c r="AF5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527" s="3" t="str">
        <f>RIGHT(Table1[[#This Row],[AlgorithmFunc]],LEN(Table1[[#This Row],[AlgorithmFunc]])-16)</f>
        <v>LASSORepeated</v>
      </c>
      <c r="AH527" s="3">
        <f>Table1[[#This Row],['# CM TP]]+Table1[[#This Row],['# CM TN]]</f>
        <v>840</v>
      </c>
      <c r="AI527" s="3">
        <f>Table1[[#This Row],['# CM FP]]+Table1[[#This Row],['# CM FN]]</f>
        <v>160</v>
      </c>
      <c r="AJ527" s="3">
        <f>Table1[[#This Row],['# CM TP]]+Table1[[#This Row],['# CM FP]]</f>
        <v>81</v>
      </c>
      <c r="AK527" s="3">
        <f>Table1[[#This Row],['# CM TN]]+Table1[[#This Row],['# CM FN]]</f>
        <v>919</v>
      </c>
      <c r="AL527" s="3">
        <f>Table1[[#This Row],[GT_T]]+Table1[[#This Row],[GT_F]]</f>
        <v>1000</v>
      </c>
      <c r="AM527" s="3">
        <f>IFERROR((Table1[[#This Row],['# CM TP]]+Table1[[#This Row],['# CM TN]])/Table1[[#This Row],[GT_TOT]], 0)</f>
        <v>0.84</v>
      </c>
      <c r="AN527" s="3">
        <f>IFERROR(((Table1[[#This Row],[GT_T]]*Table1[[#This Row],[GT_ML_P]]/Table1[[#This Row],[GT_TOT]])+(Table1[[#This Row],[GT_F]]*Table1[[#This Row],[GT_ML_N]]/Table1[[#This Row],[GT_TOT]]))/Table1[[#This Row],[GT_TOT]],0)</f>
        <v>0.21507999999999999</v>
      </c>
      <c r="AO527" s="3">
        <f>(Table1[[#This Row],[OBS_ACC]]-Table1[[#This Row],[EXP_ACC]])/(1-Table1[[#This Row],[EXP_ACC]])</f>
        <v>0.79615757019823663</v>
      </c>
      <c r="AP527" s="3">
        <f>Table1[[#This Row],['# CM TP]]+Table1[[#This Row],['# CM FN]]</f>
        <v>195</v>
      </c>
      <c r="AQ527" s="3">
        <f>Table1[[#This Row],['# CM TN]]+Table1[[#This Row],['# CM FP]]</f>
        <v>805</v>
      </c>
      <c r="AR527" s="2">
        <f>IFERROR(Table1[[#This Row],[NUM_T]]/(Table1[[#This Row],[NUM_T]]+Table1[[#This Row],[NUM_F]]),0)</f>
        <v>0.19500000000000001</v>
      </c>
      <c r="AS527" s="2">
        <f>IFERROR(((LEN(Table1[[#This Row],[Predictors]])-LEN(SUBSTITUTE(Table1[[#This Row],[Predictors]],"_","")))/Table1[[#This Row],[NumPredictors]])-Table1[[#This Row],[P_se]],0)</f>
        <v>0.8</v>
      </c>
      <c r="AT527" s="2">
        <f>IFERROR((LEN(Table1[[#This Row],[Predictors]])-LEN(SUBSTITUTE(Table1[[#This Row],[Predictors]],".","")))/Table1[[#This Row],[NumPredictors]],0)</f>
        <v>0</v>
      </c>
      <c r="AU5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7" s="2">
        <f>1-(Table1[[#This Row],[P_2gram]]+Table1[[#This Row],[P_order]]+Table1[[#This Row],[P_se]])</f>
        <v>0.19999999999999996</v>
      </c>
    </row>
    <row r="528" spans="1:48" x14ac:dyDescent="0.25">
      <c r="A528">
        <v>84</v>
      </c>
      <c r="B528" t="s">
        <v>645</v>
      </c>
      <c r="C528" t="s">
        <v>185</v>
      </c>
      <c r="D528" s="26" t="s">
        <v>1510</v>
      </c>
      <c r="E528">
        <v>4000</v>
      </c>
      <c r="F5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528" t="s">
        <v>608</v>
      </c>
      <c r="H528" s="3">
        <v>1</v>
      </c>
      <c r="I528" s="1">
        <v>42794.904652777775</v>
      </c>
      <c r="J528" t="s">
        <v>159</v>
      </c>
      <c r="K528" t="s">
        <v>11</v>
      </c>
      <c r="L528" t="str">
        <f>SUBSTITUTE(SUBSTITUTE(Table1[[#This Row],[PredictorSetsOrig]],"task","act"),"startend","se")</f>
        <v>act,2gram,order</v>
      </c>
      <c r="M528" t="s">
        <v>24</v>
      </c>
      <c r="N528" s="3">
        <v>5</v>
      </c>
      <c r="O528" s="3">
        <f>IF(Table1[[#This Row],[Algorithm]]="None",0,IF(Table1[[#This Row],[NumPredictors]]&lt;=5,5,IF(Table1[[#This Row],[NumPredictors]]&lt;=10,10,IF(Table1[[#This Row],[NumPredictors]]&lt;=30,30,50))))</f>
        <v>5</v>
      </c>
      <c r="P528" s="2">
        <v>0.84</v>
      </c>
      <c r="Q528" s="2">
        <v>0.82066666666666699</v>
      </c>
      <c r="R528">
        <v>2058.65</v>
      </c>
      <c r="S528">
        <v>3.5</v>
      </c>
      <c r="T528">
        <v>1.6800000000002899</v>
      </c>
      <c r="U528" s="3">
        <v>2.4626532214933601</v>
      </c>
      <c r="V528" s="3">
        <v>7.30761563701172</v>
      </c>
      <c r="W528" s="2">
        <f>IFERROR(Table1[[#This Row],[MutualInformation]]/Table1[[#This Row],[MutualInformationPotential]],0)</f>
        <v>0.3369981870721932</v>
      </c>
      <c r="X528" s="3">
        <v>0.105705030761496</v>
      </c>
      <c r="Y528" s="27">
        <v>0.40525441704633902</v>
      </c>
      <c r="Z528" s="3">
        <f>IFERROR(Table1[[#This Row],[MutualInformationVsOutcome]]/Table1[[#This Row],[MutualInformationVsOutcomePotential]],0)</f>
        <v>0.26083622118647776</v>
      </c>
      <c r="AA528">
        <v>58</v>
      </c>
      <c r="AB528">
        <v>782</v>
      </c>
      <c r="AC528">
        <v>23</v>
      </c>
      <c r="AD528">
        <v>137</v>
      </c>
      <c r="AE528" s="3" t="s">
        <v>655</v>
      </c>
      <c r="AF5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528" s="3" t="str">
        <f>RIGHT(Table1[[#This Row],[AlgorithmFunc]],LEN(Table1[[#This Row],[AlgorithmFunc]])-16)</f>
        <v>LASSORepeated</v>
      </c>
      <c r="AH528" s="3">
        <f>Table1[[#This Row],['# CM TP]]+Table1[[#This Row],['# CM TN]]</f>
        <v>840</v>
      </c>
      <c r="AI528" s="3">
        <f>Table1[[#This Row],['# CM FP]]+Table1[[#This Row],['# CM FN]]</f>
        <v>160</v>
      </c>
      <c r="AJ528" s="3">
        <f>Table1[[#This Row],['# CM TP]]+Table1[[#This Row],['# CM FP]]</f>
        <v>81</v>
      </c>
      <c r="AK528" s="3">
        <f>Table1[[#This Row],['# CM TN]]+Table1[[#This Row],['# CM FN]]</f>
        <v>919</v>
      </c>
      <c r="AL528" s="3">
        <f>Table1[[#This Row],[GT_T]]+Table1[[#This Row],[GT_F]]</f>
        <v>1000</v>
      </c>
      <c r="AM528" s="3">
        <f>IFERROR((Table1[[#This Row],['# CM TP]]+Table1[[#This Row],['# CM TN]])/Table1[[#This Row],[GT_TOT]], 0)</f>
        <v>0.84</v>
      </c>
      <c r="AN528" s="3">
        <f>IFERROR(((Table1[[#This Row],[GT_T]]*Table1[[#This Row],[GT_ML_P]]/Table1[[#This Row],[GT_TOT]])+(Table1[[#This Row],[GT_F]]*Table1[[#This Row],[GT_ML_N]]/Table1[[#This Row],[GT_TOT]]))/Table1[[#This Row],[GT_TOT]],0)</f>
        <v>0.21507999999999999</v>
      </c>
      <c r="AO528" s="3">
        <f>(Table1[[#This Row],[OBS_ACC]]-Table1[[#This Row],[EXP_ACC]])/(1-Table1[[#This Row],[EXP_ACC]])</f>
        <v>0.79615757019823663</v>
      </c>
      <c r="AP528" s="3">
        <f>Table1[[#This Row],['# CM TP]]+Table1[[#This Row],['# CM FN]]</f>
        <v>195</v>
      </c>
      <c r="AQ528" s="3">
        <f>Table1[[#This Row],['# CM TN]]+Table1[[#This Row],['# CM FP]]</f>
        <v>805</v>
      </c>
      <c r="AR528" s="2">
        <f>IFERROR(Table1[[#This Row],[NUM_T]]/(Table1[[#This Row],[NUM_T]]+Table1[[#This Row],[NUM_F]]),0)</f>
        <v>0.19500000000000001</v>
      </c>
      <c r="AS528" s="2">
        <f>IFERROR(((LEN(Table1[[#This Row],[Predictors]])-LEN(SUBSTITUTE(Table1[[#This Row],[Predictors]],"_","")))/Table1[[#This Row],[NumPredictors]])-Table1[[#This Row],[P_se]],0)</f>
        <v>0.8</v>
      </c>
      <c r="AT528" s="2">
        <f>IFERROR((LEN(Table1[[#This Row],[Predictors]])-LEN(SUBSTITUTE(Table1[[#This Row],[Predictors]],".","")))/Table1[[#This Row],[NumPredictors]],0)</f>
        <v>0</v>
      </c>
      <c r="AU5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8" s="2">
        <f>1-(Table1[[#This Row],[P_2gram]]+Table1[[#This Row],[P_order]]+Table1[[#This Row],[P_se]])</f>
        <v>0.19999999999999996</v>
      </c>
    </row>
    <row r="529" spans="1:48" x14ac:dyDescent="0.25">
      <c r="A529">
        <v>29</v>
      </c>
      <c r="B529" t="s">
        <v>645</v>
      </c>
      <c r="C529" t="s">
        <v>190</v>
      </c>
      <c r="D529" s="26" t="s">
        <v>1510</v>
      </c>
      <c r="E529">
        <v>20000</v>
      </c>
      <c r="F5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29" t="s">
        <v>719</v>
      </c>
      <c r="H529" s="3">
        <v>1</v>
      </c>
      <c r="I529" s="1">
        <v>42796.644166666665</v>
      </c>
      <c r="J529" t="s">
        <v>740</v>
      </c>
      <c r="K529" t="s">
        <v>11</v>
      </c>
      <c r="L529" t="str">
        <f>SUBSTITUTE(SUBSTITUTE(Table1[[#This Row],[PredictorSetsOrig]],"task","act"),"startend","se")</f>
        <v>act</v>
      </c>
      <c r="M529" t="s">
        <v>12</v>
      </c>
      <c r="N529" s="3">
        <v>10</v>
      </c>
      <c r="O529" s="3">
        <f>IF(Table1[[#This Row],[Algorithm]]="None",0,IF(Table1[[#This Row],[NumPredictors]]&lt;=5,5,IF(Table1[[#This Row],[NumPredictors]]&lt;=10,10,IF(Table1[[#This Row],[NumPredictors]]&lt;=30,30,50))))</f>
        <v>10</v>
      </c>
      <c r="P529" s="2">
        <v>0.84</v>
      </c>
      <c r="Q529" s="2">
        <v>0.84206666666666696</v>
      </c>
      <c r="R529" s="1">
        <v>2.5</v>
      </c>
      <c r="S529" s="3">
        <v>18.180000000000302</v>
      </c>
      <c r="T529" s="1">
        <v>0.36999999999898098</v>
      </c>
      <c r="U529" s="3">
        <v>4.1148778164645901</v>
      </c>
      <c r="V529" s="3">
        <v>7.1088022226420504</v>
      </c>
      <c r="W529" s="2">
        <f>IFERROR(Table1[[#This Row],[MutualInformation]]/Table1[[#This Row],[MutualInformationPotential]],0)</f>
        <v>0.57884263587449458</v>
      </c>
      <c r="X529" s="3">
        <v>0.2192757295926</v>
      </c>
      <c r="Y529" s="3">
        <v>0.43359024676053398</v>
      </c>
      <c r="Z529" s="3">
        <f>IFERROR(Table1[[#This Row],[MutualInformationVsOutcome]]/Table1[[#This Row],[MutualInformationVsOutcomePotential]],0)</f>
        <v>0.50572108397471172</v>
      </c>
      <c r="AA529">
        <v>601</v>
      </c>
      <c r="AB529">
        <v>3599</v>
      </c>
      <c r="AC529">
        <v>242</v>
      </c>
      <c r="AD529">
        <v>558</v>
      </c>
      <c r="AE529" s="3" t="s">
        <v>741</v>
      </c>
      <c r="AF5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529" s="3" t="str">
        <f>RIGHT(Table1[[#This Row],[AlgorithmFunc]],LEN(Table1[[#This Row],[AlgorithmFunc]])-16)</f>
        <v>MRMRClassic</v>
      </c>
      <c r="AH529" s="3">
        <f>Table1[[#This Row],['# CM TP]]+Table1[[#This Row],['# CM TN]]</f>
        <v>4200</v>
      </c>
      <c r="AI529" s="3">
        <f>Table1[[#This Row],['# CM FP]]+Table1[[#This Row],['# CM FN]]</f>
        <v>800</v>
      </c>
      <c r="AJ529" s="3">
        <f>Table1[[#This Row],['# CM TP]]+Table1[[#This Row],['# CM FP]]</f>
        <v>843</v>
      </c>
      <c r="AK529" s="3">
        <f>Table1[[#This Row],['# CM TN]]+Table1[[#This Row],['# CM FN]]</f>
        <v>4157</v>
      </c>
      <c r="AL529" s="3">
        <f>Table1[[#This Row],[GT_T]]+Table1[[#This Row],[GT_F]]</f>
        <v>5000</v>
      </c>
      <c r="AM529" s="3">
        <f>IFERROR((Table1[[#This Row],['# CM TP]]+Table1[[#This Row],['# CM TN]])/Table1[[#This Row],[GT_TOT]], 0)</f>
        <v>0.84</v>
      </c>
      <c r="AN529" s="3">
        <f>IFERROR(((Table1[[#This Row],[GT_T]]*Table1[[#This Row],[GT_ML_P]]/Table1[[#This Row],[GT_TOT]])+(Table1[[#This Row],[GT_F]]*Table1[[#This Row],[GT_ML_N]]/Table1[[#This Row],[GT_TOT]]))/Table1[[#This Row],[GT_TOT]],0)</f>
        <v>0.274648</v>
      </c>
      <c r="AO529" s="3">
        <f>(Table1[[#This Row],[OBS_ACC]]-Table1[[#This Row],[EXP_ACC]])/(1-Table1[[#This Row],[EXP_ACC]])</f>
        <v>0.77941744146290348</v>
      </c>
      <c r="AP529" s="3">
        <f>Table1[[#This Row],['# CM TP]]+Table1[[#This Row],['# CM FN]]</f>
        <v>1159</v>
      </c>
      <c r="AQ529" s="3">
        <f>Table1[[#This Row],['# CM TN]]+Table1[[#This Row],['# CM FP]]</f>
        <v>3841</v>
      </c>
      <c r="AR529" s="2">
        <f>IFERROR(Table1[[#This Row],[NUM_T]]/(Table1[[#This Row],[NUM_T]]+Table1[[#This Row],[NUM_F]]),0)</f>
        <v>0.23180000000000001</v>
      </c>
      <c r="AS529" s="2">
        <f>IFERROR(((LEN(Table1[[#This Row],[Predictors]])-LEN(SUBSTITUTE(Table1[[#This Row],[Predictors]],"_","")))/Table1[[#This Row],[NumPredictors]])-Table1[[#This Row],[P_se]],0)</f>
        <v>0</v>
      </c>
      <c r="AT529" s="2">
        <f>IFERROR((LEN(Table1[[#This Row],[Predictors]])-LEN(SUBSTITUTE(Table1[[#This Row],[Predictors]],".","")))/Table1[[#This Row],[NumPredictors]],0)</f>
        <v>0</v>
      </c>
      <c r="AU5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29" s="2">
        <f>1-(Table1[[#This Row],[P_2gram]]+Table1[[#This Row],[P_order]]+Table1[[#This Row],[P_se]])</f>
        <v>1</v>
      </c>
    </row>
    <row r="530" spans="1:48" x14ac:dyDescent="0.25">
      <c r="A530">
        <v>36</v>
      </c>
      <c r="B530" t="s">
        <v>645</v>
      </c>
      <c r="C530" t="s">
        <v>190</v>
      </c>
      <c r="D530" s="26" t="s">
        <v>1510</v>
      </c>
      <c r="E530">
        <v>20000</v>
      </c>
      <c r="F5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30" t="s">
        <v>719</v>
      </c>
      <c r="H530" s="3">
        <v>1</v>
      </c>
      <c r="I530" s="1">
        <v>42796.646087962959</v>
      </c>
      <c r="J530" t="s">
        <v>484</v>
      </c>
      <c r="K530" t="s">
        <v>11</v>
      </c>
      <c r="L530" t="str">
        <f>SUBSTITUTE(SUBSTITUTE(Table1[[#This Row],[PredictorSetsOrig]],"task","act"),"startend","se")</f>
        <v>act</v>
      </c>
      <c r="M530" t="s">
        <v>12</v>
      </c>
      <c r="N530" s="3">
        <v>10</v>
      </c>
      <c r="O530" s="3">
        <f>IF(Table1[[#This Row],[Algorithm]]="None",0,IF(Table1[[#This Row],[NumPredictors]]&lt;=5,5,IF(Table1[[#This Row],[NumPredictors]]&lt;=10,10,IF(Table1[[#This Row],[NumPredictors]]&lt;=30,30,50))))</f>
        <v>10</v>
      </c>
      <c r="P530" s="2">
        <v>0.84</v>
      </c>
      <c r="Q530" s="2">
        <v>0.84193333333333298</v>
      </c>
      <c r="R530" s="1">
        <v>6.00000000013097E-2</v>
      </c>
      <c r="S530" s="3">
        <v>18.229999999999599</v>
      </c>
      <c r="T530" s="1">
        <v>0.36000000000058202</v>
      </c>
      <c r="U530" s="3">
        <v>4.1830038117307504</v>
      </c>
      <c r="V530" s="3">
        <v>7.1088022226420504</v>
      </c>
      <c r="W530" s="2">
        <f>IFERROR(Table1[[#This Row],[MutualInformation]]/Table1[[#This Row],[MutualInformationPotential]],0)</f>
        <v>0.58842596554558513</v>
      </c>
      <c r="X530" s="3">
        <v>0.22237394664520899</v>
      </c>
      <c r="Y530" s="3">
        <v>0.43359024676053398</v>
      </c>
      <c r="Z530" s="3">
        <f>IFERROR(Table1[[#This Row],[MutualInformationVsOutcome]]/Table1[[#This Row],[MutualInformationVsOutcomePotential]],0)</f>
        <v>0.51286657923378776</v>
      </c>
      <c r="AA530">
        <v>601</v>
      </c>
      <c r="AB530">
        <v>3599</v>
      </c>
      <c r="AC530">
        <v>242</v>
      </c>
      <c r="AD530">
        <v>558</v>
      </c>
      <c r="AE530" s="3" t="s">
        <v>747</v>
      </c>
      <c r="AF5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530" s="3" t="str">
        <f>RIGHT(Table1[[#This Row],[AlgorithmFunc]],LEN(Table1[[#This Row],[AlgorithmFunc]])-16)</f>
        <v>MRMREnsemble5</v>
      </c>
      <c r="AH530" s="3">
        <f>Table1[[#This Row],['# CM TP]]+Table1[[#This Row],['# CM TN]]</f>
        <v>4200</v>
      </c>
      <c r="AI530" s="3">
        <f>Table1[[#This Row],['# CM FP]]+Table1[[#This Row],['# CM FN]]</f>
        <v>800</v>
      </c>
      <c r="AJ530" s="3">
        <f>Table1[[#This Row],['# CM TP]]+Table1[[#This Row],['# CM FP]]</f>
        <v>843</v>
      </c>
      <c r="AK530" s="3">
        <f>Table1[[#This Row],['# CM TN]]+Table1[[#This Row],['# CM FN]]</f>
        <v>4157</v>
      </c>
      <c r="AL530" s="3">
        <f>Table1[[#This Row],[GT_T]]+Table1[[#This Row],[GT_F]]</f>
        <v>5000</v>
      </c>
      <c r="AM530" s="3">
        <f>IFERROR((Table1[[#This Row],['# CM TP]]+Table1[[#This Row],['# CM TN]])/Table1[[#This Row],[GT_TOT]], 0)</f>
        <v>0.84</v>
      </c>
      <c r="AN530" s="3">
        <f>IFERROR(((Table1[[#This Row],[GT_T]]*Table1[[#This Row],[GT_ML_P]]/Table1[[#This Row],[GT_TOT]])+(Table1[[#This Row],[GT_F]]*Table1[[#This Row],[GT_ML_N]]/Table1[[#This Row],[GT_TOT]]))/Table1[[#This Row],[GT_TOT]],0)</f>
        <v>0.274648</v>
      </c>
      <c r="AO530" s="3">
        <f>(Table1[[#This Row],[OBS_ACC]]-Table1[[#This Row],[EXP_ACC]])/(1-Table1[[#This Row],[EXP_ACC]])</f>
        <v>0.77941744146290348</v>
      </c>
      <c r="AP530" s="3">
        <f>Table1[[#This Row],['# CM TP]]+Table1[[#This Row],['# CM FN]]</f>
        <v>1159</v>
      </c>
      <c r="AQ530" s="3">
        <f>Table1[[#This Row],['# CM TN]]+Table1[[#This Row],['# CM FP]]</f>
        <v>3841</v>
      </c>
      <c r="AR530" s="2">
        <f>IFERROR(Table1[[#This Row],[NUM_T]]/(Table1[[#This Row],[NUM_T]]+Table1[[#This Row],[NUM_F]]),0)</f>
        <v>0.23180000000000001</v>
      </c>
      <c r="AS530" s="2">
        <f>IFERROR(((LEN(Table1[[#This Row],[Predictors]])-LEN(SUBSTITUTE(Table1[[#This Row],[Predictors]],"_","")))/Table1[[#This Row],[NumPredictors]])-Table1[[#This Row],[P_se]],0)</f>
        <v>0</v>
      </c>
      <c r="AT530" s="2">
        <f>IFERROR((LEN(Table1[[#This Row],[Predictors]])-LEN(SUBSTITUTE(Table1[[#This Row],[Predictors]],".","")))/Table1[[#This Row],[NumPredictors]],0)</f>
        <v>0</v>
      </c>
      <c r="AU5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30" s="2">
        <f>1-(Table1[[#This Row],[P_2gram]]+Table1[[#This Row],[P_order]]+Table1[[#This Row],[P_se]])</f>
        <v>1</v>
      </c>
    </row>
    <row r="531" spans="1:48" x14ac:dyDescent="0.25">
      <c r="A531">
        <v>17</v>
      </c>
      <c r="B531" t="s">
        <v>645</v>
      </c>
      <c r="C531" t="s">
        <v>190</v>
      </c>
      <c r="D531" s="26" t="s">
        <v>1510</v>
      </c>
      <c r="E531">
        <v>20000</v>
      </c>
      <c r="F5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31" t="s">
        <v>719</v>
      </c>
      <c r="H531" s="3">
        <v>1</v>
      </c>
      <c r="I531" s="1">
        <v>42796.630844907406</v>
      </c>
      <c r="J531" t="s">
        <v>28</v>
      </c>
      <c r="K531" t="s">
        <v>11</v>
      </c>
      <c r="L531" t="str">
        <f>SUBSTITUTE(SUBSTITUTE(Table1[[#This Row],[PredictorSetsOrig]],"task","act"),"startend","se")</f>
        <v>act,se,order</v>
      </c>
      <c r="M531" t="s">
        <v>18</v>
      </c>
      <c r="N531" s="3">
        <v>10</v>
      </c>
      <c r="O531" s="3">
        <f>IF(Table1[[#This Row],[Algorithm]]="None",0,IF(Table1[[#This Row],[NumPredictors]]&lt;=5,5,IF(Table1[[#This Row],[NumPredictors]]&lt;=10,10,IF(Table1[[#This Row],[NumPredictors]]&lt;=30,30,50))))</f>
        <v>10</v>
      </c>
      <c r="P531" s="2">
        <v>0.82620000000000005</v>
      </c>
      <c r="Q531" s="2">
        <v>0.82653333333333301</v>
      </c>
      <c r="R531" s="1">
        <v>96.799999999999301</v>
      </c>
      <c r="S531" s="3">
        <v>17.6399999999994</v>
      </c>
      <c r="T531" s="1">
        <v>3.3199999999997098</v>
      </c>
      <c r="U531" s="3">
        <v>4.2941648985396697</v>
      </c>
      <c r="V531" s="3">
        <v>8.0958830283308796</v>
      </c>
      <c r="W531" s="2">
        <f>IFERROR(Table1[[#This Row],[MutualInformation]]/Table1[[#This Row],[MutualInformationPotential]],0)</f>
        <v>0.53041340685291416</v>
      </c>
      <c r="X531" s="3">
        <v>0.18823990643448399</v>
      </c>
      <c r="Y531" s="3">
        <v>0.48515000469791802</v>
      </c>
      <c r="Z531" s="3">
        <f>IFERROR(Table1[[#This Row],[MutualInformationVsOutcome]]/Table1[[#This Row],[MutualInformationVsOutcomePotential]],0)</f>
        <v>0.38800351357657487</v>
      </c>
      <c r="AA531">
        <v>500</v>
      </c>
      <c r="AB531">
        <v>3631</v>
      </c>
      <c r="AC531">
        <v>210</v>
      </c>
      <c r="AD531">
        <v>659</v>
      </c>
      <c r="AE531" s="3" t="s">
        <v>729</v>
      </c>
      <c r="AF5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31" s="3" t="str">
        <f>RIGHT(Table1[[#This Row],[AlgorithmFunc]],LEN(Table1[[#This Row],[AlgorithmFunc]])-16)</f>
        <v>ClusterDuplicates</v>
      </c>
      <c r="AH531" s="3">
        <f>Table1[[#This Row],['# CM TP]]+Table1[[#This Row],['# CM TN]]</f>
        <v>4131</v>
      </c>
      <c r="AI531" s="3">
        <f>Table1[[#This Row],['# CM FP]]+Table1[[#This Row],['# CM FN]]</f>
        <v>869</v>
      </c>
      <c r="AJ531" s="3">
        <f>Table1[[#This Row],['# CM TP]]+Table1[[#This Row],['# CM FP]]</f>
        <v>710</v>
      </c>
      <c r="AK531" s="3">
        <f>Table1[[#This Row],['# CM TN]]+Table1[[#This Row],['# CM FN]]</f>
        <v>4290</v>
      </c>
      <c r="AL531" s="3">
        <f>Table1[[#This Row],[GT_T]]+Table1[[#This Row],[GT_F]]</f>
        <v>5000</v>
      </c>
      <c r="AM531" s="3">
        <f>IFERROR((Table1[[#This Row],['# CM TP]]+Table1[[#This Row],['# CM TN]])/Table1[[#This Row],[GT_TOT]], 0)</f>
        <v>0.82620000000000005</v>
      </c>
      <c r="AN531" s="3">
        <f>IFERROR(((Table1[[#This Row],[GT_T]]*Table1[[#This Row],[GT_ML_P]]/Table1[[#This Row],[GT_TOT]])+(Table1[[#This Row],[GT_F]]*Table1[[#This Row],[GT_ML_N]]/Table1[[#This Row],[GT_TOT]]))/Table1[[#This Row],[GT_TOT]],0)</f>
        <v>0.26644079999999998</v>
      </c>
      <c r="AO531" s="3">
        <f>(Table1[[#This Row],[OBS_ACC]]-Table1[[#This Row],[EXP_ACC]])/(1-Table1[[#This Row],[EXP_ACC]])</f>
        <v>0.7630729735241546</v>
      </c>
      <c r="AP531" s="3">
        <f>Table1[[#This Row],['# CM TP]]+Table1[[#This Row],['# CM FN]]</f>
        <v>1159</v>
      </c>
      <c r="AQ531" s="3">
        <f>Table1[[#This Row],['# CM TN]]+Table1[[#This Row],['# CM FP]]</f>
        <v>3841</v>
      </c>
      <c r="AR531" s="2">
        <f>IFERROR(Table1[[#This Row],[NUM_T]]/(Table1[[#This Row],[NUM_T]]+Table1[[#This Row],[NUM_F]]),0)</f>
        <v>0.23180000000000001</v>
      </c>
      <c r="AS531" s="2">
        <f>IFERROR(((LEN(Table1[[#This Row],[Predictors]])-LEN(SUBSTITUTE(Table1[[#This Row],[Predictors]],"_","")))/Table1[[#This Row],[NumPredictors]])-Table1[[#This Row],[P_se]],0)</f>
        <v>0</v>
      </c>
      <c r="AT531" s="2">
        <f>IFERROR((LEN(Table1[[#This Row],[Predictors]])-LEN(SUBSTITUTE(Table1[[#This Row],[Predictors]],".","")))/Table1[[#This Row],[NumPredictors]],0)</f>
        <v>0.7</v>
      </c>
      <c r="AU5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31" s="2">
        <f>1-(Table1[[#This Row],[P_2gram]]+Table1[[#This Row],[P_order]]+Table1[[#This Row],[P_se]])</f>
        <v>0.30000000000000004</v>
      </c>
    </row>
    <row r="532" spans="1:48" x14ac:dyDescent="0.25">
      <c r="A532" s="26">
        <v>71</v>
      </c>
      <c r="B532" s="26" t="s">
        <v>645</v>
      </c>
      <c r="C532" s="26" t="s">
        <v>185</v>
      </c>
      <c r="D532" s="26" t="s">
        <v>1510</v>
      </c>
      <c r="E532" s="26">
        <v>4000</v>
      </c>
      <c r="F5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32" s="26" t="s">
        <v>1070</v>
      </c>
      <c r="H532" s="27">
        <v>1</v>
      </c>
      <c r="I532" s="28">
        <v>43118.901620370372</v>
      </c>
      <c r="J532" s="26" t="s">
        <v>995</v>
      </c>
      <c r="K532" s="26" t="s">
        <v>11</v>
      </c>
      <c r="L532" t="str">
        <f>SUBSTITUTE(SUBSTITUTE(Table1[[#This Row],[PredictorSetsOrig]],"task","act"),"startend","se")</f>
        <v>act,se,2gram,order</v>
      </c>
      <c r="M532" s="31" t="s">
        <v>20</v>
      </c>
      <c r="N532" s="27">
        <v>30</v>
      </c>
      <c r="O532" s="27">
        <f>IF(Table1[[#This Row],[Algorithm]]="None",0,IF(Table1[[#This Row],[NumPredictors]]&lt;=5,5,IF(Table1[[#This Row],[NumPredictors]]&lt;=10,10,IF(Table1[[#This Row],[NumPredictors]]&lt;=30,30,50))))</f>
        <v>30</v>
      </c>
      <c r="P532" s="29">
        <v>0.84</v>
      </c>
      <c r="Q532" s="29">
        <v>0.85466666666666702</v>
      </c>
      <c r="R532" s="26">
        <v>1.96999999999935</v>
      </c>
      <c r="S532" s="26">
        <v>7.0400000000008696</v>
      </c>
      <c r="T532" s="26">
        <v>1.60999999999876</v>
      </c>
      <c r="U532" s="27">
        <v>6.7150811093810496</v>
      </c>
      <c r="V532" s="27">
        <v>7.30761563701172</v>
      </c>
      <c r="W532" s="29">
        <f>IFERROR(Table1[[#This Row],[MutualInformation]]/Table1[[#This Row],[MutualInformationPotential]],0)</f>
        <v>0.91891547707714771</v>
      </c>
      <c r="X532" s="27">
        <v>0.34265446230385499</v>
      </c>
      <c r="Y532" s="27">
        <v>0.40525441704633902</v>
      </c>
      <c r="Z532" s="27">
        <f>IFERROR(Table1[[#This Row],[MutualInformationVsOutcome]]/Table1[[#This Row],[MutualInformationVsOutcomePotential]],0)</f>
        <v>0.84552924753112313</v>
      </c>
      <c r="AA532" s="26">
        <v>65</v>
      </c>
      <c r="AB532" s="26">
        <v>775</v>
      </c>
      <c r="AC532" s="26">
        <v>30</v>
      </c>
      <c r="AD532" s="26">
        <v>130</v>
      </c>
      <c r="AE532" s="27" t="s">
        <v>1021</v>
      </c>
      <c r="AF5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532" s="27" t="str">
        <f>RIGHT(Table1[[#This Row],[AlgorithmFunc]],LEN(Table1[[#This Row],[AlgorithmFunc]])-16)</f>
        <v>ClusterInfluence</v>
      </c>
      <c r="AH532" s="27">
        <f>Table1[[#This Row],['# CM TP]]+Table1[[#This Row],['# CM TN]]</f>
        <v>840</v>
      </c>
      <c r="AI532" s="27">
        <f>Table1[[#This Row],['# CM FP]]+Table1[[#This Row],['# CM FN]]</f>
        <v>160</v>
      </c>
      <c r="AJ532" s="27">
        <f>Table1[[#This Row],['# CM TP]]+Table1[[#This Row],['# CM FP]]</f>
        <v>95</v>
      </c>
      <c r="AK532" s="27">
        <f>Table1[[#This Row],['# CM TN]]+Table1[[#This Row],['# CM FN]]</f>
        <v>905</v>
      </c>
      <c r="AL532" s="27">
        <f>Table1[[#This Row],[GT_T]]+Table1[[#This Row],[GT_F]]</f>
        <v>1000</v>
      </c>
      <c r="AM532" s="27">
        <f>IFERROR((Table1[[#This Row],['# CM TP]]+Table1[[#This Row],['# CM TN]])/Table1[[#This Row],[GT_TOT]], 0)</f>
        <v>0.84</v>
      </c>
      <c r="AN532" s="27">
        <f>IFERROR(((Table1[[#This Row],[GT_T]]*Table1[[#This Row],[GT_ML_P]]/Table1[[#This Row],[GT_TOT]])+(Table1[[#This Row],[GT_F]]*Table1[[#This Row],[GT_ML_N]]/Table1[[#This Row],[GT_TOT]]))/Table1[[#This Row],[GT_TOT]],0)</f>
        <v>0.22460000000000002</v>
      </c>
      <c r="AO532" s="27">
        <f>(Table1[[#This Row],[OBS_ACC]]-Table1[[#This Row],[EXP_ACC]])/(1-Table1[[#This Row],[EXP_ACC]])</f>
        <v>0.79365488779984517</v>
      </c>
      <c r="AP532" s="27">
        <f>Table1[[#This Row],['# CM TP]]+Table1[[#This Row],['# CM FN]]</f>
        <v>195</v>
      </c>
      <c r="AQ532" s="27">
        <f>Table1[[#This Row],['# CM TN]]+Table1[[#This Row],['# CM FP]]</f>
        <v>805</v>
      </c>
      <c r="AR532" s="29">
        <f>IFERROR(Table1[[#This Row],[NUM_T]]/(Table1[[#This Row],[NUM_T]]+Table1[[#This Row],[NUM_F]]),0)</f>
        <v>0.19500000000000001</v>
      </c>
      <c r="AS532" s="29">
        <f>IFERROR(((LEN(Table1[[#This Row],[Predictors]])-LEN(SUBSTITUTE(Table1[[#This Row],[Predictors]],"_","")))/Table1[[#This Row],[NumPredictors]])-Table1[[#This Row],[P_se]],0)</f>
        <v>0.41111111111111115</v>
      </c>
      <c r="AT532" s="29">
        <f>IFERROR((LEN(Table1[[#This Row],[Predictors]])-LEN(SUBSTITUTE(Table1[[#This Row],[Predictors]],".","")))/Table1[[#This Row],[NumPredictors]],0)</f>
        <v>0.43333333333333335</v>
      </c>
      <c r="AU53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532" s="29">
        <f>1-(Table1[[#This Row],[P_2gram]]+Table1[[#This Row],[P_order]]+Table1[[#This Row],[P_se]])</f>
        <v>0.13333333333333319</v>
      </c>
    </row>
    <row r="533" spans="1:48" x14ac:dyDescent="0.25">
      <c r="A533">
        <v>82</v>
      </c>
      <c r="B533" t="s">
        <v>645</v>
      </c>
      <c r="C533" t="s">
        <v>185</v>
      </c>
      <c r="D533" s="26" t="s">
        <v>1510</v>
      </c>
      <c r="E533">
        <v>4000</v>
      </c>
      <c r="F5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33" t="s">
        <v>1070</v>
      </c>
      <c r="H533" s="3">
        <v>1</v>
      </c>
      <c r="I533" s="1">
        <v>43118.90284722222</v>
      </c>
      <c r="J533" t="s">
        <v>1007</v>
      </c>
      <c r="K533" t="s">
        <v>11</v>
      </c>
      <c r="L533" t="str">
        <f>SUBSTITUTE(SUBSTITUTE(Table1[[#This Row],[PredictorSetsOrig]],"task","act"),"startend","se")</f>
        <v>act,se,2gram,order</v>
      </c>
      <c r="M533" s="31" t="s">
        <v>20</v>
      </c>
      <c r="N533" s="3">
        <v>30</v>
      </c>
      <c r="O533" s="3">
        <f>IF(Table1[[#This Row],[Algorithm]]="None",0,IF(Table1[[#This Row],[NumPredictors]]&lt;=5,5,IF(Table1[[#This Row],[NumPredictors]]&lt;=10,10,IF(Table1[[#This Row],[NumPredictors]]&lt;=30,30,50))))</f>
        <v>30</v>
      </c>
      <c r="P533" s="2">
        <v>0.84</v>
      </c>
      <c r="Q533" s="2">
        <v>0.85466666666666702</v>
      </c>
      <c r="R533">
        <v>1.9799999999995599</v>
      </c>
      <c r="S533">
        <v>7.0799999999999299</v>
      </c>
      <c r="T533">
        <v>1.6200000000007999</v>
      </c>
      <c r="U533" s="3">
        <v>6.7150811093810496</v>
      </c>
      <c r="V533" s="27">
        <v>7.30761563701172</v>
      </c>
      <c r="W533" s="29">
        <f>IFERROR(Table1[[#This Row],[MutualInformation]]/Table1[[#This Row],[MutualInformationPotential]],0)</f>
        <v>0.91891547707714771</v>
      </c>
      <c r="X533" s="3">
        <v>0.34265446230385499</v>
      </c>
      <c r="Y533" s="27">
        <v>0.40525441704633902</v>
      </c>
      <c r="Z533" s="3">
        <f>IFERROR(Table1[[#This Row],[MutualInformationVsOutcome]]/Table1[[#This Row],[MutualInformationVsOutcomePotential]],0)</f>
        <v>0.84552924753112313</v>
      </c>
      <c r="AA533">
        <v>65</v>
      </c>
      <c r="AB533">
        <v>775</v>
      </c>
      <c r="AC533">
        <v>30</v>
      </c>
      <c r="AD533">
        <v>130</v>
      </c>
      <c r="AE533" s="3" t="s">
        <v>1021</v>
      </c>
      <c r="AF5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533" s="27" t="str">
        <f>RIGHT(Table1[[#This Row],[AlgorithmFunc]],LEN(Table1[[#This Row],[AlgorithmFunc]])-16)</f>
        <v>ClusterFisher</v>
      </c>
      <c r="AH533" s="3">
        <f>Table1[[#This Row],['# CM TP]]+Table1[[#This Row],['# CM TN]]</f>
        <v>840</v>
      </c>
      <c r="AI533" s="3">
        <f>Table1[[#This Row],['# CM FP]]+Table1[[#This Row],['# CM FN]]</f>
        <v>160</v>
      </c>
      <c r="AJ533" s="3">
        <f>Table1[[#This Row],['# CM TP]]+Table1[[#This Row],['# CM FP]]</f>
        <v>95</v>
      </c>
      <c r="AK533" s="3">
        <f>Table1[[#This Row],['# CM TN]]+Table1[[#This Row],['# CM FN]]</f>
        <v>905</v>
      </c>
      <c r="AL533" s="3">
        <f>Table1[[#This Row],[GT_T]]+Table1[[#This Row],[GT_F]]</f>
        <v>1000</v>
      </c>
      <c r="AM533" s="3">
        <f>IFERROR((Table1[[#This Row],['# CM TP]]+Table1[[#This Row],['# CM TN]])/Table1[[#This Row],[GT_TOT]], 0)</f>
        <v>0.84</v>
      </c>
      <c r="AN533" s="3">
        <f>IFERROR(((Table1[[#This Row],[GT_T]]*Table1[[#This Row],[GT_ML_P]]/Table1[[#This Row],[GT_TOT]])+(Table1[[#This Row],[GT_F]]*Table1[[#This Row],[GT_ML_N]]/Table1[[#This Row],[GT_TOT]]))/Table1[[#This Row],[GT_TOT]],0)</f>
        <v>0.22460000000000002</v>
      </c>
      <c r="AO533" s="3">
        <f>(Table1[[#This Row],[OBS_ACC]]-Table1[[#This Row],[EXP_ACC]])/(1-Table1[[#This Row],[EXP_ACC]])</f>
        <v>0.79365488779984517</v>
      </c>
      <c r="AP533" s="3">
        <f>Table1[[#This Row],['# CM TP]]+Table1[[#This Row],['# CM FN]]</f>
        <v>195</v>
      </c>
      <c r="AQ533" s="3">
        <f>Table1[[#This Row],['# CM TN]]+Table1[[#This Row],['# CM FP]]</f>
        <v>805</v>
      </c>
      <c r="AR533" s="2">
        <f>IFERROR(Table1[[#This Row],[NUM_T]]/(Table1[[#This Row],[NUM_T]]+Table1[[#This Row],[NUM_F]]),0)</f>
        <v>0.19500000000000001</v>
      </c>
      <c r="AS533" s="2">
        <f>IFERROR(((LEN(Table1[[#This Row],[Predictors]])-LEN(SUBSTITUTE(Table1[[#This Row],[Predictors]],"_","")))/Table1[[#This Row],[NumPredictors]])-Table1[[#This Row],[P_se]],0)</f>
        <v>0.41111111111111115</v>
      </c>
      <c r="AT533" s="2">
        <f>IFERROR((LEN(Table1[[#This Row],[Predictors]])-LEN(SUBSTITUTE(Table1[[#This Row],[Predictors]],".","")))/Table1[[#This Row],[NumPredictors]],0)</f>
        <v>0.43333333333333335</v>
      </c>
      <c r="AU5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533" s="2">
        <f>1-(Table1[[#This Row],[P_2gram]]+Table1[[#This Row],[P_order]]+Table1[[#This Row],[P_se]])</f>
        <v>0.13333333333333319</v>
      </c>
    </row>
    <row r="534" spans="1:48" x14ac:dyDescent="0.25">
      <c r="A534">
        <v>24</v>
      </c>
      <c r="B534" t="s">
        <v>645</v>
      </c>
      <c r="C534" t="s">
        <v>190</v>
      </c>
      <c r="D534" s="26" t="s">
        <v>1510</v>
      </c>
      <c r="E534">
        <v>20000</v>
      </c>
      <c r="F5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34" t="s">
        <v>719</v>
      </c>
      <c r="H534" s="3">
        <v>1</v>
      </c>
      <c r="I534" s="1">
        <v>42796.642083333332</v>
      </c>
      <c r="J534" t="s">
        <v>37</v>
      </c>
      <c r="K534" t="s">
        <v>11</v>
      </c>
      <c r="L534" t="str">
        <f>SUBSTITUTE(SUBSTITUTE(Table1[[#This Row],[PredictorSetsOrig]],"task","act"),"startend","se")</f>
        <v>act,se,order</v>
      </c>
      <c r="M534" t="s">
        <v>18</v>
      </c>
      <c r="N534" s="3">
        <v>10</v>
      </c>
      <c r="O534" s="3">
        <f>IF(Table1[[#This Row],[Algorithm]]="None",0,IF(Table1[[#This Row],[NumPredictors]]&lt;=5,5,IF(Table1[[#This Row],[NumPredictors]]&lt;=10,10,IF(Table1[[#This Row],[NumPredictors]]&lt;=30,30,50))))</f>
        <v>10</v>
      </c>
      <c r="P534" s="2">
        <v>0.82799999999999996</v>
      </c>
      <c r="Q534" s="2">
        <v>0.83420000000000005</v>
      </c>
      <c r="R534" s="1">
        <v>8.7399999999979592</v>
      </c>
      <c r="S534" s="3">
        <v>17.760000000002002</v>
      </c>
      <c r="T534" s="1">
        <v>3.3700000000026198</v>
      </c>
      <c r="U534" s="3">
        <v>3.8978018829452199</v>
      </c>
      <c r="V534" s="3">
        <v>8.0958830283308796</v>
      </c>
      <c r="W534" s="2">
        <f>IFERROR(Table1[[#This Row],[MutualInformation]]/Table1[[#This Row],[MutualInformationPotential]],0)</f>
        <v>0.48145481713423743</v>
      </c>
      <c r="X534" s="3">
        <v>0.19357509049520699</v>
      </c>
      <c r="Y534" s="3">
        <v>0.48515000469791802</v>
      </c>
      <c r="Z534" s="3">
        <f>IFERROR(Table1[[#This Row],[MutualInformationVsOutcome]]/Table1[[#This Row],[MutualInformationVsOutcomePotential]],0)</f>
        <v>0.3990004918493979</v>
      </c>
      <c r="AA534">
        <v>528</v>
      </c>
      <c r="AB534">
        <v>3612</v>
      </c>
      <c r="AC534">
        <v>229</v>
      </c>
      <c r="AD534">
        <v>631</v>
      </c>
      <c r="AE534" s="3" t="s">
        <v>735</v>
      </c>
      <c r="AF5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534" s="3" t="str">
        <f>RIGHT(Table1[[#This Row],[AlgorithmFunc]],LEN(Table1[[#This Row],[AlgorithmFunc]])-16)</f>
        <v>Cluster</v>
      </c>
      <c r="AH534" s="3">
        <f>Table1[[#This Row],['# CM TP]]+Table1[[#This Row],['# CM TN]]</f>
        <v>4140</v>
      </c>
      <c r="AI534" s="3">
        <f>Table1[[#This Row],['# CM FP]]+Table1[[#This Row],['# CM FN]]</f>
        <v>860</v>
      </c>
      <c r="AJ534" s="3">
        <f>Table1[[#This Row],['# CM TP]]+Table1[[#This Row],['# CM FP]]</f>
        <v>757</v>
      </c>
      <c r="AK534" s="3">
        <f>Table1[[#This Row],['# CM TN]]+Table1[[#This Row],['# CM FN]]</f>
        <v>4243</v>
      </c>
      <c r="AL534" s="3">
        <f>Table1[[#This Row],[GT_T]]+Table1[[#This Row],[GT_F]]</f>
        <v>5000</v>
      </c>
      <c r="AM534" s="3">
        <f>IFERROR((Table1[[#This Row],['# CM TP]]+Table1[[#This Row],['# CM TN]])/Table1[[#This Row],[GT_TOT]], 0)</f>
        <v>0.82799999999999996</v>
      </c>
      <c r="AN534" s="3">
        <f>IFERROR(((Table1[[#This Row],[GT_T]]*Table1[[#This Row],[GT_ML_P]]/Table1[[#This Row],[GT_TOT]])+(Table1[[#This Row],[GT_F]]*Table1[[#This Row],[GT_ML_N]]/Table1[[#This Row],[GT_TOT]]))/Table1[[#This Row],[GT_TOT]],0)</f>
        <v>0.27131840000000002</v>
      </c>
      <c r="AO534" s="3">
        <f>(Table1[[#This Row],[OBS_ACC]]-Table1[[#This Row],[EXP_ACC]])/(1-Table1[[#This Row],[EXP_ACC]])</f>
        <v>0.76395726199206881</v>
      </c>
      <c r="AP534" s="3">
        <f>Table1[[#This Row],['# CM TP]]+Table1[[#This Row],['# CM FN]]</f>
        <v>1159</v>
      </c>
      <c r="AQ534" s="3">
        <f>Table1[[#This Row],['# CM TN]]+Table1[[#This Row],['# CM FP]]</f>
        <v>3841</v>
      </c>
      <c r="AR534" s="2">
        <f>IFERROR(Table1[[#This Row],[NUM_T]]/(Table1[[#This Row],[NUM_T]]+Table1[[#This Row],[NUM_F]]),0)</f>
        <v>0.23180000000000001</v>
      </c>
      <c r="AS534" s="2">
        <f>IFERROR(((LEN(Table1[[#This Row],[Predictors]])-LEN(SUBSTITUTE(Table1[[#This Row],[Predictors]],"_","")))/Table1[[#This Row],[NumPredictors]])-Table1[[#This Row],[P_se]],0)</f>
        <v>0</v>
      </c>
      <c r="AT534" s="2">
        <f>IFERROR((LEN(Table1[[#This Row],[Predictors]])-LEN(SUBSTITUTE(Table1[[#This Row],[Predictors]],".","")))/Table1[[#This Row],[NumPredictors]],0)</f>
        <v>0.6</v>
      </c>
      <c r="AU5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34" s="2">
        <f>1-(Table1[[#This Row],[P_2gram]]+Table1[[#This Row],[P_order]]+Table1[[#This Row],[P_se]])</f>
        <v>0.4</v>
      </c>
    </row>
    <row r="535" spans="1:48" x14ac:dyDescent="0.25">
      <c r="A535">
        <v>17</v>
      </c>
      <c r="B535" t="s">
        <v>645</v>
      </c>
      <c r="C535" t="s">
        <v>185</v>
      </c>
      <c r="D535" s="26" t="s">
        <v>1510</v>
      </c>
      <c r="E535">
        <v>4000</v>
      </c>
      <c r="F5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35" t="s">
        <v>1316</v>
      </c>
      <c r="H535" s="3">
        <v>1</v>
      </c>
      <c r="I535" s="1">
        <v>43121.87841435185</v>
      </c>
      <c r="J535" t="s">
        <v>1317</v>
      </c>
      <c r="K535" t="s">
        <v>11</v>
      </c>
      <c r="L535" t="str">
        <f>SUBSTITUTE(SUBSTITUTE(Table1[[#This Row],[PredictorSetsOrig]],"task","act"),"startend","se")</f>
        <v>act,2gram</v>
      </c>
      <c r="M535" s="31" t="s">
        <v>22</v>
      </c>
      <c r="N535" s="3">
        <v>30</v>
      </c>
      <c r="O535" s="3">
        <f>IF(Table1[[#This Row],[Algorithm]]="None",0,IF(Table1[[#This Row],[NumPredictors]]&lt;=5,5,IF(Table1[[#This Row],[NumPredictors]]&lt;=10,10,IF(Table1[[#This Row],[NumPredictors]]&lt;=30,30,50))))</f>
        <v>30</v>
      </c>
      <c r="P535" s="2">
        <v>0.84</v>
      </c>
      <c r="Q535" s="2">
        <v>0.85833333333333295</v>
      </c>
      <c r="R535">
        <v>1.1400000000003301</v>
      </c>
      <c r="S535">
        <v>6.9299999999998398</v>
      </c>
      <c r="T535">
        <v>0.639999999999873</v>
      </c>
      <c r="U535" s="3">
        <v>6.6413809236165902</v>
      </c>
      <c r="V535" s="27">
        <v>7.30761563701172</v>
      </c>
      <c r="W535" s="29">
        <f>IFERROR(Table1[[#This Row],[MutualInformation]]/Table1[[#This Row],[MutualInformationPotential]],0)</f>
        <v>0.90883008268514087</v>
      </c>
      <c r="X535" s="3">
        <v>0.35768444682438699</v>
      </c>
      <c r="Y535" s="3">
        <v>0.40525441704633902</v>
      </c>
      <c r="Z535" s="3">
        <f>IFERROR(Table1[[#This Row],[MutualInformationVsOutcome]]/Table1[[#This Row],[MutualInformationVsOutcomePotential]],0)</f>
        <v>0.88261702224330696</v>
      </c>
      <c r="AA535">
        <v>67</v>
      </c>
      <c r="AB535">
        <v>773</v>
      </c>
      <c r="AC535">
        <v>32</v>
      </c>
      <c r="AD535">
        <v>128</v>
      </c>
      <c r="AE535" s="3" t="s">
        <v>1372</v>
      </c>
      <c r="AF53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35" s="27" t="str">
        <f>RIGHT(Table1[[#This Row],[AlgorithmFunc]],LEN(Table1[[#This Row],[AlgorithmFunc]])-16)</f>
        <v>ClusterMRMR</v>
      </c>
      <c r="AH535" s="3">
        <f>Table1[[#This Row],['# CM TP]]+Table1[[#This Row],['# CM TN]]</f>
        <v>840</v>
      </c>
      <c r="AI535" s="3">
        <f>Table1[[#This Row],['# CM FP]]+Table1[[#This Row],['# CM FN]]</f>
        <v>160</v>
      </c>
      <c r="AJ535" s="3">
        <f>Table1[[#This Row],['# CM TP]]+Table1[[#This Row],['# CM FP]]</f>
        <v>99</v>
      </c>
      <c r="AK535" s="3">
        <f>Table1[[#This Row],['# CM TN]]+Table1[[#This Row],['# CM FN]]</f>
        <v>901</v>
      </c>
      <c r="AL535" s="3">
        <f>Table1[[#This Row],[GT_T]]+Table1[[#This Row],[GT_F]]</f>
        <v>1000</v>
      </c>
      <c r="AM535" s="3">
        <f>IFERROR((Table1[[#This Row],['# CM TP]]+Table1[[#This Row],['# CM TN]])/Table1[[#This Row],[GT_TOT]], 0)</f>
        <v>0.84</v>
      </c>
      <c r="AN535" s="3">
        <f>IFERROR(((Table1[[#This Row],[GT_T]]*Table1[[#This Row],[GT_ML_P]]/Table1[[#This Row],[GT_TOT]])+(Table1[[#This Row],[GT_F]]*Table1[[#This Row],[GT_ML_N]]/Table1[[#This Row],[GT_TOT]]))/Table1[[#This Row],[GT_TOT]],0)</f>
        <v>0.22731999999999999</v>
      </c>
      <c r="AO535" s="3">
        <f>(Table1[[#This Row],[OBS_ACC]]-Table1[[#This Row],[EXP_ACC]])/(1-Table1[[#This Row],[EXP_ACC]])</f>
        <v>0.7929285085675829</v>
      </c>
      <c r="AP535" s="3">
        <f>Table1[[#This Row],['# CM TP]]+Table1[[#This Row],['# CM FN]]</f>
        <v>195</v>
      </c>
      <c r="AQ535" s="3">
        <f>Table1[[#This Row],['# CM TN]]+Table1[[#This Row],['# CM FP]]</f>
        <v>805</v>
      </c>
      <c r="AR535" s="2">
        <f>IFERROR(Table1[[#This Row],[NUM_T]]/(Table1[[#This Row],[NUM_T]]+Table1[[#This Row],[NUM_F]]),0)</f>
        <v>0.19500000000000001</v>
      </c>
      <c r="AS535" s="2">
        <f>IFERROR(((LEN(Table1[[#This Row],[Predictors]])-LEN(SUBSTITUTE(Table1[[#This Row],[Predictors]],"_","")))/Table1[[#This Row],[NumPredictors]])-Table1[[#This Row],[P_se]],0)</f>
        <v>0.6333333333333333</v>
      </c>
      <c r="AT535" s="2">
        <f>IFERROR((LEN(Table1[[#This Row],[Predictors]])-LEN(SUBSTITUTE(Table1[[#This Row],[Predictors]],".","")))/Table1[[#This Row],[NumPredictors]],0)</f>
        <v>0</v>
      </c>
      <c r="AU5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35" s="2">
        <f>1-(Table1[[#This Row],[P_2gram]]+Table1[[#This Row],[P_order]]+Table1[[#This Row],[P_se]])</f>
        <v>0.3666666666666667</v>
      </c>
    </row>
    <row r="536" spans="1:48" x14ac:dyDescent="0.25">
      <c r="A536">
        <v>24</v>
      </c>
      <c r="B536" t="s">
        <v>645</v>
      </c>
      <c r="C536" t="s">
        <v>1504</v>
      </c>
      <c r="D536" t="s">
        <v>1508</v>
      </c>
      <c r="E536">
        <v>31509</v>
      </c>
      <c r="F5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536" t="s">
        <v>1398</v>
      </c>
      <c r="H536" s="3">
        <v>1</v>
      </c>
      <c r="I536" s="1">
        <v>43122.939560185187</v>
      </c>
      <c r="J536" t="s">
        <v>167</v>
      </c>
      <c r="K536" t="s">
        <v>11</v>
      </c>
      <c r="L536" t="str">
        <f>SUBSTITUTE(SUBSTITUTE(Table1[[#This Row],[PredictorSetsOrig]],"task","act"),"startend","se")</f>
        <v>order</v>
      </c>
      <c r="M536" s="31" t="s">
        <v>436</v>
      </c>
      <c r="N536" s="3">
        <v>10</v>
      </c>
      <c r="O536" s="3">
        <f>IF(Table1[[#This Row],[Algorithm]]="None",0,IF(Table1[[#This Row],[NumPredictors]]&lt;=5,5,IF(Table1[[#This Row],[NumPredictors]]&lt;=10,10,IF(Table1[[#This Row],[NumPredictors]]&lt;=30,30,50))))</f>
        <v>10</v>
      </c>
      <c r="P536" s="2">
        <v>0.83993399339934005</v>
      </c>
      <c r="Q536" s="2">
        <v>0.84549955566840196</v>
      </c>
      <c r="R536">
        <v>335.65</v>
      </c>
      <c r="S536">
        <v>25.28</v>
      </c>
      <c r="T536">
        <v>2.48000000000002</v>
      </c>
      <c r="U536" s="3">
        <v>1.85006242774914</v>
      </c>
      <c r="V536" s="27"/>
      <c r="W536" s="29">
        <f>IFERROR(Table1[[#This Row],[MutualInformation]]/Table1[[#This Row],[MutualInformationPotential]],0)</f>
        <v>0</v>
      </c>
      <c r="X536" s="3">
        <v>0.25700331339267102</v>
      </c>
      <c r="Y536" s="3"/>
      <c r="Z536" s="3">
        <f>IFERROR(Table1[[#This Row],[MutualInformationVsOutcome]]/Table1[[#This Row],[MutualInformationVsOutcomePotential]],0)</f>
        <v>0</v>
      </c>
      <c r="AA536">
        <v>2047</v>
      </c>
      <c r="AB536">
        <v>4570</v>
      </c>
      <c r="AC536">
        <v>388</v>
      </c>
      <c r="AD536">
        <v>873</v>
      </c>
      <c r="AE536" s="3" t="s">
        <v>1408</v>
      </c>
      <c r="AF53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536" s="27" t="str">
        <f>RIGHT(Table1[[#This Row],[AlgorithmFunc]],LEN(Table1[[#This Row],[AlgorithmFunc]])-16)</f>
        <v>LASSORepeated1se</v>
      </c>
      <c r="AH536" s="3">
        <f>Table1[[#This Row],['# CM TP]]+Table1[[#This Row],['# CM TN]]</f>
        <v>6617</v>
      </c>
      <c r="AI536" s="3">
        <f>Table1[[#This Row],['# CM FP]]+Table1[[#This Row],['# CM FN]]</f>
        <v>1261</v>
      </c>
      <c r="AJ536" s="3">
        <f>Table1[[#This Row],['# CM TP]]+Table1[[#This Row],['# CM FP]]</f>
        <v>2435</v>
      </c>
      <c r="AK536" s="3">
        <f>Table1[[#This Row],['# CM TN]]+Table1[[#This Row],['# CM FN]]</f>
        <v>5443</v>
      </c>
      <c r="AL536" s="3">
        <f>Table1[[#This Row],[GT_T]]+Table1[[#This Row],[GT_F]]</f>
        <v>7878</v>
      </c>
      <c r="AM536" s="3">
        <f>IFERROR((Table1[[#This Row],['# CM TP]]+Table1[[#This Row],['# CM TN]])/Table1[[#This Row],[GT_TOT]], 0)</f>
        <v>0.83993399339933994</v>
      </c>
      <c r="AN536" s="3">
        <f>IFERROR(((Table1[[#This Row],[GT_T]]*Table1[[#This Row],[GT_ML_P]]/Table1[[#This Row],[GT_TOT]])+(Table1[[#This Row],[GT_F]]*Table1[[#This Row],[GT_ML_N]]/Table1[[#This Row],[GT_TOT]]))/Table1[[#This Row],[GT_TOT]],0)</f>
        <v>0.37020545161903856</v>
      </c>
      <c r="AO536" s="3">
        <f>(Table1[[#This Row],[OBS_ACC]]-Table1[[#This Row],[EXP_ACC]])/(1-Table1[[#This Row],[EXP_ACC]])</f>
        <v>0.74584408993036166</v>
      </c>
      <c r="AP536" s="3">
        <f>Table1[[#This Row],['# CM TP]]+Table1[[#This Row],['# CM FN]]</f>
        <v>2920</v>
      </c>
      <c r="AQ536" s="3">
        <f>Table1[[#This Row],['# CM TN]]+Table1[[#This Row],['# CM FP]]</f>
        <v>4958</v>
      </c>
      <c r="AR536" s="2">
        <f>IFERROR(Table1[[#This Row],[NUM_T]]/(Table1[[#This Row],[NUM_T]]+Table1[[#This Row],[NUM_F]]),0)</f>
        <v>0.37065244986037066</v>
      </c>
      <c r="AS536" s="2">
        <f>IFERROR(((LEN(Table1[[#This Row],[Predictors]])-LEN(SUBSTITUTE(Table1[[#This Row],[Predictors]],"_","")))/Table1[[#This Row],[NumPredictors]])-Table1[[#This Row],[P_se]],0)</f>
        <v>0</v>
      </c>
      <c r="AT536" s="2">
        <f>IFERROR((LEN(Table1[[#This Row],[Predictors]])-LEN(SUBSTITUTE(Table1[[#This Row],[Predictors]],".","")))/Table1[[#This Row],[NumPredictors]],0)</f>
        <v>1</v>
      </c>
      <c r="AU5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36" s="2">
        <f>1-(Table1[[#This Row],[P_2gram]]+Table1[[#This Row],[P_order]]+Table1[[#This Row],[P_se]])</f>
        <v>0</v>
      </c>
    </row>
    <row r="537" spans="1:48" x14ac:dyDescent="0.25">
      <c r="A537">
        <v>19</v>
      </c>
      <c r="B537" t="s">
        <v>645</v>
      </c>
      <c r="C537" t="s">
        <v>185</v>
      </c>
      <c r="D537" s="26" t="s">
        <v>1510</v>
      </c>
      <c r="E537">
        <v>4000</v>
      </c>
      <c r="F5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37" t="s">
        <v>1316</v>
      </c>
      <c r="H537" s="3">
        <v>1</v>
      </c>
      <c r="I537" s="1">
        <v>43121.878657407404</v>
      </c>
      <c r="J537" t="s">
        <v>1317</v>
      </c>
      <c r="K537" t="s">
        <v>11</v>
      </c>
      <c r="L537" t="str">
        <f>SUBSTITUTE(SUBSTITUTE(Table1[[#This Row],[PredictorSetsOrig]],"task","act"),"startend","se")</f>
        <v>act,order</v>
      </c>
      <c r="M537" s="31" t="s">
        <v>26</v>
      </c>
      <c r="N537" s="3">
        <v>30</v>
      </c>
      <c r="O537" s="3">
        <f>IF(Table1[[#This Row],[Algorithm]]="None",0,IF(Table1[[#This Row],[NumPredictors]]&lt;=5,5,IF(Table1[[#This Row],[NumPredictors]]&lt;=10,10,IF(Table1[[#This Row],[NumPredictors]]&lt;=30,30,50))))</f>
        <v>30</v>
      </c>
      <c r="P537" s="2">
        <v>0.84</v>
      </c>
      <c r="Q537" s="2">
        <v>0.85599999999999998</v>
      </c>
      <c r="R537">
        <v>1.0999999999999099</v>
      </c>
      <c r="S537">
        <v>7.2600000000002201</v>
      </c>
      <c r="T537">
        <v>1</v>
      </c>
      <c r="U537" s="3">
        <v>6.2254793600431197</v>
      </c>
      <c r="V537" s="27">
        <v>7.28892414629368</v>
      </c>
      <c r="W537" s="29">
        <f>IFERROR(Table1[[#This Row],[MutualInformation]]/Table1[[#This Row],[MutualInformationPotential]],0)</f>
        <v>0.85410126859513169</v>
      </c>
      <c r="X537" s="3">
        <v>0.29883189685768702</v>
      </c>
      <c r="Y537" s="27">
        <v>0.403599247604152</v>
      </c>
      <c r="Z537" s="3">
        <f>IFERROR(Table1[[#This Row],[MutualInformationVsOutcome]]/Table1[[#This Row],[MutualInformationVsOutcomePotential]],0)</f>
        <v>0.74041737845552125</v>
      </c>
      <c r="AA537">
        <v>67</v>
      </c>
      <c r="AB537">
        <v>773</v>
      </c>
      <c r="AC537">
        <v>32</v>
      </c>
      <c r="AD537">
        <v>128</v>
      </c>
      <c r="AE537" s="3" t="s">
        <v>1374</v>
      </c>
      <c r="AF53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37" s="27" t="str">
        <f>RIGHT(Table1[[#This Row],[AlgorithmFunc]],LEN(Table1[[#This Row],[AlgorithmFunc]])-16)</f>
        <v>ClusterMRMR</v>
      </c>
      <c r="AH537" s="3">
        <f>Table1[[#This Row],['# CM TP]]+Table1[[#This Row],['# CM TN]]</f>
        <v>840</v>
      </c>
      <c r="AI537" s="3">
        <f>Table1[[#This Row],['# CM FP]]+Table1[[#This Row],['# CM FN]]</f>
        <v>160</v>
      </c>
      <c r="AJ537" s="3">
        <f>Table1[[#This Row],['# CM TP]]+Table1[[#This Row],['# CM FP]]</f>
        <v>99</v>
      </c>
      <c r="AK537" s="3">
        <f>Table1[[#This Row],['# CM TN]]+Table1[[#This Row],['# CM FN]]</f>
        <v>901</v>
      </c>
      <c r="AL537" s="3">
        <f>Table1[[#This Row],[GT_T]]+Table1[[#This Row],[GT_F]]</f>
        <v>1000</v>
      </c>
      <c r="AM537" s="3">
        <f>IFERROR((Table1[[#This Row],['# CM TP]]+Table1[[#This Row],['# CM TN]])/Table1[[#This Row],[GT_TOT]], 0)</f>
        <v>0.84</v>
      </c>
      <c r="AN537" s="3">
        <f>IFERROR(((Table1[[#This Row],[GT_T]]*Table1[[#This Row],[GT_ML_P]]/Table1[[#This Row],[GT_TOT]])+(Table1[[#This Row],[GT_F]]*Table1[[#This Row],[GT_ML_N]]/Table1[[#This Row],[GT_TOT]]))/Table1[[#This Row],[GT_TOT]],0)</f>
        <v>0.22731999999999999</v>
      </c>
      <c r="AO537" s="3">
        <f>(Table1[[#This Row],[OBS_ACC]]-Table1[[#This Row],[EXP_ACC]])/(1-Table1[[#This Row],[EXP_ACC]])</f>
        <v>0.7929285085675829</v>
      </c>
      <c r="AP537" s="3">
        <f>Table1[[#This Row],['# CM TP]]+Table1[[#This Row],['# CM FN]]</f>
        <v>195</v>
      </c>
      <c r="AQ537" s="3">
        <f>Table1[[#This Row],['# CM TN]]+Table1[[#This Row],['# CM FP]]</f>
        <v>805</v>
      </c>
      <c r="AR537" s="2">
        <f>IFERROR(Table1[[#This Row],[NUM_T]]/(Table1[[#This Row],[NUM_T]]+Table1[[#This Row],[NUM_F]]),0)</f>
        <v>0.19500000000000001</v>
      </c>
      <c r="AS537" s="2">
        <f>IFERROR(((LEN(Table1[[#This Row],[Predictors]])-LEN(SUBSTITUTE(Table1[[#This Row],[Predictors]],"_","")))/Table1[[#This Row],[NumPredictors]])-Table1[[#This Row],[P_se]],0)</f>
        <v>0</v>
      </c>
      <c r="AT537" s="2">
        <f>IFERROR((LEN(Table1[[#This Row],[Predictors]])-LEN(SUBSTITUTE(Table1[[#This Row],[Predictors]],".","")))/Table1[[#This Row],[NumPredictors]],0)</f>
        <v>0.8</v>
      </c>
      <c r="AU5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37" s="2">
        <f>1-(Table1[[#This Row],[P_2gram]]+Table1[[#This Row],[P_order]]+Table1[[#This Row],[P_se]])</f>
        <v>0.19999999999999996</v>
      </c>
    </row>
    <row r="538" spans="1:48" x14ac:dyDescent="0.25">
      <c r="A538" s="26">
        <v>2</v>
      </c>
      <c r="B538" s="26" t="s">
        <v>645</v>
      </c>
      <c r="C538" s="26" t="s">
        <v>190</v>
      </c>
      <c r="D538" s="26" t="s">
        <v>1510</v>
      </c>
      <c r="E538" s="26">
        <v>40000</v>
      </c>
      <c r="F5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38" s="26" t="s">
        <v>1306</v>
      </c>
      <c r="H538" s="27">
        <v>1</v>
      </c>
      <c r="I538" s="28">
        <v>43121.835532407407</v>
      </c>
      <c r="J538" s="26" t="s">
        <v>37</v>
      </c>
      <c r="K538" s="26" t="s">
        <v>11</v>
      </c>
      <c r="L538" t="str">
        <f>SUBSTITUTE(SUBSTITUTE(Table1[[#This Row],[PredictorSetsOrig]],"task","act"),"startend","se")</f>
        <v>act,2gram,order</v>
      </c>
      <c r="M538" s="31" t="s">
        <v>24</v>
      </c>
      <c r="N538" s="27">
        <v>10</v>
      </c>
      <c r="O538" s="27">
        <f>IF(Table1[[#This Row],[Algorithm]]="None",0,IF(Table1[[#This Row],[NumPredictors]]&lt;=5,5,IF(Table1[[#This Row],[NumPredictors]]&lt;=10,10,IF(Table1[[#This Row],[NumPredictors]]&lt;=30,30,50))))</f>
        <v>10</v>
      </c>
      <c r="P538" s="29">
        <v>0.83989999999999998</v>
      </c>
      <c r="Q538" s="29">
        <v>0.8387</v>
      </c>
      <c r="R538" s="26">
        <v>94.76</v>
      </c>
      <c r="S538" s="26">
        <v>36.46</v>
      </c>
      <c r="T538" s="26">
        <v>12.82</v>
      </c>
      <c r="U538" s="27">
        <v>4.3614275447511597</v>
      </c>
      <c r="V538" s="27"/>
      <c r="W538" s="29">
        <f>IFERROR(Table1[[#This Row],[MutualInformation]]/Table1[[#This Row],[MutualInformationPotential]],0)</f>
        <v>0</v>
      </c>
      <c r="X538" s="27">
        <v>0.17490735448317499</v>
      </c>
      <c r="Y538" s="27"/>
      <c r="Z538" s="27">
        <f>IFERROR(Table1[[#This Row],[MutualInformationVsOutcome]]/Table1[[#This Row],[MutualInformationVsOutcomePotential]],0)</f>
        <v>0</v>
      </c>
      <c r="AA538" s="26">
        <v>742</v>
      </c>
      <c r="AB538" s="26">
        <v>7657</v>
      </c>
      <c r="AC538" s="26">
        <v>281</v>
      </c>
      <c r="AD538" s="26">
        <v>1320</v>
      </c>
      <c r="AE538" s="27" t="s">
        <v>374</v>
      </c>
      <c r="AF538" s="27" t="str">
        <f>RIGHT(Table1[[#This Row],[AlgorithmFunc]],LEN(Table1[[#This Row],[AlgorithmFunc]])-16)</f>
        <v>Cluster</v>
      </c>
      <c r="AG538" s="27" t="str">
        <f>RIGHT(Table1[[#This Row],[AlgorithmFunc]],LEN(Table1[[#This Row],[AlgorithmFunc]])-16)</f>
        <v>Cluster</v>
      </c>
      <c r="AH538" s="27">
        <f>Table1[[#This Row],['# CM TP]]+Table1[[#This Row],['# CM TN]]</f>
        <v>8399</v>
      </c>
      <c r="AI538" s="27">
        <f>Table1[[#This Row],['# CM FP]]+Table1[[#This Row],['# CM FN]]</f>
        <v>1601</v>
      </c>
      <c r="AJ538" s="27">
        <f>Table1[[#This Row],['# CM TP]]+Table1[[#This Row],['# CM FP]]</f>
        <v>1023</v>
      </c>
      <c r="AK538" s="27">
        <f>Table1[[#This Row],['# CM TN]]+Table1[[#This Row],['# CM FN]]</f>
        <v>8977</v>
      </c>
      <c r="AL538" s="27">
        <f>Table1[[#This Row],[GT_T]]+Table1[[#This Row],[GT_F]]</f>
        <v>10000</v>
      </c>
      <c r="AM538" s="27">
        <f>IFERROR((Table1[[#This Row],['# CM TP]]+Table1[[#This Row],['# CM TN]])/Table1[[#This Row],[GT_TOT]], 0)</f>
        <v>0.83989999999999998</v>
      </c>
      <c r="AN538" s="27">
        <f>IFERROR(((Table1[[#This Row],[GT_T]]*Table1[[#This Row],[GT_ML_P]]/Table1[[#This Row],[GT_TOT]])+(Table1[[#This Row],[GT_F]]*Table1[[#This Row],[GT_ML_N]]/Table1[[#This Row],[GT_TOT]]))/Table1[[#This Row],[GT_TOT]],0)</f>
        <v>0.22964353999999998</v>
      </c>
      <c r="AO538" s="27">
        <f>(Table1[[#This Row],[OBS_ACC]]-Table1[[#This Row],[EXP_ACC]])/(1-Table1[[#This Row],[EXP_ACC]])</f>
        <v>0.79217413195963848</v>
      </c>
      <c r="AP538" s="27">
        <f>Table1[[#This Row],['# CM TP]]+Table1[[#This Row],['# CM FN]]</f>
        <v>2062</v>
      </c>
      <c r="AQ538" s="27">
        <f>Table1[[#This Row],['# CM TN]]+Table1[[#This Row],['# CM FP]]</f>
        <v>7938</v>
      </c>
      <c r="AR538" s="29">
        <f>IFERROR(Table1[[#This Row],[NUM_T]]/(Table1[[#This Row],[NUM_T]]+Table1[[#This Row],[NUM_F]]),0)</f>
        <v>0.20619999999999999</v>
      </c>
      <c r="AS538" s="29">
        <f>IFERROR(((LEN(Table1[[#This Row],[Predictors]])-LEN(SUBSTITUTE(Table1[[#This Row],[Predictors]],"_","")))/Table1[[#This Row],[NumPredictors]])-Table1[[#This Row],[P_se]],0)</f>
        <v>0.2</v>
      </c>
      <c r="AT538" s="29">
        <f>IFERROR((LEN(Table1[[#This Row],[Predictors]])-LEN(SUBSTITUTE(Table1[[#This Row],[Predictors]],".","")))/Table1[[#This Row],[NumPredictors]],0)</f>
        <v>0.6</v>
      </c>
      <c r="AU53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38" s="29">
        <f>1-(Table1[[#This Row],[P_2gram]]+Table1[[#This Row],[P_order]]+Table1[[#This Row],[P_se]])</f>
        <v>0.19999999999999996</v>
      </c>
    </row>
    <row r="539" spans="1:48" x14ac:dyDescent="0.25">
      <c r="A539">
        <v>11</v>
      </c>
      <c r="B539" t="s">
        <v>645</v>
      </c>
      <c r="C539" t="s">
        <v>185</v>
      </c>
      <c r="D539" t="s">
        <v>1510</v>
      </c>
      <c r="E539">
        <v>40000</v>
      </c>
      <c r="F5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39" t="s">
        <v>1574</v>
      </c>
      <c r="H539" s="3">
        <v>1</v>
      </c>
      <c r="I539" s="1">
        <v>43126.722442129627</v>
      </c>
      <c r="J539" t="s">
        <v>167</v>
      </c>
      <c r="K539" t="s">
        <v>11</v>
      </c>
      <c r="L539" t="str">
        <f>SUBSTITUTE(SUBSTITUTE(Table1[[#This Row],[PredictorSetsOrig]],"task","act"),"startend","se")</f>
        <v>2gram,order</v>
      </c>
      <c r="M539" s="31" t="s">
        <v>438</v>
      </c>
      <c r="N539" s="3">
        <v>30</v>
      </c>
      <c r="O539" s="3">
        <f>IF(Table1[[#This Row],[Algorithm]]="None",0,IF(Table1[[#This Row],[NumPredictors]]&lt;=5,5,IF(Table1[[#This Row],[NumPredictors]]&lt;=10,10,IF(Table1[[#This Row],[NumPredictors]]&lt;=30,30,50))))</f>
        <v>30</v>
      </c>
      <c r="P539" s="2">
        <v>0.83989999999999998</v>
      </c>
      <c r="Q539" s="2">
        <v>0.83633333333333304</v>
      </c>
      <c r="R539">
        <v>5933.72</v>
      </c>
      <c r="S539">
        <v>65.4400000000023</v>
      </c>
      <c r="T539">
        <v>12.2800000000134</v>
      </c>
      <c r="U539" s="3">
        <v>5.5405197133620403</v>
      </c>
      <c r="V539" s="27"/>
      <c r="W539" s="29">
        <f>IFERROR(Table1[[#This Row],[MutualInformation]]/Table1[[#This Row],[MutualInformationPotential]],0)</f>
        <v>0</v>
      </c>
      <c r="X539" s="3">
        <v>0.18708747760271199</v>
      </c>
      <c r="Y539" s="3"/>
      <c r="Z539" s="3">
        <f>IFERROR(Table1[[#This Row],[MutualInformationVsOutcome]]/Table1[[#This Row],[MutualInformationVsOutcomePotential]],0)</f>
        <v>0</v>
      </c>
      <c r="AA539">
        <v>569</v>
      </c>
      <c r="AB539">
        <v>7830</v>
      </c>
      <c r="AC539">
        <v>193</v>
      </c>
      <c r="AD539">
        <v>1408</v>
      </c>
      <c r="AE539" s="3" t="s">
        <v>1585</v>
      </c>
      <c r="AF53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539" s="27" t="str">
        <f>RIGHT(Table1[[#This Row],[AlgorithmFunc]],LEN(Table1[[#This Row],[AlgorithmFunc]])-16)</f>
        <v>LASSORepeated1se</v>
      </c>
      <c r="AH539" s="3">
        <f>Table1[[#This Row],['# CM TP]]+Table1[[#This Row],['# CM TN]]</f>
        <v>8399</v>
      </c>
      <c r="AI539" s="3">
        <f>Table1[[#This Row],['# CM FP]]+Table1[[#This Row],['# CM FN]]</f>
        <v>1601</v>
      </c>
      <c r="AJ539" s="3">
        <f>Table1[[#This Row],['# CM TP]]+Table1[[#This Row],['# CM FP]]</f>
        <v>762</v>
      </c>
      <c r="AK539" s="3">
        <f>Table1[[#This Row],['# CM TN]]+Table1[[#This Row],['# CM FN]]</f>
        <v>9238</v>
      </c>
      <c r="AL539" s="3">
        <f>Table1[[#This Row],[GT_T]]+Table1[[#This Row],[GT_F]]</f>
        <v>10000</v>
      </c>
      <c r="AM539" s="3">
        <f>IFERROR((Table1[[#This Row],['# CM TP]]+Table1[[#This Row],['# CM TN]])/Table1[[#This Row],[GT_TOT]], 0)</f>
        <v>0.83989999999999998</v>
      </c>
      <c r="AN539" s="3">
        <f>IFERROR(((Table1[[#This Row],[GT_T]]*Table1[[#This Row],[GT_ML_P]]/Table1[[#This Row],[GT_TOT]])+(Table1[[#This Row],[GT_F]]*Table1[[#This Row],[GT_ML_N]]/Table1[[#This Row],[GT_TOT]]))/Table1[[#This Row],[GT_TOT]],0)</f>
        <v>0.21190075999999999</v>
      </c>
      <c r="AO539" s="3">
        <f>(Table1[[#This Row],[OBS_ACC]]-Table1[[#This Row],[EXP_ACC]])/(1-Table1[[#This Row],[EXP_ACC]])</f>
        <v>0.796852995315666</v>
      </c>
      <c r="AP539" s="3">
        <f>Table1[[#This Row],['# CM TP]]+Table1[[#This Row],['# CM FN]]</f>
        <v>1977</v>
      </c>
      <c r="AQ539" s="3">
        <f>Table1[[#This Row],['# CM TN]]+Table1[[#This Row],['# CM FP]]</f>
        <v>8023</v>
      </c>
      <c r="AR539" s="2">
        <f>IFERROR(Table1[[#This Row],[NUM_T]]/(Table1[[#This Row],[NUM_T]]+Table1[[#This Row],[NUM_F]]),0)</f>
        <v>0.19769999999999999</v>
      </c>
      <c r="AS539" s="2">
        <f>IFERROR(((LEN(Table1[[#This Row],[Predictors]])-LEN(SUBSTITUTE(Table1[[#This Row],[Predictors]],"_","")))/Table1[[#This Row],[NumPredictors]])-Table1[[#This Row],[P_se]],0)</f>
        <v>0.76666666666666672</v>
      </c>
      <c r="AT539" s="2">
        <f>IFERROR((LEN(Table1[[#This Row],[Predictors]])-LEN(SUBSTITUTE(Table1[[#This Row],[Predictors]],".","")))/Table1[[#This Row],[NumPredictors]],0)</f>
        <v>0.23333333333333334</v>
      </c>
      <c r="AU5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39" s="2">
        <f>1-(Table1[[#This Row],[P_2gram]]+Table1[[#This Row],[P_order]]+Table1[[#This Row],[P_se]])</f>
        <v>0</v>
      </c>
    </row>
    <row r="540" spans="1:48" x14ac:dyDescent="0.25">
      <c r="A540">
        <v>14</v>
      </c>
      <c r="B540" t="s">
        <v>645</v>
      </c>
      <c r="C540" t="s">
        <v>190</v>
      </c>
      <c r="D540" s="26" t="s">
        <v>1510</v>
      </c>
      <c r="E540">
        <v>40000</v>
      </c>
      <c r="F5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540" t="s">
        <v>346</v>
      </c>
      <c r="H540" s="3">
        <v>1</v>
      </c>
      <c r="I540" s="1">
        <v>42779.44226851852</v>
      </c>
      <c r="J540" t="s">
        <v>28</v>
      </c>
      <c r="K540" t="s">
        <v>11</v>
      </c>
      <c r="L540" t="str">
        <f>SUBSTITUTE(SUBSTITUTE(Table1[[#This Row],[PredictorSetsOrig]],"task","act"),"startend","se")</f>
        <v>act,2gram</v>
      </c>
      <c r="M540" t="s">
        <v>22</v>
      </c>
      <c r="N540" s="3">
        <v>5</v>
      </c>
      <c r="O540" s="3">
        <f>IF(Table1[[#This Row],[Algorithm]]="None",0,IF(Table1[[#This Row],[NumPredictors]]&lt;=5,5,IF(Table1[[#This Row],[NumPredictors]]&lt;=10,10,IF(Table1[[#This Row],[NumPredictors]]&lt;=30,30,50))))</f>
        <v>5</v>
      </c>
      <c r="P540" s="2">
        <v>0.8397</v>
      </c>
      <c r="Q540" s="2">
        <v>0.83789999999999998</v>
      </c>
      <c r="R540">
        <v>218.70999999999901</v>
      </c>
      <c r="S540">
        <v>32.159999999999897</v>
      </c>
      <c r="T540">
        <v>1.1500000000014601</v>
      </c>
      <c r="U540" s="3">
        <v>3.3501920802303302</v>
      </c>
      <c r="V540" s="3">
        <v>8.2937834738371201</v>
      </c>
      <c r="W540" s="2">
        <f>IFERROR(Table1[[#This Row],[MutualInformation]]/Table1[[#This Row],[MutualInformationPotential]],0)</f>
        <v>0.40394014273444295</v>
      </c>
      <c r="X540" s="3">
        <v>0.14999990102316901</v>
      </c>
      <c r="Y540" s="3">
        <v>0.445241081265214</v>
      </c>
      <c r="Z540" s="3">
        <f>IFERROR(Table1[[#This Row],[MutualInformationVsOutcome]]/Table1[[#This Row],[MutualInformationVsOutcomePotential]],0)</f>
        <v>0.33689591399994712</v>
      </c>
      <c r="AA540">
        <v>775</v>
      </c>
      <c r="AB540">
        <v>7622</v>
      </c>
      <c r="AC540">
        <v>316</v>
      </c>
      <c r="AD540">
        <v>1287</v>
      </c>
      <c r="AE540" s="3" t="s">
        <v>352</v>
      </c>
      <c r="AF5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40" s="3" t="str">
        <f>RIGHT(Table1[[#This Row],[AlgorithmFunc]],LEN(Table1[[#This Row],[AlgorithmFunc]])-16)</f>
        <v>ClusterDuplicates</v>
      </c>
      <c r="AH540" s="3">
        <f>Table1[[#This Row],['# CM TP]]+Table1[[#This Row],['# CM TN]]</f>
        <v>8397</v>
      </c>
      <c r="AI540" s="3">
        <f>Table1[[#This Row],['# CM FP]]+Table1[[#This Row],['# CM FN]]</f>
        <v>1603</v>
      </c>
      <c r="AJ540" s="3">
        <f>Table1[[#This Row],['# CM TP]]+Table1[[#This Row],['# CM FP]]</f>
        <v>1091</v>
      </c>
      <c r="AK540" s="3">
        <f>Table1[[#This Row],['# CM TN]]+Table1[[#This Row],['# CM FN]]</f>
        <v>8909</v>
      </c>
      <c r="AL540" s="3">
        <f>Table1[[#This Row],[GT_T]]+Table1[[#This Row],[GT_F]]</f>
        <v>10000</v>
      </c>
      <c r="AM540" s="3">
        <f>IFERROR((Table1[[#This Row],['# CM TP]]+Table1[[#This Row],['# CM TN]])/Table1[[#This Row],[GT_TOT]], 0)</f>
        <v>0.8397</v>
      </c>
      <c r="AN540" s="3">
        <f>IFERROR(((Table1[[#This Row],[GT_T]]*Table1[[#This Row],[GT_ML_P]]/Table1[[#This Row],[GT_TOT]])+(Table1[[#This Row],[GT_F]]*Table1[[#This Row],[GT_ML_N]]/Table1[[#This Row],[GT_TOT]]))/Table1[[#This Row],[GT_TOT]],0)</f>
        <v>0.23442253999999998</v>
      </c>
      <c r="AO540" s="3">
        <f>(Table1[[#This Row],[OBS_ACC]]-Table1[[#This Row],[EXP_ACC]])/(1-Table1[[#This Row],[EXP_ACC]])</f>
        <v>0.79061557010834671</v>
      </c>
      <c r="AP540" s="3">
        <f>Table1[[#This Row],['# CM TP]]+Table1[[#This Row],['# CM FN]]</f>
        <v>2062</v>
      </c>
      <c r="AQ540" s="3">
        <f>Table1[[#This Row],['# CM TN]]+Table1[[#This Row],['# CM FP]]</f>
        <v>7938</v>
      </c>
      <c r="AR540" s="2">
        <f>IFERROR(Table1[[#This Row],[NUM_T]]/(Table1[[#This Row],[NUM_T]]+Table1[[#This Row],[NUM_F]]),0)</f>
        <v>0.20619999999999999</v>
      </c>
      <c r="AS540" s="2">
        <f>IFERROR(((LEN(Table1[[#This Row],[Predictors]])-LEN(SUBSTITUTE(Table1[[#This Row],[Predictors]],"_","")))/Table1[[#This Row],[NumPredictors]])-Table1[[#This Row],[P_se]],0)</f>
        <v>0.6</v>
      </c>
      <c r="AT540" s="2">
        <f>IFERROR((LEN(Table1[[#This Row],[Predictors]])-LEN(SUBSTITUTE(Table1[[#This Row],[Predictors]],".","")))/Table1[[#This Row],[NumPredictors]],0)</f>
        <v>0</v>
      </c>
      <c r="AU5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0" s="2">
        <f>1-(Table1[[#This Row],[P_2gram]]+Table1[[#This Row],[P_order]]+Table1[[#This Row],[P_se]])</f>
        <v>0.4</v>
      </c>
    </row>
    <row r="541" spans="1:48" x14ac:dyDescent="0.25">
      <c r="A541" s="26">
        <v>118</v>
      </c>
      <c r="B541" s="26" t="s">
        <v>645</v>
      </c>
      <c r="C541" s="26" t="s">
        <v>190</v>
      </c>
      <c r="D541" s="26" t="s">
        <v>1510</v>
      </c>
      <c r="E541" s="26">
        <v>40000</v>
      </c>
      <c r="F5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41" s="26" t="s">
        <v>1070</v>
      </c>
      <c r="H541" s="27">
        <v>1</v>
      </c>
      <c r="I541" s="28">
        <v>43118.835636574076</v>
      </c>
      <c r="J541" s="26" t="s">
        <v>995</v>
      </c>
      <c r="K541" s="26" t="s">
        <v>11</v>
      </c>
      <c r="L541" t="str">
        <f>SUBSTITUTE(SUBSTITUTE(Table1[[#This Row],[PredictorSetsOrig]],"task","act"),"startend","se")</f>
        <v>act,order</v>
      </c>
      <c r="M541" s="31" t="s">
        <v>26</v>
      </c>
      <c r="N541" s="27">
        <v>10</v>
      </c>
      <c r="O541" s="27">
        <f>IF(Table1[[#This Row],[Algorithm]]="None",0,IF(Table1[[#This Row],[NumPredictors]]&lt;=5,5,IF(Table1[[#This Row],[NumPredictors]]&lt;=10,10,IF(Table1[[#This Row],[NumPredictors]]&lt;=30,30,50))))</f>
        <v>10</v>
      </c>
      <c r="P541" s="29">
        <v>0.83909999999999996</v>
      </c>
      <c r="Q541" s="29">
        <v>0.83736666666666704</v>
      </c>
      <c r="R541" s="26">
        <v>26.650000000000102</v>
      </c>
      <c r="S541" s="26">
        <v>35.479999999999997</v>
      </c>
      <c r="T541" s="26">
        <v>6.7899999999999601</v>
      </c>
      <c r="U541" s="27">
        <v>4.13696946034786</v>
      </c>
      <c r="V541" s="3">
        <v>8.2509222736489392</v>
      </c>
      <c r="W541" s="29">
        <f>IFERROR(Table1[[#This Row],[MutualInformation]]/Table1[[#This Row],[MutualInformationPotential]],0)</f>
        <v>0.50139479238098561</v>
      </c>
      <c r="X541" s="27">
        <v>0.16319194699560499</v>
      </c>
      <c r="Y541" s="3">
        <v>0.436675388968633</v>
      </c>
      <c r="Z541" s="27">
        <f>IFERROR(Table1[[#This Row],[MutualInformationVsOutcome]]/Table1[[#This Row],[MutualInformationVsOutcomePotential]],0)</f>
        <v>0.37371455117047436</v>
      </c>
      <c r="AA541" s="26">
        <v>750</v>
      </c>
      <c r="AB541" s="26">
        <v>7641</v>
      </c>
      <c r="AC541" s="26">
        <v>297</v>
      </c>
      <c r="AD541" s="26">
        <v>1312</v>
      </c>
      <c r="AE541" s="27" t="s">
        <v>1208</v>
      </c>
      <c r="AF5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541" s="27" t="str">
        <f>RIGHT(Table1[[#This Row],[AlgorithmFunc]],LEN(Table1[[#This Row],[AlgorithmFunc]])-16)</f>
        <v>ClusterInfluence</v>
      </c>
      <c r="AH541" s="27">
        <f>Table1[[#This Row],['# CM TP]]+Table1[[#This Row],['# CM TN]]</f>
        <v>8391</v>
      </c>
      <c r="AI541" s="27">
        <f>Table1[[#This Row],['# CM FP]]+Table1[[#This Row],['# CM FN]]</f>
        <v>1609</v>
      </c>
      <c r="AJ541" s="27">
        <f>Table1[[#This Row],['# CM TP]]+Table1[[#This Row],['# CM FP]]</f>
        <v>1047</v>
      </c>
      <c r="AK541" s="27">
        <f>Table1[[#This Row],['# CM TN]]+Table1[[#This Row],['# CM FN]]</f>
        <v>8953</v>
      </c>
      <c r="AL541" s="27">
        <f>Table1[[#This Row],[GT_T]]+Table1[[#This Row],[GT_F]]</f>
        <v>10000</v>
      </c>
      <c r="AM541" s="27">
        <f>IFERROR((Table1[[#This Row],['# CM TP]]+Table1[[#This Row],['# CM TN]])/Table1[[#This Row],[GT_TOT]], 0)</f>
        <v>0.83909999999999996</v>
      </c>
      <c r="AN541" s="27">
        <f>IFERROR(((Table1[[#This Row],[GT_T]]*Table1[[#This Row],[GT_ML_P]]/Table1[[#This Row],[GT_TOT]])+(Table1[[#This Row],[GT_F]]*Table1[[#This Row],[GT_ML_N]]/Table1[[#This Row],[GT_TOT]]))/Table1[[#This Row],[GT_TOT]],0)</f>
        <v>0.23190754000000002</v>
      </c>
      <c r="AO541" s="27">
        <f>(Table1[[#This Row],[OBS_ACC]]-Table1[[#This Row],[EXP_ACC]])/(1-Table1[[#This Row],[EXP_ACC]])</f>
        <v>0.79052001109345604</v>
      </c>
      <c r="AP541" s="27">
        <f>Table1[[#This Row],['# CM TP]]+Table1[[#This Row],['# CM FN]]</f>
        <v>2062</v>
      </c>
      <c r="AQ541" s="27">
        <f>Table1[[#This Row],['# CM TN]]+Table1[[#This Row],['# CM FP]]</f>
        <v>7938</v>
      </c>
      <c r="AR541" s="29">
        <f>IFERROR(Table1[[#This Row],[NUM_T]]/(Table1[[#This Row],[NUM_T]]+Table1[[#This Row],[NUM_F]]),0)</f>
        <v>0.20619999999999999</v>
      </c>
      <c r="AS541" s="29">
        <f>IFERROR(((LEN(Table1[[#This Row],[Predictors]])-LEN(SUBSTITUTE(Table1[[#This Row],[Predictors]],"_","")))/Table1[[#This Row],[NumPredictors]])-Table1[[#This Row],[P_se]],0)</f>
        <v>0</v>
      </c>
      <c r="AT541" s="29">
        <f>IFERROR((LEN(Table1[[#This Row],[Predictors]])-LEN(SUBSTITUTE(Table1[[#This Row],[Predictors]],".","")))/Table1[[#This Row],[NumPredictors]],0)</f>
        <v>0.7</v>
      </c>
      <c r="AU54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1" s="29">
        <f>1-(Table1[[#This Row],[P_2gram]]+Table1[[#This Row],[P_order]]+Table1[[#This Row],[P_se]])</f>
        <v>0.30000000000000004</v>
      </c>
    </row>
    <row r="542" spans="1:48" x14ac:dyDescent="0.25">
      <c r="A542">
        <v>129</v>
      </c>
      <c r="B542" t="s">
        <v>645</v>
      </c>
      <c r="C542" t="s">
        <v>190</v>
      </c>
      <c r="D542" s="26" t="s">
        <v>1510</v>
      </c>
      <c r="E542">
        <v>40000</v>
      </c>
      <c r="F5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42" t="s">
        <v>1070</v>
      </c>
      <c r="H542" s="3">
        <v>1</v>
      </c>
      <c r="I542" s="1">
        <v>43118.845729166664</v>
      </c>
      <c r="J542" t="s">
        <v>1007</v>
      </c>
      <c r="K542" t="s">
        <v>11</v>
      </c>
      <c r="L542" t="str">
        <f>SUBSTITUTE(SUBSTITUTE(Table1[[#This Row],[PredictorSetsOrig]],"task","act"),"startend","se")</f>
        <v>act,order</v>
      </c>
      <c r="M542" s="31" t="s">
        <v>26</v>
      </c>
      <c r="N542" s="3">
        <v>10</v>
      </c>
      <c r="O542" s="3">
        <f>IF(Table1[[#This Row],[Algorithm]]="None",0,IF(Table1[[#This Row],[NumPredictors]]&lt;=5,5,IF(Table1[[#This Row],[NumPredictors]]&lt;=10,10,IF(Table1[[#This Row],[NumPredictors]]&lt;=30,30,50))))</f>
        <v>10</v>
      </c>
      <c r="P542" s="2">
        <v>0.83909999999999996</v>
      </c>
      <c r="Q542" s="2">
        <v>0.83736666666666704</v>
      </c>
      <c r="R542">
        <v>25.139999999999901</v>
      </c>
      <c r="S542">
        <v>35.900000000000098</v>
      </c>
      <c r="T542">
        <v>6.6500000000000901</v>
      </c>
      <c r="U542" s="3">
        <v>4.13696946034786</v>
      </c>
      <c r="V542" s="3">
        <v>8.2509222736489392</v>
      </c>
      <c r="W542" s="29">
        <f>IFERROR(Table1[[#This Row],[MutualInformation]]/Table1[[#This Row],[MutualInformationPotential]],0)</f>
        <v>0.50139479238098561</v>
      </c>
      <c r="X542" s="3">
        <v>0.16319194699560499</v>
      </c>
      <c r="Y542" s="3">
        <v>0.436675388968633</v>
      </c>
      <c r="Z542" s="3">
        <f>IFERROR(Table1[[#This Row],[MutualInformationVsOutcome]]/Table1[[#This Row],[MutualInformationVsOutcomePotential]],0)</f>
        <v>0.37371455117047436</v>
      </c>
      <c r="AA542">
        <v>750</v>
      </c>
      <c r="AB542">
        <v>7641</v>
      </c>
      <c r="AC542">
        <v>297</v>
      </c>
      <c r="AD542">
        <v>1312</v>
      </c>
      <c r="AE542" s="3" t="s">
        <v>1208</v>
      </c>
      <c r="AF5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542" s="27" t="str">
        <f>RIGHT(Table1[[#This Row],[AlgorithmFunc]],LEN(Table1[[#This Row],[AlgorithmFunc]])-16)</f>
        <v>ClusterFisher</v>
      </c>
      <c r="AH542" s="3">
        <f>Table1[[#This Row],['# CM TP]]+Table1[[#This Row],['# CM TN]]</f>
        <v>8391</v>
      </c>
      <c r="AI542" s="3">
        <f>Table1[[#This Row],['# CM FP]]+Table1[[#This Row],['# CM FN]]</f>
        <v>1609</v>
      </c>
      <c r="AJ542" s="3">
        <f>Table1[[#This Row],['# CM TP]]+Table1[[#This Row],['# CM FP]]</f>
        <v>1047</v>
      </c>
      <c r="AK542" s="3">
        <f>Table1[[#This Row],['# CM TN]]+Table1[[#This Row],['# CM FN]]</f>
        <v>8953</v>
      </c>
      <c r="AL542" s="3">
        <f>Table1[[#This Row],[GT_T]]+Table1[[#This Row],[GT_F]]</f>
        <v>10000</v>
      </c>
      <c r="AM542" s="3">
        <f>IFERROR((Table1[[#This Row],['# CM TP]]+Table1[[#This Row],['# CM TN]])/Table1[[#This Row],[GT_TOT]], 0)</f>
        <v>0.83909999999999996</v>
      </c>
      <c r="AN542" s="3">
        <f>IFERROR(((Table1[[#This Row],[GT_T]]*Table1[[#This Row],[GT_ML_P]]/Table1[[#This Row],[GT_TOT]])+(Table1[[#This Row],[GT_F]]*Table1[[#This Row],[GT_ML_N]]/Table1[[#This Row],[GT_TOT]]))/Table1[[#This Row],[GT_TOT]],0)</f>
        <v>0.23190754000000002</v>
      </c>
      <c r="AO542" s="3">
        <f>(Table1[[#This Row],[OBS_ACC]]-Table1[[#This Row],[EXP_ACC]])/(1-Table1[[#This Row],[EXP_ACC]])</f>
        <v>0.79052001109345604</v>
      </c>
      <c r="AP542" s="3">
        <f>Table1[[#This Row],['# CM TP]]+Table1[[#This Row],['# CM FN]]</f>
        <v>2062</v>
      </c>
      <c r="AQ542" s="3">
        <f>Table1[[#This Row],['# CM TN]]+Table1[[#This Row],['# CM FP]]</f>
        <v>7938</v>
      </c>
      <c r="AR542" s="2">
        <f>IFERROR(Table1[[#This Row],[NUM_T]]/(Table1[[#This Row],[NUM_T]]+Table1[[#This Row],[NUM_F]]),0)</f>
        <v>0.20619999999999999</v>
      </c>
      <c r="AS542" s="2">
        <f>IFERROR(((LEN(Table1[[#This Row],[Predictors]])-LEN(SUBSTITUTE(Table1[[#This Row],[Predictors]],"_","")))/Table1[[#This Row],[NumPredictors]])-Table1[[#This Row],[P_se]],0)</f>
        <v>0</v>
      </c>
      <c r="AT542" s="2">
        <f>IFERROR((LEN(Table1[[#This Row],[Predictors]])-LEN(SUBSTITUTE(Table1[[#This Row],[Predictors]],".","")))/Table1[[#This Row],[NumPredictors]],0)</f>
        <v>0.7</v>
      </c>
      <c r="AU5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2" s="2">
        <f>1-(Table1[[#This Row],[P_2gram]]+Table1[[#This Row],[P_order]]+Table1[[#This Row],[P_se]])</f>
        <v>0.30000000000000004</v>
      </c>
    </row>
    <row r="543" spans="1:48" x14ac:dyDescent="0.25">
      <c r="A543">
        <v>31</v>
      </c>
      <c r="B543" t="s">
        <v>645</v>
      </c>
      <c r="C543" t="s">
        <v>190</v>
      </c>
      <c r="D543" s="26" t="s">
        <v>1510</v>
      </c>
      <c r="E543">
        <v>20000</v>
      </c>
      <c r="F5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43" t="s">
        <v>719</v>
      </c>
      <c r="H543" s="3">
        <v>1</v>
      </c>
      <c r="I543" s="1">
        <v>42796.644675925927</v>
      </c>
      <c r="J543" t="s">
        <v>740</v>
      </c>
      <c r="K543" t="s">
        <v>11</v>
      </c>
      <c r="L543" t="str">
        <f>SUBSTITUTE(SUBSTITUTE(Table1[[#This Row],[PredictorSetsOrig]],"task","act"),"startend","se")</f>
        <v>act,se,order</v>
      </c>
      <c r="M543" t="s">
        <v>18</v>
      </c>
      <c r="N543" s="3">
        <v>10</v>
      </c>
      <c r="O543" s="3">
        <f>IF(Table1[[#This Row],[Algorithm]]="None",0,IF(Table1[[#This Row],[NumPredictors]]&lt;=5,5,IF(Table1[[#This Row],[NumPredictors]]&lt;=10,10,IF(Table1[[#This Row],[NumPredictors]]&lt;=30,30,50))))</f>
        <v>10</v>
      </c>
      <c r="P543" s="2">
        <v>0.83440000000000003</v>
      </c>
      <c r="Q543" s="2">
        <v>0.83946666666666703</v>
      </c>
      <c r="R543" s="1">
        <v>1.6900000000023301</v>
      </c>
      <c r="S543" s="3">
        <v>17.6699999999983</v>
      </c>
      <c r="T543" s="1">
        <v>3.29000000000087</v>
      </c>
      <c r="U543" s="3">
        <v>3.7471280115788201</v>
      </c>
      <c r="V543" s="3">
        <v>8.0958830283308796</v>
      </c>
      <c r="W543" s="2">
        <f>IFERROR(Table1[[#This Row],[MutualInformation]]/Table1[[#This Row],[MutualInformationPotential]],0)</f>
        <v>0.46284364515471044</v>
      </c>
      <c r="X543" s="3">
        <v>0.196075224516392</v>
      </c>
      <c r="Y543" s="3">
        <v>0.48515000469791802</v>
      </c>
      <c r="Z543" s="3">
        <f>IFERROR(Table1[[#This Row],[MutualInformationVsOutcome]]/Table1[[#This Row],[MutualInformationVsOutcomePotential]],0)</f>
        <v>0.40415381349625995</v>
      </c>
      <c r="AA543">
        <v>542</v>
      </c>
      <c r="AB543">
        <v>3630</v>
      </c>
      <c r="AC543">
        <v>211</v>
      </c>
      <c r="AD543">
        <v>617</v>
      </c>
      <c r="AE543" s="3" t="s">
        <v>743</v>
      </c>
      <c r="AF5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543" s="3" t="str">
        <f>RIGHT(Table1[[#This Row],[AlgorithmFunc]],LEN(Table1[[#This Row],[AlgorithmFunc]])-16)</f>
        <v>MRMRClassic</v>
      </c>
      <c r="AH543" s="3">
        <f>Table1[[#This Row],['# CM TP]]+Table1[[#This Row],['# CM TN]]</f>
        <v>4172</v>
      </c>
      <c r="AI543" s="3">
        <f>Table1[[#This Row],['# CM FP]]+Table1[[#This Row],['# CM FN]]</f>
        <v>828</v>
      </c>
      <c r="AJ543" s="3">
        <f>Table1[[#This Row],['# CM TP]]+Table1[[#This Row],['# CM FP]]</f>
        <v>753</v>
      </c>
      <c r="AK543" s="3">
        <f>Table1[[#This Row],['# CM TN]]+Table1[[#This Row],['# CM FN]]</f>
        <v>4247</v>
      </c>
      <c r="AL543" s="3">
        <f>Table1[[#This Row],[GT_T]]+Table1[[#This Row],[GT_F]]</f>
        <v>5000</v>
      </c>
      <c r="AM543" s="3">
        <f>IFERROR((Table1[[#This Row],['# CM TP]]+Table1[[#This Row],['# CM TN]])/Table1[[#This Row],[GT_TOT]], 0)</f>
        <v>0.83440000000000003</v>
      </c>
      <c r="AN543" s="3">
        <f>IFERROR(((Table1[[#This Row],[GT_T]]*Table1[[#This Row],[GT_ML_P]]/Table1[[#This Row],[GT_TOT]])+(Table1[[#This Row],[GT_F]]*Table1[[#This Row],[GT_ML_N]]/Table1[[#This Row],[GT_TOT]]))/Table1[[#This Row],[GT_TOT]],0)</f>
        <v>0.26632127999999999</v>
      </c>
      <c r="AO543" s="3">
        <f>(Table1[[#This Row],[OBS_ACC]]-Table1[[#This Row],[EXP_ACC]])/(1-Table1[[#This Row],[EXP_ACC]])</f>
        <v>0.77428812437138705</v>
      </c>
      <c r="AP543" s="3">
        <f>Table1[[#This Row],['# CM TP]]+Table1[[#This Row],['# CM FN]]</f>
        <v>1159</v>
      </c>
      <c r="AQ543" s="3">
        <f>Table1[[#This Row],['# CM TN]]+Table1[[#This Row],['# CM FP]]</f>
        <v>3841</v>
      </c>
      <c r="AR543" s="2">
        <f>IFERROR(Table1[[#This Row],[NUM_T]]/(Table1[[#This Row],[NUM_T]]+Table1[[#This Row],[NUM_F]]),0)</f>
        <v>0.23180000000000001</v>
      </c>
      <c r="AS543" s="2">
        <f>IFERROR(((LEN(Table1[[#This Row],[Predictors]])-LEN(SUBSTITUTE(Table1[[#This Row],[Predictors]],"_","")))/Table1[[#This Row],[NumPredictors]])-Table1[[#This Row],[P_se]],0)</f>
        <v>0</v>
      </c>
      <c r="AT543" s="2">
        <f>IFERROR((LEN(Table1[[#This Row],[Predictors]])-LEN(SUBSTITUTE(Table1[[#This Row],[Predictors]],".","")))/Table1[[#This Row],[NumPredictors]],0)</f>
        <v>0.5</v>
      </c>
      <c r="AU5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3" s="2">
        <f>1-(Table1[[#This Row],[P_2gram]]+Table1[[#This Row],[P_order]]+Table1[[#This Row],[P_se]])</f>
        <v>0.5</v>
      </c>
    </row>
    <row r="544" spans="1:48" x14ac:dyDescent="0.25">
      <c r="A544" s="12">
        <v>9</v>
      </c>
      <c r="B544" s="14" t="s">
        <v>645</v>
      </c>
      <c r="C544" s="14" t="s">
        <v>185</v>
      </c>
      <c r="D544" t="s">
        <v>1510</v>
      </c>
      <c r="E544" s="14">
        <v>40000</v>
      </c>
      <c r="F5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44" s="14" t="s">
        <v>1623</v>
      </c>
      <c r="H544" s="17">
        <v>1</v>
      </c>
      <c r="I544" s="20">
        <v>43128.802511574075</v>
      </c>
      <c r="J544" s="14" t="s">
        <v>173</v>
      </c>
      <c r="K544" s="14" t="s">
        <v>11</v>
      </c>
      <c r="L544" t="str">
        <f>SUBSTITUTE(SUBSTITUTE(Table1[[#This Row],[PredictorSetsOrig]],"task","act"),"startend","se")</f>
        <v>2gram</v>
      </c>
      <c r="M544" s="32" t="s">
        <v>434</v>
      </c>
      <c r="N544" s="17">
        <v>30</v>
      </c>
      <c r="O544" s="17">
        <f>IF(Table1[[#This Row],[Algorithm]]="None",0,IF(Table1[[#This Row],[NumPredictors]]&lt;=5,5,IF(Table1[[#This Row],[NumPredictors]]&lt;=10,10,IF(Table1[[#This Row],[NumPredictors]]&lt;=30,30,50))))</f>
        <v>30</v>
      </c>
      <c r="P544" s="22">
        <v>0.83889999999999998</v>
      </c>
      <c r="Q544" s="22">
        <v>0.83899999999999997</v>
      </c>
      <c r="R544" s="14">
        <v>7022.45</v>
      </c>
      <c r="S544" s="14">
        <v>80.849999999991297</v>
      </c>
      <c r="T544" s="14">
        <v>6.3600000000005803</v>
      </c>
      <c r="U544" s="17">
        <v>7.0307216488776403</v>
      </c>
      <c r="V544" s="27"/>
      <c r="W544" s="22">
        <f>IFERROR(Table1[[#This Row],[MutualInformation]]/Table1[[#This Row],[MutualInformationPotential]],0)</f>
        <v>0</v>
      </c>
      <c r="X544" s="17">
        <v>0.25736646820927001</v>
      </c>
      <c r="Y544" s="3"/>
      <c r="Z544" s="17">
        <f>IFERROR(Table1[[#This Row],[MutualInformationVsOutcome]]/Table1[[#This Row],[MutualInformationVsOutcomePotential]],0)</f>
        <v>0</v>
      </c>
      <c r="AA544" s="14">
        <v>517</v>
      </c>
      <c r="AB544" s="14">
        <v>7872</v>
      </c>
      <c r="AC544" s="14">
        <v>151</v>
      </c>
      <c r="AD544" s="14">
        <v>1460</v>
      </c>
      <c r="AE544" s="17" t="s">
        <v>1643</v>
      </c>
      <c r="AF54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544" s="17" t="str">
        <f>RIGHT(Table1[[#This Row],[AlgorithmFunc]],LEN(Table1[[#This Row],[AlgorithmFunc]])-16)</f>
        <v>Recursive2Sizes</v>
      </c>
      <c r="AH544" s="17">
        <f>Table1[[#This Row],['# CM TP]]+Table1[[#This Row],['# CM TN]]</f>
        <v>8389</v>
      </c>
      <c r="AI544" s="17">
        <f>Table1[[#This Row],['# CM FP]]+Table1[[#This Row],['# CM FN]]</f>
        <v>1611</v>
      </c>
      <c r="AJ544" s="17">
        <f>Table1[[#This Row],['# CM TP]]+Table1[[#This Row],['# CM FP]]</f>
        <v>668</v>
      </c>
      <c r="AK544" s="17">
        <f>Table1[[#This Row],['# CM TN]]+Table1[[#This Row],['# CM FN]]</f>
        <v>9332</v>
      </c>
      <c r="AL544" s="17">
        <f>Table1[[#This Row],[GT_T]]+Table1[[#This Row],[GT_F]]</f>
        <v>10000</v>
      </c>
      <c r="AM544" s="17">
        <f>IFERROR((Table1[[#This Row],['# CM TP]]+Table1[[#This Row],['# CM TN]])/Table1[[#This Row],[GT_TOT]], 0)</f>
        <v>0.83889999999999998</v>
      </c>
      <c r="AN544" s="17">
        <f>IFERROR(((Table1[[#This Row],[GT_T]]*Table1[[#This Row],[GT_ML_P]]/Table1[[#This Row],[GT_TOT]])+(Table1[[#This Row],[GT_F]]*Table1[[#This Row],[GT_ML_N]]/Table1[[#This Row],[GT_TOT]]))/Table1[[#This Row],[GT_TOT]],0)</f>
        <v>0.20637703999999998</v>
      </c>
      <c r="AO544" s="17">
        <f>(Table1[[#This Row],[OBS_ACC]]-Table1[[#This Row],[EXP_ACC]])/(1-Table1[[#This Row],[EXP_ACC]])</f>
        <v>0.79700688095011762</v>
      </c>
      <c r="AP544" s="17">
        <f>Table1[[#This Row],['# CM TP]]+Table1[[#This Row],['# CM FN]]</f>
        <v>1977</v>
      </c>
      <c r="AQ544" s="17">
        <f>Table1[[#This Row],['# CM TN]]+Table1[[#This Row],['# CM FP]]</f>
        <v>8023</v>
      </c>
      <c r="AR544" s="22">
        <f>IFERROR(Table1[[#This Row],[NUM_T]]/(Table1[[#This Row],[NUM_T]]+Table1[[#This Row],[NUM_F]]),0)</f>
        <v>0.19769999999999999</v>
      </c>
      <c r="AS544" s="22">
        <f>IFERROR(((LEN(Table1[[#This Row],[Predictors]])-LEN(SUBSTITUTE(Table1[[#This Row],[Predictors]],"_","")))/Table1[[#This Row],[NumPredictors]])-Table1[[#This Row],[P_se]],0)</f>
        <v>1</v>
      </c>
      <c r="AT544" s="22">
        <f>IFERROR((LEN(Table1[[#This Row],[Predictors]])-LEN(SUBSTITUTE(Table1[[#This Row],[Predictors]],".","")))/Table1[[#This Row],[NumPredictors]],0)</f>
        <v>0</v>
      </c>
      <c r="AU544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4" s="24">
        <f>1-(Table1[[#This Row],[P_2gram]]+Table1[[#This Row],[P_order]]+Table1[[#This Row],[P_se]])</f>
        <v>0</v>
      </c>
    </row>
    <row r="545" spans="1:48" x14ac:dyDescent="0.25">
      <c r="A545" s="12">
        <v>13</v>
      </c>
      <c r="B545" s="14" t="s">
        <v>645</v>
      </c>
      <c r="C545" s="14" t="s">
        <v>190</v>
      </c>
      <c r="D545" s="26" t="s">
        <v>1510</v>
      </c>
      <c r="E545" s="14">
        <v>40000</v>
      </c>
      <c r="F5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45" s="14" t="s">
        <v>361</v>
      </c>
      <c r="H545" s="17">
        <v>1</v>
      </c>
      <c r="I545" s="20">
        <v>42781.108518518522</v>
      </c>
      <c r="J545" s="14" t="s">
        <v>28</v>
      </c>
      <c r="K545" s="14" t="s">
        <v>11</v>
      </c>
      <c r="L545" t="str">
        <f>SUBSTITUTE(SUBSTITUTE(Table1[[#This Row],[PredictorSetsOrig]],"task","act"),"startend","se")</f>
        <v>act,se,2gram,order</v>
      </c>
      <c r="M545" s="14" t="s">
        <v>20</v>
      </c>
      <c r="N545" s="17">
        <v>10</v>
      </c>
      <c r="O545" s="17">
        <f>IF(Table1[[#This Row],[Algorithm]]="None",0,IF(Table1[[#This Row],[NumPredictors]]&lt;=5,5,IF(Table1[[#This Row],[NumPredictors]]&lt;=10,10,IF(Table1[[#This Row],[NumPredictors]]&lt;=30,30,50))))</f>
        <v>10</v>
      </c>
      <c r="P545" s="22">
        <v>0.83819999999999995</v>
      </c>
      <c r="Q545" s="22">
        <v>0.83536666666666703</v>
      </c>
      <c r="R545" s="14">
        <v>1352.87</v>
      </c>
      <c r="S545" s="14">
        <v>37.75</v>
      </c>
      <c r="T545" s="14">
        <v>16.200000000000699</v>
      </c>
      <c r="U545" s="17">
        <v>4.7202355497692601</v>
      </c>
      <c r="V545" s="3" t="s">
        <v>362</v>
      </c>
      <c r="W545" s="22">
        <f>IFERROR(Table1[[#This Row],[MutualInformation]]/Table1[[#This Row],[MutualInformationPotential]],0)</f>
        <v>0</v>
      </c>
      <c r="X545" s="17">
        <v>0.178883295952772</v>
      </c>
      <c r="Y545" s="17">
        <v>0.446570759078327</v>
      </c>
      <c r="Z545" s="17">
        <f>IFERROR(Table1[[#This Row],[MutualInformationVsOutcome]]/Table1[[#This Row],[MutualInformationVsOutcomePotential]],0)</f>
        <v>0.40057100093603859</v>
      </c>
      <c r="AA545" s="14">
        <v>752</v>
      </c>
      <c r="AB545" s="14">
        <v>7630</v>
      </c>
      <c r="AC545" s="14">
        <v>308</v>
      </c>
      <c r="AD545" s="14">
        <v>1310</v>
      </c>
      <c r="AE545" s="17" t="s">
        <v>367</v>
      </c>
      <c r="AF5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45" s="17" t="str">
        <f>RIGHT(Table1[[#This Row],[AlgorithmFunc]],LEN(Table1[[#This Row],[AlgorithmFunc]])-16)</f>
        <v>ClusterDuplicates</v>
      </c>
      <c r="AH545" s="17">
        <f>Table1[[#This Row],['# CM TP]]+Table1[[#This Row],['# CM TN]]</f>
        <v>8382</v>
      </c>
      <c r="AI545" s="17">
        <f>Table1[[#This Row],['# CM FP]]+Table1[[#This Row],['# CM FN]]</f>
        <v>1618</v>
      </c>
      <c r="AJ545" s="17">
        <f>Table1[[#This Row],['# CM TP]]+Table1[[#This Row],['# CM FP]]</f>
        <v>1060</v>
      </c>
      <c r="AK545" s="17">
        <f>Table1[[#This Row],['# CM TN]]+Table1[[#This Row],['# CM FN]]</f>
        <v>8940</v>
      </c>
      <c r="AL545" s="17">
        <f>Table1[[#This Row],[GT_T]]+Table1[[#This Row],[GT_F]]</f>
        <v>10000</v>
      </c>
      <c r="AM545" s="17">
        <f>IFERROR((Table1[[#This Row],['# CM TP]]+Table1[[#This Row],['# CM TN]])/Table1[[#This Row],[GT_TOT]], 0)</f>
        <v>0.83819999999999995</v>
      </c>
      <c r="AN545" s="17">
        <f>IFERROR(((Table1[[#This Row],[GT_T]]*Table1[[#This Row],[GT_ML_P]]/Table1[[#This Row],[GT_TOT]])+(Table1[[#This Row],[GT_F]]*Table1[[#This Row],[GT_ML_N]]/Table1[[#This Row],[GT_TOT]]))/Table1[[#This Row],[GT_TOT]],0)</f>
        <v>0.23349839999999999</v>
      </c>
      <c r="AO545" s="17">
        <f>(Table1[[#This Row],[OBS_ACC]]-Table1[[#This Row],[EXP_ACC]])/(1-Table1[[#This Row],[EXP_ACC]])</f>
        <v>0.78891107337545019</v>
      </c>
      <c r="AP545" s="17">
        <f>Table1[[#This Row],['# CM TP]]+Table1[[#This Row],['# CM FN]]</f>
        <v>2062</v>
      </c>
      <c r="AQ545" s="17">
        <f>Table1[[#This Row],['# CM TN]]+Table1[[#This Row],['# CM FP]]</f>
        <v>7938</v>
      </c>
      <c r="AR545" s="22">
        <f>IFERROR(Table1[[#This Row],[NUM_T]]/(Table1[[#This Row],[NUM_T]]+Table1[[#This Row],[NUM_F]]),0)</f>
        <v>0.20619999999999999</v>
      </c>
      <c r="AS545" s="22">
        <f>IFERROR(((LEN(Table1[[#This Row],[Predictors]])-LEN(SUBSTITUTE(Table1[[#This Row],[Predictors]],"_","")))/Table1[[#This Row],[NumPredictors]])-Table1[[#This Row],[P_se]],0)</f>
        <v>0.13333333333333336</v>
      </c>
      <c r="AT545" s="22">
        <f>IFERROR((LEN(Table1[[#This Row],[Predictors]])-LEN(SUBSTITUTE(Table1[[#This Row],[Predictors]],".","")))/Table1[[#This Row],[NumPredictors]],0)</f>
        <v>0.6</v>
      </c>
      <c r="AU545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545" s="24">
        <f>1-(Table1[[#This Row],[P_2gram]]+Table1[[#This Row],[P_order]]+Table1[[#This Row],[P_se]])</f>
        <v>0.19999999999999996</v>
      </c>
    </row>
    <row r="546" spans="1:48" x14ac:dyDescent="0.25">
      <c r="A546" s="12">
        <v>89</v>
      </c>
      <c r="B546" s="14" t="s">
        <v>645</v>
      </c>
      <c r="C546" s="14" t="s">
        <v>190</v>
      </c>
      <c r="D546" s="26" t="s">
        <v>1510</v>
      </c>
      <c r="E546" s="14">
        <v>40000</v>
      </c>
      <c r="F5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46" s="14" t="s">
        <v>1070</v>
      </c>
      <c r="H546" s="17">
        <v>1</v>
      </c>
      <c r="I546" s="20">
        <v>43118.817129629628</v>
      </c>
      <c r="J546" s="14" t="s">
        <v>982</v>
      </c>
      <c r="K546" s="14" t="s">
        <v>11</v>
      </c>
      <c r="L546" t="str">
        <f>SUBSTITUTE(SUBSTITUTE(Table1[[#This Row],[PredictorSetsOrig]],"task","act"),"startend","se")</f>
        <v>act</v>
      </c>
      <c r="M546" s="32" t="s">
        <v>12</v>
      </c>
      <c r="N546" s="17">
        <v>10</v>
      </c>
      <c r="O546" s="17">
        <f>IF(Table1[[#This Row],[Algorithm]]="None",0,IF(Table1[[#This Row],[NumPredictors]]&lt;=5,5,IF(Table1[[#This Row],[NumPredictors]]&lt;=10,10,IF(Table1[[#This Row],[NumPredictors]]&lt;=30,30,50))))</f>
        <v>10</v>
      </c>
      <c r="P546" s="22">
        <v>0.83819999999999995</v>
      </c>
      <c r="Q546" s="22">
        <v>0.83909999999999996</v>
      </c>
      <c r="R546" s="14">
        <v>0.22000000000002701</v>
      </c>
      <c r="S546" s="14">
        <v>35.559999999999903</v>
      </c>
      <c r="T546" s="14">
        <v>0.69000000000005501</v>
      </c>
      <c r="U546" s="17">
        <v>1.98660144718881</v>
      </c>
      <c r="V546" s="27">
        <v>7.1966069442004104</v>
      </c>
      <c r="W546" s="22">
        <f>IFERROR(Table1[[#This Row],[MutualInformation]]/Table1[[#This Row],[MutualInformationPotential]],0)</f>
        <v>0.27604695693291531</v>
      </c>
      <c r="X546" s="17">
        <v>0.11825333042955299</v>
      </c>
      <c r="Y546" s="3">
        <v>0.38211591722921801</v>
      </c>
      <c r="Z546" s="17">
        <f>IFERROR(Table1[[#This Row],[MutualInformationVsOutcome]]/Table1[[#This Row],[MutualInformationVsOutcomePotential]],0)</f>
        <v>0.30946978416137777</v>
      </c>
      <c r="AA546" s="14">
        <v>677</v>
      </c>
      <c r="AB546" s="14">
        <v>7705</v>
      </c>
      <c r="AC546" s="14">
        <v>233</v>
      </c>
      <c r="AD546" s="14">
        <v>1385</v>
      </c>
      <c r="AE546" s="17" t="s">
        <v>1179</v>
      </c>
      <c r="AF5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546" s="17" t="str">
        <f>RIGHT(Table1[[#This Row],[AlgorithmFunc]],LEN(Table1[[#This Row],[AlgorithmFunc]])-16)</f>
        <v>Fisher</v>
      </c>
      <c r="AH546" s="17">
        <f>Table1[[#This Row],['# CM TP]]+Table1[[#This Row],['# CM TN]]</f>
        <v>8382</v>
      </c>
      <c r="AI546" s="17">
        <f>Table1[[#This Row],['# CM FP]]+Table1[[#This Row],['# CM FN]]</f>
        <v>1618</v>
      </c>
      <c r="AJ546" s="17">
        <f>Table1[[#This Row],['# CM TP]]+Table1[[#This Row],['# CM FP]]</f>
        <v>910</v>
      </c>
      <c r="AK546" s="17">
        <f>Table1[[#This Row],['# CM TN]]+Table1[[#This Row],['# CM FN]]</f>
        <v>9090</v>
      </c>
      <c r="AL546" s="17">
        <f>Table1[[#This Row],[GT_T]]+Table1[[#This Row],[GT_F]]</f>
        <v>10000</v>
      </c>
      <c r="AM546" s="17">
        <f>IFERROR((Table1[[#This Row],['# CM TP]]+Table1[[#This Row],['# CM TN]])/Table1[[#This Row],[GT_TOT]], 0)</f>
        <v>0.83819999999999995</v>
      </c>
      <c r="AN546" s="17">
        <f>IFERROR(((Table1[[#This Row],[GT_T]]*Table1[[#This Row],[GT_ML_P]]/Table1[[#This Row],[GT_TOT]])+(Table1[[#This Row],[GT_F]]*Table1[[#This Row],[GT_ML_N]]/Table1[[#This Row],[GT_TOT]]))/Table1[[#This Row],[GT_TOT]],0)</f>
        <v>0.22335239999999998</v>
      </c>
      <c r="AO546" s="17">
        <f>(Table1[[#This Row],[OBS_ACC]]-Table1[[#This Row],[EXP_ACC]])/(1-Table1[[#This Row],[EXP_ACC]])</f>
        <v>0.79166870534332423</v>
      </c>
      <c r="AP546" s="17">
        <f>Table1[[#This Row],['# CM TP]]+Table1[[#This Row],['# CM FN]]</f>
        <v>2062</v>
      </c>
      <c r="AQ546" s="17">
        <f>Table1[[#This Row],['# CM TN]]+Table1[[#This Row],['# CM FP]]</f>
        <v>7938</v>
      </c>
      <c r="AR546" s="22">
        <f>IFERROR(Table1[[#This Row],[NUM_T]]/(Table1[[#This Row],[NUM_T]]+Table1[[#This Row],[NUM_F]]),0)</f>
        <v>0.20619999999999999</v>
      </c>
      <c r="AS546" s="22">
        <f>IFERROR(((LEN(Table1[[#This Row],[Predictors]])-LEN(SUBSTITUTE(Table1[[#This Row],[Predictors]],"_","")))/Table1[[#This Row],[NumPredictors]])-Table1[[#This Row],[P_se]],0)</f>
        <v>0</v>
      </c>
      <c r="AT546" s="22">
        <f>IFERROR((LEN(Table1[[#This Row],[Predictors]])-LEN(SUBSTITUTE(Table1[[#This Row],[Predictors]],".","")))/Table1[[#This Row],[NumPredictors]],0)</f>
        <v>0</v>
      </c>
      <c r="AU546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6" s="24">
        <f>1-(Table1[[#This Row],[P_2gram]]+Table1[[#This Row],[P_order]]+Table1[[#This Row],[P_se]])</f>
        <v>1</v>
      </c>
    </row>
    <row r="547" spans="1:48" x14ac:dyDescent="0.25">
      <c r="A547" s="12">
        <v>10</v>
      </c>
      <c r="B547" s="14" t="s">
        <v>645</v>
      </c>
      <c r="C547" s="14" t="s">
        <v>190</v>
      </c>
      <c r="D547" s="26" t="s">
        <v>1510</v>
      </c>
      <c r="E547" s="14">
        <v>40000</v>
      </c>
      <c r="F5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547" s="14" t="s">
        <v>1294</v>
      </c>
      <c r="H547" s="17">
        <v>1</v>
      </c>
      <c r="I547" s="20">
        <v>43121.801539351851</v>
      </c>
      <c r="J547" s="14" t="s">
        <v>37</v>
      </c>
      <c r="K547" s="14" t="s">
        <v>11</v>
      </c>
      <c r="L547" t="str">
        <f>SUBSTITUTE(SUBSTITUTE(Table1[[#This Row],[PredictorSetsOrig]],"task","act"),"startend","se")</f>
        <v>order</v>
      </c>
      <c r="M547" s="32" t="s">
        <v>436</v>
      </c>
      <c r="N547" s="17">
        <v>30</v>
      </c>
      <c r="O547" s="17">
        <f>IF(Table1[[#This Row],[Algorithm]]="None",0,IF(Table1[[#This Row],[NumPredictors]]&lt;=5,5,IF(Table1[[#This Row],[NumPredictors]]&lt;=10,10,IF(Table1[[#This Row],[NumPredictors]]&lt;=30,30,50))))</f>
        <v>30</v>
      </c>
      <c r="P547" s="22">
        <v>0.83809999999999996</v>
      </c>
      <c r="Q547" s="22">
        <v>0.84003333333333297</v>
      </c>
      <c r="R547" s="14">
        <v>19.04</v>
      </c>
      <c r="S547" s="14">
        <v>68.190000000000097</v>
      </c>
      <c r="T547" s="14">
        <v>7.00999999999976</v>
      </c>
      <c r="U547" s="17">
        <v>6.2834038007903201</v>
      </c>
      <c r="V547" s="27"/>
      <c r="W547" s="22">
        <f>IFERROR(Table1[[#This Row],[MutualInformation]]/Table1[[#This Row],[MutualInformationPotential]],0)</f>
        <v>0</v>
      </c>
      <c r="X547" s="17">
        <v>0.22862851712440899</v>
      </c>
      <c r="Y547" s="17"/>
      <c r="Z547" s="17">
        <f>IFERROR(Table1[[#This Row],[MutualInformationVsOutcome]]/Table1[[#This Row],[MutualInformationVsOutcomePotential]],0)</f>
        <v>0</v>
      </c>
      <c r="AA547" s="14">
        <v>859</v>
      </c>
      <c r="AB547" s="14">
        <v>7522</v>
      </c>
      <c r="AC547" s="14">
        <v>416</v>
      </c>
      <c r="AD547" s="14">
        <v>1203</v>
      </c>
      <c r="AE547" s="17" t="s">
        <v>1304</v>
      </c>
      <c r="AF547" s="3" t="str">
        <f>RIGHT(Table1[[#This Row],[AlgorithmFunc]],LEN(Table1[[#This Row],[AlgorithmFunc]])-16)</f>
        <v>Cluster</v>
      </c>
      <c r="AG547" s="17" t="str">
        <f>RIGHT(Table1[[#This Row],[AlgorithmFunc]],LEN(Table1[[#This Row],[AlgorithmFunc]])-16)</f>
        <v>Cluster</v>
      </c>
      <c r="AH547" s="17">
        <f>Table1[[#This Row],['# CM TP]]+Table1[[#This Row],['# CM TN]]</f>
        <v>8381</v>
      </c>
      <c r="AI547" s="17">
        <f>Table1[[#This Row],['# CM FP]]+Table1[[#This Row],['# CM FN]]</f>
        <v>1619</v>
      </c>
      <c r="AJ547" s="17">
        <f>Table1[[#This Row],['# CM TP]]+Table1[[#This Row],['# CM FP]]</f>
        <v>1275</v>
      </c>
      <c r="AK547" s="17">
        <f>Table1[[#This Row],['# CM TN]]+Table1[[#This Row],['# CM FN]]</f>
        <v>8725</v>
      </c>
      <c r="AL547" s="17">
        <f>Table1[[#This Row],[GT_T]]+Table1[[#This Row],[GT_F]]</f>
        <v>10000</v>
      </c>
      <c r="AM547" s="17">
        <f>IFERROR((Table1[[#This Row],['# CM TP]]+Table1[[#This Row],['# CM TN]])/Table1[[#This Row],[GT_TOT]], 0)</f>
        <v>0.83809999999999996</v>
      </c>
      <c r="AN547" s="17">
        <f>IFERROR(((Table1[[#This Row],[GT_T]]*Table1[[#This Row],[GT_ML_P]]/Table1[[#This Row],[GT_TOT]])+(Table1[[#This Row],[GT_F]]*Table1[[#This Row],[GT_ML_N]]/Table1[[#This Row],[GT_TOT]]))/Table1[[#This Row],[GT_TOT]],0)</f>
        <v>0.24811550000000002</v>
      </c>
      <c r="AO547" s="17">
        <f>(Table1[[#This Row],[OBS_ACC]]-Table1[[#This Row],[EXP_ACC]])/(1-Table1[[#This Row],[EXP_ACC]])</f>
        <v>0.78467437485411651</v>
      </c>
      <c r="AP547" s="17">
        <f>Table1[[#This Row],['# CM TP]]+Table1[[#This Row],['# CM FN]]</f>
        <v>2062</v>
      </c>
      <c r="AQ547" s="17">
        <f>Table1[[#This Row],['# CM TN]]+Table1[[#This Row],['# CM FP]]</f>
        <v>7938</v>
      </c>
      <c r="AR547" s="22">
        <f>IFERROR(Table1[[#This Row],[NUM_T]]/(Table1[[#This Row],[NUM_T]]+Table1[[#This Row],[NUM_F]]),0)</f>
        <v>0.20619999999999999</v>
      </c>
      <c r="AS547" s="22">
        <f>IFERROR(((LEN(Table1[[#This Row],[Predictors]])-LEN(SUBSTITUTE(Table1[[#This Row],[Predictors]],"_","")))/Table1[[#This Row],[NumPredictors]])-Table1[[#This Row],[P_se]],0)</f>
        <v>0</v>
      </c>
      <c r="AT547" s="22">
        <f>IFERROR((LEN(Table1[[#This Row],[Predictors]])-LEN(SUBSTITUTE(Table1[[#This Row],[Predictors]],".","")))/Table1[[#This Row],[NumPredictors]],0)</f>
        <v>1</v>
      </c>
      <c r="AU547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7" s="24">
        <f>1-(Table1[[#This Row],[P_2gram]]+Table1[[#This Row],[P_order]]+Table1[[#This Row],[P_se]])</f>
        <v>0</v>
      </c>
    </row>
    <row r="548" spans="1:48" x14ac:dyDescent="0.25">
      <c r="A548" s="12">
        <v>21</v>
      </c>
      <c r="B548" s="14" t="s">
        <v>645</v>
      </c>
      <c r="C548" s="14" t="s">
        <v>185</v>
      </c>
      <c r="D548" s="26" t="s">
        <v>1510</v>
      </c>
      <c r="E548" s="14">
        <v>4000</v>
      </c>
      <c r="F5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48" s="14"/>
      <c r="H548" s="17">
        <v>1</v>
      </c>
      <c r="I548" s="20">
        <v>42775.865763888891</v>
      </c>
      <c r="J548" s="14" t="s">
        <v>28</v>
      </c>
      <c r="K548" s="14" t="s">
        <v>11</v>
      </c>
      <c r="L548" t="str">
        <f>SUBSTITUTE(SUBSTITUTE(Table1[[#This Row],[PredictorSetsOrig]],"task","act"),"startend","se")</f>
        <v>act,se,2gram,order</v>
      </c>
      <c r="M548" s="14" t="s">
        <v>20</v>
      </c>
      <c r="N548" s="17">
        <v>10</v>
      </c>
      <c r="O548" s="17">
        <f>IF(Table1[[#This Row],[Algorithm]]="None",0,IF(Table1[[#This Row],[NumPredictors]]&lt;=5,5,IF(Table1[[#This Row],[NumPredictors]]&lt;=10,10,IF(Table1[[#This Row],[NumPredictors]]&lt;=30,30,50))))</f>
        <v>10</v>
      </c>
      <c r="P548" s="22">
        <v>0.83799999999999997</v>
      </c>
      <c r="Q548" s="22">
        <v>0.85099999999999998</v>
      </c>
      <c r="R548" s="14">
        <v>62.140000000000299</v>
      </c>
      <c r="S548" s="14">
        <v>4.5300000000006504</v>
      </c>
      <c r="T548" s="14">
        <v>0.44000000000050898</v>
      </c>
      <c r="U548" s="17">
        <v>5.3392508268737098</v>
      </c>
      <c r="V548" s="3">
        <v>7.30761563701172</v>
      </c>
      <c r="W548" s="22">
        <f>IFERROR(Table1[[#This Row],[MutualInformation]]/Table1[[#This Row],[MutualInformationPotential]],0)</f>
        <v>0.73064198941052583</v>
      </c>
      <c r="X548" s="17">
        <v>0.249268663026703</v>
      </c>
      <c r="Y548" s="27">
        <v>0.40525441704633902</v>
      </c>
      <c r="Z548" s="17">
        <f>IFERROR(Table1[[#This Row],[MutualInformationVsOutcome]]/Table1[[#This Row],[MutualInformationVsOutcomePotential]],0)</f>
        <v>0.61509178565770017</v>
      </c>
      <c r="AA548" s="14">
        <v>65</v>
      </c>
      <c r="AB548" s="14">
        <v>773</v>
      </c>
      <c r="AC548" s="14">
        <v>32</v>
      </c>
      <c r="AD548" s="14">
        <v>130</v>
      </c>
      <c r="AE548" s="17" t="s">
        <v>33</v>
      </c>
      <c r="AF5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48" s="17" t="str">
        <f>RIGHT(Table1[[#This Row],[AlgorithmFunc]],LEN(Table1[[#This Row],[AlgorithmFunc]])-16)</f>
        <v>ClusterDuplicates</v>
      </c>
      <c r="AH548" s="17">
        <f>Table1[[#This Row],['# CM TP]]+Table1[[#This Row],['# CM TN]]</f>
        <v>838</v>
      </c>
      <c r="AI548" s="17">
        <f>Table1[[#This Row],['# CM FP]]+Table1[[#This Row],['# CM FN]]</f>
        <v>162</v>
      </c>
      <c r="AJ548" s="17">
        <f>Table1[[#This Row],['# CM TP]]+Table1[[#This Row],['# CM FP]]</f>
        <v>97</v>
      </c>
      <c r="AK548" s="17">
        <f>Table1[[#This Row],['# CM TN]]+Table1[[#This Row],['# CM FN]]</f>
        <v>903</v>
      </c>
      <c r="AL548" s="17">
        <f>Table1[[#This Row],[GT_T]]+Table1[[#This Row],[GT_F]]</f>
        <v>1000</v>
      </c>
      <c r="AM548" s="17">
        <f>IFERROR((Table1[[#This Row],['# CM TP]]+Table1[[#This Row],['# CM TN]])/Table1[[#This Row],[GT_TOT]], 0)</f>
        <v>0.83799999999999997</v>
      </c>
      <c r="AN548" s="17">
        <f>IFERROR(((Table1[[#This Row],[GT_T]]*Table1[[#This Row],[GT_ML_P]]/Table1[[#This Row],[GT_TOT]])+(Table1[[#This Row],[GT_F]]*Table1[[#This Row],[GT_ML_N]]/Table1[[#This Row],[GT_TOT]]))/Table1[[#This Row],[GT_TOT]],0)</f>
        <v>0.227572</v>
      </c>
      <c r="AO548" s="17">
        <f>(Table1[[#This Row],[OBS_ACC]]-Table1[[#This Row],[EXP_ACC]])/(1-Table1[[#This Row],[EXP_ACC]])</f>
        <v>0.79027171464524848</v>
      </c>
      <c r="AP548" s="17">
        <f>Table1[[#This Row],['# CM TP]]+Table1[[#This Row],['# CM FN]]</f>
        <v>195</v>
      </c>
      <c r="AQ548" s="17">
        <f>Table1[[#This Row],['# CM TN]]+Table1[[#This Row],['# CM FP]]</f>
        <v>805</v>
      </c>
      <c r="AR548" s="22">
        <f>IFERROR(Table1[[#This Row],[NUM_T]]/(Table1[[#This Row],[NUM_T]]+Table1[[#This Row],[NUM_F]]),0)</f>
        <v>0.19500000000000001</v>
      </c>
      <c r="AS548" s="22">
        <f>IFERROR(((LEN(Table1[[#This Row],[Predictors]])-LEN(SUBSTITUTE(Table1[[#This Row],[Predictors]],"_","")))/Table1[[#This Row],[NumPredictors]])-Table1[[#This Row],[P_se]],0)</f>
        <v>0.1</v>
      </c>
      <c r="AT548" s="22">
        <f>IFERROR((LEN(Table1[[#This Row],[Predictors]])-LEN(SUBSTITUTE(Table1[[#This Row],[Predictors]],".","")))/Table1[[#This Row],[NumPredictors]],0)</f>
        <v>0.5</v>
      </c>
      <c r="AU548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8" s="24">
        <f>1-(Table1[[#This Row],[P_2gram]]+Table1[[#This Row],[P_order]]+Table1[[#This Row],[P_se]])</f>
        <v>0.4</v>
      </c>
    </row>
    <row r="549" spans="1:48" x14ac:dyDescent="0.25">
      <c r="A549" s="12">
        <v>16</v>
      </c>
      <c r="B549" s="14" t="s">
        <v>645</v>
      </c>
      <c r="C549" s="14" t="s">
        <v>185</v>
      </c>
      <c r="D549" s="26" t="s">
        <v>1510</v>
      </c>
      <c r="E549" s="14">
        <v>4000</v>
      </c>
      <c r="F5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49" s="14"/>
      <c r="H549" s="17">
        <v>1</v>
      </c>
      <c r="I549" s="20">
        <v>42777.506666666668</v>
      </c>
      <c r="J549" s="14" t="s">
        <v>28</v>
      </c>
      <c r="K549" s="14" t="s">
        <v>11</v>
      </c>
      <c r="L549" t="str">
        <f>SUBSTITUTE(SUBSTITUTE(Table1[[#This Row],[PredictorSetsOrig]],"task","act"),"startend","se")</f>
        <v>act,order</v>
      </c>
      <c r="M549" s="14" t="s">
        <v>26</v>
      </c>
      <c r="N549" s="17">
        <v>30</v>
      </c>
      <c r="O549" s="17">
        <f>IF(Table1[[#This Row],[Algorithm]]="None",0,IF(Table1[[#This Row],[NumPredictors]]&lt;=5,5,IF(Table1[[#This Row],[NumPredictors]]&lt;=10,10,IF(Table1[[#This Row],[NumPredictors]]&lt;=30,30,50))))</f>
        <v>30</v>
      </c>
      <c r="P549" s="22">
        <v>0.83799999999999997</v>
      </c>
      <c r="Q549" s="22">
        <v>0.85899999999999999</v>
      </c>
      <c r="R549" s="14">
        <v>16.6799999999999</v>
      </c>
      <c r="S549" s="14">
        <v>6.8299999999999299</v>
      </c>
      <c r="T549" s="14">
        <v>0.25</v>
      </c>
      <c r="U549" s="17">
        <v>6.24118588015022</v>
      </c>
      <c r="V549" s="3">
        <v>7.28892414629368</v>
      </c>
      <c r="W549" s="22">
        <f>IFERROR(Table1[[#This Row],[MutualInformation]]/Table1[[#This Row],[MutualInformationPotential]],0)</f>
        <v>0.85625611611334707</v>
      </c>
      <c r="X549" s="17">
        <v>0.32291415166425902</v>
      </c>
      <c r="Y549" s="17">
        <v>0.403599247604152</v>
      </c>
      <c r="Z549" s="17">
        <f>IFERROR(Table1[[#This Row],[MutualInformationVsOutcome]]/Table1[[#This Row],[MutualInformationVsOutcomePotential]],0)</f>
        <v>0.80008610913212486</v>
      </c>
      <c r="AA549" s="14">
        <v>66</v>
      </c>
      <c r="AB549" s="14">
        <v>772</v>
      </c>
      <c r="AC549" s="14">
        <v>33</v>
      </c>
      <c r="AD549" s="14">
        <v>129</v>
      </c>
      <c r="AE549" s="17" t="s">
        <v>127</v>
      </c>
      <c r="AF5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49" s="17" t="str">
        <f>RIGHT(Table1[[#This Row],[AlgorithmFunc]],LEN(Table1[[#This Row],[AlgorithmFunc]])-16)</f>
        <v>ClusterDuplicates</v>
      </c>
      <c r="AH549" s="17">
        <f>Table1[[#This Row],['# CM TP]]+Table1[[#This Row],['# CM TN]]</f>
        <v>838</v>
      </c>
      <c r="AI549" s="17">
        <f>Table1[[#This Row],['# CM FP]]+Table1[[#This Row],['# CM FN]]</f>
        <v>162</v>
      </c>
      <c r="AJ549" s="17">
        <f>Table1[[#This Row],['# CM TP]]+Table1[[#This Row],['# CM FP]]</f>
        <v>99</v>
      </c>
      <c r="AK549" s="17">
        <f>Table1[[#This Row],['# CM TN]]+Table1[[#This Row],['# CM FN]]</f>
        <v>901</v>
      </c>
      <c r="AL549" s="17">
        <f>Table1[[#This Row],[GT_T]]+Table1[[#This Row],[GT_F]]</f>
        <v>1000</v>
      </c>
      <c r="AM549" s="17">
        <f>IFERROR((Table1[[#This Row],['# CM TP]]+Table1[[#This Row],['# CM TN]])/Table1[[#This Row],[GT_TOT]], 0)</f>
        <v>0.83799999999999997</v>
      </c>
      <c r="AN549" s="17">
        <f>IFERROR(((Table1[[#This Row],[GT_T]]*Table1[[#This Row],[GT_ML_P]]/Table1[[#This Row],[GT_TOT]])+(Table1[[#This Row],[GT_F]]*Table1[[#This Row],[GT_ML_N]]/Table1[[#This Row],[GT_TOT]]))/Table1[[#This Row],[GT_TOT]],0)</f>
        <v>0.22892399999999999</v>
      </c>
      <c r="AO549" s="17">
        <f>(Table1[[#This Row],[OBS_ACC]]-Table1[[#This Row],[EXP_ACC]])/(1-Table1[[#This Row],[EXP_ACC]])</f>
        <v>0.78990397833676573</v>
      </c>
      <c r="AP549" s="17">
        <f>Table1[[#This Row],['# CM TP]]+Table1[[#This Row],['# CM FN]]</f>
        <v>195</v>
      </c>
      <c r="AQ549" s="17">
        <f>Table1[[#This Row],['# CM TN]]+Table1[[#This Row],['# CM FP]]</f>
        <v>805</v>
      </c>
      <c r="AR549" s="22">
        <f>IFERROR(Table1[[#This Row],[NUM_T]]/(Table1[[#This Row],[NUM_T]]+Table1[[#This Row],[NUM_F]]),0)</f>
        <v>0.19500000000000001</v>
      </c>
      <c r="AS549" s="22">
        <f>IFERROR(((LEN(Table1[[#This Row],[Predictors]])-LEN(SUBSTITUTE(Table1[[#This Row],[Predictors]],"_","")))/Table1[[#This Row],[NumPredictors]])-Table1[[#This Row],[P_se]],0)</f>
        <v>0</v>
      </c>
      <c r="AT549" s="22">
        <f>IFERROR((LEN(Table1[[#This Row],[Predictors]])-LEN(SUBSTITUTE(Table1[[#This Row],[Predictors]],".","")))/Table1[[#This Row],[NumPredictors]],0)</f>
        <v>0.8</v>
      </c>
      <c r="AU549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49" s="24">
        <f>1-(Table1[[#This Row],[P_2gram]]+Table1[[#This Row],[P_order]]+Table1[[#This Row],[P_se]])</f>
        <v>0.19999999999999996</v>
      </c>
    </row>
    <row r="550" spans="1:48" x14ac:dyDescent="0.25">
      <c r="A550" s="12">
        <v>71</v>
      </c>
      <c r="B550" s="14" t="s">
        <v>645</v>
      </c>
      <c r="C550" s="14" t="s">
        <v>190</v>
      </c>
      <c r="D550" s="26" t="s">
        <v>1510</v>
      </c>
      <c r="E550" s="14">
        <v>20000</v>
      </c>
      <c r="F5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50" s="14" t="s">
        <v>719</v>
      </c>
      <c r="H550" s="17">
        <v>1</v>
      </c>
      <c r="I550" s="20">
        <v>42797.769282407404</v>
      </c>
      <c r="J550" s="14" t="s">
        <v>173</v>
      </c>
      <c r="K550" s="14" t="s">
        <v>11</v>
      </c>
      <c r="L550" t="str">
        <f>SUBSTITUTE(SUBSTITUTE(Table1[[#This Row],[PredictorSetsOrig]],"task","act"),"startend","se")</f>
        <v>act</v>
      </c>
      <c r="M550" s="14" t="s">
        <v>12</v>
      </c>
      <c r="N550" s="17">
        <v>10</v>
      </c>
      <c r="O550" s="17">
        <f>IF(Table1[[#This Row],[Algorithm]]="None",0,IF(Table1[[#This Row],[NumPredictors]]&lt;=5,5,IF(Table1[[#This Row],[NumPredictors]]&lt;=10,10,IF(Table1[[#This Row],[NumPredictors]]&lt;=30,30,50))))</f>
        <v>10</v>
      </c>
      <c r="P550" s="22">
        <v>0.83799999999999997</v>
      </c>
      <c r="Q550" s="22">
        <v>0.84126666666666705</v>
      </c>
      <c r="R550" s="20">
        <v>72.569999999992405</v>
      </c>
      <c r="S550" s="17">
        <v>19.9400000000023</v>
      </c>
      <c r="T550" s="20">
        <v>0.44000000000232797</v>
      </c>
      <c r="U550" s="17">
        <v>3.7756333833671998</v>
      </c>
      <c r="V550" s="3">
        <v>7.1088022226420504</v>
      </c>
      <c r="W550" s="22">
        <f>IFERROR(Table1[[#This Row],[MutualInformation]]/Table1[[#This Row],[MutualInformationPotential]],0)</f>
        <v>0.53112089281954333</v>
      </c>
      <c r="X550" s="17">
        <v>0.205970099680608</v>
      </c>
      <c r="Y550" s="17">
        <v>0.43359024676053398</v>
      </c>
      <c r="Z550" s="17">
        <f>IFERROR(Table1[[#This Row],[MutualInformationVsOutcome]]/Table1[[#This Row],[MutualInformationVsOutcomePotential]],0)</f>
        <v>0.47503397786150503</v>
      </c>
      <c r="AA550" s="14">
        <v>576</v>
      </c>
      <c r="AB550" s="14">
        <v>3614</v>
      </c>
      <c r="AC550" s="14">
        <v>227</v>
      </c>
      <c r="AD550" s="14">
        <v>583</v>
      </c>
      <c r="AE550" s="17" t="s">
        <v>754</v>
      </c>
      <c r="AF5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550" s="17" t="str">
        <f>RIGHT(Table1[[#This Row],[AlgorithmFunc]],LEN(Table1[[#This Row],[AlgorithmFunc]])-16)</f>
        <v>Recursive2Sizes</v>
      </c>
      <c r="AH550" s="17">
        <f>Table1[[#This Row],['# CM TP]]+Table1[[#This Row],['# CM TN]]</f>
        <v>4190</v>
      </c>
      <c r="AI550" s="17">
        <f>Table1[[#This Row],['# CM FP]]+Table1[[#This Row],['# CM FN]]</f>
        <v>810</v>
      </c>
      <c r="AJ550" s="17">
        <f>Table1[[#This Row],['# CM TP]]+Table1[[#This Row],['# CM FP]]</f>
        <v>803</v>
      </c>
      <c r="AK550" s="17">
        <f>Table1[[#This Row],['# CM TN]]+Table1[[#This Row],['# CM FN]]</f>
        <v>4197</v>
      </c>
      <c r="AL550" s="17">
        <f>Table1[[#This Row],[GT_T]]+Table1[[#This Row],[GT_F]]</f>
        <v>5000</v>
      </c>
      <c r="AM550" s="17">
        <f>IFERROR((Table1[[#This Row],['# CM TP]]+Table1[[#This Row],['# CM TN]])/Table1[[#This Row],[GT_TOT]], 0)</f>
        <v>0.83799999999999997</v>
      </c>
      <c r="AN550" s="17">
        <f>IFERROR(((Table1[[#This Row],[GT_T]]*Table1[[#This Row],[GT_ML_P]]/Table1[[#This Row],[GT_TOT]])+(Table1[[#This Row],[GT_F]]*Table1[[#This Row],[GT_ML_N]]/Table1[[#This Row],[GT_TOT]]))/Table1[[#This Row],[GT_TOT]],0)</f>
        <v>0.27056560000000002</v>
      </c>
      <c r="AO550" s="17">
        <f>(Table1[[#This Row],[OBS_ACC]]-Table1[[#This Row],[EXP_ACC]])/(1-Table1[[#This Row],[EXP_ACC]])</f>
        <v>0.77791011775699093</v>
      </c>
      <c r="AP550" s="17">
        <f>Table1[[#This Row],['# CM TP]]+Table1[[#This Row],['# CM FN]]</f>
        <v>1159</v>
      </c>
      <c r="AQ550" s="17">
        <f>Table1[[#This Row],['# CM TN]]+Table1[[#This Row],['# CM FP]]</f>
        <v>3841</v>
      </c>
      <c r="AR550" s="22">
        <f>IFERROR(Table1[[#This Row],[NUM_T]]/(Table1[[#This Row],[NUM_T]]+Table1[[#This Row],[NUM_F]]),0)</f>
        <v>0.23180000000000001</v>
      </c>
      <c r="AS550" s="22">
        <f>IFERROR(((LEN(Table1[[#This Row],[Predictors]])-LEN(SUBSTITUTE(Table1[[#This Row],[Predictors]],"_","")))/Table1[[#This Row],[NumPredictors]])-Table1[[#This Row],[P_se]],0)</f>
        <v>0</v>
      </c>
      <c r="AT550" s="22">
        <f>IFERROR((LEN(Table1[[#This Row],[Predictors]])-LEN(SUBSTITUTE(Table1[[#This Row],[Predictors]],".","")))/Table1[[#This Row],[NumPredictors]],0)</f>
        <v>0</v>
      </c>
      <c r="AU550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0" s="24">
        <f>1-(Table1[[#This Row],[P_2gram]]+Table1[[#This Row],[P_order]]+Table1[[#This Row],[P_se]])</f>
        <v>1</v>
      </c>
    </row>
    <row r="551" spans="1:48" x14ac:dyDescent="0.25">
      <c r="A551" s="35">
        <v>23</v>
      </c>
      <c r="B551" s="11" t="s">
        <v>645</v>
      </c>
      <c r="C551" s="4" t="s">
        <v>185</v>
      </c>
      <c r="D551" s="26" t="s">
        <v>1510</v>
      </c>
      <c r="E551" s="4">
        <v>4000</v>
      </c>
      <c r="F5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51" s="4" t="s">
        <v>878</v>
      </c>
      <c r="H551" s="5">
        <v>2</v>
      </c>
      <c r="I551" s="6">
        <v>42798.708541666667</v>
      </c>
      <c r="J551" s="5" t="s">
        <v>405</v>
      </c>
      <c r="K551" s="6" t="s">
        <v>11</v>
      </c>
      <c r="L551" t="str">
        <f>SUBSTITUTE(SUBSTITUTE(Table1[[#This Row],[PredictorSetsOrig]],"task","act"),"startend","se")</f>
        <v>act</v>
      </c>
      <c r="M551" s="4" t="s">
        <v>12</v>
      </c>
      <c r="N551" s="5">
        <v>30</v>
      </c>
      <c r="O551" s="5">
        <f>IF(Table1[[#This Row],[Algorithm]]="None",0,IF(Table1[[#This Row],[NumPredictors]]&lt;=5,5,IF(Table1[[#This Row],[NumPredictors]]&lt;=10,10,IF(Table1[[#This Row],[NumPredictors]]&lt;=30,30,50))))</f>
        <v>30</v>
      </c>
      <c r="P551" s="7">
        <v>0.83799999999999997</v>
      </c>
      <c r="Q551" s="7">
        <v>0.86333333333333295</v>
      </c>
      <c r="R551" s="5">
        <v>9.9999999999909103E-3</v>
      </c>
      <c r="S551" s="5">
        <v>6.6499999999999799</v>
      </c>
      <c r="T551" s="5">
        <v>0.110000000000014</v>
      </c>
      <c r="U551" s="5">
        <v>5.9676083638856996</v>
      </c>
      <c r="V551" s="3">
        <v>6.6527099250221697</v>
      </c>
      <c r="W551" s="7">
        <f>IFERROR(Table1[[#This Row],[MutualInformation]]/Table1[[#This Row],[MutualInformationPotential]],0)</f>
        <v>0.89701917431276146</v>
      </c>
      <c r="X551" s="5">
        <v>0.30381215175263199</v>
      </c>
      <c r="Y551" s="3">
        <v>0.37128971067814898</v>
      </c>
      <c r="Z551" s="5">
        <f>IFERROR(Table1[[#This Row],[MutualInformationVsOutcome]]/Table1[[#This Row],[MutualInformationVsOutcomePotential]],0)</f>
        <v>0.818261705118972</v>
      </c>
      <c r="AA551" s="5">
        <v>75</v>
      </c>
      <c r="AB551" s="5">
        <v>763</v>
      </c>
      <c r="AC551" s="5">
        <v>19</v>
      </c>
      <c r="AD551" s="5">
        <v>143</v>
      </c>
      <c r="AE551" s="5" t="s">
        <v>840</v>
      </c>
      <c r="AF5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551" s="5" t="str">
        <f>RIGHT(Table1[[#This Row],[AlgorithmFunc]],LEN(Table1[[#This Row],[AlgorithmFunc]])-16)</f>
        <v>Random</v>
      </c>
      <c r="AH551" s="5">
        <f>Table1[[#This Row],['# CM TP]]+Table1[[#This Row],['# CM TN]]</f>
        <v>838</v>
      </c>
      <c r="AI551" s="5">
        <f>Table1[[#This Row],['# CM FP]]+Table1[[#This Row],['# CM FN]]</f>
        <v>162</v>
      </c>
      <c r="AJ551" s="5">
        <f>Table1[[#This Row],['# CM TP]]+Table1[[#This Row],['# CM FP]]</f>
        <v>94</v>
      </c>
      <c r="AK551" s="5">
        <f>Table1[[#This Row],['# CM TN]]+Table1[[#This Row],['# CM FN]]</f>
        <v>906</v>
      </c>
      <c r="AL551" s="5">
        <f>Table1[[#This Row],[GT_T]]+Table1[[#This Row],[GT_F]]</f>
        <v>1000</v>
      </c>
      <c r="AM551" s="5">
        <f>IFERROR((Table1[[#This Row],['# CM TP]]+Table1[[#This Row],['# CM TN]])/Table1[[#This Row],[GT_TOT]], 0)</f>
        <v>0.83799999999999997</v>
      </c>
      <c r="AN551" s="5">
        <f>IFERROR(((Table1[[#This Row],[GT_T]]*Table1[[#This Row],[GT_ML_P]]/Table1[[#This Row],[GT_TOT]])+(Table1[[#This Row],[GT_F]]*Table1[[#This Row],[GT_ML_N]]/Table1[[#This Row],[GT_TOT]]))/Table1[[#This Row],[GT_TOT]],0)</f>
        <v>0.22554399999999999</v>
      </c>
      <c r="AO551" s="5">
        <f>(Table1[[#This Row],[OBS_ACC]]-Table1[[#This Row],[EXP_ACC]])/(1-Table1[[#This Row],[EXP_ACC]])</f>
        <v>0.79082091171092994</v>
      </c>
      <c r="AP551" s="5">
        <f>Table1[[#This Row],['# CM TP]]+Table1[[#This Row],['# CM FN]]</f>
        <v>218</v>
      </c>
      <c r="AQ551" s="5">
        <f>Table1[[#This Row],['# CM TN]]+Table1[[#This Row],['# CM FP]]</f>
        <v>782</v>
      </c>
      <c r="AR551" s="7">
        <f>IFERROR(Table1[[#This Row],[NUM_T]]/(Table1[[#This Row],[NUM_T]]+Table1[[#This Row],[NUM_F]]),0)</f>
        <v>0.218</v>
      </c>
      <c r="AS551" s="7">
        <f>IFERROR(((LEN(Table1[[#This Row],[Predictors]])-LEN(SUBSTITUTE(Table1[[#This Row],[Predictors]],"_","")))/Table1[[#This Row],[NumPredictors]])-Table1[[#This Row],[P_se]],0)</f>
        <v>0</v>
      </c>
      <c r="AT551" s="7">
        <f>IFERROR((LEN(Table1[[#This Row],[Predictors]])-LEN(SUBSTITUTE(Table1[[#This Row],[Predictors]],".","")))/Table1[[#This Row],[NumPredictors]],0)</f>
        <v>0</v>
      </c>
      <c r="AU551" s="7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1" s="36">
        <f>1-(Table1[[#This Row],[P_2gram]]+Table1[[#This Row],[P_order]]+Table1[[#This Row],[P_se]])</f>
        <v>1</v>
      </c>
    </row>
    <row r="552" spans="1:48" x14ac:dyDescent="0.25">
      <c r="A552" s="12">
        <v>10</v>
      </c>
      <c r="B552" s="14" t="s">
        <v>645</v>
      </c>
      <c r="C552" s="14" t="s">
        <v>185</v>
      </c>
      <c r="D552" s="26" t="s">
        <v>1510</v>
      </c>
      <c r="E552" s="14">
        <v>4000</v>
      </c>
      <c r="F5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52" s="14" t="s">
        <v>902</v>
      </c>
      <c r="H552" s="17">
        <v>1</v>
      </c>
      <c r="I552" s="20">
        <v>42805.850127314814</v>
      </c>
      <c r="J552" s="14" t="s">
        <v>887</v>
      </c>
      <c r="K552" s="14" t="s">
        <v>11</v>
      </c>
      <c r="L552" t="str">
        <f>SUBSTITUTE(SUBSTITUTE(Table1[[#This Row],[PredictorSetsOrig]],"task","act"),"startend","se")</f>
        <v>act</v>
      </c>
      <c r="M552" s="14" t="s">
        <v>12</v>
      </c>
      <c r="N552" s="5">
        <v>10</v>
      </c>
      <c r="O552" s="17">
        <f>IF(Table1[[#This Row],[Algorithm]]="None",0,IF(Table1[[#This Row],[NumPredictors]]&lt;=5,5,IF(Table1[[#This Row],[NumPredictors]]&lt;=10,10,IF(Table1[[#This Row],[NumPredictors]]&lt;=30,30,50))))</f>
        <v>10</v>
      </c>
      <c r="P552" s="22">
        <v>0.83799999999999997</v>
      </c>
      <c r="Q552" s="22">
        <v>0.86699999999999999</v>
      </c>
      <c r="R552" s="17">
        <v>20.989999999999799</v>
      </c>
      <c r="S552" s="17">
        <v>4.3099999999994898</v>
      </c>
      <c r="T552" s="17">
        <v>8.9999999998326502E-2</v>
      </c>
      <c r="U552" s="17">
        <v>6.0749184463997103</v>
      </c>
      <c r="V552" s="27">
        <v>6.6527099250221697</v>
      </c>
      <c r="W552" s="22">
        <f>IFERROR(Table1[[#This Row],[MutualInformation]]/Table1[[#This Row],[MutualInformationPotential]],0)</f>
        <v>0.91314945561518168</v>
      </c>
      <c r="X552" s="17">
        <v>0.31256545214128401</v>
      </c>
      <c r="Y552" s="17">
        <v>0.37128971067814898</v>
      </c>
      <c r="Z552" s="17">
        <f>IFERROR(Table1[[#This Row],[MutualInformationVsOutcome]]/Table1[[#This Row],[MutualInformationVsOutcomePotential]],0)</f>
        <v>0.84183709688693775</v>
      </c>
      <c r="AA552" s="17">
        <v>69</v>
      </c>
      <c r="AB552" s="17">
        <v>769</v>
      </c>
      <c r="AC552" s="17">
        <v>36</v>
      </c>
      <c r="AD552" s="17">
        <v>126</v>
      </c>
      <c r="AE552" s="14" t="s">
        <v>196</v>
      </c>
      <c r="AF5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552" s="17" t="str">
        <f>RIGHT(Table1[[#This Row],[AlgorithmFunc]],LEN(Table1[[#This Row],[AlgorithmFunc]])-16)</f>
        <v>Recursive4Sizes</v>
      </c>
      <c r="AH552" s="17">
        <f>Table1[[#This Row],['# CM TP]]+Table1[[#This Row],['# CM TN]]</f>
        <v>838</v>
      </c>
      <c r="AI552" s="17">
        <f>Table1[[#This Row],['# CM FP]]+Table1[[#This Row],['# CM FN]]</f>
        <v>162</v>
      </c>
      <c r="AJ552" s="17">
        <f>Table1[[#This Row],['# CM TP]]+Table1[[#This Row],['# CM FP]]</f>
        <v>105</v>
      </c>
      <c r="AK552" s="17">
        <f>Table1[[#This Row],['# CM TN]]+Table1[[#This Row],['# CM FN]]</f>
        <v>895</v>
      </c>
      <c r="AL552" s="17">
        <f>Table1[[#This Row],[GT_T]]+Table1[[#This Row],[GT_F]]</f>
        <v>1000</v>
      </c>
      <c r="AM552" s="17">
        <f>IFERROR((Table1[[#This Row],['# CM TP]]+Table1[[#This Row],['# CM TN]])/Table1[[#This Row],[GT_TOT]], 0)</f>
        <v>0.83799999999999997</v>
      </c>
      <c r="AN552" s="17">
        <f>IFERROR(((Table1[[#This Row],[GT_T]]*Table1[[#This Row],[GT_ML_P]]/Table1[[#This Row],[GT_TOT]])+(Table1[[#This Row],[GT_F]]*Table1[[#This Row],[GT_ML_N]]/Table1[[#This Row],[GT_TOT]]))/Table1[[#This Row],[GT_TOT]],0)</f>
        <v>0.23298000000000002</v>
      </c>
      <c r="AO552" s="17">
        <f>(Table1[[#This Row],[OBS_ACC]]-Table1[[#This Row],[EXP_ACC]])/(1-Table1[[#This Row],[EXP_ACC]])</f>
        <v>0.78879299105629563</v>
      </c>
      <c r="AP552" s="17">
        <f>Table1[[#This Row],['# CM TP]]+Table1[[#This Row],['# CM FN]]</f>
        <v>195</v>
      </c>
      <c r="AQ552" s="17">
        <f>Table1[[#This Row],['# CM TN]]+Table1[[#This Row],['# CM FP]]</f>
        <v>805</v>
      </c>
      <c r="AR552" s="22">
        <f>IFERROR(Table1[[#This Row],[NUM_T]]/(Table1[[#This Row],[NUM_T]]+Table1[[#This Row],[NUM_F]]),0)</f>
        <v>0.19500000000000001</v>
      </c>
      <c r="AS552" s="22">
        <f>IFERROR(((LEN(Table1[[#This Row],[Predictors]])-LEN(SUBSTITUTE(Table1[[#This Row],[Predictors]],"_","")))/Table1[[#This Row],[NumPredictors]])-Table1[[#This Row],[P_se]],0)</f>
        <v>0</v>
      </c>
      <c r="AT552" s="22">
        <f>IFERROR((LEN(Table1[[#This Row],[Predictors]])-LEN(SUBSTITUTE(Table1[[#This Row],[Predictors]],".","")))/Table1[[#This Row],[NumPredictors]],0)</f>
        <v>0</v>
      </c>
      <c r="AU552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2" s="24">
        <f>1-(Table1[[#This Row],[P_2gram]]+Table1[[#This Row],[P_order]]+Table1[[#This Row],[P_se]])</f>
        <v>1</v>
      </c>
    </row>
    <row r="553" spans="1:48" x14ac:dyDescent="0.25">
      <c r="A553" s="12">
        <v>8</v>
      </c>
      <c r="B553" t="s">
        <v>645</v>
      </c>
      <c r="C553" s="14" t="s">
        <v>185</v>
      </c>
      <c r="D553" s="26" t="s">
        <v>1510</v>
      </c>
      <c r="E553" s="14">
        <v>4000</v>
      </c>
      <c r="F5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53" s="14" t="s">
        <v>1316</v>
      </c>
      <c r="H553" s="17">
        <v>1</v>
      </c>
      <c r="I553" s="20">
        <v>43121.877500000002</v>
      </c>
      <c r="J553" s="14" t="s">
        <v>1317</v>
      </c>
      <c r="K553" s="14" t="s">
        <v>11</v>
      </c>
      <c r="L553" t="str">
        <f>SUBSTITUTE(SUBSTITUTE(Table1[[#This Row],[PredictorSetsOrig]],"task","act"),"startend","se")</f>
        <v>act,order</v>
      </c>
      <c r="M553" s="32" t="s">
        <v>26</v>
      </c>
      <c r="N553" s="17">
        <v>10</v>
      </c>
      <c r="O553" s="17">
        <f>IF(Table1[[#This Row],[Algorithm]]="None",0,IF(Table1[[#This Row],[NumPredictors]]&lt;=5,5,IF(Table1[[#This Row],[NumPredictors]]&lt;=10,10,IF(Table1[[#This Row],[NumPredictors]]&lt;=30,30,50))))</f>
        <v>10</v>
      </c>
      <c r="P553" s="22">
        <v>0.83799999999999997</v>
      </c>
      <c r="Q553" s="22">
        <v>0.84799999999999998</v>
      </c>
      <c r="R553" s="14">
        <v>0.91000000000030901</v>
      </c>
      <c r="S553" s="14">
        <v>4.0399999999999601</v>
      </c>
      <c r="T553" s="14">
        <v>0.860000000000127</v>
      </c>
      <c r="U553" s="17">
        <v>4.5140830667325798</v>
      </c>
      <c r="V553" s="27">
        <v>7.28892414629368</v>
      </c>
      <c r="W553" s="22">
        <f>IFERROR(Table1[[#This Row],[MutualInformation]]/Table1[[#This Row],[MutualInformationPotential]],0)</f>
        <v>0.61930718116032668</v>
      </c>
      <c r="X553" s="17">
        <v>0.19517777697622399</v>
      </c>
      <c r="Y553" s="27">
        <v>0.403599247604152</v>
      </c>
      <c r="Z553" s="17">
        <f>IFERROR(Table1[[#This Row],[MutualInformationVsOutcome]]/Table1[[#This Row],[MutualInformationVsOutcomePotential]],0)</f>
        <v>0.48359301493954548</v>
      </c>
      <c r="AA553" s="14">
        <v>59</v>
      </c>
      <c r="AB553" s="14">
        <v>779</v>
      </c>
      <c r="AC553" s="14">
        <v>26</v>
      </c>
      <c r="AD553" s="14">
        <v>136</v>
      </c>
      <c r="AE553" s="17" t="s">
        <v>1364</v>
      </c>
      <c r="AF55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53" s="17" t="str">
        <f>RIGHT(Table1[[#This Row],[AlgorithmFunc]],LEN(Table1[[#This Row],[AlgorithmFunc]])-16)</f>
        <v>ClusterMRMR</v>
      </c>
      <c r="AH553" s="17">
        <f>Table1[[#This Row],['# CM TP]]+Table1[[#This Row],['# CM TN]]</f>
        <v>838</v>
      </c>
      <c r="AI553" s="17">
        <f>Table1[[#This Row],['# CM FP]]+Table1[[#This Row],['# CM FN]]</f>
        <v>162</v>
      </c>
      <c r="AJ553" s="17">
        <f>Table1[[#This Row],['# CM TP]]+Table1[[#This Row],['# CM FP]]</f>
        <v>85</v>
      </c>
      <c r="AK553" s="17">
        <f>Table1[[#This Row],['# CM TN]]+Table1[[#This Row],['# CM FN]]</f>
        <v>915</v>
      </c>
      <c r="AL553" s="17">
        <f>Table1[[#This Row],[GT_T]]+Table1[[#This Row],[GT_F]]</f>
        <v>1000</v>
      </c>
      <c r="AM553" s="17">
        <f>IFERROR((Table1[[#This Row],['# CM TP]]+Table1[[#This Row],['# CM TN]])/Table1[[#This Row],[GT_TOT]], 0)</f>
        <v>0.83799999999999997</v>
      </c>
      <c r="AN553" s="17">
        <f>IFERROR(((Table1[[#This Row],[GT_T]]*Table1[[#This Row],[GT_ML_P]]/Table1[[#This Row],[GT_TOT]])+(Table1[[#This Row],[GT_F]]*Table1[[#This Row],[GT_ML_N]]/Table1[[#This Row],[GT_TOT]]))/Table1[[#This Row],[GT_TOT]],0)</f>
        <v>0.21945999999999999</v>
      </c>
      <c r="AO553" s="17">
        <f>(Table1[[#This Row],[OBS_ACC]]-Table1[[#This Row],[EXP_ACC]])/(1-Table1[[#This Row],[EXP_ACC]])</f>
        <v>0.79245137981397495</v>
      </c>
      <c r="AP553" s="17">
        <f>Table1[[#This Row],['# CM TP]]+Table1[[#This Row],['# CM FN]]</f>
        <v>195</v>
      </c>
      <c r="AQ553" s="17">
        <f>Table1[[#This Row],['# CM TN]]+Table1[[#This Row],['# CM FP]]</f>
        <v>805</v>
      </c>
      <c r="AR553" s="22">
        <f>IFERROR(Table1[[#This Row],[NUM_T]]/(Table1[[#This Row],[NUM_T]]+Table1[[#This Row],[NUM_F]]),0)</f>
        <v>0.19500000000000001</v>
      </c>
      <c r="AS553" s="22">
        <f>IFERROR(((LEN(Table1[[#This Row],[Predictors]])-LEN(SUBSTITUTE(Table1[[#This Row],[Predictors]],"_","")))/Table1[[#This Row],[NumPredictors]])-Table1[[#This Row],[P_se]],0)</f>
        <v>0</v>
      </c>
      <c r="AT553" s="22">
        <f>IFERROR((LEN(Table1[[#This Row],[Predictors]])-LEN(SUBSTITUTE(Table1[[#This Row],[Predictors]],".","")))/Table1[[#This Row],[NumPredictors]],0)</f>
        <v>0.7</v>
      </c>
      <c r="AU553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3" s="24">
        <f>1-(Table1[[#This Row],[P_2gram]]+Table1[[#This Row],[P_order]]+Table1[[#This Row],[P_se]])</f>
        <v>0.30000000000000004</v>
      </c>
    </row>
    <row r="554" spans="1:48" x14ac:dyDescent="0.25">
      <c r="A554" s="12">
        <v>16</v>
      </c>
      <c r="B554" s="14" t="s">
        <v>645</v>
      </c>
      <c r="C554" s="14" t="s">
        <v>190</v>
      </c>
      <c r="D554" s="26" t="s">
        <v>1510</v>
      </c>
      <c r="E554" s="14">
        <v>40000</v>
      </c>
      <c r="F5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54" s="14" t="s">
        <v>361</v>
      </c>
      <c r="H554" s="17">
        <v>1</v>
      </c>
      <c r="I554" s="20">
        <v>42781.144432870373</v>
      </c>
      <c r="J554" s="14" t="s">
        <v>28</v>
      </c>
      <c r="K554" s="14" t="s">
        <v>11</v>
      </c>
      <c r="L554" t="str">
        <f>SUBSTITUTE(SUBSTITUTE(Table1[[#This Row],[PredictorSetsOrig]],"task","act"),"startend","se")</f>
        <v>act,order</v>
      </c>
      <c r="M554" s="14" t="s">
        <v>26</v>
      </c>
      <c r="N554" s="17">
        <v>10</v>
      </c>
      <c r="O554" s="17">
        <f>IF(Table1[[#This Row],[Algorithm]]="None",0,IF(Table1[[#This Row],[NumPredictors]]&lt;=5,5,IF(Table1[[#This Row],[NumPredictors]]&lt;=10,10,IF(Table1[[#This Row],[NumPredictors]]&lt;=30,30,50))))</f>
        <v>10</v>
      </c>
      <c r="P554" s="22">
        <v>0.83789999999999998</v>
      </c>
      <c r="Q554" s="22">
        <v>0.83523333333333305</v>
      </c>
      <c r="R554" s="14">
        <v>348.18</v>
      </c>
      <c r="S554" s="14">
        <v>34.860000000000603</v>
      </c>
      <c r="T554" s="14">
        <v>7.5499999999992697</v>
      </c>
      <c r="U554" s="17">
        <v>3.3826426483960699</v>
      </c>
      <c r="V554" s="3">
        <v>8.2509222736489392</v>
      </c>
      <c r="W554" s="22">
        <f>IFERROR(Table1[[#This Row],[MutualInformation]]/Table1[[#This Row],[MutualInformationPotential]],0)</f>
        <v>0.40997145969963295</v>
      </c>
      <c r="X554" s="17">
        <v>0.14024987870501199</v>
      </c>
      <c r="Y554" s="17">
        <v>0.436675388968633</v>
      </c>
      <c r="Z554" s="17">
        <f>IFERROR(Table1[[#This Row],[MutualInformationVsOutcome]]/Table1[[#This Row],[MutualInformationVsOutcomePotential]],0)</f>
        <v>0.32117651291560728</v>
      </c>
      <c r="AA554" s="14">
        <v>833</v>
      </c>
      <c r="AB554" s="14">
        <v>7546</v>
      </c>
      <c r="AC554" s="14">
        <v>392</v>
      </c>
      <c r="AD554" s="14">
        <v>1229</v>
      </c>
      <c r="AE554" s="17" t="s">
        <v>370</v>
      </c>
      <c r="AF5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54" s="17" t="str">
        <f>RIGHT(Table1[[#This Row],[AlgorithmFunc]],LEN(Table1[[#This Row],[AlgorithmFunc]])-16)</f>
        <v>ClusterDuplicates</v>
      </c>
      <c r="AH554" s="17">
        <f>Table1[[#This Row],['# CM TP]]+Table1[[#This Row],['# CM TN]]</f>
        <v>8379</v>
      </c>
      <c r="AI554" s="17">
        <f>Table1[[#This Row],['# CM FP]]+Table1[[#This Row],['# CM FN]]</f>
        <v>1621</v>
      </c>
      <c r="AJ554" s="17">
        <f>Table1[[#This Row],['# CM TP]]+Table1[[#This Row],['# CM FP]]</f>
        <v>1225</v>
      </c>
      <c r="AK554" s="17">
        <f>Table1[[#This Row],['# CM TN]]+Table1[[#This Row],['# CM FN]]</f>
        <v>8775</v>
      </c>
      <c r="AL554" s="17">
        <f>Table1[[#This Row],[GT_T]]+Table1[[#This Row],[GT_F]]</f>
        <v>10000</v>
      </c>
      <c r="AM554" s="17">
        <f>IFERROR((Table1[[#This Row],['# CM TP]]+Table1[[#This Row],['# CM TN]])/Table1[[#This Row],[GT_TOT]], 0)</f>
        <v>0.83789999999999998</v>
      </c>
      <c r="AN554" s="17">
        <f>IFERROR(((Table1[[#This Row],[GT_T]]*Table1[[#This Row],[GT_ML_P]]/Table1[[#This Row],[GT_TOT]])+(Table1[[#This Row],[GT_F]]*Table1[[#This Row],[GT_ML_N]]/Table1[[#This Row],[GT_TOT]]))/Table1[[#This Row],[GT_TOT]],0)</f>
        <v>0.24488550000000001</v>
      </c>
      <c r="AO554" s="17">
        <f>(Table1[[#This Row],[OBS_ACC]]-Table1[[#This Row],[EXP_ACC]])/(1-Table1[[#This Row],[EXP_ACC]])</f>
        <v>0.78533056907263732</v>
      </c>
      <c r="AP554" s="17">
        <f>Table1[[#This Row],['# CM TP]]+Table1[[#This Row],['# CM FN]]</f>
        <v>2062</v>
      </c>
      <c r="AQ554" s="17">
        <f>Table1[[#This Row],['# CM TN]]+Table1[[#This Row],['# CM FP]]</f>
        <v>7938</v>
      </c>
      <c r="AR554" s="22">
        <f>IFERROR(Table1[[#This Row],[NUM_T]]/(Table1[[#This Row],[NUM_T]]+Table1[[#This Row],[NUM_F]]),0)</f>
        <v>0.20619999999999999</v>
      </c>
      <c r="AS554" s="22">
        <f>IFERROR(((LEN(Table1[[#This Row],[Predictors]])-LEN(SUBSTITUTE(Table1[[#This Row],[Predictors]],"_","")))/Table1[[#This Row],[NumPredictors]])-Table1[[#This Row],[P_se]],0)</f>
        <v>0</v>
      </c>
      <c r="AT554" s="22">
        <f>IFERROR((LEN(Table1[[#This Row],[Predictors]])-LEN(SUBSTITUTE(Table1[[#This Row],[Predictors]],".","")))/Table1[[#This Row],[NumPredictors]],0)</f>
        <v>0.9</v>
      </c>
      <c r="AU554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4" s="24">
        <f>1-(Table1[[#This Row],[P_2gram]]+Table1[[#This Row],[P_order]]+Table1[[#This Row],[P_se]])</f>
        <v>9.9999999999999978E-2</v>
      </c>
    </row>
    <row r="555" spans="1:48" x14ac:dyDescent="0.25">
      <c r="A555" s="12">
        <v>43</v>
      </c>
      <c r="B555" t="s">
        <v>645</v>
      </c>
      <c r="C555" s="14" t="s">
        <v>190</v>
      </c>
      <c r="D555" s="26" t="s">
        <v>1510</v>
      </c>
      <c r="E555" s="14">
        <v>20000</v>
      </c>
      <c r="F5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55" s="14" t="s">
        <v>719</v>
      </c>
      <c r="H555" s="17">
        <v>1</v>
      </c>
      <c r="I555" s="20">
        <v>42796.648043981484</v>
      </c>
      <c r="J555" s="14" t="s">
        <v>45</v>
      </c>
      <c r="K555" s="14" t="s">
        <v>11</v>
      </c>
      <c r="L555" t="str">
        <f>SUBSTITUTE(SUBSTITUTE(Table1[[#This Row],[PredictorSetsOrig]],"task","act"),"startend","se")</f>
        <v>act</v>
      </c>
      <c r="M555" s="14" t="s">
        <v>12</v>
      </c>
      <c r="N555" s="17">
        <v>10</v>
      </c>
      <c r="O555" s="17">
        <f>IF(Table1[[#This Row],[Algorithm]]="None",0,IF(Table1[[#This Row],[NumPredictors]]&lt;=5,5,IF(Table1[[#This Row],[NumPredictors]]&lt;=10,10,IF(Table1[[#This Row],[NumPredictors]]&lt;=30,30,50))))</f>
        <v>10</v>
      </c>
      <c r="P555" s="22">
        <v>0.83779999999999999</v>
      </c>
      <c r="Q555" s="22">
        <v>0.84126666666666705</v>
      </c>
      <c r="R555" s="20">
        <v>68.259999999998399</v>
      </c>
      <c r="S555" s="17">
        <v>18.239999999997998</v>
      </c>
      <c r="T555" s="20">
        <v>0.34000000000014602</v>
      </c>
      <c r="U555" s="17">
        <v>3.7756333833671998</v>
      </c>
      <c r="V555" s="3">
        <v>7.1088022226420504</v>
      </c>
      <c r="W555" s="22">
        <f>IFERROR(Table1[[#This Row],[MutualInformation]]/Table1[[#This Row],[MutualInformationPotential]],0)</f>
        <v>0.53112089281954333</v>
      </c>
      <c r="X555" s="17">
        <v>0.205970099680608</v>
      </c>
      <c r="Y555" s="3">
        <v>0.43359024676053398</v>
      </c>
      <c r="Z555" s="17">
        <f>IFERROR(Table1[[#This Row],[MutualInformationVsOutcome]]/Table1[[#This Row],[MutualInformationVsOutcomePotential]],0)</f>
        <v>0.47503397786150503</v>
      </c>
      <c r="AA555" s="14">
        <v>575</v>
      </c>
      <c r="AB555" s="14">
        <v>3614</v>
      </c>
      <c r="AC555" s="14">
        <v>227</v>
      </c>
      <c r="AD555" s="14">
        <v>584</v>
      </c>
      <c r="AE555" s="17" t="s">
        <v>754</v>
      </c>
      <c r="AF5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55" s="17" t="str">
        <f>RIGHT(Table1[[#This Row],[AlgorithmFunc]],LEN(Table1[[#This Row],[AlgorithmFunc]])-16)</f>
        <v>Recursive</v>
      </c>
      <c r="AH555" s="17">
        <f>Table1[[#This Row],['# CM TP]]+Table1[[#This Row],['# CM TN]]</f>
        <v>4189</v>
      </c>
      <c r="AI555" s="17">
        <f>Table1[[#This Row],['# CM FP]]+Table1[[#This Row],['# CM FN]]</f>
        <v>811</v>
      </c>
      <c r="AJ555" s="17">
        <f>Table1[[#This Row],['# CM TP]]+Table1[[#This Row],['# CM FP]]</f>
        <v>802</v>
      </c>
      <c r="AK555" s="17">
        <f>Table1[[#This Row],['# CM TN]]+Table1[[#This Row],['# CM FN]]</f>
        <v>4198</v>
      </c>
      <c r="AL555" s="17">
        <f>Table1[[#This Row],[GT_T]]+Table1[[#This Row],[GT_F]]</f>
        <v>5000</v>
      </c>
      <c r="AM555" s="17">
        <f>IFERROR((Table1[[#This Row],['# CM TP]]+Table1[[#This Row],['# CM TN]])/Table1[[#This Row],[GT_TOT]], 0)</f>
        <v>0.83779999999999999</v>
      </c>
      <c r="AN555" s="17">
        <f>IFERROR(((Table1[[#This Row],[GT_T]]*Table1[[#This Row],[GT_ML_P]]/Table1[[#This Row],[GT_TOT]])+(Table1[[#This Row],[GT_F]]*Table1[[#This Row],[GT_ML_N]]/Table1[[#This Row],[GT_TOT]]))/Table1[[#This Row],[GT_TOT]],0)</f>
        <v>0.27056624000000001</v>
      </c>
      <c r="AO555" s="17">
        <f>(Table1[[#This Row],[OBS_ACC]]-Table1[[#This Row],[EXP_ACC]])/(1-Table1[[#This Row],[EXP_ACC]])</f>
        <v>0.77763573761653138</v>
      </c>
      <c r="AP555" s="17">
        <f>Table1[[#This Row],['# CM TP]]+Table1[[#This Row],['# CM FN]]</f>
        <v>1159</v>
      </c>
      <c r="AQ555" s="17">
        <f>Table1[[#This Row],['# CM TN]]+Table1[[#This Row],['# CM FP]]</f>
        <v>3841</v>
      </c>
      <c r="AR555" s="22">
        <f>IFERROR(Table1[[#This Row],[NUM_T]]/(Table1[[#This Row],[NUM_T]]+Table1[[#This Row],[NUM_F]]),0)</f>
        <v>0.23180000000000001</v>
      </c>
      <c r="AS555" s="22">
        <f>IFERROR(((LEN(Table1[[#This Row],[Predictors]])-LEN(SUBSTITUTE(Table1[[#This Row],[Predictors]],"_","")))/Table1[[#This Row],[NumPredictors]])-Table1[[#This Row],[P_se]],0)</f>
        <v>0</v>
      </c>
      <c r="AT555" s="22">
        <f>IFERROR((LEN(Table1[[#This Row],[Predictors]])-LEN(SUBSTITUTE(Table1[[#This Row],[Predictors]],".","")))/Table1[[#This Row],[NumPredictors]],0)</f>
        <v>0</v>
      </c>
      <c r="AU555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5" s="24">
        <f>1-(Table1[[#This Row],[P_2gram]]+Table1[[#This Row],[P_order]]+Table1[[#This Row],[P_se]])</f>
        <v>1</v>
      </c>
    </row>
    <row r="556" spans="1:48" x14ac:dyDescent="0.25">
      <c r="A556" s="12">
        <v>31</v>
      </c>
      <c r="B556" s="14" t="s">
        <v>645</v>
      </c>
      <c r="C556" s="14" t="s">
        <v>190</v>
      </c>
      <c r="D556" s="26" t="s">
        <v>1510</v>
      </c>
      <c r="E556" s="14">
        <v>40000</v>
      </c>
      <c r="F5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56" s="14" t="s">
        <v>1316</v>
      </c>
      <c r="H556" s="17">
        <v>1</v>
      </c>
      <c r="I556" s="20">
        <v>43121.860115740739</v>
      </c>
      <c r="J556" s="14" t="s">
        <v>1317</v>
      </c>
      <c r="K556" s="14" t="s">
        <v>11</v>
      </c>
      <c r="L556" t="str">
        <f>SUBSTITUTE(SUBSTITUTE(Table1[[#This Row],[PredictorSetsOrig]],"task","act"),"startend","se")</f>
        <v>2gram</v>
      </c>
      <c r="M556" s="32" t="s">
        <v>434</v>
      </c>
      <c r="N556" s="17">
        <v>10</v>
      </c>
      <c r="O556" s="17">
        <f>IF(Table1[[#This Row],[Algorithm]]="None",0,IF(Table1[[#This Row],[NumPredictors]]&lt;=5,5,IF(Table1[[#This Row],[NumPredictors]]&lt;=10,10,IF(Table1[[#This Row],[NumPredictors]]&lt;=30,30,50))))</f>
        <v>10</v>
      </c>
      <c r="P556" s="22">
        <v>0.8377</v>
      </c>
      <c r="Q556" s="22">
        <v>0.83779999999999999</v>
      </c>
      <c r="R556" s="14">
        <v>26.59</v>
      </c>
      <c r="S556" s="14">
        <v>37.310000000000102</v>
      </c>
      <c r="T556" s="14">
        <v>5.31000000000006</v>
      </c>
      <c r="U556" s="17">
        <v>4.2706850242049699</v>
      </c>
      <c r="V556" s="27"/>
      <c r="W556" s="22">
        <f>IFERROR(Table1[[#This Row],[MutualInformation]]/Table1[[#This Row],[MutualInformationPotential]],0)</f>
        <v>0</v>
      </c>
      <c r="X556" s="17">
        <v>0.170608606730631</v>
      </c>
      <c r="Y556" s="3"/>
      <c r="Z556" s="17">
        <f>IFERROR(Table1[[#This Row],[MutualInformationVsOutcome]]/Table1[[#This Row],[MutualInformationVsOutcomePotential]],0)</f>
        <v>0</v>
      </c>
      <c r="AA556" s="14">
        <v>735</v>
      </c>
      <c r="AB556" s="14">
        <v>7642</v>
      </c>
      <c r="AC556" s="14">
        <v>296</v>
      </c>
      <c r="AD556" s="14">
        <v>1327</v>
      </c>
      <c r="AE556" s="17" t="s">
        <v>1345</v>
      </c>
      <c r="AF55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56" s="17" t="str">
        <f>RIGHT(Table1[[#This Row],[AlgorithmFunc]],LEN(Table1[[#This Row],[AlgorithmFunc]])-16)</f>
        <v>ClusterMRMR</v>
      </c>
      <c r="AH556" s="17">
        <f>Table1[[#This Row],['# CM TP]]+Table1[[#This Row],['# CM TN]]</f>
        <v>8377</v>
      </c>
      <c r="AI556" s="17">
        <f>Table1[[#This Row],['# CM FP]]+Table1[[#This Row],['# CM FN]]</f>
        <v>1623</v>
      </c>
      <c r="AJ556" s="17">
        <f>Table1[[#This Row],['# CM TP]]+Table1[[#This Row],['# CM FP]]</f>
        <v>1031</v>
      </c>
      <c r="AK556" s="17">
        <f>Table1[[#This Row],['# CM TN]]+Table1[[#This Row],['# CM FN]]</f>
        <v>8969</v>
      </c>
      <c r="AL556" s="17">
        <f>Table1[[#This Row],[GT_T]]+Table1[[#This Row],[GT_F]]</f>
        <v>10000</v>
      </c>
      <c r="AM556" s="17">
        <f>IFERROR((Table1[[#This Row],['# CM TP]]+Table1[[#This Row],['# CM TN]])/Table1[[#This Row],[GT_TOT]], 0)</f>
        <v>0.8377</v>
      </c>
      <c r="AN556" s="17">
        <f>IFERROR(((Table1[[#This Row],[GT_T]]*Table1[[#This Row],[GT_ML_P]]/Table1[[#This Row],[GT_TOT]])+(Table1[[#This Row],[GT_F]]*Table1[[#This Row],[GT_ML_N]]/Table1[[#This Row],[GT_TOT]]))/Table1[[#This Row],[GT_TOT]],0)</f>
        <v>0.23193374</v>
      </c>
      <c r="AO556" s="17">
        <f>(Table1[[#This Row],[OBS_ACC]]-Table1[[#This Row],[EXP_ACC]])/(1-Table1[[#This Row],[EXP_ACC]])</f>
        <v>0.78869010598122091</v>
      </c>
      <c r="AP556" s="17">
        <f>Table1[[#This Row],['# CM TP]]+Table1[[#This Row],['# CM FN]]</f>
        <v>2062</v>
      </c>
      <c r="AQ556" s="17">
        <f>Table1[[#This Row],['# CM TN]]+Table1[[#This Row],['# CM FP]]</f>
        <v>7938</v>
      </c>
      <c r="AR556" s="22">
        <f>IFERROR(Table1[[#This Row],[NUM_T]]/(Table1[[#This Row],[NUM_T]]+Table1[[#This Row],[NUM_F]]),0)</f>
        <v>0.20619999999999999</v>
      </c>
      <c r="AS556" s="22">
        <f>IFERROR(((LEN(Table1[[#This Row],[Predictors]])-LEN(SUBSTITUTE(Table1[[#This Row],[Predictors]],"_","")))/Table1[[#This Row],[NumPredictors]])-Table1[[#This Row],[P_se]],0)</f>
        <v>1</v>
      </c>
      <c r="AT556" s="22">
        <f>IFERROR((LEN(Table1[[#This Row],[Predictors]])-LEN(SUBSTITUTE(Table1[[#This Row],[Predictors]],".","")))/Table1[[#This Row],[NumPredictors]],0)</f>
        <v>0</v>
      </c>
      <c r="AU556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6" s="24">
        <f>1-(Table1[[#This Row],[P_2gram]]+Table1[[#This Row],[P_order]]+Table1[[#This Row],[P_se]])</f>
        <v>0</v>
      </c>
    </row>
    <row r="557" spans="1:48" x14ac:dyDescent="0.25">
      <c r="A557" s="12">
        <v>1</v>
      </c>
      <c r="B557" s="14" t="s">
        <v>645</v>
      </c>
      <c r="C557" s="14" t="s">
        <v>190</v>
      </c>
      <c r="D557" s="26" t="s">
        <v>1510</v>
      </c>
      <c r="E557" s="14">
        <v>40000</v>
      </c>
      <c r="F557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57" s="14" t="s">
        <v>1539</v>
      </c>
      <c r="H557" s="17">
        <v>1</v>
      </c>
      <c r="I557" s="20">
        <v>43125.389814814815</v>
      </c>
      <c r="J557" s="14" t="s">
        <v>37</v>
      </c>
      <c r="K557" s="14" t="s">
        <v>11</v>
      </c>
      <c r="L557" t="str">
        <f>SUBSTITUTE(SUBSTITUTE(Table1[[#This Row],[PredictorSetsOrig]],"task","act"),"startend","se")</f>
        <v>act,se,2gram,order</v>
      </c>
      <c r="M557" s="32" t="s">
        <v>20</v>
      </c>
      <c r="N557" s="17">
        <v>10</v>
      </c>
      <c r="O557" s="17">
        <f>IF(Table1[[#This Row],[Algorithm]]="None",0,IF(Table1[[#This Row],[NumPredictors]]&lt;=5,5,IF(Table1[[#This Row],[NumPredictors]]&lt;=10,10,IF(Table1[[#This Row],[NumPredictors]]&lt;=30,30,50))))</f>
        <v>10</v>
      </c>
      <c r="P557" s="22">
        <v>0.83750000000000002</v>
      </c>
      <c r="Q557" s="22">
        <v>0.83816666666666695</v>
      </c>
      <c r="R557" s="14">
        <v>91.71</v>
      </c>
      <c r="S557" s="14">
        <v>36.78</v>
      </c>
      <c r="T557" s="14">
        <v>14.05</v>
      </c>
      <c r="U557" s="17">
        <v>4.16088736553393</v>
      </c>
      <c r="V557" s="27"/>
      <c r="W557" s="22">
        <f>IFERROR(Table1[[#This Row],[MutualInformation]]/Table1[[#This Row],[MutualInformationPotential]],0)</f>
        <v>0</v>
      </c>
      <c r="X557" s="17">
        <v>0.162075386680473</v>
      </c>
      <c r="Y557" s="17">
        <v>0.446570759078327</v>
      </c>
      <c r="Z557" s="17">
        <f>IFERROR(Table1[[#This Row],[MutualInformationVsOutcome]]/Table1[[#This Row],[MutualInformationVsOutcomePotential]],0)</f>
        <v>0.36293327179544582</v>
      </c>
      <c r="AA557" s="14">
        <v>764</v>
      </c>
      <c r="AB557" s="14">
        <v>7611</v>
      </c>
      <c r="AC557" s="14">
        <v>327</v>
      </c>
      <c r="AD557" s="14">
        <v>1298</v>
      </c>
      <c r="AE557" s="17" t="s">
        <v>373</v>
      </c>
      <c r="AF55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557" s="17" t="str">
        <f>RIGHT(Table1[[#This Row],[AlgorithmFunc]],LEN(Table1[[#This Row],[AlgorithmFunc]])-16)</f>
        <v>Cluster</v>
      </c>
      <c r="AH557" s="17">
        <f>Table1[[#This Row],['# CM TP]]+Table1[[#This Row],['# CM TN]]</f>
        <v>8375</v>
      </c>
      <c r="AI557" s="17">
        <f>Table1[[#This Row],['# CM FP]]+Table1[[#This Row],['# CM FN]]</f>
        <v>1625</v>
      </c>
      <c r="AJ557" s="17">
        <f>Table1[[#This Row],['# CM TP]]+Table1[[#This Row],['# CM FP]]</f>
        <v>1091</v>
      </c>
      <c r="AK557" s="17">
        <f>Table1[[#This Row],['# CM TN]]+Table1[[#This Row],['# CM FN]]</f>
        <v>8909</v>
      </c>
      <c r="AL557" s="17">
        <f>Table1[[#This Row],[GT_T]]+Table1[[#This Row],[GT_F]]</f>
        <v>10000</v>
      </c>
      <c r="AM557" s="17">
        <f>IFERROR((Table1[[#This Row],['# CM TP]]+Table1[[#This Row],['# CM TN]])/Table1[[#This Row],[GT_TOT]], 0)</f>
        <v>0.83750000000000002</v>
      </c>
      <c r="AN557" s="17">
        <f>IFERROR(((Table1[[#This Row],[GT_T]]*Table1[[#This Row],[GT_ML_P]]/Table1[[#This Row],[GT_TOT]])+(Table1[[#This Row],[GT_F]]*Table1[[#This Row],[GT_ML_N]]/Table1[[#This Row],[GT_TOT]]))/Table1[[#This Row],[GT_TOT]],0)</f>
        <v>0.23614250000000001</v>
      </c>
      <c r="AO557" s="17">
        <f>(Table1[[#This Row],[OBS_ACC]]-Table1[[#This Row],[EXP_ACC]])/(1-Table1[[#This Row],[EXP_ACC]])</f>
        <v>0.78726398575650569</v>
      </c>
      <c r="AP557" s="17">
        <f>Table1[[#This Row],['# CM TP]]+Table1[[#This Row],['# CM FN]]</f>
        <v>2062</v>
      </c>
      <c r="AQ557" s="17">
        <f>Table1[[#This Row],['# CM TN]]+Table1[[#This Row],['# CM FP]]</f>
        <v>7938</v>
      </c>
      <c r="AR557" s="22">
        <f>IFERROR(Table1[[#This Row],[NUM_T]]/(Table1[[#This Row],[NUM_T]]+Table1[[#This Row],[NUM_F]]),0)</f>
        <v>0.20619999999999999</v>
      </c>
      <c r="AS557" s="22">
        <f>IFERROR(((LEN(Table1[[#This Row],[Predictors]])-LEN(SUBSTITUTE(Table1[[#This Row],[Predictors]],"_","")))/Table1[[#This Row],[NumPredictors]])-Table1[[#This Row],[P_se]],0)</f>
        <v>0.13333333333333336</v>
      </c>
      <c r="AT557" s="22">
        <f>IFERROR((LEN(Table1[[#This Row],[Predictors]])-LEN(SUBSTITUTE(Table1[[#This Row],[Predictors]],".","")))/Table1[[#This Row],[NumPredictors]],0)</f>
        <v>0.5</v>
      </c>
      <c r="AU557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557" s="24">
        <f>1-(Table1[[#This Row],[P_2gram]]+Table1[[#This Row],[P_order]]+Table1[[#This Row],[P_se]])</f>
        <v>0.30000000000000004</v>
      </c>
    </row>
    <row r="558" spans="1:48" x14ac:dyDescent="0.25">
      <c r="A558" s="12">
        <v>34</v>
      </c>
      <c r="B558" s="14" t="s">
        <v>645</v>
      </c>
      <c r="C558" s="14" t="s">
        <v>185</v>
      </c>
      <c r="D558" t="s">
        <v>1510</v>
      </c>
      <c r="E558" s="14">
        <v>40000</v>
      </c>
      <c r="F5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58" s="14" t="s">
        <v>1664</v>
      </c>
      <c r="H558" s="17">
        <v>2</v>
      </c>
      <c r="I558" s="14">
        <v>43131.136331018519</v>
      </c>
      <c r="J558" s="14" t="s">
        <v>405</v>
      </c>
      <c r="K558" s="14" t="s">
        <v>11</v>
      </c>
      <c r="L558" t="str">
        <f>SUBSTITUTE(SUBSTITUTE(Table1[[#This Row],[PredictorSetsOrig]],"task","act"),"startend","se")</f>
        <v>act</v>
      </c>
      <c r="M558" s="32" t="s">
        <v>12</v>
      </c>
      <c r="N558" s="17">
        <v>30</v>
      </c>
      <c r="O558" s="17">
        <f>IF(Table1[[#This Row],[Algorithm]]="None",0,IF(Table1[[#This Row],[NumPredictors]]&lt;=5,5,IF(Table1[[#This Row],[NumPredictors]]&lt;=10,10,IF(Table1[[#This Row],[NumPredictors]]&lt;=30,30,50))))</f>
        <v>30</v>
      </c>
      <c r="P558" s="22">
        <v>0.83740000000000003</v>
      </c>
      <c r="Q558" s="22">
        <v>0.84496666666666698</v>
      </c>
      <c r="R558" s="14">
        <v>4.0000000000873101E-2</v>
      </c>
      <c r="S558" s="14">
        <v>67.939999999998705</v>
      </c>
      <c r="T558" s="14">
        <v>0.979999999999563</v>
      </c>
      <c r="U558" s="17">
        <v>6.10871584524625</v>
      </c>
      <c r="V558" s="27"/>
      <c r="W558" s="22">
        <f>IFERROR(Table1[[#This Row],[MutualInformation]]/Table1[[#This Row],[MutualInformationPotential]],0)</f>
        <v>0</v>
      </c>
      <c r="X558" s="17">
        <v>0.20055423968585501</v>
      </c>
      <c r="Y558" s="3"/>
      <c r="Z558" s="17">
        <f>IFERROR(Table1[[#This Row],[MutualInformationVsOutcome]]/Table1[[#This Row],[MutualInformationVsOutcomePotential]],0)</f>
        <v>0</v>
      </c>
      <c r="AA558" s="14">
        <v>517</v>
      </c>
      <c r="AB558" s="14">
        <v>7857</v>
      </c>
      <c r="AC558" s="14">
        <v>158</v>
      </c>
      <c r="AD558" s="14">
        <v>1468</v>
      </c>
      <c r="AE558" s="17" t="s">
        <v>419</v>
      </c>
      <c r="AF5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558" s="17" t="str">
        <f>RIGHT(Table1[[#This Row],[AlgorithmFunc]],LEN(Table1[[#This Row],[AlgorithmFunc]])-16)</f>
        <v>Random</v>
      </c>
      <c r="AH558" s="17">
        <f>Table1[[#This Row],['# CM TP]]+Table1[[#This Row],['# CM TN]]</f>
        <v>8374</v>
      </c>
      <c r="AI558" s="17">
        <f>Table1[[#This Row],['# CM FP]]+Table1[[#This Row],['# CM FN]]</f>
        <v>1626</v>
      </c>
      <c r="AJ558" s="17">
        <f>Table1[[#This Row],['# CM TP]]+Table1[[#This Row],['# CM FP]]</f>
        <v>675</v>
      </c>
      <c r="AK558" s="17">
        <f>Table1[[#This Row],['# CM TN]]+Table1[[#This Row],['# CM FN]]</f>
        <v>9325</v>
      </c>
      <c r="AL558" s="17">
        <f>Table1[[#This Row],[GT_T]]+Table1[[#This Row],[GT_F]]</f>
        <v>10000</v>
      </c>
      <c r="AM558" s="17">
        <f>IFERROR((Table1[[#This Row],['# CM TP]]+Table1[[#This Row],['# CM TN]])/Table1[[#This Row],[GT_TOT]], 0)</f>
        <v>0.83740000000000003</v>
      </c>
      <c r="AN558" s="17">
        <f>IFERROR(((Table1[[#This Row],[GT_T]]*Table1[[#This Row],[GT_ML_P]]/Table1[[#This Row],[GT_TOT]])+(Table1[[#This Row],[GT_F]]*Table1[[#This Row],[GT_ML_N]]/Table1[[#This Row],[GT_TOT]]))/Table1[[#This Row],[GT_TOT]],0)</f>
        <v>0.20814899999999997</v>
      </c>
      <c r="AO558" s="17">
        <f>(Table1[[#This Row],[OBS_ACC]]-Table1[[#This Row],[EXP_ACC]])/(1-Table1[[#This Row],[EXP_ACC]])</f>
        <v>0.79465833850055112</v>
      </c>
      <c r="AP558" s="17">
        <f>Table1[[#This Row],['# CM TP]]+Table1[[#This Row],['# CM FN]]</f>
        <v>1985</v>
      </c>
      <c r="AQ558" s="17">
        <f>Table1[[#This Row],['# CM TN]]+Table1[[#This Row],['# CM FP]]</f>
        <v>8015</v>
      </c>
      <c r="AR558" s="22">
        <f>IFERROR(Table1[[#This Row],[NUM_T]]/(Table1[[#This Row],[NUM_T]]+Table1[[#This Row],[NUM_F]]),0)</f>
        <v>0.19850000000000001</v>
      </c>
      <c r="AS558" s="22">
        <f>IFERROR(((LEN(Table1[[#This Row],[Predictors]])-LEN(SUBSTITUTE(Table1[[#This Row],[Predictors]],"_","")))/Table1[[#This Row],[NumPredictors]])-Table1[[#This Row],[P_se]],0)</f>
        <v>0</v>
      </c>
      <c r="AT558" s="22">
        <f>IFERROR((LEN(Table1[[#This Row],[Predictors]])-LEN(SUBSTITUTE(Table1[[#This Row],[Predictors]],".","")))/Table1[[#This Row],[NumPredictors]],0)</f>
        <v>0</v>
      </c>
      <c r="AU558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8" s="24">
        <f>1-(Table1[[#This Row],[P_2gram]]+Table1[[#This Row],[P_order]]+Table1[[#This Row],[P_se]])</f>
        <v>1</v>
      </c>
    </row>
    <row r="559" spans="1:48" x14ac:dyDescent="0.25">
      <c r="A559" s="12">
        <v>118</v>
      </c>
      <c r="B559" s="14" t="s">
        <v>645</v>
      </c>
      <c r="C559" s="14" t="s">
        <v>185</v>
      </c>
      <c r="D559" s="26" t="s">
        <v>1510</v>
      </c>
      <c r="E559" s="14">
        <v>40000</v>
      </c>
      <c r="F5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559" s="14" t="s">
        <v>1070</v>
      </c>
      <c r="H559" s="17">
        <v>1</v>
      </c>
      <c r="I559" s="20">
        <v>43118.92150462963</v>
      </c>
      <c r="J559" s="14" t="s">
        <v>995</v>
      </c>
      <c r="K559" s="14" t="s">
        <v>11</v>
      </c>
      <c r="L559" t="str">
        <f>SUBSTITUTE(SUBSTITUTE(Table1[[#This Row],[PredictorSetsOrig]],"task","act"),"startend","se")</f>
        <v>act,order</v>
      </c>
      <c r="M559" s="32" t="s">
        <v>26</v>
      </c>
      <c r="N559" s="17">
        <v>10</v>
      </c>
      <c r="O559" s="17">
        <f>IF(Table1[[#This Row],[Algorithm]]="None",0,IF(Table1[[#This Row],[NumPredictors]]&lt;=5,5,IF(Table1[[#This Row],[NumPredictors]]&lt;=10,10,IF(Table1[[#This Row],[NumPredictors]]&lt;=30,30,50))))</f>
        <v>10</v>
      </c>
      <c r="P559" s="22">
        <v>0.83730000000000004</v>
      </c>
      <c r="Q559" s="22">
        <v>0.83826666666666705</v>
      </c>
      <c r="R559" s="14">
        <v>24.900000000001501</v>
      </c>
      <c r="S559" s="14">
        <v>36.75</v>
      </c>
      <c r="T559" s="14">
        <v>6.6399999999994197</v>
      </c>
      <c r="U559" s="17">
        <v>4.9082414697993197</v>
      </c>
      <c r="V559" s="17"/>
      <c r="W559" s="22">
        <f>IFERROR(Table1[[#This Row],[MutualInformation]]/Table1[[#This Row],[MutualInformationPotential]],0)</f>
        <v>0</v>
      </c>
      <c r="X559" s="17">
        <v>0.13860739770129299</v>
      </c>
      <c r="Y559" s="3"/>
      <c r="Z559" s="17">
        <f>IFERROR(Table1[[#This Row],[MutualInformationVsOutcome]]/Table1[[#This Row],[MutualInformationVsOutcomePotential]],0)</f>
        <v>0</v>
      </c>
      <c r="AA559" s="14">
        <v>472</v>
      </c>
      <c r="AB559" s="14">
        <v>7901</v>
      </c>
      <c r="AC559" s="14">
        <v>122</v>
      </c>
      <c r="AD559" s="14">
        <v>1505</v>
      </c>
      <c r="AE559" s="17" t="s">
        <v>1122</v>
      </c>
      <c r="AF5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559" s="17" t="str">
        <f>RIGHT(Table1[[#This Row],[AlgorithmFunc]],LEN(Table1[[#This Row],[AlgorithmFunc]])-16)</f>
        <v>ClusterInfluence</v>
      </c>
      <c r="AH559" s="17">
        <f>Table1[[#This Row],['# CM TP]]+Table1[[#This Row],['# CM TN]]</f>
        <v>8373</v>
      </c>
      <c r="AI559" s="17">
        <f>Table1[[#This Row],['# CM FP]]+Table1[[#This Row],['# CM FN]]</f>
        <v>1627</v>
      </c>
      <c r="AJ559" s="17">
        <f>Table1[[#This Row],['# CM TP]]+Table1[[#This Row],['# CM FP]]</f>
        <v>594</v>
      </c>
      <c r="AK559" s="17">
        <f>Table1[[#This Row],['# CM TN]]+Table1[[#This Row],['# CM FN]]</f>
        <v>9406</v>
      </c>
      <c r="AL559" s="17">
        <f>Table1[[#This Row],[GT_T]]+Table1[[#This Row],[GT_F]]</f>
        <v>10000</v>
      </c>
      <c r="AM559" s="17">
        <f>IFERROR((Table1[[#This Row],['# CM TP]]+Table1[[#This Row],['# CM TN]])/Table1[[#This Row],[GT_TOT]], 0)</f>
        <v>0.83730000000000004</v>
      </c>
      <c r="AN559" s="17">
        <f>IFERROR(((Table1[[#This Row],[GT_T]]*Table1[[#This Row],[GT_ML_P]]/Table1[[#This Row],[GT_TOT]])+(Table1[[#This Row],[GT_F]]*Table1[[#This Row],[GT_ML_N]]/Table1[[#This Row],[GT_TOT]]))/Table1[[#This Row],[GT_TOT]],0)</f>
        <v>0.20277123999999999</v>
      </c>
      <c r="AO559" s="17">
        <f>(Table1[[#This Row],[OBS_ACC]]-Table1[[#This Row],[EXP_ACC]])/(1-Table1[[#This Row],[EXP_ACC]])</f>
        <v>0.79591804992082826</v>
      </c>
      <c r="AP559" s="17">
        <f>Table1[[#This Row],['# CM TP]]+Table1[[#This Row],['# CM FN]]</f>
        <v>1977</v>
      </c>
      <c r="AQ559" s="17">
        <f>Table1[[#This Row],['# CM TN]]+Table1[[#This Row],['# CM FP]]</f>
        <v>8023</v>
      </c>
      <c r="AR559" s="22">
        <f>IFERROR(Table1[[#This Row],[NUM_T]]/(Table1[[#This Row],[NUM_T]]+Table1[[#This Row],[NUM_F]]),0)</f>
        <v>0.19769999999999999</v>
      </c>
      <c r="AS559" s="22">
        <f>IFERROR(((LEN(Table1[[#This Row],[Predictors]])-LEN(SUBSTITUTE(Table1[[#This Row],[Predictors]],"_","")))/Table1[[#This Row],[NumPredictors]])-Table1[[#This Row],[P_se]],0)</f>
        <v>0</v>
      </c>
      <c r="AT559" s="22">
        <f>IFERROR((LEN(Table1[[#This Row],[Predictors]])-LEN(SUBSTITUTE(Table1[[#This Row],[Predictors]],".","")))/Table1[[#This Row],[NumPredictors]],0)</f>
        <v>0.6</v>
      </c>
      <c r="AU559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59" s="24">
        <f>1-(Table1[[#This Row],[P_2gram]]+Table1[[#This Row],[P_order]]+Table1[[#This Row],[P_se]])</f>
        <v>0.4</v>
      </c>
    </row>
    <row r="560" spans="1:48" x14ac:dyDescent="0.25">
      <c r="A560" s="12">
        <v>129</v>
      </c>
      <c r="B560" t="s">
        <v>645</v>
      </c>
      <c r="C560" s="14" t="s">
        <v>185</v>
      </c>
      <c r="D560" s="26" t="s">
        <v>1510</v>
      </c>
      <c r="E560" s="14">
        <v>40000</v>
      </c>
      <c r="F5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560" s="14" t="s">
        <v>1070</v>
      </c>
      <c r="H560" s="17">
        <v>1</v>
      </c>
      <c r="I560" s="20">
        <v>43118.931828703702</v>
      </c>
      <c r="J560" s="14" t="s">
        <v>1007</v>
      </c>
      <c r="K560" s="14" t="s">
        <v>11</v>
      </c>
      <c r="L560" t="str">
        <f>SUBSTITUTE(SUBSTITUTE(Table1[[#This Row],[PredictorSetsOrig]],"task","act"),"startend","se")</f>
        <v>act,order</v>
      </c>
      <c r="M560" s="32" t="s">
        <v>26</v>
      </c>
      <c r="N560" s="17">
        <v>10</v>
      </c>
      <c r="O560" s="17">
        <f>IF(Table1[[#This Row],[Algorithm]]="None",0,IF(Table1[[#This Row],[NumPredictors]]&lt;=5,5,IF(Table1[[#This Row],[NumPredictors]]&lt;=10,10,IF(Table1[[#This Row],[NumPredictors]]&lt;=30,30,50))))</f>
        <v>10</v>
      </c>
      <c r="P560" s="22">
        <v>0.83730000000000004</v>
      </c>
      <c r="Q560" s="22">
        <v>0.83826666666666705</v>
      </c>
      <c r="R560" s="14">
        <v>25.410000000001698</v>
      </c>
      <c r="S560" s="14">
        <v>37.350000000000399</v>
      </c>
      <c r="T560" s="14">
        <v>6.8600000000005803</v>
      </c>
      <c r="U560" s="17">
        <v>4.9082414697993197</v>
      </c>
      <c r="V560" s="27"/>
      <c r="W560" s="22">
        <f>IFERROR(Table1[[#This Row],[MutualInformation]]/Table1[[#This Row],[MutualInformationPotential]],0)</f>
        <v>0</v>
      </c>
      <c r="X560" s="17">
        <v>0.13860739770129299</v>
      </c>
      <c r="Y560" s="3"/>
      <c r="Z560" s="17">
        <f>IFERROR(Table1[[#This Row],[MutualInformationVsOutcome]]/Table1[[#This Row],[MutualInformationVsOutcomePotential]],0)</f>
        <v>0</v>
      </c>
      <c r="AA560" s="14">
        <v>472</v>
      </c>
      <c r="AB560" s="14">
        <v>7901</v>
      </c>
      <c r="AC560" s="14">
        <v>122</v>
      </c>
      <c r="AD560" s="14">
        <v>1505</v>
      </c>
      <c r="AE560" s="17" t="s">
        <v>1122</v>
      </c>
      <c r="AF5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560" s="17" t="str">
        <f>RIGHT(Table1[[#This Row],[AlgorithmFunc]],LEN(Table1[[#This Row],[AlgorithmFunc]])-16)</f>
        <v>ClusterFisher</v>
      </c>
      <c r="AH560" s="17">
        <f>Table1[[#This Row],['# CM TP]]+Table1[[#This Row],['# CM TN]]</f>
        <v>8373</v>
      </c>
      <c r="AI560" s="17">
        <f>Table1[[#This Row],['# CM FP]]+Table1[[#This Row],['# CM FN]]</f>
        <v>1627</v>
      </c>
      <c r="AJ560" s="17">
        <f>Table1[[#This Row],['# CM TP]]+Table1[[#This Row],['# CM FP]]</f>
        <v>594</v>
      </c>
      <c r="AK560" s="17">
        <f>Table1[[#This Row],['# CM TN]]+Table1[[#This Row],['# CM FN]]</f>
        <v>9406</v>
      </c>
      <c r="AL560" s="17">
        <f>Table1[[#This Row],[GT_T]]+Table1[[#This Row],[GT_F]]</f>
        <v>10000</v>
      </c>
      <c r="AM560" s="17">
        <f>IFERROR((Table1[[#This Row],['# CM TP]]+Table1[[#This Row],['# CM TN]])/Table1[[#This Row],[GT_TOT]], 0)</f>
        <v>0.83730000000000004</v>
      </c>
      <c r="AN560" s="17">
        <f>IFERROR(((Table1[[#This Row],[GT_T]]*Table1[[#This Row],[GT_ML_P]]/Table1[[#This Row],[GT_TOT]])+(Table1[[#This Row],[GT_F]]*Table1[[#This Row],[GT_ML_N]]/Table1[[#This Row],[GT_TOT]]))/Table1[[#This Row],[GT_TOT]],0)</f>
        <v>0.20277123999999999</v>
      </c>
      <c r="AO560" s="17">
        <f>(Table1[[#This Row],[OBS_ACC]]-Table1[[#This Row],[EXP_ACC]])/(1-Table1[[#This Row],[EXP_ACC]])</f>
        <v>0.79591804992082826</v>
      </c>
      <c r="AP560" s="17">
        <f>Table1[[#This Row],['# CM TP]]+Table1[[#This Row],['# CM FN]]</f>
        <v>1977</v>
      </c>
      <c r="AQ560" s="17">
        <f>Table1[[#This Row],['# CM TN]]+Table1[[#This Row],['# CM FP]]</f>
        <v>8023</v>
      </c>
      <c r="AR560" s="22">
        <f>IFERROR(Table1[[#This Row],[NUM_T]]/(Table1[[#This Row],[NUM_T]]+Table1[[#This Row],[NUM_F]]),0)</f>
        <v>0.19769999999999999</v>
      </c>
      <c r="AS560" s="22">
        <f>IFERROR(((LEN(Table1[[#This Row],[Predictors]])-LEN(SUBSTITUTE(Table1[[#This Row],[Predictors]],"_","")))/Table1[[#This Row],[NumPredictors]])-Table1[[#This Row],[P_se]],0)</f>
        <v>0</v>
      </c>
      <c r="AT560" s="22">
        <f>IFERROR((LEN(Table1[[#This Row],[Predictors]])-LEN(SUBSTITUTE(Table1[[#This Row],[Predictors]],".","")))/Table1[[#This Row],[NumPredictors]],0)</f>
        <v>0.6</v>
      </c>
      <c r="AU560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0" s="24">
        <f>1-(Table1[[#This Row],[P_2gram]]+Table1[[#This Row],[P_order]]+Table1[[#This Row],[P_se]])</f>
        <v>0.4</v>
      </c>
    </row>
    <row r="561" spans="1:48" x14ac:dyDescent="0.25">
      <c r="A561" s="12">
        <v>50</v>
      </c>
      <c r="B561" t="s">
        <v>645</v>
      </c>
      <c r="C561" s="14" t="s">
        <v>190</v>
      </c>
      <c r="D561" s="26" t="s">
        <v>1510</v>
      </c>
      <c r="E561" s="14">
        <v>20000</v>
      </c>
      <c r="F5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61" s="14" t="s">
        <v>719</v>
      </c>
      <c r="H561" s="17">
        <v>1</v>
      </c>
      <c r="I561" s="20">
        <v>42796.880219907405</v>
      </c>
      <c r="J561" s="14" t="s">
        <v>51</v>
      </c>
      <c r="K561" s="14" t="s">
        <v>11</v>
      </c>
      <c r="L561" t="str">
        <f>SUBSTITUTE(SUBSTITUTE(Table1[[#This Row],[PredictorSetsOrig]],"task","act"),"startend","se")</f>
        <v>act</v>
      </c>
      <c r="M561" s="14" t="s">
        <v>12</v>
      </c>
      <c r="N561" s="17">
        <v>10</v>
      </c>
      <c r="O561" s="17">
        <f>IF(Table1[[#This Row],[Algorithm]]="None",0,IF(Table1[[#This Row],[NumPredictors]]&lt;=5,5,IF(Table1[[#This Row],[NumPredictors]]&lt;=10,10,IF(Table1[[#This Row],[NumPredictors]]&lt;=30,30,50))))</f>
        <v>10</v>
      </c>
      <c r="P561" s="22">
        <v>0.83720000000000006</v>
      </c>
      <c r="Q561" s="22">
        <v>0.84793333333333298</v>
      </c>
      <c r="R561" s="20">
        <v>1.1100000000005801</v>
      </c>
      <c r="S561" s="17">
        <v>19.0599999999977</v>
      </c>
      <c r="T561" s="20">
        <v>0.33999999999650798</v>
      </c>
      <c r="U561" s="17">
        <v>5.77611557540523</v>
      </c>
      <c r="V561" s="3">
        <v>7.1088022226420504</v>
      </c>
      <c r="W561" s="22">
        <f>IFERROR(Table1[[#This Row],[MutualInformation]]/Table1[[#This Row],[MutualInformationPotential]],0)</f>
        <v>0.81253007110085063</v>
      </c>
      <c r="X561" s="17">
        <v>0.33526967625292098</v>
      </c>
      <c r="Y561" s="3">
        <v>0.43359024676053398</v>
      </c>
      <c r="Z561" s="17">
        <f>IFERROR(Table1[[#This Row],[MutualInformationVsOutcome]]/Table1[[#This Row],[MutualInformationVsOutcomePotential]],0)</f>
        <v>0.77324081608801931</v>
      </c>
      <c r="AA561" s="14">
        <v>570</v>
      </c>
      <c r="AB561" s="14">
        <v>3616</v>
      </c>
      <c r="AC561" s="14">
        <v>225</v>
      </c>
      <c r="AD561" s="14">
        <v>589</v>
      </c>
      <c r="AE561" s="17" t="s">
        <v>761</v>
      </c>
      <c r="AF5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561" s="17" t="str">
        <f>RIGHT(Table1[[#This Row],[AlgorithmFunc]],LEN(Table1[[#This Row],[AlgorithmFunc]])-16)</f>
        <v>ClusterImportance</v>
      </c>
      <c r="AH561" s="17">
        <f>Table1[[#This Row],['# CM TP]]+Table1[[#This Row],['# CM TN]]</f>
        <v>4186</v>
      </c>
      <c r="AI561" s="17">
        <f>Table1[[#This Row],['# CM FP]]+Table1[[#This Row],['# CM FN]]</f>
        <v>814</v>
      </c>
      <c r="AJ561" s="17">
        <f>Table1[[#This Row],['# CM TP]]+Table1[[#This Row],['# CM FP]]</f>
        <v>795</v>
      </c>
      <c r="AK561" s="17">
        <f>Table1[[#This Row],['# CM TN]]+Table1[[#This Row],['# CM FN]]</f>
        <v>4205</v>
      </c>
      <c r="AL561" s="17">
        <f>Table1[[#This Row],[GT_T]]+Table1[[#This Row],[GT_F]]</f>
        <v>5000</v>
      </c>
      <c r="AM561" s="17">
        <f>IFERROR((Table1[[#This Row],['# CM TP]]+Table1[[#This Row],['# CM TN]])/Table1[[#This Row],[GT_TOT]], 0)</f>
        <v>0.83720000000000006</v>
      </c>
      <c r="AN561" s="17">
        <f>IFERROR(((Table1[[#This Row],[GT_T]]*Table1[[#This Row],[GT_ML_P]]/Table1[[#This Row],[GT_TOT]])+(Table1[[#This Row],[GT_F]]*Table1[[#This Row],[GT_ML_N]]/Table1[[#This Row],[GT_TOT]]))/Table1[[#This Row],[GT_TOT]],0)</f>
        <v>0.27002959999999998</v>
      </c>
      <c r="AO561" s="17">
        <f>(Table1[[#This Row],[OBS_ACC]]-Table1[[#This Row],[EXP_ACC]])/(1-Table1[[#This Row],[EXP_ACC]])</f>
        <v>0.77697725825595132</v>
      </c>
      <c r="AP561" s="17">
        <f>Table1[[#This Row],['# CM TP]]+Table1[[#This Row],['# CM FN]]</f>
        <v>1159</v>
      </c>
      <c r="AQ561" s="17">
        <f>Table1[[#This Row],['# CM TN]]+Table1[[#This Row],['# CM FP]]</f>
        <v>3841</v>
      </c>
      <c r="AR561" s="22">
        <f>IFERROR(Table1[[#This Row],[NUM_T]]/(Table1[[#This Row],[NUM_T]]+Table1[[#This Row],[NUM_F]]),0)</f>
        <v>0.23180000000000001</v>
      </c>
      <c r="AS561" s="22">
        <f>IFERROR(((LEN(Table1[[#This Row],[Predictors]])-LEN(SUBSTITUTE(Table1[[#This Row],[Predictors]],"_","")))/Table1[[#This Row],[NumPredictors]])-Table1[[#This Row],[P_se]],0)</f>
        <v>0</v>
      </c>
      <c r="AT561" s="22">
        <f>IFERROR((LEN(Table1[[#This Row],[Predictors]])-LEN(SUBSTITUTE(Table1[[#This Row],[Predictors]],".","")))/Table1[[#This Row],[NumPredictors]],0)</f>
        <v>0</v>
      </c>
      <c r="AU561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1" s="24">
        <f>1-(Table1[[#This Row],[P_2gram]]+Table1[[#This Row],[P_order]]+Table1[[#This Row],[P_se]])</f>
        <v>1</v>
      </c>
    </row>
    <row r="562" spans="1:48" x14ac:dyDescent="0.25">
      <c r="A562" s="12">
        <v>30</v>
      </c>
      <c r="B562" s="14" t="s">
        <v>645</v>
      </c>
      <c r="C562" s="14" t="s">
        <v>190</v>
      </c>
      <c r="D562" s="26" t="s">
        <v>1510</v>
      </c>
      <c r="E562" s="14">
        <v>40000</v>
      </c>
      <c r="F5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62" s="14" t="s">
        <v>1316</v>
      </c>
      <c r="H562" s="17">
        <v>1</v>
      </c>
      <c r="I562" s="20">
        <v>43121.859201388892</v>
      </c>
      <c r="J562" s="14" t="s">
        <v>1317</v>
      </c>
      <c r="K562" s="14" t="s">
        <v>11</v>
      </c>
      <c r="L562" t="str">
        <f>SUBSTITUTE(SUBSTITUTE(Table1[[#This Row],[PredictorSetsOrig]],"task","act"),"startend","se")</f>
        <v>act,order</v>
      </c>
      <c r="M562" s="32" t="s">
        <v>26</v>
      </c>
      <c r="N562" s="17">
        <v>10</v>
      </c>
      <c r="O562" s="17">
        <f>IF(Table1[[#This Row],[Algorithm]]="None",0,IF(Table1[[#This Row],[NumPredictors]]&lt;=5,5,IF(Table1[[#This Row],[NumPredictors]]&lt;=10,10,IF(Table1[[#This Row],[NumPredictors]]&lt;=30,30,50))))</f>
        <v>10</v>
      </c>
      <c r="P562" s="22">
        <v>0.83720000000000006</v>
      </c>
      <c r="Q562" s="22">
        <v>0.83740000000000003</v>
      </c>
      <c r="R562" s="14">
        <v>28.309999999999899</v>
      </c>
      <c r="S562" s="14">
        <v>42.87</v>
      </c>
      <c r="T562" s="14">
        <v>7.01999999999998</v>
      </c>
      <c r="U562" s="17">
        <v>3.7142363805943401</v>
      </c>
      <c r="V562" s="27"/>
      <c r="W562" s="22">
        <f>IFERROR(Table1[[#This Row],[MutualInformation]]/Table1[[#This Row],[MutualInformationPotential]],0)</f>
        <v>0</v>
      </c>
      <c r="X562" s="17">
        <v>0.144853065570968</v>
      </c>
      <c r="Y562" s="3"/>
      <c r="Z562" s="17">
        <f>IFERROR(Table1[[#This Row],[MutualInformationVsOutcome]]/Table1[[#This Row],[MutualInformationVsOutcomePotential]],0)</f>
        <v>0</v>
      </c>
      <c r="AA562" s="14">
        <v>824</v>
      </c>
      <c r="AB562" s="14">
        <v>7548</v>
      </c>
      <c r="AC562" s="14">
        <v>390</v>
      </c>
      <c r="AD562" s="14">
        <v>1238</v>
      </c>
      <c r="AE562" s="17" t="s">
        <v>1344</v>
      </c>
      <c r="AF56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62" s="17" t="str">
        <f>RIGHT(Table1[[#This Row],[AlgorithmFunc]],LEN(Table1[[#This Row],[AlgorithmFunc]])-16)</f>
        <v>ClusterMRMR</v>
      </c>
      <c r="AH562" s="17">
        <f>Table1[[#This Row],['# CM TP]]+Table1[[#This Row],['# CM TN]]</f>
        <v>8372</v>
      </c>
      <c r="AI562" s="17">
        <f>Table1[[#This Row],['# CM FP]]+Table1[[#This Row],['# CM FN]]</f>
        <v>1628</v>
      </c>
      <c r="AJ562" s="17">
        <f>Table1[[#This Row],['# CM TP]]+Table1[[#This Row],['# CM FP]]</f>
        <v>1214</v>
      </c>
      <c r="AK562" s="17">
        <f>Table1[[#This Row],['# CM TN]]+Table1[[#This Row],['# CM FN]]</f>
        <v>8786</v>
      </c>
      <c r="AL562" s="17">
        <f>Table1[[#This Row],[GT_T]]+Table1[[#This Row],[GT_F]]</f>
        <v>10000</v>
      </c>
      <c r="AM562" s="17">
        <f>IFERROR((Table1[[#This Row],['# CM TP]]+Table1[[#This Row],['# CM TN]])/Table1[[#This Row],[GT_TOT]], 0)</f>
        <v>0.83720000000000006</v>
      </c>
      <c r="AN562" s="17">
        <f>IFERROR(((Table1[[#This Row],[GT_T]]*Table1[[#This Row],[GT_ML_P]]/Table1[[#This Row],[GT_TOT]])+(Table1[[#This Row],[GT_F]]*Table1[[#This Row],[GT_ML_N]]/Table1[[#This Row],[GT_TOT]]))/Table1[[#This Row],[GT_TOT]],0)</f>
        <v>0.24467215999999997</v>
      </c>
      <c r="AO562" s="17">
        <f>(Table1[[#This Row],[OBS_ACC]]-Table1[[#This Row],[EXP_ACC]])/(1-Table1[[#This Row],[EXP_ACC]])</f>
        <v>0.78446445188621672</v>
      </c>
      <c r="AP562" s="17">
        <f>Table1[[#This Row],['# CM TP]]+Table1[[#This Row],['# CM FN]]</f>
        <v>2062</v>
      </c>
      <c r="AQ562" s="17">
        <f>Table1[[#This Row],['# CM TN]]+Table1[[#This Row],['# CM FP]]</f>
        <v>7938</v>
      </c>
      <c r="AR562" s="22">
        <f>IFERROR(Table1[[#This Row],[NUM_T]]/(Table1[[#This Row],[NUM_T]]+Table1[[#This Row],[NUM_F]]),0)</f>
        <v>0.20619999999999999</v>
      </c>
      <c r="AS562" s="22">
        <f>IFERROR(((LEN(Table1[[#This Row],[Predictors]])-LEN(SUBSTITUTE(Table1[[#This Row],[Predictors]],"_","")))/Table1[[#This Row],[NumPredictors]])-Table1[[#This Row],[P_se]],0)</f>
        <v>0</v>
      </c>
      <c r="AT562" s="22">
        <f>IFERROR((LEN(Table1[[#This Row],[Predictors]])-LEN(SUBSTITUTE(Table1[[#This Row],[Predictors]],".","")))/Table1[[#This Row],[NumPredictors]],0)</f>
        <v>0.9</v>
      </c>
      <c r="AU562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2" s="24">
        <f>1-(Table1[[#This Row],[P_2gram]]+Table1[[#This Row],[P_order]]+Table1[[#This Row],[P_se]])</f>
        <v>9.9999999999999978E-2</v>
      </c>
    </row>
    <row r="563" spans="1:48" x14ac:dyDescent="0.25">
      <c r="A563" s="12">
        <v>7</v>
      </c>
      <c r="B563" s="14" t="s">
        <v>645</v>
      </c>
      <c r="C563" s="14" t="s">
        <v>185</v>
      </c>
      <c r="D563" t="s">
        <v>1510</v>
      </c>
      <c r="E563" s="14">
        <v>40000</v>
      </c>
      <c r="F5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63" s="14" t="s">
        <v>1623</v>
      </c>
      <c r="H563" s="17">
        <v>1</v>
      </c>
      <c r="I563" s="20">
        <v>43128.634884259256</v>
      </c>
      <c r="J563" s="14" t="s">
        <v>173</v>
      </c>
      <c r="K563" s="14" t="s">
        <v>11</v>
      </c>
      <c r="L563" t="str">
        <f>SUBSTITUTE(SUBSTITUTE(Table1[[#This Row],[PredictorSetsOrig]],"task","act"),"startend","se")</f>
        <v>act,2gram,order</v>
      </c>
      <c r="M563" s="32" t="s">
        <v>24</v>
      </c>
      <c r="N563" s="17">
        <v>30</v>
      </c>
      <c r="O563" s="17">
        <f>IF(Table1[[#This Row],[Algorithm]]="None",0,IF(Table1[[#This Row],[NumPredictors]]&lt;=5,5,IF(Table1[[#This Row],[NumPredictors]]&lt;=10,10,IF(Table1[[#This Row],[NumPredictors]]&lt;=30,30,50))))</f>
        <v>30</v>
      </c>
      <c r="P563" s="22">
        <v>0.83720000000000006</v>
      </c>
      <c r="Q563" s="22">
        <v>0.83699999999999997</v>
      </c>
      <c r="R563" s="14">
        <v>9381.8500000000095</v>
      </c>
      <c r="S563" s="14">
        <v>84.3099999999977</v>
      </c>
      <c r="T563" s="14">
        <v>16.789999999993601</v>
      </c>
      <c r="U563" s="17">
        <v>6.3038813090900101</v>
      </c>
      <c r="V563" s="27"/>
      <c r="W563" s="22">
        <f>IFERROR(Table1[[#This Row],[MutualInformation]]/Table1[[#This Row],[MutualInformationPotential]],0)</f>
        <v>0</v>
      </c>
      <c r="X563" s="17">
        <v>0.206605188232166</v>
      </c>
      <c r="Y563" s="3"/>
      <c r="Z563" s="17">
        <f>IFERROR(Table1[[#This Row],[MutualInformationVsOutcome]]/Table1[[#This Row],[MutualInformationVsOutcomePotential]],0)</f>
        <v>0</v>
      </c>
      <c r="AA563" s="14">
        <v>531</v>
      </c>
      <c r="AB563" s="14">
        <v>7841</v>
      </c>
      <c r="AC563" s="14">
        <v>182</v>
      </c>
      <c r="AD563" s="14">
        <v>1446</v>
      </c>
      <c r="AE563" s="17" t="s">
        <v>1641</v>
      </c>
      <c r="AF56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563" s="17" t="str">
        <f>RIGHT(Table1[[#This Row],[AlgorithmFunc]],LEN(Table1[[#This Row],[AlgorithmFunc]])-16)</f>
        <v>Recursive2Sizes</v>
      </c>
      <c r="AH563" s="17">
        <f>Table1[[#This Row],['# CM TP]]+Table1[[#This Row],['# CM TN]]</f>
        <v>8372</v>
      </c>
      <c r="AI563" s="17">
        <f>Table1[[#This Row],['# CM FP]]+Table1[[#This Row],['# CM FN]]</f>
        <v>1628</v>
      </c>
      <c r="AJ563" s="17">
        <f>Table1[[#This Row],['# CM TP]]+Table1[[#This Row],['# CM FP]]</f>
        <v>713</v>
      </c>
      <c r="AK563" s="17">
        <f>Table1[[#This Row],['# CM TN]]+Table1[[#This Row],['# CM FN]]</f>
        <v>9287</v>
      </c>
      <c r="AL563" s="17">
        <f>Table1[[#This Row],[GT_T]]+Table1[[#This Row],[GT_F]]</f>
        <v>10000</v>
      </c>
      <c r="AM563" s="17">
        <f>IFERROR((Table1[[#This Row],['# CM TP]]+Table1[[#This Row],['# CM TN]])/Table1[[#This Row],[GT_TOT]], 0)</f>
        <v>0.83720000000000006</v>
      </c>
      <c r="AN563" s="17">
        <f>IFERROR(((Table1[[#This Row],[GT_T]]*Table1[[#This Row],[GT_ML_P]]/Table1[[#This Row],[GT_TOT]])+(Table1[[#This Row],[GT_F]]*Table1[[#This Row],[GT_ML_N]]/Table1[[#This Row],[GT_TOT]]))/Table1[[#This Row],[GT_TOT]],0)</f>
        <v>0.21088472000000003</v>
      </c>
      <c r="AO563" s="17">
        <f>(Table1[[#This Row],[OBS_ACC]]-Table1[[#This Row],[EXP_ACC]])/(1-Table1[[#This Row],[EXP_ACC]])</f>
        <v>0.79369300769337536</v>
      </c>
      <c r="AP563" s="17">
        <f>Table1[[#This Row],['# CM TP]]+Table1[[#This Row],['# CM FN]]</f>
        <v>1977</v>
      </c>
      <c r="AQ563" s="17">
        <f>Table1[[#This Row],['# CM TN]]+Table1[[#This Row],['# CM FP]]</f>
        <v>8023</v>
      </c>
      <c r="AR563" s="22">
        <f>IFERROR(Table1[[#This Row],[NUM_T]]/(Table1[[#This Row],[NUM_T]]+Table1[[#This Row],[NUM_F]]),0)</f>
        <v>0.19769999999999999</v>
      </c>
      <c r="AS563" s="22">
        <f>IFERROR(((LEN(Table1[[#This Row],[Predictors]])-LEN(SUBSTITUTE(Table1[[#This Row],[Predictors]],"_","")))/Table1[[#This Row],[NumPredictors]])-Table1[[#This Row],[P_se]],0)</f>
        <v>0.33333333333333331</v>
      </c>
      <c r="AT563" s="22">
        <f>IFERROR((LEN(Table1[[#This Row],[Predictors]])-LEN(SUBSTITUTE(Table1[[#This Row],[Predictors]],".","")))/Table1[[#This Row],[NumPredictors]],0)</f>
        <v>0.43333333333333335</v>
      </c>
      <c r="AU563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3" s="24">
        <f>1-(Table1[[#This Row],[P_2gram]]+Table1[[#This Row],[P_order]]+Table1[[#This Row],[P_se]])</f>
        <v>0.23333333333333339</v>
      </c>
    </row>
    <row r="564" spans="1:48" x14ac:dyDescent="0.25">
      <c r="A564" s="12">
        <v>10</v>
      </c>
      <c r="B564" s="14" t="s">
        <v>645</v>
      </c>
      <c r="C564" s="14" t="s">
        <v>185</v>
      </c>
      <c r="D564" t="s">
        <v>1510</v>
      </c>
      <c r="E564" s="14">
        <v>40000</v>
      </c>
      <c r="F5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64" s="14" t="s">
        <v>1574</v>
      </c>
      <c r="H564" s="17">
        <v>1</v>
      </c>
      <c r="I564" s="20">
        <v>43126.681828703702</v>
      </c>
      <c r="J564" s="14" t="s">
        <v>167</v>
      </c>
      <c r="K564" s="14" t="s">
        <v>11</v>
      </c>
      <c r="L564" t="str">
        <f>SUBSTITUTE(SUBSTITUTE(Table1[[#This Row],[PredictorSetsOrig]],"task","act"),"startend","se")</f>
        <v>order</v>
      </c>
      <c r="M564" s="32" t="s">
        <v>436</v>
      </c>
      <c r="N564" s="17">
        <v>30</v>
      </c>
      <c r="O564" s="17">
        <f>IF(Table1[[#This Row],[Algorithm]]="None",0,IF(Table1[[#This Row],[NumPredictors]]&lt;=5,5,IF(Table1[[#This Row],[NumPredictors]]&lt;=10,10,IF(Table1[[#This Row],[NumPredictors]]&lt;=30,30,50))))</f>
        <v>30</v>
      </c>
      <c r="P564" s="22">
        <v>0.83709999999999996</v>
      </c>
      <c r="Q564" s="22">
        <v>0.83593333333333297</v>
      </c>
      <c r="R564" s="14">
        <v>3434.84</v>
      </c>
      <c r="S564" s="14">
        <v>65.410000000003507</v>
      </c>
      <c r="T564" s="14">
        <v>7.2299999999959299</v>
      </c>
      <c r="U564" s="17">
        <v>5.3791679316880803</v>
      </c>
      <c r="V564" s="27"/>
      <c r="W564" s="22">
        <f>IFERROR(Table1[[#This Row],[MutualInformation]]/Table1[[#This Row],[MutualInformationPotential]],0)</f>
        <v>0</v>
      </c>
      <c r="X564" s="17">
        <v>0.15263806046041001</v>
      </c>
      <c r="Y564" s="3"/>
      <c r="Z564" s="17">
        <f>IFERROR(Table1[[#This Row],[MutualInformationVsOutcome]]/Table1[[#This Row],[MutualInformationVsOutcomePotential]],0)</f>
        <v>0</v>
      </c>
      <c r="AA564" s="14">
        <v>514</v>
      </c>
      <c r="AB564" s="14">
        <v>7857</v>
      </c>
      <c r="AC564" s="14">
        <v>166</v>
      </c>
      <c r="AD564" s="14">
        <v>1463</v>
      </c>
      <c r="AE564" s="17" t="s">
        <v>1584</v>
      </c>
      <c r="AF56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564" s="17" t="str">
        <f>RIGHT(Table1[[#This Row],[AlgorithmFunc]],LEN(Table1[[#This Row],[AlgorithmFunc]])-16)</f>
        <v>LASSORepeated1se</v>
      </c>
      <c r="AH564" s="17">
        <f>Table1[[#This Row],['# CM TP]]+Table1[[#This Row],['# CM TN]]</f>
        <v>8371</v>
      </c>
      <c r="AI564" s="17">
        <f>Table1[[#This Row],['# CM FP]]+Table1[[#This Row],['# CM FN]]</f>
        <v>1629</v>
      </c>
      <c r="AJ564" s="17">
        <f>Table1[[#This Row],['# CM TP]]+Table1[[#This Row],['# CM FP]]</f>
        <v>680</v>
      </c>
      <c r="AK564" s="17">
        <f>Table1[[#This Row],['# CM TN]]+Table1[[#This Row],['# CM FN]]</f>
        <v>9320</v>
      </c>
      <c r="AL564" s="17">
        <f>Table1[[#This Row],[GT_T]]+Table1[[#This Row],[GT_F]]</f>
        <v>10000</v>
      </c>
      <c r="AM564" s="17">
        <f>IFERROR((Table1[[#This Row],['# CM TP]]+Table1[[#This Row],['# CM TN]])/Table1[[#This Row],[GT_TOT]], 0)</f>
        <v>0.83709999999999996</v>
      </c>
      <c r="AN564" s="17">
        <f>IFERROR(((Table1[[#This Row],[GT_T]]*Table1[[#This Row],[GT_ML_P]]/Table1[[#This Row],[GT_TOT]])+(Table1[[#This Row],[GT_F]]*Table1[[#This Row],[GT_ML_N]]/Table1[[#This Row],[GT_TOT]]))/Table1[[#This Row],[GT_TOT]],0)</f>
        <v>0.2087456</v>
      </c>
      <c r="AO564" s="17">
        <f>(Table1[[#This Row],[OBS_ACC]]-Table1[[#This Row],[EXP_ACC]])/(1-Table1[[#This Row],[EXP_ACC]])</f>
        <v>0.7941243675864551</v>
      </c>
      <c r="AP564" s="17">
        <f>Table1[[#This Row],['# CM TP]]+Table1[[#This Row],['# CM FN]]</f>
        <v>1977</v>
      </c>
      <c r="AQ564" s="17">
        <f>Table1[[#This Row],['# CM TN]]+Table1[[#This Row],['# CM FP]]</f>
        <v>8023</v>
      </c>
      <c r="AR564" s="22">
        <f>IFERROR(Table1[[#This Row],[NUM_T]]/(Table1[[#This Row],[NUM_T]]+Table1[[#This Row],[NUM_F]]),0)</f>
        <v>0.19769999999999999</v>
      </c>
      <c r="AS564" s="22">
        <f>IFERROR(((LEN(Table1[[#This Row],[Predictors]])-LEN(SUBSTITUTE(Table1[[#This Row],[Predictors]],"_","")))/Table1[[#This Row],[NumPredictors]])-Table1[[#This Row],[P_se]],0)</f>
        <v>0</v>
      </c>
      <c r="AT564" s="22">
        <f>IFERROR((LEN(Table1[[#This Row],[Predictors]])-LEN(SUBSTITUTE(Table1[[#This Row],[Predictors]],".","")))/Table1[[#This Row],[NumPredictors]],0)</f>
        <v>1</v>
      </c>
      <c r="AU564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4" s="24">
        <f>1-(Table1[[#This Row],[P_2gram]]+Table1[[#This Row],[P_order]]+Table1[[#This Row],[P_se]])</f>
        <v>0</v>
      </c>
    </row>
    <row r="565" spans="1:48" x14ac:dyDescent="0.25">
      <c r="A565" s="12">
        <v>24</v>
      </c>
      <c r="B565" s="14" t="s">
        <v>645</v>
      </c>
      <c r="C565" s="14" t="s">
        <v>185</v>
      </c>
      <c r="D565" s="26" t="s">
        <v>1510</v>
      </c>
      <c r="E565" s="14">
        <v>4000</v>
      </c>
      <c r="F5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65" s="14"/>
      <c r="H565" s="17">
        <v>1</v>
      </c>
      <c r="I565" s="20">
        <v>42775.867488425924</v>
      </c>
      <c r="J565" s="14" t="s">
        <v>28</v>
      </c>
      <c r="K565" s="14" t="s">
        <v>11</v>
      </c>
      <c r="L565" t="str">
        <f>SUBSTITUTE(SUBSTITUTE(Table1[[#This Row],[PredictorSetsOrig]],"task","act"),"startend","se")</f>
        <v>act,order</v>
      </c>
      <c r="M565" s="14" t="s">
        <v>26</v>
      </c>
      <c r="N565" s="17">
        <v>10</v>
      </c>
      <c r="O565" s="17">
        <f>IF(Table1[[#This Row],[Algorithm]]="None",0,IF(Table1[[#This Row],[NumPredictors]]&lt;=5,5,IF(Table1[[#This Row],[NumPredictors]]&lt;=10,10,IF(Table1[[#This Row],[NumPredictors]]&lt;=30,30,50))))</f>
        <v>10</v>
      </c>
      <c r="P565" s="22">
        <v>0.83699999999999997</v>
      </c>
      <c r="Q565" s="22">
        <v>0.84466666666666701</v>
      </c>
      <c r="R565" s="14">
        <v>20.259999999999302</v>
      </c>
      <c r="S565" s="14">
        <v>4.5</v>
      </c>
      <c r="T565" s="14">
        <v>0.27999999999974501</v>
      </c>
      <c r="U565" s="17">
        <v>4.5575676465648396</v>
      </c>
      <c r="V565" s="3">
        <v>7.28892414629368</v>
      </c>
      <c r="W565" s="22">
        <f>IFERROR(Table1[[#This Row],[MutualInformation]]/Table1[[#This Row],[MutualInformationPotential]],0)</f>
        <v>0.62527302453576794</v>
      </c>
      <c r="X565" s="17">
        <v>0.20656905990051</v>
      </c>
      <c r="Y565" s="27">
        <v>0.403599247604152</v>
      </c>
      <c r="Z565" s="17">
        <f>IFERROR(Table1[[#This Row],[MutualInformationVsOutcome]]/Table1[[#This Row],[MutualInformationVsOutcomePotential]],0)</f>
        <v>0.51181725715978499</v>
      </c>
      <c r="AA565" s="14">
        <v>60</v>
      </c>
      <c r="AB565" s="14">
        <v>777</v>
      </c>
      <c r="AC565" s="14">
        <v>28</v>
      </c>
      <c r="AD565" s="14">
        <v>135</v>
      </c>
      <c r="AE565" s="17" t="s">
        <v>36</v>
      </c>
      <c r="AF5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565" s="17" t="str">
        <f>RIGHT(Table1[[#This Row],[AlgorithmFunc]],LEN(Table1[[#This Row],[AlgorithmFunc]])-16)</f>
        <v>ClusterDuplicates</v>
      </c>
      <c r="AH565" s="17">
        <f>Table1[[#This Row],['# CM TP]]+Table1[[#This Row],['# CM TN]]</f>
        <v>837</v>
      </c>
      <c r="AI565" s="17">
        <f>Table1[[#This Row],['# CM FP]]+Table1[[#This Row],['# CM FN]]</f>
        <v>163</v>
      </c>
      <c r="AJ565" s="17">
        <f>Table1[[#This Row],['# CM TP]]+Table1[[#This Row],['# CM FP]]</f>
        <v>88</v>
      </c>
      <c r="AK565" s="17">
        <f>Table1[[#This Row],['# CM TN]]+Table1[[#This Row],['# CM FN]]</f>
        <v>912</v>
      </c>
      <c r="AL565" s="17">
        <f>Table1[[#This Row],[GT_T]]+Table1[[#This Row],[GT_F]]</f>
        <v>1000</v>
      </c>
      <c r="AM565" s="17">
        <f>IFERROR((Table1[[#This Row],['# CM TP]]+Table1[[#This Row],['# CM TN]])/Table1[[#This Row],[GT_TOT]], 0)</f>
        <v>0.83699999999999997</v>
      </c>
      <c r="AN565" s="17">
        <f>IFERROR(((Table1[[#This Row],[GT_T]]*Table1[[#This Row],[GT_ML_P]]/Table1[[#This Row],[GT_TOT]])+(Table1[[#This Row],[GT_F]]*Table1[[#This Row],[GT_ML_N]]/Table1[[#This Row],[GT_TOT]]))/Table1[[#This Row],[GT_TOT]],0)</f>
        <v>0.22231200000000001</v>
      </c>
      <c r="AO565" s="17">
        <f>(Table1[[#This Row],[OBS_ACC]]-Table1[[#This Row],[EXP_ACC]])/(1-Table1[[#This Row],[EXP_ACC]])</f>
        <v>0.79040437810535835</v>
      </c>
      <c r="AP565" s="17">
        <f>Table1[[#This Row],['# CM TP]]+Table1[[#This Row],['# CM FN]]</f>
        <v>195</v>
      </c>
      <c r="AQ565" s="17">
        <f>Table1[[#This Row],['# CM TN]]+Table1[[#This Row],['# CM FP]]</f>
        <v>805</v>
      </c>
      <c r="AR565" s="22">
        <f>IFERROR(Table1[[#This Row],[NUM_T]]/(Table1[[#This Row],[NUM_T]]+Table1[[#This Row],[NUM_F]]),0)</f>
        <v>0.19500000000000001</v>
      </c>
      <c r="AS565" s="22">
        <f>IFERROR(((LEN(Table1[[#This Row],[Predictors]])-LEN(SUBSTITUTE(Table1[[#This Row],[Predictors]],"_","")))/Table1[[#This Row],[NumPredictors]])-Table1[[#This Row],[P_se]],0)</f>
        <v>0</v>
      </c>
      <c r="AT565" s="22">
        <f>IFERROR((LEN(Table1[[#This Row],[Predictors]])-LEN(SUBSTITUTE(Table1[[#This Row],[Predictors]],".","")))/Table1[[#This Row],[NumPredictors]],0)</f>
        <v>0.7</v>
      </c>
      <c r="AU565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5" s="24">
        <f>1-(Table1[[#This Row],[P_2gram]]+Table1[[#This Row],[P_order]]+Table1[[#This Row],[P_se]])</f>
        <v>0.30000000000000004</v>
      </c>
    </row>
    <row r="566" spans="1:48" x14ac:dyDescent="0.25">
      <c r="A566" s="12">
        <v>41</v>
      </c>
      <c r="B566" s="14" t="s">
        <v>645</v>
      </c>
      <c r="C566" s="14" t="s">
        <v>185</v>
      </c>
      <c r="D566" s="26" t="s">
        <v>1510</v>
      </c>
      <c r="E566" s="14">
        <v>4000</v>
      </c>
      <c r="F5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66" s="14" t="s">
        <v>562</v>
      </c>
      <c r="H566" s="17">
        <v>1</v>
      </c>
      <c r="I566" s="20">
        <v>42794.101145833331</v>
      </c>
      <c r="J566" s="14" t="s">
        <v>173</v>
      </c>
      <c r="K566" s="14" t="s">
        <v>11</v>
      </c>
      <c r="L566" t="str">
        <f>SUBSTITUTE(SUBSTITUTE(Table1[[#This Row],[PredictorSetsOrig]],"task","act"),"startend","se")</f>
        <v>act,order</v>
      </c>
      <c r="M566" s="14" t="s">
        <v>26</v>
      </c>
      <c r="N566" s="17">
        <v>10</v>
      </c>
      <c r="O566" s="17">
        <f>IF(Table1[[#This Row],[Algorithm]]="None",0,IF(Table1[[#This Row],[NumPredictors]]&lt;=5,5,IF(Table1[[#This Row],[NumPredictors]]&lt;=10,10,IF(Table1[[#This Row],[NumPredictors]]&lt;=30,30,50))))</f>
        <v>10</v>
      </c>
      <c r="P566" s="22">
        <v>0.83699999999999997</v>
      </c>
      <c r="Q566" s="22">
        <v>0.83933333333333304</v>
      </c>
      <c r="R566" s="14">
        <v>133.75</v>
      </c>
      <c r="S566" s="14">
        <v>4.25</v>
      </c>
      <c r="T566" s="14">
        <v>0.93999999999868999</v>
      </c>
      <c r="U566" s="17">
        <v>4.4681120372678604</v>
      </c>
      <c r="V566" s="3">
        <v>7.28892414629368</v>
      </c>
      <c r="W566" s="22">
        <f>IFERROR(Table1[[#This Row],[MutualInformation]]/Table1[[#This Row],[MutualInformationPotential]],0)</f>
        <v>0.61300021067441557</v>
      </c>
      <c r="X566" s="17">
        <v>0.18443297077722801</v>
      </c>
      <c r="Y566" s="27">
        <v>0.403599247604152</v>
      </c>
      <c r="Z566" s="17">
        <f>IFERROR(Table1[[#This Row],[MutualInformationVsOutcome]]/Table1[[#This Row],[MutualInformationVsOutcomePotential]],0)</f>
        <v>0.4569705515361091</v>
      </c>
      <c r="AA566" s="14">
        <v>51</v>
      </c>
      <c r="AB566" s="14">
        <v>786</v>
      </c>
      <c r="AC566" s="14">
        <v>19</v>
      </c>
      <c r="AD566" s="14">
        <v>144</v>
      </c>
      <c r="AE566" s="17" t="s">
        <v>201</v>
      </c>
      <c r="AF5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566" s="17" t="str">
        <f>RIGHT(Table1[[#This Row],[AlgorithmFunc]],LEN(Table1[[#This Row],[AlgorithmFunc]])-16)</f>
        <v>Recursive2Sizes</v>
      </c>
      <c r="AH566" s="17">
        <f>Table1[[#This Row],['# CM TP]]+Table1[[#This Row],['# CM TN]]</f>
        <v>837</v>
      </c>
      <c r="AI566" s="17">
        <f>Table1[[#This Row],['# CM FP]]+Table1[[#This Row],['# CM FN]]</f>
        <v>163</v>
      </c>
      <c r="AJ566" s="17">
        <f>Table1[[#This Row],['# CM TP]]+Table1[[#This Row],['# CM FP]]</f>
        <v>70</v>
      </c>
      <c r="AK566" s="17">
        <f>Table1[[#This Row],['# CM TN]]+Table1[[#This Row],['# CM FN]]</f>
        <v>930</v>
      </c>
      <c r="AL566" s="17">
        <f>Table1[[#This Row],[GT_T]]+Table1[[#This Row],[GT_F]]</f>
        <v>1000</v>
      </c>
      <c r="AM566" s="17">
        <f>IFERROR((Table1[[#This Row],['# CM TP]]+Table1[[#This Row],['# CM TN]])/Table1[[#This Row],[GT_TOT]], 0)</f>
        <v>0.83699999999999997</v>
      </c>
      <c r="AN566" s="17">
        <f>IFERROR(((Table1[[#This Row],[GT_T]]*Table1[[#This Row],[GT_ML_P]]/Table1[[#This Row],[GT_TOT]])+(Table1[[#This Row],[GT_F]]*Table1[[#This Row],[GT_ML_N]]/Table1[[#This Row],[GT_TOT]]))/Table1[[#This Row],[GT_TOT]],0)</f>
        <v>0.21018000000000001</v>
      </c>
      <c r="AO566" s="17">
        <f>(Table1[[#This Row],[OBS_ACC]]-Table1[[#This Row],[EXP_ACC]])/(1-Table1[[#This Row],[EXP_ACC]])</f>
        <v>0.79362386366513882</v>
      </c>
      <c r="AP566" s="17">
        <f>Table1[[#This Row],['# CM TP]]+Table1[[#This Row],['# CM FN]]</f>
        <v>195</v>
      </c>
      <c r="AQ566" s="17">
        <f>Table1[[#This Row],['# CM TN]]+Table1[[#This Row],['# CM FP]]</f>
        <v>805</v>
      </c>
      <c r="AR566" s="22">
        <f>IFERROR(Table1[[#This Row],[NUM_T]]/(Table1[[#This Row],[NUM_T]]+Table1[[#This Row],[NUM_F]]),0)</f>
        <v>0.19500000000000001</v>
      </c>
      <c r="AS566" s="22">
        <f>IFERROR(((LEN(Table1[[#This Row],[Predictors]])-LEN(SUBSTITUTE(Table1[[#This Row],[Predictors]],"_","")))/Table1[[#This Row],[NumPredictors]])-Table1[[#This Row],[P_se]],0)</f>
        <v>0</v>
      </c>
      <c r="AT566" s="22">
        <f>IFERROR((LEN(Table1[[#This Row],[Predictors]])-LEN(SUBSTITUTE(Table1[[#This Row],[Predictors]],".","")))/Table1[[#This Row],[NumPredictors]],0)</f>
        <v>0.6</v>
      </c>
      <c r="AU566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6" s="24">
        <f>1-(Table1[[#This Row],[P_2gram]]+Table1[[#This Row],[P_order]]+Table1[[#This Row],[P_se]])</f>
        <v>0.4</v>
      </c>
    </row>
    <row r="567" spans="1:48" x14ac:dyDescent="0.25">
      <c r="A567" s="12">
        <v>38</v>
      </c>
      <c r="B567" s="14" t="s">
        <v>645</v>
      </c>
      <c r="C567" s="14" t="s">
        <v>190</v>
      </c>
      <c r="D567" s="26" t="s">
        <v>1510</v>
      </c>
      <c r="E567" s="14">
        <v>20000</v>
      </c>
      <c r="F5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67" s="14" t="s">
        <v>719</v>
      </c>
      <c r="H567" s="17">
        <v>1</v>
      </c>
      <c r="I567" s="20">
        <v>42796.646585648145</v>
      </c>
      <c r="J567" s="14" t="s">
        <v>484</v>
      </c>
      <c r="K567" s="14" t="s">
        <v>11</v>
      </c>
      <c r="L567" t="str">
        <f>SUBSTITUTE(SUBSTITUTE(Table1[[#This Row],[PredictorSetsOrig]],"task","act"),"startend","se")</f>
        <v>act,se,order</v>
      </c>
      <c r="M567" s="14" t="s">
        <v>18</v>
      </c>
      <c r="N567" s="17">
        <v>10</v>
      </c>
      <c r="O567" s="17">
        <f>IF(Table1[[#This Row],[Algorithm]]="None",0,IF(Table1[[#This Row],[NumPredictors]]&lt;=5,5,IF(Table1[[#This Row],[NumPredictors]]&lt;=10,10,IF(Table1[[#This Row],[NumPredictors]]&lt;=30,30,50))))</f>
        <v>10</v>
      </c>
      <c r="P567" s="22">
        <v>0.83160000000000001</v>
      </c>
      <c r="Q567" s="22">
        <v>0.83940000000000003</v>
      </c>
      <c r="R567" s="20">
        <v>1.92000000000189</v>
      </c>
      <c r="S567" s="17">
        <v>17.939999999998701</v>
      </c>
      <c r="T567" s="20">
        <v>3.3100000000013101</v>
      </c>
      <c r="U567" s="17">
        <v>4.5412436092298503</v>
      </c>
      <c r="V567" s="3">
        <v>8.0958830283308796</v>
      </c>
      <c r="W567" s="22">
        <f>IFERROR(Table1[[#This Row],[MutualInformation]]/Table1[[#This Row],[MutualInformationPotential]],0)</f>
        <v>0.56093246324559531</v>
      </c>
      <c r="X567" s="17">
        <v>0.222898427632092</v>
      </c>
      <c r="Y567" s="3">
        <v>0.48515000469791802</v>
      </c>
      <c r="Z567" s="17">
        <f>IFERROR(Table1[[#This Row],[MutualInformationVsOutcome]]/Table1[[#This Row],[MutualInformationVsOutcomePotential]],0)</f>
        <v>0.45944228686729838</v>
      </c>
      <c r="AA567" s="14">
        <v>538</v>
      </c>
      <c r="AB567" s="14">
        <v>3620</v>
      </c>
      <c r="AC567" s="14">
        <v>221</v>
      </c>
      <c r="AD567" s="14">
        <v>621</v>
      </c>
      <c r="AE567" s="17" t="s">
        <v>749</v>
      </c>
      <c r="AF5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567" s="17" t="str">
        <f>RIGHT(Table1[[#This Row],[AlgorithmFunc]],LEN(Table1[[#This Row],[AlgorithmFunc]])-16)</f>
        <v>MRMREnsemble5</v>
      </c>
      <c r="AH567" s="17">
        <f>Table1[[#This Row],['# CM TP]]+Table1[[#This Row],['# CM TN]]</f>
        <v>4158</v>
      </c>
      <c r="AI567" s="17">
        <f>Table1[[#This Row],['# CM FP]]+Table1[[#This Row],['# CM FN]]</f>
        <v>842</v>
      </c>
      <c r="AJ567" s="17">
        <f>Table1[[#This Row],['# CM TP]]+Table1[[#This Row],['# CM FP]]</f>
        <v>759</v>
      </c>
      <c r="AK567" s="17">
        <f>Table1[[#This Row],['# CM TN]]+Table1[[#This Row],['# CM FN]]</f>
        <v>4241</v>
      </c>
      <c r="AL567" s="17">
        <f>Table1[[#This Row],[GT_T]]+Table1[[#This Row],[GT_F]]</f>
        <v>5000</v>
      </c>
      <c r="AM567" s="17">
        <f>IFERROR((Table1[[#This Row],['# CM TP]]+Table1[[#This Row],['# CM TN]])/Table1[[#This Row],[GT_TOT]], 0)</f>
        <v>0.83160000000000001</v>
      </c>
      <c r="AN567" s="17">
        <f>IFERROR(((Table1[[#This Row],[GT_T]]*Table1[[#This Row],[GT_ML_P]]/Table1[[#This Row],[GT_TOT]])+(Table1[[#This Row],[GT_F]]*Table1[[#This Row],[GT_ML_N]]/Table1[[#This Row],[GT_TOT]]))/Table1[[#This Row],[GT_TOT]],0)</f>
        <v>0.26907376</v>
      </c>
      <c r="AO567" s="17">
        <f>(Table1[[#This Row],[OBS_ACC]]-Table1[[#This Row],[EXP_ACC]])/(1-Table1[[#This Row],[EXP_ACC]])</f>
        <v>0.76960739567921366</v>
      </c>
      <c r="AP567" s="17">
        <f>Table1[[#This Row],['# CM TP]]+Table1[[#This Row],['# CM FN]]</f>
        <v>1159</v>
      </c>
      <c r="AQ567" s="17">
        <f>Table1[[#This Row],['# CM TN]]+Table1[[#This Row],['# CM FP]]</f>
        <v>3841</v>
      </c>
      <c r="AR567" s="22">
        <f>IFERROR(Table1[[#This Row],[NUM_T]]/(Table1[[#This Row],[NUM_T]]+Table1[[#This Row],[NUM_F]]),0)</f>
        <v>0.23180000000000001</v>
      </c>
      <c r="AS567" s="22">
        <f>IFERROR(((LEN(Table1[[#This Row],[Predictors]])-LEN(SUBSTITUTE(Table1[[#This Row],[Predictors]],"_","")))/Table1[[#This Row],[NumPredictors]])-Table1[[#This Row],[P_se]],0)</f>
        <v>0</v>
      </c>
      <c r="AT567" s="22">
        <f>IFERROR((LEN(Table1[[#This Row],[Predictors]])-LEN(SUBSTITUTE(Table1[[#This Row],[Predictors]],".","")))/Table1[[#This Row],[NumPredictors]],0)</f>
        <v>0.5</v>
      </c>
      <c r="AU567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7" s="24">
        <f>1-(Table1[[#This Row],[P_2gram]]+Table1[[#This Row],[P_order]]+Table1[[#This Row],[P_se]])</f>
        <v>0.5</v>
      </c>
    </row>
    <row r="568" spans="1:48" x14ac:dyDescent="0.25">
      <c r="A568" s="12">
        <v>60</v>
      </c>
      <c r="B568" s="14" t="s">
        <v>645</v>
      </c>
      <c r="C568" s="14" t="s">
        <v>185</v>
      </c>
      <c r="D568" s="26" t="s">
        <v>1510</v>
      </c>
      <c r="E568" s="14">
        <v>4000</v>
      </c>
      <c r="F5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568" s="14" t="s">
        <v>608</v>
      </c>
      <c r="H568" s="17">
        <v>1</v>
      </c>
      <c r="I568" s="20">
        <v>42794.741354166668</v>
      </c>
      <c r="J568" s="14" t="s">
        <v>167</v>
      </c>
      <c r="K568" s="14" t="s">
        <v>11</v>
      </c>
      <c r="L568" t="str">
        <f>SUBSTITUTE(SUBSTITUTE(Table1[[#This Row],[PredictorSetsOrig]],"task","act"),"startend","se")</f>
        <v>act,se,2gram,order</v>
      </c>
      <c r="M568" s="14" t="s">
        <v>20</v>
      </c>
      <c r="N568" s="17">
        <v>5</v>
      </c>
      <c r="O568" s="17">
        <f>IF(Table1[[#This Row],[Algorithm]]="None",0,IF(Table1[[#This Row],[NumPredictors]]&lt;=5,5,IF(Table1[[#This Row],[NumPredictors]]&lt;=10,10,IF(Table1[[#This Row],[NumPredictors]]&lt;=30,30,50))))</f>
        <v>5</v>
      </c>
      <c r="P568" s="22">
        <v>0.83699999999999997</v>
      </c>
      <c r="Q568" s="22">
        <v>0.81833333333333302</v>
      </c>
      <c r="R568" s="14">
        <v>1927.45</v>
      </c>
      <c r="S568" s="14">
        <v>3.63000000000011</v>
      </c>
      <c r="T568" s="14">
        <v>1.7100000000000399</v>
      </c>
      <c r="U568" s="17">
        <v>1.9095190479511099</v>
      </c>
      <c r="V568" s="3">
        <v>7.30761563701172</v>
      </c>
      <c r="W568" s="22">
        <f>IFERROR(Table1[[#This Row],[MutualInformation]]/Table1[[#This Row],[MutualInformationPotential]],0)</f>
        <v>0.26130534811926198</v>
      </c>
      <c r="X568" s="17">
        <v>9.3491873688977406E-2</v>
      </c>
      <c r="Y568" s="17">
        <v>0.40525441704633902</v>
      </c>
      <c r="Z568" s="17">
        <f>IFERROR(Table1[[#This Row],[MutualInformationVsOutcome]]/Table1[[#This Row],[MutualInformationVsOutcomePotential]],0)</f>
        <v>0.23069920957403661</v>
      </c>
      <c r="AA568" s="14">
        <v>44</v>
      </c>
      <c r="AB568" s="14">
        <v>793</v>
      </c>
      <c r="AC568" s="14">
        <v>12</v>
      </c>
      <c r="AD568" s="14">
        <v>151</v>
      </c>
      <c r="AE568" s="17" t="s">
        <v>643</v>
      </c>
      <c r="AF5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568" s="17" t="str">
        <f>RIGHT(Table1[[#This Row],[AlgorithmFunc]],LEN(Table1[[#This Row],[AlgorithmFunc]])-16)</f>
        <v>LASSORepeated1se</v>
      </c>
      <c r="AH568" s="17">
        <f>Table1[[#This Row],['# CM TP]]+Table1[[#This Row],['# CM TN]]</f>
        <v>837</v>
      </c>
      <c r="AI568" s="17">
        <f>Table1[[#This Row],['# CM FP]]+Table1[[#This Row],['# CM FN]]</f>
        <v>163</v>
      </c>
      <c r="AJ568" s="17">
        <f>Table1[[#This Row],['# CM TP]]+Table1[[#This Row],['# CM FP]]</f>
        <v>56</v>
      </c>
      <c r="AK568" s="17">
        <f>Table1[[#This Row],['# CM TN]]+Table1[[#This Row],['# CM FN]]</f>
        <v>944</v>
      </c>
      <c r="AL568" s="17">
        <f>Table1[[#This Row],[GT_T]]+Table1[[#This Row],[GT_F]]</f>
        <v>1000</v>
      </c>
      <c r="AM568" s="17">
        <f>IFERROR((Table1[[#This Row],['# CM TP]]+Table1[[#This Row],['# CM TN]])/Table1[[#This Row],[GT_TOT]], 0)</f>
        <v>0.83699999999999997</v>
      </c>
      <c r="AN568" s="17">
        <f>IFERROR(((Table1[[#This Row],[GT_T]]*Table1[[#This Row],[GT_ML_P]]/Table1[[#This Row],[GT_TOT]])+(Table1[[#This Row],[GT_F]]*Table1[[#This Row],[GT_ML_N]]/Table1[[#This Row],[GT_TOT]]))/Table1[[#This Row],[GT_TOT]],0)</f>
        <v>0.20074400000000003</v>
      </c>
      <c r="AO568" s="17">
        <f>(Table1[[#This Row],[OBS_ACC]]-Table1[[#This Row],[EXP_ACC]])/(1-Table1[[#This Row],[EXP_ACC]])</f>
        <v>0.79606033611258464</v>
      </c>
      <c r="AP568" s="17">
        <f>Table1[[#This Row],['# CM TP]]+Table1[[#This Row],['# CM FN]]</f>
        <v>195</v>
      </c>
      <c r="AQ568" s="17">
        <f>Table1[[#This Row],['# CM TN]]+Table1[[#This Row],['# CM FP]]</f>
        <v>805</v>
      </c>
      <c r="AR568" s="22">
        <f>IFERROR(Table1[[#This Row],[NUM_T]]/(Table1[[#This Row],[NUM_T]]+Table1[[#This Row],[NUM_F]]),0)</f>
        <v>0.19500000000000001</v>
      </c>
      <c r="AS568" s="22">
        <f>IFERROR(((LEN(Table1[[#This Row],[Predictors]])-LEN(SUBSTITUTE(Table1[[#This Row],[Predictors]],"_","")))/Table1[[#This Row],[NumPredictors]])-Table1[[#This Row],[P_se]],0)</f>
        <v>0.8</v>
      </c>
      <c r="AT568" s="22">
        <f>IFERROR((LEN(Table1[[#This Row],[Predictors]])-LEN(SUBSTITUTE(Table1[[#This Row],[Predictors]],".","")))/Table1[[#This Row],[NumPredictors]],0)</f>
        <v>0</v>
      </c>
      <c r="AU568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8" s="24">
        <f>1-(Table1[[#This Row],[P_2gram]]+Table1[[#This Row],[P_order]]+Table1[[#This Row],[P_se]])</f>
        <v>0.19999999999999996</v>
      </c>
    </row>
    <row r="569" spans="1:48" x14ac:dyDescent="0.25">
      <c r="A569" s="12">
        <v>62</v>
      </c>
      <c r="B569" s="14" t="s">
        <v>645</v>
      </c>
      <c r="C569" s="14" t="s">
        <v>185</v>
      </c>
      <c r="D569" s="26" t="s">
        <v>1510</v>
      </c>
      <c r="E569" s="14">
        <v>4000</v>
      </c>
      <c r="F5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569" s="14" t="s">
        <v>608</v>
      </c>
      <c r="H569" s="17">
        <v>1</v>
      </c>
      <c r="I569" s="20">
        <v>42794.767453703702</v>
      </c>
      <c r="J569" s="14" t="s">
        <v>167</v>
      </c>
      <c r="K569" s="14" t="s">
        <v>11</v>
      </c>
      <c r="L569" t="str">
        <f>SUBSTITUTE(SUBSTITUTE(Table1[[#This Row],[PredictorSetsOrig]],"task","act"),"startend","se")</f>
        <v>act,2gram,order</v>
      </c>
      <c r="M569" s="14" t="s">
        <v>24</v>
      </c>
      <c r="N569" s="17">
        <v>5</v>
      </c>
      <c r="O569" s="17">
        <f>IF(Table1[[#This Row],[Algorithm]]="None",0,IF(Table1[[#This Row],[NumPredictors]]&lt;=5,5,IF(Table1[[#This Row],[NumPredictors]]&lt;=10,10,IF(Table1[[#This Row],[NumPredictors]]&lt;=30,30,50))))</f>
        <v>5</v>
      </c>
      <c r="P569" s="22">
        <v>0.83699999999999997</v>
      </c>
      <c r="Q569" s="22">
        <v>0.81833333333333302</v>
      </c>
      <c r="R569" s="14">
        <v>2032.32</v>
      </c>
      <c r="S569" s="14">
        <v>3.2299999999995599</v>
      </c>
      <c r="T569" s="14">
        <v>1.6700000000000701</v>
      </c>
      <c r="U569" s="17">
        <v>1.9095190479511099</v>
      </c>
      <c r="V569" s="3">
        <v>7.30761563701172</v>
      </c>
      <c r="W569" s="22">
        <f>IFERROR(Table1[[#This Row],[MutualInformation]]/Table1[[#This Row],[MutualInformationPotential]],0)</f>
        <v>0.26130534811926198</v>
      </c>
      <c r="X569" s="17">
        <v>9.3491873688977406E-2</v>
      </c>
      <c r="Y569" s="27">
        <v>0.40525441704633902</v>
      </c>
      <c r="Z569" s="17">
        <f>IFERROR(Table1[[#This Row],[MutualInformationVsOutcome]]/Table1[[#This Row],[MutualInformationVsOutcomePotential]],0)</f>
        <v>0.23069920957403661</v>
      </c>
      <c r="AA569" s="14">
        <v>44</v>
      </c>
      <c r="AB569" s="14">
        <v>793</v>
      </c>
      <c r="AC569" s="14">
        <v>12</v>
      </c>
      <c r="AD569" s="14">
        <v>151</v>
      </c>
      <c r="AE569" s="17" t="s">
        <v>643</v>
      </c>
      <c r="AF5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569" s="17" t="str">
        <f>RIGHT(Table1[[#This Row],[AlgorithmFunc]],LEN(Table1[[#This Row],[AlgorithmFunc]])-16)</f>
        <v>LASSORepeated1se</v>
      </c>
      <c r="AH569" s="17">
        <f>Table1[[#This Row],['# CM TP]]+Table1[[#This Row],['# CM TN]]</f>
        <v>837</v>
      </c>
      <c r="AI569" s="17">
        <f>Table1[[#This Row],['# CM FP]]+Table1[[#This Row],['# CM FN]]</f>
        <v>163</v>
      </c>
      <c r="AJ569" s="17">
        <f>Table1[[#This Row],['# CM TP]]+Table1[[#This Row],['# CM FP]]</f>
        <v>56</v>
      </c>
      <c r="AK569" s="17">
        <f>Table1[[#This Row],['# CM TN]]+Table1[[#This Row],['# CM FN]]</f>
        <v>944</v>
      </c>
      <c r="AL569" s="17">
        <f>Table1[[#This Row],[GT_T]]+Table1[[#This Row],[GT_F]]</f>
        <v>1000</v>
      </c>
      <c r="AM569" s="17">
        <f>IFERROR((Table1[[#This Row],['# CM TP]]+Table1[[#This Row],['# CM TN]])/Table1[[#This Row],[GT_TOT]], 0)</f>
        <v>0.83699999999999997</v>
      </c>
      <c r="AN569" s="17">
        <f>IFERROR(((Table1[[#This Row],[GT_T]]*Table1[[#This Row],[GT_ML_P]]/Table1[[#This Row],[GT_TOT]])+(Table1[[#This Row],[GT_F]]*Table1[[#This Row],[GT_ML_N]]/Table1[[#This Row],[GT_TOT]]))/Table1[[#This Row],[GT_TOT]],0)</f>
        <v>0.20074400000000003</v>
      </c>
      <c r="AO569" s="17">
        <f>(Table1[[#This Row],[OBS_ACC]]-Table1[[#This Row],[EXP_ACC]])/(1-Table1[[#This Row],[EXP_ACC]])</f>
        <v>0.79606033611258464</v>
      </c>
      <c r="AP569" s="17">
        <f>Table1[[#This Row],['# CM TP]]+Table1[[#This Row],['# CM FN]]</f>
        <v>195</v>
      </c>
      <c r="AQ569" s="17">
        <f>Table1[[#This Row],['# CM TN]]+Table1[[#This Row],['# CM FP]]</f>
        <v>805</v>
      </c>
      <c r="AR569" s="22">
        <f>IFERROR(Table1[[#This Row],[NUM_T]]/(Table1[[#This Row],[NUM_T]]+Table1[[#This Row],[NUM_F]]),0)</f>
        <v>0.19500000000000001</v>
      </c>
      <c r="AS569" s="22">
        <f>IFERROR(((LEN(Table1[[#This Row],[Predictors]])-LEN(SUBSTITUTE(Table1[[#This Row],[Predictors]],"_","")))/Table1[[#This Row],[NumPredictors]])-Table1[[#This Row],[P_se]],0)</f>
        <v>0.8</v>
      </c>
      <c r="AT569" s="22">
        <f>IFERROR((LEN(Table1[[#This Row],[Predictors]])-LEN(SUBSTITUTE(Table1[[#This Row],[Predictors]],".","")))/Table1[[#This Row],[NumPredictors]],0)</f>
        <v>0</v>
      </c>
      <c r="AU569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69" s="24">
        <f>1-(Table1[[#This Row],[P_2gram]]+Table1[[#This Row],[P_order]]+Table1[[#This Row],[P_se]])</f>
        <v>0.19999999999999996</v>
      </c>
    </row>
    <row r="570" spans="1:48" x14ac:dyDescent="0.25">
      <c r="A570" s="12">
        <v>66</v>
      </c>
      <c r="B570" s="14" t="s">
        <v>645</v>
      </c>
      <c r="C570" s="14" t="s">
        <v>185</v>
      </c>
      <c r="D570" s="26" t="s">
        <v>1510</v>
      </c>
      <c r="E570" s="14">
        <v>4000</v>
      </c>
      <c r="F5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570" s="14" t="s">
        <v>608</v>
      </c>
      <c r="H570" s="17">
        <v>1</v>
      </c>
      <c r="I570" s="20">
        <v>42794.815439814818</v>
      </c>
      <c r="J570" s="14" t="s">
        <v>167</v>
      </c>
      <c r="K570" s="14" t="s">
        <v>11</v>
      </c>
      <c r="L570" t="str">
        <f>SUBSTITUTE(SUBSTITUTE(Table1[[#This Row],[PredictorSetsOrig]],"task","act"),"startend","se")</f>
        <v>2gram,order</v>
      </c>
      <c r="M570" s="14" t="s">
        <v>438</v>
      </c>
      <c r="N570" s="17">
        <v>5</v>
      </c>
      <c r="O570" s="17">
        <f>IF(Table1[[#This Row],[Algorithm]]="None",0,IF(Table1[[#This Row],[NumPredictors]]&lt;=5,5,IF(Table1[[#This Row],[NumPredictors]]&lt;=10,10,IF(Table1[[#This Row],[NumPredictors]]&lt;=30,30,50))))</f>
        <v>5</v>
      </c>
      <c r="P570" s="22">
        <v>0.83699999999999997</v>
      </c>
      <c r="Q570" s="22">
        <v>0.81799999999999995</v>
      </c>
      <c r="R570" s="14">
        <v>1848.69</v>
      </c>
      <c r="S570" s="14">
        <v>3.7100000000009499</v>
      </c>
      <c r="T570" s="14">
        <v>1.84000000000015</v>
      </c>
      <c r="U570" s="17">
        <v>1.7723888238134899</v>
      </c>
      <c r="V570" s="27">
        <v>7.30761563701172</v>
      </c>
      <c r="W570" s="22">
        <f>IFERROR(Table1[[#This Row],[MutualInformation]]/Table1[[#This Row],[MutualInformationPotential]],0)</f>
        <v>0.24253996267081546</v>
      </c>
      <c r="X570" s="17">
        <v>8.42410109607723E-2</v>
      </c>
      <c r="Y570" s="3">
        <v>0.40525441704633902</v>
      </c>
      <c r="Z570" s="17">
        <f>IFERROR(Table1[[#This Row],[MutualInformationVsOutcome]]/Table1[[#This Row],[MutualInformationVsOutcomePotential]],0)</f>
        <v>0.20787191309290459</v>
      </c>
      <c r="AA570" s="14">
        <v>56</v>
      </c>
      <c r="AB570" s="14">
        <v>781</v>
      </c>
      <c r="AC570" s="14">
        <v>24</v>
      </c>
      <c r="AD570" s="14">
        <v>139</v>
      </c>
      <c r="AE570" s="17" t="s">
        <v>651</v>
      </c>
      <c r="AF5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570" s="17" t="str">
        <f>RIGHT(Table1[[#This Row],[AlgorithmFunc]],LEN(Table1[[#This Row],[AlgorithmFunc]])-16)</f>
        <v>LASSORepeated1se</v>
      </c>
      <c r="AH570" s="17">
        <f>Table1[[#This Row],['# CM TP]]+Table1[[#This Row],['# CM TN]]</f>
        <v>837</v>
      </c>
      <c r="AI570" s="17">
        <f>Table1[[#This Row],['# CM FP]]+Table1[[#This Row],['# CM FN]]</f>
        <v>163</v>
      </c>
      <c r="AJ570" s="17">
        <f>Table1[[#This Row],['# CM TP]]+Table1[[#This Row],['# CM FP]]</f>
        <v>80</v>
      </c>
      <c r="AK570" s="17">
        <f>Table1[[#This Row],['# CM TN]]+Table1[[#This Row],['# CM FN]]</f>
        <v>920</v>
      </c>
      <c r="AL570" s="17">
        <f>Table1[[#This Row],[GT_T]]+Table1[[#This Row],[GT_F]]</f>
        <v>1000</v>
      </c>
      <c r="AM570" s="17">
        <f>IFERROR((Table1[[#This Row],['# CM TP]]+Table1[[#This Row],['# CM TN]])/Table1[[#This Row],[GT_TOT]], 0)</f>
        <v>0.83699999999999997</v>
      </c>
      <c r="AN570" s="17">
        <f>IFERROR(((Table1[[#This Row],[GT_T]]*Table1[[#This Row],[GT_ML_P]]/Table1[[#This Row],[GT_TOT]])+(Table1[[#This Row],[GT_F]]*Table1[[#This Row],[GT_ML_N]]/Table1[[#This Row],[GT_TOT]]))/Table1[[#This Row],[GT_TOT]],0)</f>
        <v>0.21692000000000003</v>
      </c>
      <c r="AO570" s="17">
        <f>(Table1[[#This Row],[OBS_ACC]]-Table1[[#This Row],[EXP_ACC]])/(1-Table1[[#This Row],[EXP_ACC]])</f>
        <v>0.79184757623742141</v>
      </c>
      <c r="AP570" s="17">
        <f>Table1[[#This Row],['# CM TP]]+Table1[[#This Row],['# CM FN]]</f>
        <v>195</v>
      </c>
      <c r="AQ570" s="17">
        <f>Table1[[#This Row],['# CM TN]]+Table1[[#This Row],['# CM FP]]</f>
        <v>805</v>
      </c>
      <c r="AR570" s="22">
        <f>IFERROR(Table1[[#This Row],[NUM_T]]/(Table1[[#This Row],[NUM_T]]+Table1[[#This Row],[NUM_F]]),0)</f>
        <v>0.19500000000000001</v>
      </c>
      <c r="AS570" s="22">
        <f>IFERROR(((LEN(Table1[[#This Row],[Predictors]])-LEN(SUBSTITUTE(Table1[[#This Row],[Predictors]],"_","")))/Table1[[#This Row],[NumPredictors]])-Table1[[#This Row],[P_se]],0)</f>
        <v>1</v>
      </c>
      <c r="AT570" s="22">
        <f>IFERROR((LEN(Table1[[#This Row],[Predictors]])-LEN(SUBSTITUTE(Table1[[#This Row],[Predictors]],".","")))/Table1[[#This Row],[NumPredictors]],0)</f>
        <v>0</v>
      </c>
      <c r="AU570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0" s="24">
        <f>1-(Table1[[#This Row],[P_2gram]]+Table1[[#This Row],[P_order]]+Table1[[#This Row],[P_se]])</f>
        <v>0</v>
      </c>
    </row>
    <row r="571" spans="1:48" x14ac:dyDescent="0.25">
      <c r="A571" s="12">
        <v>88</v>
      </c>
      <c r="B571" s="14" t="s">
        <v>645</v>
      </c>
      <c r="C571" s="14" t="s">
        <v>185</v>
      </c>
      <c r="D571" s="26" t="s">
        <v>1510</v>
      </c>
      <c r="E571" s="14">
        <v>4000</v>
      </c>
      <c r="F5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571" s="14" t="s">
        <v>608</v>
      </c>
      <c r="H571" s="17">
        <v>1</v>
      </c>
      <c r="I571" s="20">
        <v>42794.953101851854</v>
      </c>
      <c r="J571" s="14" t="s">
        <v>159</v>
      </c>
      <c r="K571" s="14" t="s">
        <v>11</v>
      </c>
      <c r="L571" t="str">
        <f>SUBSTITUTE(SUBSTITUTE(Table1[[#This Row],[PredictorSetsOrig]],"task","act"),"startend","se")</f>
        <v>2gram,order</v>
      </c>
      <c r="M571" s="14" t="s">
        <v>438</v>
      </c>
      <c r="N571" s="17">
        <v>5</v>
      </c>
      <c r="O571" s="17">
        <f>IF(Table1[[#This Row],[Algorithm]]="None",0,IF(Table1[[#This Row],[NumPredictors]]&lt;=5,5,IF(Table1[[#This Row],[NumPredictors]]&lt;=10,10,IF(Table1[[#This Row],[NumPredictors]]&lt;=30,30,50))))</f>
        <v>5</v>
      </c>
      <c r="P571" s="22">
        <v>0.83699999999999997</v>
      </c>
      <c r="Q571" s="22">
        <v>0.81766666666666699</v>
      </c>
      <c r="R571" s="14">
        <v>1822.14</v>
      </c>
      <c r="S571" s="14">
        <v>3.4899999999979601</v>
      </c>
      <c r="T571" s="14">
        <v>1.5600000000013099</v>
      </c>
      <c r="U571" s="17">
        <v>2.2636295532437298</v>
      </c>
      <c r="V571" s="3">
        <v>7.30761563701172</v>
      </c>
      <c r="W571" s="22">
        <f>IFERROR(Table1[[#This Row],[MutualInformation]]/Table1[[#This Row],[MutualInformationPotential]],0)</f>
        <v>0.3097630835670756</v>
      </c>
      <c r="X571" s="17">
        <v>8.9221394338114393E-2</v>
      </c>
      <c r="Y571" s="3">
        <v>0.40525441704633902</v>
      </c>
      <c r="Z571" s="17">
        <f>IFERROR(Table1[[#This Row],[MutualInformationVsOutcome]]/Table1[[#This Row],[MutualInformationVsOutcomePotential]],0)</f>
        <v>0.2201614358417032</v>
      </c>
      <c r="AA571" s="14">
        <v>40</v>
      </c>
      <c r="AB571" s="14">
        <v>797</v>
      </c>
      <c r="AC571" s="14">
        <v>8</v>
      </c>
      <c r="AD571" s="14">
        <v>155</v>
      </c>
      <c r="AE571" s="17" t="s">
        <v>657</v>
      </c>
      <c r="AF5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571" s="17" t="str">
        <f>RIGHT(Table1[[#This Row],[AlgorithmFunc]],LEN(Table1[[#This Row],[AlgorithmFunc]])-16)</f>
        <v>LASSORepeated</v>
      </c>
      <c r="AH571" s="17">
        <f>Table1[[#This Row],['# CM TP]]+Table1[[#This Row],['# CM TN]]</f>
        <v>837</v>
      </c>
      <c r="AI571" s="17">
        <f>Table1[[#This Row],['# CM FP]]+Table1[[#This Row],['# CM FN]]</f>
        <v>163</v>
      </c>
      <c r="AJ571" s="17">
        <f>Table1[[#This Row],['# CM TP]]+Table1[[#This Row],['# CM FP]]</f>
        <v>48</v>
      </c>
      <c r="AK571" s="17">
        <f>Table1[[#This Row],['# CM TN]]+Table1[[#This Row],['# CM FN]]</f>
        <v>952</v>
      </c>
      <c r="AL571" s="17">
        <f>Table1[[#This Row],[GT_T]]+Table1[[#This Row],[GT_F]]</f>
        <v>1000</v>
      </c>
      <c r="AM571" s="17">
        <f>IFERROR((Table1[[#This Row],['# CM TP]]+Table1[[#This Row],['# CM TN]])/Table1[[#This Row],[GT_TOT]], 0)</f>
        <v>0.83699999999999997</v>
      </c>
      <c r="AN571" s="17">
        <f>IFERROR(((Table1[[#This Row],[GT_T]]*Table1[[#This Row],[GT_ML_P]]/Table1[[#This Row],[GT_TOT]])+(Table1[[#This Row],[GT_F]]*Table1[[#This Row],[GT_ML_N]]/Table1[[#This Row],[GT_TOT]]))/Table1[[#This Row],[GT_TOT]],0)</f>
        <v>0.19535199999999997</v>
      </c>
      <c r="AO571" s="17">
        <f>(Table1[[#This Row],[OBS_ACC]]-Table1[[#This Row],[EXP_ACC]])/(1-Table1[[#This Row],[EXP_ACC]])</f>
        <v>0.7974269494238474</v>
      </c>
      <c r="AP571" s="17">
        <f>Table1[[#This Row],['# CM TP]]+Table1[[#This Row],['# CM FN]]</f>
        <v>195</v>
      </c>
      <c r="AQ571" s="17">
        <f>Table1[[#This Row],['# CM TN]]+Table1[[#This Row],['# CM FP]]</f>
        <v>805</v>
      </c>
      <c r="AR571" s="22">
        <f>IFERROR(Table1[[#This Row],[NUM_T]]/(Table1[[#This Row],[NUM_T]]+Table1[[#This Row],[NUM_F]]),0)</f>
        <v>0.19500000000000001</v>
      </c>
      <c r="AS571" s="22">
        <f>IFERROR(((LEN(Table1[[#This Row],[Predictors]])-LEN(SUBSTITUTE(Table1[[#This Row],[Predictors]],"_","")))/Table1[[#This Row],[NumPredictors]])-Table1[[#This Row],[P_se]],0)</f>
        <v>1</v>
      </c>
      <c r="AT571" s="22">
        <f>IFERROR((LEN(Table1[[#This Row],[Predictors]])-LEN(SUBSTITUTE(Table1[[#This Row],[Predictors]],".","")))/Table1[[#This Row],[NumPredictors]],0)</f>
        <v>0</v>
      </c>
      <c r="AU571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1" s="24">
        <f>1-(Table1[[#This Row],[P_2gram]]+Table1[[#This Row],[P_order]]+Table1[[#This Row],[P_se]])</f>
        <v>0</v>
      </c>
    </row>
    <row r="572" spans="1:48" x14ac:dyDescent="0.25">
      <c r="A572" s="12">
        <v>12</v>
      </c>
      <c r="B572" s="14" t="s">
        <v>645</v>
      </c>
      <c r="C572" s="14" t="s">
        <v>185</v>
      </c>
      <c r="D572" s="26" t="s">
        <v>1510</v>
      </c>
      <c r="E572" s="14">
        <v>4000</v>
      </c>
      <c r="F5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72" s="14" t="s">
        <v>902</v>
      </c>
      <c r="H572" s="17">
        <v>1</v>
      </c>
      <c r="I572" s="20">
        <v>42805.850740740738</v>
      </c>
      <c r="J572" s="14" t="s">
        <v>887</v>
      </c>
      <c r="K572" s="14" t="s">
        <v>11</v>
      </c>
      <c r="L572" t="str">
        <f>SUBSTITUTE(SUBSTITUTE(Table1[[#This Row],[PredictorSetsOrig]],"task","act"),"startend","se")</f>
        <v>act,se,2gram</v>
      </c>
      <c r="M572" s="14" t="s">
        <v>16</v>
      </c>
      <c r="N572" s="5">
        <v>10</v>
      </c>
      <c r="O572" s="17">
        <f>IF(Table1[[#This Row],[Algorithm]]="None",0,IF(Table1[[#This Row],[NumPredictors]]&lt;=5,5,IF(Table1[[#This Row],[NumPredictors]]&lt;=10,10,IF(Table1[[#This Row],[NumPredictors]]&lt;=30,30,50))))</f>
        <v>10</v>
      </c>
      <c r="P572" s="22">
        <v>0.83699999999999997</v>
      </c>
      <c r="Q572" s="22">
        <v>0.85099999999999998</v>
      </c>
      <c r="R572" s="17">
        <v>186.75</v>
      </c>
      <c r="S572" s="17">
        <v>4.1700000000000701</v>
      </c>
      <c r="T572" s="17">
        <v>0.75</v>
      </c>
      <c r="U572" s="17">
        <v>5.7178058903337696</v>
      </c>
      <c r="V572" s="27">
        <v>7.30761563701172</v>
      </c>
      <c r="W572" s="22">
        <f>IFERROR(Table1[[#This Row],[MutualInformation]]/Table1[[#This Row],[MutualInformationPotential]],0)</f>
        <v>0.78244480475603306</v>
      </c>
      <c r="X572" s="17">
        <v>0.275292384385046</v>
      </c>
      <c r="Y572" s="27">
        <v>0.40525441704633802</v>
      </c>
      <c r="Z572" s="17">
        <f>IFERROR(Table1[[#This Row],[MutualInformationVsOutcome]]/Table1[[#This Row],[MutualInformationVsOutcomePotential]],0)</f>
        <v>0.67930754806200722</v>
      </c>
      <c r="AA572" s="17">
        <v>63</v>
      </c>
      <c r="AB572" s="17">
        <v>774</v>
      </c>
      <c r="AC572" s="17">
        <v>31</v>
      </c>
      <c r="AD572" s="17">
        <v>132</v>
      </c>
      <c r="AE572" s="14" t="s">
        <v>200</v>
      </c>
      <c r="AF5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572" s="17" t="str">
        <f>RIGHT(Table1[[#This Row],[AlgorithmFunc]],LEN(Table1[[#This Row],[AlgorithmFunc]])-16)</f>
        <v>Recursive4Sizes</v>
      </c>
      <c r="AH572" s="17">
        <f>Table1[[#This Row],['# CM TP]]+Table1[[#This Row],['# CM TN]]</f>
        <v>837</v>
      </c>
      <c r="AI572" s="17">
        <f>Table1[[#This Row],['# CM FP]]+Table1[[#This Row],['# CM FN]]</f>
        <v>163</v>
      </c>
      <c r="AJ572" s="17">
        <f>Table1[[#This Row],['# CM TP]]+Table1[[#This Row],['# CM FP]]</f>
        <v>94</v>
      </c>
      <c r="AK572" s="17">
        <f>Table1[[#This Row],['# CM TN]]+Table1[[#This Row],['# CM FN]]</f>
        <v>906</v>
      </c>
      <c r="AL572" s="17">
        <f>Table1[[#This Row],[GT_T]]+Table1[[#This Row],[GT_F]]</f>
        <v>1000</v>
      </c>
      <c r="AM572" s="17">
        <f>IFERROR((Table1[[#This Row],['# CM TP]]+Table1[[#This Row],['# CM TN]])/Table1[[#This Row],[GT_TOT]], 0)</f>
        <v>0.83699999999999997</v>
      </c>
      <c r="AN572" s="17">
        <f>IFERROR(((Table1[[#This Row],[GT_T]]*Table1[[#This Row],[GT_ML_P]]/Table1[[#This Row],[GT_TOT]])+(Table1[[#This Row],[GT_F]]*Table1[[#This Row],[GT_ML_N]]/Table1[[#This Row],[GT_TOT]]))/Table1[[#This Row],[GT_TOT]],0)</f>
        <v>0.226356</v>
      </c>
      <c r="AO572" s="17">
        <f>(Table1[[#This Row],[OBS_ACC]]-Table1[[#This Row],[EXP_ACC]])/(1-Table1[[#This Row],[EXP_ACC]])</f>
        <v>0.7893087776806903</v>
      </c>
      <c r="AP572" s="17">
        <f>Table1[[#This Row],['# CM TP]]+Table1[[#This Row],['# CM FN]]</f>
        <v>195</v>
      </c>
      <c r="AQ572" s="17">
        <f>Table1[[#This Row],['# CM TN]]+Table1[[#This Row],['# CM FP]]</f>
        <v>805</v>
      </c>
      <c r="AR572" s="22">
        <f>IFERROR(Table1[[#This Row],[NUM_T]]/(Table1[[#This Row],[NUM_T]]+Table1[[#This Row],[NUM_F]]),0)</f>
        <v>0.19500000000000001</v>
      </c>
      <c r="AS572" s="22">
        <f>IFERROR(((LEN(Table1[[#This Row],[Predictors]])-LEN(SUBSTITUTE(Table1[[#This Row],[Predictors]],"_","")))/Table1[[#This Row],[NumPredictors]])-Table1[[#This Row],[P_se]],0)</f>
        <v>0.5</v>
      </c>
      <c r="AT572" s="22">
        <f>IFERROR((LEN(Table1[[#This Row],[Predictors]])-LEN(SUBSTITUTE(Table1[[#This Row],[Predictors]],".","")))/Table1[[#This Row],[NumPredictors]],0)</f>
        <v>0</v>
      </c>
      <c r="AU572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2" s="24">
        <f>1-(Table1[[#This Row],[P_2gram]]+Table1[[#This Row],[P_order]]+Table1[[#This Row],[P_se]])</f>
        <v>0.5</v>
      </c>
    </row>
    <row r="573" spans="1:48" x14ac:dyDescent="0.25">
      <c r="A573" s="12">
        <v>32</v>
      </c>
      <c r="B573" s="14" t="s">
        <v>645</v>
      </c>
      <c r="C573" s="14" t="s">
        <v>185</v>
      </c>
      <c r="D573" s="26" t="s">
        <v>1510</v>
      </c>
      <c r="E573" s="14">
        <v>4000</v>
      </c>
      <c r="F5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73" s="14" t="s">
        <v>1070</v>
      </c>
      <c r="H573" s="17">
        <v>1</v>
      </c>
      <c r="I573" s="20">
        <v>43118.897939814815</v>
      </c>
      <c r="J573" s="14" t="s">
        <v>995</v>
      </c>
      <c r="K573" s="14" t="s">
        <v>11</v>
      </c>
      <c r="L573" t="str">
        <f>SUBSTITUTE(SUBSTITUTE(Table1[[#This Row],[PredictorSetsOrig]],"task","act"),"startend","se")</f>
        <v>order</v>
      </c>
      <c r="M573" s="32" t="s">
        <v>436</v>
      </c>
      <c r="N573" s="17">
        <v>10</v>
      </c>
      <c r="O573" s="17">
        <f>IF(Table1[[#This Row],[Algorithm]]="None",0,IF(Table1[[#This Row],[NumPredictors]]&lt;=5,5,IF(Table1[[#This Row],[NumPredictors]]&lt;=10,10,IF(Table1[[#This Row],[NumPredictors]]&lt;=30,30,50))))</f>
        <v>10</v>
      </c>
      <c r="P573" s="22">
        <v>0.83699999999999997</v>
      </c>
      <c r="Q573" s="22">
        <v>0.81933333333333302</v>
      </c>
      <c r="R573" s="14">
        <v>0.82999999999992702</v>
      </c>
      <c r="S573" s="14">
        <v>3.8900000000003301</v>
      </c>
      <c r="T573" s="14">
        <v>0.80999999999949102</v>
      </c>
      <c r="U573" s="17">
        <v>2.9638285193648799</v>
      </c>
      <c r="V573" s="27">
        <v>7.01301931468352</v>
      </c>
      <c r="W573" s="22">
        <f>IFERROR(Table1[[#This Row],[MutualInformation]]/Table1[[#This Row],[MutualInformationPotential]],0)</f>
        <v>0.42261804600471575</v>
      </c>
      <c r="X573" s="17">
        <v>8.2512898583222402E-2</v>
      </c>
      <c r="Y573" s="17">
        <v>0.35444746043164099</v>
      </c>
      <c r="Z573" s="17">
        <f>IFERROR(Table1[[#This Row],[MutualInformationVsOutcome]]/Table1[[#This Row],[MutualInformationVsOutcomePotential]],0)</f>
        <v>0.23279303082814978</v>
      </c>
      <c r="AA573" s="14">
        <v>63</v>
      </c>
      <c r="AB573" s="14">
        <v>774</v>
      </c>
      <c r="AC573" s="14">
        <v>31</v>
      </c>
      <c r="AD573" s="14">
        <v>132</v>
      </c>
      <c r="AE573" s="17" t="s">
        <v>1005</v>
      </c>
      <c r="AF5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573" s="17" t="str">
        <f>RIGHT(Table1[[#This Row],[AlgorithmFunc]],LEN(Table1[[#This Row],[AlgorithmFunc]])-16)</f>
        <v>ClusterInfluence</v>
      </c>
      <c r="AH573" s="17">
        <f>Table1[[#This Row],['# CM TP]]+Table1[[#This Row],['# CM TN]]</f>
        <v>837</v>
      </c>
      <c r="AI573" s="17">
        <f>Table1[[#This Row],['# CM FP]]+Table1[[#This Row],['# CM FN]]</f>
        <v>163</v>
      </c>
      <c r="AJ573" s="17">
        <f>Table1[[#This Row],['# CM TP]]+Table1[[#This Row],['# CM FP]]</f>
        <v>94</v>
      </c>
      <c r="AK573" s="17">
        <f>Table1[[#This Row],['# CM TN]]+Table1[[#This Row],['# CM FN]]</f>
        <v>906</v>
      </c>
      <c r="AL573" s="17">
        <f>Table1[[#This Row],[GT_T]]+Table1[[#This Row],[GT_F]]</f>
        <v>1000</v>
      </c>
      <c r="AM573" s="17">
        <f>IFERROR((Table1[[#This Row],['# CM TP]]+Table1[[#This Row],['# CM TN]])/Table1[[#This Row],[GT_TOT]], 0)</f>
        <v>0.83699999999999997</v>
      </c>
      <c r="AN573" s="17">
        <f>IFERROR(((Table1[[#This Row],[GT_T]]*Table1[[#This Row],[GT_ML_P]]/Table1[[#This Row],[GT_TOT]])+(Table1[[#This Row],[GT_F]]*Table1[[#This Row],[GT_ML_N]]/Table1[[#This Row],[GT_TOT]]))/Table1[[#This Row],[GT_TOT]],0)</f>
        <v>0.226356</v>
      </c>
      <c r="AO573" s="17">
        <f>(Table1[[#This Row],[OBS_ACC]]-Table1[[#This Row],[EXP_ACC]])/(1-Table1[[#This Row],[EXP_ACC]])</f>
        <v>0.7893087776806903</v>
      </c>
      <c r="AP573" s="17">
        <f>Table1[[#This Row],['# CM TP]]+Table1[[#This Row],['# CM FN]]</f>
        <v>195</v>
      </c>
      <c r="AQ573" s="17">
        <f>Table1[[#This Row],['# CM TN]]+Table1[[#This Row],['# CM FP]]</f>
        <v>805</v>
      </c>
      <c r="AR573" s="22">
        <f>IFERROR(Table1[[#This Row],[NUM_T]]/(Table1[[#This Row],[NUM_T]]+Table1[[#This Row],[NUM_F]]),0)</f>
        <v>0.19500000000000001</v>
      </c>
      <c r="AS573" s="22">
        <f>IFERROR(((LEN(Table1[[#This Row],[Predictors]])-LEN(SUBSTITUTE(Table1[[#This Row],[Predictors]],"_","")))/Table1[[#This Row],[NumPredictors]])-Table1[[#This Row],[P_se]],0)</f>
        <v>0</v>
      </c>
      <c r="AT573" s="22">
        <f>IFERROR((LEN(Table1[[#This Row],[Predictors]])-LEN(SUBSTITUTE(Table1[[#This Row],[Predictors]],".","")))/Table1[[#This Row],[NumPredictors]],0)</f>
        <v>1</v>
      </c>
      <c r="AU573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3" s="24">
        <f>1-(Table1[[#This Row],[P_2gram]]+Table1[[#This Row],[P_order]]+Table1[[#This Row],[P_se]])</f>
        <v>0</v>
      </c>
    </row>
    <row r="574" spans="1:48" x14ac:dyDescent="0.25">
      <c r="A574" s="12">
        <v>43</v>
      </c>
      <c r="B574" s="14" t="s">
        <v>645</v>
      </c>
      <c r="C574" s="14" t="s">
        <v>185</v>
      </c>
      <c r="D574" s="26" t="s">
        <v>1510</v>
      </c>
      <c r="E574" s="14">
        <v>4000</v>
      </c>
      <c r="F5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74" s="14" t="s">
        <v>1070</v>
      </c>
      <c r="H574" s="17">
        <v>1</v>
      </c>
      <c r="I574" s="20">
        <v>43118.898796296293</v>
      </c>
      <c r="J574" s="14" t="s">
        <v>1007</v>
      </c>
      <c r="K574" s="14" t="s">
        <v>11</v>
      </c>
      <c r="L574" t="str">
        <f>SUBSTITUTE(SUBSTITUTE(Table1[[#This Row],[PredictorSetsOrig]],"task","act"),"startend","se")</f>
        <v>order</v>
      </c>
      <c r="M574" s="32" t="s">
        <v>436</v>
      </c>
      <c r="N574" s="17">
        <v>10</v>
      </c>
      <c r="O574" s="17">
        <f>IF(Table1[[#This Row],[Algorithm]]="None",0,IF(Table1[[#This Row],[NumPredictors]]&lt;=5,5,IF(Table1[[#This Row],[NumPredictors]]&lt;=10,10,IF(Table1[[#This Row],[NumPredictors]]&lt;=30,30,50))))</f>
        <v>10</v>
      </c>
      <c r="P574" s="22">
        <v>0.83699999999999997</v>
      </c>
      <c r="Q574" s="22">
        <v>0.81933333333333302</v>
      </c>
      <c r="R574" s="14">
        <v>0.84999999999945397</v>
      </c>
      <c r="S574" s="14">
        <v>3.9200000000000701</v>
      </c>
      <c r="T574" s="14">
        <v>0.97000000000025499</v>
      </c>
      <c r="U574" s="17">
        <v>2.9638285193648799</v>
      </c>
      <c r="V574" s="27">
        <v>7.01301931468352</v>
      </c>
      <c r="W574" s="22">
        <f>IFERROR(Table1[[#This Row],[MutualInformation]]/Table1[[#This Row],[MutualInformationPotential]],0)</f>
        <v>0.42261804600471575</v>
      </c>
      <c r="X574" s="17">
        <v>8.2512898583222402E-2</v>
      </c>
      <c r="Y574" s="17">
        <v>0.35444746043164099</v>
      </c>
      <c r="Z574" s="17">
        <f>IFERROR(Table1[[#This Row],[MutualInformationVsOutcome]]/Table1[[#This Row],[MutualInformationVsOutcomePotential]],0)</f>
        <v>0.23279303082814978</v>
      </c>
      <c r="AA574" s="14">
        <v>63</v>
      </c>
      <c r="AB574" s="14">
        <v>774</v>
      </c>
      <c r="AC574" s="14">
        <v>31</v>
      </c>
      <c r="AD574" s="14">
        <v>132</v>
      </c>
      <c r="AE574" s="17" t="s">
        <v>1005</v>
      </c>
      <c r="AF5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574" s="17" t="str">
        <f>RIGHT(Table1[[#This Row],[AlgorithmFunc]],LEN(Table1[[#This Row],[AlgorithmFunc]])-16)</f>
        <v>ClusterFisher</v>
      </c>
      <c r="AH574" s="17">
        <f>Table1[[#This Row],['# CM TP]]+Table1[[#This Row],['# CM TN]]</f>
        <v>837</v>
      </c>
      <c r="AI574" s="17">
        <f>Table1[[#This Row],['# CM FP]]+Table1[[#This Row],['# CM FN]]</f>
        <v>163</v>
      </c>
      <c r="AJ574" s="17">
        <f>Table1[[#This Row],['# CM TP]]+Table1[[#This Row],['# CM FP]]</f>
        <v>94</v>
      </c>
      <c r="AK574" s="17">
        <f>Table1[[#This Row],['# CM TN]]+Table1[[#This Row],['# CM FN]]</f>
        <v>906</v>
      </c>
      <c r="AL574" s="17">
        <f>Table1[[#This Row],[GT_T]]+Table1[[#This Row],[GT_F]]</f>
        <v>1000</v>
      </c>
      <c r="AM574" s="17">
        <f>IFERROR((Table1[[#This Row],['# CM TP]]+Table1[[#This Row],['# CM TN]])/Table1[[#This Row],[GT_TOT]], 0)</f>
        <v>0.83699999999999997</v>
      </c>
      <c r="AN574" s="17">
        <f>IFERROR(((Table1[[#This Row],[GT_T]]*Table1[[#This Row],[GT_ML_P]]/Table1[[#This Row],[GT_TOT]])+(Table1[[#This Row],[GT_F]]*Table1[[#This Row],[GT_ML_N]]/Table1[[#This Row],[GT_TOT]]))/Table1[[#This Row],[GT_TOT]],0)</f>
        <v>0.226356</v>
      </c>
      <c r="AO574" s="17">
        <f>(Table1[[#This Row],[OBS_ACC]]-Table1[[#This Row],[EXP_ACC]])/(1-Table1[[#This Row],[EXP_ACC]])</f>
        <v>0.7893087776806903</v>
      </c>
      <c r="AP574" s="17">
        <f>Table1[[#This Row],['# CM TP]]+Table1[[#This Row],['# CM FN]]</f>
        <v>195</v>
      </c>
      <c r="AQ574" s="17">
        <f>Table1[[#This Row],['# CM TN]]+Table1[[#This Row],['# CM FP]]</f>
        <v>805</v>
      </c>
      <c r="AR574" s="22">
        <f>IFERROR(Table1[[#This Row],[NUM_T]]/(Table1[[#This Row],[NUM_T]]+Table1[[#This Row],[NUM_F]]),0)</f>
        <v>0.19500000000000001</v>
      </c>
      <c r="AS574" s="22">
        <f>IFERROR(((LEN(Table1[[#This Row],[Predictors]])-LEN(SUBSTITUTE(Table1[[#This Row],[Predictors]],"_","")))/Table1[[#This Row],[NumPredictors]])-Table1[[#This Row],[P_se]],0)</f>
        <v>0</v>
      </c>
      <c r="AT574" s="22">
        <f>IFERROR((LEN(Table1[[#This Row],[Predictors]])-LEN(SUBSTITUTE(Table1[[#This Row],[Predictors]],".","")))/Table1[[#This Row],[NumPredictors]],0)</f>
        <v>1</v>
      </c>
      <c r="AU574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4" s="24">
        <f>1-(Table1[[#This Row],[P_2gram]]+Table1[[#This Row],[P_order]]+Table1[[#This Row],[P_se]])</f>
        <v>0</v>
      </c>
    </row>
    <row r="575" spans="1:48" x14ac:dyDescent="0.25">
      <c r="A575" s="12">
        <v>45</v>
      </c>
      <c r="B575" s="14" t="s">
        <v>645</v>
      </c>
      <c r="C575" s="14" t="s">
        <v>185</v>
      </c>
      <c r="D575" s="26" t="s">
        <v>1510</v>
      </c>
      <c r="E575" s="14">
        <v>4000</v>
      </c>
      <c r="F5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75" s="14" t="s">
        <v>1070</v>
      </c>
      <c r="H575" s="17">
        <v>1</v>
      </c>
      <c r="I575" s="20">
        <v>43118.898958333331</v>
      </c>
      <c r="J575" s="14" t="s">
        <v>982</v>
      </c>
      <c r="K575" s="14" t="s">
        <v>11</v>
      </c>
      <c r="L575" t="str">
        <f>SUBSTITUTE(SUBSTITUTE(Table1[[#This Row],[PredictorSetsOrig]],"task","act"),"startend","se")</f>
        <v>act</v>
      </c>
      <c r="M575" s="32" t="s">
        <v>12</v>
      </c>
      <c r="N575" s="17">
        <v>30</v>
      </c>
      <c r="O575" s="17">
        <f>IF(Table1[[#This Row],[Algorithm]]="None",0,IF(Table1[[#This Row],[NumPredictors]]&lt;=5,5,IF(Table1[[#This Row],[NumPredictors]]&lt;=10,10,IF(Table1[[#This Row],[NumPredictors]]&lt;=30,30,50))))</f>
        <v>30</v>
      </c>
      <c r="P575" s="22">
        <v>0.83699999999999997</v>
      </c>
      <c r="Q575" s="22">
        <v>0.838666666666667</v>
      </c>
      <c r="R575" s="14">
        <v>6.0000000000400198E-2</v>
      </c>
      <c r="S575" s="14">
        <v>6.5599999999994898</v>
      </c>
      <c r="T575" s="14">
        <v>0.109999999999673</v>
      </c>
      <c r="U575" s="17">
        <v>5.9101730173698401</v>
      </c>
      <c r="V575" s="27">
        <v>6.6527099250221697</v>
      </c>
      <c r="W575" s="22">
        <f>IFERROR(Table1[[#This Row],[MutualInformation]]/Table1[[#This Row],[MutualInformationPotential]],0)</f>
        <v>0.88838579826553088</v>
      </c>
      <c r="X575" s="17">
        <v>0.277755173537583</v>
      </c>
      <c r="Y575" s="17">
        <v>0.37128971067814898</v>
      </c>
      <c r="Z575" s="17">
        <f>IFERROR(Table1[[#This Row],[MutualInformationVsOutcome]]/Table1[[#This Row],[MutualInformationVsOutcomePotential]],0)</f>
        <v>0.74808206516219344</v>
      </c>
      <c r="AA575" s="14">
        <v>45</v>
      </c>
      <c r="AB575" s="14">
        <v>792</v>
      </c>
      <c r="AC575" s="14">
        <v>13</v>
      </c>
      <c r="AD575" s="14">
        <v>150</v>
      </c>
      <c r="AE575" s="17" t="s">
        <v>1082</v>
      </c>
      <c r="AF5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575" s="17" t="str">
        <f>RIGHT(Table1[[#This Row],[AlgorithmFunc]],LEN(Table1[[#This Row],[AlgorithmFunc]])-16)</f>
        <v>Fisher</v>
      </c>
      <c r="AH575" s="17">
        <f>Table1[[#This Row],['# CM TP]]+Table1[[#This Row],['# CM TN]]</f>
        <v>837</v>
      </c>
      <c r="AI575" s="17">
        <f>Table1[[#This Row],['# CM FP]]+Table1[[#This Row],['# CM FN]]</f>
        <v>163</v>
      </c>
      <c r="AJ575" s="17">
        <f>Table1[[#This Row],['# CM TP]]+Table1[[#This Row],['# CM FP]]</f>
        <v>58</v>
      </c>
      <c r="AK575" s="17">
        <f>Table1[[#This Row],['# CM TN]]+Table1[[#This Row],['# CM FN]]</f>
        <v>942</v>
      </c>
      <c r="AL575" s="17">
        <f>Table1[[#This Row],[GT_T]]+Table1[[#This Row],[GT_F]]</f>
        <v>1000</v>
      </c>
      <c r="AM575" s="17">
        <f>IFERROR((Table1[[#This Row],['# CM TP]]+Table1[[#This Row],['# CM TN]])/Table1[[#This Row],[GT_TOT]], 0)</f>
        <v>0.83699999999999997</v>
      </c>
      <c r="AN575" s="17">
        <f>IFERROR(((Table1[[#This Row],[GT_T]]*Table1[[#This Row],[GT_ML_P]]/Table1[[#This Row],[GT_TOT]])+(Table1[[#This Row],[GT_F]]*Table1[[#This Row],[GT_ML_N]]/Table1[[#This Row],[GT_TOT]]))/Table1[[#This Row],[GT_TOT]],0)</f>
        <v>0.20209199999999999</v>
      </c>
      <c r="AO575" s="17">
        <f>(Table1[[#This Row],[OBS_ACC]]-Table1[[#This Row],[EXP_ACC]])/(1-Table1[[#This Row],[EXP_ACC]])</f>
        <v>0.79571579680865456</v>
      </c>
      <c r="AP575" s="17">
        <f>Table1[[#This Row],['# CM TP]]+Table1[[#This Row],['# CM FN]]</f>
        <v>195</v>
      </c>
      <c r="AQ575" s="17">
        <f>Table1[[#This Row],['# CM TN]]+Table1[[#This Row],['# CM FP]]</f>
        <v>805</v>
      </c>
      <c r="AR575" s="22">
        <f>IFERROR(Table1[[#This Row],[NUM_T]]/(Table1[[#This Row],[NUM_T]]+Table1[[#This Row],[NUM_F]]),0)</f>
        <v>0.19500000000000001</v>
      </c>
      <c r="AS575" s="22">
        <f>IFERROR(((LEN(Table1[[#This Row],[Predictors]])-LEN(SUBSTITUTE(Table1[[#This Row],[Predictors]],"_","")))/Table1[[#This Row],[NumPredictors]])-Table1[[#This Row],[P_se]],0)</f>
        <v>0</v>
      </c>
      <c r="AT575" s="22">
        <f>IFERROR((LEN(Table1[[#This Row],[Predictors]])-LEN(SUBSTITUTE(Table1[[#This Row],[Predictors]],".","")))/Table1[[#This Row],[NumPredictors]],0)</f>
        <v>0</v>
      </c>
      <c r="AU575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5" s="24">
        <f>1-(Table1[[#This Row],[P_2gram]]+Table1[[#This Row],[P_order]]+Table1[[#This Row],[P_se]])</f>
        <v>1</v>
      </c>
    </row>
    <row r="576" spans="1:48" x14ac:dyDescent="0.25">
      <c r="A576" s="13">
        <v>45</v>
      </c>
      <c r="B576" s="15" t="s">
        <v>645</v>
      </c>
      <c r="C576" s="15" t="s">
        <v>190</v>
      </c>
      <c r="D576" s="26" t="s">
        <v>1510</v>
      </c>
      <c r="E576" s="15">
        <v>20000</v>
      </c>
      <c r="F5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76" s="15" t="s">
        <v>719</v>
      </c>
      <c r="H576" s="18">
        <v>1</v>
      </c>
      <c r="I576" s="30">
        <v>42796.67659722222</v>
      </c>
      <c r="J576" s="14" t="s">
        <v>45</v>
      </c>
      <c r="K576" s="15" t="s">
        <v>11</v>
      </c>
      <c r="L576" t="str">
        <f>SUBSTITUTE(SUBSTITUTE(Table1[[#This Row],[PredictorSetsOrig]],"task","act"),"startend","se")</f>
        <v>act,se,order</v>
      </c>
      <c r="M576" s="15" t="s">
        <v>18</v>
      </c>
      <c r="N576" s="18">
        <v>10</v>
      </c>
      <c r="O576" s="18">
        <f>IF(Table1[[#This Row],[Algorithm]]="None",0,IF(Table1[[#This Row],[NumPredictors]]&lt;=5,5,IF(Table1[[#This Row],[NumPredictors]]&lt;=10,10,IF(Table1[[#This Row],[NumPredictors]]&lt;=30,30,50))))</f>
        <v>10</v>
      </c>
      <c r="P576" s="23">
        <v>0.83420000000000005</v>
      </c>
      <c r="Q576" s="23">
        <v>0.83840000000000003</v>
      </c>
      <c r="R576" s="30">
        <v>2094.66</v>
      </c>
      <c r="S576" s="18">
        <v>18.430000000000302</v>
      </c>
      <c r="T576" s="30">
        <v>3.75</v>
      </c>
      <c r="U576" s="18">
        <v>3.4784177821581901</v>
      </c>
      <c r="V576" s="3">
        <v>8.0958830283308796</v>
      </c>
      <c r="W576" s="23">
        <f>IFERROR(Table1[[#This Row],[MutualInformation]]/Table1[[#This Row],[MutualInformationPotential]],0)</f>
        <v>0.42965267284442621</v>
      </c>
      <c r="X576" s="18">
        <v>0.18822312834409</v>
      </c>
      <c r="Y576" s="18">
        <v>0.48515000469791802</v>
      </c>
      <c r="Z576" s="18">
        <f>IFERROR(Table1[[#This Row],[MutualInformationVsOutcome]]/Table1[[#This Row],[MutualInformationVsOutcomePotential]],0)</f>
        <v>0.38796893027196488</v>
      </c>
      <c r="AA576" s="15">
        <v>547</v>
      </c>
      <c r="AB576" s="15">
        <v>3624</v>
      </c>
      <c r="AC576" s="15">
        <v>217</v>
      </c>
      <c r="AD576" s="15">
        <v>612</v>
      </c>
      <c r="AE576" s="18" t="s">
        <v>756</v>
      </c>
      <c r="AF5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76" s="18" t="str">
        <f>RIGHT(Table1[[#This Row],[AlgorithmFunc]],LEN(Table1[[#This Row],[AlgorithmFunc]])-16)</f>
        <v>Recursive</v>
      </c>
      <c r="AH576" s="18">
        <f>Table1[[#This Row],['# CM TP]]+Table1[[#This Row],['# CM TN]]</f>
        <v>4171</v>
      </c>
      <c r="AI576" s="18">
        <f>Table1[[#This Row],['# CM FP]]+Table1[[#This Row],['# CM FN]]</f>
        <v>829</v>
      </c>
      <c r="AJ576" s="18">
        <f>Table1[[#This Row],['# CM TP]]+Table1[[#This Row],['# CM FP]]</f>
        <v>764</v>
      </c>
      <c r="AK576" s="18">
        <f>Table1[[#This Row],['# CM TN]]+Table1[[#This Row],['# CM FN]]</f>
        <v>4236</v>
      </c>
      <c r="AL576" s="18">
        <f>Table1[[#This Row],[GT_T]]+Table1[[#This Row],[GT_F]]</f>
        <v>5000</v>
      </c>
      <c r="AM576" s="18">
        <f>IFERROR((Table1[[#This Row],['# CM TP]]+Table1[[#This Row],['# CM TN]])/Table1[[#This Row],[GT_TOT]], 0)</f>
        <v>0.83420000000000005</v>
      </c>
      <c r="AN576" s="18">
        <f>IFERROR(((Table1[[#This Row],[GT_T]]*Table1[[#This Row],[GT_ML_P]]/Table1[[#This Row],[GT_TOT]])+(Table1[[#This Row],[GT_F]]*Table1[[#This Row],[GT_ML_N]]/Table1[[#This Row],[GT_TOT]]))/Table1[[#This Row],[GT_TOT]],0)</f>
        <v>0.26793151999999998</v>
      </c>
      <c r="AO576" s="18">
        <f>(Table1[[#This Row],[OBS_ACC]]-Table1[[#This Row],[EXP_ACC]])/(1-Table1[[#This Row],[EXP_ACC]])</f>
        <v>0.77351845554120846</v>
      </c>
      <c r="AP576" s="18">
        <f>Table1[[#This Row],['# CM TP]]+Table1[[#This Row],['# CM FN]]</f>
        <v>1159</v>
      </c>
      <c r="AQ576" s="18">
        <f>Table1[[#This Row],['# CM TN]]+Table1[[#This Row],['# CM FP]]</f>
        <v>3841</v>
      </c>
      <c r="AR576" s="23">
        <f>IFERROR(Table1[[#This Row],[NUM_T]]/(Table1[[#This Row],[NUM_T]]+Table1[[#This Row],[NUM_F]]),0)</f>
        <v>0.23180000000000001</v>
      </c>
      <c r="AS576" s="23">
        <f>IFERROR(((LEN(Table1[[#This Row],[Predictors]])-LEN(SUBSTITUTE(Table1[[#This Row],[Predictors]],"_","")))/Table1[[#This Row],[NumPredictors]])-Table1[[#This Row],[P_se]],0)</f>
        <v>0</v>
      </c>
      <c r="AT576" s="23">
        <f>IFERROR((LEN(Table1[[#This Row],[Predictors]])-LEN(SUBSTITUTE(Table1[[#This Row],[Predictors]],".","")))/Table1[[#This Row],[NumPredictors]],0)</f>
        <v>0.5</v>
      </c>
      <c r="AU576" s="23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6" s="25">
        <f>1-(Table1[[#This Row],[P_2gram]]+Table1[[#This Row],[P_order]]+Table1[[#This Row],[P_se]])</f>
        <v>0.5</v>
      </c>
    </row>
    <row r="577" spans="1:48" x14ac:dyDescent="0.25">
      <c r="A577" s="12">
        <v>75</v>
      </c>
      <c r="B577" s="14" t="s">
        <v>645</v>
      </c>
      <c r="C577" s="14" t="s">
        <v>185</v>
      </c>
      <c r="D577" s="26" t="s">
        <v>1510</v>
      </c>
      <c r="E577" s="14">
        <v>4000</v>
      </c>
      <c r="F5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77" s="14" t="s">
        <v>1070</v>
      </c>
      <c r="H577" s="17">
        <v>1</v>
      </c>
      <c r="I577" s="20">
        <v>43118.902106481481</v>
      </c>
      <c r="J577" s="14" t="s">
        <v>995</v>
      </c>
      <c r="K577" s="14" t="s">
        <v>11</v>
      </c>
      <c r="L577" t="str">
        <f>SUBSTITUTE(SUBSTITUTE(Table1[[#This Row],[PredictorSetsOrig]],"task","act"),"startend","se")</f>
        <v>2gram</v>
      </c>
      <c r="M577" s="32" t="s">
        <v>434</v>
      </c>
      <c r="N577" s="17">
        <v>30</v>
      </c>
      <c r="O577" s="17">
        <f>IF(Table1[[#This Row],[Algorithm]]="None",0,IF(Table1[[#This Row],[NumPredictors]]&lt;=5,5,IF(Table1[[#This Row],[NumPredictors]]&lt;=10,10,IF(Table1[[#This Row],[NumPredictors]]&lt;=30,30,50))))</f>
        <v>30</v>
      </c>
      <c r="P577" s="22">
        <v>0.83699999999999997</v>
      </c>
      <c r="Q577" s="22">
        <v>0.836666666666667</v>
      </c>
      <c r="R577" s="14">
        <v>1.10999999999876</v>
      </c>
      <c r="S577" s="14">
        <v>6.8000000000010896</v>
      </c>
      <c r="T577" s="14">
        <v>0.59000000000014596</v>
      </c>
      <c r="U577" s="17">
        <v>6.3643702121347001</v>
      </c>
      <c r="V577" s="27">
        <v>7.30761563701172</v>
      </c>
      <c r="W577" s="22">
        <f>IFERROR(Table1[[#This Row],[MutualInformation]]/Table1[[#This Row],[MutualInformationPotential]],0)</f>
        <v>0.87092295603238123</v>
      </c>
      <c r="X577" s="17">
        <v>0.282581645215986</v>
      </c>
      <c r="Y577" s="17">
        <v>0.40525441704633802</v>
      </c>
      <c r="Z577" s="17">
        <f>IFERROR(Table1[[#This Row],[MutualInformationVsOutcome]]/Table1[[#This Row],[MutualInformationVsOutcomePotential]],0)</f>
        <v>0.69729442377348538</v>
      </c>
      <c r="AA577" s="14">
        <v>58</v>
      </c>
      <c r="AB577" s="14">
        <v>779</v>
      </c>
      <c r="AC577" s="14">
        <v>26</v>
      </c>
      <c r="AD577" s="14">
        <v>137</v>
      </c>
      <c r="AE577" s="17" t="s">
        <v>1025</v>
      </c>
      <c r="AF5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577" s="17" t="str">
        <f>RIGHT(Table1[[#This Row],[AlgorithmFunc]],LEN(Table1[[#This Row],[AlgorithmFunc]])-16)</f>
        <v>ClusterInfluence</v>
      </c>
      <c r="AH577" s="17">
        <f>Table1[[#This Row],['# CM TP]]+Table1[[#This Row],['# CM TN]]</f>
        <v>837</v>
      </c>
      <c r="AI577" s="17">
        <f>Table1[[#This Row],['# CM FP]]+Table1[[#This Row],['# CM FN]]</f>
        <v>163</v>
      </c>
      <c r="AJ577" s="17">
        <f>Table1[[#This Row],['# CM TP]]+Table1[[#This Row],['# CM FP]]</f>
        <v>84</v>
      </c>
      <c r="AK577" s="17">
        <f>Table1[[#This Row],['# CM TN]]+Table1[[#This Row],['# CM FN]]</f>
        <v>916</v>
      </c>
      <c r="AL577" s="17">
        <f>Table1[[#This Row],[GT_T]]+Table1[[#This Row],[GT_F]]</f>
        <v>1000</v>
      </c>
      <c r="AM577" s="17">
        <f>IFERROR((Table1[[#This Row],['# CM TP]]+Table1[[#This Row],['# CM TN]])/Table1[[#This Row],[GT_TOT]], 0)</f>
        <v>0.83699999999999997</v>
      </c>
      <c r="AN577" s="17">
        <f>IFERROR(((Table1[[#This Row],[GT_T]]*Table1[[#This Row],[GT_ML_P]]/Table1[[#This Row],[GT_TOT]])+(Table1[[#This Row],[GT_F]]*Table1[[#This Row],[GT_ML_N]]/Table1[[#This Row],[GT_TOT]]))/Table1[[#This Row],[GT_TOT]],0)</f>
        <v>0.21961599999999998</v>
      </c>
      <c r="AO577" s="17">
        <f>(Table1[[#This Row],[OBS_ACC]]-Table1[[#This Row],[EXP_ACC]])/(1-Table1[[#This Row],[EXP_ACC]])</f>
        <v>0.79112847008652143</v>
      </c>
      <c r="AP577" s="17">
        <f>Table1[[#This Row],['# CM TP]]+Table1[[#This Row],['# CM FN]]</f>
        <v>195</v>
      </c>
      <c r="AQ577" s="17">
        <f>Table1[[#This Row],['# CM TN]]+Table1[[#This Row],['# CM FP]]</f>
        <v>805</v>
      </c>
      <c r="AR577" s="22">
        <f>IFERROR(Table1[[#This Row],[NUM_T]]/(Table1[[#This Row],[NUM_T]]+Table1[[#This Row],[NUM_F]]),0)</f>
        <v>0.19500000000000001</v>
      </c>
      <c r="AS577" s="22">
        <f>IFERROR(((LEN(Table1[[#This Row],[Predictors]])-LEN(SUBSTITUTE(Table1[[#This Row],[Predictors]],"_","")))/Table1[[#This Row],[NumPredictors]])-Table1[[#This Row],[P_se]],0)</f>
        <v>1</v>
      </c>
      <c r="AT577" s="22">
        <f>IFERROR((LEN(Table1[[#This Row],[Predictors]])-LEN(SUBSTITUTE(Table1[[#This Row],[Predictors]],".","")))/Table1[[#This Row],[NumPredictors]],0)</f>
        <v>0</v>
      </c>
      <c r="AU577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7" s="24">
        <f>1-(Table1[[#This Row],[P_2gram]]+Table1[[#This Row],[P_order]]+Table1[[#This Row],[P_se]])</f>
        <v>0</v>
      </c>
    </row>
    <row r="578" spans="1:48" x14ac:dyDescent="0.25">
      <c r="A578" s="12">
        <v>86</v>
      </c>
      <c r="B578" s="14" t="s">
        <v>645</v>
      </c>
      <c r="C578" s="14" t="s">
        <v>185</v>
      </c>
      <c r="D578" s="26" t="s">
        <v>1510</v>
      </c>
      <c r="E578" s="14">
        <v>4000</v>
      </c>
      <c r="F5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78" s="14" t="s">
        <v>1070</v>
      </c>
      <c r="H578" s="17">
        <v>1</v>
      </c>
      <c r="I578" s="20">
        <v>43118.903333333335</v>
      </c>
      <c r="J578" s="14" t="s">
        <v>1007</v>
      </c>
      <c r="K578" s="14" t="s">
        <v>11</v>
      </c>
      <c r="L578" t="str">
        <f>SUBSTITUTE(SUBSTITUTE(Table1[[#This Row],[PredictorSetsOrig]],"task","act"),"startend","se")</f>
        <v>2gram</v>
      </c>
      <c r="M578" s="32" t="s">
        <v>434</v>
      </c>
      <c r="N578" s="17">
        <v>30</v>
      </c>
      <c r="O578" s="17">
        <f>IF(Table1[[#This Row],[Algorithm]]="None",0,IF(Table1[[#This Row],[NumPredictors]]&lt;=5,5,IF(Table1[[#This Row],[NumPredictors]]&lt;=10,10,IF(Table1[[#This Row],[NumPredictors]]&lt;=30,30,50))))</f>
        <v>30</v>
      </c>
      <c r="P578" s="22">
        <v>0.83699999999999997</v>
      </c>
      <c r="Q578" s="22">
        <v>0.836666666666667</v>
      </c>
      <c r="R578" s="14">
        <v>1.15999999999985</v>
      </c>
      <c r="S578" s="14">
        <v>6.7800000000006504</v>
      </c>
      <c r="T578" s="14">
        <v>0.59000000000014596</v>
      </c>
      <c r="U578" s="17">
        <v>6.3643702121347001</v>
      </c>
      <c r="V578" s="27">
        <v>7.30761563701172</v>
      </c>
      <c r="W578" s="22">
        <f>IFERROR(Table1[[#This Row],[MutualInformation]]/Table1[[#This Row],[MutualInformationPotential]],0)</f>
        <v>0.87092295603238123</v>
      </c>
      <c r="X578" s="17">
        <v>0.282581645215986</v>
      </c>
      <c r="Y578" s="17">
        <v>0.40525441704633802</v>
      </c>
      <c r="Z578" s="17">
        <f>IFERROR(Table1[[#This Row],[MutualInformationVsOutcome]]/Table1[[#This Row],[MutualInformationVsOutcomePotential]],0)</f>
        <v>0.69729442377348538</v>
      </c>
      <c r="AA578" s="14">
        <v>58</v>
      </c>
      <c r="AB578" s="14">
        <v>779</v>
      </c>
      <c r="AC578" s="14">
        <v>26</v>
      </c>
      <c r="AD578" s="14">
        <v>137</v>
      </c>
      <c r="AE578" s="17" t="s">
        <v>1025</v>
      </c>
      <c r="AF5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578" s="17" t="str">
        <f>RIGHT(Table1[[#This Row],[AlgorithmFunc]],LEN(Table1[[#This Row],[AlgorithmFunc]])-16)</f>
        <v>ClusterFisher</v>
      </c>
      <c r="AH578" s="17">
        <f>Table1[[#This Row],['# CM TP]]+Table1[[#This Row],['# CM TN]]</f>
        <v>837</v>
      </c>
      <c r="AI578" s="17">
        <f>Table1[[#This Row],['# CM FP]]+Table1[[#This Row],['# CM FN]]</f>
        <v>163</v>
      </c>
      <c r="AJ578" s="17">
        <f>Table1[[#This Row],['# CM TP]]+Table1[[#This Row],['# CM FP]]</f>
        <v>84</v>
      </c>
      <c r="AK578" s="17">
        <f>Table1[[#This Row],['# CM TN]]+Table1[[#This Row],['# CM FN]]</f>
        <v>916</v>
      </c>
      <c r="AL578" s="17">
        <f>Table1[[#This Row],[GT_T]]+Table1[[#This Row],[GT_F]]</f>
        <v>1000</v>
      </c>
      <c r="AM578" s="17">
        <f>IFERROR((Table1[[#This Row],['# CM TP]]+Table1[[#This Row],['# CM TN]])/Table1[[#This Row],[GT_TOT]], 0)</f>
        <v>0.83699999999999997</v>
      </c>
      <c r="AN578" s="17">
        <f>IFERROR(((Table1[[#This Row],[GT_T]]*Table1[[#This Row],[GT_ML_P]]/Table1[[#This Row],[GT_TOT]])+(Table1[[#This Row],[GT_F]]*Table1[[#This Row],[GT_ML_N]]/Table1[[#This Row],[GT_TOT]]))/Table1[[#This Row],[GT_TOT]],0)</f>
        <v>0.21961599999999998</v>
      </c>
      <c r="AO578" s="17">
        <f>(Table1[[#This Row],[OBS_ACC]]-Table1[[#This Row],[EXP_ACC]])/(1-Table1[[#This Row],[EXP_ACC]])</f>
        <v>0.79112847008652143</v>
      </c>
      <c r="AP578" s="17">
        <f>Table1[[#This Row],['# CM TP]]+Table1[[#This Row],['# CM FN]]</f>
        <v>195</v>
      </c>
      <c r="AQ578" s="17">
        <f>Table1[[#This Row],['# CM TN]]+Table1[[#This Row],['# CM FP]]</f>
        <v>805</v>
      </c>
      <c r="AR578" s="22">
        <f>IFERROR(Table1[[#This Row],[NUM_T]]/(Table1[[#This Row],[NUM_T]]+Table1[[#This Row],[NUM_F]]),0)</f>
        <v>0.19500000000000001</v>
      </c>
      <c r="AS578" s="22">
        <f>IFERROR(((LEN(Table1[[#This Row],[Predictors]])-LEN(SUBSTITUTE(Table1[[#This Row],[Predictors]],"_","")))/Table1[[#This Row],[NumPredictors]])-Table1[[#This Row],[P_se]],0)</f>
        <v>1</v>
      </c>
      <c r="AT578" s="22">
        <f>IFERROR((LEN(Table1[[#This Row],[Predictors]])-LEN(SUBSTITUTE(Table1[[#This Row],[Predictors]],".","")))/Table1[[#This Row],[NumPredictors]],0)</f>
        <v>0</v>
      </c>
      <c r="AU578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8" s="24">
        <f>1-(Table1[[#This Row],[P_2gram]]+Table1[[#This Row],[P_order]]+Table1[[#This Row],[P_se]])</f>
        <v>0</v>
      </c>
    </row>
    <row r="579" spans="1:48" x14ac:dyDescent="0.25">
      <c r="A579" s="12">
        <v>52</v>
      </c>
      <c r="B579" s="14" t="s">
        <v>645</v>
      </c>
      <c r="C579" s="14" t="s">
        <v>190</v>
      </c>
      <c r="D579" s="26" t="s">
        <v>1510</v>
      </c>
      <c r="E579" s="14">
        <v>20000</v>
      </c>
      <c r="F5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79" s="14" t="s">
        <v>719</v>
      </c>
      <c r="H579" s="17">
        <v>1</v>
      </c>
      <c r="I579" s="20">
        <v>42796.880914351852</v>
      </c>
      <c r="J579" s="14" t="s">
        <v>51</v>
      </c>
      <c r="K579" s="14" t="s">
        <v>11</v>
      </c>
      <c r="L579" t="str">
        <f>SUBSTITUTE(SUBSTITUTE(Table1[[#This Row],[PredictorSetsOrig]],"task","act"),"startend","se")</f>
        <v>act,se,order</v>
      </c>
      <c r="M579" s="14" t="s">
        <v>18</v>
      </c>
      <c r="N579" s="17">
        <v>10</v>
      </c>
      <c r="O579" s="17">
        <f>IF(Table1[[#This Row],[Algorithm]]="None",0,IF(Table1[[#This Row],[NumPredictors]]&lt;=5,5,IF(Table1[[#This Row],[NumPredictors]]&lt;=10,10,IF(Table1[[#This Row],[NumPredictors]]&lt;=30,30,50))))</f>
        <v>10</v>
      </c>
      <c r="P579" s="22">
        <v>0.77639999999999998</v>
      </c>
      <c r="Q579" s="22">
        <v>0.78220000000000001</v>
      </c>
      <c r="R579" s="20">
        <v>19.590000000003801</v>
      </c>
      <c r="S579" s="17">
        <v>16.480000000003201</v>
      </c>
      <c r="T579" s="20">
        <v>3.4800000000032001</v>
      </c>
      <c r="U579" s="17">
        <v>1.59659660633537</v>
      </c>
      <c r="V579" s="27">
        <v>8.0958830283308796</v>
      </c>
      <c r="W579" s="22">
        <f>IFERROR(Table1[[#This Row],[MutualInformation]]/Table1[[#This Row],[MutualInformationPotential]],0)</f>
        <v>0.19721092816536639</v>
      </c>
      <c r="X579" s="17">
        <v>3.18083639772073E-2</v>
      </c>
      <c r="Y579" s="3">
        <v>0.48515000469791802</v>
      </c>
      <c r="Z579" s="17">
        <f>IFERROR(Table1[[#This Row],[MutualInformationVsOutcome]]/Table1[[#This Row],[MutualInformationVsOutcomePotential]],0)</f>
        <v>6.5563977469222115E-2</v>
      </c>
      <c r="AA579" s="14">
        <v>161</v>
      </c>
      <c r="AB579" s="14">
        <v>3721</v>
      </c>
      <c r="AC579" s="14">
        <v>120</v>
      </c>
      <c r="AD579" s="14">
        <v>998</v>
      </c>
      <c r="AE579" s="17" t="s">
        <v>763</v>
      </c>
      <c r="AF5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579" s="17" t="str">
        <f>RIGHT(Table1[[#This Row],[AlgorithmFunc]],LEN(Table1[[#This Row],[AlgorithmFunc]])-16)</f>
        <v>ClusterImportance</v>
      </c>
      <c r="AH579" s="17">
        <f>Table1[[#This Row],['# CM TP]]+Table1[[#This Row],['# CM TN]]</f>
        <v>3882</v>
      </c>
      <c r="AI579" s="17">
        <f>Table1[[#This Row],['# CM FP]]+Table1[[#This Row],['# CM FN]]</f>
        <v>1118</v>
      </c>
      <c r="AJ579" s="17">
        <f>Table1[[#This Row],['# CM TP]]+Table1[[#This Row],['# CM FP]]</f>
        <v>281</v>
      </c>
      <c r="AK579" s="17">
        <f>Table1[[#This Row],['# CM TN]]+Table1[[#This Row],['# CM FN]]</f>
        <v>4719</v>
      </c>
      <c r="AL579" s="17">
        <f>Table1[[#This Row],[GT_T]]+Table1[[#This Row],[GT_F]]</f>
        <v>5000</v>
      </c>
      <c r="AM579" s="17">
        <f>IFERROR((Table1[[#This Row],['# CM TP]]+Table1[[#This Row],['# CM TN]])/Table1[[#This Row],[GT_TOT]], 0)</f>
        <v>0.77639999999999998</v>
      </c>
      <c r="AN579" s="17">
        <f>IFERROR(((Table1[[#This Row],[GT_T]]*Table1[[#This Row],[GT_ML_P]]/Table1[[#This Row],[GT_TOT]])+(Table1[[#This Row],[GT_F]]*Table1[[#This Row],[GT_ML_N]]/Table1[[#This Row],[GT_TOT]]))/Table1[[#This Row],[GT_TOT]],0)</f>
        <v>0.25466736000000001</v>
      </c>
      <c r="AO579" s="17">
        <f>(Table1[[#This Row],[OBS_ACC]]-Table1[[#This Row],[EXP_ACC]])/(1-Table1[[#This Row],[EXP_ACC]])</f>
        <v>0.69999972092997298</v>
      </c>
      <c r="AP579" s="17">
        <f>Table1[[#This Row],['# CM TP]]+Table1[[#This Row],['# CM FN]]</f>
        <v>1159</v>
      </c>
      <c r="AQ579" s="17">
        <f>Table1[[#This Row],['# CM TN]]+Table1[[#This Row],['# CM FP]]</f>
        <v>3841</v>
      </c>
      <c r="AR579" s="22">
        <f>IFERROR(Table1[[#This Row],[NUM_T]]/(Table1[[#This Row],[NUM_T]]+Table1[[#This Row],[NUM_F]]),0)</f>
        <v>0.23180000000000001</v>
      </c>
      <c r="AS579" s="22">
        <f>IFERROR(((LEN(Table1[[#This Row],[Predictors]])-LEN(SUBSTITUTE(Table1[[#This Row],[Predictors]],"_","")))/Table1[[#This Row],[NumPredictors]])-Table1[[#This Row],[P_se]],0)</f>
        <v>0</v>
      </c>
      <c r="AT579" s="22">
        <f>IFERROR((LEN(Table1[[#This Row],[Predictors]])-LEN(SUBSTITUTE(Table1[[#This Row],[Predictors]],".","")))/Table1[[#This Row],[NumPredictors]],0)</f>
        <v>0.9</v>
      </c>
      <c r="AU579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79" s="24">
        <f>1-(Table1[[#This Row],[P_2gram]]+Table1[[#This Row],[P_order]]+Table1[[#This Row],[P_se]])</f>
        <v>9.9999999999999978E-2</v>
      </c>
    </row>
    <row r="580" spans="1:48" x14ac:dyDescent="0.25">
      <c r="A580" s="12">
        <v>18</v>
      </c>
      <c r="B580" s="14" t="s">
        <v>645</v>
      </c>
      <c r="C580" s="14" t="s">
        <v>185</v>
      </c>
      <c r="D580" s="26" t="s">
        <v>1510</v>
      </c>
      <c r="E580" s="14">
        <v>4000</v>
      </c>
      <c r="F5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80" s="14" t="s">
        <v>1316</v>
      </c>
      <c r="H580" s="17">
        <v>1</v>
      </c>
      <c r="I580" s="20">
        <v>43121.878518518519</v>
      </c>
      <c r="J580" s="14" t="s">
        <v>1317</v>
      </c>
      <c r="K580" s="14" t="s">
        <v>11</v>
      </c>
      <c r="L580" t="str">
        <f>SUBSTITUTE(SUBSTITUTE(Table1[[#This Row],[PredictorSetsOrig]],"task","act"),"startend","se")</f>
        <v>act,2gram,order</v>
      </c>
      <c r="M580" s="32" t="s">
        <v>24</v>
      </c>
      <c r="N580" s="17">
        <v>30</v>
      </c>
      <c r="O580" s="17">
        <f>IF(Table1[[#This Row],[Algorithm]]="None",0,IF(Table1[[#This Row],[NumPredictors]]&lt;=5,5,IF(Table1[[#This Row],[NumPredictors]]&lt;=10,10,IF(Table1[[#This Row],[NumPredictors]]&lt;=30,30,50))))</f>
        <v>30</v>
      </c>
      <c r="P580" s="22">
        <v>0.83699999999999997</v>
      </c>
      <c r="Q580" s="22">
        <v>0.834666666666667</v>
      </c>
      <c r="R580" s="14">
        <v>1.8200000000001599</v>
      </c>
      <c r="S580" s="14">
        <v>7.2199999999997999</v>
      </c>
      <c r="T580" s="14">
        <v>1.63999999999987</v>
      </c>
      <c r="U580" s="17">
        <v>6.1752082411274101</v>
      </c>
      <c r="V580" s="27">
        <v>7.30761563701172</v>
      </c>
      <c r="W580" s="22">
        <f>IFERROR(Table1[[#This Row],[MutualInformation]]/Table1[[#This Row],[MutualInformationPotential]],0)</f>
        <v>0.8450373620981273</v>
      </c>
      <c r="X580" s="17">
        <v>0.302121188359742</v>
      </c>
      <c r="Y580" s="17">
        <v>0.40525441704633902</v>
      </c>
      <c r="Z580" s="17">
        <f>IFERROR(Table1[[#This Row],[MutualInformationVsOutcome]]/Table1[[#This Row],[MutualInformationVsOutcomePotential]],0)</f>
        <v>0.74550992080906997</v>
      </c>
      <c r="AA580" s="14">
        <v>46</v>
      </c>
      <c r="AB580" s="14">
        <v>791</v>
      </c>
      <c r="AC580" s="14">
        <v>14</v>
      </c>
      <c r="AD580" s="14">
        <v>149</v>
      </c>
      <c r="AE580" s="17" t="s">
        <v>1373</v>
      </c>
      <c r="AF58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80" s="17" t="str">
        <f>RIGHT(Table1[[#This Row],[AlgorithmFunc]],LEN(Table1[[#This Row],[AlgorithmFunc]])-16)</f>
        <v>ClusterMRMR</v>
      </c>
      <c r="AH580" s="17">
        <f>Table1[[#This Row],['# CM TP]]+Table1[[#This Row],['# CM TN]]</f>
        <v>837</v>
      </c>
      <c r="AI580" s="17">
        <f>Table1[[#This Row],['# CM FP]]+Table1[[#This Row],['# CM FN]]</f>
        <v>163</v>
      </c>
      <c r="AJ580" s="17">
        <f>Table1[[#This Row],['# CM TP]]+Table1[[#This Row],['# CM FP]]</f>
        <v>60</v>
      </c>
      <c r="AK580" s="17">
        <f>Table1[[#This Row],['# CM TN]]+Table1[[#This Row],['# CM FN]]</f>
        <v>940</v>
      </c>
      <c r="AL580" s="17">
        <f>Table1[[#This Row],[GT_T]]+Table1[[#This Row],[GT_F]]</f>
        <v>1000</v>
      </c>
      <c r="AM580" s="17">
        <f>IFERROR((Table1[[#This Row],['# CM TP]]+Table1[[#This Row],['# CM TN]])/Table1[[#This Row],[GT_TOT]], 0)</f>
        <v>0.83699999999999997</v>
      </c>
      <c r="AN580" s="17">
        <f>IFERROR(((Table1[[#This Row],[GT_T]]*Table1[[#This Row],[GT_ML_P]]/Table1[[#This Row],[GT_TOT]])+(Table1[[#This Row],[GT_F]]*Table1[[#This Row],[GT_ML_N]]/Table1[[#This Row],[GT_TOT]]))/Table1[[#This Row],[GT_TOT]],0)</f>
        <v>0.20344000000000001</v>
      </c>
      <c r="AO580" s="17">
        <f>(Table1[[#This Row],[OBS_ACC]]-Table1[[#This Row],[EXP_ACC]])/(1-Table1[[#This Row],[EXP_ACC]])</f>
        <v>0.79537009139298975</v>
      </c>
      <c r="AP580" s="17">
        <f>Table1[[#This Row],['# CM TP]]+Table1[[#This Row],['# CM FN]]</f>
        <v>195</v>
      </c>
      <c r="AQ580" s="17">
        <f>Table1[[#This Row],['# CM TN]]+Table1[[#This Row],['# CM FP]]</f>
        <v>805</v>
      </c>
      <c r="AR580" s="22">
        <f>IFERROR(Table1[[#This Row],[NUM_T]]/(Table1[[#This Row],[NUM_T]]+Table1[[#This Row],[NUM_F]]),0)</f>
        <v>0.19500000000000001</v>
      </c>
      <c r="AS580" s="22">
        <f>IFERROR(((LEN(Table1[[#This Row],[Predictors]])-LEN(SUBSTITUTE(Table1[[#This Row],[Predictors]],"_","")))/Table1[[#This Row],[NumPredictors]])-Table1[[#This Row],[P_se]],0)</f>
        <v>0.56666666666666665</v>
      </c>
      <c r="AT580" s="22">
        <f>IFERROR((LEN(Table1[[#This Row],[Predictors]])-LEN(SUBSTITUTE(Table1[[#This Row],[Predictors]],".","")))/Table1[[#This Row],[NumPredictors]],0)</f>
        <v>0.33333333333333331</v>
      </c>
      <c r="AU580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0" s="24">
        <f>1-(Table1[[#This Row],[P_2gram]]+Table1[[#This Row],[P_order]]+Table1[[#This Row],[P_se]])</f>
        <v>0.10000000000000009</v>
      </c>
    </row>
    <row r="581" spans="1:48" x14ac:dyDescent="0.25">
      <c r="A581" s="12">
        <v>38</v>
      </c>
      <c r="B581" t="s">
        <v>645</v>
      </c>
      <c r="C581" s="14" t="s">
        <v>190</v>
      </c>
      <c r="D581" s="26" t="s">
        <v>1510</v>
      </c>
      <c r="E581" s="14">
        <v>40000</v>
      </c>
      <c r="F5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81" s="14" t="s">
        <v>450</v>
      </c>
      <c r="H581" s="17">
        <v>1</v>
      </c>
      <c r="I581" s="20">
        <v>42784.568055555559</v>
      </c>
      <c r="J581" s="14" t="s">
        <v>449</v>
      </c>
      <c r="K581" s="14" t="s">
        <v>11</v>
      </c>
      <c r="L581" t="str">
        <f>SUBSTITUTE(SUBSTITUTE(Table1[[#This Row],[PredictorSetsOrig]],"task","act"),"startend","se")</f>
        <v>act,se,2gram,order</v>
      </c>
      <c r="M581" s="14" t="s">
        <v>20</v>
      </c>
      <c r="N581" s="17">
        <v>10</v>
      </c>
      <c r="O581" s="17">
        <f>IF(Table1[[#This Row],[Algorithm]]="None",0,IF(Table1[[#This Row],[NumPredictors]]&lt;=5,5,IF(Table1[[#This Row],[NumPredictors]]&lt;=10,10,IF(Table1[[#This Row],[NumPredictors]]&lt;=30,30,50))))</f>
        <v>10</v>
      </c>
      <c r="P581" s="22">
        <v>0.83679999999999999</v>
      </c>
      <c r="Q581" s="22">
        <v>0.84219999999999995</v>
      </c>
      <c r="R581" s="14">
        <v>7.69</v>
      </c>
      <c r="S581" s="14">
        <v>38.5</v>
      </c>
      <c r="T581" s="14">
        <v>17.3</v>
      </c>
      <c r="U581" s="17">
        <v>3.2871393850000001</v>
      </c>
      <c r="V581" s="3" t="s">
        <v>362</v>
      </c>
      <c r="W581" s="22">
        <f>IFERROR(Table1[[#This Row],[MutualInformation]]/Table1[[#This Row],[MutualInformationPotential]],0)</f>
        <v>0</v>
      </c>
      <c r="X581" s="17">
        <v>0.15678162773327201</v>
      </c>
      <c r="Y581" s="17">
        <v>0.446570759078327</v>
      </c>
      <c r="Z581" s="17">
        <f>IFERROR(Table1[[#This Row],[MutualInformationVsOutcome]]/Table1[[#This Row],[MutualInformationVsOutcomePotential]],0)</f>
        <v>0.35107902733455293</v>
      </c>
      <c r="AA581" s="14">
        <v>754</v>
      </c>
      <c r="AB581" s="14">
        <v>7614</v>
      </c>
      <c r="AC581" s="14">
        <v>324</v>
      </c>
      <c r="AD581" s="14">
        <v>1308</v>
      </c>
      <c r="AE581" s="17" t="s">
        <v>477</v>
      </c>
      <c r="AF5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581" s="17" t="str">
        <f>RIGHT(Table1[[#This Row],[AlgorithmFunc]],LEN(Table1[[#This Row],[AlgorithmFunc]])-16)</f>
        <v>MRMR</v>
      </c>
      <c r="AH581" s="17">
        <f>Table1[[#This Row],['# CM TP]]+Table1[[#This Row],['# CM TN]]</f>
        <v>8368</v>
      </c>
      <c r="AI581" s="17">
        <f>Table1[[#This Row],['# CM FP]]+Table1[[#This Row],['# CM FN]]</f>
        <v>1632</v>
      </c>
      <c r="AJ581" s="17">
        <f>Table1[[#This Row],['# CM TP]]+Table1[[#This Row],['# CM FP]]</f>
        <v>1078</v>
      </c>
      <c r="AK581" s="17">
        <f>Table1[[#This Row],['# CM TN]]+Table1[[#This Row],['# CM FN]]</f>
        <v>8922</v>
      </c>
      <c r="AL581" s="17">
        <f>Table1[[#This Row],[GT_T]]+Table1[[#This Row],[GT_F]]</f>
        <v>10000</v>
      </c>
      <c r="AM581" s="17">
        <f>IFERROR((Table1[[#This Row],['# CM TP]]+Table1[[#This Row],['# CM TN]])/Table1[[#This Row],[GT_TOT]], 0)</f>
        <v>0.83679999999999999</v>
      </c>
      <c r="AN581" s="17">
        <f>IFERROR(((Table1[[#This Row],[GT_T]]*Table1[[#This Row],[GT_ML_P]]/Table1[[#This Row],[GT_TOT]])+(Table1[[#This Row],[GT_F]]*Table1[[#This Row],[GT_ML_N]]/Table1[[#This Row],[GT_TOT]]))/Table1[[#This Row],[GT_TOT]],0)</f>
        <v>0.23581408000000001</v>
      </c>
      <c r="AO581" s="17">
        <f>(Table1[[#This Row],[OBS_ACC]]-Table1[[#This Row],[EXP_ACC]])/(1-Table1[[#This Row],[EXP_ACC]])</f>
        <v>0.78643940469355933</v>
      </c>
      <c r="AP581" s="17">
        <f>Table1[[#This Row],['# CM TP]]+Table1[[#This Row],['# CM FN]]</f>
        <v>2062</v>
      </c>
      <c r="AQ581" s="17">
        <f>Table1[[#This Row],['# CM TN]]+Table1[[#This Row],['# CM FP]]</f>
        <v>7938</v>
      </c>
      <c r="AR581" s="22">
        <f>IFERROR(Table1[[#This Row],[NUM_T]]/(Table1[[#This Row],[NUM_T]]+Table1[[#This Row],[NUM_F]]),0)</f>
        <v>0.20619999999999999</v>
      </c>
      <c r="AS581" s="22">
        <f>IFERROR(((LEN(Table1[[#This Row],[Predictors]])-LEN(SUBSTITUTE(Table1[[#This Row],[Predictors]],"_","")))/Table1[[#This Row],[NumPredictors]])-Table1[[#This Row],[P_se]],0)</f>
        <v>0.1</v>
      </c>
      <c r="AT581" s="22">
        <f>IFERROR((LEN(Table1[[#This Row],[Predictors]])-LEN(SUBSTITUTE(Table1[[#This Row],[Predictors]],".","")))/Table1[[#This Row],[NumPredictors]],0)</f>
        <v>0.6</v>
      </c>
      <c r="AU581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1" s="24">
        <f>1-(Table1[[#This Row],[P_2gram]]+Table1[[#This Row],[P_order]]+Table1[[#This Row],[P_se]])</f>
        <v>0.30000000000000004</v>
      </c>
    </row>
    <row r="582" spans="1:48" x14ac:dyDescent="0.25">
      <c r="A582" s="12">
        <v>40</v>
      </c>
      <c r="B582" t="s">
        <v>645</v>
      </c>
      <c r="C582" s="14" t="s">
        <v>190</v>
      </c>
      <c r="D582" s="26" t="s">
        <v>1510</v>
      </c>
      <c r="E582" s="14">
        <v>40000</v>
      </c>
      <c r="F5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82" s="14" t="s">
        <v>450</v>
      </c>
      <c r="H582" s="17">
        <v>1</v>
      </c>
      <c r="I582" s="20">
        <v>42784.569444444445</v>
      </c>
      <c r="J582" s="14" t="s">
        <v>449</v>
      </c>
      <c r="K582" s="14" t="s">
        <v>11</v>
      </c>
      <c r="L582" t="str">
        <f>SUBSTITUTE(SUBSTITUTE(Table1[[#This Row],[PredictorSetsOrig]],"task","act"),"startend","se")</f>
        <v>act,2gram,order</v>
      </c>
      <c r="M582" s="14" t="s">
        <v>24</v>
      </c>
      <c r="N582" s="17">
        <v>10</v>
      </c>
      <c r="O582" s="17">
        <f>IF(Table1[[#This Row],[Algorithm]]="None",0,IF(Table1[[#This Row],[NumPredictors]]&lt;=5,5,IF(Table1[[#This Row],[NumPredictors]]&lt;=10,10,IF(Table1[[#This Row],[NumPredictors]]&lt;=30,30,50))))</f>
        <v>10</v>
      </c>
      <c r="P582" s="22">
        <v>0.83679999999999999</v>
      </c>
      <c r="Q582" s="22">
        <v>0.84219999999999995</v>
      </c>
      <c r="R582" s="14">
        <v>7.25</v>
      </c>
      <c r="S582" s="14">
        <v>38.44</v>
      </c>
      <c r="T582" s="14">
        <v>16.690000000000001</v>
      </c>
      <c r="U582" s="17">
        <v>3.2871393850000001</v>
      </c>
      <c r="V582" s="3" t="s">
        <v>362</v>
      </c>
      <c r="W582" s="22">
        <f>IFERROR(Table1[[#This Row],[MutualInformation]]/Table1[[#This Row],[MutualInformationPotential]],0)</f>
        <v>0</v>
      </c>
      <c r="X582" s="17">
        <v>0.15678162773327201</v>
      </c>
      <c r="Y582" s="17"/>
      <c r="Z582" s="17">
        <f>IFERROR(Table1[[#This Row],[MutualInformationVsOutcome]]/Table1[[#This Row],[MutualInformationVsOutcomePotential]],0)</f>
        <v>0</v>
      </c>
      <c r="AA582" s="14">
        <v>754</v>
      </c>
      <c r="AB582" s="14">
        <v>7614</v>
      </c>
      <c r="AC582" s="14">
        <v>324</v>
      </c>
      <c r="AD582" s="14">
        <v>1308</v>
      </c>
      <c r="AE582" s="17" t="s">
        <v>477</v>
      </c>
      <c r="AF5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582" s="17" t="str">
        <f>RIGHT(Table1[[#This Row],[AlgorithmFunc]],LEN(Table1[[#This Row],[AlgorithmFunc]])-16)</f>
        <v>MRMR</v>
      </c>
      <c r="AH582" s="17">
        <f>Table1[[#This Row],['# CM TP]]+Table1[[#This Row],['# CM TN]]</f>
        <v>8368</v>
      </c>
      <c r="AI582" s="17">
        <f>Table1[[#This Row],['# CM FP]]+Table1[[#This Row],['# CM FN]]</f>
        <v>1632</v>
      </c>
      <c r="AJ582" s="17">
        <f>Table1[[#This Row],['# CM TP]]+Table1[[#This Row],['# CM FP]]</f>
        <v>1078</v>
      </c>
      <c r="AK582" s="17">
        <f>Table1[[#This Row],['# CM TN]]+Table1[[#This Row],['# CM FN]]</f>
        <v>8922</v>
      </c>
      <c r="AL582" s="17">
        <f>Table1[[#This Row],[GT_T]]+Table1[[#This Row],[GT_F]]</f>
        <v>10000</v>
      </c>
      <c r="AM582" s="17">
        <f>IFERROR((Table1[[#This Row],['# CM TP]]+Table1[[#This Row],['# CM TN]])/Table1[[#This Row],[GT_TOT]], 0)</f>
        <v>0.83679999999999999</v>
      </c>
      <c r="AN582" s="17">
        <f>IFERROR(((Table1[[#This Row],[GT_T]]*Table1[[#This Row],[GT_ML_P]]/Table1[[#This Row],[GT_TOT]])+(Table1[[#This Row],[GT_F]]*Table1[[#This Row],[GT_ML_N]]/Table1[[#This Row],[GT_TOT]]))/Table1[[#This Row],[GT_TOT]],0)</f>
        <v>0.23581408000000001</v>
      </c>
      <c r="AO582" s="17">
        <f>(Table1[[#This Row],[OBS_ACC]]-Table1[[#This Row],[EXP_ACC]])/(1-Table1[[#This Row],[EXP_ACC]])</f>
        <v>0.78643940469355933</v>
      </c>
      <c r="AP582" s="17">
        <f>Table1[[#This Row],['# CM TP]]+Table1[[#This Row],['# CM FN]]</f>
        <v>2062</v>
      </c>
      <c r="AQ582" s="17">
        <f>Table1[[#This Row],['# CM TN]]+Table1[[#This Row],['# CM FP]]</f>
        <v>7938</v>
      </c>
      <c r="AR582" s="22">
        <f>IFERROR(Table1[[#This Row],[NUM_T]]/(Table1[[#This Row],[NUM_T]]+Table1[[#This Row],[NUM_F]]),0)</f>
        <v>0.20619999999999999</v>
      </c>
      <c r="AS582" s="22">
        <f>IFERROR(((LEN(Table1[[#This Row],[Predictors]])-LEN(SUBSTITUTE(Table1[[#This Row],[Predictors]],"_","")))/Table1[[#This Row],[NumPredictors]])-Table1[[#This Row],[P_se]],0)</f>
        <v>0.1</v>
      </c>
      <c r="AT582" s="22">
        <f>IFERROR((LEN(Table1[[#This Row],[Predictors]])-LEN(SUBSTITUTE(Table1[[#This Row],[Predictors]],".","")))/Table1[[#This Row],[NumPredictors]],0)</f>
        <v>0.6</v>
      </c>
      <c r="AU582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2" s="24">
        <f>1-(Table1[[#This Row],[P_2gram]]+Table1[[#This Row],[P_order]]+Table1[[#This Row],[P_se]])</f>
        <v>0.30000000000000004</v>
      </c>
    </row>
    <row r="583" spans="1:48" x14ac:dyDescent="0.25">
      <c r="A583" s="12">
        <v>22</v>
      </c>
      <c r="B583" s="14" t="s">
        <v>645</v>
      </c>
      <c r="C583" s="14" t="s">
        <v>190</v>
      </c>
      <c r="D583" t="s">
        <v>1510</v>
      </c>
      <c r="E583" s="14">
        <v>40000</v>
      </c>
      <c r="F5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583" s="14" t="s">
        <v>1554</v>
      </c>
      <c r="H583" s="17">
        <v>1</v>
      </c>
      <c r="I583" s="20">
        <v>43126.307152777779</v>
      </c>
      <c r="J583" s="14" t="s">
        <v>167</v>
      </c>
      <c r="K583" s="14" t="s">
        <v>11</v>
      </c>
      <c r="L583" t="str">
        <f>SUBSTITUTE(SUBSTITUTE(Table1[[#This Row],[PredictorSetsOrig]],"task","act"),"startend","se")</f>
        <v>2gram,order</v>
      </c>
      <c r="M583" s="32" t="s">
        <v>438</v>
      </c>
      <c r="N583" s="17">
        <v>30</v>
      </c>
      <c r="O583" s="17">
        <f>IF(Table1[[#This Row],[Algorithm]]="None",0,IF(Table1[[#This Row],[NumPredictors]]&lt;=5,5,IF(Table1[[#This Row],[NumPredictors]]&lt;=10,10,IF(Table1[[#This Row],[NumPredictors]]&lt;=30,30,50))))</f>
        <v>30</v>
      </c>
      <c r="P583" s="22">
        <v>0.8367</v>
      </c>
      <c r="Q583" s="22">
        <v>0.82969999999999999</v>
      </c>
      <c r="R583" s="14">
        <v>6064.36</v>
      </c>
      <c r="S583" s="14">
        <v>64.239999999990701</v>
      </c>
      <c r="T583" s="14">
        <v>12.0299999999988</v>
      </c>
      <c r="U583" s="17">
        <v>4.2927202421661397</v>
      </c>
      <c r="V583" s="27"/>
      <c r="W583" s="22">
        <f>IFERROR(Table1[[#This Row],[MutualInformation]]/Table1[[#This Row],[MutualInformationPotential]],0)</f>
        <v>0</v>
      </c>
      <c r="X583" s="17">
        <v>0.242938543532384</v>
      </c>
      <c r="Y583" s="3"/>
      <c r="Z583" s="17">
        <f>IFERROR(Table1[[#This Row],[MutualInformationVsOutcome]]/Table1[[#This Row],[MutualInformationVsOutcomePotential]],0)</f>
        <v>0</v>
      </c>
      <c r="AA583" s="14">
        <v>888</v>
      </c>
      <c r="AB583" s="14">
        <v>7479</v>
      </c>
      <c r="AC583" s="14">
        <v>459</v>
      </c>
      <c r="AD583" s="14">
        <v>1174</v>
      </c>
      <c r="AE583" s="17" t="s">
        <v>1573</v>
      </c>
      <c r="AF5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583" s="17" t="str">
        <f>RIGHT(Table1[[#This Row],[AlgorithmFunc]],LEN(Table1[[#This Row],[AlgorithmFunc]])-16)</f>
        <v>LASSORepeated1se</v>
      </c>
      <c r="AH583" s="17">
        <f>Table1[[#This Row],['# CM TP]]+Table1[[#This Row],['# CM TN]]</f>
        <v>8367</v>
      </c>
      <c r="AI583" s="17">
        <f>Table1[[#This Row],['# CM FP]]+Table1[[#This Row],['# CM FN]]</f>
        <v>1633</v>
      </c>
      <c r="AJ583" s="17">
        <f>Table1[[#This Row],['# CM TP]]+Table1[[#This Row],['# CM FP]]</f>
        <v>1347</v>
      </c>
      <c r="AK583" s="17">
        <f>Table1[[#This Row],['# CM TN]]+Table1[[#This Row],['# CM FN]]</f>
        <v>8653</v>
      </c>
      <c r="AL583" s="17">
        <f>Table1[[#This Row],[GT_T]]+Table1[[#This Row],[GT_F]]</f>
        <v>10000</v>
      </c>
      <c r="AM583" s="17">
        <f>IFERROR((Table1[[#This Row],['# CM TP]]+Table1[[#This Row],['# CM TN]])/Table1[[#This Row],[GT_TOT]], 0)</f>
        <v>0.8367</v>
      </c>
      <c r="AN583" s="17">
        <f>IFERROR(((Table1[[#This Row],[GT_T]]*Table1[[#This Row],[GT_ML_P]]/Table1[[#This Row],[GT_TOT]])+(Table1[[#This Row],[GT_F]]*Table1[[#This Row],[GT_ML_N]]/Table1[[#This Row],[GT_TOT]]))/Table1[[#This Row],[GT_TOT]],0)</f>
        <v>0.25400698000000005</v>
      </c>
      <c r="AO583" s="17">
        <f>(Table1[[#This Row],[OBS_ACC]]-Table1[[#This Row],[EXP_ACC]])/(1-Table1[[#This Row],[EXP_ACC]])</f>
        <v>0.78109714753095139</v>
      </c>
      <c r="AP583" s="17">
        <f>Table1[[#This Row],['# CM TP]]+Table1[[#This Row],['# CM FN]]</f>
        <v>2062</v>
      </c>
      <c r="AQ583" s="17">
        <f>Table1[[#This Row],['# CM TN]]+Table1[[#This Row],['# CM FP]]</f>
        <v>7938</v>
      </c>
      <c r="AR583" s="22">
        <f>IFERROR(Table1[[#This Row],[NUM_T]]/(Table1[[#This Row],[NUM_T]]+Table1[[#This Row],[NUM_F]]),0)</f>
        <v>0.20619999999999999</v>
      </c>
      <c r="AS583" s="22">
        <f>IFERROR(((LEN(Table1[[#This Row],[Predictors]])-LEN(SUBSTITUTE(Table1[[#This Row],[Predictors]],"_","")))/Table1[[#This Row],[NumPredictors]])-Table1[[#This Row],[P_se]],0)</f>
        <v>1</v>
      </c>
      <c r="AT583" s="22">
        <f>IFERROR((LEN(Table1[[#This Row],[Predictors]])-LEN(SUBSTITUTE(Table1[[#This Row],[Predictors]],".","")))/Table1[[#This Row],[NumPredictors]],0)</f>
        <v>0</v>
      </c>
      <c r="AU583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3" s="24">
        <f>1-(Table1[[#This Row],[P_2gram]]+Table1[[#This Row],[P_order]]+Table1[[#This Row],[P_se]])</f>
        <v>0</v>
      </c>
    </row>
    <row r="584" spans="1:48" x14ac:dyDescent="0.25">
      <c r="A584" s="12">
        <v>138</v>
      </c>
      <c r="B584" s="14" t="s">
        <v>645</v>
      </c>
      <c r="C584" s="14" t="s">
        <v>190</v>
      </c>
      <c r="D584" s="26" t="s">
        <v>1510</v>
      </c>
      <c r="E584" s="14">
        <v>40000</v>
      </c>
      <c r="F5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584" s="14" t="s">
        <v>1070</v>
      </c>
      <c r="H584" s="17">
        <v>1</v>
      </c>
      <c r="I584" s="20">
        <v>43118.853668981479</v>
      </c>
      <c r="J584" s="14" t="s">
        <v>982</v>
      </c>
      <c r="K584" s="14" t="s">
        <v>11</v>
      </c>
      <c r="L584" t="str">
        <f>SUBSTITUTE(SUBSTITUTE(Table1[[#This Row],[PredictorSetsOrig]],"task","act"),"startend","se")</f>
        <v>act,2gram</v>
      </c>
      <c r="M584" s="32" t="s">
        <v>22</v>
      </c>
      <c r="N584" s="17">
        <v>30</v>
      </c>
      <c r="O584" s="17">
        <f>IF(Table1[[#This Row],[Algorithm]]="None",0,IF(Table1[[#This Row],[NumPredictors]]&lt;=5,5,IF(Table1[[#This Row],[NumPredictors]]&lt;=10,10,IF(Table1[[#This Row],[NumPredictors]]&lt;=30,30,50))))</f>
        <v>30</v>
      </c>
      <c r="P584" s="22">
        <v>0.83660000000000001</v>
      </c>
      <c r="Q584" s="22">
        <v>0.83693333333333297</v>
      </c>
      <c r="R584" s="14">
        <v>3.90999999999985</v>
      </c>
      <c r="S584" s="14">
        <v>62.389999999999397</v>
      </c>
      <c r="T584" s="14">
        <v>5.3200000000006202</v>
      </c>
      <c r="U584" s="17">
        <v>2.8644578259881199</v>
      </c>
      <c r="V584" s="27">
        <v>8.2937834738371201</v>
      </c>
      <c r="W584" s="22">
        <f>IFERROR(Table1[[#This Row],[MutualInformation]]/Table1[[#This Row],[MutualInformationPotential]],0)</f>
        <v>0.34537407867279157</v>
      </c>
      <c r="X584" s="17">
        <v>0.13031664905547999</v>
      </c>
      <c r="Y584" s="17">
        <v>0.445241081265214</v>
      </c>
      <c r="Z584" s="17">
        <f>IFERROR(Table1[[#This Row],[MutualInformationVsOutcome]]/Table1[[#This Row],[MutualInformationVsOutcomePotential]],0)</f>
        <v>0.29268783708180574</v>
      </c>
      <c r="AA584" s="14">
        <v>739</v>
      </c>
      <c r="AB584" s="14">
        <v>7627</v>
      </c>
      <c r="AC584" s="14">
        <v>311</v>
      </c>
      <c r="AD584" s="14">
        <v>1323</v>
      </c>
      <c r="AE584" s="17" t="s">
        <v>1217</v>
      </c>
      <c r="AF5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584" s="17" t="str">
        <f>RIGHT(Table1[[#This Row],[AlgorithmFunc]],LEN(Table1[[#This Row],[AlgorithmFunc]])-16)</f>
        <v>Fisher</v>
      </c>
      <c r="AH584" s="17">
        <f>Table1[[#This Row],['# CM TP]]+Table1[[#This Row],['# CM TN]]</f>
        <v>8366</v>
      </c>
      <c r="AI584" s="17">
        <f>Table1[[#This Row],['# CM FP]]+Table1[[#This Row],['# CM FN]]</f>
        <v>1634</v>
      </c>
      <c r="AJ584" s="17">
        <f>Table1[[#This Row],['# CM TP]]+Table1[[#This Row],['# CM FP]]</f>
        <v>1050</v>
      </c>
      <c r="AK584" s="17">
        <f>Table1[[#This Row],['# CM TN]]+Table1[[#This Row],['# CM FN]]</f>
        <v>8950</v>
      </c>
      <c r="AL584" s="17">
        <f>Table1[[#This Row],[GT_T]]+Table1[[#This Row],[GT_F]]</f>
        <v>10000</v>
      </c>
      <c r="AM584" s="17">
        <f>IFERROR((Table1[[#This Row],['# CM TP]]+Table1[[#This Row],['# CM TN]])/Table1[[#This Row],[GT_TOT]], 0)</f>
        <v>0.83660000000000001</v>
      </c>
      <c r="AN584" s="17">
        <f>IFERROR(((Table1[[#This Row],[GT_T]]*Table1[[#This Row],[GT_ML_P]]/Table1[[#This Row],[GT_TOT]])+(Table1[[#This Row],[GT_F]]*Table1[[#This Row],[GT_ML_N]]/Table1[[#This Row],[GT_TOT]]))/Table1[[#This Row],[GT_TOT]],0)</f>
        <v>0.23408600000000002</v>
      </c>
      <c r="AO584" s="17">
        <f>(Table1[[#This Row],[OBS_ACC]]-Table1[[#This Row],[EXP_ACC]])/(1-Table1[[#This Row],[EXP_ACC]])</f>
        <v>0.786660121110203</v>
      </c>
      <c r="AP584" s="17">
        <f>Table1[[#This Row],['# CM TP]]+Table1[[#This Row],['# CM FN]]</f>
        <v>2062</v>
      </c>
      <c r="AQ584" s="17">
        <f>Table1[[#This Row],['# CM TN]]+Table1[[#This Row],['# CM FP]]</f>
        <v>7938</v>
      </c>
      <c r="AR584" s="22">
        <f>IFERROR(Table1[[#This Row],[NUM_T]]/(Table1[[#This Row],[NUM_T]]+Table1[[#This Row],[NUM_F]]),0)</f>
        <v>0.20619999999999999</v>
      </c>
      <c r="AS584" s="22">
        <f>IFERROR(((LEN(Table1[[#This Row],[Predictors]])-LEN(SUBSTITUTE(Table1[[#This Row],[Predictors]],"_","")))/Table1[[#This Row],[NumPredictors]])-Table1[[#This Row],[P_se]],0)</f>
        <v>0.93333333333333335</v>
      </c>
      <c r="AT584" s="22">
        <f>IFERROR((LEN(Table1[[#This Row],[Predictors]])-LEN(SUBSTITUTE(Table1[[#This Row],[Predictors]],".","")))/Table1[[#This Row],[NumPredictors]],0)</f>
        <v>0</v>
      </c>
      <c r="AU584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4" s="24">
        <f>1-(Table1[[#This Row],[P_2gram]]+Table1[[#This Row],[P_order]]+Table1[[#This Row],[P_se]])</f>
        <v>6.6666666666666652E-2</v>
      </c>
    </row>
    <row r="585" spans="1:48" x14ac:dyDescent="0.25">
      <c r="A585" s="12">
        <v>38</v>
      </c>
      <c r="B585" s="14" t="s">
        <v>645</v>
      </c>
      <c r="C585" s="14" t="s">
        <v>185</v>
      </c>
      <c r="D585" s="26" t="s">
        <v>1510</v>
      </c>
      <c r="E585" s="14">
        <v>40000</v>
      </c>
      <c r="F5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85" s="14" t="s">
        <v>1316</v>
      </c>
      <c r="H585" s="17">
        <v>1</v>
      </c>
      <c r="I585" s="20">
        <v>43121.893125000002</v>
      </c>
      <c r="J585" s="14" t="s">
        <v>1317</v>
      </c>
      <c r="K585" s="14" t="s">
        <v>11</v>
      </c>
      <c r="L585" t="str">
        <f>SUBSTITUTE(SUBSTITUTE(Table1[[#This Row],[PredictorSetsOrig]],"task","act"),"startend","se")</f>
        <v>act,se,2gram,order</v>
      </c>
      <c r="M585" s="32" t="s">
        <v>20</v>
      </c>
      <c r="N585" s="17">
        <v>30</v>
      </c>
      <c r="O585" s="17">
        <f>IF(Table1[[#This Row],[Algorithm]]="None",0,IF(Table1[[#This Row],[NumPredictors]]&lt;=5,5,IF(Table1[[#This Row],[NumPredictors]]&lt;=10,10,IF(Table1[[#This Row],[NumPredictors]]&lt;=30,30,50))))</f>
        <v>30</v>
      </c>
      <c r="P585" s="22">
        <v>0.83660000000000001</v>
      </c>
      <c r="Q585" s="22">
        <v>0.83550000000000002</v>
      </c>
      <c r="R585" s="14">
        <v>62.46</v>
      </c>
      <c r="S585" s="14">
        <v>70.640000000000299</v>
      </c>
      <c r="T585" s="14">
        <v>13.9499999999998</v>
      </c>
      <c r="U585" s="17">
        <v>7.5349253523609896</v>
      </c>
      <c r="V585" s="27"/>
      <c r="W585" s="22">
        <f>IFERROR(Table1[[#This Row],[MutualInformation]]/Table1[[#This Row],[MutualInformationPotential]],0)</f>
        <v>0</v>
      </c>
      <c r="X585" s="17">
        <v>0.26151194696517199</v>
      </c>
      <c r="Y585" s="3"/>
      <c r="Z585" s="17">
        <f>IFERROR(Table1[[#This Row],[MutualInformationVsOutcome]]/Table1[[#This Row],[MutualInformationVsOutcomePotential]],0)</f>
        <v>0</v>
      </c>
      <c r="AA585" s="14">
        <v>490</v>
      </c>
      <c r="AB585" s="14">
        <v>7876</v>
      </c>
      <c r="AC585" s="14">
        <v>147</v>
      </c>
      <c r="AD585" s="14">
        <v>1487</v>
      </c>
      <c r="AE585" s="17" t="s">
        <v>1391</v>
      </c>
      <c r="AF58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85" s="17" t="str">
        <f>RIGHT(Table1[[#This Row],[AlgorithmFunc]],LEN(Table1[[#This Row],[AlgorithmFunc]])-16)</f>
        <v>ClusterMRMR</v>
      </c>
      <c r="AH585" s="17">
        <f>Table1[[#This Row],['# CM TP]]+Table1[[#This Row],['# CM TN]]</f>
        <v>8366</v>
      </c>
      <c r="AI585" s="17">
        <f>Table1[[#This Row],['# CM FP]]+Table1[[#This Row],['# CM FN]]</f>
        <v>1634</v>
      </c>
      <c r="AJ585" s="17">
        <f>Table1[[#This Row],['# CM TP]]+Table1[[#This Row],['# CM FP]]</f>
        <v>637</v>
      </c>
      <c r="AK585" s="17">
        <f>Table1[[#This Row],['# CM TN]]+Table1[[#This Row],['# CM FN]]</f>
        <v>9363</v>
      </c>
      <c r="AL585" s="17">
        <f>Table1[[#This Row],[GT_T]]+Table1[[#This Row],[GT_F]]</f>
        <v>10000</v>
      </c>
      <c r="AM585" s="17">
        <f>IFERROR((Table1[[#This Row],['# CM TP]]+Table1[[#This Row],['# CM TN]])/Table1[[#This Row],[GT_TOT]], 0)</f>
        <v>0.83660000000000001</v>
      </c>
      <c r="AN585" s="17">
        <f>IFERROR(((Table1[[#This Row],[GT_T]]*Table1[[#This Row],[GT_ML_P]]/Table1[[#This Row],[GT_TOT]])+(Table1[[#This Row],[GT_F]]*Table1[[#This Row],[GT_ML_N]]/Table1[[#This Row],[GT_TOT]]))/Table1[[#This Row],[GT_TOT]],0)</f>
        <v>0.20628284</v>
      </c>
      <c r="AO585" s="17">
        <f>(Table1[[#This Row],[OBS_ACC]]-Table1[[#This Row],[EXP_ACC]])/(1-Table1[[#This Row],[EXP_ACC]])</f>
        <v>0.79413321490995614</v>
      </c>
      <c r="AP585" s="17">
        <f>Table1[[#This Row],['# CM TP]]+Table1[[#This Row],['# CM FN]]</f>
        <v>1977</v>
      </c>
      <c r="AQ585" s="17">
        <f>Table1[[#This Row],['# CM TN]]+Table1[[#This Row],['# CM FP]]</f>
        <v>8023</v>
      </c>
      <c r="AR585" s="22">
        <f>IFERROR(Table1[[#This Row],[NUM_T]]/(Table1[[#This Row],[NUM_T]]+Table1[[#This Row],[NUM_F]]),0)</f>
        <v>0.19769999999999999</v>
      </c>
      <c r="AS585" s="22">
        <f>IFERROR(((LEN(Table1[[#This Row],[Predictors]])-LEN(SUBSTITUTE(Table1[[#This Row],[Predictors]],"_","")))/Table1[[#This Row],[NumPredictors]])-Table1[[#This Row],[P_se]],0)</f>
        <v>0.45555555555555555</v>
      </c>
      <c r="AT585" s="22">
        <f>IFERROR((LEN(Table1[[#This Row],[Predictors]])-LEN(SUBSTITUTE(Table1[[#This Row],[Predictors]],".","")))/Table1[[#This Row],[NumPredictors]],0)</f>
        <v>0.43333333333333335</v>
      </c>
      <c r="AU585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585" s="24">
        <f>1-(Table1[[#This Row],[P_2gram]]+Table1[[#This Row],[P_order]]+Table1[[#This Row],[P_se]])</f>
        <v>6.6666666666666763E-2</v>
      </c>
    </row>
    <row r="586" spans="1:48" x14ac:dyDescent="0.25">
      <c r="A586" s="12">
        <v>59</v>
      </c>
      <c r="B586" s="14" t="s">
        <v>645</v>
      </c>
      <c r="C586" s="14" t="s">
        <v>190</v>
      </c>
      <c r="D586" s="26" t="s">
        <v>1510</v>
      </c>
      <c r="E586" s="14">
        <v>20000</v>
      </c>
      <c r="F5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86" s="14" t="s">
        <v>719</v>
      </c>
      <c r="H586" s="17">
        <v>1</v>
      </c>
      <c r="I586" s="20">
        <v>42796.886666666665</v>
      </c>
      <c r="J586" s="14" t="s">
        <v>85</v>
      </c>
      <c r="K586" s="14" t="s">
        <v>11</v>
      </c>
      <c r="L586" t="str">
        <f>SUBSTITUTE(SUBSTITUTE(Table1[[#This Row],[PredictorSetsOrig]],"task","act"),"startend","se")</f>
        <v>act,se,order</v>
      </c>
      <c r="M586" s="14" t="s">
        <v>18</v>
      </c>
      <c r="N586" s="17">
        <v>10</v>
      </c>
      <c r="O586" s="17">
        <f>IF(Table1[[#This Row],[Algorithm]]="None",0,IF(Table1[[#This Row],[NumPredictors]]&lt;=5,5,IF(Table1[[#This Row],[NumPredictors]]&lt;=10,10,IF(Table1[[#This Row],[NumPredictors]]&lt;=30,30,50))))</f>
        <v>10</v>
      </c>
      <c r="P586" s="22">
        <v>0.83179999999999998</v>
      </c>
      <c r="Q586" s="22">
        <v>0.83413333333333295</v>
      </c>
      <c r="R586" s="20">
        <v>1582.84</v>
      </c>
      <c r="S586" s="17">
        <v>18.1399999999994</v>
      </c>
      <c r="T586" s="20">
        <v>4.20000000000437</v>
      </c>
      <c r="U586" s="17">
        <v>3.5542430238593101</v>
      </c>
      <c r="V586" s="27">
        <v>8.0958830283308796</v>
      </c>
      <c r="W586" s="22">
        <f>IFERROR(Table1[[#This Row],[MutualInformation]]/Table1[[#This Row],[MutualInformationPotential]],0)</f>
        <v>0.43901857418412887</v>
      </c>
      <c r="X586" s="17">
        <v>0.17621943363995099</v>
      </c>
      <c r="Y586" s="3">
        <v>0.48515000469791802</v>
      </c>
      <c r="Z586" s="17">
        <f>IFERROR(Table1[[#This Row],[MutualInformationVsOutcome]]/Table1[[#This Row],[MutualInformationVsOutcomePotential]],0)</f>
        <v>0.36322669676088165</v>
      </c>
      <c r="AA586" s="14">
        <v>495</v>
      </c>
      <c r="AB586" s="14">
        <v>3664</v>
      </c>
      <c r="AC586" s="14">
        <v>177</v>
      </c>
      <c r="AD586" s="14">
        <v>664</v>
      </c>
      <c r="AE586" s="17" t="s">
        <v>770</v>
      </c>
      <c r="AF5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586" s="17" t="str">
        <f>RIGHT(Table1[[#This Row],[AlgorithmFunc]],LEN(Table1[[#This Row],[AlgorithmFunc]])-16)</f>
        <v>Blanket</v>
      </c>
      <c r="AH586" s="17">
        <f>Table1[[#This Row],['# CM TP]]+Table1[[#This Row],['# CM TN]]</f>
        <v>4159</v>
      </c>
      <c r="AI586" s="17">
        <f>Table1[[#This Row],['# CM FP]]+Table1[[#This Row],['# CM FN]]</f>
        <v>841</v>
      </c>
      <c r="AJ586" s="17">
        <f>Table1[[#This Row],['# CM TP]]+Table1[[#This Row],['# CM FP]]</f>
        <v>672</v>
      </c>
      <c r="AK586" s="17">
        <f>Table1[[#This Row],['# CM TN]]+Table1[[#This Row],['# CM FN]]</f>
        <v>4328</v>
      </c>
      <c r="AL586" s="17">
        <f>Table1[[#This Row],[GT_T]]+Table1[[#This Row],[GT_F]]</f>
        <v>5000</v>
      </c>
      <c r="AM586" s="17">
        <f>IFERROR((Table1[[#This Row],['# CM TP]]+Table1[[#This Row],['# CM TN]])/Table1[[#This Row],[GT_TOT]], 0)</f>
        <v>0.83179999999999998</v>
      </c>
      <c r="AN586" s="17">
        <f>IFERROR(((Table1[[#This Row],[GT_T]]*Table1[[#This Row],[GT_ML_P]]/Table1[[#This Row],[GT_TOT]])+(Table1[[#This Row],[GT_F]]*Table1[[#This Row],[GT_ML_N]]/Table1[[#This Row],[GT_TOT]]))/Table1[[#This Row],[GT_TOT]],0)</f>
        <v>0.25738783999999998</v>
      </c>
      <c r="AO586" s="17">
        <f>(Table1[[#This Row],[OBS_ACC]]-Table1[[#This Row],[EXP_ACC]])/(1-Table1[[#This Row],[EXP_ACC]])</f>
        <v>0.77350222759616549</v>
      </c>
      <c r="AP586" s="17">
        <f>Table1[[#This Row],['# CM TP]]+Table1[[#This Row],['# CM FN]]</f>
        <v>1159</v>
      </c>
      <c r="AQ586" s="17">
        <f>Table1[[#This Row],['# CM TN]]+Table1[[#This Row],['# CM FP]]</f>
        <v>3841</v>
      </c>
      <c r="AR586" s="22">
        <f>IFERROR(Table1[[#This Row],[NUM_T]]/(Table1[[#This Row],[NUM_T]]+Table1[[#This Row],[NUM_F]]),0)</f>
        <v>0.23180000000000001</v>
      </c>
      <c r="AS586" s="22">
        <f>IFERROR(((LEN(Table1[[#This Row],[Predictors]])-LEN(SUBSTITUTE(Table1[[#This Row],[Predictors]],"_","")))/Table1[[#This Row],[NumPredictors]])-Table1[[#This Row],[P_se]],0)</f>
        <v>0</v>
      </c>
      <c r="AT586" s="22">
        <f>IFERROR((LEN(Table1[[#This Row],[Predictors]])-LEN(SUBSTITUTE(Table1[[#This Row],[Predictors]],".","")))/Table1[[#This Row],[NumPredictors]],0)</f>
        <v>0.6</v>
      </c>
      <c r="AU586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6" s="24">
        <f>1-(Table1[[#This Row],[P_2gram]]+Table1[[#This Row],[P_order]]+Table1[[#This Row],[P_se]])</f>
        <v>0.4</v>
      </c>
    </row>
    <row r="587" spans="1:48" x14ac:dyDescent="0.25">
      <c r="A587" s="12">
        <v>41</v>
      </c>
      <c r="B587" s="14" t="s">
        <v>645</v>
      </c>
      <c r="C587" s="14" t="s">
        <v>190</v>
      </c>
      <c r="D587" s="26" t="s">
        <v>1510</v>
      </c>
      <c r="E587" s="14">
        <v>40000</v>
      </c>
      <c r="F5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87" s="14" t="s">
        <v>483</v>
      </c>
      <c r="H587" s="17">
        <v>1</v>
      </c>
      <c r="I587" s="20">
        <v>42784.859652777777</v>
      </c>
      <c r="J587" s="14" t="s">
        <v>484</v>
      </c>
      <c r="K587" s="14" t="s">
        <v>11</v>
      </c>
      <c r="L587" t="str">
        <f>SUBSTITUTE(SUBSTITUTE(Table1[[#This Row],[PredictorSetsOrig]],"task","act"),"startend","se")</f>
        <v>act,order</v>
      </c>
      <c r="M587" s="14" t="s">
        <v>26</v>
      </c>
      <c r="N587" s="17">
        <v>10</v>
      </c>
      <c r="O587" s="17">
        <f>IF(Table1[[#This Row],[Algorithm]]="None",0,IF(Table1[[#This Row],[NumPredictors]]&lt;=5,5,IF(Table1[[#This Row],[NumPredictors]]&lt;=10,10,IF(Table1[[#This Row],[NumPredictors]]&lt;=30,30,50))))</f>
        <v>10</v>
      </c>
      <c r="P587" s="22">
        <v>0.83630000000000004</v>
      </c>
      <c r="Q587" s="22">
        <v>0.83966666666666701</v>
      </c>
      <c r="R587" s="14">
        <v>2.6700000000000701</v>
      </c>
      <c r="S587" s="14">
        <v>36.450000000000003</v>
      </c>
      <c r="T587" s="14">
        <v>7.9300000000000601</v>
      </c>
      <c r="U587" s="17">
        <v>3.8213193750916399</v>
      </c>
      <c r="V587" s="3">
        <v>8.2509222736489392</v>
      </c>
      <c r="W587" s="22">
        <f>IFERROR(Table1[[#This Row],[MutualInformation]]/Table1[[#This Row],[MutualInformationPotential]],0)</f>
        <v>0.46313845269101972</v>
      </c>
      <c r="X587" s="17">
        <v>0.16421012538506</v>
      </c>
      <c r="Y587" s="3">
        <v>0.436675388968633</v>
      </c>
      <c r="Z587" s="17">
        <f>IFERROR(Table1[[#This Row],[MutualInformationVsOutcome]]/Table1[[#This Row],[MutualInformationVsOutcomePotential]],0)</f>
        <v>0.37604621083157824</v>
      </c>
      <c r="AA587" s="14">
        <v>723</v>
      </c>
      <c r="AB587" s="14">
        <v>7640</v>
      </c>
      <c r="AC587" s="14">
        <v>298</v>
      </c>
      <c r="AD587" s="14">
        <v>1339</v>
      </c>
      <c r="AE587" s="17" t="s">
        <v>508</v>
      </c>
      <c r="AF5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587" s="17" t="str">
        <f>RIGHT(Table1[[#This Row],[AlgorithmFunc]],LEN(Table1[[#This Row],[AlgorithmFunc]])-16)</f>
        <v>MRMREnsemble5</v>
      </c>
      <c r="AH587" s="17">
        <f>Table1[[#This Row],['# CM TP]]+Table1[[#This Row],['# CM TN]]</f>
        <v>8363</v>
      </c>
      <c r="AI587" s="17">
        <f>Table1[[#This Row],['# CM FP]]+Table1[[#This Row],['# CM FN]]</f>
        <v>1637</v>
      </c>
      <c r="AJ587" s="17">
        <f>Table1[[#This Row],['# CM TP]]+Table1[[#This Row],['# CM FP]]</f>
        <v>1021</v>
      </c>
      <c r="AK587" s="17">
        <f>Table1[[#This Row],['# CM TN]]+Table1[[#This Row],['# CM FN]]</f>
        <v>8979</v>
      </c>
      <c r="AL587" s="17">
        <f>Table1[[#This Row],[GT_T]]+Table1[[#This Row],[GT_F]]</f>
        <v>10000</v>
      </c>
      <c r="AM587" s="17">
        <f>IFERROR((Table1[[#This Row],['# CM TP]]+Table1[[#This Row],['# CM TN]])/Table1[[#This Row],[GT_TOT]], 0)</f>
        <v>0.83630000000000004</v>
      </c>
      <c r="AN587" s="17">
        <f>IFERROR(((Table1[[#This Row],[GT_T]]*Table1[[#This Row],[GT_ML_P]]/Table1[[#This Row],[GT_TOT]])+(Table1[[#This Row],[GT_F]]*Table1[[#This Row],[GT_ML_N]]/Table1[[#This Row],[GT_TOT]]))/Table1[[#This Row],[GT_TOT]],0)</f>
        <v>0.23237246</v>
      </c>
      <c r="AO587" s="17">
        <f>(Table1[[#This Row],[OBS_ACC]]-Table1[[#This Row],[EXP_ACC]])/(1-Table1[[#This Row],[EXP_ACC]])</f>
        <v>0.7867455354715388</v>
      </c>
      <c r="AP587" s="17">
        <f>Table1[[#This Row],['# CM TP]]+Table1[[#This Row],['# CM FN]]</f>
        <v>2062</v>
      </c>
      <c r="AQ587" s="17">
        <f>Table1[[#This Row],['# CM TN]]+Table1[[#This Row],['# CM FP]]</f>
        <v>7938</v>
      </c>
      <c r="AR587" s="22">
        <f>IFERROR(Table1[[#This Row],[NUM_T]]/(Table1[[#This Row],[NUM_T]]+Table1[[#This Row],[NUM_F]]),0)</f>
        <v>0.20619999999999999</v>
      </c>
      <c r="AS587" s="22">
        <f>IFERROR(((LEN(Table1[[#This Row],[Predictors]])-LEN(SUBSTITUTE(Table1[[#This Row],[Predictors]],"_","")))/Table1[[#This Row],[NumPredictors]])-Table1[[#This Row],[P_se]],0)</f>
        <v>0</v>
      </c>
      <c r="AT587" s="22">
        <f>IFERROR((LEN(Table1[[#This Row],[Predictors]])-LEN(SUBSTITUTE(Table1[[#This Row],[Predictors]],".","")))/Table1[[#This Row],[NumPredictors]],0)</f>
        <v>0.6</v>
      </c>
      <c r="AU587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7" s="24">
        <f>1-(Table1[[#This Row],[P_2gram]]+Table1[[#This Row],[P_order]]+Table1[[#This Row],[P_se]])</f>
        <v>0.4</v>
      </c>
    </row>
    <row r="588" spans="1:48" x14ac:dyDescent="0.25">
      <c r="A588" s="12">
        <v>40</v>
      </c>
      <c r="B588" s="14" t="s">
        <v>645</v>
      </c>
      <c r="C588" s="14" t="s">
        <v>185</v>
      </c>
      <c r="D588" s="26" t="s">
        <v>1510</v>
      </c>
      <c r="E588" s="14">
        <v>40000</v>
      </c>
      <c r="F5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588" s="14" t="s">
        <v>1316</v>
      </c>
      <c r="H588" s="17">
        <v>1</v>
      </c>
      <c r="I588" s="20">
        <v>43121.896064814813</v>
      </c>
      <c r="J588" s="14" t="s">
        <v>1317</v>
      </c>
      <c r="K588" s="14" t="s">
        <v>11</v>
      </c>
      <c r="L588" t="str">
        <f>SUBSTITUTE(SUBSTITUTE(Table1[[#This Row],[PredictorSetsOrig]],"task","act"),"startend","se")</f>
        <v>act,2gram,order</v>
      </c>
      <c r="M588" s="32" t="s">
        <v>24</v>
      </c>
      <c r="N588" s="17">
        <v>30</v>
      </c>
      <c r="O588" s="17">
        <f>IF(Table1[[#This Row],[Algorithm]]="None",0,IF(Table1[[#This Row],[NumPredictors]]&lt;=5,5,IF(Table1[[#This Row],[NumPredictors]]&lt;=10,10,IF(Table1[[#This Row],[NumPredictors]]&lt;=30,30,50))))</f>
        <v>30</v>
      </c>
      <c r="P588" s="22">
        <v>0.83630000000000004</v>
      </c>
      <c r="Q588" s="22">
        <v>0.83763333333333301</v>
      </c>
      <c r="R588" s="14">
        <v>60.639999999999397</v>
      </c>
      <c r="S588" s="14">
        <v>68.470000000000297</v>
      </c>
      <c r="T588" s="14">
        <v>12.779999999999699</v>
      </c>
      <c r="U588" s="17">
        <v>7.2123113272446302</v>
      </c>
      <c r="V588" s="27"/>
      <c r="W588" s="22">
        <f>IFERROR(Table1[[#This Row],[MutualInformation]]/Table1[[#This Row],[MutualInformationPotential]],0)</f>
        <v>0</v>
      </c>
      <c r="X588" s="17">
        <v>0.24875701639401299</v>
      </c>
      <c r="Y588" s="3"/>
      <c r="Z588" s="17">
        <f>IFERROR(Table1[[#This Row],[MutualInformationVsOutcome]]/Table1[[#This Row],[MutualInformationVsOutcomePotential]],0)</f>
        <v>0</v>
      </c>
      <c r="AA588" s="14">
        <v>519</v>
      </c>
      <c r="AB588" s="14">
        <v>7844</v>
      </c>
      <c r="AC588" s="14">
        <v>179</v>
      </c>
      <c r="AD588" s="14">
        <v>1458</v>
      </c>
      <c r="AE588" s="17" t="s">
        <v>1393</v>
      </c>
      <c r="AF58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88" s="17" t="str">
        <f>RIGHT(Table1[[#This Row],[AlgorithmFunc]],LEN(Table1[[#This Row],[AlgorithmFunc]])-16)</f>
        <v>ClusterMRMR</v>
      </c>
      <c r="AH588" s="17">
        <f>Table1[[#This Row],['# CM TP]]+Table1[[#This Row],['# CM TN]]</f>
        <v>8363</v>
      </c>
      <c r="AI588" s="17">
        <f>Table1[[#This Row],['# CM FP]]+Table1[[#This Row],['# CM FN]]</f>
        <v>1637</v>
      </c>
      <c r="AJ588" s="17">
        <f>Table1[[#This Row],['# CM TP]]+Table1[[#This Row],['# CM FP]]</f>
        <v>698</v>
      </c>
      <c r="AK588" s="17">
        <f>Table1[[#This Row],['# CM TN]]+Table1[[#This Row],['# CM FN]]</f>
        <v>9302</v>
      </c>
      <c r="AL588" s="17">
        <f>Table1[[#This Row],[GT_T]]+Table1[[#This Row],[GT_F]]</f>
        <v>10000</v>
      </c>
      <c r="AM588" s="17">
        <f>IFERROR((Table1[[#This Row],['# CM TP]]+Table1[[#This Row],['# CM TN]])/Table1[[#This Row],[GT_TOT]], 0)</f>
        <v>0.83630000000000004</v>
      </c>
      <c r="AN588" s="17">
        <f>IFERROR(((Table1[[#This Row],[GT_T]]*Table1[[#This Row],[GT_ML_P]]/Table1[[#This Row],[GT_TOT]])+(Table1[[#This Row],[GT_F]]*Table1[[#This Row],[GT_ML_N]]/Table1[[#This Row],[GT_TOT]]))/Table1[[#This Row],[GT_TOT]],0)</f>
        <v>0.21064748</v>
      </c>
      <c r="AO588" s="17">
        <f>(Table1[[#This Row],[OBS_ACC]]-Table1[[#This Row],[EXP_ACC]])/(1-Table1[[#This Row],[EXP_ACC]])</f>
        <v>0.79261483829810286</v>
      </c>
      <c r="AP588" s="17">
        <f>Table1[[#This Row],['# CM TP]]+Table1[[#This Row],['# CM FN]]</f>
        <v>1977</v>
      </c>
      <c r="AQ588" s="17">
        <f>Table1[[#This Row],['# CM TN]]+Table1[[#This Row],['# CM FP]]</f>
        <v>8023</v>
      </c>
      <c r="AR588" s="22">
        <f>IFERROR(Table1[[#This Row],[NUM_T]]/(Table1[[#This Row],[NUM_T]]+Table1[[#This Row],[NUM_F]]),0)</f>
        <v>0.19769999999999999</v>
      </c>
      <c r="AS588" s="22">
        <f>IFERROR(((LEN(Table1[[#This Row],[Predictors]])-LEN(SUBSTITUTE(Table1[[#This Row],[Predictors]],"_","")))/Table1[[#This Row],[NumPredictors]])-Table1[[#This Row],[P_se]],0)</f>
        <v>0.46666666666666667</v>
      </c>
      <c r="AT588" s="22">
        <f>IFERROR((LEN(Table1[[#This Row],[Predictors]])-LEN(SUBSTITUTE(Table1[[#This Row],[Predictors]],".","")))/Table1[[#This Row],[NumPredictors]],0)</f>
        <v>0.43333333333333335</v>
      </c>
      <c r="AU588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8" s="24">
        <f>1-(Table1[[#This Row],[P_2gram]]+Table1[[#This Row],[P_order]]+Table1[[#This Row],[P_se]])</f>
        <v>9.9999999999999978E-2</v>
      </c>
    </row>
    <row r="589" spans="1:48" x14ac:dyDescent="0.25">
      <c r="A589" s="12">
        <v>66</v>
      </c>
      <c r="B589" t="s">
        <v>645</v>
      </c>
      <c r="C589" s="14" t="s">
        <v>190</v>
      </c>
      <c r="D589" s="26" t="s">
        <v>1510</v>
      </c>
      <c r="E589" s="14">
        <v>20000</v>
      </c>
      <c r="F5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89" s="14" t="s">
        <v>719</v>
      </c>
      <c r="H589" s="17">
        <v>1</v>
      </c>
      <c r="I589" s="20">
        <v>42797.601006944446</v>
      </c>
      <c r="J589" s="14" t="s">
        <v>167</v>
      </c>
      <c r="K589" s="14" t="s">
        <v>11</v>
      </c>
      <c r="L589" t="str">
        <f>SUBSTITUTE(SUBSTITUTE(Table1[[#This Row],[PredictorSetsOrig]],"task","act"),"startend","se")</f>
        <v>act,se,order</v>
      </c>
      <c r="M589" s="14" t="s">
        <v>18</v>
      </c>
      <c r="N589" s="17">
        <v>10</v>
      </c>
      <c r="O589" s="17">
        <f>IF(Table1[[#This Row],[Algorithm]]="None",0,IF(Table1[[#This Row],[NumPredictors]]&lt;=5,5,IF(Table1[[#This Row],[NumPredictors]]&lt;=10,10,IF(Table1[[#This Row],[NumPredictors]]&lt;=30,30,50))))</f>
        <v>10</v>
      </c>
      <c r="P589" s="22">
        <v>0.79359999999999997</v>
      </c>
      <c r="Q589" s="22">
        <v>0.81406666666666705</v>
      </c>
      <c r="R589" s="20">
        <v>2426.26999999999</v>
      </c>
      <c r="S589" s="17">
        <v>18.140000000013998</v>
      </c>
      <c r="T589" s="20">
        <v>4.1100000000005803</v>
      </c>
      <c r="U589" s="17">
        <v>5.6195072915700104</v>
      </c>
      <c r="V589" s="3">
        <v>8.0958830283308796</v>
      </c>
      <c r="W589" s="22">
        <f>IFERROR(Table1[[#This Row],[MutualInformation]]/Table1[[#This Row],[MutualInformationPotential]],0)</f>
        <v>0.69411913090950117</v>
      </c>
      <c r="X589" s="17">
        <v>0.31123046103232899</v>
      </c>
      <c r="Y589" s="17">
        <v>0.48515000469791802</v>
      </c>
      <c r="Z589" s="17">
        <f>IFERROR(Table1[[#This Row],[MutualInformationVsOutcome]]/Table1[[#This Row],[MutualInformationVsOutcomePotential]],0)</f>
        <v>0.64151387822023986</v>
      </c>
      <c r="AA589" s="14">
        <v>185</v>
      </c>
      <c r="AB589" s="14">
        <v>3783</v>
      </c>
      <c r="AC589" s="14">
        <v>58</v>
      </c>
      <c r="AD589" s="14">
        <v>974</v>
      </c>
      <c r="AE589" s="17" t="s">
        <v>777</v>
      </c>
      <c r="AF5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589" s="17" t="str">
        <f>RIGHT(Table1[[#This Row],[AlgorithmFunc]],LEN(Table1[[#This Row],[AlgorithmFunc]])-16)</f>
        <v>LASSORepeated1se</v>
      </c>
      <c r="AH589" s="17">
        <f>Table1[[#This Row],['# CM TP]]+Table1[[#This Row],['# CM TN]]</f>
        <v>3968</v>
      </c>
      <c r="AI589" s="17">
        <f>Table1[[#This Row],['# CM FP]]+Table1[[#This Row],['# CM FN]]</f>
        <v>1032</v>
      </c>
      <c r="AJ589" s="17">
        <f>Table1[[#This Row],['# CM TP]]+Table1[[#This Row],['# CM FP]]</f>
        <v>243</v>
      </c>
      <c r="AK589" s="17">
        <f>Table1[[#This Row],['# CM TN]]+Table1[[#This Row],['# CM FN]]</f>
        <v>4757</v>
      </c>
      <c r="AL589" s="17">
        <f>Table1[[#This Row],[GT_T]]+Table1[[#This Row],[GT_F]]</f>
        <v>5000</v>
      </c>
      <c r="AM589" s="17">
        <f>IFERROR((Table1[[#This Row],['# CM TP]]+Table1[[#This Row],['# CM TN]])/Table1[[#This Row],[GT_TOT]], 0)</f>
        <v>0.79359999999999997</v>
      </c>
      <c r="AN589" s="17">
        <f>IFERROR(((Table1[[#This Row],[GT_T]]*Table1[[#This Row],[GT_ML_P]]/Table1[[#This Row],[GT_TOT]])+(Table1[[#This Row],[GT_F]]*Table1[[#This Row],[GT_ML_N]]/Table1[[#This Row],[GT_TOT]]))/Table1[[#This Row],[GT_TOT]],0)</f>
        <v>0.23493791999999999</v>
      </c>
      <c r="AO589" s="17">
        <f>(Table1[[#This Row],[OBS_ACC]]-Table1[[#This Row],[EXP_ACC]])/(1-Table1[[#This Row],[EXP_ACC]])</f>
        <v>0.73021797133116306</v>
      </c>
      <c r="AP589" s="17">
        <f>Table1[[#This Row],['# CM TP]]+Table1[[#This Row],['# CM FN]]</f>
        <v>1159</v>
      </c>
      <c r="AQ589" s="17">
        <f>Table1[[#This Row],['# CM TN]]+Table1[[#This Row],['# CM FP]]</f>
        <v>3841</v>
      </c>
      <c r="AR589" s="22">
        <f>IFERROR(Table1[[#This Row],[NUM_T]]/(Table1[[#This Row],[NUM_T]]+Table1[[#This Row],[NUM_F]]),0)</f>
        <v>0.23180000000000001</v>
      </c>
      <c r="AS589" s="22">
        <f>IFERROR(((LEN(Table1[[#This Row],[Predictors]])-LEN(SUBSTITUTE(Table1[[#This Row],[Predictors]],"_","")))/Table1[[#This Row],[NumPredictors]])-Table1[[#This Row],[P_se]],0)</f>
        <v>0</v>
      </c>
      <c r="AT589" s="22">
        <f>IFERROR((LEN(Table1[[#This Row],[Predictors]])-LEN(SUBSTITUTE(Table1[[#This Row],[Predictors]],".","")))/Table1[[#This Row],[NumPredictors]],0)</f>
        <v>0.3</v>
      </c>
      <c r="AU589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89" s="24">
        <f>1-(Table1[[#This Row],[P_2gram]]+Table1[[#This Row],[P_order]]+Table1[[#This Row],[P_se]])</f>
        <v>0.7</v>
      </c>
    </row>
    <row r="590" spans="1:48" x14ac:dyDescent="0.25">
      <c r="A590" s="12">
        <v>28</v>
      </c>
      <c r="B590" s="14" t="s">
        <v>645</v>
      </c>
      <c r="C590" s="14" t="s">
        <v>190</v>
      </c>
      <c r="D590" s="26" t="s">
        <v>1510</v>
      </c>
      <c r="E590" s="14">
        <v>40000</v>
      </c>
      <c r="F5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590" s="14" t="s">
        <v>1316</v>
      </c>
      <c r="H590" s="17">
        <v>1</v>
      </c>
      <c r="I590" s="20">
        <v>43121.856608796297</v>
      </c>
      <c r="J590" s="14" t="s">
        <v>1317</v>
      </c>
      <c r="K590" s="14" t="s">
        <v>11</v>
      </c>
      <c r="L590" t="str">
        <f>SUBSTITUTE(SUBSTITUTE(Table1[[#This Row],[PredictorSetsOrig]],"task","act"),"startend","se")</f>
        <v>act,2gram</v>
      </c>
      <c r="M590" s="32" t="s">
        <v>22</v>
      </c>
      <c r="N590" s="17">
        <v>10</v>
      </c>
      <c r="O590" s="17">
        <f>IF(Table1[[#This Row],[Algorithm]]="None",0,IF(Table1[[#This Row],[NumPredictors]]&lt;=5,5,IF(Table1[[#This Row],[NumPredictors]]&lt;=10,10,IF(Table1[[#This Row],[NumPredictors]]&lt;=30,30,50))))</f>
        <v>10</v>
      </c>
      <c r="P590" s="22">
        <v>0.83620000000000005</v>
      </c>
      <c r="Q590" s="22">
        <v>0.83720000000000006</v>
      </c>
      <c r="R590" s="14">
        <v>34.290000000000099</v>
      </c>
      <c r="S590" s="14">
        <v>35.83</v>
      </c>
      <c r="T590" s="14">
        <v>5.2100000000000399</v>
      </c>
      <c r="U590" s="17">
        <v>3.4765312144402101</v>
      </c>
      <c r="V590" s="27"/>
      <c r="W590" s="22">
        <f>IFERROR(Table1[[#This Row],[MutualInformation]]/Table1[[#This Row],[MutualInformationPotential]],0)</f>
        <v>0</v>
      </c>
      <c r="X590" s="17">
        <v>0.13843303302868001</v>
      </c>
      <c r="Y590" s="3"/>
      <c r="Z590" s="17">
        <f>IFERROR(Table1[[#This Row],[MutualInformationVsOutcome]]/Table1[[#This Row],[MutualInformationVsOutcomePotential]],0)</f>
        <v>0</v>
      </c>
      <c r="AA590" s="14">
        <v>718</v>
      </c>
      <c r="AB590" s="14">
        <v>7644</v>
      </c>
      <c r="AC590" s="14">
        <v>294</v>
      </c>
      <c r="AD590" s="14">
        <v>1344</v>
      </c>
      <c r="AE590" s="17" t="s">
        <v>1342</v>
      </c>
      <c r="AF59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90" s="17" t="str">
        <f>RIGHT(Table1[[#This Row],[AlgorithmFunc]],LEN(Table1[[#This Row],[AlgorithmFunc]])-16)</f>
        <v>ClusterMRMR</v>
      </c>
      <c r="AH590" s="17">
        <f>Table1[[#This Row],['# CM TP]]+Table1[[#This Row],['# CM TN]]</f>
        <v>8362</v>
      </c>
      <c r="AI590" s="17">
        <f>Table1[[#This Row],['# CM FP]]+Table1[[#This Row],['# CM FN]]</f>
        <v>1638</v>
      </c>
      <c r="AJ590" s="17">
        <f>Table1[[#This Row],['# CM TP]]+Table1[[#This Row],['# CM FP]]</f>
        <v>1012</v>
      </c>
      <c r="AK590" s="17">
        <f>Table1[[#This Row],['# CM TN]]+Table1[[#This Row],['# CM FN]]</f>
        <v>8988</v>
      </c>
      <c r="AL590" s="17">
        <f>Table1[[#This Row],[GT_T]]+Table1[[#This Row],[GT_F]]</f>
        <v>10000</v>
      </c>
      <c r="AM590" s="17">
        <f>IFERROR((Table1[[#This Row],['# CM TP]]+Table1[[#This Row],['# CM TN]])/Table1[[#This Row],[GT_TOT]], 0)</f>
        <v>0.83620000000000005</v>
      </c>
      <c r="AN590" s="17">
        <f>IFERROR(((Table1[[#This Row],[GT_T]]*Table1[[#This Row],[GT_ML_P]]/Table1[[#This Row],[GT_TOT]])+(Table1[[#This Row],[GT_F]]*Table1[[#This Row],[GT_ML_N]]/Table1[[#This Row],[GT_TOT]]))/Table1[[#This Row],[GT_TOT]],0)</f>
        <v>0.23184688000000001</v>
      </c>
      <c r="AO590" s="17">
        <f>(Table1[[#This Row],[OBS_ACC]]-Table1[[#This Row],[EXP_ACC]])/(1-Table1[[#This Row],[EXP_ACC]])</f>
        <v>0.78676126447289574</v>
      </c>
      <c r="AP590" s="17">
        <f>Table1[[#This Row],['# CM TP]]+Table1[[#This Row],['# CM FN]]</f>
        <v>2062</v>
      </c>
      <c r="AQ590" s="17">
        <f>Table1[[#This Row],['# CM TN]]+Table1[[#This Row],['# CM FP]]</f>
        <v>7938</v>
      </c>
      <c r="AR590" s="22">
        <f>IFERROR(Table1[[#This Row],[NUM_T]]/(Table1[[#This Row],[NUM_T]]+Table1[[#This Row],[NUM_F]]),0)</f>
        <v>0.20619999999999999</v>
      </c>
      <c r="AS590" s="22">
        <f>IFERROR(((LEN(Table1[[#This Row],[Predictors]])-LEN(SUBSTITUTE(Table1[[#This Row],[Predictors]],"_","")))/Table1[[#This Row],[NumPredictors]])-Table1[[#This Row],[P_se]],0)</f>
        <v>0.6</v>
      </c>
      <c r="AT590" s="22">
        <f>IFERROR((LEN(Table1[[#This Row],[Predictors]])-LEN(SUBSTITUTE(Table1[[#This Row],[Predictors]],".","")))/Table1[[#This Row],[NumPredictors]],0)</f>
        <v>0</v>
      </c>
      <c r="AU590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0" s="24">
        <f>1-(Table1[[#This Row],[P_2gram]]+Table1[[#This Row],[P_order]]+Table1[[#This Row],[P_se]])</f>
        <v>0.4</v>
      </c>
    </row>
    <row r="591" spans="1:48" x14ac:dyDescent="0.25">
      <c r="A591" s="12">
        <v>73</v>
      </c>
      <c r="B591" s="14" t="s">
        <v>645</v>
      </c>
      <c r="C591" s="14" t="s">
        <v>190</v>
      </c>
      <c r="D591" s="26" t="s">
        <v>1510</v>
      </c>
      <c r="E591" s="14">
        <v>20000</v>
      </c>
      <c r="F5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91" s="14" t="s">
        <v>719</v>
      </c>
      <c r="H591" s="17">
        <v>1</v>
      </c>
      <c r="I591" s="20">
        <v>42797.799016203702</v>
      </c>
      <c r="J591" s="14" t="s">
        <v>173</v>
      </c>
      <c r="K591" s="14" t="s">
        <v>11</v>
      </c>
      <c r="L591" t="str">
        <f>SUBSTITUTE(SUBSTITUTE(Table1[[#This Row],[PredictorSetsOrig]],"task","act"),"startend","se")</f>
        <v>act,se,order</v>
      </c>
      <c r="M591" s="14" t="s">
        <v>18</v>
      </c>
      <c r="N591" s="17">
        <v>10</v>
      </c>
      <c r="O591" s="17">
        <f>IF(Table1[[#This Row],[Algorithm]]="None",0,IF(Table1[[#This Row],[NumPredictors]]&lt;=5,5,IF(Table1[[#This Row],[NumPredictors]]&lt;=10,10,IF(Table1[[#This Row],[NumPredictors]]&lt;=30,30,50))))</f>
        <v>10</v>
      </c>
      <c r="P591" s="22">
        <v>0.83540000000000003</v>
      </c>
      <c r="Q591" s="22">
        <v>0.83753333333333302</v>
      </c>
      <c r="R591" s="20">
        <v>2219.44</v>
      </c>
      <c r="S591" s="17">
        <v>18.569999999992401</v>
      </c>
      <c r="T591" s="20">
        <v>3.6699999999982502</v>
      </c>
      <c r="U591" s="17">
        <v>3.48272602382916</v>
      </c>
      <c r="V591" s="3">
        <v>8.0958830283308796</v>
      </c>
      <c r="W591" s="22">
        <f>IFERROR(Table1[[#This Row],[MutualInformation]]/Table1[[#This Row],[MutualInformationPotential]],0)</f>
        <v>0.43018482500817334</v>
      </c>
      <c r="X591" s="17">
        <v>0.191174000830374</v>
      </c>
      <c r="Y591" s="3">
        <v>0.48515000469791802</v>
      </c>
      <c r="Z591" s="17">
        <f>IFERROR(Table1[[#This Row],[MutualInformationVsOutcome]]/Table1[[#This Row],[MutualInformationVsOutcomePotential]],0)</f>
        <v>0.3940513222284926</v>
      </c>
      <c r="AA591" s="14">
        <v>545</v>
      </c>
      <c r="AB591" s="14">
        <v>3632</v>
      </c>
      <c r="AC591" s="14">
        <v>209</v>
      </c>
      <c r="AD591" s="14">
        <v>614</v>
      </c>
      <c r="AE591" s="17" t="s">
        <v>783</v>
      </c>
      <c r="AF5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591" s="17" t="str">
        <f>RIGHT(Table1[[#This Row],[AlgorithmFunc]],LEN(Table1[[#This Row],[AlgorithmFunc]])-16)</f>
        <v>Recursive2Sizes</v>
      </c>
      <c r="AH591" s="17">
        <f>Table1[[#This Row],['# CM TP]]+Table1[[#This Row],['# CM TN]]</f>
        <v>4177</v>
      </c>
      <c r="AI591" s="17">
        <f>Table1[[#This Row],['# CM FP]]+Table1[[#This Row],['# CM FN]]</f>
        <v>823</v>
      </c>
      <c r="AJ591" s="17">
        <f>Table1[[#This Row],['# CM TP]]+Table1[[#This Row],['# CM FP]]</f>
        <v>754</v>
      </c>
      <c r="AK591" s="17">
        <f>Table1[[#This Row],['# CM TN]]+Table1[[#This Row],['# CM FN]]</f>
        <v>4246</v>
      </c>
      <c r="AL591" s="17">
        <f>Table1[[#This Row],[GT_T]]+Table1[[#This Row],[GT_F]]</f>
        <v>5000</v>
      </c>
      <c r="AM591" s="17">
        <f>IFERROR((Table1[[#This Row],['# CM TP]]+Table1[[#This Row],['# CM TN]])/Table1[[#This Row],[GT_TOT]], 0)</f>
        <v>0.83540000000000003</v>
      </c>
      <c r="AN591" s="17">
        <f>IFERROR(((Table1[[#This Row],[GT_T]]*Table1[[#This Row],[GT_ML_P]]/Table1[[#This Row],[GT_TOT]])+(Table1[[#This Row],[GT_F]]*Table1[[#This Row],[GT_ML_N]]/Table1[[#This Row],[GT_TOT]]))/Table1[[#This Row],[GT_TOT]],0)</f>
        <v>0.26575663999999999</v>
      </c>
      <c r="AO591" s="17">
        <f>(Table1[[#This Row],[OBS_ACC]]-Table1[[#This Row],[EXP_ACC]])/(1-Table1[[#This Row],[EXP_ACC]])</f>
        <v>0.77582364517399249</v>
      </c>
      <c r="AP591" s="17">
        <f>Table1[[#This Row],['# CM TP]]+Table1[[#This Row],['# CM FN]]</f>
        <v>1159</v>
      </c>
      <c r="AQ591" s="17">
        <f>Table1[[#This Row],['# CM TN]]+Table1[[#This Row],['# CM FP]]</f>
        <v>3841</v>
      </c>
      <c r="AR591" s="22">
        <f>IFERROR(Table1[[#This Row],[NUM_T]]/(Table1[[#This Row],[NUM_T]]+Table1[[#This Row],[NUM_F]]),0)</f>
        <v>0.23180000000000001</v>
      </c>
      <c r="AS591" s="22">
        <f>IFERROR(((LEN(Table1[[#This Row],[Predictors]])-LEN(SUBSTITUTE(Table1[[#This Row],[Predictors]],"_","")))/Table1[[#This Row],[NumPredictors]])-Table1[[#This Row],[P_se]],0)</f>
        <v>0</v>
      </c>
      <c r="AT591" s="22">
        <f>IFERROR((LEN(Table1[[#This Row],[Predictors]])-LEN(SUBSTITUTE(Table1[[#This Row],[Predictors]],".","")))/Table1[[#This Row],[NumPredictors]],0)</f>
        <v>0.4</v>
      </c>
      <c r="AU591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1" s="24">
        <f>1-(Table1[[#This Row],[P_2gram]]+Table1[[#This Row],[P_order]]+Table1[[#This Row],[P_se]])</f>
        <v>0.6</v>
      </c>
    </row>
    <row r="592" spans="1:48" x14ac:dyDescent="0.25">
      <c r="A592" s="12">
        <v>80</v>
      </c>
      <c r="B592" s="14" t="s">
        <v>645</v>
      </c>
      <c r="C592" s="14" t="s">
        <v>190</v>
      </c>
      <c r="D592" s="26" t="s">
        <v>1510</v>
      </c>
      <c r="E592" s="14">
        <v>20000</v>
      </c>
      <c r="F5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592" s="14" t="s">
        <v>719</v>
      </c>
      <c r="H592" s="17">
        <v>1</v>
      </c>
      <c r="I592" s="20">
        <v>42798.004895833335</v>
      </c>
      <c r="J592" s="14" t="s">
        <v>159</v>
      </c>
      <c r="K592" s="14" t="s">
        <v>11</v>
      </c>
      <c r="L592" t="str">
        <f>SUBSTITUTE(SUBSTITUTE(Table1[[#This Row],[PredictorSetsOrig]],"task","act"),"startend","se")</f>
        <v>act,se,order</v>
      </c>
      <c r="M592" s="14" t="s">
        <v>18</v>
      </c>
      <c r="N592" s="17">
        <v>10</v>
      </c>
      <c r="O592" s="17">
        <f>IF(Table1[[#This Row],[Algorithm]]="None",0,IF(Table1[[#This Row],[NumPredictors]]&lt;=5,5,IF(Table1[[#This Row],[NumPredictors]]&lt;=10,10,IF(Table1[[#This Row],[NumPredictors]]&lt;=30,30,50))))</f>
        <v>10</v>
      </c>
      <c r="P592" s="22">
        <v>0.79039999999999999</v>
      </c>
      <c r="Q592" s="22">
        <v>0.81206666666666705</v>
      </c>
      <c r="R592" s="20">
        <v>2401.7800000000002</v>
      </c>
      <c r="S592" s="17">
        <v>17.350000000005799</v>
      </c>
      <c r="T592" s="20">
        <v>3.3599999999860302</v>
      </c>
      <c r="U592" s="17">
        <v>5.8113294885438096</v>
      </c>
      <c r="V592" s="27">
        <v>8.0958830283308796</v>
      </c>
      <c r="W592" s="22">
        <f>IFERROR(Table1[[#This Row],[MutualInformation]]/Table1[[#This Row],[MutualInformationPotential]],0)</f>
        <v>0.71781292642291616</v>
      </c>
      <c r="X592" s="17">
        <v>0.34286303598483903</v>
      </c>
      <c r="Y592" s="3">
        <v>0.48515000469791802</v>
      </c>
      <c r="Z592" s="17">
        <f>IFERROR(Table1[[#This Row],[MutualInformationVsOutcome]]/Table1[[#This Row],[MutualInformationVsOutcomePotential]],0)</f>
        <v>0.70671551615942996</v>
      </c>
      <c r="AA592" s="14">
        <v>181</v>
      </c>
      <c r="AB592" s="14">
        <v>3771</v>
      </c>
      <c r="AC592" s="14">
        <v>70</v>
      </c>
      <c r="AD592" s="14">
        <v>978</v>
      </c>
      <c r="AE592" s="17" t="s">
        <v>789</v>
      </c>
      <c r="AF5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592" s="17" t="str">
        <f>RIGHT(Table1[[#This Row],[AlgorithmFunc]],LEN(Table1[[#This Row],[AlgorithmFunc]])-16)</f>
        <v>LASSORepeated</v>
      </c>
      <c r="AH592" s="17">
        <f>Table1[[#This Row],['# CM TP]]+Table1[[#This Row],['# CM TN]]</f>
        <v>3952</v>
      </c>
      <c r="AI592" s="17">
        <f>Table1[[#This Row],['# CM FP]]+Table1[[#This Row],['# CM FN]]</f>
        <v>1048</v>
      </c>
      <c r="AJ592" s="17">
        <f>Table1[[#This Row],['# CM TP]]+Table1[[#This Row],['# CM FP]]</f>
        <v>251</v>
      </c>
      <c r="AK592" s="17">
        <f>Table1[[#This Row],['# CM TN]]+Table1[[#This Row],['# CM FN]]</f>
        <v>4749</v>
      </c>
      <c r="AL592" s="17">
        <f>Table1[[#This Row],[GT_T]]+Table1[[#This Row],[GT_F]]</f>
        <v>5000</v>
      </c>
      <c r="AM592" s="17">
        <f>IFERROR((Table1[[#This Row],['# CM TP]]+Table1[[#This Row],['# CM TN]])/Table1[[#This Row],[GT_TOT]], 0)</f>
        <v>0.79039999999999999</v>
      </c>
      <c r="AN592" s="17">
        <f>IFERROR(((Table1[[#This Row],[GT_T]]*Table1[[#This Row],[GT_ML_P]]/Table1[[#This Row],[GT_TOT]])+(Table1[[#This Row],[GT_F]]*Table1[[#This Row],[GT_ML_N]]/Table1[[#This Row],[GT_TOT]]))/Table1[[#This Row],[GT_TOT]],0)</f>
        <v>0.23875616</v>
      </c>
      <c r="AO592" s="17">
        <f>(Table1[[#This Row],[OBS_ACC]]-Table1[[#This Row],[EXP_ACC]])/(1-Table1[[#This Row],[EXP_ACC]])</f>
        <v>0.72466115456513902</v>
      </c>
      <c r="AP592" s="17">
        <f>Table1[[#This Row],['# CM TP]]+Table1[[#This Row],['# CM FN]]</f>
        <v>1159</v>
      </c>
      <c r="AQ592" s="17">
        <f>Table1[[#This Row],['# CM TN]]+Table1[[#This Row],['# CM FP]]</f>
        <v>3841</v>
      </c>
      <c r="AR592" s="22">
        <f>IFERROR(Table1[[#This Row],[NUM_T]]/(Table1[[#This Row],[NUM_T]]+Table1[[#This Row],[NUM_F]]),0)</f>
        <v>0.23180000000000001</v>
      </c>
      <c r="AS592" s="22">
        <f>IFERROR(((LEN(Table1[[#This Row],[Predictors]])-LEN(SUBSTITUTE(Table1[[#This Row],[Predictors]],"_","")))/Table1[[#This Row],[NumPredictors]])-Table1[[#This Row],[P_se]],0)</f>
        <v>0</v>
      </c>
      <c r="AT592" s="22">
        <f>IFERROR((LEN(Table1[[#This Row],[Predictors]])-LEN(SUBSTITUTE(Table1[[#This Row],[Predictors]],".","")))/Table1[[#This Row],[NumPredictors]],0)</f>
        <v>0.2</v>
      </c>
      <c r="AU592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2" s="24">
        <f>1-(Table1[[#This Row],[P_2gram]]+Table1[[#This Row],[P_order]]+Table1[[#This Row],[P_se]])</f>
        <v>0.8</v>
      </c>
    </row>
    <row r="593" spans="1:48" x14ac:dyDescent="0.25">
      <c r="A593" s="12">
        <v>13</v>
      </c>
      <c r="B593" s="14" t="s">
        <v>645</v>
      </c>
      <c r="C593" s="14" t="s">
        <v>185</v>
      </c>
      <c r="D593" s="26" t="s">
        <v>1510</v>
      </c>
      <c r="E593" s="14">
        <v>4000</v>
      </c>
      <c r="F5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93" s="14"/>
      <c r="H593" s="17">
        <v>1</v>
      </c>
      <c r="I593" s="20">
        <v>42775.864733796298</v>
      </c>
      <c r="J593" s="14" t="s">
        <v>37</v>
      </c>
      <c r="K593" s="14" t="s">
        <v>11</v>
      </c>
      <c r="L593" t="str">
        <f>SUBSTITUTE(SUBSTITUTE(Table1[[#This Row],[PredictorSetsOrig]],"task","act"),"startend","se")</f>
        <v>act,se,2gram,order</v>
      </c>
      <c r="M593" s="14" t="s">
        <v>20</v>
      </c>
      <c r="N593" s="17">
        <v>10</v>
      </c>
      <c r="O593" s="17">
        <f>IF(Table1[[#This Row],[Algorithm]]="None",0,IF(Table1[[#This Row],[NumPredictors]]&lt;=5,5,IF(Table1[[#This Row],[NumPredictors]]&lt;=10,10,IF(Table1[[#This Row],[NumPredictors]]&lt;=30,30,50))))</f>
        <v>10</v>
      </c>
      <c r="P593" s="22">
        <v>0.83599999999999997</v>
      </c>
      <c r="Q593" s="22">
        <v>0.85899999999999999</v>
      </c>
      <c r="R593" s="14">
        <v>2.5999999999994499</v>
      </c>
      <c r="S593" s="14">
        <v>4.8999999999996398</v>
      </c>
      <c r="T593" s="14">
        <v>0.46000000000003599</v>
      </c>
      <c r="U593" s="17">
        <v>5.5304188091401496</v>
      </c>
      <c r="V593" s="3">
        <v>7.30761563701172</v>
      </c>
      <c r="W593" s="22">
        <f>IFERROR(Table1[[#This Row],[MutualInformation]]/Table1[[#This Row],[MutualInformationPotential]],0)</f>
        <v>0.75680209302875789</v>
      </c>
      <c r="X593" s="17">
        <v>0.26887323921932998</v>
      </c>
      <c r="Y593" s="27">
        <v>0.40525441704633902</v>
      </c>
      <c r="Z593" s="17">
        <f>IFERROR(Table1[[#This Row],[MutualInformationVsOutcome]]/Table1[[#This Row],[MutualInformationVsOutcomePotential]],0)</f>
        <v>0.66346775731400731</v>
      </c>
      <c r="AA593" s="14">
        <v>68</v>
      </c>
      <c r="AB593" s="14">
        <v>768</v>
      </c>
      <c r="AC593" s="14">
        <v>37</v>
      </c>
      <c r="AD593" s="14">
        <v>127</v>
      </c>
      <c r="AE593" s="17" t="s">
        <v>42</v>
      </c>
      <c r="AF5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593" s="17" t="str">
        <f>RIGHT(Table1[[#This Row],[AlgorithmFunc]],LEN(Table1[[#This Row],[AlgorithmFunc]])-16)</f>
        <v>Cluster</v>
      </c>
      <c r="AH593" s="17">
        <f>Table1[[#This Row],['# CM TP]]+Table1[[#This Row],['# CM TN]]</f>
        <v>836</v>
      </c>
      <c r="AI593" s="17">
        <f>Table1[[#This Row],['# CM FP]]+Table1[[#This Row],['# CM FN]]</f>
        <v>164</v>
      </c>
      <c r="AJ593" s="17">
        <f>Table1[[#This Row],['# CM TP]]+Table1[[#This Row],['# CM FP]]</f>
        <v>105</v>
      </c>
      <c r="AK593" s="17">
        <f>Table1[[#This Row],['# CM TN]]+Table1[[#This Row],['# CM FN]]</f>
        <v>895</v>
      </c>
      <c r="AL593" s="17">
        <f>Table1[[#This Row],[GT_T]]+Table1[[#This Row],[GT_F]]</f>
        <v>1000</v>
      </c>
      <c r="AM593" s="17">
        <f>IFERROR((Table1[[#This Row],['# CM TP]]+Table1[[#This Row],['# CM TN]])/Table1[[#This Row],[GT_TOT]], 0)</f>
        <v>0.83599999999999997</v>
      </c>
      <c r="AN593" s="17">
        <f>IFERROR(((Table1[[#This Row],[GT_T]]*Table1[[#This Row],[GT_ML_P]]/Table1[[#This Row],[GT_TOT]])+(Table1[[#This Row],[GT_F]]*Table1[[#This Row],[GT_ML_N]]/Table1[[#This Row],[GT_TOT]]))/Table1[[#This Row],[GT_TOT]],0)</f>
        <v>0.23455999999999999</v>
      </c>
      <c r="AO593" s="17">
        <f>(Table1[[#This Row],[OBS_ACC]]-Table1[[#This Row],[EXP_ACC]])/(1-Table1[[#This Row],[EXP_ACC]])</f>
        <v>0.78574414715719054</v>
      </c>
      <c r="AP593" s="17">
        <f>Table1[[#This Row],['# CM TP]]+Table1[[#This Row],['# CM FN]]</f>
        <v>195</v>
      </c>
      <c r="AQ593" s="17">
        <f>Table1[[#This Row],['# CM TN]]+Table1[[#This Row],['# CM FP]]</f>
        <v>805</v>
      </c>
      <c r="AR593" s="22">
        <f>IFERROR(Table1[[#This Row],[NUM_T]]/(Table1[[#This Row],[NUM_T]]+Table1[[#This Row],[NUM_F]]),0)</f>
        <v>0.19500000000000001</v>
      </c>
      <c r="AS593" s="22">
        <f>IFERROR(((LEN(Table1[[#This Row],[Predictors]])-LEN(SUBSTITUTE(Table1[[#This Row],[Predictors]],"_","")))/Table1[[#This Row],[NumPredictors]])-Table1[[#This Row],[P_se]],0)</f>
        <v>0.2</v>
      </c>
      <c r="AT593" s="22">
        <f>IFERROR((LEN(Table1[[#This Row],[Predictors]])-LEN(SUBSTITUTE(Table1[[#This Row],[Predictors]],".","")))/Table1[[#This Row],[NumPredictors]],0)</f>
        <v>0.2</v>
      </c>
      <c r="AU593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3" s="24">
        <f>1-(Table1[[#This Row],[P_2gram]]+Table1[[#This Row],[P_order]]+Table1[[#This Row],[P_se]])</f>
        <v>0.6</v>
      </c>
    </row>
    <row r="594" spans="1:48" x14ac:dyDescent="0.25">
      <c r="A594" s="12">
        <v>16</v>
      </c>
      <c r="B594" s="14" t="s">
        <v>645</v>
      </c>
      <c r="C594" s="14" t="s">
        <v>185</v>
      </c>
      <c r="D594" s="26" t="s">
        <v>1510</v>
      </c>
      <c r="E594" s="14">
        <v>4000</v>
      </c>
      <c r="F5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94" s="14"/>
      <c r="H594" s="17">
        <v>1</v>
      </c>
      <c r="I594" s="20">
        <v>42775.865011574075</v>
      </c>
      <c r="J594" s="14" t="s">
        <v>37</v>
      </c>
      <c r="K594" s="14" t="s">
        <v>11</v>
      </c>
      <c r="L594" t="str">
        <f>SUBSTITUTE(SUBSTITUTE(Table1[[#This Row],[PredictorSetsOrig]],"task","act"),"startend","se")</f>
        <v>act,order</v>
      </c>
      <c r="M594" s="14" t="s">
        <v>26</v>
      </c>
      <c r="N594" s="17">
        <v>10</v>
      </c>
      <c r="O594" s="17">
        <f>IF(Table1[[#This Row],[Algorithm]]="None",0,IF(Table1[[#This Row],[NumPredictors]]&lt;=5,5,IF(Table1[[#This Row],[NumPredictors]]&lt;=10,10,IF(Table1[[#This Row],[NumPredictors]]&lt;=30,30,50))))</f>
        <v>10</v>
      </c>
      <c r="P594" s="22">
        <v>0.83599999999999997</v>
      </c>
      <c r="Q594" s="22">
        <v>0.84299999999999997</v>
      </c>
      <c r="R594" s="14">
        <v>1.0099999999993099</v>
      </c>
      <c r="S594" s="14">
        <v>4.7699999999995297</v>
      </c>
      <c r="T594" s="14">
        <v>0.28999999999996401</v>
      </c>
      <c r="U594" s="17">
        <v>4.7341617059158203</v>
      </c>
      <c r="V594" s="3">
        <v>7.28892414629368</v>
      </c>
      <c r="W594" s="22">
        <f>IFERROR(Table1[[#This Row],[MutualInformation]]/Table1[[#This Row],[MutualInformationPotential]],0)</f>
        <v>0.64950075085128689</v>
      </c>
      <c r="X594" s="17">
        <v>0.20518179729885799</v>
      </c>
      <c r="Y594" s="27">
        <v>0.403599247604152</v>
      </c>
      <c r="Z594" s="17">
        <f>IFERROR(Table1[[#This Row],[MutualInformationVsOutcome]]/Table1[[#This Row],[MutualInformationVsOutcomePotential]],0)</f>
        <v>0.50838002924152925</v>
      </c>
      <c r="AA594" s="14">
        <v>58</v>
      </c>
      <c r="AB594" s="14">
        <v>778</v>
      </c>
      <c r="AC594" s="14">
        <v>27</v>
      </c>
      <c r="AD594" s="14">
        <v>137</v>
      </c>
      <c r="AE594" s="17" t="s">
        <v>44</v>
      </c>
      <c r="AF5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594" s="17" t="str">
        <f>RIGHT(Table1[[#This Row],[AlgorithmFunc]],LEN(Table1[[#This Row],[AlgorithmFunc]])-16)</f>
        <v>Cluster</v>
      </c>
      <c r="AH594" s="17">
        <f>Table1[[#This Row],['# CM TP]]+Table1[[#This Row],['# CM TN]]</f>
        <v>836</v>
      </c>
      <c r="AI594" s="17">
        <f>Table1[[#This Row],['# CM FP]]+Table1[[#This Row],['# CM FN]]</f>
        <v>164</v>
      </c>
      <c r="AJ594" s="17">
        <f>Table1[[#This Row],['# CM TP]]+Table1[[#This Row],['# CM FP]]</f>
        <v>85</v>
      </c>
      <c r="AK594" s="17">
        <f>Table1[[#This Row],['# CM TN]]+Table1[[#This Row],['# CM FN]]</f>
        <v>915</v>
      </c>
      <c r="AL594" s="17">
        <f>Table1[[#This Row],[GT_T]]+Table1[[#This Row],[GT_F]]</f>
        <v>1000</v>
      </c>
      <c r="AM594" s="17">
        <f>IFERROR((Table1[[#This Row],['# CM TP]]+Table1[[#This Row],['# CM TN]])/Table1[[#This Row],[GT_TOT]], 0)</f>
        <v>0.83599999999999997</v>
      </c>
      <c r="AN594" s="17">
        <f>IFERROR(((Table1[[#This Row],[GT_T]]*Table1[[#This Row],[GT_ML_P]]/Table1[[#This Row],[GT_TOT]])+(Table1[[#This Row],[GT_F]]*Table1[[#This Row],[GT_ML_N]]/Table1[[#This Row],[GT_TOT]]))/Table1[[#This Row],[GT_TOT]],0)</f>
        <v>0.22112000000000001</v>
      </c>
      <c r="AO594" s="17">
        <f>(Table1[[#This Row],[OBS_ACC]]-Table1[[#This Row],[EXP_ACC]])/(1-Table1[[#This Row],[EXP_ACC]])</f>
        <v>0.78944124897288415</v>
      </c>
      <c r="AP594" s="17">
        <f>Table1[[#This Row],['# CM TP]]+Table1[[#This Row],['# CM FN]]</f>
        <v>195</v>
      </c>
      <c r="AQ594" s="17">
        <f>Table1[[#This Row],['# CM TN]]+Table1[[#This Row],['# CM FP]]</f>
        <v>805</v>
      </c>
      <c r="AR594" s="22">
        <f>IFERROR(Table1[[#This Row],[NUM_T]]/(Table1[[#This Row],[NUM_T]]+Table1[[#This Row],[NUM_F]]),0)</f>
        <v>0.19500000000000001</v>
      </c>
      <c r="AS594" s="22">
        <f>IFERROR(((LEN(Table1[[#This Row],[Predictors]])-LEN(SUBSTITUTE(Table1[[#This Row],[Predictors]],"_","")))/Table1[[#This Row],[NumPredictors]])-Table1[[#This Row],[P_se]],0)</f>
        <v>0</v>
      </c>
      <c r="AT594" s="22">
        <f>IFERROR((LEN(Table1[[#This Row],[Predictors]])-LEN(SUBSTITUTE(Table1[[#This Row],[Predictors]],".","")))/Table1[[#This Row],[NumPredictors]],0)</f>
        <v>0.7</v>
      </c>
      <c r="AU594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4" s="24">
        <f>1-(Table1[[#This Row],[P_2gram]]+Table1[[#This Row],[P_order]]+Table1[[#This Row],[P_se]])</f>
        <v>0.30000000000000004</v>
      </c>
    </row>
    <row r="595" spans="1:48" x14ac:dyDescent="0.25">
      <c r="A595" s="12">
        <v>24</v>
      </c>
      <c r="B595" s="14" t="s">
        <v>645</v>
      </c>
      <c r="C595" s="14" t="s">
        <v>185</v>
      </c>
      <c r="D595" s="26" t="s">
        <v>1510</v>
      </c>
      <c r="E595" s="14">
        <v>4000</v>
      </c>
      <c r="F5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95" s="14" t="s">
        <v>794</v>
      </c>
      <c r="H595" s="17">
        <v>1</v>
      </c>
      <c r="I595" s="20">
        <v>42798.527175925927</v>
      </c>
      <c r="J595" s="14" t="s">
        <v>740</v>
      </c>
      <c r="K595" s="20" t="s">
        <v>11</v>
      </c>
      <c r="L595" t="str">
        <f>SUBSTITUTE(SUBSTITUTE(Table1[[#This Row],[PredictorSetsOrig]],"task","act"),"startend","se")</f>
        <v>act,se</v>
      </c>
      <c r="M595" s="14" t="s">
        <v>14</v>
      </c>
      <c r="N595" s="17">
        <v>10</v>
      </c>
      <c r="O595" s="17">
        <f>IF(Table1[[#This Row],[Algorithm]]="None",0,IF(Table1[[#This Row],[NumPredictors]]&lt;=5,5,IF(Table1[[#This Row],[NumPredictors]]&lt;=10,10,IF(Table1[[#This Row],[NumPredictors]]&lt;=30,30,50))))</f>
        <v>10</v>
      </c>
      <c r="P595" s="22">
        <v>0.80500000000000005</v>
      </c>
      <c r="Q595" s="22">
        <v>0.79733333333333301</v>
      </c>
      <c r="R595" s="14">
        <v>3.0000000000001099E-2</v>
      </c>
      <c r="S595" s="14">
        <v>3.88</v>
      </c>
      <c r="T595" s="20">
        <v>9.9999999999994302E-2</v>
      </c>
      <c r="U595" s="17">
        <v>2.34769192437293</v>
      </c>
      <c r="V595" s="3">
        <v>6.9605890807084903</v>
      </c>
      <c r="W595" s="22">
        <f>IFERROR(Table1[[#This Row],[MutualInformation]]/Table1[[#This Row],[MutualInformationPotential]],0)</f>
        <v>0.33728351108667487</v>
      </c>
      <c r="X595" s="17">
        <v>8.0934918796062405E-2</v>
      </c>
      <c r="Y595" s="27">
        <v>0.38147101411214301</v>
      </c>
      <c r="Z595" s="17">
        <f>IFERROR(Table1[[#This Row],[MutualInformationVsOutcome]]/Table1[[#This Row],[MutualInformationVsOutcomePotential]],0)</f>
        <v>0.21216531742112796</v>
      </c>
      <c r="AA595" s="20">
        <v>0</v>
      </c>
      <c r="AB595" s="20">
        <v>805</v>
      </c>
      <c r="AC595" s="14">
        <v>0</v>
      </c>
      <c r="AD595" s="14">
        <v>195</v>
      </c>
      <c r="AE595" s="17" t="s">
        <v>804</v>
      </c>
      <c r="AF5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595" s="17" t="str">
        <f>RIGHT(Table1[[#This Row],[AlgorithmFunc]],LEN(Table1[[#This Row],[AlgorithmFunc]])-16)</f>
        <v>MRMRClassic</v>
      </c>
      <c r="AH595" s="17">
        <f>Table1[[#This Row],['# CM TP]]+Table1[[#This Row],['# CM TN]]</f>
        <v>805</v>
      </c>
      <c r="AI595" s="17">
        <f>Table1[[#This Row],['# CM FP]]+Table1[[#This Row],['# CM FN]]</f>
        <v>195</v>
      </c>
      <c r="AJ595" s="17">
        <f>Table1[[#This Row],['# CM TP]]+Table1[[#This Row],['# CM FP]]</f>
        <v>0</v>
      </c>
      <c r="AK595" s="17">
        <f>Table1[[#This Row],['# CM TN]]+Table1[[#This Row],['# CM FN]]</f>
        <v>1000</v>
      </c>
      <c r="AL595" s="17">
        <f>Table1[[#This Row],[GT_T]]+Table1[[#This Row],[GT_F]]</f>
        <v>1000</v>
      </c>
      <c r="AM595" s="17">
        <f>IFERROR((Table1[[#This Row],['# CM TP]]+Table1[[#This Row],['# CM TN]])/Table1[[#This Row],[GT_TOT]], 0)</f>
        <v>0.80500000000000005</v>
      </c>
      <c r="AN595" s="1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595" s="17">
        <f>(Table1[[#This Row],[OBS_ACC]]-Table1[[#This Row],[EXP_ACC]])/(1-Table1[[#This Row],[EXP_ACC]])</f>
        <v>0.75776397515527971</v>
      </c>
      <c r="AP595" s="17">
        <f>Table1[[#This Row],['# CM TP]]+Table1[[#This Row],['# CM FN]]</f>
        <v>195</v>
      </c>
      <c r="AQ595" s="17">
        <f>Table1[[#This Row],['# CM TN]]+Table1[[#This Row],['# CM FP]]</f>
        <v>805</v>
      </c>
      <c r="AR595" s="22">
        <f>IFERROR(Table1[[#This Row],[NUM_T]]/(Table1[[#This Row],[NUM_T]]+Table1[[#This Row],[NUM_F]]),0)</f>
        <v>0.19500000000000001</v>
      </c>
      <c r="AS595" s="22">
        <f>IFERROR(((LEN(Table1[[#This Row],[Predictors]])-LEN(SUBSTITUTE(Table1[[#This Row],[Predictors]],"_","")))/Table1[[#This Row],[NumPredictors]])-Table1[[#This Row],[P_se]],0)</f>
        <v>0</v>
      </c>
      <c r="AT595" s="22">
        <f>IFERROR((LEN(Table1[[#This Row],[Predictors]])-LEN(SUBSTITUTE(Table1[[#This Row],[Predictors]],".","")))/Table1[[#This Row],[NumPredictors]],0)</f>
        <v>0</v>
      </c>
      <c r="AU595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5" s="24">
        <f>1-(Table1[[#This Row],[P_2gram]]+Table1[[#This Row],[P_order]]+Table1[[#This Row],[P_se]])</f>
        <v>1</v>
      </c>
    </row>
    <row r="596" spans="1:48" x14ac:dyDescent="0.25">
      <c r="A596" s="12">
        <v>6</v>
      </c>
      <c r="B596" s="14" t="s">
        <v>645</v>
      </c>
      <c r="C596" s="14" t="s">
        <v>185</v>
      </c>
      <c r="D596" s="26" t="s">
        <v>1510</v>
      </c>
      <c r="E596" s="14">
        <v>4000</v>
      </c>
      <c r="F5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96" s="14" t="s">
        <v>562</v>
      </c>
      <c r="H596" s="17">
        <v>1</v>
      </c>
      <c r="I596" s="20">
        <v>42793.940439814818</v>
      </c>
      <c r="J596" s="14" t="s">
        <v>45</v>
      </c>
      <c r="K596" s="14" t="s">
        <v>11</v>
      </c>
      <c r="L596" t="str">
        <f>SUBSTITUTE(SUBSTITUTE(Table1[[#This Row],[PredictorSetsOrig]],"task","act"),"startend","se")</f>
        <v>act,2gram</v>
      </c>
      <c r="M596" s="14" t="s">
        <v>22</v>
      </c>
      <c r="N596" s="17">
        <v>10</v>
      </c>
      <c r="O596" s="17">
        <f>IF(Table1[[#This Row],[Algorithm]]="None",0,IF(Table1[[#This Row],[NumPredictors]]&lt;=5,5,IF(Table1[[#This Row],[NumPredictors]]&lt;=10,10,IF(Table1[[#This Row],[NumPredictors]]&lt;=30,30,50))))</f>
        <v>10</v>
      </c>
      <c r="P596" s="22">
        <v>0.83599999999999997</v>
      </c>
      <c r="Q596" s="22">
        <v>0.85066666666666702</v>
      </c>
      <c r="R596" s="14">
        <v>136.57</v>
      </c>
      <c r="S596" s="14">
        <v>3.9700000000002502</v>
      </c>
      <c r="T596" s="14">
        <v>0.61999999999989097</v>
      </c>
      <c r="U596" s="17">
        <v>5.6948793892251404</v>
      </c>
      <c r="V596" s="3">
        <v>7.30761563701172</v>
      </c>
      <c r="W596" s="22">
        <f>IFERROR(Table1[[#This Row],[MutualInformation]]/Table1[[#This Row],[MutualInformationPotential]],0)</f>
        <v>0.77930746116169969</v>
      </c>
      <c r="X596" s="17">
        <v>0.267964388316906</v>
      </c>
      <c r="Y596" s="3">
        <v>0.40525441704633902</v>
      </c>
      <c r="Z596" s="17">
        <f>IFERROR(Table1[[#This Row],[MutualInformationVsOutcome]]/Table1[[#This Row],[MutualInformationVsOutcomePotential]],0)</f>
        <v>0.66122508983354389</v>
      </c>
      <c r="AA596" s="14">
        <v>62</v>
      </c>
      <c r="AB596" s="14">
        <v>774</v>
      </c>
      <c r="AC596" s="14">
        <v>31</v>
      </c>
      <c r="AD596" s="14">
        <v>133</v>
      </c>
      <c r="AE596" s="17" t="s">
        <v>203</v>
      </c>
      <c r="AF5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96" s="17" t="str">
        <f>RIGHT(Table1[[#This Row],[AlgorithmFunc]],LEN(Table1[[#This Row],[AlgorithmFunc]])-16)</f>
        <v>Recursive</v>
      </c>
      <c r="AH596" s="17">
        <f>Table1[[#This Row],['# CM TP]]+Table1[[#This Row],['# CM TN]]</f>
        <v>836</v>
      </c>
      <c r="AI596" s="17">
        <f>Table1[[#This Row],['# CM FP]]+Table1[[#This Row],['# CM FN]]</f>
        <v>164</v>
      </c>
      <c r="AJ596" s="17">
        <f>Table1[[#This Row],['# CM TP]]+Table1[[#This Row],['# CM FP]]</f>
        <v>93</v>
      </c>
      <c r="AK596" s="17">
        <f>Table1[[#This Row],['# CM TN]]+Table1[[#This Row],['# CM FN]]</f>
        <v>907</v>
      </c>
      <c r="AL596" s="17">
        <f>Table1[[#This Row],[GT_T]]+Table1[[#This Row],[GT_F]]</f>
        <v>1000</v>
      </c>
      <c r="AM596" s="17">
        <f>IFERROR((Table1[[#This Row],['# CM TP]]+Table1[[#This Row],['# CM TN]])/Table1[[#This Row],[GT_TOT]], 0)</f>
        <v>0.83599999999999997</v>
      </c>
      <c r="AN596" s="17">
        <f>IFERROR(((Table1[[#This Row],[GT_T]]*Table1[[#This Row],[GT_ML_P]]/Table1[[#This Row],[GT_TOT]])+(Table1[[#This Row],[GT_F]]*Table1[[#This Row],[GT_ML_N]]/Table1[[#This Row],[GT_TOT]]))/Table1[[#This Row],[GT_TOT]],0)</f>
        <v>0.22649599999999998</v>
      </c>
      <c r="AO596" s="17">
        <f>(Table1[[#This Row],[OBS_ACC]]-Table1[[#This Row],[EXP_ACC]])/(1-Table1[[#This Row],[EXP_ACC]])</f>
        <v>0.78797782558331964</v>
      </c>
      <c r="AP596" s="17">
        <f>Table1[[#This Row],['# CM TP]]+Table1[[#This Row],['# CM FN]]</f>
        <v>195</v>
      </c>
      <c r="AQ596" s="17">
        <f>Table1[[#This Row],['# CM TN]]+Table1[[#This Row],['# CM FP]]</f>
        <v>805</v>
      </c>
      <c r="AR596" s="22">
        <f>IFERROR(Table1[[#This Row],[NUM_T]]/(Table1[[#This Row],[NUM_T]]+Table1[[#This Row],[NUM_F]]),0)</f>
        <v>0.19500000000000001</v>
      </c>
      <c r="AS596" s="22">
        <f>IFERROR(((LEN(Table1[[#This Row],[Predictors]])-LEN(SUBSTITUTE(Table1[[#This Row],[Predictors]],"_","")))/Table1[[#This Row],[NumPredictors]])-Table1[[#This Row],[P_se]],0)</f>
        <v>0.4</v>
      </c>
      <c r="AT596" s="22">
        <f>IFERROR((LEN(Table1[[#This Row],[Predictors]])-LEN(SUBSTITUTE(Table1[[#This Row],[Predictors]],".","")))/Table1[[#This Row],[NumPredictors]],0)</f>
        <v>0</v>
      </c>
      <c r="AU596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6" s="24">
        <f>1-(Table1[[#This Row],[P_2gram]]+Table1[[#This Row],[P_order]]+Table1[[#This Row],[P_se]])</f>
        <v>0.6</v>
      </c>
    </row>
    <row r="597" spans="1:48" x14ac:dyDescent="0.25">
      <c r="A597" s="12">
        <v>8</v>
      </c>
      <c r="B597" s="14" t="s">
        <v>645</v>
      </c>
      <c r="C597" s="14" t="s">
        <v>185</v>
      </c>
      <c r="D597" s="26" t="s">
        <v>1510</v>
      </c>
      <c r="E597" s="14">
        <v>4000</v>
      </c>
      <c r="F5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97" s="14" t="s">
        <v>562</v>
      </c>
      <c r="H597" s="17">
        <v>1</v>
      </c>
      <c r="I597" s="20">
        <v>42793.945590277777</v>
      </c>
      <c r="J597" s="14" t="s">
        <v>45</v>
      </c>
      <c r="K597" s="14" t="s">
        <v>11</v>
      </c>
      <c r="L597" t="str">
        <f>SUBSTITUTE(SUBSTITUTE(Table1[[#This Row],[PredictorSetsOrig]],"task","act"),"startend","se")</f>
        <v>act,order</v>
      </c>
      <c r="M597" s="14" t="s">
        <v>26</v>
      </c>
      <c r="N597" s="17">
        <v>10</v>
      </c>
      <c r="O597" s="17">
        <f>IF(Table1[[#This Row],[Algorithm]]="None",0,IF(Table1[[#This Row],[NumPredictors]]&lt;=5,5,IF(Table1[[#This Row],[NumPredictors]]&lt;=10,10,IF(Table1[[#This Row],[NumPredictors]]&lt;=30,30,50))))</f>
        <v>10</v>
      </c>
      <c r="P597" s="22">
        <v>0.83599999999999997</v>
      </c>
      <c r="Q597" s="22">
        <v>0.84333333333333305</v>
      </c>
      <c r="R597" s="14">
        <v>131.33000000000001</v>
      </c>
      <c r="S597" s="14">
        <v>3.9200000000000701</v>
      </c>
      <c r="T597" s="14">
        <v>0.84999999999990905</v>
      </c>
      <c r="U597" s="17">
        <v>4.6569376660106698</v>
      </c>
      <c r="V597" s="3">
        <v>7.28892414629368</v>
      </c>
      <c r="W597" s="22">
        <f>IFERROR(Table1[[#This Row],[MutualInformation]]/Table1[[#This Row],[MutualInformationPotential]],0)</f>
        <v>0.63890604052707289</v>
      </c>
      <c r="X597" s="17">
        <v>0.20226284529560501</v>
      </c>
      <c r="Y597" s="27">
        <v>0.403599247604152</v>
      </c>
      <c r="Z597" s="17">
        <f>IFERROR(Table1[[#This Row],[MutualInformationVsOutcome]]/Table1[[#This Row],[MutualInformationVsOutcomePotential]],0)</f>
        <v>0.50114772635548455</v>
      </c>
      <c r="AA597" s="14">
        <v>54</v>
      </c>
      <c r="AB597" s="14">
        <v>782</v>
      </c>
      <c r="AC597" s="14">
        <v>23</v>
      </c>
      <c r="AD597" s="14">
        <v>141</v>
      </c>
      <c r="AE597" s="17" t="s">
        <v>205</v>
      </c>
      <c r="AF5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597" s="17" t="str">
        <f>RIGHT(Table1[[#This Row],[AlgorithmFunc]],LEN(Table1[[#This Row],[AlgorithmFunc]])-16)</f>
        <v>Recursive</v>
      </c>
      <c r="AH597" s="17">
        <f>Table1[[#This Row],['# CM TP]]+Table1[[#This Row],['# CM TN]]</f>
        <v>836</v>
      </c>
      <c r="AI597" s="17">
        <f>Table1[[#This Row],['# CM FP]]+Table1[[#This Row],['# CM FN]]</f>
        <v>164</v>
      </c>
      <c r="AJ597" s="17">
        <f>Table1[[#This Row],['# CM TP]]+Table1[[#This Row],['# CM FP]]</f>
        <v>77</v>
      </c>
      <c r="AK597" s="17">
        <f>Table1[[#This Row],['# CM TN]]+Table1[[#This Row],['# CM FN]]</f>
        <v>923</v>
      </c>
      <c r="AL597" s="17">
        <f>Table1[[#This Row],[GT_T]]+Table1[[#This Row],[GT_F]]</f>
        <v>1000</v>
      </c>
      <c r="AM597" s="17">
        <f>IFERROR((Table1[[#This Row],['# CM TP]]+Table1[[#This Row],['# CM TN]])/Table1[[#This Row],[GT_TOT]], 0)</f>
        <v>0.83599999999999997</v>
      </c>
      <c r="AN597" s="17">
        <f>IFERROR(((Table1[[#This Row],[GT_T]]*Table1[[#This Row],[GT_ML_P]]/Table1[[#This Row],[GT_TOT]])+(Table1[[#This Row],[GT_F]]*Table1[[#This Row],[GT_ML_N]]/Table1[[#This Row],[GT_TOT]]))/Table1[[#This Row],[GT_TOT]],0)</f>
        <v>0.21574400000000002</v>
      </c>
      <c r="AO597" s="17">
        <f>(Table1[[#This Row],[OBS_ACC]]-Table1[[#This Row],[EXP_ACC]])/(1-Table1[[#This Row],[EXP_ACC]])</f>
        <v>0.79088460910723024</v>
      </c>
      <c r="AP597" s="17">
        <f>Table1[[#This Row],['# CM TP]]+Table1[[#This Row],['# CM FN]]</f>
        <v>195</v>
      </c>
      <c r="AQ597" s="17">
        <f>Table1[[#This Row],['# CM TN]]+Table1[[#This Row],['# CM FP]]</f>
        <v>805</v>
      </c>
      <c r="AR597" s="22">
        <f>IFERROR(Table1[[#This Row],[NUM_T]]/(Table1[[#This Row],[NUM_T]]+Table1[[#This Row],[NUM_F]]),0)</f>
        <v>0.19500000000000001</v>
      </c>
      <c r="AS597" s="22">
        <f>IFERROR(((LEN(Table1[[#This Row],[Predictors]])-LEN(SUBSTITUTE(Table1[[#This Row],[Predictors]],"_","")))/Table1[[#This Row],[NumPredictors]])-Table1[[#This Row],[P_se]],0)</f>
        <v>0</v>
      </c>
      <c r="AT597" s="22">
        <f>IFERROR((LEN(Table1[[#This Row],[Predictors]])-LEN(SUBSTITUTE(Table1[[#This Row],[Predictors]],".","")))/Table1[[#This Row],[NumPredictors]],0)</f>
        <v>0.6</v>
      </c>
      <c r="AU597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7" s="24">
        <f>1-(Table1[[#This Row],[P_2gram]]+Table1[[#This Row],[P_order]]+Table1[[#This Row],[P_se]])</f>
        <v>0.4</v>
      </c>
    </row>
    <row r="598" spans="1:48" x14ac:dyDescent="0.25">
      <c r="A598" s="12">
        <v>15</v>
      </c>
      <c r="B598" s="14" t="s">
        <v>645</v>
      </c>
      <c r="C598" s="14" t="s">
        <v>185</v>
      </c>
      <c r="D598" s="26" t="s">
        <v>1510</v>
      </c>
      <c r="E598" s="14">
        <v>4000</v>
      </c>
      <c r="F5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598" s="14" t="s">
        <v>902</v>
      </c>
      <c r="H598" s="17">
        <v>1</v>
      </c>
      <c r="I598" s="20">
        <v>42805.859490740739</v>
      </c>
      <c r="J598" s="14" t="s">
        <v>887</v>
      </c>
      <c r="K598" s="14" t="s">
        <v>11</v>
      </c>
      <c r="L598" t="str">
        <f>SUBSTITUTE(SUBSTITUTE(Table1[[#This Row],[PredictorSetsOrig]],"task","act"),"startend","se")</f>
        <v>act,2gram</v>
      </c>
      <c r="M598" s="14" t="s">
        <v>22</v>
      </c>
      <c r="N598" s="5">
        <v>10</v>
      </c>
      <c r="O598" s="17">
        <f>IF(Table1[[#This Row],[Algorithm]]="None",0,IF(Table1[[#This Row],[NumPredictors]]&lt;=5,5,IF(Table1[[#This Row],[NumPredictors]]&lt;=10,10,IF(Table1[[#This Row],[NumPredictors]]&lt;=30,30,50))))</f>
        <v>10</v>
      </c>
      <c r="P598" s="22">
        <v>0.83599999999999997</v>
      </c>
      <c r="Q598" s="22">
        <v>0.85966666666666702</v>
      </c>
      <c r="R598" s="17">
        <v>204.63999999999899</v>
      </c>
      <c r="S598" s="17">
        <v>4.1900000000005102</v>
      </c>
      <c r="T598" s="17">
        <v>0.70000000000072804</v>
      </c>
      <c r="U598" s="17">
        <v>5.7492734757767403</v>
      </c>
      <c r="V598" s="27">
        <v>7.30761563701172</v>
      </c>
      <c r="W598" s="22">
        <f>IFERROR(Table1[[#This Row],[MutualInformation]]/Table1[[#This Row],[MutualInformationPotential]],0)</f>
        <v>0.7867509405746157</v>
      </c>
      <c r="X598" s="17">
        <v>0.27822517627550503</v>
      </c>
      <c r="Y598" s="17">
        <v>0.40525441704633902</v>
      </c>
      <c r="Z598" s="17">
        <f>IFERROR(Table1[[#This Row],[MutualInformationVsOutcome]]/Table1[[#This Row],[MutualInformationVsOutcomePotential]],0)</f>
        <v>0.68654446336038633</v>
      </c>
      <c r="AA598" s="17">
        <v>69</v>
      </c>
      <c r="AB598" s="17">
        <v>767</v>
      </c>
      <c r="AC598" s="17">
        <v>38</v>
      </c>
      <c r="AD598" s="17">
        <v>126</v>
      </c>
      <c r="AE598" s="14" t="s">
        <v>904</v>
      </c>
      <c r="AF5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598" s="17" t="str">
        <f>RIGHT(Table1[[#This Row],[AlgorithmFunc]],LEN(Table1[[#This Row],[AlgorithmFunc]])-16)</f>
        <v>Recursive4Sizes</v>
      </c>
      <c r="AH598" s="17">
        <f>Table1[[#This Row],['# CM TP]]+Table1[[#This Row],['# CM TN]]</f>
        <v>836</v>
      </c>
      <c r="AI598" s="17">
        <f>Table1[[#This Row],['# CM FP]]+Table1[[#This Row],['# CM FN]]</f>
        <v>164</v>
      </c>
      <c r="AJ598" s="17">
        <f>Table1[[#This Row],['# CM TP]]+Table1[[#This Row],['# CM FP]]</f>
        <v>107</v>
      </c>
      <c r="AK598" s="17">
        <f>Table1[[#This Row],['# CM TN]]+Table1[[#This Row],['# CM FN]]</f>
        <v>893</v>
      </c>
      <c r="AL598" s="17">
        <f>Table1[[#This Row],[GT_T]]+Table1[[#This Row],[GT_F]]</f>
        <v>1000</v>
      </c>
      <c r="AM598" s="17">
        <f>IFERROR((Table1[[#This Row],['# CM TP]]+Table1[[#This Row],['# CM TN]])/Table1[[#This Row],[GT_TOT]], 0)</f>
        <v>0.83599999999999997</v>
      </c>
      <c r="AN598" s="17">
        <f>IFERROR(((Table1[[#This Row],[GT_T]]*Table1[[#This Row],[GT_ML_P]]/Table1[[#This Row],[GT_TOT]])+(Table1[[#This Row],[GT_F]]*Table1[[#This Row],[GT_ML_N]]/Table1[[#This Row],[GT_TOT]]))/Table1[[#This Row],[GT_TOT]],0)</f>
        <v>0.235904</v>
      </c>
      <c r="AO598" s="17">
        <f>(Table1[[#This Row],[OBS_ACC]]-Table1[[#This Row],[EXP_ACC]])/(1-Table1[[#This Row],[EXP_ACC]])</f>
        <v>0.78536728369210151</v>
      </c>
      <c r="AP598" s="17">
        <f>Table1[[#This Row],['# CM TP]]+Table1[[#This Row],['# CM FN]]</f>
        <v>195</v>
      </c>
      <c r="AQ598" s="17">
        <f>Table1[[#This Row],['# CM TN]]+Table1[[#This Row],['# CM FP]]</f>
        <v>805</v>
      </c>
      <c r="AR598" s="22">
        <f>IFERROR(Table1[[#This Row],[NUM_T]]/(Table1[[#This Row],[NUM_T]]+Table1[[#This Row],[NUM_F]]),0)</f>
        <v>0.19500000000000001</v>
      </c>
      <c r="AS598" s="22">
        <f>IFERROR(((LEN(Table1[[#This Row],[Predictors]])-LEN(SUBSTITUTE(Table1[[#This Row],[Predictors]],"_","")))/Table1[[#This Row],[NumPredictors]])-Table1[[#This Row],[P_se]],0)</f>
        <v>0.5</v>
      </c>
      <c r="AT598" s="22">
        <f>IFERROR((LEN(Table1[[#This Row],[Predictors]])-LEN(SUBSTITUTE(Table1[[#This Row],[Predictors]],".","")))/Table1[[#This Row],[NumPredictors]],0)</f>
        <v>0</v>
      </c>
      <c r="AU598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8" s="24">
        <f>1-(Table1[[#This Row],[P_2gram]]+Table1[[#This Row],[P_order]]+Table1[[#This Row],[P_se]])</f>
        <v>0.5</v>
      </c>
    </row>
    <row r="599" spans="1:48" x14ac:dyDescent="0.25">
      <c r="A599" s="12">
        <v>21</v>
      </c>
      <c r="B599" s="14" t="s">
        <v>645</v>
      </c>
      <c r="C599" s="14" t="s">
        <v>185</v>
      </c>
      <c r="D599" s="26" t="s">
        <v>1510</v>
      </c>
      <c r="E599" s="14">
        <v>4000</v>
      </c>
      <c r="F5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599" s="14" t="s">
        <v>1316</v>
      </c>
      <c r="H599" s="17">
        <v>1</v>
      </c>
      <c r="I599" s="20">
        <v>43121.878900462965</v>
      </c>
      <c r="J599" s="14" t="s">
        <v>1317</v>
      </c>
      <c r="K599" s="14" t="s">
        <v>11</v>
      </c>
      <c r="L599" t="str">
        <f>SUBSTITUTE(SUBSTITUTE(Table1[[#This Row],[PredictorSetsOrig]],"task","act"),"startend","se")</f>
        <v>order</v>
      </c>
      <c r="M599" s="32" t="s">
        <v>436</v>
      </c>
      <c r="N599" s="17">
        <v>30</v>
      </c>
      <c r="O599" s="17">
        <f>IF(Table1[[#This Row],[Algorithm]]="None",0,IF(Table1[[#This Row],[NumPredictors]]&lt;=5,5,IF(Table1[[#This Row],[NumPredictors]]&lt;=10,10,IF(Table1[[#This Row],[NumPredictors]]&lt;=30,30,50))))</f>
        <v>30</v>
      </c>
      <c r="P599" s="22">
        <v>0.83599999999999997</v>
      </c>
      <c r="Q599" s="22">
        <v>0.82233333333333303</v>
      </c>
      <c r="R599" s="14">
        <v>1.1900000000000499</v>
      </c>
      <c r="S599" s="14">
        <v>7.2800000000002001</v>
      </c>
      <c r="T599" s="14">
        <v>0.90999999999985404</v>
      </c>
      <c r="U599" s="17">
        <v>4.7606932612861099</v>
      </c>
      <c r="V599" s="27">
        <v>7.01301931468352</v>
      </c>
      <c r="W599" s="22">
        <f>IFERROR(Table1[[#This Row],[MutualInformation]]/Table1[[#This Row],[MutualInformationPotential]],0)</f>
        <v>0.6788364679558776</v>
      </c>
      <c r="X599" s="17">
        <v>0.15120757611255201</v>
      </c>
      <c r="Y599" s="17">
        <v>0.35444746043164099</v>
      </c>
      <c r="Z599" s="17">
        <f>IFERROR(Table1[[#This Row],[MutualInformationVsOutcome]]/Table1[[#This Row],[MutualInformationVsOutcomePotential]],0)</f>
        <v>0.42660081674280753</v>
      </c>
      <c r="AA599" s="14">
        <v>42</v>
      </c>
      <c r="AB599" s="14">
        <v>794</v>
      </c>
      <c r="AC599" s="14">
        <v>11</v>
      </c>
      <c r="AD599" s="14">
        <v>153</v>
      </c>
      <c r="AE599" s="17" t="s">
        <v>1376</v>
      </c>
      <c r="AF59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599" s="17" t="str">
        <f>RIGHT(Table1[[#This Row],[AlgorithmFunc]],LEN(Table1[[#This Row],[AlgorithmFunc]])-16)</f>
        <v>ClusterMRMR</v>
      </c>
      <c r="AH599" s="17">
        <f>Table1[[#This Row],['# CM TP]]+Table1[[#This Row],['# CM TN]]</f>
        <v>836</v>
      </c>
      <c r="AI599" s="17">
        <f>Table1[[#This Row],['# CM FP]]+Table1[[#This Row],['# CM FN]]</f>
        <v>164</v>
      </c>
      <c r="AJ599" s="17">
        <f>Table1[[#This Row],['# CM TP]]+Table1[[#This Row],['# CM FP]]</f>
        <v>53</v>
      </c>
      <c r="AK599" s="17">
        <f>Table1[[#This Row],['# CM TN]]+Table1[[#This Row],['# CM FN]]</f>
        <v>947</v>
      </c>
      <c r="AL599" s="17">
        <f>Table1[[#This Row],[GT_T]]+Table1[[#This Row],[GT_F]]</f>
        <v>1000</v>
      </c>
      <c r="AM599" s="17">
        <f>IFERROR((Table1[[#This Row],['# CM TP]]+Table1[[#This Row],['# CM TN]])/Table1[[#This Row],[GT_TOT]], 0)</f>
        <v>0.83599999999999997</v>
      </c>
      <c r="AN599" s="17">
        <f>IFERROR(((Table1[[#This Row],[GT_T]]*Table1[[#This Row],[GT_ML_P]]/Table1[[#This Row],[GT_TOT]])+(Table1[[#This Row],[GT_F]]*Table1[[#This Row],[GT_ML_N]]/Table1[[#This Row],[GT_TOT]]))/Table1[[#This Row],[GT_TOT]],0)</f>
        <v>0.19961599999999999</v>
      </c>
      <c r="AO599" s="17">
        <f>(Table1[[#This Row],[OBS_ACC]]-Table1[[#This Row],[EXP_ACC]])/(1-Table1[[#This Row],[EXP_ACC]])</f>
        <v>0.79509835279066043</v>
      </c>
      <c r="AP599" s="17">
        <f>Table1[[#This Row],['# CM TP]]+Table1[[#This Row],['# CM FN]]</f>
        <v>195</v>
      </c>
      <c r="AQ599" s="17">
        <f>Table1[[#This Row],['# CM TN]]+Table1[[#This Row],['# CM FP]]</f>
        <v>805</v>
      </c>
      <c r="AR599" s="22">
        <f>IFERROR(Table1[[#This Row],[NUM_T]]/(Table1[[#This Row],[NUM_T]]+Table1[[#This Row],[NUM_F]]),0)</f>
        <v>0.19500000000000001</v>
      </c>
      <c r="AS599" s="22">
        <f>IFERROR(((LEN(Table1[[#This Row],[Predictors]])-LEN(SUBSTITUTE(Table1[[#This Row],[Predictors]],"_","")))/Table1[[#This Row],[NumPredictors]])-Table1[[#This Row],[P_se]],0)</f>
        <v>0</v>
      </c>
      <c r="AT599" s="22">
        <f>IFERROR((LEN(Table1[[#This Row],[Predictors]])-LEN(SUBSTITUTE(Table1[[#This Row],[Predictors]],".","")))/Table1[[#This Row],[NumPredictors]],0)</f>
        <v>1</v>
      </c>
      <c r="AU599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599" s="24">
        <f>1-(Table1[[#This Row],[P_2gram]]+Table1[[#This Row],[P_order]]+Table1[[#This Row],[P_se]])</f>
        <v>0</v>
      </c>
    </row>
    <row r="600" spans="1:48" x14ac:dyDescent="0.25">
      <c r="A600" s="12">
        <v>17</v>
      </c>
      <c r="B600" s="14" t="s">
        <v>645</v>
      </c>
      <c r="C600" s="14" t="s">
        <v>190</v>
      </c>
      <c r="D600" t="s">
        <v>1510</v>
      </c>
      <c r="E600" s="14">
        <v>40000</v>
      </c>
      <c r="F6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600" s="14" t="s">
        <v>1586</v>
      </c>
      <c r="H600" s="17">
        <v>1</v>
      </c>
      <c r="I600" s="20">
        <v>43126.810069444444</v>
      </c>
      <c r="J600" s="14" t="s">
        <v>51</v>
      </c>
      <c r="K600" s="14" t="s">
        <v>11</v>
      </c>
      <c r="L600" t="str">
        <f>SUBSTITUTE(SUBSTITUTE(Table1[[#This Row],[PredictorSetsOrig]],"task","act"),"startend","se")</f>
        <v>act,2gram</v>
      </c>
      <c r="M600" s="32" t="s">
        <v>22</v>
      </c>
      <c r="N600" s="17">
        <v>30</v>
      </c>
      <c r="O600" s="17">
        <f>IF(Table1[[#This Row],[Algorithm]]="None",0,IF(Table1[[#This Row],[NumPredictors]]&lt;=5,5,IF(Table1[[#This Row],[NumPredictors]]&lt;=10,10,IF(Table1[[#This Row],[NumPredictors]]&lt;=30,30,50))))</f>
        <v>30</v>
      </c>
      <c r="P600" s="22">
        <v>0.83599999999999997</v>
      </c>
      <c r="Q600" s="22">
        <v>0.836733333333333</v>
      </c>
      <c r="R600" s="14">
        <v>45.6600000000035</v>
      </c>
      <c r="S600" s="14">
        <v>73.630000000004699</v>
      </c>
      <c r="T600" s="14">
        <v>6.0399999999935998</v>
      </c>
      <c r="U600" s="17">
        <v>4.9966733109658596</v>
      </c>
      <c r="V600" s="27"/>
      <c r="W600" s="22">
        <f>IFERROR(Table1[[#This Row],[MutualInformation]]/Table1[[#This Row],[MutualInformationPotential]],0)</f>
        <v>0</v>
      </c>
      <c r="X600" s="17">
        <v>0.18904526399419599</v>
      </c>
      <c r="Y600" s="17"/>
      <c r="Z600" s="17">
        <f>IFERROR(Table1[[#This Row],[MutualInformationVsOutcome]]/Table1[[#This Row],[MutualInformationVsOutcomePotential]],0)</f>
        <v>0</v>
      </c>
      <c r="AA600" s="14">
        <v>696</v>
      </c>
      <c r="AB600" s="14">
        <v>7664</v>
      </c>
      <c r="AC600" s="14">
        <v>274</v>
      </c>
      <c r="AD600" s="14">
        <v>1366</v>
      </c>
      <c r="AE600" s="17" t="s">
        <v>1595</v>
      </c>
      <c r="AF60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600" s="17" t="str">
        <f>RIGHT(Table1[[#This Row],[AlgorithmFunc]],LEN(Table1[[#This Row],[AlgorithmFunc]])-16)</f>
        <v>ClusterImportance</v>
      </c>
      <c r="AH600" s="17">
        <f>Table1[[#This Row],['# CM TP]]+Table1[[#This Row],['# CM TN]]</f>
        <v>8360</v>
      </c>
      <c r="AI600" s="17">
        <f>Table1[[#This Row],['# CM FP]]+Table1[[#This Row],['# CM FN]]</f>
        <v>1640</v>
      </c>
      <c r="AJ600" s="17">
        <f>Table1[[#This Row],['# CM TP]]+Table1[[#This Row],['# CM FP]]</f>
        <v>970</v>
      </c>
      <c r="AK600" s="17">
        <f>Table1[[#This Row],['# CM TN]]+Table1[[#This Row],['# CM FN]]</f>
        <v>9030</v>
      </c>
      <c r="AL600" s="17">
        <f>Table1[[#This Row],[GT_T]]+Table1[[#This Row],[GT_F]]</f>
        <v>10000</v>
      </c>
      <c r="AM600" s="17">
        <f>IFERROR((Table1[[#This Row],['# CM TP]]+Table1[[#This Row],['# CM TN]])/Table1[[#This Row],[GT_TOT]], 0)</f>
        <v>0.83599999999999997</v>
      </c>
      <c r="AN600" s="17">
        <f>IFERROR(((Table1[[#This Row],[GT_T]]*Table1[[#This Row],[GT_ML_P]]/Table1[[#This Row],[GT_TOT]])+(Table1[[#This Row],[GT_F]]*Table1[[#This Row],[GT_ML_N]]/Table1[[#This Row],[GT_TOT]]))/Table1[[#This Row],[GT_TOT]],0)</f>
        <v>0.22918400000000003</v>
      </c>
      <c r="AO600" s="17">
        <f>(Table1[[#This Row],[OBS_ACC]]-Table1[[#This Row],[EXP_ACC]])/(1-Table1[[#This Row],[EXP_ACC]])</f>
        <v>0.78723845898372624</v>
      </c>
      <c r="AP600" s="17">
        <f>Table1[[#This Row],['# CM TP]]+Table1[[#This Row],['# CM FN]]</f>
        <v>2062</v>
      </c>
      <c r="AQ600" s="17">
        <f>Table1[[#This Row],['# CM TN]]+Table1[[#This Row],['# CM FP]]</f>
        <v>7938</v>
      </c>
      <c r="AR600" s="22">
        <f>IFERROR(Table1[[#This Row],[NUM_T]]/(Table1[[#This Row],[NUM_T]]+Table1[[#This Row],[NUM_F]]),0)</f>
        <v>0.20619999999999999</v>
      </c>
      <c r="AS600" s="22">
        <f>IFERROR(((LEN(Table1[[#This Row],[Predictors]])-LEN(SUBSTITUTE(Table1[[#This Row],[Predictors]],"_","")))/Table1[[#This Row],[NumPredictors]])-Table1[[#This Row],[P_se]],0)</f>
        <v>0.9</v>
      </c>
      <c r="AT600" s="22">
        <f>IFERROR((LEN(Table1[[#This Row],[Predictors]])-LEN(SUBSTITUTE(Table1[[#This Row],[Predictors]],".","")))/Table1[[#This Row],[NumPredictors]],0)</f>
        <v>0</v>
      </c>
      <c r="AU600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0" s="24">
        <f>1-(Table1[[#This Row],[P_2gram]]+Table1[[#This Row],[P_order]]+Table1[[#This Row],[P_se]])</f>
        <v>9.9999999999999978E-2</v>
      </c>
    </row>
    <row r="601" spans="1:48" x14ac:dyDescent="0.25">
      <c r="A601" s="12">
        <v>43</v>
      </c>
      <c r="B601" s="14" t="s">
        <v>645</v>
      </c>
      <c r="C601" s="14" t="s">
        <v>190</v>
      </c>
      <c r="D601" s="26" t="s">
        <v>1510</v>
      </c>
      <c r="E601" s="14">
        <v>40000</v>
      </c>
      <c r="F6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601" s="14" t="s">
        <v>1316</v>
      </c>
      <c r="H601" s="17">
        <v>1</v>
      </c>
      <c r="I601" s="20">
        <v>43121.874259259261</v>
      </c>
      <c r="J601" s="14" t="s">
        <v>1317</v>
      </c>
      <c r="K601" s="14" t="s">
        <v>11</v>
      </c>
      <c r="L601" t="str">
        <f>SUBSTITUTE(SUBSTITUTE(Table1[[#This Row],[PredictorSetsOrig]],"task","act"),"startend","se")</f>
        <v>order</v>
      </c>
      <c r="M601" s="32" t="s">
        <v>436</v>
      </c>
      <c r="N601" s="17">
        <v>30</v>
      </c>
      <c r="O601" s="17">
        <f>IF(Table1[[#This Row],[Algorithm]]="None",0,IF(Table1[[#This Row],[NumPredictors]]&lt;=5,5,IF(Table1[[#This Row],[NumPredictors]]&lt;=10,10,IF(Table1[[#This Row],[NumPredictors]]&lt;=30,30,50))))</f>
        <v>30</v>
      </c>
      <c r="P601" s="22">
        <v>0.83589999999999998</v>
      </c>
      <c r="Q601" s="22">
        <v>0.83636666666666704</v>
      </c>
      <c r="R601" s="14">
        <v>16.75</v>
      </c>
      <c r="S601" s="14">
        <v>66.079999999999899</v>
      </c>
      <c r="T601" s="14">
        <v>7.34000000000015</v>
      </c>
      <c r="U601" s="17">
        <v>5.9094464760984202</v>
      </c>
      <c r="V601" s="27"/>
      <c r="W601" s="22">
        <f>IFERROR(Table1[[#This Row],[MutualInformation]]/Table1[[#This Row],[MutualInformationPotential]],0)</f>
        <v>0</v>
      </c>
      <c r="X601" s="17">
        <v>0.20199686681371401</v>
      </c>
      <c r="Y601" s="17"/>
      <c r="Z601" s="17">
        <f>IFERROR(Table1[[#This Row],[MutualInformationVsOutcome]]/Table1[[#This Row],[MutualInformationVsOutcomePotential]],0)</f>
        <v>0</v>
      </c>
      <c r="AA601" s="14">
        <v>803</v>
      </c>
      <c r="AB601" s="14">
        <v>7556</v>
      </c>
      <c r="AC601" s="14">
        <v>382</v>
      </c>
      <c r="AD601" s="14">
        <v>1259</v>
      </c>
      <c r="AE601" s="17" t="s">
        <v>1355</v>
      </c>
      <c r="AF60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01" s="17" t="str">
        <f>RIGHT(Table1[[#This Row],[AlgorithmFunc]],LEN(Table1[[#This Row],[AlgorithmFunc]])-16)</f>
        <v>ClusterMRMR</v>
      </c>
      <c r="AH601" s="17">
        <f>Table1[[#This Row],['# CM TP]]+Table1[[#This Row],['# CM TN]]</f>
        <v>8359</v>
      </c>
      <c r="AI601" s="17">
        <f>Table1[[#This Row],['# CM FP]]+Table1[[#This Row],['# CM FN]]</f>
        <v>1641</v>
      </c>
      <c r="AJ601" s="17">
        <f>Table1[[#This Row],['# CM TP]]+Table1[[#This Row],['# CM FP]]</f>
        <v>1185</v>
      </c>
      <c r="AK601" s="17">
        <f>Table1[[#This Row],['# CM TN]]+Table1[[#This Row],['# CM FN]]</f>
        <v>8815</v>
      </c>
      <c r="AL601" s="17">
        <f>Table1[[#This Row],[GT_T]]+Table1[[#This Row],[GT_F]]</f>
        <v>10000</v>
      </c>
      <c r="AM601" s="17">
        <f>IFERROR((Table1[[#This Row],['# CM TP]]+Table1[[#This Row],['# CM TN]])/Table1[[#This Row],[GT_TOT]], 0)</f>
        <v>0.83589999999999998</v>
      </c>
      <c r="AN601" s="17">
        <f>IFERROR(((Table1[[#This Row],[GT_T]]*Table1[[#This Row],[GT_ML_P]]/Table1[[#This Row],[GT_TOT]])+(Table1[[#This Row],[GT_F]]*Table1[[#This Row],[GT_ML_N]]/Table1[[#This Row],[GT_TOT]]))/Table1[[#This Row],[GT_TOT]],0)</f>
        <v>0.24370830000000002</v>
      </c>
      <c r="AO601" s="17">
        <f>(Table1[[#This Row],[OBS_ACC]]-Table1[[#This Row],[EXP_ACC]])/(1-Table1[[#This Row],[EXP_ACC]])</f>
        <v>0.78302022883498523</v>
      </c>
      <c r="AP601" s="17">
        <f>Table1[[#This Row],['# CM TP]]+Table1[[#This Row],['# CM FN]]</f>
        <v>2062</v>
      </c>
      <c r="AQ601" s="17">
        <f>Table1[[#This Row],['# CM TN]]+Table1[[#This Row],['# CM FP]]</f>
        <v>7938</v>
      </c>
      <c r="AR601" s="22">
        <f>IFERROR(Table1[[#This Row],[NUM_T]]/(Table1[[#This Row],[NUM_T]]+Table1[[#This Row],[NUM_F]]),0)</f>
        <v>0.20619999999999999</v>
      </c>
      <c r="AS601" s="22">
        <f>IFERROR(((LEN(Table1[[#This Row],[Predictors]])-LEN(SUBSTITUTE(Table1[[#This Row],[Predictors]],"_","")))/Table1[[#This Row],[NumPredictors]])-Table1[[#This Row],[P_se]],0)</f>
        <v>0</v>
      </c>
      <c r="AT601" s="22">
        <f>IFERROR((LEN(Table1[[#This Row],[Predictors]])-LEN(SUBSTITUTE(Table1[[#This Row],[Predictors]],".","")))/Table1[[#This Row],[NumPredictors]],0)</f>
        <v>1</v>
      </c>
      <c r="AU601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1" s="24">
        <f>1-(Table1[[#This Row],[P_2gram]]+Table1[[#This Row],[P_order]]+Table1[[#This Row],[P_se]])</f>
        <v>0</v>
      </c>
    </row>
    <row r="602" spans="1:48" x14ac:dyDescent="0.25">
      <c r="A602" s="12">
        <v>26</v>
      </c>
      <c r="B602" s="14" t="s">
        <v>645</v>
      </c>
      <c r="C602" s="14" t="s">
        <v>185</v>
      </c>
      <c r="D602" s="26" t="s">
        <v>1510</v>
      </c>
      <c r="E602" s="14">
        <v>4000</v>
      </c>
      <c r="F6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02" s="14" t="s">
        <v>794</v>
      </c>
      <c r="H602" s="17">
        <v>1</v>
      </c>
      <c r="I602" s="20">
        <v>42798.527303240742</v>
      </c>
      <c r="J602" s="14" t="s">
        <v>740</v>
      </c>
      <c r="K602" s="20" t="s">
        <v>11</v>
      </c>
      <c r="L602" t="str">
        <f>SUBSTITUTE(SUBSTITUTE(Table1[[#This Row],[PredictorSetsOrig]],"task","act"),"startend","se")</f>
        <v>act,se,order</v>
      </c>
      <c r="M602" s="14" t="s">
        <v>18</v>
      </c>
      <c r="N602" s="17">
        <v>10</v>
      </c>
      <c r="O602" s="17">
        <f>IF(Table1[[#This Row],[Algorithm]]="None",0,IF(Table1[[#This Row],[NumPredictors]]&lt;=5,5,IF(Table1[[#This Row],[NumPredictors]]&lt;=10,10,IF(Table1[[#This Row],[NumPredictors]]&lt;=30,30,50))))</f>
        <v>10</v>
      </c>
      <c r="P602" s="22">
        <v>0.80500000000000005</v>
      </c>
      <c r="Q602" s="22">
        <v>0.79733333333333301</v>
      </c>
      <c r="R602" s="14">
        <v>0.69999999999998896</v>
      </c>
      <c r="S602" s="14">
        <v>3.88</v>
      </c>
      <c r="T602" s="20">
        <v>0.90000000000000602</v>
      </c>
      <c r="U602" s="17">
        <v>2.1271718115783398</v>
      </c>
      <c r="V602" s="27">
        <v>7.28892414629368</v>
      </c>
      <c r="W602" s="22">
        <f>IFERROR(Table1[[#This Row],[MutualInformation]]/Table1[[#This Row],[MutualInformationPotential]],0)</f>
        <v>0.29183618444705289</v>
      </c>
      <c r="X602" s="17">
        <v>3.49460120496961E-2</v>
      </c>
      <c r="Y602" s="17">
        <v>0.403599247604152</v>
      </c>
      <c r="Z602" s="17">
        <f>IFERROR(Table1[[#This Row],[MutualInformationVsOutcome]]/Table1[[#This Row],[MutualInformationVsOutcomePotential]],0)</f>
        <v>8.6585919714030193E-2</v>
      </c>
      <c r="AA602" s="20">
        <v>0</v>
      </c>
      <c r="AB602" s="20">
        <v>805</v>
      </c>
      <c r="AC602" s="14">
        <v>0</v>
      </c>
      <c r="AD602" s="14">
        <v>195</v>
      </c>
      <c r="AE602" s="17" t="s">
        <v>806</v>
      </c>
      <c r="AF6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602" s="17" t="str">
        <f>RIGHT(Table1[[#This Row],[AlgorithmFunc]],LEN(Table1[[#This Row],[AlgorithmFunc]])-16)</f>
        <v>MRMRClassic</v>
      </c>
      <c r="AH602" s="17">
        <f>Table1[[#This Row],['# CM TP]]+Table1[[#This Row],['# CM TN]]</f>
        <v>805</v>
      </c>
      <c r="AI602" s="17">
        <f>Table1[[#This Row],['# CM FP]]+Table1[[#This Row],['# CM FN]]</f>
        <v>195</v>
      </c>
      <c r="AJ602" s="17">
        <f>Table1[[#This Row],['# CM TP]]+Table1[[#This Row],['# CM FP]]</f>
        <v>0</v>
      </c>
      <c r="AK602" s="17">
        <f>Table1[[#This Row],['# CM TN]]+Table1[[#This Row],['# CM FN]]</f>
        <v>1000</v>
      </c>
      <c r="AL602" s="17">
        <f>Table1[[#This Row],[GT_T]]+Table1[[#This Row],[GT_F]]</f>
        <v>1000</v>
      </c>
      <c r="AM602" s="17">
        <f>IFERROR((Table1[[#This Row],['# CM TP]]+Table1[[#This Row],['# CM TN]])/Table1[[#This Row],[GT_TOT]], 0)</f>
        <v>0.80500000000000005</v>
      </c>
      <c r="AN602" s="1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602" s="17">
        <f>(Table1[[#This Row],[OBS_ACC]]-Table1[[#This Row],[EXP_ACC]])/(1-Table1[[#This Row],[EXP_ACC]])</f>
        <v>0.75776397515527971</v>
      </c>
      <c r="AP602" s="17">
        <f>Table1[[#This Row],['# CM TP]]+Table1[[#This Row],['# CM FN]]</f>
        <v>195</v>
      </c>
      <c r="AQ602" s="17">
        <f>Table1[[#This Row],['# CM TN]]+Table1[[#This Row],['# CM FP]]</f>
        <v>805</v>
      </c>
      <c r="AR602" s="22">
        <f>IFERROR(Table1[[#This Row],[NUM_T]]/(Table1[[#This Row],[NUM_T]]+Table1[[#This Row],[NUM_F]]),0)</f>
        <v>0.19500000000000001</v>
      </c>
      <c r="AS602" s="22">
        <f>IFERROR(((LEN(Table1[[#This Row],[Predictors]])-LEN(SUBSTITUTE(Table1[[#This Row],[Predictors]],"_","")))/Table1[[#This Row],[NumPredictors]])-Table1[[#This Row],[P_se]],0)</f>
        <v>0</v>
      </c>
      <c r="AT602" s="22">
        <f>IFERROR((LEN(Table1[[#This Row],[Predictors]])-LEN(SUBSTITUTE(Table1[[#This Row],[Predictors]],".","")))/Table1[[#This Row],[NumPredictors]],0)</f>
        <v>0.8</v>
      </c>
      <c r="AU602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2" s="24">
        <f>1-(Table1[[#This Row],[P_2gram]]+Table1[[#This Row],[P_order]]+Table1[[#This Row],[P_se]])</f>
        <v>0.19999999999999996</v>
      </c>
    </row>
    <row r="603" spans="1:48" x14ac:dyDescent="0.25">
      <c r="A603" s="12">
        <v>41</v>
      </c>
      <c r="B603" t="s">
        <v>645</v>
      </c>
      <c r="C603" s="14" t="s">
        <v>190</v>
      </c>
      <c r="D603" s="26" t="s">
        <v>1510</v>
      </c>
      <c r="E603" s="14">
        <v>40000</v>
      </c>
      <c r="F6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03" s="14" t="s">
        <v>450</v>
      </c>
      <c r="H603" s="17">
        <v>1</v>
      </c>
      <c r="I603" s="20">
        <v>42784.570138888892</v>
      </c>
      <c r="J603" s="14" t="s">
        <v>449</v>
      </c>
      <c r="K603" s="14" t="s">
        <v>11</v>
      </c>
      <c r="L603" t="str">
        <f>SUBSTITUTE(SUBSTITUTE(Table1[[#This Row],[PredictorSetsOrig]],"task","act"),"startend","se")</f>
        <v>act,order</v>
      </c>
      <c r="M603" s="14" t="s">
        <v>26</v>
      </c>
      <c r="N603" s="17">
        <v>10</v>
      </c>
      <c r="O603" s="17">
        <f>IF(Table1[[#This Row],[Algorithm]]="None",0,IF(Table1[[#This Row],[NumPredictors]]&lt;=5,5,IF(Table1[[#This Row],[NumPredictors]]&lt;=10,10,IF(Table1[[#This Row],[NumPredictors]]&lt;=30,30,50))))</f>
        <v>10</v>
      </c>
      <c r="P603" s="22">
        <v>0.83579999999999999</v>
      </c>
      <c r="Q603" s="22">
        <v>0.84236666699999996</v>
      </c>
      <c r="R603" s="14">
        <v>2.8</v>
      </c>
      <c r="S603" s="14">
        <v>38.07</v>
      </c>
      <c r="T603" s="14">
        <v>7.55</v>
      </c>
      <c r="U603" s="17">
        <v>3.802181085</v>
      </c>
      <c r="V603" s="3">
        <v>8.2509222736489392</v>
      </c>
      <c r="W603" s="22">
        <f>IFERROR(Table1[[#This Row],[MutualInformation]]/Table1[[#This Row],[MutualInformationPotential]],0)</f>
        <v>0.46081891925501073</v>
      </c>
      <c r="X603" s="17">
        <v>0.16301256261692601</v>
      </c>
      <c r="Y603" s="17">
        <v>0.436675388968633</v>
      </c>
      <c r="Z603" s="17">
        <f>IFERROR(Table1[[#This Row],[MutualInformationVsOutcome]]/Table1[[#This Row],[MutualInformationVsOutcomePotential]],0)</f>
        <v>0.37330375545537198</v>
      </c>
      <c r="AA603" s="14">
        <v>755</v>
      </c>
      <c r="AB603" s="14">
        <v>7603</v>
      </c>
      <c r="AC603" s="14">
        <v>335</v>
      </c>
      <c r="AD603" s="14">
        <v>1307</v>
      </c>
      <c r="AE603" s="17" t="s">
        <v>476</v>
      </c>
      <c r="AF6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603" s="17" t="str">
        <f>RIGHT(Table1[[#This Row],[AlgorithmFunc]],LEN(Table1[[#This Row],[AlgorithmFunc]])-16)</f>
        <v>MRMR</v>
      </c>
      <c r="AH603" s="17">
        <f>Table1[[#This Row],['# CM TP]]+Table1[[#This Row],['# CM TN]]</f>
        <v>8358</v>
      </c>
      <c r="AI603" s="17">
        <f>Table1[[#This Row],['# CM FP]]+Table1[[#This Row],['# CM FN]]</f>
        <v>1642</v>
      </c>
      <c r="AJ603" s="17">
        <f>Table1[[#This Row],['# CM TP]]+Table1[[#This Row],['# CM FP]]</f>
        <v>1090</v>
      </c>
      <c r="AK603" s="17">
        <f>Table1[[#This Row],['# CM TN]]+Table1[[#This Row],['# CM FN]]</f>
        <v>8910</v>
      </c>
      <c r="AL603" s="17">
        <f>Table1[[#This Row],[GT_T]]+Table1[[#This Row],[GT_F]]</f>
        <v>10000</v>
      </c>
      <c r="AM603" s="17">
        <f>IFERROR((Table1[[#This Row],['# CM TP]]+Table1[[#This Row],['# CM TN]])/Table1[[#This Row],[GT_TOT]], 0)</f>
        <v>0.83579999999999999</v>
      </c>
      <c r="AN603" s="17">
        <f>IFERROR(((Table1[[#This Row],[GT_T]]*Table1[[#This Row],[GT_ML_P]]/Table1[[#This Row],[GT_TOT]])+(Table1[[#This Row],[GT_F]]*Table1[[#This Row],[GT_ML_N]]/Table1[[#This Row],[GT_TOT]]))/Table1[[#This Row],[GT_TOT]],0)</f>
        <v>0.23740439999999999</v>
      </c>
      <c r="AO603" s="17">
        <f>(Table1[[#This Row],[OBS_ACC]]-Table1[[#This Row],[EXP_ACC]])/(1-Table1[[#This Row],[EXP_ACC]])</f>
        <v>0.78468273354842333</v>
      </c>
      <c r="AP603" s="17">
        <f>Table1[[#This Row],['# CM TP]]+Table1[[#This Row],['# CM FN]]</f>
        <v>2062</v>
      </c>
      <c r="AQ603" s="17">
        <f>Table1[[#This Row],['# CM TN]]+Table1[[#This Row],['# CM FP]]</f>
        <v>7938</v>
      </c>
      <c r="AR603" s="22">
        <f>IFERROR(Table1[[#This Row],[NUM_T]]/(Table1[[#This Row],[NUM_T]]+Table1[[#This Row],[NUM_F]]),0)</f>
        <v>0.20619999999999999</v>
      </c>
      <c r="AS603" s="22">
        <f>IFERROR(((LEN(Table1[[#This Row],[Predictors]])-LEN(SUBSTITUTE(Table1[[#This Row],[Predictors]],"_","")))/Table1[[#This Row],[NumPredictors]])-Table1[[#This Row],[P_se]],0)</f>
        <v>0</v>
      </c>
      <c r="AT603" s="22">
        <f>IFERROR((LEN(Table1[[#This Row],[Predictors]])-LEN(SUBSTITUTE(Table1[[#This Row],[Predictors]],".","")))/Table1[[#This Row],[NumPredictors]],0)</f>
        <v>0.6</v>
      </c>
      <c r="AU603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3" s="24">
        <f>1-(Table1[[#This Row],[P_2gram]]+Table1[[#This Row],[P_order]]+Table1[[#This Row],[P_se]])</f>
        <v>0.4</v>
      </c>
    </row>
    <row r="604" spans="1:48" x14ac:dyDescent="0.25">
      <c r="A604" s="12">
        <v>27</v>
      </c>
      <c r="B604" s="14" t="s">
        <v>645</v>
      </c>
      <c r="C604" s="14" t="s">
        <v>190</v>
      </c>
      <c r="D604" s="26" t="s">
        <v>1510</v>
      </c>
      <c r="E604" s="14">
        <v>40000</v>
      </c>
      <c r="F6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04" s="14" t="s">
        <v>1316</v>
      </c>
      <c r="H604" s="17">
        <v>1</v>
      </c>
      <c r="I604" s="20">
        <v>43121.85491898148</v>
      </c>
      <c r="J604" s="14" t="s">
        <v>1317</v>
      </c>
      <c r="K604" s="14" t="s">
        <v>11</v>
      </c>
      <c r="L604" t="str">
        <f>SUBSTITUTE(SUBSTITUTE(Table1[[#This Row],[PredictorSetsOrig]],"task","act"),"startend","se")</f>
        <v>act,se,2gram,order</v>
      </c>
      <c r="M604" s="32" t="s">
        <v>20</v>
      </c>
      <c r="N604" s="17">
        <v>10</v>
      </c>
      <c r="O604" s="17">
        <f>IF(Table1[[#This Row],[Algorithm]]="None",0,IF(Table1[[#This Row],[NumPredictors]]&lt;=5,5,IF(Table1[[#This Row],[NumPredictors]]&lt;=10,10,IF(Table1[[#This Row],[NumPredictors]]&lt;=30,30,50))))</f>
        <v>10</v>
      </c>
      <c r="P604" s="22">
        <v>0.83579999999999999</v>
      </c>
      <c r="Q604" s="22">
        <v>0.83733333333333304</v>
      </c>
      <c r="R604" s="14">
        <v>93.31</v>
      </c>
      <c r="S604" s="14">
        <v>36.910000000000103</v>
      </c>
      <c r="T604" s="14">
        <v>13.39</v>
      </c>
      <c r="U604" s="17">
        <v>4.2933975166706997</v>
      </c>
      <c r="V604" s="27"/>
      <c r="W604" s="22">
        <f>IFERROR(Table1[[#This Row],[MutualInformation]]/Table1[[#This Row],[MutualInformationPotential]],0)</f>
        <v>0</v>
      </c>
      <c r="X604" s="17">
        <v>0.162682234345603</v>
      </c>
      <c r="Y604" s="17">
        <v>0.446570759078327</v>
      </c>
      <c r="Z604" s="17">
        <f>IFERROR(Table1[[#This Row],[MutualInformationVsOutcome]]/Table1[[#This Row],[MutualInformationVsOutcomePotential]],0)</f>
        <v>0.36429217775333356</v>
      </c>
      <c r="AA604" s="14">
        <v>693</v>
      </c>
      <c r="AB604" s="14">
        <v>7665</v>
      </c>
      <c r="AC604" s="14">
        <v>273</v>
      </c>
      <c r="AD604" s="14">
        <v>1369</v>
      </c>
      <c r="AE604" s="17" t="s">
        <v>1341</v>
      </c>
      <c r="AF60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04" s="17" t="str">
        <f>RIGHT(Table1[[#This Row],[AlgorithmFunc]],LEN(Table1[[#This Row],[AlgorithmFunc]])-16)</f>
        <v>ClusterMRMR</v>
      </c>
      <c r="AH604" s="17">
        <f>Table1[[#This Row],['# CM TP]]+Table1[[#This Row],['# CM TN]]</f>
        <v>8358</v>
      </c>
      <c r="AI604" s="17">
        <f>Table1[[#This Row],['# CM FP]]+Table1[[#This Row],['# CM FN]]</f>
        <v>1642</v>
      </c>
      <c r="AJ604" s="17">
        <f>Table1[[#This Row],['# CM TP]]+Table1[[#This Row],['# CM FP]]</f>
        <v>966</v>
      </c>
      <c r="AK604" s="17">
        <f>Table1[[#This Row],['# CM TN]]+Table1[[#This Row],['# CM FN]]</f>
        <v>9034</v>
      </c>
      <c r="AL604" s="17">
        <f>Table1[[#This Row],[GT_T]]+Table1[[#This Row],[GT_F]]</f>
        <v>10000</v>
      </c>
      <c r="AM604" s="17">
        <f>IFERROR((Table1[[#This Row],['# CM TP]]+Table1[[#This Row],['# CM TN]])/Table1[[#This Row],[GT_TOT]], 0)</f>
        <v>0.83579999999999999</v>
      </c>
      <c r="AN604" s="17">
        <f>IFERROR(((Table1[[#This Row],[GT_T]]*Table1[[#This Row],[GT_ML_P]]/Table1[[#This Row],[GT_TOT]])+(Table1[[#This Row],[GT_F]]*Table1[[#This Row],[GT_ML_N]]/Table1[[#This Row],[GT_TOT]]))/Table1[[#This Row],[GT_TOT]],0)</f>
        <v>0.22907656000000001</v>
      </c>
      <c r="AO604" s="17">
        <f>(Table1[[#This Row],[OBS_ACC]]-Table1[[#This Row],[EXP_ACC]])/(1-Table1[[#This Row],[EXP_ACC]])</f>
        <v>0.78700868143275027</v>
      </c>
      <c r="AP604" s="17">
        <f>Table1[[#This Row],['# CM TP]]+Table1[[#This Row],['# CM FN]]</f>
        <v>2062</v>
      </c>
      <c r="AQ604" s="17">
        <f>Table1[[#This Row],['# CM TN]]+Table1[[#This Row],['# CM FP]]</f>
        <v>7938</v>
      </c>
      <c r="AR604" s="22">
        <f>IFERROR(Table1[[#This Row],[NUM_T]]/(Table1[[#This Row],[NUM_T]]+Table1[[#This Row],[NUM_F]]),0)</f>
        <v>0.20619999999999999</v>
      </c>
      <c r="AS604" s="22">
        <f>IFERROR(((LEN(Table1[[#This Row],[Predictors]])-LEN(SUBSTITUTE(Table1[[#This Row],[Predictors]],"_","")))/Table1[[#This Row],[NumPredictors]])-Table1[[#This Row],[P_se]],0)</f>
        <v>0.2</v>
      </c>
      <c r="AT604" s="22">
        <f>IFERROR((LEN(Table1[[#This Row],[Predictors]])-LEN(SUBSTITUTE(Table1[[#This Row],[Predictors]],".","")))/Table1[[#This Row],[NumPredictors]],0)</f>
        <v>0.5</v>
      </c>
      <c r="AU604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4" s="24">
        <f>1-(Table1[[#This Row],[P_2gram]]+Table1[[#This Row],[P_order]]+Table1[[#This Row],[P_se]])</f>
        <v>0.30000000000000004</v>
      </c>
    </row>
    <row r="605" spans="1:48" x14ac:dyDescent="0.25">
      <c r="A605" s="12">
        <v>21</v>
      </c>
      <c r="B605" s="14" t="s">
        <v>645</v>
      </c>
      <c r="C605" s="14" t="s">
        <v>190</v>
      </c>
      <c r="D605" t="s">
        <v>1510</v>
      </c>
      <c r="E605" s="14">
        <v>40000</v>
      </c>
      <c r="F6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605" s="14" t="s">
        <v>1554</v>
      </c>
      <c r="H605" s="17">
        <v>1</v>
      </c>
      <c r="I605" s="20">
        <v>43126.263854166667</v>
      </c>
      <c r="J605" s="14" t="s">
        <v>167</v>
      </c>
      <c r="K605" s="14" t="s">
        <v>11</v>
      </c>
      <c r="L605" t="str">
        <f>SUBSTITUTE(SUBSTITUTE(Table1[[#This Row],[PredictorSetsOrig]],"task","act"),"startend","se")</f>
        <v>order</v>
      </c>
      <c r="M605" s="32" t="s">
        <v>436</v>
      </c>
      <c r="N605" s="17">
        <v>30</v>
      </c>
      <c r="O605" s="17">
        <f>IF(Table1[[#This Row],[Algorithm]]="None",0,IF(Table1[[#This Row],[NumPredictors]]&lt;=5,5,IF(Table1[[#This Row],[NumPredictors]]&lt;=10,10,IF(Table1[[#This Row],[NumPredictors]]&lt;=30,30,50))))</f>
        <v>30</v>
      </c>
      <c r="P605" s="22">
        <v>0.8357</v>
      </c>
      <c r="Q605" s="22">
        <v>0.83789999999999998</v>
      </c>
      <c r="R605" s="14">
        <v>3668.98000000001</v>
      </c>
      <c r="S605" s="14">
        <v>64.389999999999404</v>
      </c>
      <c r="T605" s="14">
        <v>6.6499999999941801</v>
      </c>
      <c r="U605" s="17">
        <v>4.49347682251432</v>
      </c>
      <c r="V605" s="27"/>
      <c r="W605" s="22">
        <f>IFERROR(Table1[[#This Row],[MutualInformation]]/Table1[[#This Row],[MutualInformationPotential]],0)</f>
        <v>0</v>
      </c>
      <c r="X605" s="17">
        <v>0.190130518086708</v>
      </c>
      <c r="Y605" s="17"/>
      <c r="Z605" s="17">
        <f>IFERROR(Table1[[#This Row],[MutualInformationVsOutcome]]/Table1[[#This Row],[MutualInformationVsOutcomePotential]],0)</f>
        <v>0</v>
      </c>
      <c r="AA605" s="14">
        <v>856</v>
      </c>
      <c r="AB605" s="14">
        <v>7501</v>
      </c>
      <c r="AC605" s="14">
        <v>437</v>
      </c>
      <c r="AD605" s="14">
        <v>1206</v>
      </c>
      <c r="AE605" s="17" t="s">
        <v>1572</v>
      </c>
      <c r="AF60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605" s="17" t="str">
        <f>RIGHT(Table1[[#This Row],[AlgorithmFunc]],LEN(Table1[[#This Row],[AlgorithmFunc]])-16)</f>
        <v>LASSORepeated1se</v>
      </c>
      <c r="AH605" s="17">
        <f>Table1[[#This Row],['# CM TP]]+Table1[[#This Row],['# CM TN]]</f>
        <v>8357</v>
      </c>
      <c r="AI605" s="17">
        <f>Table1[[#This Row],['# CM FP]]+Table1[[#This Row],['# CM FN]]</f>
        <v>1643</v>
      </c>
      <c r="AJ605" s="17">
        <f>Table1[[#This Row],['# CM TP]]+Table1[[#This Row],['# CM FP]]</f>
        <v>1293</v>
      </c>
      <c r="AK605" s="17">
        <f>Table1[[#This Row],['# CM TN]]+Table1[[#This Row],['# CM FN]]</f>
        <v>8707</v>
      </c>
      <c r="AL605" s="17">
        <f>Table1[[#This Row],[GT_T]]+Table1[[#This Row],[GT_F]]</f>
        <v>10000</v>
      </c>
      <c r="AM605" s="17">
        <f>IFERROR((Table1[[#This Row],['# CM TP]]+Table1[[#This Row],['# CM TN]])/Table1[[#This Row],[GT_TOT]], 0)</f>
        <v>0.8357</v>
      </c>
      <c r="AN605" s="17">
        <f>IFERROR(((Table1[[#This Row],[GT_T]]*Table1[[#This Row],[GT_ML_P]]/Table1[[#This Row],[GT_TOT]])+(Table1[[#This Row],[GT_F]]*Table1[[#This Row],[GT_ML_N]]/Table1[[#This Row],[GT_TOT]]))/Table1[[#This Row],[GT_TOT]],0)</f>
        <v>0.25111201999999999</v>
      </c>
      <c r="AO605" s="17">
        <f>(Table1[[#This Row],[OBS_ACC]]-Table1[[#This Row],[EXP_ACC]])/(1-Table1[[#This Row],[EXP_ACC]])</f>
        <v>0.78060804234032444</v>
      </c>
      <c r="AP605" s="17">
        <f>Table1[[#This Row],['# CM TP]]+Table1[[#This Row],['# CM FN]]</f>
        <v>2062</v>
      </c>
      <c r="AQ605" s="17">
        <f>Table1[[#This Row],['# CM TN]]+Table1[[#This Row],['# CM FP]]</f>
        <v>7938</v>
      </c>
      <c r="AR605" s="22">
        <f>IFERROR(Table1[[#This Row],[NUM_T]]/(Table1[[#This Row],[NUM_T]]+Table1[[#This Row],[NUM_F]]),0)</f>
        <v>0.20619999999999999</v>
      </c>
      <c r="AS605" s="22">
        <f>IFERROR(((LEN(Table1[[#This Row],[Predictors]])-LEN(SUBSTITUTE(Table1[[#This Row],[Predictors]],"_","")))/Table1[[#This Row],[NumPredictors]])-Table1[[#This Row],[P_se]],0)</f>
        <v>0</v>
      </c>
      <c r="AT605" s="22">
        <f>IFERROR((LEN(Table1[[#This Row],[Predictors]])-LEN(SUBSTITUTE(Table1[[#This Row],[Predictors]],".","")))/Table1[[#This Row],[NumPredictors]],0)</f>
        <v>1</v>
      </c>
      <c r="AU605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5" s="24">
        <f>1-(Table1[[#This Row],[P_2gram]]+Table1[[#This Row],[P_order]]+Table1[[#This Row],[P_se]])</f>
        <v>0</v>
      </c>
    </row>
    <row r="606" spans="1:48" x14ac:dyDescent="0.25">
      <c r="A606" s="12">
        <v>115</v>
      </c>
      <c r="B606" s="14" t="s">
        <v>645</v>
      </c>
      <c r="C606" s="14" t="s">
        <v>190</v>
      </c>
      <c r="D606" s="26" t="s">
        <v>1510</v>
      </c>
      <c r="E606" s="14">
        <v>40000</v>
      </c>
      <c r="F6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06" s="14" t="s">
        <v>1070</v>
      </c>
      <c r="H606" s="17">
        <v>1</v>
      </c>
      <c r="I606" s="20">
        <v>43118.831643518519</v>
      </c>
      <c r="J606" s="14" t="s">
        <v>995</v>
      </c>
      <c r="K606" s="14" t="s">
        <v>11</v>
      </c>
      <c r="L606" t="str">
        <f>SUBSTITUTE(SUBSTITUTE(Table1[[#This Row],[PredictorSetsOrig]],"task","act"),"startend","se")</f>
        <v>act,se,2gram,order</v>
      </c>
      <c r="M606" s="32" t="s">
        <v>20</v>
      </c>
      <c r="N606" s="17">
        <v>10</v>
      </c>
      <c r="O606" s="17">
        <f>IF(Table1[[#This Row],[Algorithm]]="None",0,IF(Table1[[#This Row],[NumPredictors]]&lt;=5,5,IF(Table1[[#This Row],[NumPredictors]]&lt;=10,10,IF(Table1[[#This Row],[NumPredictors]]&lt;=30,30,50))))</f>
        <v>10</v>
      </c>
      <c r="P606" s="22">
        <v>0.83560000000000001</v>
      </c>
      <c r="Q606" s="22">
        <v>0.83896666666666697</v>
      </c>
      <c r="R606" s="14">
        <v>82.5300000000002</v>
      </c>
      <c r="S606" s="14">
        <v>36.4699999999998</v>
      </c>
      <c r="T606" s="14">
        <v>13</v>
      </c>
      <c r="U606" s="17">
        <v>4.6291780120050499</v>
      </c>
      <c r="V606" s="27"/>
      <c r="W606" s="22">
        <f>IFERROR(Table1[[#This Row],[MutualInformation]]/Table1[[#This Row],[MutualInformationPotential]],0)</f>
        <v>0</v>
      </c>
      <c r="X606" s="17">
        <v>0.17215040643128901</v>
      </c>
      <c r="Y606" s="17">
        <v>0.446570759078327</v>
      </c>
      <c r="Z606" s="17">
        <f>IFERROR(Table1[[#This Row],[MutualInformationVsOutcome]]/Table1[[#This Row],[MutualInformationVsOutcomePotential]],0)</f>
        <v>0.3854941303962412</v>
      </c>
      <c r="AA606" s="14">
        <v>707</v>
      </c>
      <c r="AB606" s="14">
        <v>7649</v>
      </c>
      <c r="AC606" s="14">
        <v>289</v>
      </c>
      <c r="AD606" s="14">
        <v>1355</v>
      </c>
      <c r="AE606" s="17" t="s">
        <v>1205</v>
      </c>
      <c r="AF6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606" s="17" t="str">
        <f>RIGHT(Table1[[#This Row],[AlgorithmFunc]],LEN(Table1[[#This Row],[AlgorithmFunc]])-16)</f>
        <v>ClusterInfluence</v>
      </c>
      <c r="AH606" s="17">
        <f>Table1[[#This Row],['# CM TP]]+Table1[[#This Row],['# CM TN]]</f>
        <v>8356</v>
      </c>
      <c r="AI606" s="17">
        <f>Table1[[#This Row],['# CM FP]]+Table1[[#This Row],['# CM FN]]</f>
        <v>1644</v>
      </c>
      <c r="AJ606" s="17">
        <f>Table1[[#This Row],['# CM TP]]+Table1[[#This Row],['# CM FP]]</f>
        <v>996</v>
      </c>
      <c r="AK606" s="17">
        <f>Table1[[#This Row],['# CM TN]]+Table1[[#This Row],['# CM FN]]</f>
        <v>9004</v>
      </c>
      <c r="AL606" s="17">
        <f>Table1[[#This Row],[GT_T]]+Table1[[#This Row],[GT_F]]</f>
        <v>10000</v>
      </c>
      <c r="AM606" s="17">
        <f>IFERROR((Table1[[#This Row],['# CM TP]]+Table1[[#This Row],['# CM TN]])/Table1[[#This Row],[GT_TOT]], 0)</f>
        <v>0.83560000000000001</v>
      </c>
      <c r="AN606" s="17">
        <f>IFERROR(((Table1[[#This Row],[GT_T]]*Table1[[#This Row],[GT_ML_P]]/Table1[[#This Row],[GT_TOT]])+(Table1[[#This Row],[GT_F]]*Table1[[#This Row],[GT_ML_N]]/Table1[[#This Row],[GT_TOT]]))/Table1[[#This Row],[GT_TOT]],0)</f>
        <v>0.23125151999999999</v>
      </c>
      <c r="AO606" s="17">
        <f>(Table1[[#This Row],[OBS_ACC]]-Table1[[#This Row],[EXP_ACC]])/(1-Table1[[#This Row],[EXP_ACC]])</f>
        <v>0.78614591862347505</v>
      </c>
      <c r="AP606" s="17">
        <f>Table1[[#This Row],['# CM TP]]+Table1[[#This Row],['# CM FN]]</f>
        <v>2062</v>
      </c>
      <c r="AQ606" s="17">
        <f>Table1[[#This Row],['# CM TN]]+Table1[[#This Row],['# CM FP]]</f>
        <v>7938</v>
      </c>
      <c r="AR606" s="22">
        <f>IFERROR(Table1[[#This Row],[NUM_T]]/(Table1[[#This Row],[NUM_T]]+Table1[[#This Row],[NUM_F]]),0)</f>
        <v>0.20619999999999999</v>
      </c>
      <c r="AS606" s="22">
        <f>IFERROR(((LEN(Table1[[#This Row],[Predictors]])-LEN(SUBSTITUTE(Table1[[#This Row],[Predictors]],"_","")))/Table1[[#This Row],[NumPredictors]])-Table1[[#This Row],[P_se]],0)</f>
        <v>0.1</v>
      </c>
      <c r="AT606" s="22">
        <f>IFERROR((LEN(Table1[[#This Row],[Predictors]])-LEN(SUBSTITUTE(Table1[[#This Row],[Predictors]],".","")))/Table1[[#This Row],[NumPredictors]],0)</f>
        <v>0.7</v>
      </c>
      <c r="AU606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6" s="24">
        <f>1-(Table1[[#This Row],[P_2gram]]+Table1[[#This Row],[P_order]]+Table1[[#This Row],[P_se]])</f>
        <v>0.20000000000000007</v>
      </c>
    </row>
    <row r="607" spans="1:48" x14ac:dyDescent="0.25">
      <c r="A607" s="12">
        <v>126</v>
      </c>
      <c r="B607" s="14" t="s">
        <v>645</v>
      </c>
      <c r="C607" s="14" t="s">
        <v>190</v>
      </c>
      <c r="D607" s="26" t="s">
        <v>1510</v>
      </c>
      <c r="E607" s="14">
        <v>40000</v>
      </c>
      <c r="F6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07" s="14" t="s">
        <v>1070</v>
      </c>
      <c r="H607" s="17">
        <v>1</v>
      </c>
      <c r="I607" s="20">
        <v>43118.841793981483</v>
      </c>
      <c r="J607" s="14" t="s">
        <v>1007</v>
      </c>
      <c r="K607" s="14" t="s">
        <v>11</v>
      </c>
      <c r="L607" t="str">
        <f>SUBSTITUTE(SUBSTITUTE(Table1[[#This Row],[PredictorSetsOrig]],"task","act"),"startend","se")</f>
        <v>act,se,2gram,order</v>
      </c>
      <c r="M607" s="32" t="s">
        <v>20</v>
      </c>
      <c r="N607" s="17">
        <v>10</v>
      </c>
      <c r="O607" s="17">
        <f>IF(Table1[[#This Row],[Algorithm]]="None",0,IF(Table1[[#This Row],[NumPredictors]]&lt;=5,5,IF(Table1[[#This Row],[NumPredictors]]&lt;=10,10,IF(Table1[[#This Row],[NumPredictors]]&lt;=30,30,50))))</f>
        <v>10</v>
      </c>
      <c r="P607" s="22">
        <v>0.83560000000000001</v>
      </c>
      <c r="Q607" s="22">
        <v>0.83896666666666697</v>
      </c>
      <c r="R607" s="14">
        <v>80.819999999999695</v>
      </c>
      <c r="S607" s="14">
        <v>35.680000000000298</v>
      </c>
      <c r="T607" s="14">
        <v>12.8100000000004</v>
      </c>
      <c r="U607" s="17">
        <v>4.6291780120050499</v>
      </c>
      <c r="V607" s="27"/>
      <c r="W607" s="22">
        <f>IFERROR(Table1[[#This Row],[MutualInformation]]/Table1[[#This Row],[MutualInformationPotential]],0)</f>
        <v>0</v>
      </c>
      <c r="X607" s="17">
        <v>0.17215040643128901</v>
      </c>
      <c r="Y607" s="3">
        <v>0.446570759078327</v>
      </c>
      <c r="Z607" s="17">
        <f>IFERROR(Table1[[#This Row],[MutualInformationVsOutcome]]/Table1[[#This Row],[MutualInformationVsOutcomePotential]],0)</f>
        <v>0.3854941303962412</v>
      </c>
      <c r="AA607" s="14">
        <v>707</v>
      </c>
      <c r="AB607" s="14">
        <v>7649</v>
      </c>
      <c r="AC607" s="14">
        <v>289</v>
      </c>
      <c r="AD607" s="14">
        <v>1355</v>
      </c>
      <c r="AE607" s="17" t="s">
        <v>1205</v>
      </c>
      <c r="AF6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607" s="17" t="str">
        <f>RIGHT(Table1[[#This Row],[AlgorithmFunc]],LEN(Table1[[#This Row],[AlgorithmFunc]])-16)</f>
        <v>ClusterFisher</v>
      </c>
      <c r="AH607" s="17">
        <f>Table1[[#This Row],['# CM TP]]+Table1[[#This Row],['# CM TN]]</f>
        <v>8356</v>
      </c>
      <c r="AI607" s="17">
        <f>Table1[[#This Row],['# CM FP]]+Table1[[#This Row],['# CM FN]]</f>
        <v>1644</v>
      </c>
      <c r="AJ607" s="17">
        <f>Table1[[#This Row],['# CM TP]]+Table1[[#This Row],['# CM FP]]</f>
        <v>996</v>
      </c>
      <c r="AK607" s="17">
        <f>Table1[[#This Row],['# CM TN]]+Table1[[#This Row],['# CM FN]]</f>
        <v>9004</v>
      </c>
      <c r="AL607" s="17">
        <f>Table1[[#This Row],[GT_T]]+Table1[[#This Row],[GT_F]]</f>
        <v>10000</v>
      </c>
      <c r="AM607" s="17">
        <f>IFERROR((Table1[[#This Row],['# CM TP]]+Table1[[#This Row],['# CM TN]])/Table1[[#This Row],[GT_TOT]], 0)</f>
        <v>0.83560000000000001</v>
      </c>
      <c r="AN607" s="17">
        <f>IFERROR(((Table1[[#This Row],[GT_T]]*Table1[[#This Row],[GT_ML_P]]/Table1[[#This Row],[GT_TOT]])+(Table1[[#This Row],[GT_F]]*Table1[[#This Row],[GT_ML_N]]/Table1[[#This Row],[GT_TOT]]))/Table1[[#This Row],[GT_TOT]],0)</f>
        <v>0.23125151999999999</v>
      </c>
      <c r="AO607" s="17">
        <f>(Table1[[#This Row],[OBS_ACC]]-Table1[[#This Row],[EXP_ACC]])/(1-Table1[[#This Row],[EXP_ACC]])</f>
        <v>0.78614591862347505</v>
      </c>
      <c r="AP607" s="17">
        <f>Table1[[#This Row],['# CM TP]]+Table1[[#This Row],['# CM FN]]</f>
        <v>2062</v>
      </c>
      <c r="AQ607" s="17">
        <f>Table1[[#This Row],['# CM TN]]+Table1[[#This Row],['# CM FP]]</f>
        <v>7938</v>
      </c>
      <c r="AR607" s="22">
        <f>IFERROR(Table1[[#This Row],[NUM_T]]/(Table1[[#This Row],[NUM_T]]+Table1[[#This Row],[NUM_F]]),0)</f>
        <v>0.20619999999999999</v>
      </c>
      <c r="AS607" s="22">
        <f>IFERROR(((LEN(Table1[[#This Row],[Predictors]])-LEN(SUBSTITUTE(Table1[[#This Row],[Predictors]],"_","")))/Table1[[#This Row],[NumPredictors]])-Table1[[#This Row],[P_se]],0)</f>
        <v>0.1</v>
      </c>
      <c r="AT607" s="22">
        <f>IFERROR((LEN(Table1[[#This Row],[Predictors]])-LEN(SUBSTITUTE(Table1[[#This Row],[Predictors]],".","")))/Table1[[#This Row],[NumPredictors]],0)</f>
        <v>0.7</v>
      </c>
      <c r="AU607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7" s="24">
        <f>1-(Table1[[#This Row],[P_2gram]]+Table1[[#This Row],[P_order]]+Table1[[#This Row],[P_se]])</f>
        <v>0.20000000000000007</v>
      </c>
    </row>
    <row r="608" spans="1:48" x14ac:dyDescent="0.25">
      <c r="A608" s="12">
        <v>29</v>
      </c>
      <c r="B608" s="14" t="s">
        <v>645</v>
      </c>
      <c r="C608" s="14" t="s">
        <v>190</v>
      </c>
      <c r="D608" s="26" t="s">
        <v>1510</v>
      </c>
      <c r="E608" s="14">
        <v>40000</v>
      </c>
      <c r="F6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08" s="14" t="s">
        <v>1316</v>
      </c>
      <c r="H608" s="17">
        <v>1</v>
      </c>
      <c r="I608" s="20">
        <v>43121.857488425929</v>
      </c>
      <c r="J608" s="14" t="s">
        <v>1317</v>
      </c>
      <c r="K608" s="14" t="s">
        <v>11</v>
      </c>
      <c r="L608" t="str">
        <f>SUBSTITUTE(SUBSTITUTE(Table1[[#This Row],[PredictorSetsOrig]],"task","act"),"startend","se")</f>
        <v>act,2gram,order</v>
      </c>
      <c r="M608" s="32" t="s">
        <v>24</v>
      </c>
      <c r="N608" s="17">
        <v>10</v>
      </c>
      <c r="O608" s="17">
        <f>IF(Table1[[#This Row],[Algorithm]]="None",0,IF(Table1[[#This Row],[NumPredictors]]&lt;=5,5,IF(Table1[[#This Row],[NumPredictors]]&lt;=10,10,IF(Table1[[#This Row],[NumPredictors]]&lt;=30,30,50))))</f>
        <v>10</v>
      </c>
      <c r="P608" s="22">
        <v>0.83560000000000001</v>
      </c>
      <c r="Q608" s="22">
        <v>0.84</v>
      </c>
      <c r="R608" s="14">
        <v>96.45</v>
      </c>
      <c r="S608" s="14">
        <v>36.520000000000003</v>
      </c>
      <c r="T608" s="14">
        <v>13.059999999999899</v>
      </c>
      <c r="U608" s="17">
        <v>4.6761952405164902</v>
      </c>
      <c r="V608" s="27"/>
      <c r="W608" s="22">
        <f>IFERROR(Table1[[#This Row],[MutualInformation]]/Table1[[#This Row],[MutualInformationPotential]],0)</f>
        <v>0</v>
      </c>
      <c r="X608" s="17">
        <v>0.16724975849049101</v>
      </c>
      <c r="Y608" s="17"/>
      <c r="Z608" s="17">
        <f>IFERROR(Table1[[#This Row],[MutualInformationVsOutcome]]/Table1[[#This Row],[MutualInformationVsOutcomePotential]],0)</f>
        <v>0</v>
      </c>
      <c r="AA608" s="14">
        <v>732</v>
      </c>
      <c r="AB608" s="14">
        <v>7624</v>
      </c>
      <c r="AC608" s="14">
        <v>314</v>
      </c>
      <c r="AD608" s="14">
        <v>1330</v>
      </c>
      <c r="AE608" s="17" t="s">
        <v>1343</v>
      </c>
      <c r="AF60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08" s="17" t="str">
        <f>RIGHT(Table1[[#This Row],[AlgorithmFunc]],LEN(Table1[[#This Row],[AlgorithmFunc]])-16)</f>
        <v>ClusterMRMR</v>
      </c>
      <c r="AH608" s="17">
        <f>Table1[[#This Row],['# CM TP]]+Table1[[#This Row],['# CM TN]]</f>
        <v>8356</v>
      </c>
      <c r="AI608" s="17">
        <f>Table1[[#This Row],['# CM FP]]+Table1[[#This Row],['# CM FN]]</f>
        <v>1644</v>
      </c>
      <c r="AJ608" s="17">
        <f>Table1[[#This Row],['# CM TP]]+Table1[[#This Row],['# CM FP]]</f>
        <v>1046</v>
      </c>
      <c r="AK608" s="17">
        <f>Table1[[#This Row],['# CM TN]]+Table1[[#This Row],['# CM FN]]</f>
        <v>8954</v>
      </c>
      <c r="AL608" s="17">
        <f>Table1[[#This Row],[GT_T]]+Table1[[#This Row],[GT_F]]</f>
        <v>10000</v>
      </c>
      <c r="AM608" s="17">
        <f>IFERROR((Table1[[#This Row],['# CM TP]]+Table1[[#This Row],['# CM TN]])/Table1[[#This Row],[GT_TOT]], 0)</f>
        <v>0.83560000000000001</v>
      </c>
      <c r="AN608" s="17">
        <f>IFERROR(((Table1[[#This Row],[GT_T]]*Table1[[#This Row],[GT_ML_P]]/Table1[[#This Row],[GT_TOT]])+(Table1[[#This Row],[GT_F]]*Table1[[#This Row],[GT_ML_N]]/Table1[[#This Row],[GT_TOT]]))/Table1[[#This Row],[GT_TOT]],0)</f>
        <v>0.23460752000000001</v>
      </c>
      <c r="AO608" s="17">
        <f>(Table1[[#This Row],[OBS_ACC]]-Table1[[#This Row],[EXP_ACC]])/(1-Table1[[#This Row],[EXP_ACC]])</f>
        <v>0.78520823721706789</v>
      </c>
      <c r="AP608" s="17">
        <f>Table1[[#This Row],['# CM TP]]+Table1[[#This Row],['# CM FN]]</f>
        <v>2062</v>
      </c>
      <c r="AQ608" s="17">
        <f>Table1[[#This Row],['# CM TN]]+Table1[[#This Row],['# CM FP]]</f>
        <v>7938</v>
      </c>
      <c r="AR608" s="22">
        <f>IFERROR(Table1[[#This Row],[NUM_T]]/(Table1[[#This Row],[NUM_T]]+Table1[[#This Row],[NUM_F]]),0)</f>
        <v>0.20619999999999999</v>
      </c>
      <c r="AS608" s="22">
        <f>IFERROR(((LEN(Table1[[#This Row],[Predictors]])-LEN(SUBSTITUTE(Table1[[#This Row],[Predictors]],"_","")))/Table1[[#This Row],[NumPredictors]])-Table1[[#This Row],[P_se]],0)</f>
        <v>0.1</v>
      </c>
      <c r="AT608" s="22">
        <f>IFERROR((LEN(Table1[[#This Row],[Predictors]])-LEN(SUBSTITUTE(Table1[[#This Row],[Predictors]],".","")))/Table1[[#This Row],[NumPredictors]],0)</f>
        <v>0.6</v>
      </c>
      <c r="AU608" s="2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08" s="24">
        <f>1-(Table1[[#This Row],[P_2gram]]+Table1[[#This Row],[P_order]]+Table1[[#This Row],[P_se]])</f>
        <v>0.30000000000000004</v>
      </c>
    </row>
    <row r="609" spans="1:48" x14ac:dyDescent="0.25">
      <c r="A609" s="13">
        <v>35</v>
      </c>
      <c r="B609" s="15" t="s">
        <v>645</v>
      </c>
      <c r="C609" s="15" t="s">
        <v>185</v>
      </c>
      <c r="D609" s="26" t="s">
        <v>1510</v>
      </c>
      <c r="E609" s="15">
        <v>4000</v>
      </c>
      <c r="F6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09" s="14" t="s">
        <v>794</v>
      </c>
      <c r="H609" s="18">
        <v>1</v>
      </c>
      <c r="I609" s="30">
        <v>42798.527951388889</v>
      </c>
      <c r="J609" s="14" t="s">
        <v>484</v>
      </c>
      <c r="K609" s="30" t="s">
        <v>11</v>
      </c>
      <c r="L609" t="str">
        <f>SUBSTITUTE(SUBSTITUTE(Table1[[#This Row],[PredictorSetsOrig]],"task","act"),"startend","se")</f>
        <v>act,se</v>
      </c>
      <c r="M609" s="15" t="s">
        <v>14</v>
      </c>
      <c r="N609" s="18">
        <v>10</v>
      </c>
      <c r="O609" s="18">
        <f>IF(Table1[[#This Row],[Algorithm]]="None",0,IF(Table1[[#This Row],[NumPredictors]]&lt;=5,5,IF(Table1[[#This Row],[NumPredictors]]&lt;=10,10,IF(Table1[[#This Row],[NumPredictors]]&lt;=30,30,50))))</f>
        <v>10</v>
      </c>
      <c r="P609" s="23">
        <v>0.82399999999999995</v>
      </c>
      <c r="Q609" s="23">
        <v>0.82</v>
      </c>
      <c r="R609" s="15">
        <v>6.0000000000002301E-2</v>
      </c>
      <c r="S609" s="15">
        <v>3.8900000000000099</v>
      </c>
      <c r="T609" s="30">
        <v>9.0000000000003397E-2</v>
      </c>
      <c r="U609" s="18">
        <v>3.5369744254397899</v>
      </c>
      <c r="V609" s="3">
        <v>6.9605890807084903</v>
      </c>
      <c r="W609" s="23">
        <f>IFERROR(Table1[[#This Row],[MutualInformation]]/Table1[[#This Row],[MutualInformationPotential]],0)</f>
        <v>0.5081429724450528</v>
      </c>
      <c r="X609" s="18">
        <v>9.5520125625997196E-2</v>
      </c>
      <c r="Y609" s="27">
        <v>0.38147101411214301</v>
      </c>
      <c r="Z609" s="18">
        <f>IFERROR(Table1[[#This Row],[MutualInformationVsOutcome]]/Table1[[#This Row],[MutualInformationVsOutcomePotential]],0)</f>
        <v>0.25039943296430028</v>
      </c>
      <c r="AA609" s="30">
        <v>27</v>
      </c>
      <c r="AB609" s="30">
        <v>797</v>
      </c>
      <c r="AC609" s="15">
        <v>8</v>
      </c>
      <c r="AD609" s="15">
        <v>168</v>
      </c>
      <c r="AE609" s="18" t="s">
        <v>811</v>
      </c>
      <c r="AF6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609" s="18" t="str">
        <f>RIGHT(Table1[[#This Row],[AlgorithmFunc]],LEN(Table1[[#This Row],[AlgorithmFunc]])-16)</f>
        <v>MRMREnsemble5</v>
      </c>
      <c r="AH609" s="18">
        <f>Table1[[#This Row],['# CM TP]]+Table1[[#This Row],['# CM TN]]</f>
        <v>824</v>
      </c>
      <c r="AI609" s="18">
        <f>Table1[[#This Row],['# CM FP]]+Table1[[#This Row],['# CM FN]]</f>
        <v>176</v>
      </c>
      <c r="AJ609" s="18">
        <f>Table1[[#This Row],['# CM TP]]+Table1[[#This Row],['# CM FP]]</f>
        <v>35</v>
      </c>
      <c r="AK609" s="18">
        <f>Table1[[#This Row],['# CM TN]]+Table1[[#This Row],['# CM FN]]</f>
        <v>965</v>
      </c>
      <c r="AL609" s="18">
        <f>Table1[[#This Row],[GT_T]]+Table1[[#This Row],[GT_F]]</f>
        <v>1000</v>
      </c>
      <c r="AM609" s="18">
        <f>IFERROR((Table1[[#This Row],['# CM TP]]+Table1[[#This Row],['# CM TN]])/Table1[[#This Row],[GT_TOT]], 0)</f>
        <v>0.82399999999999995</v>
      </c>
      <c r="AN609" s="18">
        <f>IFERROR(((Table1[[#This Row],[GT_T]]*Table1[[#This Row],[GT_ML_P]]/Table1[[#This Row],[GT_TOT]])+(Table1[[#This Row],[GT_F]]*Table1[[#This Row],[GT_ML_N]]/Table1[[#This Row],[GT_TOT]]))/Table1[[#This Row],[GT_TOT]],0)</f>
        <v>0.19868</v>
      </c>
      <c r="AO609" s="18">
        <f>(Table1[[#This Row],[OBS_ACC]]-Table1[[#This Row],[EXP_ACC]])/(1-Table1[[#This Row],[EXP_ACC]])</f>
        <v>0.78036240203663954</v>
      </c>
      <c r="AP609" s="18">
        <f>Table1[[#This Row],['# CM TP]]+Table1[[#This Row],['# CM FN]]</f>
        <v>195</v>
      </c>
      <c r="AQ609" s="18">
        <f>Table1[[#This Row],['# CM TN]]+Table1[[#This Row],['# CM FP]]</f>
        <v>805</v>
      </c>
      <c r="AR609" s="23">
        <f>IFERROR(Table1[[#This Row],[NUM_T]]/(Table1[[#This Row],[NUM_T]]+Table1[[#This Row],[NUM_F]]),0)</f>
        <v>0.19500000000000001</v>
      </c>
      <c r="AS609" s="23">
        <f>IFERROR(((LEN(Table1[[#This Row],[Predictors]])-LEN(SUBSTITUTE(Table1[[#This Row],[Predictors]],"_","")))/Table1[[#This Row],[NumPredictors]])-Table1[[#This Row],[P_se]],0)</f>
        <v>3.333333333333334E-2</v>
      </c>
      <c r="AT609" s="23">
        <f>IFERROR((LEN(Table1[[#This Row],[Predictors]])-LEN(SUBSTITUTE(Table1[[#This Row],[Predictors]],".","")))/Table1[[#This Row],[NumPredictors]],0)</f>
        <v>0</v>
      </c>
      <c r="AU609" s="23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609" s="25">
        <f>1-(Table1[[#This Row],[P_2gram]]+Table1[[#This Row],[P_order]]+Table1[[#This Row],[P_se]])</f>
        <v>0.9</v>
      </c>
    </row>
    <row r="610" spans="1:48" x14ac:dyDescent="0.25">
      <c r="A610">
        <v>37</v>
      </c>
      <c r="B610" t="s">
        <v>645</v>
      </c>
      <c r="C610" t="s">
        <v>185</v>
      </c>
      <c r="D610" s="26" t="s">
        <v>1510</v>
      </c>
      <c r="E610">
        <v>4000</v>
      </c>
      <c r="F6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10" t="s">
        <v>794</v>
      </c>
      <c r="H610" s="3">
        <v>1</v>
      </c>
      <c r="I610" s="1">
        <v>42798.528078703705</v>
      </c>
      <c r="J610" t="s">
        <v>484</v>
      </c>
      <c r="K610" s="1" t="s">
        <v>11</v>
      </c>
      <c r="L610" t="str">
        <f>SUBSTITUTE(SUBSTITUTE(Table1[[#This Row],[PredictorSetsOrig]],"task","act"),"startend","se")</f>
        <v>act,se,order</v>
      </c>
      <c r="M610" s="26" t="s">
        <v>18</v>
      </c>
      <c r="N610" s="17">
        <v>10</v>
      </c>
      <c r="O610" s="3">
        <f>IF(Table1[[#This Row],[Algorithm]]="None",0,IF(Table1[[#This Row],[NumPredictors]]&lt;=5,5,IF(Table1[[#This Row],[NumPredictors]]&lt;=10,10,IF(Table1[[#This Row],[NumPredictors]]&lt;=30,30,50))))</f>
        <v>10</v>
      </c>
      <c r="P610" s="2">
        <v>0.80900000000000005</v>
      </c>
      <c r="Q610" s="2">
        <v>0.79933333333333301</v>
      </c>
      <c r="R610">
        <v>1.00000000000003</v>
      </c>
      <c r="S610">
        <v>3.8600000000000101</v>
      </c>
      <c r="T610" s="1">
        <v>0.93999999999999795</v>
      </c>
      <c r="U610" s="3">
        <v>2.2697492267336501</v>
      </c>
      <c r="V610" s="27">
        <v>7.28892414629368</v>
      </c>
      <c r="W610" s="29">
        <f>IFERROR(Table1[[#This Row],[MutualInformation]]/Table1[[#This Row],[MutualInformationPotential]],0)</f>
        <v>0.31139701568821881</v>
      </c>
      <c r="X610" s="17">
        <v>4.0827404980753101E-2</v>
      </c>
      <c r="Y610" s="27">
        <v>0.403599247604152</v>
      </c>
      <c r="Z610" s="3">
        <f>IFERROR(Table1[[#This Row],[MutualInformationVsOutcome]]/Table1[[#This Row],[MutualInformationVsOutcomePotential]],0)</f>
        <v>0.10115827822552435</v>
      </c>
      <c r="AA610" s="1">
        <v>7</v>
      </c>
      <c r="AB610" s="1">
        <v>802</v>
      </c>
      <c r="AC610">
        <v>3</v>
      </c>
      <c r="AD610">
        <v>188</v>
      </c>
      <c r="AE610" s="3" t="s">
        <v>813</v>
      </c>
      <c r="AF6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610" s="17" t="str">
        <f>RIGHT(Table1[[#This Row],[AlgorithmFunc]],LEN(Table1[[#This Row],[AlgorithmFunc]])-16)</f>
        <v>MRMREnsemble5</v>
      </c>
      <c r="AH610" s="3">
        <f>Table1[[#This Row],['# CM TP]]+Table1[[#This Row],['# CM TN]]</f>
        <v>809</v>
      </c>
      <c r="AI610" s="3">
        <f>Table1[[#This Row],['# CM FP]]+Table1[[#This Row],['# CM FN]]</f>
        <v>191</v>
      </c>
      <c r="AJ610" s="3">
        <f>Table1[[#This Row],['# CM TP]]+Table1[[#This Row],['# CM FP]]</f>
        <v>10</v>
      </c>
      <c r="AK610" s="3">
        <f>Table1[[#This Row],['# CM TN]]+Table1[[#This Row],['# CM FN]]</f>
        <v>990</v>
      </c>
      <c r="AL610" s="3">
        <f>Table1[[#This Row],[GT_T]]+Table1[[#This Row],[GT_F]]</f>
        <v>1000</v>
      </c>
      <c r="AM610" s="3">
        <f>IFERROR((Table1[[#This Row],['# CM TP]]+Table1[[#This Row],['# CM TN]])/Table1[[#This Row],[GT_TOT]], 0)</f>
        <v>0.80900000000000005</v>
      </c>
      <c r="AN610" s="3">
        <f>IFERROR(((Table1[[#This Row],[GT_T]]*Table1[[#This Row],[GT_ML_P]]/Table1[[#This Row],[GT_TOT]])+(Table1[[#This Row],[GT_F]]*Table1[[#This Row],[GT_ML_N]]/Table1[[#This Row],[GT_TOT]]))/Table1[[#This Row],[GT_TOT]],0)</f>
        <v>0.19717999999999999</v>
      </c>
      <c r="AO610" s="3">
        <f>(Table1[[#This Row],[OBS_ACC]]-Table1[[#This Row],[EXP_ACC]])/(1-Table1[[#This Row],[EXP_ACC]])</f>
        <v>0.76208863755262701</v>
      </c>
      <c r="AP610" s="3">
        <f>Table1[[#This Row],['# CM TP]]+Table1[[#This Row],['# CM FN]]</f>
        <v>195</v>
      </c>
      <c r="AQ610" s="3">
        <f>Table1[[#This Row],['# CM TN]]+Table1[[#This Row],['# CM FP]]</f>
        <v>805</v>
      </c>
      <c r="AR610" s="2">
        <f>IFERROR(Table1[[#This Row],[NUM_T]]/(Table1[[#This Row],[NUM_T]]+Table1[[#This Row],[NUM_F]]),0)</f>
        <v>0.19500000000000001</v>
      </c>
      <c r="AS610" s="2">
        <f>IFERROR(((LEN(Table1[[#This Row],[Predictors]])-LEN(SUBSTITUTE(Table1[[#This Row],[Predictors]],"_","")))/Table1[[#This Row],[NumPredictors]])-Table1[[#This Row],[P_se]],0)</f>
        <v>0</v>
      </c>
      <c r="AT610" s="2">
        <f>IFERROR((LEN(Table1[[#This Row],[Predictors]])-LEN(SUBSTITUTE(Table1[[#This Row],[Predictors]],".","")))/Table1[[#This Row],[NumPredictors]],0)</f>
        <v>0.8</v>
      </c>
      <c r="AU6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10" s="2">
        <f>1-(Table1[[#This Row],[P_2gram]]+Table1[[#This Row],[P_order]]+Table1[[#This Row],[P_se]])</f>
        <v>0.19999999999999996</v>
      </c>
    </row>
    <row r="611" spans="1:48" x14ac:dyDescent="0.25">
      <c r="A611">
        <v>46</v>
      </c>
      <c r="B611" t="s">
        <v>645</v>
      </c>
      <c r="C611" t="s">
        <v>185</v>
      </c>
      <c r="D611" s="26" t="s">
        <v>1510</v>
      </c>
      <c r="E611">
        <v>4000</v>
      </c>
      <c r="F6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11" t="s">
        <v>794</v>
      </c>
      <c r="H611" s="3">
        <v>1</v>
      </c>
      <c r="I611" s="1">
        <v>42798.528796296298</v>
      </c>
      <c r="J611" t="s">
        <v>740</v>
      </c>
      <c r="K611" s="1" t="s">
        <v>11</v>
      </c>
      <c r="L611" t="str">
        <f>SUBSTITUTE(SUBSTITUTE(Table1[[#This Row],[PredictorSetsOrig]],"task","act"),"startend","se")</f>
        <v>act,se</v>
      </c>
      <c r="M611" t="s">
        <v>14</v>
      </c>
      <c r="N611" s="17">
        <v>30</v>
      </c>
      <c r="O611" s="3">
        <f>IF(Table1[[#This Row],[Algorithm]]="None",0,IF(Table1[[#This Row],[NumPredictors]]&lt;=5,5,IF(Table1[[#This Row],[NumPredictors]]&lt;=10,10,IF(Table1[[#This Row],[NumPredictors]]&lt;=30,30,50))))</f>
        <v>30</v>
      </c>
      <c r="P611" s="2">
        <v>0.84</v>
      </c>
      <c r="Q611" s="2">
        <v>0.84566666666666701</v>
      </c>
      <c r="R611">
        <v>0.14999999999997701</v>
      </c>
      <c r="S611">
        <v>6.6000000000000201</v>
      </c>
      <c r="T611" s="1">
        <v>0.110000000000014</v>
      </c>
      <c r="U611" s="3">
        <v>6.0436469404864503</v>
      </c>
      <c r="V611" s="3">
        <v>6.9605890807084903</v>
      </c>
      <c r="W611" s="2">
        <f>IFERROR(Table1[[#This Row],[MutualInformation]]/Table1[[#This Row],[MutualInformationPotential]],0)</f>
        <v>0.86826658928001132</v>
      </c>
      <c r="X611" s="17">
        <v>0.302846544583316</v>
      </c>
      <c r="Y611" s="27">
        <v>0.38147101411214301</v>
      </c>
      <c r="Z611" s="3">
        <f>IFERROR(Table1[[#This Row],[MutualInformationVsOutcome]]/Table1[[#This Row],[MutualInformationVsOutcomePotential]],0)</f>
        <v>0.79389136626324808</v>
      </c>
      <c r="AA611" s="1">
        <v>59</v>
      </c>
      <c r="AB611" s="1">
        <v>781</v>
      </c>
      <c r="AC611">
        <v>24</v>
      </c>
      <c r="AD611">
        <v>136</v>
      </c>
      <c r="AE611" s="3" t="s">
        <v>817</v>
      </c>
      <c r="AF6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611" s="17" t="str">
        <f>RIGHT(Table1[[#This Row],[AlgorithmFunc]],LEN(Table1[[#This Row],[AlgorithmFunc]])-16)</f>
        <v>MRMRClassic</v>
      </c>
      <c r="AH611" s="3">
        <f>Table1[[#This Row],['# CM TP]]+Table1[[#This Row],['# CM TN]]</f>
        <v>840</v>
      </c>
      <c r="AI611" s="3">
        <f>Table1[[#This Row],['# CM FP]]+Table1[[#This Row],['# CM FN]]</f>
        <v>160</v>
      </c>
      <c r="AJ611" s="3">
        <f>Table1[[#This Row],['# CM TP]]+Table1[[#This Row],['# CM FP]]</f>
        <v>83</v>
      </c>
      <c r="AK611" s="3">
        <f>Table1[[#This Row],['# CM TN]]+Table1[[#This Row],['# CM FN]]</f>
        <v>917</v>
      </c>
      <c r="AL611" s="3">
        <f>Table1[[#This Row],[GT_T]]+Table1[[#This Row],[GT_F]]</f>
        <v>1000</v>
      </c>
      <c r="AM611" s="3">
        <f>IFERROR((Table1[[#This Row],['# CM TP]]+Table1[[#This Row],['# CM TN]])/Table1[[#This Row],[GT_TOT]], 0)</f>
        <v>0.84</v>
      </c>
      <c r="AN611" s="3">
        <f>IFERROR(((Table1[[#This Row],[GT_T]]*Table1[[#This Row],[GT_ML_P]]/Table1[[#This Row],[GT_TOT]])+(Table1[[#This Row],[GT_F]]*Table1[[#This Row],[GT_ML_N]]/Table1[[#This Row],[GT_TOT]]))/Table1[[#This Row],[GT_TOT]],0)</f>
        <v>0.21643999999999999</v>
      </c>
      <c r="AO611" s="3">
        <f>(Table1[[#This Row],[OBS_ACC]]-Table1[[#This Row],[EXP_ACC]])/(1-Table1[[#This Row],[EXP_ACC]])</f>
        <v>0.79580376742049108</v>
      </c>
      <c r="AP611" s="3">
        <f>Table1[[#This Row],['# CM TP]]+Table1[[#This Row],['# CM FN]]</f>
        <v>195</v>
      </c>
      <c r="AQ611" s="3">
        <f>Table1[[#This Row],['# CM TN]]+Table1[[#This Row],['# CM FP]]</f>
        <v>805</v>
      </c>
      <c r="AR611" s="2">
        <f>IFERROR(Table1[[#This Row],[NUM_T]]/(Table1[[#This Row],[NUM_T]]+Table1[[#This Row],[NUM_F]]),0)</f>
        <v>0.19500000000000001</v>
      </c>
      <c r="AS611" s="2">
        <f>IFERROR(((LEN(Table1[[#This Row],[Predictors]])-LEN(SUBSTITUTE(Table1[[#This Row],[Predictors]],"_","")))/Table1[[#This Row],[NumPredictors]])-Table1[[#This Row],[P_se]],0)</f>
        <v>3.333333333333334E-2</v>
      </c>
      <c r="AT611" s="2">
        <f>IFERROR((LEN(Table1[[#This Row],[Predictors]])-LEN(SUBSTITUTE(Table1[[#This Row],[Predictors]],".","")))/Table1[[#This Row],[NumPredictors]],0)</f>
        <v>0</v>
      </c>
      <c r="AU6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611" s="2">
        <f>1-(Table1[[#This Row],[P_2gram]]+Table1[[#This Row],[P_order]]+Table1[[#This Row],[P_se]])</f>
        <v>0.9</v>
      </c>
    </row>
    <row r="612" spans="1:48" x14ac:dyDescent="0.25">
      <c r="A612">
        <v>10</v>
      </c>
      <c r="B612" t="s">
        <v>645</v>
      </c>
      <c r="C612" t="s">
        <v>190</v>
      </c>
      <c r="D612" s="26" t="s">
        <v>1510</v>
      </c>
      <c r="E612">
        <v>40000</v>
      </c>
      <c r="F6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12" t="s">
        <v>346</v>
      </c>
      <c r="H612" s="3">
        <v>1</v>
      </c>
      <c r="I612" s="1">
        <v>42779.415671296294</v>
      </c>
      <c r="J612" t="s">
        <v>28</v>
      </c>
      <c r="K612" t="s">
        <v>11</v>
      </c>
      <c r="L612" t="str">
        <f>SUBSTITUTE(SUBSTITUTE(Table1[[#This Row],[PredictorSetsOrig]],"task","act"),"startend","se")</f>
        <v>act,se</v>
      </c>
      <c r="M612" t="s">
        <v>14</v>
      </c>
      <c r="N612" s="17">
        <v>5</v>
      </c>
      <c r="O612" s="3">
        <f>IF(Table1[[#This Row],[Algorithm]]="None",0,IF(Table1[[#This Row],[NumPredictors]]&lt;=5,5,IF(Table1[[#This Row],[NumPredictors]]&lt;=10,10,IF(Table1[[#This Row],[NumPredictors]]&lt;=30,30,50))))</f>
        <v>5</v>
      </c>
      <c r="P612" s="2">
        <v>0.83530000000000004</v>
      </c>
      <c r="Q612" s="2">
        <v>0.83883333333333299</v>
      </c>
      <c r="R612">
        <v>3.0499999999992702</v>
      </c>
      <c r="S612">
        <v>29.510000000000201</v>
      </c>
      <c r="T612">
        <v>0.17000000000007301</v>
      </c>
      <c r="U612" s="3">
        <v>2.6249416487716499</v>
      </c>
      <c r="V612" s="3">
        <v>7.6181015659879598</v>
      </c>
      <c r="W612" s="2">
        <f>IFERROR(Table1[[#This Row],[MutualInformation]]/Table1[[#This Row],[MutualInformationPotential]],0)</f>
        <v>0.34456637602352996</v>
      </c>
      <c r="X612" s="17">
        <v>0.12925752703526799</v>
      </c>
      <c r="Y612" s="3">
        <v>0.393542934233303</v>
      </c>
      <c r="Z612" s="3">
        <f>IFERROR(Table1[[#This Row],[MutualInformationVsOutcome]]/Table1[[#This Row],[MutualInformationVsOutcomePotential]],0)</f>
        <v>0.32844580804655127</v>
      </c>
      <c r="AA612">
        <v>666</v>
      </c>
      <c r="AB612">
        <v>7687</v>
      </c>
      <c r="AC612">
        <v>251</v>
      </c>
      <c r="AD612">
        <v>1396</v>
      </c>
      <c r="AE612" s="3" t="s">
        <v>348</v>
      </c>
      <c r="AF6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12" s="17" t="str">
        <f>RIGHT(Table1[[#This Row],[AlgorithmFunc]],LEN(Table1[[#This Row],[AlgorithmFunc]])-16)</f>
        <v>ClusterDuplicates</v>
      </c>
      <c r="AH612" s="3">
        <f>Table1[[#This Row],['# CM TP]]+Table1[[#This Row],['# CM TN]]</f>
        <v>8353</v>
      </c>
      <c r="AI612" s="3">
        <f>Table1[[#This Row],['# CM FP]]+Table1[[#This Row],['# CM FN]]</f>
        <v>1647</v>
      </c>
      <c r="AJ612" s="3">
        <f>Table1[[#This Row],['# CM TP]]+Table1[[#This Row],['# CM FP]]</f>
        <v>917</v>
      </c>
      <c r="AK612" s="3">
        <f>Table1[[#This Row],['# CM TN]]+Table1[[#This Row],['# CM FN]]</f>
        <v>9083</v>
      </c>
      <c r="AL612" s="3">
        <f>Table1[[#This Row],[GT_T]]+Table1[[#This Row],[GT_F]]</f>
        <v>10000</v>
      </c>
      <c r="AM612" s="3">
        <f>IFERROR((Table1[[#This Row],['# CM TP]]+Table1[[#This Row],['# CM TN]])/Table1[[#This Row],[GT_TOT]], 0)</f>
        <v>0.83530000000000004</v>
      </c>
      <c r="AN612" s="3">
        <f>IFERROR(((Table1[[#This Row],[GT_T]]*Table1[[#This Row],[GT_ML_P]]/Table1[[#This Row],[GT_TOT]])+(Table1[[#This Row],[GT_F]]*Table1[[#This Row],[GT_ML_N]]/Table1[[#This Row],[GT_TOT]]))/Table1[[#This Row],[GT_TOT]],0)</f>
        <v>0.22619402</v>
      </c>
      <c r="AO612" s="3">
        <f>(Table1[[#This Row],[OBS_ACC]]-Table1[[#This Row],[EXP_ACC]])/(1-Table1[[#This Row],[EXP_ACC]])</f>
        <v>0.78715594831665692</v>
      </c>
      <c r="AP612" s="3">
        <f>Table1[[#This Row],['# CM TP]]+Table1[[#This Row],['# CM FN]]</f>
        <v>2062</v>
      </c>
      <c r="AQ612" s="3">
        <f>Table1[[#This Row],['# CM TN]]+Table1[[#This Row],['# CM FP]]</f>
        <v>7938</v>
      </c>
      <c r="AR612" s="2">
        <f>IFERROR(Table1[[#This Row],[NUM_T]]/(Table1[[#This Row],[NUM_T]]+Table1[[#This Row],[NUM_F]]),0)</f>
        <v>0.20619999999999999</v>
      </c>
      <c r="AS612" s="2">
        <f>IFERROR(((LEN(Table1[[#This Row],[Predictors]])-LEN(SUBSTITUTE(Table1[[#This Row],[Predictors]],"_","")))/Table1[[#This Row],[NumPredictors]])-Table1[[#This Row],[P_se]],0)</f>
        <v>6.666666666666668E-2</v>
      </c>
      <c r="AT612" s="2">
        <f>IFERROR((LEN(Table1[[#This Row],[Predictors]])-LEN(SUBSTITUTE(Table1[[#This Row],[Predictors]],".","")))/Table1[[#This Row],[NumPredictors]],0)</f>
        <v>0</v>
      </c>
      <c r="AU6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612" s="2">
        <f>1-(Table1[[#This Row],[P_2gram]]+Table1[[#This Row],[P_order]]+Table1[[#This Row],[P_se]])</f>
        <v>0.8</v>
      </c>
    </row>
    <row r="613" spans="1:48" x14ac:dyDescent="0.25">
      <c r="A613">
        <v>18</v>
      </c>
      <c r="B613" t="s">
        <v>645</v>
      </c>
      <c r="C613" t="s">
        <v>190</v>
      </c>
      <c r="D613" s="26" t="s">
        <v>1510</v>
      </c>
      <c r="E613">
        <v>40000</v>
      </c>
      <c r="F6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13" t="s">
        <v>346</v>
      </c>
      <c r="H613" s="3">
        <v>1</v>
      </c>
      <c r="I613" s="1">
        <v>42779.462060185186</v>
      </c>
      <c r="J613" t="s">
        <v>37</v>
      </c>
      <c r="K613" t="s">
        <v>11</v>
      </c>
      <c r="L613" t="str">
        <f>SUBSTITUTE(SUBSTITUTE(Table1[[#This Row],[PredictorSetsOrig]],"task","act"),"startend","se")</f>
        <v>act,se</v>
      </c>
      <c r="M613" t="s">
        <v>14</v>
      </c>
      <c r="N613" s="17">
        <v>5</v>
      </c>
      <c r="O613" s="3">
        <f>IF(Table1[[#This Row],[Algorithm]]="None",0,IF(Table1[[#This Row],[NumPredictors]]&lt;=5,5,IF(Table1[[#This Row],[NumPredictors]]&lt;=10,10,IF(Table1[[#This Row],[NumPredictors]]&lt;=30,30,50))))</f>
        <v>5</v>
      </c>
      <c r="P613" s="2">
        <v>0.83530000000000004</v>
      </c>
      <c r="Q613" s="2">
        <v>0.83883333333333299</v>
      </c>
      <c r="R613">
        <v>1.25</v>
      </c>
      <c r="S613">
        <v>27.559999999999501</v>
      </c>
      <c r="T613">
        <v>0.17000000000007301</v>
      </c>
      <c r="U613" s="3">
        <v>2.6249416487716499</v>
      </c>
      <c r="V613" s="3">
        <v>7.6181015659879598</v>
      </c>
      <c r="W613" s="2">
        <f>IFERROR(Table1[[#This Row],[MutualInformation]]/Table1[[#This Row],[MutualInformationPotential]],0)</f>
        <v>0.34456637602352996</v>
      </c>
      <c r="X613" s="17">
        <v>0.12925752703526799</v>
      </c>
      <c r="Y613" s="3">
        <v>0.393542934233303</v>
      </c>
      <c r="Z613" s="3">
        <f>IFERROR(Table1[[#This Row],[MutualInformationVsOutcome]]/Table1[[#This Row],[MutualInformationVsOutcomePotential]],0)</f>
        <v>0.32844580804655127</v>
      </c>
      <c r="AA613">
        <v>666</v>
      </c>
      <c r="AB613">
        <v>7687</v>
      </c>
      <c r="AC613">
        <v>251</v>
      </c>
      <c r="AD613">
        <v>1396</v>
      </c>
      <c r="AE613" s="3" t="s">
        <v>348</v>
      </c>
      <c r="AF6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13" s="17" t="str">
        <f>RIGHT(Table1[[#This Row],[AlgorithmFunc]],LEN(Table1[[#This Row],[AlgorithmFunc]])-16)</f>
        <v>Cluster</v>
      </c>
      <c r="AH613" s="3">
        <f>Table1[[#This Row],['# CM TP]]+Table1[[#This Row],['# CM TN]]</f>
        <v>8353</v>
      </c>
      <c r="AI613" s="3">
        <f>Table1[[#This Row],['# CM FP]]+Table1[[#This Row],['# CM FN]]</f>
        <v>1647</v>
      </c>
      <c r="AJ613" s="3">
        <f>Table1[[#This Row],['# CM TP]]+Table1[[#This Row],['# CM FP]]</f>
        <v>917</v>
      </c>
      <c r="AK613" s="3">
        <f>Table1[[#This Row],['# CM TN]]+Table1[[#This Row],['# CM FN]]</f>
        <v>9083</v>
      </c>
      <c r="AL613" s="3">
        <f>Table1[[#This Row],[GT_T]]+Table1[[#This Row],[GT_F]]</f>
        <v>10000</v>
      </c>
      <c r="AM613" s="3">
        <f>IFERROR((Table1[[#This Row],['# CM TP]]+Table1[[#This Row],['# CM TN]])/Table1[[#This Row],[GT_TOT]], 0)</f>
        <v>0.83530000000000004</v>
      </c>
      <c r="AN613" s="3">
        <f>IFERROR(((Table1[[#This Row],[GT_T]]*Table1[[#This Row],[GT_ML_P]]/Table1[[#This Row],[GT_TOT]])+(Table1[[#This Row],[GT_F]]*Table1[[#This Row],[GT_ML_N]]/Table1[[#This Row],[GT_TOT]]))/Table1[[#This Row],[GT_TOT]],0)</f>
        <v>0.22619402</v>
      </c>
      <c r="AO613" s="3">
        <f>(Table1[[#This Row],[OBS_ACC]]-Table1[[#This Row],[EXP_ACC]])/(1-Table1[[#This Row],[EXP_ACC]])</f>
        <v>0.78715594831665692</v>
      </c>
      <c r="AP613" s="3">
        <f>Table1[[#This Row],['# CM TP]]+Table1[[#This Row],['# CM FN]]</f>
        <v>2062</v>
      </c>
      <c r="AQ613" s="3">
        <f>Table1[[#This Row],['# CM TN]]+Table1[[#This Row],['# CM FP]]</f>
        <v>7938</v>
      </c>
      <c r="AR613" s="2">
        <f>IFERROR(Table1[[#This Row],[NUM_T]]/(Table1[[#This Row],[NUM_T]]+Table1[[#This Row],[NUM_F]]),0)</f>
        <v>0.20619999999999999</v>
      </c>
      <c r="AS613" s="2">
        <f>IFERROR(((LEN(Table1[[#This Row],[Predictors]])-LEN(SUBSTITUTE(Table1[[#This Row],[Predictors]],"_","")))/Table1[[#This Row],[NumPredictors]])-Table1[[#This Row],[P_se]],0)</f>
        <v>6.666666666666668E-2</v>
      </c>
      <c r="AT613" s="2">
        <f>IFERROR((LEN(Table1[[#This Row],[Predictors]])-LEN(SUBSTITUTE(Table1[[#This Row],[Predictors]],".","")))/Table1[[#This Row],[NumPredictors]],0)</f>
        <v>0</v>
      </c>
      <c r="AU6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613" s="2">
        <f>1-(Table1[[#This Row],[P_2gram]]+Table1[[#This Row],[P_order]]+Table1[[#This Row],[P_se]])</f>
        <v>0.8</v>
      </c>
    </row>
    <row r="614" spans="1:48" x14ac:dyDescent="0.25">
      <c r="A614">
        <v>2</v>
      </c>
      <c r="B614" t="s">
        <v>645</v>
      </c>
      <c r="C614" t="s">
        <v>190</v>
      </c>
      <c r="D614" s="26" t="s">
        <v>1510</v>
      </c>
      <c r="E614">
        <v>4000</v>
      </c>
      <c r="F6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I614" s="1">
        <v>41310.265127314815</v>
      </c>
      <c r="J614" t="s">
        <v>10</v>
      </c>
      <c r="K614" t="s">
        <v>11</v>
      </c>
      <c r="L614" t="str">
        <f>SUBSTITUTE(SUBSTITUTE(Table1[[#This Row],[PredictorSetsOrig]],"task","act"),"startend","se")</f>
        <v>act,se</v>
      </c>
      <c r="M614" t="s">
        <v>14</v>
      </c>
      <c r="N614" s="17">
        <v>59</v>
      </c>
      <c r="O614" s="3">
        <f>IF(Table1[[#This Row],[Algorithm]]="None",0,IF(Table1[[#This Row],[NumPredictors]]&lt;=5,5,IF(Table1[[#This Row],[NumPredictors]]&lt;=10,10,IF(Table1[[#This Row],[NumPredictors]]&lt;=30,30,50))))</f>
        <v>0</v>
      </c>
      <c r="P614" s="2">
        <v>0.83499999999999996</v>
      </c>
      <c r="Q614" s="2">
        <v>0.84666666666666701</v>
      </c>
      <c r="R614">
        <v>2.0000000000436599E-2</v>
      </c>
      <c r="S614">
        <v>10.619999999998999</v>
      </c>
      <c r="T614">
        <v>6.9999999999709003E-2</v>
      </c>
      <c r="U614" s="3">
        <v>6.9605890807084903</v>
      </c>
      <c r="V614" s="3">
        <v>6.9605890807084903</v>
      </c>
      <c r="W614" s="2">
        <f>IFERROR(Table1[[#This Row],[MutualInformation]]/Table1[[#This Row],[MutualInformationPotential]],0)</f>
        <v>1</v>
      </c>
      <c r="X614" s="17">
        <v>0.59421769618333597</v>
      </c>
      <c r="Y614" s="3">
        <v>0.59421769618333597</v>
      </c>
      <c r="Z614" s="27">
        <f>IFERROR(Table1[[#This Row],[MutualInformationVsOutcome]]/Table1[[#This Row],[MutualInformationVsOutcomePotential]],0)</f>
        <v>1</v>
      </c>
      <c r="AA614">
        <v>64</v>
      </c>
      <c r="AB614">
        <v>781</v>
      </c>
      <c r="AC614">
        <v>24</v>
      </c>
      <c r="AD614">
        <v>131</v>
      </c>
      <c r="AE614" s="3" t="s">
        <v>15</v>
      </c>
      <c r="AF6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614" s="17" t="str">
        <f>RIGHT(Table1[[#This Row],[AlgorithmFunc]],LEN(Table1[[#This Row],[AlgorithmFunc]])-16)</f>
        <v>None</v>
      </c>
      <c r="AH614" s="3">
        <f>Table1[[#This Row],['# CM TP]]+Table1[[#This Row],['# CM TN]]</f>
        <v>845</v>
      </c>
      <c r="AI614" s="3">
        <f>Table1[[#This Row],['# CM FP]]+Table1[[#This Row],['# CM FN]]</f>
        <v>155</v>
      </c>
      <c r="AJ614" s="3">
        <f>Table1[[#This Row],['# CM TP]]+Table1[[#This Row],['# CM FP]]</f>
        <v>88</v>
      </c>
      <c r="AK614" s="3">
        <f>Table1[[#This Row],['# CM TN]]+Table1[[#This Row],['# CM FN]]</f>
        <v>912</v>
      </c>
      <c r="AL614" s="3">
        <f>Table1[[#This Row],[GT_T]]+Table1[[#This Row],[GT_F]]</f>
        <v>1000</v>
      </c>
      <c r="AM614" s="3">
        <f>IFERROR((Table1[[#This Row],['# CM TP]]+Table1[[#This Row],['# CM TN]])/Table1[[#This Row],[GT_TOT]], 0)</f>
        <v>0.84499999999999997</v>
      </c>
      <c r="AN614" s="3">
        <f>IFERROR(((Table1[[#This Row],[GT_T]]*Table1[[#This Row],[GT_ML_P]]/Table1[[#This Row],[GT_TOT]])+(Table1[[#This Row],[GT_F]]*Table1[[#This Row],[GT_ML_N]]/Table1[[#This Row],[GT_TOT]]))/Table1[[#This Row],[GT_TOT]],0)</f>
        <v>0.21572000000000002</v>
      </c>
      <c r="AO614" s="3">
        <f>(Table1[[#This Row],[OBS_ACC]]-Table1[[#This Row],[EXP_ACC]])/(1-Table1[[#This Row],[EXP_ACC]])</f>
        <v>0.80236650175957558</v>
      </c>
      <c r="AP614" s="3">
        <f>Table1[[#This Row],['# CM TP]]+Table1[[#This Row],['# CM FN]]</f>
        <v>195</v>
      </c>
      <c r="AQ614" s="3">
        <f>Table1[[#This Row],['# CM TN]]+Table1[[#This Row],['# CM FP]]</f>
        <v>805</v>
      </c>
      <c r="AR614" s="2">
        <f>IFERROR(Table1[[#This Row],[NUM_T]]/(Table1[[#This Row],[NUM_T]]+Table1[[#This Row],[NUM_F]]),0)</f>
        <v>0.19500000000000001</v>
      </c>
      <c r="AS614" s="2">
        <f>IFERROR(((LEN(Table1[[#This Row],[Predictors]])-LEN(SUBSTITUTE(Table1[[#This Row],[Predictors]],"_","")))/Table1[[#This Row],[NumPredictors]])-Table1[[#This Row],[P_se]],0)</f>
        <v>0.11299435028248586</v>
      </c>
      <c r="AT614" s="2">
        <f>IFERROR((LEN(Table1[[#This Row],[Predictors]])-LEN(SUBSTITUTE(Table1[[#This Row],[Predictors]],".","")))/Table1[[#This Row],[NumPredictors]],0)</f>
        <v>0</v>
      </c>
      <c r="AU6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0.22598870056497175</v>
      </c>
      <c r="AV614" s="2">
        <f>1-(Table1[[#This Row],[P_2gram]]+Table1[[#This Row],[P_order]]+Table1[[#This Row],[P_se]])</f>
        <v>0.66101694915254239</v>
      </c>
    </row>
    <row r="615" spans="1:48" x14ac:dyDescent="0.25">
      <c r="A615">
        <v>48</v>
      </c>
      <c r="B615" t="s">
        <v>645</v>
      </c>
      <c r="C615" t="s">
        <v>185</v>
      </c>
      <c r="D615" s="26" t="s">
        <v>1510</v>
      </c>
      <c r="E615">
        <v>4000</v>
      </c>
      <c r="F6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15" t="s">
        <v>794</v>
      </c>
      <c r="H615" s="3">
        <v>1</v>
      </c>
      <c r="I615" s="1">
        <v>42798.528993055559</v>
      </c>
      <c r="J615" t="s">
        <v>740</v>
      </c>
      <c r="K615" s="1" t="s">
        <v>11</v>
      </c>
      <c r="L615" t="str">
        <f>SUBSTITUTE(SUBSTITUTE(Table1[[#This Row],[PredictorSetsOrig]],"task","act"),"startend","se")</f>
        <v>act,se,order</v>
      </c>
      <c r="M615" s="26" t="s">
        <v>18</v>
      </c>
      <c r="N615" s="17">
        <v>30</v>
      </c>
      <c r="O615" s="3">
        <f>IF(Table1[[#This Row],[Algorithm]]="None",0,IF(Table1[[#This Row],[NumPredictors]]&lt;=5,5,IF(Table1[[#This Row],[NumPredictors]]&lt;=10,10,IF(Table1[[#This Row],[NumPredictors]]&lt;=30,30,50))))</f>
        <v>30</v>
      </c>
      <c r="P615" s="2">
        <v>0.80600000000000005</v>
      </c>
      <c r="Q615" s="2">
        <v>0.79933333333333301</v>
      </c>
      <c r="R615">
        <v>2.75999999999999</v>
      </c>
      <c r="S615">
        <v>6.31</v>
      </c>
      <c r="T615" s="1">
        <v>0.97000000000002695</v>
      </c>
      <c r="U615" s="3">
        <v>3.2989432749899299</v>
      </c>
      <c r="V615" s="27">
        <v>7.28892414629368</v>
      </c>
      <c r="W615" s="29">
        <f>IFERROR(Table1[[#This Row],[MutualInformation]]/Table1[[#This Row],[MutualInformationPotential]],0)</f>
        <v>0.45259673564683728</v>
      </c>
      <c r="X615" s="17">
        <v>6.8901728193701203E-2</v>
      </c>
      <c r="Y615" s="27">
        <v>0.403599247604152</v>
      </c>
      <c r="Z615" s="3">
        <f>IFERROR(Table1[[#This Row],[MutualInformationVsOutcome]]/Table1[[#This Row],[MutualInformationVsOutcomePotential]],0)</f>
        <v>0.17071817800136152</v>
      </c>
      <c r="AA615" s="1">
        <v>6</v>
      </c>
      <c r="AB615" s="1">
        <v>800</v>
      </c>
      <c r="AC615">
        <v>5</v>
      </c>
      <c r="AD615">
        <v>189</v>
      </c>
      <c r="AE615" s="3" t="s">
        <v>819</v>
      </c>
      <c r="AF6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615" s="17" t="str">
        <f>RIGHT(Table1[[#This Row],[AlgorithmFunc]],LEN(Table1[[#This Row],[AlgorithmFunc]])-16)</f>
        <v>MRMRClassic</v>
      </c>
      <c r="AH615" s="3">
        <f>Table1[[#This Row],['# CM TP]]+Table1[[#This Row],['# CM TN]]</f>
        <v>806</v>
      </c>
      <c r="AI615" s="3">
        <f>Table1[[#This Row],['# CM FP]]+Table1[[#This Row],['# CM FN]]</f>
        <v>194</v>
      </c>
      <c r="AJ615" s="3">
        <f>Table1[[#This Row],['# CM TP]]+Table1[[#This Row],['# CM FP]]</f>
        <v>11</v>
      </c>
      <c r="AK615" s="3">
        <f>Table1[[#This Row],['# CM TN]]+Table1[[#This Row],['# CM FN]]</f>
        <v>989</v>
      </c>
      <c r="AL615" s="3">
        <f>Table1[[#This Row],[GT_T]]+Table1[[#This Row],[GT_F]]</f>
        <v>1000</v>
      </c>
      <c r="AM615" s="3">
        <f>IFERROR((Table1[[#This Row],['# CM TP]]+Table1[[#This Row],['# CM TN]])/Table1[[#This Row],[GT_TOT]], 0)</f>
        <v>0.80600000000000005</v>
      </c>
      <c r="AN615" s="3">
        <f>IFERROR(((Table1[[#This Row],[GT_T]]*Table1[[#This Row],[GT_ML_P]]/Table1[[#This Row],[GT_TOT]])+(Table1[[#This Row],[GT_F]]*Table1[[#This Row],[GT_ML_N]]/Table1[[#This Row],[GT_TOT]]))/Table1[[#This Row],[GT_TOT]],0)</f>
        <v>0.20073200000000002</v>
      </c>
      <c r="AO615" s="3">
        <f>(Table1[[#This Row],[OBS_ACC]]-Table1[[#This Row],[EXP_ACC]])/(1-Table1[[#This Row],[EXP_ACC]])</f>
        <v>0.75727790928699767</v>
      </c>
      <c r="AP615" s="3">
        <f>Table1[[#This Row],['# CM TP]]+Table1[[#This Row],['# CM FN]]</f>
        <v>195</v>
      </c>
      <c r="AQ615" s="3">
        <f>Table1[[#This Row],['# CM TN]]+Table1[[#This Row],['# CM FP]]</f>
        <v>805</v>
      </c>
      <c r="AR615" s="2">
        <f>IFERROR(Table1[[#This Row],[NUM_T]]/(Table1[[#This Row],[NUM_T]]+Table1[[#This Row],[NUM_F]]),0)</f>
        <v>0.19500000000000001</v>
      </c>
      <c r="AS615" s="2">
        <f>IFERROR(((LEN(Table1[[#This Row],[Predictors]])-LEN(SUBSTITUTE(Table1[[#This Row],[Predictors]],"_","")))/Table1[[#This Row],[NumPredictors]])-Table1[[#This Row],[P_se]],0)</f>
        <v>0</v>
      </c>
      <c r="AT615" s="2">
        <f>IFERROR((LEN(Table1[[#This Row],[Predictors]])-LEN(SUBSTITUTE(Table1[[#This Row],[Predictors]],".","")))/Table1[[#This Row],[NumPredictors]],0)</f>
        <v>0.8666666666666667</v>
      </c>
      <c r="AU6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15" s="2">
        <f>1-(Table1[[#This Row],[P_2gram]]+Table1[[#This Row],[P_order]]+Table1[[#This Row],[P_se]])</f>
        <v>0.1333333333333333</v>
      </c>
    </row>
    <row r="616" spans="1:48" x14ac:dyDescent="0.25">
      <c r="A616">
        <v>23</v>
      </c>
      <c r="B616" t="s">
        <v>645</v>
      </c>
      <c r="C616" t="s">
        <v>190</v>
      </c>
      <c r="D616" s="26" t="s">
        <v>1510</v>
      </c>
      <c r="E616">
        <v>20000</v>
      </c>
      <c r="F6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616" t="s">
        <v>719</v>
      </c>
      <c r="H616" s="3">
        <v>1</v>
      </c>
      <c r="I616" s="1">
        <v>42796.641724537039</v>
      </c>
      <c r="J616" t="s">
        <v>37</v>
      </c>
      <c r="K616" t="s">
        <v>11</v>
      </c>
      <c r="L616" t="str">
        <f>SUBSTITUTE(SUBSTITUTE(Table1[[#This Row],[PredictorSetsOrig]],"task","act"),"startend","se")</f>
        <v>act,se,2gram</v>
      </c>
      <c r="M616" t="s">
        <v>16</v>
      </c>
      <c r="N616" s="17">
        <v>10</v>
      </c>
      <c r="O616" s="3">
        <f>IF(Table1[[#This Row],[Algorithm]]="None",0,IF(Table1[[#This Row],[NumPredictors]]&lt;=5,5,IF(Table1[[#This Row],[NumPredictors]]&lt;=10,10,IF(Table1[[#This Row],[NumPredictors]]&lt;=30,30,50))))</f>
        <v>10</v>
      </c>
      <c r="P616" s="2">
        <v>0.83520000000000005</v>
      </c>
      <c r="Q616" s="2">
        <v>0.83606666666666696</v>
      </c>
      <c r="R616" s="1">
        <v>9.8400000000001508</v>
      </c>
      <c r="S616" s="3">
        <v>18.2200000000012</v>
      </c>
      <c r="T616" s="1">
        <v>2.5299999999988398</v>
      </c>
      <c r="U616" s="3">
        <v>4.6609242198827996</v>
      </c>
      <c r="V616" s="3">
        <v>8.0938529963357908</v>
      </c>
      <c r="W616" s="2">
        <f>IFERROR(Table1[[#This Row],[MutualInformation]]/Table1[[#This Row],[MutualInformationPotential]],0)</f>
        <v>0.57585975702707604</v>
      </c>
      <c r="X616" s="17">
        <v>0.24968606629721601</v>
      </c>
      <c r="Y616" s="3">
        <v>0.49001185436299</v>
      </c>
      <c r="Z616" s="3">
        <f>IFERROR(Table1[[#This Row],[MutualInformationVsOutcome]]/Table1[[#This Row],[MutualInformationVsOutcomePotential]],0)</f>
        <v>0.50955107325271787</v>
      </c>
      <c r="AA616">
        <v>569</v>
      </c>
      <c r="AB616">
        <v>3607</v>
      </c>
      <c r="AC616">
        <v>234</v>
      </c>
      <c r="AD616">
        <v>590</v>
      </c>
      <c r="AE616" s="3" t="s">
        <v>734</v>
      </c>
      <c r="AF6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16" s="17" t="str">
        <f>RIGHT(Table1[[#This Row],[AlgorithmFunc]],LEN(Table1[[#This Row],[AlgorithmFunc]])-16)</f>
        <v>Cluster</v>
      </c>
      <c r="AH616" s="3">
        <f>Table1[[#This Row],['# CM TP]]+Table1[[#This Row],['# CM TN]]</f>
        <v>4176</v>
      </c>
      <c r="AI616" s="3">
        <f>Table1[[#This Row],['# CM FP]]+Table1[[#This Row],['# CM FN]]</f>
        <v>824</v>
      </c>
      <c r="AJ616" s="3">
        <f>Table1[[#This Row],['# CM TP]]+Table1[[#This Row],['# CM FP]]</f>
        <v>803</v>
      </c>
      <c r="AK616" s="3">
        <f>Table1[[#This Row],['# CM TN]]+Table1[[#This Row],['# CM FN]]</f>
        <v>4197</v>
      </c>
      <c r="AL616" s="3">
        <f>Table1[[#This Row],[GT_T]]+Table1[[#This Row],[GT_F]]</f>
        <v>5000</v>
      </c>
      <c r="AM616" s="3">
        <f>IFERROR((Table1[[#This Row],['# CM TP]]+Table1[[#This Row],['# CM TN]])/Table1[[#This Row],[GT_TOT]], 0)</f>
        <v>0.83520000000000005</v>
      </c>
      <c r="AN616" s="3">
        <f>IFERROR(((Table1[[#This Row],[GT_T]]*Table1[[#This Row],[GT_ML_P]]/Table1[[#This Row],[GT_TOT]])+(Table1[[#This Row],[GT_F]]*Table1[[#This Row],[GT_ML_N]]/Table1[[#This Row],[GT_TOT]]))/Table1[[#This Row],[GT_TOT]],0)</f>
        <v>0.27246624000000003</v>
      </c>
      <c r="AO616" s="3">
        <f>(Table1[[#This Row],[OBS_ACC]]-Table1[[#This Row],[EXP_ACC]])/(1-Table1[[#This Row],[EXP_ACC]])</f>
        <v>0.77348130209105337</v>
      </c>
      <c r="AP616" s="3">
        <f>Table1[[#This Row],['# CM TP]]+Table1[[#This Row],['# CM FN]]</f>
        <v>1159</v>
      </c>
      <c r="AQ616" s="3">
        <f>Table1[[#This Row],['# CM TN]]+Table1[[#This Row],['# CM FP]]</f>
        <v>3841</v>
      </c>
      <c r="AR616" s="2">
        <f>IFERROR(Table1[[#This Row],[NUM_T]]/(Table1[[#This Row],[NUM_T]]+Table1[[#This Row],[NUM_F]]),0)</f>
        <v>0.23180000000000001</v>
      </c>
      <c r="AS616" s="2">
        <f>IFERROR(((LEN(Table1[[#This Row],[Predictors]])-LEN(SUBSTITUTE(Table1[[#This Row],[Predictors]],"_","")))/Table1[[#This Row],[NumPredictors]])-Table1[[#This Row],[P_se]],0)</f>
        <v>0.4</v>
      </c>
      <c r="AT616" s="2">
        <f>IFERROR((LEN(Table1[[#This Row],[Predictors]])-LEN(SUBSTITUTE(Table1[[#This Row],[Predictors]],".","")))/Table1[[#This Row],[NumPredictors]],0)</f>
        <v>0</v>
      </c>
      <c r="AU6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16" s="2">
        <f>1-(Table1[[#This Row],[P_2gram]]+Table1[[#This Row],[P_order]]+Table1[[#This Row],[P_se]])</f>
        <v>0.6</v>
      </c>
    </row>
    <row r="617" spans="1:48" x14ac:dyDescent="0.25">
      <c r="A617">
        <v>9</v>
      </c>
      <c r="B617" t="s">
        <v>645</v>
      </c>
      <c r="C617" t="s">
        <v>185</v>
      </c>
      <c r="D617" s="26" t="s">
        <v>1510</v>
      </c>
      <c r="E617">
        <v>4000</v>
      </c>
      <c r="F6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617" s="3">
        <v>1</v>
      </c>
      <c r="I617" s="1">
        <v>42775.864444444444</v>
      </c>
      <c r="J617" t="s">
        <v>37</v>
      </c>
      <c r="K617" t="s">
        <v>11</v>
      </c>
      <c r="L617" t="str">
        <f>SUBSTITUTE(SUBSTITUTE(Table1[[#This Row],[PredictorSetsOrig]],"task","act"),"startend","se")</f>
        <v>act</v>
      </c>
      <c r="M617" t="s">
        <v>12</v>
      </c>
      <c r="N617" s="17">
        <v>10</v>
      </c>
      <c r="O617" s="3">
        <f>IF(Table1[[#This Row],[Algorithm]]="None",0,IF(Table1[[#This Row],[NumPredictors]]&lt;=5,5,IF(Table1[[#This Row],[NumPredictors]]&lt;=10,10,IF(Table1[[#This Row],[NumPredictors]]&lt;=30,30,50))))</f>
        <v>10</v>
      </c>
      <c r="P617" s="2">
        <v>0.83499999999999996</v>
      </c>
      <c r="Q617" s="2">
        <v>0.85699999999999998</v>
      </c>
      <c r="R617">
        <v>0.140000000000327</v>
      </c>
      <c r="S617">
        <v>4.8799999999991996</v>
      </c>
      <c r="T617">
        <v>5.0000000000181899E-2</v>
      </c>
      <c r="U617" s="3">
        <v>5.6246720259398897</v>
      </c>
      <c r="V617" s="3">
        <v>6.6527099250221697</v>
      </c>
      <c r="W617" s="2">
        <f>IFERROR(Table1[[#This Row],[MutualInformation]]/Table1[[#This Row],[MutualInformationPotential]],0)</f>
        <v>0.84547080653319573</v>
      </c>
      <c r="X617" s="17">
        <v>0.27387383121097802</v>
      </c>
      <c r="Y617" s="3">
        <v>0.37128971067814898</v>
      </c>
      <c r="Z617" s="3">
        <f>IFERROR(Table1[[#This Row],[MutualInformationVsOutcome]]/Table1[[#This Row],[MutualInformationVsOutcomePotential]],0)</f>
        <v>0.73762838919170715</v>
      </c>
      <c r="AA617">
        <v>74</v>
      </c>
      <c r="AB617">
        <v>761</v>
      </c>
      <c r="AC617">
        <v>44</v>
      </c>
      <c r="AD617">
        <v>121</v>
      </c>
      <c r="AE617" s="3" t="s">
        <v>38</v>
      </c>
      <c r="AF6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17" s="17" t="str">
        <f>RIGHT(Table1[[#This Row],[AlgorithmFunc]],LEN(Table1[[#This Row],[AlgorithmFunc]])-16)</f>
        <v>Cluster</v>
      </c>
      <c r="AH617" s="3">
        <f>Table1[[#This Row],['# CM TP]]+Table1[[#This Row],['# CM TN]]</f>
        <v>835</v>
      </c>
      <c r="AI617" s="3">
        <f>Table1[[#This Row],['# CM FP]]+Table1[[#This Row],['# CM FN]]</f>
        <v>165</v>
      </c>
      <c r="AJ617" s="3">
        <f>Table1[[#This Row],['# CM TP]]+Table1[[#This Row],['# CM FP]]</f>
        <v>118</v>
      </c>
      <c r="AK617" s="3">
        <f>Table1[[#This Row],['# CM TN]]+Table1[[#This Row],['# CM FN]]</f>
        <v>882</v>
      </c>
      <c r="AL617" s="3">
        <f>Table1[[#This Row],[GT_T]]+Table1[[#This Row],[GT_F]]</f>
        <v>1000</v>
      </c>
      <c r="AM617" s="3">
        <f>IFERROR((Table1[[#This Row],['# CM TP]]+Table1[[#This Row],['# CM TN]])/Table1[[#This Row],[GT_TOT]], 0)</f>
        <v>0.83499999999999996</v>
      </c>
      <c r="AN617" s="3">
        <f>IFERROR(((Table1[[#This Row],[GT_T]]*Table1[[#This Row],[GT_ML_P]]/Table1[[#This Row],[GT_TOT]])+(Table1[[#This Row],[GT_F]]*Table1[[#This Row],[GT_ML_N]]/Table1[[#This Row],[GT_TOT]]))/Table1[[#This Row],[GT_TOT]],0)</f>
        <v>0.24406</v>
      </c>
      <c r="AO617" s="3">
        <f>(Table1[[#This Row],[OBS_ACC]]-Table1[[#This Row],[EXP_ACC]])/(1-Table1[[#This Row],[EXP_ACC]])</f>
        <v>0.78172870862766886</v>
      </c>
      <c r="AP617" s="3">
        <f>Table1[[#This Row],['# CM TP]]+Table1[[#This Row],['# CM FN]]</f>
        <v>195</v>
      </c>
      <c r="AQ617" s="3">
        <f>Table1[[#This Row],['# CM TN]]+Table1[[#This Row],['# CM FP]]</f>
        <v>805</v>
      </c>
      <c r="AR617" s="2">
        <f>IFERROR(Table1[[#This Row],[NUM_T]]/(Table1[[#This Row],[NUM_T]]+Table1[[#This Row],[NUM_F]]),0)</f>
        <v>0.19500000000000001</v>
      </c>
      <c r="AS617" s="2">
        <f>IFERROR(((LEN(Table1[[#This Row],[Predictors]])-LEN(SUBSTITUTE(Table1[[#This Row],[Predictors]],"_","")))/Table1[[#This Row],[NumPredictors]])-Table1[[#This Row],[P_se]],0)</f>
        <v>0</v>
      </c>
      <c r="AT617" s="2">
        <f>IFERROR((LEN(Table1[[#This Row],[Predictors]])-LEN(SUBSTITUTE(Table1[[#This Row],[Predictors]],".","")))/Table1[[#This Row],[NumPredictors]],0)</f>
        <v>0</v>
      </c>
      <c r="AU6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17" s="2">
        <f>1-(Table1[[#This Row],[P_2gram]]+Table1[[#This Row],[P_order]]+Table1[[#This Row],[P_se]])</f>
        <v>1</v>
      </c>
    </row>
    <row r="618" spans="1:48" x14ac:dyDescent="0.25">
      <c r="A618">
        <v>1</v>
      </c>
      <c r="B618" t="s">
        <v>645</v>
      </c>
      <c r="C618" t="s">
        <v>185</v>
      </c>
      <c r="D618" s="26" t="s">
        <v>1510</v>
      </c>
      <c r="E618">
        <v>4000</v>
      </c>
      <c r="F6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18" t="s">
        <v>680</v>
      </c>
      <c r="H618" s="3">
        <v>1</v>
      </c>
      <c r="I618" s="1">
        <v>42795.308761574073</v>
      </c>
      <c r="J618" s="3" t="s">
        <v>85</v>
      </c>
      <c r="K618" s="1" t="s">
        <v>11</v>
      </c>
      <c r="L618" t="str">
        <f>SUBSTITUTE(SUBSTITUTE(Table1[[#This Row],[PredictorSetsOrig]],"task","act"),"startend","se")</f>
        <v>2gram</v>
      </c>
      <c r="M618" t="s">
        <v>434</v>
      </c>
      <c r="N618" s="17">
        <v>23</v>
      </c>
      <c r="O618" s="3">
        <f>IF(Table1[[#This Row],[Algorithm]]="None",0,IF(Table1[[#This Row],[NumPredictors]]&lt;=5,5,IF(Table1[[#This Row],[NumPredictors]]&lt;=10,10,IF(Table1[[#This Row],[NumPredictors]]&lt;=30,30,50))))</f>
        <v>30</v>
      </c>
      <c r="P618" s="2">
        <v>0.83499999999999996</v>
      </c>
      <c r="Q618" s="2">
        <v>0.82233333333333303</v>
      </c>
      <c r="R618">
        <v>28.680000000000099</v>
      </c>
      <c r="S618">
        <v>5.8899999999999899</v>
      </c>
      <c r="T618">
        <v>0.78999999999996395</v>
      </c>
      <c r="U618" s="3">
        <v>4.0266176615112004</v>
      </c>
      <c r="V618" s="3">
        <v>7.30761563701172</v>
      </c>
      <c r="W618" s="2">
        <f>IFERROR(Table1[[#This Row],[MutualInformation]]/Table1[[#This Row],[MutualInformationPotential]],0)</f>
        <v>0.55101661903468591</v>
      </c>
      <c r="X618" s="17">
        <v>0.130135446079954</v>
      </c>
      <c r="Y618" s="3">
        <v>0.40525441704633802</v>
      </c>
      <c r="Z618" s="3">
        <f>IFERROR(Table1[[#This Row],[MutualInformationVsOutcome]]/Table1[[#This Row],[MutualInformationVsOutcomePotential]],0)</f>
        <v>0.32112036440820318</v>
      </c>
      <c r="AA618">
        <v>44</v>
      </c>
      <c r="AB618">
        <v>791</v>
      </c>
      <c r="AC618">
        <v>14</v>
      </c>
      <c r="AD618">
        <v>151</v>
      </c>
      <c r="AE618" s="3" t="s">
        <v>606</v>
      </c>
      <c r="AF6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618" s="17" t="str">
        <f>RIGHT(Table1[[#This Row],[AlgorithmFunc]],LEN(Table1[[#This Row],[AlgorithmFunc]])-16)</f>
        <v>Blanket</v>
      </c>
      <c r="AH618" s="3">
        <f>Table1[[#This Row],['# CM TP]]+Table1[[#This Row],['# CM TN]]</f>
        <v>835</v>
      </c>
      <c r="AI618" s="3">
        <f>Table1[[#This Row],['# CM FP]]+Table1[[#This Row],['# CM FN]]</f>
        <v>165</v>
      </c>
      <c r="AJ618" s="3">
        <f>Table1[[#This Row],['# CM TP]]+Table1[[#This Row],['# CM FP]]</f>
        <v>58</v>
      </c>
      <c r="AK618" s="3">
        <f>Table1[[#This Row],['# CM TN]]+Table1[[#This Row],['# CM FN]]</f>
        <v>942</v>
      </c>
      <c r="AL618" s="3">
        <f>Table1[[#This Row],[GT_T]]+Table1[[#This Row],[GT_F]]</f>
        <v>1000</v>
      </c>
      <c r="AM618" s="3">
        <f>IFERROR((Table1[[#This Row],['# CM TP]]+Table1[[#This Row],['# CM TN]])/Table1[[#This Row],[GT_TOT]], 0)</f>
        <v>0.83499999999999996</v>
      </c>
      <c r="AN618" s="3">
        <f>IFERROR(((Table1[[#This Row],[GT_T]]*Table1[[#This Row],[GT_ML_P]]/Table1[[#This Row],[GT_TOT]])+(Table1[[#This Row],[GT_F]]*Table1[[#This Row],[GT_ML_N]]/Table1[[#This Row],[GT_TOT]]))/Table1[[#This Row],[GT_TOT]],0)</f>
        <v>0.20386000000000001</v>
      </c>
      <c r="AO618" s="3">
        <f>(Table1[[#This Row],[OBS_ACC]]-Table1[[#This Row],[EXP_ACC]])/(1-Table1[[#This Row],[EXP_ACC]])</f>
        <v>0.79275001884090734</v>
      </c>
      <c r="AP618" s="3">
        <f>Table1[[#This Row],['# CM TP]]+Table1[[#This Row],['# CM FN]]</f>
        <v>195</v>
      </c>
      <c r="AQ618" s="3">
        <f>Table1[[#This Row],['# CM TN]]+Table1[[#This Row],['# CM FP]]</f>
        <v>805</v>
      </c>
      <c r="AR618" s="2">
        <f>IFERROR(Table1[[#This Row],[NUM_T]]/(Table1[[#This Row],[NUM_T]]+Table1[[#This Row],[NUM_F]]),0)</f>
        <v>0.19500000000000001</v>
      </c>
      <c r="AS618" s="2">
        <f>IFERROR(((LEN(Table1[[#This Row],[Predictors]])-LEN(SUBSTITUTE(Table1[[#This Row],[Predictors]],"_","")))/Table1[[#This Row],[NumPredictors]])-Table1[[#This Row],[P_se]],0)</f>
        <v>1</v>
      </c>
      <c r="AT618" s="2">
        <f>IFERROR((LEN(Table1[[#This Row],[Predictors]])-LEN(SUBSTITUTE(Table1[[#This Row],[Predictors]],".","")))/Table1[[#This Row],[NumPredictors]],0)</f>
        <v>0</v>
      </c>
      <c r="AU6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18" s="2">
        <f>1-(Table1[[#This Row],[P_2gram]]+Table1[[#This Row],[P_order]]+Table1[[#This Row],[P_se]])</f>
        <v>0</v>
      </c>
    </row>
    <row r="619" spans="1:48" x14ac:dyDescent="0.25">
      <c r="A619">
        <v>1</v>
      </c>
      <c r="B619" t="s">
        <v>645</v>
      </c>
      <c r="C619" t="s">
        <v>185</v>
      </c>
      <c r="D619" s="26" t="s">
        <v>1510</v>
      </c>
      <c r="E619">
        <v>4000</v>
      </c>
      <c r="F6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619" s="3">
        <v>1</v>
      </c>
      <c r="I619" s="1">
        <v>42777.503622685188</v>
      </c>
      <c r="J619" t="s">
        <v>37</v>
      </c>
      <c r="K619" t="s">
        <v>11</v>
      </c>
      <c r="L619" t="str">
        <f>SUBSTITUTE(SUBSTITUTE(Table1[[#This Row],[PredictorSetsOrig]],"task","act"),"startend","se")</f>
        <v>act</v>
      </c>
      <c r="M619" t="s">
        <v>12</v>
      </c>
      <c r="N619" s="17">
        <v>30</v>
      </c>
      <c r="O619" s="3">
        <f>IF(Table1[[#This Row],[Algorithm]]="None",0,IF(Table1[[#This Row],[NumPredictors]]&lt;=5,5,IF(Table1[[#This Row],[NumPredictors]]&lt;=10,10,IF(Table1[[#This Row],[NumPredictors]]&lt;=30,30,50))))</f>
        <v>30</v>
      </c>
      <c r="P619" s="2">
        <v>0.83499999999999996</v>
      </c>
      <c r="Q619" s="2">
        <v>0.85633333333333295</v>
      </c>
      <c r="R619">
        <v>0.24000000000000901</v>
      </c>
      <c r="S619">
        <v>7.7399999999999496</v>
      </c>
      <c r="T619">
        <v>0.310000000000002</v>
      </c>
      <c r="U619" s="3">
        <v>6.3883464057583597</v>
      </c>
      <c r="V619" s="3">
        <v>6.6527099250221697</v>
      </c>
      <c r="W619" s="2">
        <f>IFERROR(Table1[[#This Row],[MutualInformation]]/Table1[[#This Row],[MutualInformationPotential]],0)</f>
        <v>0.96026228074825781</v>
      </c>
      <c r="X619" s="17">
        <v>0.34587648719518799</v>
      </c>
      <c r="Y619" s="3">
        <v>0.37128971067814898</v>
      </c>
      <c r="Z619" s="3">
        <f>IFERROR(Table1[[#This Row],[MutualInformationVsOutcome]]/Table1[[#This Row],[MutualInformationVsOutcomePotential]],0)</f>
        <v>0.93155419406440176</v>
      </c>
      <c r="AA619">
        <v>61</v>
      </c>
      <c r="AB619">
        <v>774</v>
      </c>
      <c r="AC619">
        <v>31</v>
      </c>
      <c r="AD619">
        <v>134</v>
      </c>
      <c r="AE619" s="3" t="s">
        <v>120</v>
      </c>
      <c r="AF6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19" s="17" t="str">
        <f>RIGHT(Table1[[#This Row],[AlgorithmFunc]],LEN(Table1[[#This Row],[AlgorithmFunc]])-16)</f>
        <v>Cluster</v>
      </c>
      <c r="AH619" s="3">
        <f>Table1[[#This Row],['# CM TP]]+Table1[[#This Row],['# CM TN]]</f>
        <v>835</v>
      </c>
      <c r="AI619" s="3">
        <f>Table1[[#This Row],['# CM FP]]+Table1[[#This Row],['# CM FN]]</f>
        <v>165</v>
      </c>
      <c r="AJ619" s="3">
        <f>Table1[[#This Row],['# CM TP]]+Table1[[#This Row],['# CM FP]]</f>
        <v>92</v>
      </c>
      <c r="AK619" s="3">
        <f>Table1[[#This Row],['# CM TN]]+Table1[[#This Row],['# CM FN]]</f>
        <v>908</v>
      </c>
      <c r="AL619" s="3">
        <f>Table1[[#This Row],[GT_T]]+Table1[[#This Row],[GT_F]]</f>
        <v>1000</v>
      </c>
      <c r="AM619" s="3">
        <f>IFERROR((Table1[[#This Row],['# CM TP]]+Table1[[#This Row],['# CM TN]])/Table1[[#This Row],[GT_TOT]], 0)</f>
        <v>0.83499999999999996</v>
      </c>
      <c r="AN619" s="3">
        <f>IFERROR(((Table1[[#This Row],[GT_T]]*Table1[[#This Row],[GT_ML_P]]/Table1[[#This Row],[GT_TOT]])+(Table1[[#This Row],[GT_F]]*Table1[[#This Row],[GT_ML_N]]/Table1[[#This Row],[GT_TOT]]))/Table1[[#This Row],[GT_TOT]],0)</f>
        <v>0.22663999999999998</v>
      </c>
      <c r="AO619" s="3">
        <f>(Table1[[#This Row],[OBS_ACC]]-Table1[[#This Row],[EXP_ACC]])/(1-Table1[[#This Row],[EXP_ACC]])</f>
        <v>0.78664528809351397</v>
      </c>
      <c r="AP619" s="3">
        <f>Table1[[#This Row],['# CM TP]]+Table1[[#This Row],['# CM FN]]</f>
        <v>195</v>
      </c>
      <c r="AQ619" s="3">
        <f>Table1[[#This Row],['# CM TN]]+Table1[[#This Row],['# CM FP]]</f>
        <v>805</v>
      </c>
      <c r="AR619" s="2">
        <f>IFERROR(Table1[[#This Row],[NUM_T]]/(Table1[[#This Row],[NUM_T]]+Table1[[#This Row],[NUM_F]]),0)</f>
        <v>0.19500000000000001</v>
      </c>
      <c r="AS619" s="2">
        <f>IFERROR(((LEN(Table1[[#This Row],[Predictors]])-LEN(SUBSTITUTE(Table1[[#This Row],[Predictors]],"_","")))/Table1[[#This Row],[NumPredictors]])-Table1[[#This Row],[P_se]],0)</f>
        <v>0</v>
      </c>
      <c r="AT619" s="2">
        <f>IFERROR((LEN(Table1[[#This Row],[Predictors]])-LEN(SUBSTITUTE(Table1[[#This Row],[Predictors]],".","")))/Table1[[#This Row],[NumPredictors]],0)</f>
        <v>0</v>
      </c>
      <c r="AU6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19" s="2">
        <f>1-(Table1[[#This Row],[P_2gram]]+Table1[[#This Row],[P_order]]+Table1[[#This Row],[P_se]])</f>
        <v>1</v>
      </c>
    </row>
    <row r="620" spans="1:48" x14ac:dyDescent="0.25">
      <c r="A620">
        <v>57</v>
      </c>
      <c r="B620" t="s">
        <v>645</v>
      </c>
      <c r="C620" t="s">
        <v>185</v>
      </c>
      <c r="D620" s="26" t="s">
        <v>1510</v>
      </c>
      <c r="E620">
        <v>4000</v>
      </c>
      <c r="F6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20" t="s">
        <v>794</v>
      </c>
      <c r="H620" s="3">
        <v>1</v>
      </c>
      <c r="I620" s="1">
        <v>42798.530150462961</v>
      </c>
      <c r="J620" t="s">
        <v>484</v>
      </c>
      <c r="K620" s="1" t="s">
        <v>11</v>
      </c>
      <c r="L620" t="str">
        <f>SUBSTITUTE(SUBSTITUTE(Table1[[#This Row],[PredictorSetsOrig]],"task","act"),"startend","se")</f>
        <v>act,se</v>
      </c>
      <c r="M620" t="s">
        <v>14</v>
      </c>
      <c r="N620" s="17">
        <v>30</v>
      </c>
      <c r="O620" s="3">
        <f>IF(Table1[[#This Row],[Algorithm]]="None",0,IF(Table1[[#This Row],[NumPredictors]]&lt;=5,5,IF(Table1[[#This Row],[NumPredictors]]&lt;=10,10,IF(Table1[[#This Row],[NumPredictors]]&lt;=30,30,50))))</f>
        <v>30</v>
      </c>
      <c r="P620" s="2">
        <v>0.84099999999999997</v>
      </c>
      <c r="Q620" s="2">
        <v>0.84566666666666701</v>
      </c>
      <c r="R620">
        <v>0.30000000000001098</v>
      </c>
      <c r="S620">
        <v>6.4600000000000399</v>
      </c>
      <c r="T620" s="1">
        <v>0.12000000000000501</v>
      </c>
      <c r="U620" s="3">
        <v>6.0444318127020997</v>
      </c>
      <c r="V620" s="3">
        <v>6.9605890807084903</v>
      </c>
      <c r="W620" s="2">
        <f>IFERROR(Table1[[#This Row],[MutualInformation]]/Table1[[#This Row],[MutualInformationPotential]],0)</f>
        <v>0.86837934873277445</v>
      </c>
      <c r="X620" s="17">
        <v>0.30287787647644898</v>
      </c>
      <c r="Y620" s="27">
        <v>0.38147101411214301</v>
      </c>
      <c r="Z620" s="3">
        <f>IFERROR(Table1[[#This Row],[MutualInformationVsOutcome]]/Table1[[#This Row],[MutualInformationVsOutcomePotential]],0)</f>
        <v>0.79397350066395977</v>
      </c>
      <c r="AA620" s="1">
        <v>60</v>
      </c>
      <c r="AB620" s="1">
        <v>781</v>
      </c>
      <c r="AC620">
        <v>24</v>
      </c>
      <c r="AD620">
        <v>135</v>
      </c>
      <c r="AE620" s="3" t="s">
        <v>827</v>
      </c>
      <c r="AF6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620" s="17" t="str">
        <f>RIGHT(Table1[[#This Row],[AlgorithmFunc]],LEN(Table1[[#This Row],[AlgorithmFunc]])-16)</f>
        <v>MRMREnsemble5</v>
      </c>
      <c r="AH620" s="3">
        <f>Table1[[#This Row],['# CM TP]]+Table1[[#This Row],['# CM TN]]</f>
        <v>841</v>
      </c>
      <c r="AI620" s="3">
        <f>Table1[[#This Row],['# CM FP]]+Table1[[#This Row],['# CM FN]]</f>
        <v>159</v>
      </c>
      <c r="AJ620" s="3">
        <f>Table1[[#This Row],['# CM TP]]+Table1[[#This Row],['# CM FP]]</f>
        <v>84</v>
      </c>
      <c r="AK620" s="3">
        <f>Table1[[#This Row],['# CM TN]]+Table1[[#This Row],['# CM FN]]</f>
        <v>916</v>
      </c>
      <c r="AL620" s="3">
        <f>Table1[[#This Row],[GT_T]]+Table1[[#This Row],[GT_F]]</f>
        <v>1000</v>
      </c>
      <c r="AM620" s="3">
        <f>IFERROR((Table1[[#This Row],['# CM TP]]+Table1[[#This Row],['# CM TN]])/Table1[[#This Row],[GT_TOT]], 0)</f>
        <v>0.84099999999999997</v>
      </c>
      <c r="AN620" s="3">
        <f>IFERROR(((Table1[[#This Row],[GT_T]]*Table1[[#This Row],[GT_ML_P]]/Table1[[#This Row],[GT_TOT]])+(Table1[[#This Row],[GT_F]]*Table1[[#This Row],[GT_ML_N]]/Table1[[#This Row],[GT_TOT]]))/Table1[[#This Row],[GT_TOT]],0)</f>
        <v>0.21628800000000001</v>
      </c>
      <c r="AO620" s="3">
        <f>(Table1[[#This Row],[OBS_ACC]]-Table1[[#This Row],[EXP_ACC]])/(1-Table1[[#This Row],[EXP_ACC]])</f>
        <v>0.79711934996529332</v>
      </c>
      <c r="AP620" s="3">
        <f>Table1[[#This Row],['# CM TP]]+Table1[[#This Row],['# CM FN]]</f>
        <v>195</v>
      </c>
      <c r="AQ620" s="3">
        <f>Table1[[#This Row],['# CM TN]]+Table1[[#This Row],['# CM FP]]</f>
        <v>805</v>
      </c>
      <c r="AR620" s="2">
        <f>IFERROR(Table1[[#This Row],[NUM_T]]/(Table1[[#This Row],[NUM_T]]+Table1[[#This Row],[NUM_F]]),0)</f>
        <v>0.19500000000000001</v>
      </c>
      <c r="AS620" s="2">
        <f>IFERROR(((LEN(Table1[[#This Row],[Predictors]])-LEN(SUBSTITUTE(Table1[[#This Row],[Predictors]],"_","")))/Table1[[#This Row],[NumPredictors]])-Table1[[#This Row],[P_se]],0)</f>
        <v>3.333333333333334E-2</v>
      </c>
      <c r="AT620" s="2">
        <f>IFERROR((LEN(Table1[[#This Row],[Predictors]])-LEN(SUBSTITUTE(Table1[[#This Row],[Predictors]],".","")))/Table1[[#This Row],[NumPredictors]],0)</f>
        <v>0</v>
      </c>
      <c r="AU6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620" s="2">
        <f>1-(Table1[[#This Row],[P_2gram]]+Table1[[#This Row],[P_order]]+Table1[[#This Row],[P_se]])</f>
        <v>0.9</v>
      </c>
    </row>
    <row r="621" spans="1:48" x14ac:dyDescent="0.25">
      <c r="A621">
        <v>9</v>
      </c>
      <c r="B621" t="s">
        <v>645</v>
      </c>
      <c r="C621" t="s">
        <v>185</v>
      </c>
      <c r="D621" s="26" t="s">
        <v>1510</v>
      </c>
      <c r="E621">
        <v>4000</v>
      </c>
      <c r="F6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621" s="3">
        <v>1</v>
      </c>
      <c r="I621" s="1">
        <v>42777.504479166666</v>
      </c>
      <c r="J621" t="s">
        <v>28</v>
      </c>
      <c r="K621" t="s">
        <v>11</v>
      </c>
      <c r="L621" t="str">
        <f>SUBSTITUTE(SUBSTITUTE(Table1[[#This Row],[PredictorSetsOrig]],"task","act"),"startend","se")</f>
        <v>act</v>
      </c>
      <c r="M621" t="s">
        <v>12</v>
      </c>
      <c r="N621" s="17">
        <v>30</v>
      </c>
      <c r="O621" s="3">
        <f>IF(Table1[[#This Row],[Algorithm]]="None",0,IF(Table1[[#This Row],[NumPredictors]]&lt;=5,5,IF(Table1[[#This Row],[NumPredictors]]&lt;=10,10,IF(Table1[[#This Row],[NumPredictors]]&lt;=30,30,50))))</f>
        <v>30</v>
      </c>
      <c r="P621" s="2">
        <v>0.83499999999999996</v>
      </c>
      <c r="Q621" s="2">
        <v>0.85633333333333295</v>
      </c>
      <c r="R621">
        <v>0.19999999999998899</v>
      </c>
      <c r="S621">
        <v>7.06</v>
      </c>
      <c r="T621">
        <v>5.0000000000011403E-2</v>
      </c>
      <c r="U621" s="3">
        <v>6.3883464057583597</v>
      </c>
      <c r="V621" s="3">
        <v>6.6527099250221697</v>
      </c>
      <c r="W621" s="2">
        <f>IFERROR(Table1[[#This Row],[MutualInformation]]/Table1[[#This Row],[MutualInformationPotential]],0)</f>
        <v>0.96026228074825781</v>
      </c>
      <c r="X621" s="17">
        <v>0.34587648719518799</v>
      </c>
      <c r="Y621" s="3">
        <v>0.37128971067814898</v>
      </c>
      <c r="Z621" s="3">
        <f>IFERROR(Table1[[#This Row],[MutualInformationVsOutcome]]/Table1[[#This Row],[MutualInformationVsOutcomePotential]],0)</f>
        <v>0.93155419406440176</v>
      </c>
      <c r="AA621">
        <v>61</v>
      </c>
      <c r="AB621">
        <v>774</v>
      </c>
      <c r="AC621">
        <v>31</v>
      </c>
      <c r="AD621">
        <v>134</v>
      </c>
      <c r="AE621" s="3" t="s">
        <v>120</v>
      </c>
      <c r="AF6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21" s="17" t="str">
        <f>RIGHT(Table1[[#This Row],[AlgorithmFunc]],LEN(Table1[[#This Row],[AlgorithmFunc]])-16)</f>
        <v>ClusterDuplicates</v>
      </c>
      <c r="AH621" s="3">
        <f>Table1[[#This Row],['# CM TP]]+Table1[[#This Row],['# CM TN]]</f>
        <v>835</v>
      </c>
      <c r="AI621" s="3">
        <f>Table1[[#This Row],['# CM FP]]+Table1[[#This Row],['# CM FN]]</f>
        <v>165</v>
      </c>
      <c r="AJ621" s="3">
        <f>Table1[[#This Row],['# CM TP]]+Table1[[#This Row],['# CM FP]]</f>
        <v>92</v>
      </c>
      <c r="AK621" s="3">
        <f>Table1[[#This Row],['# CM TN]]+Table1[[#This Row],['# CM FN]]</f>
        <v>908</v>
      </c>
      <c r="AL621" s="3">
        <f>Table1[[#This Row],[GT_T]]+Table1[[#This Row],[GT_F]]</f>
        <v>1000</v>
      </c>
      <c r="AM621" s="3">
        <f>IFERROR((Table1[[#This Row],['# CM TP]]+Table1[[#This Row],['# CM TN]])/Table1[[#This Row],[GT_TOT]], 0)</f>
        <v>0.83499999999999996</v>
      </c>
      <c r="AN621" s="3">
        <f>IFERROR(((Table1[[#This Row],[GT_T]]*Table1[[#This Row],[GT_ML_P]]/Table1[[#This Row],[GT_TOT]])+(Table1[[#This Row],[GT_F]]*Table1[[#This Row],[GT_ML_N]]/Table1[[#This Row],[GT_TOT]]))/Table1[[#This Row],[GT_TOT]],0)</f>
        <v>0.22663999999999998</v>
      </c>
      <c r="AO621" s="3">
        <f>(Table1[[#This Row],[OBS_ACC]]-Table1[[#This Row],[EXP_ACC]])/(1-Table1[[#This Row],[EXP_ACC]])</f>
        <v>0.78664528809351397</v>
      </c>
      <c r="AP621" s="3">
        <f>Table1[[#This Row],['# CM TP]]+Table1[[#This Row],['# CM FN]]</f>
        <v>195</v>
      </c>
      <c r="AQ621" s="3">
        <f>Table1[[#This Row],['# CM TN]]+Table1[[#This Row],['# CM FP]]</f>
        <v>805</v>
      </c>
      <c r="AR621" s="2">
        <f>IFERROR(Table1[[#This Row],[NUM_T]]/(Table1[[#This Row],[NUM_T]]+Table1[[#This Row],[NUM_F]]),0)</f>
        <v>0.19500000000000001</v>
      </c>
      <c r="AS621" s="2">
        <f>IFERROR(((LEN(Table1[[#This Row],[Predictors]])-LEN(SUBSTITUTE(Table1[[#This Row],[Predictors]],"_","")))/Table1[[#This Row],[NumPredictors]])-Table1[[#This Row],[P_se]],0)</f>
        <v>0</v>
      </c>
      <c r="AT621" s="2">
        <f>IFERROR((LEN(Table1[[#This Row],[Predictors]])-LEN(SUBSTITUTE(Table1[[#This Row],[Predictors]],".","")))/Table1[[#This Row],[NumPredictors]],0)</f>
        <v>0</v>
      </c>
      <c r="AU6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1" s="2">
        <f>1-(Table1[[#This Row],[P_2gram]]+Table1[[#This Row],[P_order]]+Table1[[#This Row],[P_se]])</f>
        <v>1</v>
      </c>
    </row>
    <row r="622" spans="1:48" x14ac:dyDescent="0.25">
      <c r="A622">
        <v>38</v>
      </c>
      <c r="B622" t="s">
        <v>645</v>
      </c>
      <c r="C622" t="s">
        <v>190</v>
      </c>
      <c r="D622" s="26" t="s">
        <v>1510</v>
      </c>
      <c r="E622">
        <v>40000</v>
      </c>
      <c r="F6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22" t="s">
        <v>483</v>
      </c>
      <c r="H622" s="3">
        <v>1</v>
      </c>
      <c r="I622" s="1">
        <v>42784.857557870368</v>
      </c>
      <c r="J622" t="s">
        <v>484</v>
      </c>
      <c r="K622" t="s">
        <v>11</v>
      </c>
      <c r="L622" t="str">
        <f>SUBSTITUTE(SUBSTITUTE(Table1[[#This Row],[PredictorSetsOrig]],"task","act"),"startend","se")</f>
        <v>act,se,2gram,order</v>
      </c>
      <c r="M622" t="s">
        <v>20</v>
      </c>
      <c r="N622" s="17">
        <v>10</v>
      </c>
      <c r="O622" s="3">
        <f>IF(Table1[[#This Row],[Algorithm]]="None",0,IF(Table1[[#This Row],[NumPredictors]]&lt;=5,5,IF(Table1[[#This Row],[NumPredictors]]&lt;=10,10,IF(Table1[[#This Row],[NumPredictors]]&lt;=30,30,50))))</f>
        <v>10</v>
      </c>
      <c r="P622" s="2">
        <v>0.83499999999999996</v>
      </c>
      <c r="Q622" s="2">
        <v>0.83709999999999996</v>
      </c>
      <c r="R622">
        <v>9.3300000000000392</v>
      </c>
      <c r="S622">
        <v>39.71</v>
      </c>
      <c r="T622">
        <v>19.280000000000101</v>
      </c>
      <c r="U622" s="3">
        <v>3.5196251613534799</v>
      </c>
      <c r="V622" s="3" t="s">
        <v>362</v>
      </c>
      <c r="W622" s="2">
        <f>IFERROR(Table1[[#This Row],[MutualInformation]]/Table1[[#This Row],[MutualInformationPotential]],0)</f>
        <v>0</v>
      </c>
      <c r="X622" s="17">
        <v>0.15430307336775401</v>
      </c>
      <c r="Y622" s="3">
        <v>0.446570759078327</v>
      </c>
      <c r="Z622" s="3">
        <f>IFERROR(Table1[[#This Row],[MutualInformationVsOutcome]]/Table1[[#This Row],[MutualInformationVsOutcomePotential]],0)</f>
        <v>0.34552883329445622</v>
      </c>
      <c r="AA622">
        <v>725</v>
      </c>
      <c r="AB622">
        <v>7625</v>
      </c>
      <c r="AC622">
        <v>313</v>
      </c>
      <c r="AD622">
        <v>1337</v>
      </c>
      <c r="AE622" s="3" t="s">
        <v>509</v>
      </c>
      <c r="AF6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622" s="17" t="str">
        <f>RIGHT(Table1[[#This Row],[AlgorithmFunc]],LEN(Table1[[#This Row],[AlgorithmFunc]])-16)</f>
        <v>MRMREnsemble5</v>
      </c>
      <c r="AH622" s="3">
        <f>Table1[[#This Row],['# CM TP]]+Table1[[#This Row],['# CM TN]]</f>
        <v>8350</v>
      </c>
      <c r="AI622" s="3">
        <f>Table1[[#This Row],['# CM FP]]+Table1[[#This Row],['# CM FN]]</f>
        <v>1650</v>
      </c>
      <c r="AJ622" s="3">
        <f>Table1[[#This Row],['# CM TP]]+Table1[[#This Row],['# CM FP]]</f>
        <v>1038</v>
      </c>
      <c r="AK622" s="3">
        <f>Table1[[#This Row],['# CM TN]]+Table1[[#This Row],['# CM FN]]</f>
        <v>8962</v>
      </c>
      <c r="AL622" s="3">
        <f>Table1[[#This Row],[GT_T]]+Table1[[#This Row],[GT_F]]</f>
        <v>10000</v>
      </c>
      <c r="AM622" s="3">
        <f>IFERROR((Table1[[#This Row],['# CM TP]]+Table1[[#This Row],['# CM TN]])/Table1[[#This Row],[GT_TOT]], 0)</f>
        <v>0.83499999999999996</v>
      </c>
      <c r="AN622" s="3">
        <f>IFERROR(((Table1[[#This Row],[GT_T]]*Table1[[#This Row],[GT_ML_P]]/Table1[[#This Row],[GT_TOT]])+(Table1[[#This Row],[GT_F]]*Table1[[#This Row],[GT_ML_N]]/Table1[[#This Row],[GT_TOT]]))/Table1[[#This Row],[GT_TOT]],0)</f>
        <v>0.234546</v>
      </c>
      <c r="AO622" s="3">
        <f>(Table1[[#This Row],[OBS_ACC]]-Table1[[#This Row],[EXP_ACC]])/(1-Table1[[#This Row],[EXP_ACC]])</f>
        <v>0.78444165162112933</v>
      </c>
      <c r="AP622" s="3">
        <f>Table1[[#This Row],['# CM TP]]+Table1[[#This Row],['# CM FN]]</f>
        <v>2062</v>
      </c>
      <c r="AQ622" s="3">
        <f>Table1[[#This Row],['# CM TN]]+Table1[[#This Row],['# CM FP]]</f>
        <v>7938</v>
      </c>
      <c r="AR622" s="2">
        <f>IFERROR(Table1[[#This Row],[NUM_T]]/(Table1[[#This Row],[NUM_T]]+Table1[[#This Row],[NUM_F]]),0)</f>
        <v>0.20619999999999999</v>
      </c>
      <c r="AS622" s="2">
        <f>IFERROR(((LEN(Table1[[#This Row],[Predictors]])-LEN(SUBSTITUTE(Table1[[#This Row],[Predictors]],"_","")))/Table1[[#This Row],[NumPredictors]])-Table1[[#This Row],[P_se]],0)</f>
        <v>0.1</v>
      </c>
      <c r="AT622" s="2">
        <f>IFERROR((LEN(Table1[[#This Row],[Predictors]])-LEN(SUBSTITUTE(Table1[[#This Row],[Predictors]],".","")))/Table1[[#This Row],[NumPredictors]],0)</f>
        <v>0.7</v>
      </c>
      <c r="AU6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2" s="2">
        <f>1-(Table1[[#This Row],[P_2gram]]+Table1[[#This Row],[P_order]]+Table1[[#This Row],[P_se]])</f>
        <v>0.20000000000000007</v>
      </c>
    </row>
    <row r="623" spans="1:48" x14ac:dyDescent="0.25">
      <c r="A623">
        <v>40</v>
      </c>
      <c r="B623" t="s">
        <v>645</v>
      </c>
      <c r="C623" t="s">
        <v>190</v>
      </c>
      <c r="D623" s="26" t="s">
        <v>1510</v>
      </c>
      <c r="E623">
        <v>40000</v>
      </c>
      <c r="F6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23" t="s">
        <v>483</v>
      </c>
      <c r="H623" s="3">
        <v>1</v>
      </c>
      <c r="I623" s="1">
        <v>42784.858969907407</v>
      </c>
      <c r="J623" t="s">
        <v>484</v>
      </c>
      <c r="K623" t="s">
        <v>11</v>
      </c>
      <c r="L623" t="str">
        <f>SUBSTITUTE(SUBSTITUTE(Table1[[#This Row],[PredictorSetsOrig]],"task","act"),"startend","se")</f>
        <v>act,2gram,order</v>
      </c>
      <c r="M623" t="s">
        <v>24</v>
      </c>
      <c r="N623" s="17">
        <v>10</v>
      </c>
      <c r="O623" s="3">
        <f>IF(Table1[[#This Row],[Algorithm]]="None",0,IF(Table1[[#This Row],[NumPredictors]]&lt;=5,5,IF(Table1[[#This Row],[NumPredictors]]&lt;=10,10,IF(Table1[[#This Row],[NumPredictors]]&lt;=30,30,50))))</f>
        <v>10</v>
      </c>
      <c r="P623" s="2">
        <v>0.83499999999999996</v>
      </c>
      <c r="Q623" s="2">
        <v>0.83709999999999996</v>
      </c>
      <c r="R623">
        <v>7.2899999999999601</v>
      </c>
      <c r="S623">
        <v>36.28</v>
      </c>
      <c r="T623">
        <v>14.5600000000001</v>
      </c>
      <c r="U623" s="3">
        <v>3.5196251613534799</v>
      </c>
      <c r="V623" s="3" t="s">
        <v>362</v>
      </c>
      <c r="W623" s="2">
        <f>IFERROR(Table1[[#This Row],[MutualInformation]]/Table1[[#This Row],[MutualInformationPotential]],0)</f>
        <v>0</v>
      </c>
      <c r="X623" s="17">
        <v>0.15430307336775401</v>
      </c>
      <c r="Y623" s="3"/>
      <c r="Z623" s="3">
        <f>IFERROR(Table1[[#This Row],[MutualInformationVsOutcome]]/Table1[[#This Row],[MutualInformationVsOutcomePotential]],0)</f>
        <v>0</v>
      </c>
      <c r="AA623">
        <v>725</v>
      </c>
      <c r="AB623">
        <v>7625</v>
      </c>
      <c r="AC623">
        <v>313</v>
      </c>
      <c r="AD623">
        <v>1337</v>
      </c>
      <c r="AE623" s="3" t="s">
        <v>509</v>
      </c>
      <c r="AF6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623" s="17" t="str">
        <f>RIGHT(Table1[[#This Row],[AlgorithmFunc]],LEN(Table1[[#This Row],[AlgorithmFunc]])-16)</f>
        <v>MRMREnsemble5</v>
      </c>
      <c r="AH623" s="3">
        <f>Table1[[#This Row],['# CM TP]]+Table1[[#This Row],['# CM TN]]</f>
        <v>8350</v>
      </c>
      <c r="AI623" s="3">
        <f>Table1[[#This Row],['# CM FP]]+Table1[[#This Row],['# CM FN]]</f>
        <v>1650</v>
      </c>
      <c r="AJ623" s="3">
        <f>Table1[[#This Row],['# CM TP]]+Table1[[#This Row],['# CM FP]]</f>
        <v>1038</v>
      </c>
      <c r="AK623" s="3">
        <f>Table1[[#This Row],['# CM TN]]+Table1[[#This Row],['# CM FN]]</f>
        <v>8962</v>
      </c>
      <c r="AL623" s="3">
        <f>Table1[[#This Row],[GT_T]]+Table1[[#This Row],[GT_F]]</f>
        <v>10000</v>
      </c>
      <c r="AM623" s="3">
        <f>IFERROR((Table1[[#This Row],['# CM TP]]+Table1[[#This Row],['# CM TN]])/Table1[[#This Row],[GT_TOT]], 0)</f>
        <v>0.83499999999999996</v>
      </c>
      <c r="AN623" s="3">
        <f>IFERROR(((Table1[[#This Row],[GT_T]]*Table1[[#This Row],[GT_ML_P]]/Table1[[#This Row],[GT_TOT]])+(Table1[[#This Row],[GT_F]]*Table1[[#This Row],[GT_ML_N]]/Table1[[#This Row],[GT_TOT]]))/Table1[[#This Row],[GT_TOT]],0)</f>
        <v>0.234546</v>
      </c>
      <c r="AO623" s="3">
        <f>(Table1[[#This Row],[OBS_ACC]]-Table1[[#This Row],[EXP_ACC]])/(1-Table1[[#This Row],[EXP_ACC]])</f>
        <v>0.78444165162112933</v>
      </c>
      <c r="AP623" s="3">
        <f>Table1[[#This Row],['# CM TP]]+Table1[[#This Row],['# CM FN]]</f>
        <v>2062</v>
      </c>
      <c r="AQ623" s="3">
        <f>Table1[[#This Row],['# CM TN]]+Table1[[#This Row],['# CM FP]]</f>
        <v>7938</v>
      </c>
      <c r="AR623" s="2">
        <f>IFERROR(Table1[[#This Row],[NUM_T]]/(Table1[[#This Row],[NUM_T]]+Table1[[#This Row],[NUM_F]]),0)</f>
        <v>0.20619999999999999</v>
      </c>
      <c r="AS623" s="2">
        <f>IFERROR(((LEN(Table1[[#This Row],[Predictors]])-LEN(SUBSTITUTE(Table1[[#This Row],[Predictors]],"_","")))/Table1[[#This Row],[NumPredictors]])-Table1[[#This Row],[P_se]],0)</f>
        <v>0.1</v>
      </c>
      <c r="AT623" s="2">
        <f>IFERROR((LEN(Table1[[#This Row],[Predictors]])-LEN(SUBSTITUTE(Table1[[#This Row],[Predictors]],".","")))/Table1[[#This Row],[NumPredictors]],0)</f>
        <v>0.7</v>
      </c>
      <c r="AU6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3" s="2">
        <f>1-(Table1[[#This Row],[P_2gram]]+Table1[[#This Row],[P_order]]+Table1[[#This Row],[P_se]])</f>
        <v>0.20000000000000007</v>
      </c>
    </row>
    <row r="624" spans="1:48" x14ac:dyDescent="0.25">
      <c r="A624">
        <v>3</v>
      </c>
      <c r="B624" t="s">
        <v>645</v>
      </c>
      <c r="C624" t="s">
        <v>185</v>
      </c>
      <c r="D624" s="26" t="s">
        <v>1510</v>
      </c>
      <c r="E624">
        <v>4000</v>
      </c>
      <c r="F6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24" t="s">
        <v>562</v>
      </c>
      <c r="H624" s="3">
        <v>1</v>
      </c>
      <c r="I624" s="1">
        <v>42793.931701388887</v>
      </c>
      <c r="J624" t="s">
        <v>45</v>
      </c>
      <c r="K624" t="s">
        <v>11</v>
      </c>
      <c r="L624" t="str">
        <f>SUBSTITUTE(SUBSTITUTE(Table1[[#This Row],[PredictorSetsOrig]],"task","act"),"startend","se")</f>
        <v>act,se,2gram</v>
      </c>
      <c r="M624" t="s">
        <v>16</v>
      </c>
      <c r="N624" s="17">
        <v>10</v>
      </c>
      <c r="O624" s="3">
        <f>IF(Table1[[#This Row],[Algorithm]]="None",0,IF(Table1[[#This Row],[NumPredictors]]&lt;=5,5,IF(Table1[[#This Row],[NumPredictors]]&lt;=10,10,IF(Table1[[#This Row],[NumPredictors]]&lt;=30,30,50))))</f>
        <v>10</v>
      </c>
      <c r="P624" s="2">
        <v>0.83499999999999996</v>
      </c>
      <c r="Q624" s="2">
        <v>0.85166666666666702</v>
      </c>
      <c r="R624">
        <v>213.33</v>
      </c>
      <c r="S624">
        <v>4.87000000000035</v>
      </c>
      <c r="T624">
        <v>0.78000000000019998</v>
      </c>
      <c r="U624" s="3">
        <v>5.7178058903337696</v>
      </c>
      <c r="V624" s="3">
        <v>7.30761563701172</v>
      </c>
      <c r="W624" s="2">
        <f>IFERROR(Table1[[#This Row],[MutualInformation]]/Table1[[#This Row],[MutualInformationPotential]],0)</f>
        <v>0.78244480475603306</v>
      </c>
      <c r="X624" s="17">
        <v>0.275292384385046</v>
      </c>
      <c r="Y624" s="27">
        <v>0.40525441704633802</v>
      </c>
      <c r="Z624" s="3">
        <f>IFERROR(Table1[[#This Row],[MutualInformationVsOutcome]]/Table1[[#This Row],[MutualInformationVsOutcomePotential]],0)</f>
        <v>0.67930754806200722</v>
      </c>
      <c r="AA624">
        <v>67</v>
      </c>
      <c r="AB624">
        <v>768</v>
      </c>
      <c r="AC624">
        <v>37</v>
      </c>
      <c r="AD624">
        <v>128</v>
      </c>
      <c r="AE624" s="3" t="s">
        <v>200</v>
      </c>
      <c r="AF6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624" s="17" t="str">
        <f>RIGHT(Table1[[#This Row],[AlgorithmFunc]],LEN(Table1[[#This Row],[AlgorithmFunc]])-16)</f>
        <v>Recursive</v>
      </c>
      <c r="AH624" s="3">
        <f>Table1[[#This Row],['# CM TP]]+Table1[[#This Row],['# CM TN]]</f>
        <v>835</v>
      </c>
      <c r="AI624" s="3">
        <f>Table1[[#This Row],['# CM FP]]+Table1[[#This Row],['# CM FN]]</f>
        <v>165</v>
      </c>
      <c r="AJ624" s="3">
        <f>Table1[[#This Row],['# CM TP]]+Table1[[#This Row],['# CM FP]]</f>
        <v>104</v>
      </c>
      <c r="AK624" s="3">
        <f>Table1[[#This Row],['# CM TN]]+Table1[[#This Row],['# CM FN]]</f>
        <v>896</v>
      </c>
      <c r="AL624" s="3">
        <f>Table1[[#This Row],[GT_T]]+Table1[[#This Row],[GT_F]]</f>
        <v>1000</v>
      </c>
      <c r="AM624" s="3">
        <f>IFERROR((Table1[[#This Row],['# CM TP]]+Table1[[#This Row],['# CM TN]])/Table1[[#This Row],[GT_TOT]], 0)</f>
        <v>0.83499999999999996</v>
      </c>
      <c r="AN624" s="3">
        <f>IFERROR(((Table1[[#This Row],[GT_T]]*Table1[[#This Row],[GT_ML_P]]/Table1[[#This Row],[GT_TOT]])+(Table1[[#This Row],[GT_F]]*Table1[[#This Row],[GT_ML_N]]/Table1[[#This Row],[GT_TOT]]))/Table1[[#This Row],[GT_TOT]],0)</f>
        <v>0.23468</v>
      </c>
      <c r="AO624" s="3">
        <f>(Table1[[#This Row],[OBS_ACC]]-Table1[[#This Row],[EXP_ACC]])/(1-Table1[[#This Row],[EXP_ACC]])</f>
        <v>0.78440390947577476</v>
      </c>
      <c r="AP624" s="3">
        <f>Table1[[#This Row],['# CM TP]]+Table1[[#This Row],['# CM FN]]</f>
        <v>195</v>
      </c>
      <c r="AQ624" s="3">
        <f>Table1[[#This Row],['# CM TN]]+Table1[[#This Row],['# CM FP]]</f>
        <v>805</v>
      </c>
      <c r="AR624" s="2">
        <f>IFERROR(Table1[[#This Row],[NUM_T]]/(Table1[[#This Row],[NUM_T]]+Table1[[#This Row],[NUM_F]]),0)</f>
        <v>0.19500000000000001</v>
      </c>
      <c r="AS624" s="2">
        <f>IFERROR(((LEN(Table1[[#This Row],[Predictors]])-LEN(SUBSTITUTE(Table1[[#This Row],[Predictors]],"_","")))/Table1[[#This Row],[NumPredictors]])-Table1[[#This Row],[P_se]],0)</f>
        <v>0.5</v>
      </c>
      <c r="AT624" s="2">
        <f>IFERROR((LEN(Table1[[#This Row],[Predictors]])-LEN(SUBSTITUTE(Table1[[#This Row],[Predictors]],".","")))/Table1[[#This Row],[NumPredictors]],0)</f>
        <v>0</v>
      </c>
      <c r="AU6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4" s="2">
        <f>1-(Table1[[#This Row],[P_2gram]]+Table1[[#This Row],[P_order]]+Table1[[#This Row],[P_se]])</f>
        <v>0.5</v>
      </c>
    </row>
    <row r="625" spans="1:48" x14ac:dyDescent="0.25">
      <c r="A625">
        <v>39</v>
      </c>
      <c r="B625" t="s">
        <v>645</v>
      </c>
      <c r="C625" t="s">
        <v>185</v>
      </c>
      <c r="D625" s="26" t="s">
        <v>1510</v>
      </c>
      <c r="E625">
        <v>4000</v>
      </c>
      <c r="F6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25" t="s">
        <v>562</v>
      </c>
      <c r="H625" s="3">
        <v>1</v>
      </c>
      <c r="I625" s="1">
        <v>42794.097534722219</v>
      </c>
      <c r="J625" t="s">
        <v>173</v>
      </c>
      <c r="K625" t="s">
        <v>11</v>
      </c>
      <c r="L625" t="str">
        <f>SUBSTITUTE(SUBSTITUTE(Table1[[#This Row],[PredictorSetsOrig]],"task","act"),"startend","se")</f>
        <v>act,2gram</v>
      </c>
      <c r="M625" t="s">
        <v>22</v>
      </c>
      <c r="N625" s="17">
        <v>10</v>
      </c>
      <c r="O625" s="3">
        <f>IF(Table1[[#This Row],[Algorithm]]="None",0,IF(Table1[[#This Row],[NumPredictors]]&lt;=5,5,IF(Table1[[#This Row],[NumPredictors]]&lt;=10,10,IF(Table1[[#This Row],[NumPredictors]]&lt;=30,30,50))))</f>
        <v>10</v>
      </c>
      <c r="P625" s="2">
        <v>0.83499999999999996</v>
      </c>
      <c r="Q625" s="2">
        <v>0.85166666666666702</v>
      </c>
      <c r="R625">
        <v>109.130000000001</v>
      </c>
      <c r="S625">
        <v>4.07999999999811</v>
      </c>
      <c r="T625">
        <v>0.61000000000058197</v>
      </c>
      <c r="U625" s="3">
        <v>5.7178058903337696</v>
      </c>
      <c r="V625" s="3">
        <v>7.30761563701172</v>
      </c>
      <c r="W625" s="2">
        <f>IFERROR(Table1[[#This Row],[MutualInformation]]/Table1[[#This Row],[MutualInformationPotential]],0)</f>
        <v>0.78244480475603306</v>
      </c>
      <c r="X625" s="17">
        <v>0.275292384385046</v>
      </c>
      <c r="Y625" s="3">
        <v>0.40525441704633902</v>
      </c>
      <c r="Z625" s="3">
        <f>IFERROR(Table1[[#This Row],[MutualInformationVsOutcome]]/Table1[[#This Row],[MutualInformationVsOutcomePotential]],0)</f>
        <v>0.67930754806200555</v>
      </c>
      <c r="AA625">
        <v>67</v>
      </c>
      <c r="AB625">
        <v>768</v>
      </c>
      <c r="AC625">
        <v>37</v>
      </c>
      <c r="AD625">
        <v>128</v>
      </c>
      <c r="AE625" s="3" t="s">
        <v>200</v>
      </c>
      <c r="AF6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625" s="17" t="str">
        <f>RIGHT(Table1[[#This Row],[AlgorithmFunc]],LEN(Table1[[#This Row],[AlgorithmFunc]])-16)</f>
        <v>Recursive2Sizes</v>
      </c>
      <c r="AH625" s="3">
        <f>Table1[[#This Row],['# CM TP]]+Table1[[#This Row],['# CM TN]]</f>
        <v>835</v>
      </c>
      <c r="AI625" s="3">
        <f>Table1[[#This Row],['# CM FP]]+Table1[[#This Row],['# CM FN]]</f>
        <v>165</v>
      </c>
      <c r="AJ625" s="3">
        <f>Table1[[#This Row],['# CM TP]]+Table1[[#This Row],['# CM FP]]</f>
        <v>104</v>
      </c>
      <c r="AK625" s="3">
        <f>Table1[[#This Row],['# CM TN]]+Table1[[#This Row],['# CM FN]]</f>
        <v>896</v>
      </c>
      <c r="AL625" s="3">
        <f>Table1[[#This Row],[GT_T]]+Table1[[#This Row],[GT_F]]</f>
        <v>1000</v>
      </c>
      <c r="AM625" s="3">
        <f>IFERROR((Table1[[#This Row],['# CM TP]]+Table1[[#This Row],['# CM TN]])/Table1[[#This Row],[GT_TOT]], 0)</f>
        <v>0.83499999999999996</v>
      </c>
      <c r="AN625" s="3">
        <f>IFERROR(((Table1[[#This Row],[GT_T]]*Table1[[#This Row],[GT_ML_P]]/Table1[[#This Row],[GT_TOT]])+(Table1[[#This Row],[GT_F]]*Table1[[#This Row],[GT_ML_N]]/Table1[[#This Row],[GT_TOT]]))/Table1[[#This Row],[GT_TOT]],0)</f>
        <v>0.23468</v>
      </c>
      <c r="AO625" s="3">
        <f>(Table1[[#This Row],[OBS_ACC]]-Table1[[#This Row],[EXP_ACC]])/(1-Table1[[#This Row],[EXP_ACC]])</f>
        <v>0.78440390947577476</v>
      </c>
      <c r="AP625" s="3">
        <f>Table1[[#This Row],['# CM TP]]+Table1[[#This Row],['# CM FN]]</f>
        <v>195</v>
      </c>
      <c r="AQ625" s="3">
        <f>Table1[[#This Row],['# CM TN]]+Table1[[#This Row],['# CM FP]]</f>
        <v>805</v>
      </c>
      <c r="AR625" s="2">
        <f>IFERROR(Table1[[#This Row],[NUM_T]]/(Table1[[#This Row],[NUM_T]]+Table1[[#This Row],[NUM_F]]),0)</f>
        <v>0.19500000000000001</v>
      </c>
      <c r="AS625" s="2">
        <f>IFERROR(((LEN(Table1[[#This Row],[Predictors]])-LEN(SUBSTITUTE(Table1[[#This Row],[Predictors]],"_","")))/Table1[[#This Row],[NumPredictors]])-Table1[[#This Row],[P_se]],0)</f>
        <v>0.5</v>
      </c>
      <c r="AT625" s="2">
        <f>IFERROR((LEN(Table1[[#This Row],[Predictors]])-LEN(SUBSTITUTE(Table1[[#This Row],[Predictors]],".","")))/Table1[[#This Row],[NumPredictors]],0)</f>
        <v>0</v>
      </c>
      <c r="AU6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5" s="2">
        <f>1-(Table1[[#This Row],[P_2gram]]+Table1[[#This Row],[P_order]]+Table1[[#This Row],[P_se]])</f>
        <v>0.5</v>
      </c>
    </row>
    <row r="626" spans="1:48" x14ac:dyDescent="0.25">
      <c r="A626">
        <v>69</v>
      </c>
      <c r="B626" t="s">
        <v>645</v>
      </c>
      <c r="C626" t="s">
        <v>185</v>
      </c>
      <c r="D626" s="26" t="s">
        <v>1510</v>
      </c>
      <c r="E626">
        <v>4000</v>
      </c>
      <c r="F6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626" t="s">
        <v>608</v>
      </c>
      <c r="H626" s="3">
        <v>1</v>
      </c>
      <c r="I626" s="1">
        <v>42794.837361111109</v>
      </c>
      <c r="J626" t="s">
        <v>173</v>
      </c>
      <c r="K626" t="s">
        <v>11</v>
      </c>
      <c r="L626" t="str">
        <f>SUBSTITUTE(SUBSTITUTE(Table1[[#This Row],[PredictorSetsOrig]],"task","act"),"startend","se")</f>
        <v>act,se,2gram</v>
      </c>
      <c r="M626" t="s">
        <v>16</v>
      </c>
      <c r="N626" s="17">
        <v>5</v>
      </c>
      <c r="O626" s="3">
        <f>IF(Table1[[#This Row],[Algorithm]]="None",0,IF(Table1[[#This Row],[NumPredictors]]&lt;=5,5,IF(Table1[[#This Row],[NumPredictors]]&lt;=10,10,IF(Table1[[#This Row],[NumPredictors]]&lt;=30,30,50))))</f>
        <v>5</v>
      </c>
      <c r="P626" s="2">
        <v>0.83499999999999996</v>
      </c>
      <c r="Q626" s="2">
        <v>0.84099999999999997</v>
      </c>
      <c r="R626">
        <v>153.13999999999899</v>
      </c>
      <c r="S626">
        <v>3.3100000000013101</v>
      </c>
      <c r="T626">
        <v>0.62000000000080002</v>
      </c>
      <c r="U626" s="3">
        <v>3.7850652472112598</v>
      </c>
      <c r="V626" s="3">
        <v>7.30761563701172</v>
      </c>
      <c r="W626" s="2">
        <f>IFERROR(Table1[[#This Row],[MutualInformation]]/Table1[[#This Row],[MutualInformationPotential]],0)</f>
        <v>0.51796173132596157</v>
      </c>
      <c r="X626" s="17">
        <v>0.14495682692078099</v>
      </c>
      <c r="Y626" s="27">
        <v>0.40525441704633802</v>
      </c>
      <c r="Z626" s="3">
        <f>IFERROR(Table1[[#This Row],[MutualInformationVsOutcome]]/Table1[[#This Row],[MutualInformationVsOutcomePotential]],0)</f>
        <v>0.35769339166562664</v>
      </c>
      <c r="AA626">
        <v>61</v>
      </c>
      <c r="AB626">
        <v>774</v>
      </c>
      <c r="AC626">
        <v>31</v>
      </c>
      <c r="AD626">
        <v>134</v>
      </c>
      <c r="AE626" s="3" t="s">
        <v>621</v>
      </c>
      <c r="AF6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626" s="17" t="str">
        <f>RIGHT(Table1[[#This Row],[AlgorithmFunc]],LEN(Table1[[#This Row],[AlgorithmFunc]])-16)</f>
        <v>Recursive2Sizes</v>
      </c>
      <c r="AH626" s="3">
        <f>Table1[[#This Row],['# CM TP]]+Table1[[#This Row],['# CM TN]]</f>
        <v>835</v>
      </c>
      <c r="AI626" s="3">
        <f>Table1[[#This Row],['# CM FP]]+Table1[[#This Row],['# CM FN]]</f>
        <v>165</v>
      </c>
      <c r="AJ626" s="3">
        <f>Table1[[#This Row],['# CM TP]]+Table1[[#This Row],['# CM FP]]</f>
        <v>92</v>
      </c>
      <c r="AK626" s="3">
        <f>Table1[[#This Row],['# CM TN]]+Table1[[#This Row],['# CM FN]]</f>
        <v>908</v>
      </c>
      <c r="AL626" s="3">
        <f>Table1[[#This Row],[GT_T]]+Table1[[#This Row],[GT_F]]</f>
        <v>1000</v>
      </c>
      <c r="AM626" s="3">
        <f>IFERROR((Table1[[#This Row],['# CM TP]]+Table1[[#This Row],['# CM TN]])/Table1[[#This Row],[GT_TOT]], 0)</f>
        <v>0.83499999999999996</v>
      </c>
      <c r="AN626" s="3">
        <f>IFERROR(((Table1[[#This Row],[GT_T]]*Table1[[#This Row],[GT_ML_P]]/Table1[[#This Row],[GT_TOT]])+(Table1[[#This Row],[GT_F]]*Table1[[#This Row],[GT_ML_N]]/Table1[[#This Row],[GT_TOT]]))/Table1[[#This Row],[GT_TOT]],0)</f>
        <v>0.22663999999999998</v>
      </c>
      <c r="AO626" s="3">
        <f>(Table1[[#This Row],[OBS_ACC]]-Table1[[#This Row],[EXP_ACC]])/(1-Table1[[#This Row],[EXP_ACC]])</f>
        <v>0.78664528809351397</v>
      </c>
      <c r="AP626" s="3">
        <f>Table1[[#This Row],['# CM TP]]+Table1[[#This Row],['# CM FN]]</f>
        <v>195</v>
      </c>
      <c r="AQ626" s="3">
        <f>Table1[[#This Row],['# CM TN]]+Table1[[#This Row],['# CM FP]]</f>
        <v>805</v>
      </c>
      <c r="AR626" s="2">
        <f>IFERROR(Table1[[#This Row],[NUM_T]]/(Table1[[#This Row],[NUM_T]]+Table1[[#This Row],[NUM_F]]),0)</f>
        <v>0.19500000000000001</v>
      </c>
      <c r="AS626" s="2">
        <f>IFERROR(((LEN(Table1[[#This Row],[Predictors]])-LEN(SUBSTITUTE(Table1[[#This Row],[Predictors]],"_","")))/Table1[[#This Row],[NumPredictors]])-Table1[[#This Row],[P_se]],0)</f>
        <v>0.6</v>
      </c>
      <c r="AT626" s="2">
        <f>IFERROR((LEN(Table1[[#This Row],[Predictors]])-LEN(SUBSTITUTE(Table1[[#This Row],[Predictors]],".","")))/Table1[[#This Row],[NumPredictors]],0)</f>
        <v>0</v>
      </c>
      <c r="AU6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6" s="2">
        <f>1-(Table1[[#This Row],[P_2gram]]+Table1[[#This Row],[P_order]]+Table1[[#This Row],[P_se]])</f>
        <v>0.4</v>
      </c>
    </row>
    <row r="627" spans="1:48" x14ac:dyDescent="0.25">
      <c r="A627">
        <v>71</v>
      </c>
      <c r="B627" t="s">
        <v>645</v>
      </c>
      <c r="C627" t="s">
        <v>185</v>
      </c>
      <c r="D627" s="26" t="s">
        <v>1510</v>
      </c>
      <c r="E627">
        <v>4000</v>
      </c>
      <c r="F6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627" t="s">
        <v>608</v>
      </c>
      <c r="H627" s="3">
        <v>1</v>
      </c>
      <c r="I627" s="1">
        <v>42794.840833333335</v>
      </c>
      <c r="J627" t="s">
        <v>173</v>
      </c>
      <c r="K627" t="s">
        <v>11</v>
      </c>
      <c r="L627" t="str">
        <f>SUBSTITUTE(SUBSTITUTE(Table1[[#This Row],[PredictorSetsOrig]],"task","act"),"startend","se")</f>
        <v>act,se,2gram,order</v>
      </c>
      <c r="M627" t="s">
        <v>20</v>
      </c>
      <c r="N627" s="17">
        <v>5</v>
      </c>
      <c r="O627" s="3">
        <f>IF(Table1[[#This Row],[Algorithm]]="None",0,IF(Table1[[#This Row],[NumPredictors]]&lt;=5,5,IF(Table1[[#This Row],[NumPredictors]]&lt;=10,10,IF(Table1[[#This Row],[NumPredictors]]&lt;=30,30,50))))</f>
        <v>5</v>
      </c>
      <c r="P627" s="2">
        <v>0.83499999999999996</v>
      </c>
      <c r="Q627" s="2">
        <v>0.83099999999999996</v>
      </c>
      <c r="R627">
        <v>201.48</v>
      </c>
      <c r="S627">
        <v>3.3899999999994201</v>
      </c>
      <c r="T627">
        <v>1.5699999999997101</v>
      </c>
      <c r="U627" s="3">
        <v>2.3088379673774599</v>
      </c>
      <c r="V627" s="3">
        <v>7.30761563701172</v>
      </c>
      <c r="W627" s="2">
        <f>IFERROR(Table1[[#This Row],[MutualInformation]]/Table1[[#This Row],[MutualInformationPotential]],0)</f>
        <v>0.31594956303990912</v>
      </c>
      <c r="X627" s="17">
        <v>9.3976798366035105E-2</v>
      </c>
      <c r="Y627" s="27">
        <v>0.40525441704633902</v>
      </c>
      <c r="Z627" s="3">
        <f>IFERROR(Table1[[#This Row],[MutualInformationVsOutcome]]/Table1[[#This Row],[MutualInformationVsOutcomePotential]],0)</f>
        <v>0.23189580276749774</v>
      </c>
      <c r="AA627">
        <v>48</v>
      </c>
      <c r="AB627">
        <v>787</v>
      </c>
      <c r="AC627">
        <v>18</v>
      </c>
      <c r="AD627">
        <v>147</v>
      </c>
      <c r="AE627" s="3" t="s">
        <v>652</v>
      </c>
      <c r="AF6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627" s="17" t="str">
        <f>RIGHT(Table1[[#This Row],[AlgorithmFunc]],LEN(Table1[[#This Row],[AlgorithmFunc]])-16)</f>
        <v>Recursive2Sizes</v>
      </c>
      <c r="AH627" s="3">
        <f>Table1[[#This Row],['# CM TP]]+Table1[[#This Row],['# CM TN]]</f>
        <v>835</v>
      </c>
      <c r="AI627" s="3">
        <f>Table1[[#This Row],['# CM FP]]+Table1[[#This Row],['# CM FN]]</f>
        <v>165</v>
      </c>
      <c r="AJ627" s="3">
        <f>Table1[[#This Row],['# CM TP]]+Table1[[#This Row],['# CM FP]]</f>
        <v>66</v>
      </c>
      <c r="AK627" s="3">
        <f>Table1[[#This Row],['# CM TN]]+Table1[[#This Row],['# CM FN]]</f>
        <v>934</v>
      </c>
      <c r="AL627" s="3">
        <f>Table1[[#This Row],[GT_T]]+Table1[[#This Row],[GT_F]]</f>
        <v>1000</v>
      </c>
      <c r="AM627" s="3">
        <f>IFERROR((Table1[[#This Row],['# CM TP]]+Table1[[#This Row],['# CM TN]])/Table1[[#This Row],[GT_TOT]], 0)</f>
        <v>0.83499999999999996</v>
      </c>
      <c r="AN627" s="3">
        <f>IFERROR(((Table1[[#This Row],[GT_T]]*Table1[[#This Row],[GT_ML_P]]/Table1[[#This Row],[GT_TOT]])+(Table1[[#This Row],[GT_F]]*Table1[[#This Row],[GT_ML_N]]/Table1[[#This Row],[GT_TOT]]))/Table1[[#This Row],[GT_TOT]],0)</f>
        <v>0.20922000000000002</v>
      </c>
      <c r="AO627" s="3">
        <f>(Table1[[#This Row],[OBS_ACC]]-Table1[[#This Row],[EXP_ACC]])/(1-Table1[[#This Row],[EXP_ACC]])</f>
        <v>0.7913452540529603</v>
      </c>
      <c r="AP627" s="3">
        <f>Table1[[#This Row],['# CM TP]]+Table1[[#This Row],['# CM FN]]</f>
        <v>195</v>
      </c>
      <c r="AQ627" s="3">
        <f>Table1[[#This Row],['# CM TN]]+Table1[[#This Row],['# CM FP]]</f>
        <v>805</v>
      </c>
      <c r="AR627" s="2">
        <f>IFERROR(Table1[[#This Row],[NUM_T]]/(Table1[[#This Row],[NUM_T]]+Table1[[#This Row],[NUM_F]]),0)</f>
        <v>0.19500000000000001</v>
      </c>
      <c r="AS627" s="2">
        <f>IFERROR(((LEN(Table1[[#This Row],[Predictors]])-LEN(SUBSTITUTE(Table1[[#This Row],[Predictors]],"_","")))/Table1[[#This Row],[NumPredictors]])-Table1[[#This Row],[P_se]],0)</f>
        <v>0.4</v>
      </c>
      <c r="AT627" s="2">
        <f>IFERROR((LEN(Table1[[#This Row],[Predictors]])-LEN(SUBSTITUTE(Table1[[#This Row],[Predictors]],".","")))/Table1[[#This Row],[NumPredictors]],0)</f>
        <v>0.4</v>
      </c>
      <c r="AU6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7" s="2">
        <f>1-(Table1[[#This Row],[P_2gram]]+Table1[[#This Row],[P_order]]+Table1[[#This Row],[P_se]])</f>
        <v>0.19999999999999996</v>
      </c>
    </row>
    <row r="628" spans="1:48" x14ac:dyDescent="0.25">
      <c r="A628">
        <v>73</v>
      </c>
      <c r="B628" t="s">
        <v>645</v>
      </c>
      <c r="C628" t="s">
        <v>185</v>
      </c>
      <c r="D628" s="26" t="s">
        <v>1510</v>
      </c>
      <c r="E628">
        <v>4000</v>
      </c>
      <c r="F6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628" t="s">
        <v>608</v>
      </c>
      <c r="H628" s="3">
        <v>1</v>
      </c>
      <c r="I628" s="1">
        <v>42794.844641203701</v>
      </c>
      <c r="J628" t="s">
        <v>173</v>
      </c>
      <c r="K628" t="s">
        <v>11</v>
      </c>
      <c r="L628" t="str">
        <f>SUBSTITUTE(SUBSTITUTE(Table1[[#This Row],[PredictorSetsOrig]],"task","act"),"startend","se")</f>
        <v>act,2gram,order</v>
      </c>
      <c r="M628" t="s">
        <v>24</v>
      </c>
      <c r="N628" s="17">
        <v>5</v>
      </c>
      <c r="O628" s="3">
        <f>IF(Table1[[#This Row],[Algorithm]]="None",0,IF(Table1[[#This Row],[NumPredictors]]&lt;=5,5,IF(Table1[[#This Row],[NumPredictors]]&lt;=10,10,IF(Table1[[#This Row],[NumPredictors]]&lt;=30,30,50))))</f>
        <v>5</v>
      </c>
      <c r="P628" s="2">
        <v>0.83499999999999996</v>
      </c>
      <c r="Q628" s="2">
        <v>0.83099999999999996</v>
      </c>
      <c r="R628">
        <v>217.370000000001</v>
      </c>
      <c r="S628">
        <v>3.3999999999996402</v>
      </c>
      <c r="T628">
        <v>1.6700000000000701</v>
      </c>
      <c r="U628" s="3">
        <v>2.3088379673774599</v>
      </c>
      <c r="V628" s="3">
        <v>7.30761563701172</v>
      </c>
      <c r="W628" s="2">
        <f>IFERROR(Table1[[#This Row],[MutualInformation]]/Table1[[#This Row],[MutualInformationPotential]],0)</f>
        <v>0.31594956303990912</v>
      </c>
      <c r="X628" s="17">
        <v>9.3976798366035105E-2</v>
      </c>
      <c r="Y628" s="27">
        <v>0.40525441704633902</v>
      </c>
      <c r="Z628" s="3">
        <f>IFERROR(Table1[[#This Row],[MutualInformationVsOutcome]]/Table1[[#This Row],[MutualInformationVsOutcomePotential]],0)</f>
        <v>0.23189580276749774</v>
      </c>
      <c r="AA628">
        <v>48</v>
      </c>
      <c r="AB628">
        <v>787</v>
      </c>
      <c r="AC628">
        <v>18</v>
      </c>
      <c r="AD628">
        <v>147</v>
      </c>
      <c r="AE628" s="3" t="s">
        <v>652</v>
      </c>
      <c r="AF6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628" s="17" t="str">
        <f>RIGHT(Table1[[#This Row],[AlgorithmFunc]],LEN(Table1[[#This Row],[AlgorithmFunc]])-16)</f>
        <v>Recursive2Sizes</v>
      </c>
      <c r="AH628" s="3">
        <f>Table1[[#This Row],['# CM TP]]+Table1[[#This Row],['# CM TN]]</f>
        <v>835</v>
      </c>
      <c r="AI628" s="3">
        <f>Table1[[#This Row],['# CM FP]]+Table1[[#This Row],['# CM FN]]</f>
        <v>165</v>
      </c>
      <c r="AJ628" s="3">
        <f>Table1[[#This Row],['# CM TP]]+Table1[[#This Row],['# CM FP]]</f>
        <v>66</v>
      </c>
      <c r="AK628" s="3">
        <f>Table1[[#This Row],['# CM TN]]+Table1[[#This Row],['# CM FN]]</f>
        <v>934</v>
      </c>
      <c r="AL628" s="3">
        <f>Table1[[#This Row],[GT_T]]+Table1[[#This Row],[GT_F]]</f>
        <v>1000</v>
      </c>
      <c r="AM628" s="3">
        <f>IFERROR((Table1[[#This Row],['# CM TP]]+Table1[[#This Row],['# CM TN]])/Table1[[#This Row],[GT_TOT]], 0)</f>
        <v>0.83499999999999996</v>
      </c>
      <c r="AN628" s="3">
        <f>IFERROR(((Table1[[#This Row],[GT_T]]*Table1[[#This Row],[GT_ML_P]]/Table1[[#This Row],[GT_TOT]])+(Table1[[#This Row],[GT_F]]*Table1[[#This Row],[GT_ML_N]]/Table1[[#This Row],[GT_TOT]]))/Table1[[#This Row],[GT_TOT]],0)</f>
        <v>0.20922000000000002</v>
      </c>
      <c r="AO628" s="3">
        <f>(Table1[[#This Row],[OBS_ACC]]-Table1[[#This Row],[EXP_ACC]])/(1-Table1[[#This Row],[EXP_ACC]])</f>
        <v>0.7913452540529603</v>
      </c>
      <c r="AP628" s="3">
        <f>Table1[[#This Row],['# CM TP]]+Table1[[#This Row],['# CM FN]]</f>
        <v>195</v>
      </c>
      <c r="AQ628" s="3">
        <f>Table1[[#This Row],['# CM TN]]+Table1[[#This Row],['# CM FP]]</f>
        <v>805</v>
      </c>
      <c r="AR628" s="2">
        <f>IFERROR(Table1[[#This Row],[NUM_T]]/(Table1[[#This Row],[NUM_T]]+Table1[[#This Row],[NUM_F]]),0)</f>
        <v>0.19500000000000001</v>
      </c>
      <c r="AS628" s="2">
        <f>IFERROR(((LEN(Table1[[#This Row],[Predictors]])-LEN(SUBSTITUTE(Table1[[#This Row],[Predictors]],"_","")))/Table1[[#This Row],[NumPredictors]])-Table1[[#This Row],[P_se]],0)</f>
        <v>0.4</v>
      </c>
      <c r="AT628" s="2">
        <f>IFERROR((LEN(Table1[[#This Row],[Predictors]])-LEN(SUBSTITUTE(Table1[[#This Row],[Predictors]],".","")))/Table1[[#This Row],[NumPredictors]],0)</f>
        <v>0.4</v>
      </c>
      <c r="AU6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28" s="2">
        <f>1-(Table1[[#This Row],[P_2gram]]+Table1[[#This Row],[P_order]]+Table1[[#This Row],[P_se]])</f>
        <v>0.19999999999999996</v>
      </c>
    </row>
    <row r="629" spans="1:48" x14ac:dyDescent="0.25">
      <c r="A629">
        <v>25</v>
      </c>
      <c r="B629" t="s">
        <v>645</v>
      </c>
      <c r="C629" t="s">
        <v>190</v>
      </c>
      <c r="D629" s="26" t="s">
        <v>1510</v>
      </c>
      <c r="E629">
        <v>40000</v>
      </c>
      <c r="F6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29" t="s">
        <v>1316</v>
      </c>
      <c r="H629" s="3">
        <v>1</v>
      </c>
      <c r="I629" s="1">
        <v>43121.853194444448</v>
      </c>
      <c r="J629" t="s">
        <v>1317</v>
      </c>
      <c r="K629" t="s">
        <v>11</v>
      </c>
      <c r="L629" t="str">
        <f>SUBSTITUTE(SUBSTITUTE(Table1[[#This Row],[PredictorSetsOrig]],"task","act"),"startend","se")</f>
        <v>act,se,2gram</v>
      </c>
      <c r="M629" s="31" t="s">
        <v>16</v>
      </c>
      <c r="N629" s="17">
        <v>10</v>
      </c>
      <c r="O629" s="3">
        <f>IF(Table1[[#This Row],[Algorithm]]="None",0,IF(Table1[[#This Row],[NumPredictors]]&lt;=5,5,IF(Table1[[#This Row],[NumPredictors]]&lt;=10,10,IF(Table1[[#This Row],[NumPredictors]]&lt;=30,30,50))))</f>
        <v>10</v>
      </c>
      <c r="P629" s="2">
        <v>0.83489999999999998</v>
      </c>
      <c r="Q629" s="2">
        <v>0.83253333333333301</v>
      </c>
      <c r="R629">
        <v>33.92</v>
      </c>
      <c r="S629">
        <v>35.82</v>
      </c>
      <c r="T629">
        <v>5.69</v>
      </c>
      <c r="U629" s="3">
        <v>3.21251344730035</v>
      </c>
      <c r="V629" s="27"/>
      <c r="W629" s="29">
        <f>IFERROR(Table1[[#This Row],[MutualInformation]]/Table1[[#This Row],[MutualInformationPotential]],0)</f>
        <v>0</v>
      </c>
      <c r="X629" s="17">
        <v>0.11108382265775001</v>
      </c>
      <c r="Y629" s="3"/>
      <c r="Z629" s="3">
        <f>IFERROR(Table1[[#This Row],[MutualInformationVsOutcome]]/Table1[[#This Row],[MutualInformationVsOutcomePotential]],0)</f>
        <v>0</v>
      </c>
      <c r="AA629">
        <v>651</v>
      </c>
      <c r="AB629">
        <v>7698</v>
      </c>
      <c r="AC629">
        <v>240</v>
      </c>
      <c r="AD629">
        <v>1411</v>
      </c>
      <c r="AE629" s="3" t="s">
        <v>1339</v>
      </c>
      <c r="AF62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29" s="17" t="str">
        <f>RIGHT(Table1[[#This Row],[AlgorithmFunc]],LEN(Table1[[#This Row],[AlgorithmFunc]])-16)</f>
        <v>ClusterMRMR</v>
      </c>
      <c r="AH629" s="3">
        <f>Table1[[#This Row],['# CM TP]]+Table1[[#This Row],['# CM TN]]</f>
        <v>8349</v>
      </c>
      <c r="AI629" s="3">
        <f>Table1[[#This Row],['# CM FP]]+Table1[[#This Row],['# CM FN]]</f>
        <v>1651</v>
      </c>
      <c r="AJ629" s="3">
        <f>Table1[[#This Row],['# CM TP]]+Table1[[#This Row],['# CM FP]]</f>
        <v>891</v>
      </c>
      <c r="AK629" s="3">
        <f>Table1[[#This Row],['# CM TN]]+Table1[[#This Row],['# CM FN]]</f>
        <v>9109</v>
      </c>
      <c r="AL629" s="3">
        <f>Table1[[#This Row],[GT_T]]+Table1[[#This Row],[GT_F]]</f>
        <v>10000</v>
      </c>
      <c r="AM629" s="3">
        <f>IFERROR((Table1[[#This Row],['# CM TP]]+Table1[[#This Row],['# CM TN]])/Table1[[#This Row],[GT_TOT]], 0)</f>
        <v>0.83489999999999998</v>
      </c>
      <c r="AN629" s="3">
        <f>IFERROR(((Table1[[#This Row],[GT_T]]*Table1[[#This Row],[GT_ML_P]]/Table1[[#This Row],[GT_TOT]])+(Table1[[#This Row],[GT_F]]*Table1[[#This Row],[GT_ML_N]]/Table1[[#This Row],[GT_TOT]]))/Table1[[#This Row],[GT_TOT]],0)</f>
        <v>0.22477918</v>
      </c>
      <c r="AO629" s="3">
        <f>(Table1[[#This Row],[OBS_ACC]]-Table1[[#This Row],[EXP_ACC]])/(1-Table1[[#This Row],[EXP_ACC]])</f>
        <v>0.78702842372061166</v>
      </c>
      <c r="AP629" s="3">
        <f>Table1[[#This Row],['# CM TP]]+Table1[[#This Row],['# CM FN]]</f>
        <v>2062</v>
      </c>
      <c r="AQ629" s="3">
        <f>Table1[[#This Row],['# CM TN]]+Table1[[#This Row],['# CM FP]]</f>
        <v>7938</v>
      </c>
      <c r="AR629" s="2">
        <f>IFERROR(Table1[[#This Row],[NUM_T]]/(Table1[[#This Row],[NUM_T]]+Table1[[#This Row],[NUM_F]]),0)</f>
        <v>0.20619999999999999</v>
      </c>
      <c r="AS629" s="2">
        <f>IFERROR(((LEN(Table1[[#This Row],[Predictors]])-LEN(SUBSTITUTE(Table1[[#This Row],[Predictors]],"_","")))/Table1[[#This Row],[NumPredictors]])-Table1[[#This Row],[P_se]],0)</f>
        <v>0.56666666666666665</v>
      </c>
      <c r="AT629" s="2">
        <f>IFERROR((LEN(Table1[[#This Row],[Predictors]])-LEN(SUBSTITUTE(Table1[[#This Row],[Predictors]],".","")))/Table1[[#This Row],[NumPredictors]],0)</f>
        <v>0</v>
      </c>
      <c r="AU6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629" s="2">
        <f>1-(Table1[[#This Row],[P_2gram]]+Table1[[#This Row],[P_order]]+Table1[[#This Row],[P_se]])</f>
        <v>0.30000000000000004</v>
      </c>
    </row>
    <row r="630" spans="1:48" x14ac:dyDescent="0.25">
      <c r="A630">
        <v>20</v>
      </c>
      <c r="B630" t="s">
        <v>645</v>
      </c>
      <c r="C630" t="s">
        <v>190</v>
      </c>
      <c r="D630" t="s">
        <v>1510</v>
      </c>
      <c r="E630">
        <v>40000</v>
      </c>
      <c r="F6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630" t="s">
        <v>1586</v>
      </c>
      <c r="H630" s="3">
        <v>1</v>
      </c>
      <c r="I630" s="1">
        <v>43126.815717592595</v>
      </c>
      <c r="J630" t="s">
        <v>51</v>
      </c>
      <c r="K630" t="s">
        <v>11</v>
      </c>
      <c r="L630" t="str">
        <f>SUBSTITUTE(SUBSTITUTE(Table1[[#This Row],[PredictorSetsOrig]],"task","act"),"startend","se")</f>
        <v>2gram</v>
      </c>
      <c r="M630" s="31" t="s">
        <v>434</v>
      </c>
      <c r="N630" s="17">
        <v>30</v>
      </c>
      <c r="O630" s="3">
        <f>IF(Table1[[#This Row],[Algorithm]]="None",0,IF(Table1[[#This Row],[NumPredictors]]&lt;=5,5,IF(Table1[[#This Row],[NumPredictors]]&lt;=10,10,IF(Table1[[#This Row],[NumPredictors]]&lt;=30,30,50))))</f>
        <v>30</v>
      </c>
      <c r="P630" s="2">
        <v>0.83460000000000001</v>
      </c>
      <c r="Q630" s="2">
        <v>0.83450000000000002</v>
      </c>
      <c r="R630">
        <v>51.860000000000603</v>
      </c>
      <c r="S630">
        <v>80.860000000000596</v>
      </c>
      <c r="T630">
        <v>6.7599999999947604</v>
      </c>
      <c r="U630" s="3">
        <v>4.3130986868177397</v>
      </c>
      <c r="V630" s="27"/>
      <c r="W630" s="29">
        <f>IFERROR(Table1[[#This Row],[MutualInformation]]/Table1[[#This Row],[MutualInformationPotential]],0)</f>
        <v>0</v>
      </c>
      <c r="X630" s="17">
        <v>0.17619712053691799</v>
      </c>
      <c r="Y630" s="3"/>
      <c r="Z630" s="3">
        <f>IFERROR(Table1[[#This Row],[MutualInformationVsOutcome]]/Table1[[#This Row],[MutualInformationVsOutcomePotential]],0)</f>
        <v>0</v>
      </c>
      <c r="AA630">
        <v>693</v>
      </c>
      <c r="AB630">
        <v>7653</v>
      </c>
      <c r="AC630">
        <v>285</v>
      </c>
      <c r="AD630">
        <v>1369</v>
      </c>
      <c r="AE630" s="3" t="s">
        <v>1598</v>
      </c>
      <c r="AF63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630" s="17" t="str">
        <f>RIGHT(Table1[[#This Row],[AlgorithmFunc]],LEN(Table1[[#This Row],[AlgorithmFunc]])-16)</f>
        <v>ClusterImportance</v>
      </c>
      <c r="AH630" s="3">
        <f>Table1[[#This Row],['# CM TP]]+Table1[[#This Row],['# CM TN]]</f>
        <v>8346</v>
      </c>
      <c r="AI630" s="3">
        <f>Table1[[#This Row],['# CM FP]]+Table1[[#This Row],['# CM FN]]</f>
        <v>1654</v>
      </c>
      <c r="AJ630" s="3">
        <f>Table1[[#This Row],['# CM TP]]+Table1[[#This Row],['# CM FP]]</f>
        <v>978</v>
      </c>
      <c r="AK630" s="3">
        <f>Table1[[#This Row],['# CM TN]]+Table1[[#This Row],['# CM FN]]</f>
        <v>9022</v>
      </c>
      <c r="AL630" s="3">
        <f>Table1[[#This Row],[GT_T]]+Table1[[#This Row],[GT_F]]</f>
        <v>10000</v>
      </c>
      <c r="AM630" s="3">
        <f>IFERROR((Table1[[#This Row],['# CM TP]]+Table1[[#This Row],['# CM TN]])/Table1[[#This Row],[GT_TOT]], 0)</f>
        <v>0.83460000000000001</v>
      </c>
      <c r="AN630" s="3">
        <f>IFERROR(((Table1[[#This Row],[GT_T]]*Table1[[#This Row],[GT_ML_P]]/Table1[[#This Row],[GT_TOT]])+(Table1[[#This Row],[GT_F]]*Table1[[#This Row],[GT_ML_N]]/Table1[[#This Row],[GT_TOT]]))/Table1[[#This Row],[GT_TOT]],0)</f>
        <v>0.23084776000000001</v>
      </c>
      <c r="AO630" s="3">
        <f>(Table1[[#This Row],[OBS_ACC]]-Table1[[#This Row],[EXP_ACC]])/(1-Table1[[#This Row],[EXP_ACC]])</f>
        <v>0.78495804679708137</v>
      </c>
      <c r="AP630" s="3">
        <f>Table1[[#This Row],['# CM TP]]+Table1[[#This Row],['# CM FN]]</f>
        <v>2062</v>
      </c>
      <c r="AQ630" s="3">
        <f>Table1[[#This Row],['# CM TN]]+Table1[[#This Row],['# CM FP]]</f>
        <v>7938</v>
      </c>
      <c r="AR630" s="2">
        <f>IFERROR(Table1[[#This Row],[NUM_T]]/(Table1[[#This Row],[NUM_T]]+Table1[[#This Row],[NUM_F]]),0)</f>
        <v>0.20619999999999999</v>
      </c>
      <c r="AS630" s="2">
        <f>IFERROR(((LEN(Table1[[#This Row],[Predictors]])-LEN(SUBSTITUTE(Table1[[#This Row],[Predictors]],"_","")))/Table1[[#This Row],[NumPredictors]])-Table1[[#This Row],[P_se]],0)</f>
        <v>1</v>
      </c>
      <c r="AT630" s="2">
        <f>IFERROR((LEN(Table1[[#This Row],[Predictors]])-LEN(SUBSTITUTE(Table1[[#This Row],[Predictors]],".","")))/Table1[[#This Row],[NumPredictors]],0)</f>
        <v>0</v>
      </c>
      <c r="AU6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0" s="2">
        <f>1-(Table1[[#This Row],[P_2gram]]+Table1[[#This Row],[P_order]]+Table1[[#This Row],[P_se]])</f>
        <v>0</v>
      </c>
    </row>
    <row r="631" spans="1:48" x14ac:dyDescent="0.25">
      <c r="A631">
        <v>16</v>
      </c>
      <c r="B631" t="s">
        <v>645</v>
      </c>
      <c r="C631" t="s">
        <v>190</v>
      </c>
      <c r="D631" s="26" t="s">
        <v>1510</v>
      </c>
      <c r="E631">
        <v>20000</v>
      </c>
      <c r="F6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631" t="s">
        <v>719</v>
      </c>
      <c r="H631" s="3">
        <v>1</v>
      </c>
      <c r="I631" s="1">
        <v>42796.629826388889</v>
      </c>
      <c r="J631" t="s">
        <v>28</v>
      </c>
      <c r="K631" t="s">
        <v>11</v>
      </c>
      <c r="L631" t="str">
        <f>SUBSTITUTE(SUBSTITUTE(Table1[[#This Row],[PredictorSetsOrig]],"task","act"),"startend","se")</f>
        <v>act,se,2gram</v>
      </c>
      <c r="M631" t="s">
        <v>16</v>
      </c>
      <c r="N631" s="17">
        <v>10</v>
      </c>
      <c r="O631" s="3">
        <f>IF(Table1[[#This Row],[Algorithm]]="None",0,IF(Table1[[#This Row],[NumPredictors]]&lt;=5,5,IF(Table1[[#This Row],[NumPredictors]]&lt;=10,10,IF(Table1[[#This Row],[NumPredictors]]&lt;=30,30,50))))</f>
        <v>10</v>
      </c>
      <c r="P631" s="2">
        <v>0.83460000000000001</v>
      </c>
      <c r="Q631" s="2">
        <v>0.83686666666666698</v>
      </c>
      <c r="R631" s="1">
        <v>65.649999999999594</v>
      </c>
      <c r="S631" s="3">
        <v>18.329999999999899</v>
      </c>
      <c r="T631" s="1">
        <v>3.09000000000015</v>
      </c>
      <c r="U631" s="3">
        <v>4.73775969293676</v>
      </c>
      <c r="V631" s="3">
        <v>8.0938529963357908</v>
      </c>
      <c r="W631" s="2">
        <f>IFERROR(Table1[[#This Row],[MutualInformation]]/Table1[[#This Row],[MutualInformationPotential]],0)</f>
        <v>0.58535282208382278</v>
      </c>
      <c r="X631" s="17">
        <v>0.25312045191472499</v>
      </c>
      <c r="Y631" s="3">
        <v>0.49001185436299</v>
      </c>
      <c r="Z631" s="3">
        <f>IFERROR(Table1[[#This Row],[MutualInformationVsOutcome]]/Table1[[#This Row],[MutualInformationVsOutcomePotential]],0)</f>
        <v>0.51655985393206205</v>
      </c>
      <c r="AA631">
        <v>574</v>
      </c>
      <c r="AB631">
        <v>3599</v>
      </c>
      <c r="AC631">
        <v>242</v>
      </c>
      <c r="AD631">
        <v>585</v>
      </c>
      <c r="AE631" s="3" t="s">
        <v>728</v>
      </c>
      <c r="AF6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31" s="17" t="str">
        <f>RIGHT(Table1[[#This Row],[AlgorithmFunc]],LEN(Table1[[#This Row],[AlgorithmFunc]])-16)</f>
        <v>ClusterDuplicates</v>
      </c>
      <c r="AH631" s="3">
        <f>Table1[[#This Row],['# CM TP]]+Table1[[#This Row],['# CM TN]]</f>
        <v>4173</v>
      </c>
      <c r="AI631" s="3">
        <f>Table1[[#This Row],['# CM FP]]+Table1[[#This Row],['# CM FN]]</f>
        <v>827</v>
      </c>
      <c r="AJ631" s="3">
        <f>Table1[[#This Row],['# CM TP]]+Table1[[#This Row],['# CM FP]]</f>
        <v>816</v>
      </c>
      <c r="AK631" s="3">
        <f>Table1[[#This Row],['# CM TN]]+Table1[[#This Row],['# CM FN]]</f>
        <v>4184</v>
      </c>
      <c r="AL631" s="3">
        <f>Table1[[#This Row],[GT_T]]+Table1[[#This Row],[GT_F]]</f>
        <v>5000</v>
      </c>
      <c r="AM631" s="3">
        <f>IFERROR((Table1[[#This Row],['# CM TP]]+Table1[[#This Row],['# CM TN]])/Table1[[#This Row],[GT_TOT]], 0)</f>
        <v>0.83460000000000001</v>
      </c>
      <c r="AN631" s="3">
        <f>IFERROR(((Table1[[#This Row],[GT_T]]*Table1[[#This Row],[GT_ML_P]]/Table1[[#This Row],[GT_TOT]])+(Table1[[#This Row],[GT_F]]*Table1[[#This Row],[GT_ML_N]]/Table1[[#This Row],[GT_TOT]]))/Table1[[#This Row],[GT_TOT]],0)</f>
        <v>0.27461343999999999</v>
      </c>
      <c r="AO631" s="3">
        <f>(Table1[[#This Row],[OBS_ACC]]-Table1[[#This Row],[EXP_ACC]])/(1-Table1[[#This Row],[EXP_ACC]])</f>
        <v>0.77198364414140785</v>
      </c>
      <c r="AP631" s="3">
        <f>Table1[[#This Row],['# CM TP]]+Table1[[#This Row],['# CM FN]]</f>
        <v>1159</v>
      </c>
      <c r="AQ631" s="3">
        <f>Table1[[#This Row],['# CM TN]]+Table1[[#This Row],['# CM FP]]</f>
        <v>3841</v>
      </c>
      <c r="AR631" s="2">
        <f>IFERROR(Table1[[#This Row],[NUM_T]]/(Table1[[#This Row],[NUM_T]]+Table1[[#This Row],[NUM_F]]),0)</f>
        <v>0.23180000000000001</v>
      </c>
      <c r="AS631" s="2">
        <f>IFERROR(((LEN(Table1[[#This Row],[Predictors]])-LEN(SUBSTITUTE(Table1[[#This Row],[Predictors]],"_","")))/Table1[[#This Row],[NumPredictors]])-Table1[[#This Row],[P_se]],0)</f>
        <v>0.4</v>
      </c>
      <c r="AT631" s="2">
        <f>IFERROR((LEN(Table1[[#This Row],[Predictors]])-LEN(SUBSTITUTE(Table1[[#This Row],[Predictors]],".","")))/Table1[[#This Row],[NumPredictors]],0)</f>
        <v>0</v>
      </c>
      <c r="AU6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1" s="2">
        <f>1-(Table1[[#This Row],[P_2gram]]+Table1[[#This Row],[P_order]]+Table1[[#This Row],[P_se]])</f>
        <v>0.6</v>
      </c>
    </row>
    <row r="632" spans="1:48" x14ac:dyDescent="0.25">
      <c r="A632">
        <v>23</v>
      </c>
      <c r="B632" t="s">
        <v>645</v>
      </c>
      <c r="C632" t="s">
        <v>190</v>
      </c>
      <c r="D632" s="26" t="s">
        <v>1510</v>
      </c>
      <c r="E632">
        <v>40000</v>
      </c>
      <c r="F6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32" t="s">
        <v>1316</v>
      </c>
      <c r="H632" s="3">
        <v>1</v>
      </c>
      <c r="I632" s="1">
        <v>43121.852210648147</v>
      </c>
      <c r="J632" t="s">
        <v>1317</v>
      </c>
      <c r="K632" t="s">
        <v>11</v>
      </c>
      <c r="L632" t="str">
        <f>SUBSTITUTE(SUBSTITUTE(Table1[[#This Row],[PredictorSetsOrig]],"task","act"),"startend","se")</f>
        <v>act</v>
      </c>
      <c r="M632" s="31" t="s">
        <v>12</v>
      </c>
      <c r="N632" s="17">
        <v>10</v>
      </c>
      <c r="O632" s="3">
        <f>IF(Table1[[#This Row],[Algorithm]]="None",0,IF(Table1[[#This Row],[NumPredictors]]&lt;=5,5,IF(Table1[[#This Row],[NumPredictors]]&lt;=10,10,IF(Table1[[#This Row],[NumPredictors]]&lt;=30,30,50))))</f>
        <v>10</v>
      </c>
      <c r="P632" s="2">
        <v>0.83460000000000001</v>
      </c>
      <c r="Q632" s="2">
        <v>0.83966666666666701</v>
      </c>
      <c r="R632">
        <v>1.6500000000000099</v>
      </c>
      <c r="S632">
        <v>39.11</v>
      </c>
      <c r="T632">
        <v>0.87000000000000499</v>
      </c>
      <c r="U632" s="3">
        <v>4.1668261698080196</v>
      </c>
      <c r="V632" s="27"/>
      <c r="W632" s="29">
        <f>IFERROR(Table1[[#This Row],[MutualInformation]]/Table1[[#This Row],[MutualInformationPotential]],0)</f>
        <v>0</v>
      </c>
      <c r="X632" s="17">
        <v>0.16779429045924801</v>
      </c>
      <c r="Y632" s="3"/>
      <c r="Z632" s="3">
        <f>IFERROR(Table1[[#This Row],[MutualInformationVsOutcome]]/Table1[[#This Row],[MutualInformationVsOutcomePotential]],0)</f>
        <v>0</v>
      </c>
      <c r="AA632">
        <v>767</v>
      </c>
      <c r="AB632">
        <v>7579</v>
      </c>
      <c r="AC632">
        <v>359</v>
      </c>
      <c r="AD632">
        <v>1295</v>
      </c>
      <c r="AE632" s="3" t="s">
        <v>1337</v>
      </c>
      <c r="AF63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32" s="17" t="str">
        <f>RIGHT(Table1[[#This Row],[AlgorithmFunc]],LEN(Table1[[#This Row],[AlgorithmFunc]])-16)</f>
        <v>ClusterMRMR</v>
      </c>
      <c r="AH632" s="3">
        <f>Table1[[#This Row],['# CM TP]]+Table1[[#This Row],['# CM TN]]</f>
        <v>8346</v>
      </c>
      <c r="AI632" s="3">
        <f>Table1[[#This Row],['# CM FP]]+Table1[[#This Row],['# CM FN]]</f>
        <v>1654</v>
      </c>
      <c r="AJ632" s="3">
        <f>Table1[[#This Row],['# CM TP]]+Table1[[#This Row],['# CM FP]]</f>
        <v>1126</v>
      </c>
      <c r="AK632" s="3">
        <f>Table1[[#This Row],['# CM TN]]+Table1[[#This Row],['# CM FN]]</f>
        <v>8874</v>
      </c>
      <c r="AL632" s="3">
        <f>Table1[[#This Row],[GT_T]]+Table1[[#This Row],[GT_F]]</f>
        <v>10000</v>
      </c>
      <c r="AM632" s="3">
        <f>IFERROR((Table1[[#This Row],['# CM TP]]+Table1[[#This Row],['# CM TN]])/Table1[[#This Row],[GT_TOT]], 0)</f>
        <v>0.83460000000000001</v>
      </c>
      <c r="AN632" s="3">
        <f>IFERROR(((Table1[[#This Row],[GT_T]]*Table1[[#This Row],[GT_ML_P]]/Table1[[#This Row],[GT_TOT]])+(Table1[[#This Row],[GT_F]]*Table1[[#This Row],[GT_ML_N]]/Table1[[#This Row],[GT_TOT]]))/Table1[[#This Row],[GT_TOT]],0)</f>
        <v>0.24075192000000001</v>
      </c>
      <c r="AO632" s="3">
        <f>(Table1[[#This Row],[OBS_ACC]]-Table1[[#This Row],[EXP_ACC]])/(1-Table1[[#This Row],[EXP_ACC]])</f>
        <v>0.78215289000138133</v>
      </c>
      <c r="AP632" s="3">
        <f>Table1[[#This Row],['# CM TP]]+Table1[[#This Row],['# CM FN]]</f>
        <v>2062</v>
      </c>
      <c r="AQ632" s="3">
        <f>Table1[[#This Row],['# CM TN]]+Table1[[#This Row],['# CM FP]]</f>
        <v>7938</v>
      </c>
      <c r="AR632" s="2">
        <f>IFERROR(Table1[[#This Row],[NUM_T]]/(Table1[[#This Row],[NUM_T]]+Table1[[#This Row],[NUM_F]]),0)</f>
        <v>0.20619999999999999</v>
      </c>
      <c r="AS632" s="2">
        <f>IFERROR(((LEN(Table1[[#This Row],[Predictors]])-LEN(SUBSTITUTE(Table1[[#This Row],[Predictors]],"_","")))/Table1[[#This Row],[NumPredictors]])-Table1[[#This Row],[P_se]],0)</f>
        <v>0</v>
      </c>
      <c r="AT632" s="2">
        <f>IFERROR((LEN(Table1[[#This Row],[Predictors]])-LEN(SUBSTITUTE(Table1[[#This Row],[Predictors]],".","")))/Table1[[#This Row],[NumPredictors]],0)</f>
        <v>0</v>
      </c>
      <c r="AU6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2" s="2">
        <f>1-(Table1[[#This Row],[P_2gram]]+Table1[[#This Row],[P_order]]+Table1[[#This Row],[P_se]])</f>
        <v>1</v>
      </c>
    </row>
    <row r="633" spans="1:48" x14ac:dyDescent="0.25">
      <c r="A633">
        <v>59</v>
      </c>
      <c r="B633" t="s">
        <v>645</v>
      </c>
      <c r="C633" t="s">
        <v>185</v>
      </c>
      <c r="D633" s="26" t="s">
        <v>1510</v>
      </c>
      <c r="E633">
        <v>4000</v>
      </c>
      <c r="F6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33" t="s">
        <v>794</v>
      </c>
      <c r="H633" s="3">
        <v>1</v>
      </c>
      <c r="I633" s="1">
        <v>42798.530381944445</v>
      </c>
      <c r="J633" t="s">
        <v>484</v>
      </c>
      <c r="K633" s="1" t="s">
        <v>11</v>
      </c>
      <c r="L633" t="str">
        <f>SUBSTITUTE(SUBSTITUTE(Table1[[#This Row],[PredictorSetsOrig]],"task","act"),"startend","se")</f>
        <v>act,se,order</v>
      </c>
      <c r="M633" s="26" t="s">
        <v>18</v>
      </c>
      <c r="N633" s="17">
        <v>30</v>
      </c>
      <c r="O633" s="3">
        <f>IF(Table1[[#This Row],[Algorithm]]="None",0,IF(Table1[[#This Row],[NumPredictors]]&lt;=5,5,IF(Table1[[#This Row],[NumPredictors]]&lt;=10,10,IF(Table1[[#This Row],[NumPredictors]]&lt;=30,30,50))))</f>
        <v>30</v>
      </c>
      <c r="P633" s="2">
        <v>0.80600000000000005</v>
      </c>
      <c r="Q633" s="2">
        <v>0.79933333333333301</v>
      </c>
      <c r="R633">
        <v>5.0899999999999697</v>
      </c>
      <c r="S633">
        <v>6.3400000000000301</v>
      </c>
      <c r="T633" s="1">
        <v>0.93999999999999795</v>
      </c>
      <c r="U633" s="3">
        <v>3.28604077788754</v>
      </c>
      <c r="V633" s="27">
        <v>7.28892414629368</v>
      </c>
      <c r="W633" s="29">
        <f>IFERROR(Table1[[#This Row],[MutualInformation]]/Table1[[#This Row],[MutualInformationPotential]],0)</f>
        <v>0.45082658454587532</v>
      </c>
      <c r="X633" s="17">
        <v>6.8607207736311807E-2</v>
      </c>
      <c r="Y633" s="27">
        <v>0.403599247604152</v>
      </c>
      <c r="Z633" s="3">
        <f>IFERROR(Table1[[#This Row],[MutualInformationVsOutcome]]/Table1[[#This Row],[MutualInformationVsOutcomePotential]],0)</f>
        <v>0.16998844309938207</v>
      </c>
      <c r="AA633" s="1">
        <v>6</v>
      </c>
      <c r="AB633" s="1">
        <v>800</v>
      </c>
      <c r="AC633">
        <v>5</v>
      </c>
      <c r="AD633">
        <v>189</v>
      </c>
      <c r="AE633" s="3" t="s">
        <v>829</v>
      </c>
      <c r="AF6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633" s="17" t="str">
        <f>RIGHT(Table1[[#This Row],[AlgorithmFunc]],LEN(Table1[[#This Row],[AlgorithmFunc]])-16)</f>
        <v>MRMREnsemble5</v>
      </c>
      <c r="AH633" s="3">
        <f>Table1[[#This Row],['# CM TP]]+Table1[[#This Row],['# CM TN]]</f>
        <v>806</v>
      </c>
      <c r="AI633" s="3">
        <f>Table1[[#This Row],['# CM FP]]+Table1[[#This Row],['# CM FN]]</f>
        <v>194</v>
      </c>
      <c r="AJ633" s="3">
        <f>Table1[[#This Row],['# CM TP]]+Table1[[#This Row],['# CM FP]]</f>
        <v>11</v>
      </c>
      <c r="AK633" s="3">
        <f>Table1[[#This Row],['# CM TN]]+Table1[[#This Row],['# CM FN]]</f>
        <v>989</v>
      </c>
      <c r="AL633" s="3">
        <f>Table1[[#This Row],[GT_T]]+Table1[[#This Row],[GT_F]]</f>
        <v>1000</v>
      </c>
      <c r="AM633" s="3">
        <f>IFERROR((Table1[[#This Row],['# CM TP]]+Table1[[#This Row],['# CM TN]])/Table1[[#This Row],[GT_TOT]], 0)</f>
        <v>0.80600000000000005</v>
      </c>
      <c r="AN633" s="3">
        <f>IFERROR(((Table1[[#This Row],[GT_T]]*Table1[[#This Row],[GT_ML_P]]/Table1[[#This Row],[GT_TOT]])+(Table1[[#This Row],[GT_F]]*Table1[[#This Row],[GT_ML_N]]/Table1[[#This Row],[GT_TOT]]))/Table1[[#This Row],[GT_TOT]],0)</f>
        <v>0.20073200000000002</v>
      </c>
      <c r="AO633" s="3">
        <f>(Table1[[#This Row],[OBS_ACC]]-Table1[[#This Row],[EXP_ACC]])/(1-Table1[[#This Row],[EXP_ACC]])</f>
        <v>0.75727790928699767</v>
      </c>
      <c r="AP633" s="3">
        <f>Table1[[#This Row],['# CM TP]]+Table1[[#This Row],['# CM FN]]</f>
        <v>195</v>
      </c>
      <c r="AQ633" s="3">
        <f>Table1[[#This Row],['# CM TN]]+Table1[[#This Row],['# CM FP]]</f>
        <v>805</v>
      </c>
      <c r="AR633" s="2">
        <f>IFERROR(Table1[[#This Row],[NUM_T]]/(Table1[[#This Row],[NUM_T]]+Table1[[#This Row],[NUM_F]]),0)</f>
        <v>0.19500000000000001</v>
      </c>
      <c r="AS633" s="2">
        <f>IFERROR(((LEN(Table1[[#This Row],[Predictors]])-LEN(SUBSTITUTE(Table1[[#This Row],[Predictors]],"_","")))/Table1[[#This Row],[NumPredictors]])-Table1[[#This Row],[P_se]],0)</f>
        <v>0</v>
      </c>
      <c r="AT633" s="2">
        <f>IFERROR((LEN(Table1[[#This Row],[Predictors]])-LEN(SUBSTITUTE(Table1[[#This Row],[Predictors]],".","")))/Table1[[#This Row],[NumPredictors]],0)</f>
        <v>0.8666666666666667</v>
      </c>
      <c r="AU6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3" s="2">
        <f>1-(Table1[[#This Row],[P_2gram]]+Table1[[#This Row],[P_order]]+Table1[[#This Row],[P_se]])</f>
        <v>0.1333333333333333</v>
      </c>
    </row>
    <row r="634" spans="1:48" x14ac:dyDescent="0.25">
      <c r="A634">
        <v>32</v>
      </c>
      <c r="B634" t="s">
        <v>645</v>
      </c>
      <c r="C634" t="s">
        <v>190</v>
      </c>
      <c r="D634" s="26" t="s">
        <v>1510</v>
      </c>
      <c r="E634">
        <v>20000</v>
      </c>
      <c r="F6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634" t="s">
        <v>719</v>
      </c>
      <c r="H634" s="3">
        <v>1</v>
      </c>
      <c r="I634" s="1">
        <v>42796.644953703704</v>
      </c>
      <c r="J634" t="s">
        <v>740</v>
      </c>
      <c r="K634" t="s">
        <v>11</v>
      </c>
      <c r="L634" t="str">
        <f>SUBSTITUTE(SUBSTITUTE(Table1[[#This Row],[PredictorSetsOrig]],"task","act"),"startend","se")</f>
        <v>act,se,2gram,order</v>
      </c>
      <c r="M634" t="s">
        <v>20</v>
      </c>
      <c r="N634" s="17">
        <v>10</v>
      </c>
      <c r="O634" s="3">
        <f>IF(Table1[[#This Row],[Algorithm]]="None",0,IF(Table1[[#This Row],[NumPredictors]]&lt;=5,5,IF(Table1[[#This Row],[NumPredictors]]&lt;=10,10,IF(Table1[[#This Row],[NumPredictors]]&lt;=30,30,50))))</f>
        <v>10</v>
      </c>
      <c r="P634" s="2">
        <v>0.83440000000000003</v>
      </c>
      <c r="Q634" s="2">
        <v>0.83946666666666703</v>
      </c>
      <c r="R634" s="1">
        <v>3.2399999999979601</v>
      </c>
      <c r="S634" s="3">
        <v>17.680000000000302</v>
      </c>
      <c r="T634" s="1">
        <v>6.09000000000015</v>
      </c>
      <c r="U634" s="3">
        <v>3.7471280115788299</v>
      </c>
      <c r="V634" s="3">
        <v>8.13993881691548</v>
      </c>
      <c r="W634" s="2">
        <f>IFERROR(Table1[[#This Row],[MutualInformation]]/Table1[[#This Row],[MutualInformationPotential]],0)</f>
        <v>0.46033859662335319</v>
      </c>
      <c r="X634" s="17">
        <v>0.196075224516392</v>
      </c>
      <c r="Y634" s="3">
        <v>0.49173571705802399</v>
      </c>
      <c r="Z634" s="3">
        <f>IFERROR(Table1[[#This Row],[MutualInformationVsOutcome]]/Table1[[#This Row],[MutualInformationVsOutcomePotential]],0)</f>
        <v>0.39874106702982376</v>
      </c>
      <c r="AA634">
        <v>542</v>
      </c>
      <c r="AB634">
        <v>3630</v>
      </c>
      <c r="AC634">
        <v>211</v>
      </c>
      <c r="AD634">
        <v>617</v>
      </c>
      <c r="AE634" s="3" t="s">
        <v>743</v>
      </c>
      <c r="AF6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634" s="17" t="str">
        <f>RIGHT(Table1[[#This Row],[AlgorithmFunc]],LEN(Table1[[#This Row],[AlgorithmFunc]])-16)</f>
        <v>MRMRClassic</v>
      </c>
      <c r="AH634" s="3">
        <f>Table1[[#This Row],['# CM TP]]+Table1[[#This Row],['# CM TN]]</f>
        <v>4172</v>
      </c>
      <c r="AI634" s="3">
        <f>Table1[[#This Row],['# CM FP]]+Table1[[#This Row],['# CM FN]]</f>
        <v>828</v>
      </c>
      <c r="AJ634" s="3">
        <f>Table1[[#This Row],['# CM TP]]+Table1[[#This Row],['# CM FP]]</f>
        <v>753</v>
      </c>
      <c r="AK634" s="3">
        <f>Table1[[#This Row],['# CM TN]]+Table1[[#This Row],['# CM FN]]</f>
        <v>4247</v>
      </c>
      <c r="AL634" s="3">
        <f>Table1[[#This Row],[GT_T]]+Table1[[#This Row],[GT_F]]</f>
        <v>5000</v>
      </c>
      <c r="AM634" s="3">
        <f>IFERROR((Table1[[#This Row],['# CM TP]]+Table1[[#This Row],['# CM TN]])/Table1[[#This Row],[GT_TOT]], 0)</f>
        <v>0.83440000000000003</v>
      </c>
      <c r="AN634" s="3">
        <f>IFERROR(((Table1[[#This Row],[GT_T]]*Table1[[#This Row],[GT_ML_P]]/Table1[[#This Row],[GT_TOT]])+(Table1[[#This Row],[GT_F]]*Table1[[#This Row],[GT_ML_N]]/Table1[[#This Row],[GT_TOT]]))/Table1[[#This Row],[GT_TOT]],0)</f>
        <v>0.26632127999999999</v>
      </c>
      <c r="AO634" s="3">
        <f>(Table1[[#This Row],[OBS_ACC]]-Table1[[#This Row],[EXP_ACC]])/(1-Table1[[#This Row],[EXP_ACC]])</f>
        <v>0.77428812437138705</v>
      </c>
      <c r="AP634" s="3">
        <f>Table1[[#This Row],['# CM TP]]+Table1[[#This Row],['# CM FN]]</f>
        <v>1159</v>
      </c>
      <c r="AQ634" s="3">
        <f>Table1[[#This Row],['# CM TN]]+Table1[[#This Row],['# CM FP]]</f>
        <v>3841</v>
      </c>
      <c r="AR634" s="2">
        <f>IFERROR(Table1[[#This Row],[NUM_T]]/(Table1[[#This Row],[NUM_T]]+Table1[[#This Row],[NUM_F]]),0)</f>
        <v>0.23180000000000001</v>
      </c>
      <c r="AS634" s="2">
        <f>IFERROR(((LEN(Table1[[#This Row],[Predictors]])-LEN(SUBSTITUTE(Table1[[#This Row],[Predictors]],"_","")))/Table1[[#This Row],[NumPredictors]])-Table1[[#This Row],[P_se]],0)</f>
        <v>0</v>
      </c>
      <c r="AT634" s="2">
        <f>IFERROR((LEN(Table1[[#This Row],[Predictors]])-LEN(SUBSTITUTE(Table1[[#This Row],[Predictors]],".","")))/Table1[[#This Row],[NumPredictors]],0)</f>
        <v>0.5</v>
      </c>
      <c r="AU6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4" s="2">
        <f>1-(Table1[[#This Row],[P_2gram]]+Table1[[#This Row],[P_order]]+Table1[[#This Row],[P_se]])</f>
        <v>0.5</v>
      </c>
    </row>
    <row r="635" spans="1:48" x14ac:dyDescent="0.25">
      <c r="A635" s="11">
        <v>24</v>
      </c>
      <c r="B635" s="11" t="s">
        <v>645</v>
      </c>
      <c r="C635" s="11" t="s">
        <v>190</v>
      </c>
      <c r="D635" s="26" t="s">
        <v>1510</v>
      </c>
      <c r="E635" s="11">
        <v>4000</v>
      </c>
      <c r="F6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635" s="11" t="s">
        <v>878</v>
      </c>
      <c r="H635" s="16">
        <v>2</v>
      </c>
      <c r="I635" s="19">
        <v>42798.703923611109</v>
      </c>
      <c r="J635" s="11" t="s">
        <v>405</v>
      </c>
      <c r="K635" s="19" t="s">
        <v>11</v>
      </c>
      <c r="L635" t="str">
        <f>SUBSTITUTE(SUBSTITUTE(Table1[[#This Row],[PredictorSetsOrig]],"task","act"),"startend","se")</f>
        <v>act,se</v>
      </c>
      <c r="M635" s="16" t="s">
        <v>14</v>
      </c>
      <c r="N635" s="5">
        <v>30</v>
      </c>
      <c r="O635" s="16">
        <f>IF(Table1[[#This Row],[Algorithm]]="None",0,IF(Table1[[#This Row],[NumPredictors]]&lt;=5,5,IF(Table1[[#This Row],[NumPredictors]]&lt;=10,10,IF(Table1[[#This Row],[NumPredictors]]&lt;=30,30,50))))</f>
        <v>30</v>
      </c>
      <c r="P635" s="21">
        <v>0.80400000000000005</v>
      </c>
      <c r="Q635" s="21">
        <v>0.81033333333333302</v>
      </c>
      <c r="R635" s="16">
        <v>9.9999999999909103E-3</v>
      </c>
      <c r="S635" s="16">
        <v>6.4499999999999904</v>
      </c>
      <c r="T635" s="16">
        <v>0.12000000000000501</v>
      </c>
      <c r="U635" s="16">
        <v>5.0383040947916102</v>
      </c>
      <c r="V635" s="27">
        <v>6.9605890807084903</v>
      </c>
      <c r="W635" s="21">
        <f>IFERROR(Table1[[#This Row],[MutualInformation]]/Table1[[#This Row],[MutualInformationPotential]],0)</f>
        <v>0.72383300269160289</v>
      </c>
      <c r="X635" s="5">
        <v>0.34698748453767903</v>
      </c>
      <c r="Y635" s="3">
        <v>0.59421769618333597</v>
      </c>
      <c r="Z635" s="16">
        <f>IFERROR(Table1[[#This Row],[MutualInformationVsOutcome]]/Table1[[#This Row],[MutualInformationVsOutcomePotential]],0)</f>
        <v>0.58394000509641808</v>
      </c>
      <c r="AA635" s="16">
        <v>219</v>
      </c>
      <c r="AB635" s="16">
        <v>566</v>
      </c>
      <c r="AC635" s="16">
        <v>65</v>
      </c>
      <c r="AD635" s="16">
        <v>150</v>
      </c>
      <c r="AE635" s="16" t="s">
        <v>841</v>
      </c>
      <c r="AF6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635" s="5" t="str">
        <f>RIGHT(Table1[[#This Row],[AlgorithmFunc]],LEN(Table1[[#This Row],[AlgorithmFunc]])-16)</f>
        <v>Random</v>
      </c>
      <c r="AH635" s="16">
        <f>Table1[[#This Row],['# CM TP]]+Table1[[#This Row],['# CM TN]]</f>
        <v>785</v>
      </c>
      <c r="AI635" s="16">
        <f>Table1[[#This Row],['# CM FP]]+Table1[[#This Row],['# CM FN]]</f>
        <v>215</v>
      </c>
      <c r="AJ635" s="16">
        <f>Table1[[#This Row],['# CM TP]]+Table1[[#This Row],['# CM FP]]</f>
        <v>284</v>
      </c>
      <c r="AK635" s="16">
        <f>Table1[[#This Row],['# CM TN]]+Table1[[#This Row],['# CM FN]]</f>
        <v>716</v>
      </c>
      <c r="AL635" s="16">
        <f>Table1[[#This Row],[GT_T]]+Table1[[#This Row],[GT_F]]</f>
        <v>1000</v>
      </c>
      <c r="AM635" s="16">
        <f>IFERROR((Table1[[#This Row],['# CM TP]]+Table1[[#This Row],['# CM TN]])/Table1[[#This Row],[GT_TOT]], 0)</f>
        <v>0.78500000000000003</v>
      </c>
      <c r="AN635" s="16">
        <f>IFERROR(((Table1[[#This Row],[GT_T]]*Table1[[#This Row],[GT_ML_P]]/Table1[[#This Row],[GT_TOT]])+(Table1[[#This Row],[GT_F]]*Table1[[#This Row],[GT_ML_N]]/Table1[[#This Row],[GT_TOT]]))/Table1[[#This Row],[GT_TOT]],0)</f>
        <v>0.37687999999999999</v>
      </c>
      <c r="AO635" s="16">
        <f>(Table1[[#This Row],[OBS_ACC]]-Table1[[#This Row],[EXP_ACC]])/(1-Table1[[#This Row],[EXP_ACC]])</f>
        <v>0.65496212607523441</v>
      </c>
      <c r="AP635" s="16">
        <f>Table1[[#This Row],['# CM TP]]+Table1[[#This Row],['# CM FN]]</f>
        <v>369</v>
      </c>
      <c r="AQ635" s="16">
        <f>Table1[[#This Row],['# CM TN]]+Table1[[#This Row],['# CM FP]]</f>
        <v>631</v>
      </c>
      <c r="AR635" s="21">
        <f>IFERROR(Table1[[#This Row],[NUM_T]]/(Table1[[#This Row],[NUM_T]]+Table1[[#This Row],[NUM_F]]),0)</f>
        <v>0.36899999999999999</v>
      </c>
      <c r="AS635" s="21">
        <f>IFERROR(((LEN(Table1[[#This Row],[Predictors]])-LEN(SUBSTITUTE(Table1[[#This Row],[Predictors]],"_","")))/Table1[[#This Row],[NumPredictors]])-Table1[[#This Row],[P_se]],0)</f>
        <v>9.9999999999999978E-2</v>
      </c>
      <c r="AT635" s="21">
        <f>IFERROR((LEN(Table1[[#This Row],[Predictors]])-LEN(SUBSTITUTE(Table1[[#This Row],[Predictors]],".","")))/Table1[[#This Row],[NumPredictors]],0)</f>
        <v>0</v>
      </c>
      <c r="AU635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635" s="21">
        <f>1-(Table1[[#This Row],[P_2gram]]+Table1[[#This Row],[P_order]]+Table1[[#This Row],[P_se]])</f>
        <v>0.7</v>
      </c>
    </row>
    <row r="636" spans="1:48" x14ac:dyDescent="0.25">
      <c r="A636">
        <v>8</v>
      </c>
      <c r="B636" t="s">
        <v>645</v>
      </c>
      <c r="C636" t="s">
        <v>185</v>
      </c>
      <c r="D636" t="s">
        <v>1510</v>
      </c>
      <c r="E636">
        <v>40000</v>
      </c>
      <c r="F6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636" t="s">
        <v>1623</v>
      </c>
      <c r="H636" s="3">
        <v>1</v>
      </c>
      <c r="I636" s="1">
        <v>43128.744664351849</v>
      </c>
      <c r="J636" t="s">
        <v>173</v>
      </c>
      <c r="K636" t="s">
        <v>11</v>
      </c>
      <c r="L636" t="str">
        <f>SUBSTITUTE(SUBSTITUTE(Table1[[#This Row],[PredictorSetsOrig]],"task","act"),"startend","se")</f>
        <v>act,order</v>
      </c>
      <c r="M636" s="31" t="s">
        <v>26</v>
      </c>
      <c r="N636" s="17">
        <v>30</v>
      </c>
      <c r="O636" s="3">
        <f>IF(Table1[[#This Row],[Algorithm]]="None",0,IF(Table1[[#This Row],[NumPredictors]]&lt;=5,5,IF(Table1[[#This Row],[NumPredictors]]&lt;=10,10,IF(Table1[[#This Row],[NumPredictors]]&lt;=30,30,50))))</f>
        <v>30</v>
      </c>
      <c r="P636" s="2">
        <v>0.83430000000000004</v>
      </c>
      <c r="Q636" s="2">
        <v>0.83093333333333297</v>
      </c>
      <c r="R636">
        <v>4909.97</v>
      </c>
      <c r="S636">
        <v>77.339999999996493</v>
      </c>
      <c r="T636">
        <v>8.6100000000005803</v>
      </c>
      <c r="U636" s="3">
        <v>5.23045219343624</v>
      </c>
      <c r="V636" s="27"/>
      <c r="W636" s="29">
        <f>IFERROR(Table1[[#This Row],[MutualInformation]]/Table1[[#This Row],[MutualInformationPotential]],0)</f>
        <v>0</v>
      </c>
      <c r="X636" s="17">
        <v>0.14767827653943499</v>
      </c>
      <c r="Y636" s="3"/>
      <c r="Z636" s="3">
        <f>IFERROR(Table1[[#This Row],[MutualInformationVsOutcome]]/Table1[[#This Row],[MutualInformationVsOutcomePotential]],0)</f>
        <v>0</v>
      </c>
      <c r="AA636">
        <v>487</v>
      </c>
      <c r="AB636">
        <v>7856</v>
      </c>
      <c r="AC636">
        <v>167</v>
      </c>
      <c r="AD636">
        <v>1490</v>
      </c>
      <c r="AE636" s="3" t="s">
        <v>1642</v>
      </c>
      <c r="AF63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636" s="17" t="str">
        <f>RIGHT(Table1[[#This Row],[AlgorithmFunc]],LEN(Table1[[#This Row],[AlgorithmFunc]])-16)</f>
        <v>Recursive2Sizes</v>
      </c>
      <c r="AH636" s="3">
        <f>Table1[[#This Row],['# CM TP]]+Table1[[#This Row],['# CM TN]]</f>
        <v>8343</v>
      </c>
      <c r="AI636" s="3">
        <f>Table1[[#This Row],['# CM FP]]+Table1[[#This Row],['# CM FN]]</f>
        <v>1657</v>
      </c>
      <c r="AJ636" s="3">
        <f>Table1[[#This Row],['# CM TP]]+Table1[[#This Row],['# CM FP]]</f>
        <v>654</v>
      </c>
      <c r="AK636" s="3">
        <f>Table1[[#This Row],['# CM TN]]+Table1[[#This Row],['# CM FN]]</f>
        <v>9346</v>
      </c>
      <c r="AL636" s="3">
        <f>Table1[[#This Row],[GT_T]]+Table1[[#This Row],[GT_F]]</f>
        <v>10000</v>
      </c>
      <c r="AM636" s="3">
        <f>IFERROR((Table1[[#This Row],['# CM TP]]+Table1[[#This Row],['# CM TN]])/Table1[[#This Row],[GT_TOT]], 0)</f>
        <v>0.83430000000000004</v>
      </c>
      <c r="AN636" s="3">
        <f>IFERROR(((Table1[[#This Row],[GT_T]]*Table1[[#This Row],[GT_ML_P]]/Table1[[#This Row],[GT_TOT]])+(Table1[[#This Row],[GT_F]]*Table1[[#This Row],[GT_ML_N]]/Table1[[#This Row],[GT_TOT]]))/Table1[[#This Row],[GT_TOT]],0)</f>
        <v>0.20942643999999999</v>
      </c>
      <c r="AO636" s="3">
        <f>(Table1[[#This Row],[OBS_ACC]]-Table1[[#This Row],[EXP_ACC]])/(1-Table1[[#This Row],[EXP_ACC]])</f>
        <v>0.79040533558951809</v>
      </c>
      <c r="AP636" s="3">
        <f>Table1[[#This Row],['# CM TP]]+Table1[[#This Row],['# CM FN]]</f>
        <v>1977</v>
      </c>
      <c r="AQ636" s="3">
        <f>Table1[[#This Row],['# CM TN]]+Table1[[#This Row],['# CM FP]]</f>
        <v>8023</v>
      </c>
      <c r="AR636" s="2">
        <f>IFERROR(Table1[[#This Row],[NUM_T]]/(Table1[[#This Row],[NUM_T]]+Table1[[#This Row],[NUM_F]]),0)</f>
        <v>0.19769999999999999</v>
      </c>
      <c r="AS636" s="2">
        <f>IFERROR(((LEN(Table1[[#This Row],[Predictors]])-LEN(SUBSTITUTE(Table1[[#This Row],[Predictors]],"_","")))/Table1[[#This Row],[NumPredictors]])-Table1[[#This Row],[P_se]],0)</f>
        <v>0</v>
      </c>
      <c r="AT636" s="2">
        <f>IFERROR((LEN(Table1[[#This Row],[Predictors]])-LEN(SUBSTITUTE(Table1[[#This Row],[Predictors]],".","")))/Table1[[#This Row],[NumPredictors]],0)</f>
        <v>0.73333333333333328</v>
      </c>
      <c r="AU6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6" s="2">
        <f>1-(Table1[[#This Row],[P_2gram]]+Table1[[#This Row],[P_order]]+Table1[[#This Row],[P_se]])</f>
        <v>0.26666666666666672</v>
      </c>
    </row>
    <row r="637" spans="1:48" x14ac:dyDescent="0.25">
      <c r="A637">
        <v>15</v>
      </c>
      <c r="B637" t="s">
        <v>645</v>
      </c>
      <c r="C637" t="s">
        <v>190</v>
      </c>
      <c r="D637" s="26" t="s">
        <v>1510</v>
      </c>
      <c r="E637">
        <v>20000</v>
      </c>
      <c r="F6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637" t="s">
        <v>719</v>
      </c>
      <c r="H637" s="3">
        <v>1</v>
      </c>
      <c r="I637" s="1">
        <v>42796.629583333335</v>
      </c>
      <c r="J637" t="s">
        <v>28</v>
      </c>
      <c r="K637" t="s">
        <v>11</v>
      </c>
      <c r="L637" t="str">
        <f>SUBSTITUTE(SUBSTITUTE(Table1[[#This Row],[PredictorSetsOrig]],"task","act"),"startend","se")</f>
        <v>act</v>
      </c>
      <c r="M637" t="s">
        <v>12</v>
      </c>
      <c r="N637" s="17">
        <v>10</v>
      </c>
      <c r="O637" s="3">
        <f>IF(Table1[[#This Row],[Algorithm]]="None",0,IF(Table1[[#This Row],[NumPredictors]]&lt;=5,5,IF(Table1[[#This Row],[NumPredictors]]&lt;=10,10,IF(Table1[[#This Row],[NumPredictors]]&lt;=30,30,50))))</f>
        <v>10</v>
      </c>
      <c r="P637" s="2">
        <v>0.83420000000000005</v>
      </c>
      <c r="Q637" s="2">
        <v>0.84353333333333302</v>
      </c>
      <c r="R637" s="1">
        <v>0.729999999999563</v>
      </c>
      <c r="S637" s="3">
        <v>19.170000000000101</v>
      </c>
      <c r="T637" s="1">
        <v>0.39000000000123702</v>
      </c>
      <c r="U637" s="3">
        <v>4.76606242547801</v>
      </c>
      <c r="V637" s="3">
        <v>7.1088022226420504</v>
      </c>
      <c r="W637" s="2">
        <f>IFERROR(Table1[[#This Row],[MutualInformation]]/Table1[[#This Row],[MutualInformationPotential]],0)</f>
        <v>0.670445213723594</v>
      </c>
      <c r="X637" s="17">
        <v>0.249380346454461</v>
      </c>
      <c r="Y637" s="3">
        <v>0.43359024676053398</v>
      </c>
      <c r="Z637" s="3">
        <f>IFERROR(Table1[[#This Row],[MutualInformationVsOutcome]]/Table1[[#This Row],[MutualInformationVsOutcomePotential]],0)</f>
        <v>0.57515211266315769</v>
      </c>
      <c r="AA637">
        <v>573</v>
      </c>
      <c r="AB637">
        <v>3598</v>
      </c>
      <c r="AC637">
        <v>243</v>
      </c>
      <c r="AD637">
        <v>586</v>
      </c>
      <c r="AE637" s="3" t="s">
        <v>727</v>
      </c>
      <c r="AF6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37" s="17" t="str">
        <f>RIGHT(Table1[[#This Row],[AlgorithmFunc]],LEN(Table1[[#This Row],[AlgorithmFunc]])-16)</f>
        <v>ClusterDuplicates</v>
      </c>
      <c r="AH637" s="3">
        <f>Table1[[#This Row],['# CM TP]]+Table1[[#This Row],['# CM TN]]</f>
        <v>4171</v>
      </c>
      <c r="AI637" s="3">
        <f>Table1[[#This Row],['# CM FP]]+Table1[[#This Row],['# CM FN]]</f>
        <v>829</v>
      </c>
      <c r="AJ637" s="3">
        <f>Table1[[#This Row],['# CM TP]]+Table1[[#This Row],['# CM FP]]</f>
        <v>816</v>
      </c>
      <c r="AK637" s="3">
        <f>Table1[[#This Row],['# CM TN]]+Table1[[#This Row],['# CM FN]]</f>
        <v>4184</v>
      </c>
      <c r="AL637" s="3">
        <f>Table1[[#This Row],[GT_T]]+Table1[[#This Row],[GT_F]]</f>
        <v>5000</v>
      </c>
      <c r="AM637" s="3">
        <f>IFERROR((Table1[[#This Row],['# CM TP]]+Table1[[#This Row],['# CM TN]])/Table1[[#This Row],[GT_TOT]], 0)</f>
        <v>0.83420000000000005</v>
      </c>
      <c r="AN637" s="3">
        <f>IFERROR(((Table1[[#This Row],[GT_T]]*Table1[[#This Row],[GT_ML_P]]/Table1[[#This Row],[GT_TOT]])+(Table1[[#This Row],[GT_F]]*Table1[[#This Row],[GT_ML_N]]/Table1[[#This Row],[GT_TOT]]))/Table1[[#This Row],[GT_TOT]],0)</f>
        <v>0.27488288</v>
      </c>
      <c r="AO637" s="3">
        <f>(Table1[[#This Row],[OBS_ACC]]-Table1[[#This Row],[EXP_ACC]])/(1-Table1[[#This Row],[EXP_ACC]])</f>
        <v>0.77134728249141327</v>
      </c>
      <c r="AP637" s="3">
        <f>Table1[[#This Row],['# CM TP]]+Table1[[#This Row],['# CM FN]]</f>
        <v>1159</v>
      </c>
      <c r="AQ637" s="3">
        <f>Table1[[#This Row],['# CM TN]]+Table1[[#This Row],['# CM FP]]</f>
        <v>3841</v>
      </c>
      <c r="AR637" s="2">
        <f>IFERROR(Table1[[#This Row],[NUM_T]]/(Table1[[#This Row],[NUM_T]]+Table1[[#This Row],[NUM_F]]),0)</f>
        <v>0.23180000000000001</v>
      </c>
      <c r="AS637" s="2">
        <f>IFERROR(((LEN(Table1[[#This Row],[Predictors]])-LEN(SUBSTITUTE(Table1[[#This Row],[Predictors]],"_","")))/Table1[[#This Row],[NumPredictors]])-Table1[[#This Row],[P_se]],0)</f>
        <v>0</v>
      </c>
      <c r="AT637" s="2">
        <f>IFERROR((LEN(Table1[[#This Row],[Predictors]])-LEN(SUBSTITUTE(Table1[[#This Row],[Predictors]],".","")))/Table1[[#This Row],[NumPredictors]],0)</f>
        <v>0</v>
      </c>
      <c r="AU6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7" s="2">
        <f>1-(Table1[[#This Row],[P_2gram]]+Table1[[#This Row],[P_order]]+Table1[[#This Row],[P_se]])</f>
        <v>1</v>
      </c>
    </row>
    <row r="638" spans="1:48" x14ac:dyDescent="0.25">
      <c r="A638">
        <v>22</v>
      </c>
      <c r="B638" t="s">
        <v>645</v>
      </c>
      <c r="C638" t="s">
        <v>190</v>
      </c>
      <c r="D638" s="26" t="s">
        <v>1510</v>
      </c>
      <c r="E638">
        <v>20000</v>
      </c>
      <c r="F6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638" t="s">
        <v>719</v>
      </c>
      <c r="H638" s="3">
        <v>1</v>
      </c>
      <c r="I638" s="1">
        <v>42796.641493055555</v>
      </c>
      <c r="J638" t="s">
        <v>37</v>
      </c>
      <c r="K638" t="s">
        <v>11</v>
      </c>
      <c r="L638" t="str">
        <f>SUBSTITUTE(SUBSTITUTE(Table1[[#This Row],[PredictorSetsOrig]],"task","act"),"startend","se")</f>
        <v>act</v>
      </c>
      <c r="M638" t="s">
        <v>12</v>
      </c>
      <c r="N638" s="17">
        <v>10</v>
      </c>
      <c r="O638" s="3">
        <f>IF(Table1[[#This Row],[Algorithm]]="None",0,IF(Table1[[#This Row],[NumPredictors]]&lt;=5,5,IF(Table1[[#This Row],[NumPredictors]]&lt;=10,10,IF(Table1[[#This Row],[NumPredictors]]&lt;=30,30,50))))</f>
        <v>10</v>
      </c>
      <c r="P638" s="2">
        <v>0.83420000000000005</v>
      </c>
      <c r="Q638" s="2">
        <v>0.84353333333333302</v>
      </c>
      <c r="R638" s="1">
        <v>0.63999999999941803</v>
      </c>
      <c r="S638" s="3">
        <v>18.299999999999301</v>
      </c>
      <c r="T638" s="1">
        <v>0.34000000000014602</v>
      </c>
      <c r="U638" s="3">
        <v>4.76606242547801</v>
      </c>
      <c r="V638" s="3">
        <v>7.1088022226420504</v>
      </c>
      <c r="W638" s="2">
        <f>IFERROR(Table1[[#This Row],[MutualInformation]]/Table1[[#This Row],[MutualInformationPotential]],0)</f>
        <v>0.670445213723594</v>
      </c>
      <c r="X638" s="17">
        <v>0.249380346454461</v>
      </c>
      <c r="Y638" s="3">
        <v>0.43359024676053398</v>
      </c>
      <c r="Z638" s="3">
        <f>IFERROR(Table1[[#This Row],[MutualInformationVsOutcome]]/Table1[[#This Row],[MutualInformationVsOutcomePotential]],0)</f>
        <v>0.57515211266315769</v>
      </c>
      <c r="AA638">
        <v>573</v>
      </c>
      <c r="AB638">
        <v>3598</v>
      </c>
      <c r="AC638">
        <v>243</v>
      </c>
      <c r="AD638">
        <v>586</v>
      </c>
      <c r="AE638" s="3" t="s">
        <v>727</v>
      </c>
      <c r="AF6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38" s="17" t="str">
        <f>RIGHT(Table1[[#This Row],[AlgorithmFunc]],LEN(Table1[[#This Row],[AlgorithmFunc]])-16)</f>
        <v>Cluster</v>
      </c>
      <c r="AH638" s="3">
        <f>Table1[[#This Row],['# CM TP]]+Table1[[#This Row],['# CM TN]]</f>
        <v>4171</v>
      </c>
      <c r="AI638" s="3">
        <f>Table1[[#This Row],['# CM FP]]+Table1[[#This Row],['# CM FN]]</f>
        <v>829</v>
      </c>
      <c r="AJ638" s="3">
        <f>Table1[[#This Row],['# CM TP]]+Table1[[#This Row],['# CM FP]]</f>
        <v>816</v>
      </c>
      <c r="AK638" s="3">
        <f>Table1[[#This Row],['# CM TN]]+Table1[[#This Row],['# CM FN]]</f>
        <v>4184</v>
      </c>
      <c r="AL638" s="3">
        <f>Table1[[#This Row],[GT_T]]+Table1[[#This Row],[GT_F]]</f>
        <v>5000</v>
      </c>
      <c r="AM638" s="3">
        <f>IFERROR((Table1[[#This Row],['# CM TP]]+Table1[[#This Row],['# CM TN]])/Table1[[#This Row],[GT_TOT]], 0)</f>
        <v>0.83420000000000005</v>
      </c>
      <c r="AN638" s="3">
        <f>IFERROR(((Table1[[#This Row],[GT_T]]*Table1[[#This Row],[GT_ML_P]]/Table1[[#This Row],[GT_TOT]])+(Table1[[#This Row],[GT_F]]*Table1[[#This Row],[GT_ML_N]]/Table1[[#This Row],[GT_TOT]]))/Table1[[#This Row],[GT_TOT]],0)</f>
        <v>0.27488288</v>
      </c>
      <c r="AO638" s="3">
        <f>(Table1[[#This Row],[OBS_ACC]]-Table1[[#This Row],[EXP_ACC]])/(1-Table1[[#This Row],[EXP_ACC]])</f>
        <v>0.77134728249141327</v>
      </c>
      <c r="AP638" s="3">
        <f>Table1[[#This Row],['# CM TP]]+Table1[[#This Row],['# CM FN]]</f>
        <v>1159</v>
      </c>
      <c r="AQ638" s="3">
        <f>Table1[[#This Row],['# CM TN]]+Table1[[#This Row],['# CM FP]]</f>
        <v>3841</v>
      </c>
      <c r="AR638" s="2">
        <f>IFERROR(Table1[[#This Row],[NUM_T]]/(Table1[[#This Row],[NUM_T]]+Table1[[#This Row],[NUM_F]]),0)</f>
        <v>0.23180000000000001</v>
      </c>
      <c r="AS638" s="2">
        <f>IFERROR(((LEN(Table1[[#This Row],[Predictors]])-LEN(SUBSTITUTE(Table1[[#This Row],[Predictors]],"_","")))/Table1[[#This Row],[NumPredictors]])-Table1[[#This Row],[P_se]],0)</f>
        <v>0</v>
      </c>
      <c r="AT638" s="2">
        <f>IFERROR((LEN(Table1[[#This Row],[Predictors]])-LEN(SUBSTITUTE(Table1[[#This Row],[Predictors]],".","")))/Table1[[#This Row],[NumPredictors]],0)</f>
        <v>0</v>
      </c>
      <c r="AU6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38" s="2">
        <f>1-(Table1[[#This Row],[P_2gram]]+Table1[[#This Row],[P_order]]+Table1[[#This Row],[P_se]])</f>
        <v>1</v>
      </c>
    </row>
    <row r="639" spans="1:48" x14ac:dyDescent="0.25">
      <c r="A639" s="11">
        <v>26</v>
      </c>
      <c r="B639" s="11" t="s">
        <v>645</v>
      </c>
      <c r="C639" s="11" t="s">
        <v>190</v>
      </c>
      <c r="D639" s="26" t="s">
        <v>1510</v>
      </c>
      <c r="E639" s="11">
        <v>4000</v>
      </c>
      <c r="F6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639" s="11" t="s">
        <v>878</v>
      </c>
      <c r="H639" s="16">
        <v>2</v>
      </c>
      <c r="I639" s="19">
        <v>42798.704097222224</v>
      </c>
      <c r="J639" s="11" t="s">
        <v>405</v>
      </c>
      <c r="K639" s="19" t="s">
        <v>11</v>
      </c>
      <c r="L639" t="str">
        <f>SUBSTITUTE(SUBSTITUTE(Table1[[#This Row],[PredictorSetsOrig]],"task","act"),"startend","se")</f>
        <v>act,se,order</v>
      </c>
      <c r="M639" s="16" t="s">
        <v>18</v>
      </c>
      <c r="N639" s="5">
        <v>30</v>
      </c>
      <c r="O639" s="16">
        <f>IF(Table1[[#This Row],[Algorithm]]="None",0,IF(Table1[[#This Row],[NumPredictors]]&lt;=5,5,IF(Table1[[#This Row],[NumPredictors]]&lt;=10,10,IF(Table1[[#This Row],[NumPredictors]]&lt;=30,30,50))))</f>
        <v>30</v>
      </c>
      <c r="P639" s="21">
        <v>0.76549999999999996</v>
      </c>
      <c r="Q639" s="21">
        <v>0.78233333333333299</v>
      </c>
      <c r="R639" s="16">
        <v>0.230000000000018</v>
      </c>
      <c r="S639" s="16">
        <v>6.4600000000000399</v>
      </c>
      <c r="T639" s="16">
        <v>0.94999999999998896</v>
      </c>
      <c r="U639" s="16">
        <v>3.60394451976779</v>
      </c>
      <c r="V639" s="27">
        <v>7.28892414629368</v>
      </c>
      <c r="W639" s="21">
        <f>IFERROR(Table1[[#This Row],[MutualInformation]]/Table1[[#This Row],[MutualInformationPotential]],0)</f>
        <v>0.49444121621163356</v>
      </c>
      <c r="X639" s="5">
        <v>0.20681148333907101</v>
      </c>
      <c r="Y639" s="3">
        <v>0.62004340356102405</v>
      </c>
      <c r="Z639" s="16">
        <f>IFERROR(Table1[[#This Row],[MutualInformationVsOutcome]]/Table1[[#This Row],[MutualInformationVsOutcomePotential]],0)</f>
        <v>0.3335435586465631</v>
      </c>
      <c r="AA639" s="16">
        <v>209</v>
      </c>
      <c r="AB639" s="16">
        <v>564</v>
      </c>
      <c r="AC639" s="16">
        <v>67</v>
      </c>
      <c r="AD639" s="16">
        <v>160</v>
      </c>
      <c r="AE639" s="16" t="s">
        <v>843</v>
      </c>
      <c r="AF6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639" s="5" t="str">
        <f>RIGHT(Table1[[#This Row],[AlgorithmFunc]],LEN(Table1[[#This Row],[AlgorithmFunc]])-16)</f>
        <v>Random</v>
      </c>
      <c r="AH639" s="16">
        <f>Table1[[#This Row],['# CM TP]]+Table1[[#This Row],['# CM TN]]</f>
        <v>773</v>
      </c>
      <c r="AI639" s="16">
        <f>Table1[[#This Row],['# CM FP]]+Table1[[#This Row],['# CM FN]]</f>
        <v>227</v>
      </c>
      <c r="AJ639" s="16">
        <f>Table1[[#This Row],['# CM TP]]+Table1[[#This Row],['# CM FP]]</f>
        <v>276</v>
      </c>
      <c r="AK639" s="16">
        <f>Table1[[#This Row],['# CM TN]]+Table1[[#This Row],['# CM FN]]</f>
        <v>724</v>
      </c>
      <c r="AL639" s="16">
        <f>Table1[[#This Row],[GT_T]]+Table1[[#This Row],[GT_F]]</f>
        <v>1000</v>
      </c>
      <c r="AM639" s="16">
        <f>IFERROR((Table1[[#This Row],['# CM TP]]+Table1[[#This Row],['# CM TN]])/Table1[[#This Row],[GT_TOT]], 0)</f>
        <v>0.77300000000000002</v>
      </c>
      <c r="AN639" s="16">
        <f>IFERROR(((Table1[[#This Row],[GT_T]]*Table1[[#This Row],[GT_ML_P]]/Table1[[#This Row],[GT_TOT]])+(Table1[[#This Row],[GT_F]]*Table1[[#This Row],[GT_ML_N]]/Table1[[#This Row],[GT_TOT]]))/Table1[[#This Row],[GT_TOT]],0)</f>
        <v>0.37769600000000003</v>
      </c>
      <c r="AO639" s="16">
        <f>(Table1[[#This Row],[OBS_ACC]]-Table1[[#This Row],[EXP_ACC]])/(1-Table1[[#This Row],[EXP_ACC]])</f>
        <v>0.63522651308685141</v>
      </c>
      <c r="AP639" s="16">
        <f>Table1[[#This Row],['# CM TP]]+Table1[[#This Row],['# CM FN]]</f>
        <v>369</v>
      </c>
      <c r="AQ639" s="16">
        <f>Table1[[#This Row],['# CM TN]]+Table1[[#This Row],['# CM FP]]</f>
        <v>631</v>
      </c>
      <c r="AR639" s="21">
        <f>IFERROR(Table1[[#This Row],[NUM_T]]/(Table1[[#This Row],[NUM_T]]+Table1[[#This Row],[NUM_F]]),0)</f>
        <v>0.36899999999999999</v>
      </c>
      <c r="AS639" s="21">
        <f>IFERROR(((LEN(Table1[[#This Row],[Predictors]])-LEN(SUBSTITUTE(Table1[[#This Row],[Predictors]],"_","")))/Table1[[#This Row],[NumPredictors]])-Table1[[#This Row],[P_se]],0)</f>
        <v>1.1111111111111113E-2</v>
      </c>
      <c r="AT639" s="21">
        <f>IFERROR((LEN(Table1[[#This Row],[Predictors]])-LEN(SUBSTITUTE(Table1[[#This Row],[Predictors]],".","")))/Table1[[#This Row],[NumPredictors]],0)</f>
        <v>0.93333333333333335</v>
      </c>
      <c r="AU639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639" s="21">
        <f>1-(Table1[[#This Row],[P_2gram]]+Table1[[#This Row],[P_order]]+Table1[[#This Row],[P_se]])</f>
        <v>3.3333333333333326E-2</v>
      </c>
    </row>
    <row r="640" spans="1:48" x14ac:dyDescent="0.25">
      <c r="A640" s="11">
        <v>13</v>
      </c>
      <c r="B640" s="11" t="s">
        <v>645</v>
      </c>
      <c r="C640" s="11" t="s">
        <v>185</v>
      </c>
      <c r="D640" s="26" t="s">
        <v>1510</v>
      </c>
      <c r="E640" s="11">
        <v>4000</v>
      </c>
      <c r="F6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40" s="11" t="s">
        <v>878</v>
      </c>
      <c r="H640" s="16">
        <v>2</v>
      </c>
      <c r="I640" s="19">
        <v>42798.707916666666</v>
      </c>
      <c r="J640" s="16" t="s">
        <v>405</v>
      </c>
      <c r="K640" s="19" t="s">
        <v>11</v>
      </c>
      <c r="L640" t="str">
        <f>SUBSTITUTE(SUBSTITUTE(Table1[[#This Row],[PredictorSetsOrig]],"task","act"),"startend","se")</f>
        <v>act,se</v>
      </c>
      <c r="M640" s="11" t="s">
        <v>14</v>
      </c>
      <c r="N640" s="5">
        <v>10</v>
      </c>
      <c r="O640" s="16">
        <f>IF(Table1[[#This Row],[Algorithm]]="None",0,IF(Table1[[#This Row],[NumPredictors]]&lt;=5,5,IF(Table1[[#This Row],[NumPredictors]]&lt;=10,10,IF(Table1[[#This Row],[NumPredictors]]&lt;=30,30,50))))</f>
        <v>10</v>
      </c>
      <c r="P640" s="21">
        <v>0.79900000000000004</v>
      </c>
      <c r="Q640" s="21">
        <v>0.81966666666666699</v>
      </c>
      <c r="R640" s="16">
        <v>9.9999999999909103E-3</v>
      </c>
      <c r="S640" s="16">
        <v>3.8900000000001</v>
      </c>
      <c r="T640" s="16">
        <v>7.9999999999927199E-2</v>
      </c>
      <c r="U640" s="16">
        <v>3.4039298799687199</v>
      </c>
      <c r="V640" s="27">
        <v>6.9605890807084903</v>
      </c>
      <c r="W640" s="21">
        <f>IFERROR(Table1[[#This Row],[MutualInformation]]/Table1[[#This Row],[MutualInformationPotential]],0)</f>
        <v>0.48902899460087762</v>
      </c>
      <c r="X640" s="5">
        <v>7.18939007254598E-2</v>
      </c>
      <c r="Y640" s="27">
        <v>0.38147101411214301</v>
      </c>
      <c r="Z640" s="16">
        <f>IFERROR(Table1[[#This Row],[MutualInformationVsOutcome]]/Table1[[#This Row],[MutualInformationVsOutcomePotential]],0)</f>
        <v>0.18846491100454824</v>
      </c>
      <c r="AA640" s="16">
        <v>38</v>
      </c>
      <c r="AB640" s="16">
        <v>761</v>
      </c>
      <c r="AC640" s="16">
        <v>21</v>
      </c>
      <c r="AD640" s="16">
        <v>180</v>
      </c>
      <c r="AE640" s="16" t="s">
        <v>837</v>
      </c>
      <c r="AF6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640" s="5" t="str">
        <f>RIGHT(Table1[[#This Row],[AlgorithmFunc]],LEN(Table1[[#This Row],[AlgorithmFunc]])-16)</f>
        <v>Random</v>
      </c>
      <c r="AH640" s="16">
        <f>Table1[[#This Row],['# CM TP]]+Table1[[#This Row],['# CM TN]]</f>
        <v>799</v>
      </c>
      <c r="AI640" s="16">
        <f>Table1[[#This Row],['# CM FP]]+Table1[[#This Row],['# CM FN]]</f>
        <v>201</v>
      </c>
      <c r="AJ640" s="16">
        <f>Table1[[#This Row],['# CM TP]]+Table1[[#This Row],['# CM FP]]</f>
        <v>59</v>
      </c>
      <c r="AK640" s="16">
        <f>Table1[[#This Row],['# CM TN]]+Table1[[#This Row],['# CM FN]]</f>
        <v>941</v>
      </c>
      <c r="AL640" s="16">
        <f>Table1[[#This Row],[GT_T]]+Table1[[#This Row],[GT_F]]</f>
        <v>1000</v>
      </c>
      <c r="AM640" s="16">
        <f>IFERROR((Table1[[#This Row],['# CM TP]]+Table1[[#This Row],['# CM TN]])/Table1[[#This Row],[GT_TOT]], 0)</f>
        <v>0.79900000000000004</v>
      </c>
      <c r="AN640" s="16">
        <f>IFERROR(((Table1[[#This Row],[GT_T]]*Table1[[#This Row],[GT_ML_P]]/Table1[[#This Row],[GT_TOT]])+(Table1[[#This Row],[GT_F]]*Table1[[#This Row],[GT_ML_N]]/Table1[[#This Row],[GT_TOT]]))/Table1[[#This Row],[GT_TOT]],0)</f>
        <v>0.23628199999999999</v>
      </c>
      <c r="AO640" s="16">
        <f>(Table1[[#This Row],[OBS_ACC]]-Table1[[#This Row],[EXP_ACC]])/(1-Table1[[#This Row],[EXP_ACC]])</f>
        <v>0.73681385013840195</v>
      </c>
      <c r="AP640" s="16">
        <f>Table1[[#This Row],['# CM TP]]+Table1[[#This Row],['# CM FN]]</f>
        <v>218</v>
      </c>
      <c r="AQ640" s="16">
        <f>Table1[[#This Row],['# CM TN]]+Table1[[#This Row],['# CM FP]]</f>
        <v>782</v>
      </c>
      <c r="AR640" s="21">
        <f>IFERROR(Table1[[#This Row],[NUM_T]]/(Table1[[#This Row],[NUM_T]]+Table1[[#This Row],[NUM_F]]),0)</f>
        <v>0.218</v>
      </c>
      <c r="AS640" s="21">
        <f>IFERROR(((LEN(Table1[[#This Row],[Predictors]])-LEN(SUBSTITUTE(Table1[[#This Row],[Predictors]],"_","")))/Table1[[#This Row],[NumPredictors]])-Table1[[#This Row],[P_se]],0)</f>
        <v>9.9999999999999978E-2</v>
      </c>
      <c r="AT640" s="21">
        <f>IFERROR((LEN(Table1[[#This Row],[Predictors]])-LEN(SUBSTITUTE(Table1[[#This Row],[Predictors]],".","")))/Table1[[#This Row],[NumPredictors]],0)</f>
        <v>0</v>
      </c>
      <c r="AU640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640" s="21">
        <f>1-(Table1[[#This Row],[P_2gram]]+Table1[[#This Row],[P_order]]+Table1[[#This Row],[P_se]])</f>
        <v>0.7</v>
      </c>
    </row>
    <row r="641" spans="1:48" x14ac:dyDescent="0.25">
      <c r="A641">
        <v>60</v>
      </c>
      <c r="B641" t="s">
        <v>645</v>
      </c>
      <c r="C641" t="s">
        <v>190</v>
      </c>
      <c r="D641" s="26" t="s">
        <v>1510</v>
      </c>
      <c r="E641">
        <v>20000</v>
      </c>
      <c r="F6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641" t="s">
        <v>719</v>
      </c>
      <c r="H641" s="3">
        <v>1</v>
      </c>
      <c r="I641" s="1">
        <v>42796.90525462963</v>
      </c>
      <c r="J641" t="s">
        <v>85</v>
      </c>
      <c r="K641" t="s">
        <v>11</v>
      </c>
      <c r="L641" t="str">
        <f>SUBSTITUTE(SUBSTITUTE(Table1[[#This Row],[PredictorSetsOrig]],"task","act"),"startend","se")</f>
        <v>act,se,2gram,order</v>
      </c>
      <c r="M641" t="s">
        <v>20</v>
      </c>
      <c r="N641" s="17">
        <v>10</v>
      </c>
      <c r="O641" s="3">
        <f>IF(Table1[[#This Row],[Algorithm]]="None",0,IF(Table1[[#This Row],[NumPredictors]]&lt;=5,5,IF(Table1[[#This Row],[NumPredictors]]&lt;=10,10,IF(Table1[[#This Row],[NumPredictors]]&lt;=30,30,50))))</f>
        <v>10</v>
      </c>
      <c r="P641" s="2">
        <v>0.83399999999999996</v>
      </c>
      <c r="Q641" s="2">
        <v>0.83133333333333304</v>
      </c>
      <c r="R641" s="1">
        <v>18324.47</v>
      </c>
      <c r="S641" s="3">
        <v>17.409999999996199</v>
      </c>
      <c r="T641" s="1">
        <v>7.5600000000049503</v>
      </c>
      <c r="U641" s="3">
        <v>2.2072320703690198</v>
      </c>
      <c r="V641" s="3">
        <v>8.13993881691548</v>
      </c>
      <c r="W641" s="2">
        <f>IFERROR(Table1[[#This Row],[MutualInformation]]/Table1[[#This Row],[MutualInformationPotential]],0)</f>
        <v>0.27116076914266302</v>
      </c>
      <c r="X641" s="17">
        <v>0.14562590655409599</v>
      </c>
      <c r="Y641" s="3">
        <v>0.49173571705802399</v>
      </c>
      <c r="Z641" s="3">
        <f>IFERROR(Table1[[#This Row],[MutualInformationVsOutcome]]/Table1[[#This Row],[MutualInformationVsOutcomePotential]],0)</f>
        <v>0.29614669323870241</v>
      </c>
      <c r="AA641">
        <v>465</v>
      </c>
      <c r="AB641">
        <v>3705</v>
      </c>
      <c r="AC641">
        <v>136</v>
      </c>
      <c r="AD641">
        <v>694</v>
      </c>
      <c r="AE641" s="3" t="s">
        <v>771</v>
      </c>
      <c r="AF6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641" s="17" t="str">
        <f>RIGHT(Table1[[#This Row],[AlgorithmFunc]],LEN(Table1[[#This Row],[AlgorithmFunc]])-16)</f>
        <v>Blanket</v>
      </c>
      <c r="AH641" s="3">
        <f>Table1[[#This Row],['# CM TP]]+Table1[[#This Row],['# CM TN]]</f>
        <v>4170</v>
      </c>
      <c r="AI641" s="3">
        <f>Table1[[#This Row],['# CM FP]]+Table1[[#This Row],['# CM FN]]</f>
        <v>830</v>
      </c>
      <c r="AJ641" s="3">
        <f>Table1[[#This Row],['# CM TP]]+Table1[[#This Row],['# CM FP]]</f>
        <v>601</v>
      </c>
      <c r="AK641" s="3">
        <f>Table1[[#This Row],['# CM TN]]+Table1[[#This Row],['# CM FN]]</f>
        <v>4399</v>
      </c>
      <c r="AL641" s="3">
        <f>Table1[[#This Row],[GT_T]]+Table1[[#This Row],[GT_F]]</f>
        <v>5000</v>
      </c>
      <c r="AM641" s="3">
        <f>IFERROR((Table1[[#This Row],['# CM TP]]+Table1[[#This Row],['# CM TN]])/Table1[[#This Row],[GT_TOT]], 0)</f>
        <v>0.83399999999999996</v>
      </c>
      <c r="AN641" s="3">
        <f>IFERROR(((Table1[[#This Row],[GT_T]]*Table1[[#This Row],[GT_ML_P]]/Table1[[#This Row],[GT_TOT]])+(Table1[[#This Row],[GT_F]]*Table1[[#This Row],[GT_ML_N]]/Table1[[#This Row],[GT_TOT]]))/Table1[[#This Row],[GT_TOT]],0)</f>
        <v>0.2462936</v>
      </c>
      <c r="AO641" s="3">
        <f>(Table1[[#This Row],[OBS_ACC]]-Table1[[#This Row],[EXP_ACC]])/(1-Table1[[#This Row],[EXP_ACC]])</f>
        <v>0.77975508765747503</v>
      </c>
      <c r="AP641" s="3">
        <f>Table1[[#This Row],['# CM TP]]+Table1[[#This Row],['# CM FN]]</f>
        <v>1159</v>
      </c>
      <c r="AQ641" s="3">
        <f>Table1[[#This Row],['# CM TN]]+Table1[[#This Row],['# CM FP]]</f>
        <v>3841</v>
      </c>
      <c r="AR641" s="2">
        <f>IFERROR(Table1[[#This Row],[NUM_T]]/(Table1[[#This Row],[NUM_T]]+Table1[[#This Row],[NUM_F]]),0)</f>
        <v>0.23180000000000001</v>
      </c>
      <c r="AS641" s="2">
        <f>IFERROR(((LEN(Table1[[#This Row],[Predictors]])-LEN(SUBSTITUTE(Table1[[#This Row],[Predictors]],"_","")))/Table1[[#This Row],[NumPredictors]])-Table1[[#This Row],[P_se]],0)</f>
        <v>0.6</v>
      </c>
      <c r="AT641" s="2">
        <f>IFERROR((LEN(Table1[[#This Row],[Predictors]])-LEN(SUBSTITUTE(Table1[[#This Row],[Predictors]],".","")))/Table1[[#This Row],[NumPredictors]],0)</f>
        <v>0</v>
      </c>
      <c r="AU6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41" s="2">
        <f>1-(Table1[[#This Row],[P_2gram]]+Table1[[#This Row],[P_order]]+Table1[[#This Row],[P_se]])</f>
        <v>0.4</v>
      </c>
    </row>
    <row r="642" spans="1:48" x14ac:dyDescent="0.25">
      <c r="A642">
        <v>36</v>
      </c>
      <c r="B642" t="s">
        <v>645</v>
      </c>
      <c r="C642" t="s">
        <v>185</v>
      </c>
      <c r="D642" s="26" t="s">
        <v>1510</v>
      </c>
      <c r="E642">
        <v>4000</v>
      </c>
      <c r="F6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42" t="s">
        <v>562</v>
      </c>
      <c r="H642" s="3">
        <v>1</v>
      </c>
      <c r="I642" s="1">
        <v>42794.091273148151</v>
      </c>
      <c r="J642" t="s">
        <v>173</v>
      </c>
      <c r="K642" t="s">
        <v>11</v>
      </c>
      <c r="L642" t="str">
        <f>SUBSTITUTE(SUBSTITUTE(Table1[[#This Row],[PredictorSetsOrig]],"task","act"),"startend","se")</f>
        <v>act,se,2gram</v>
      </c>
      <c r="M642" t="s">
        <v>16</v>
      </c>
      <c r="N642" s="17">
        <v>10</v>
      </c>
      <c r="O642" s="3">
        <f>IF(Table1[[#This Row],[Algorithm]]="None",0,IF(Table1[[#This Row],[NumPredictors]]&lt;=5,5,IF(Table1[[#This Row],[NumPredictors]]&lt;=10,10,IF(Table1[[#This Row],[NumPredictors]]&lt;=30,30,50))))</f>
        <v>10</v>
      </c>
      <c r="P642" s="2">
        <v>0.83399999999999996</v>
      </c>
      <c r="Q642" s="2">
        <v>0.85033333333333305</v>
      </c>
      <c r="R642">
        <v>138.43</v>
      </c>
      <c r="S642">
        <v>4.8799999999991996</v>
      </c>
      <c r="T642">
        <v>0.73000000000138199</v>
      </c>
      <c r="U642" s="3">
        <v>5.7019249306249398</v>
      </c>
      <c r="V642" s="3">
        <v>7.30761563701172</v>
      </c>
      <c r="W642" s="2">
        <f>IFERROR(Table1[[#This Row],[MutualInformation]]/Table1[[#This Row],[MutualInformationPotential]],0)</f>
        <v>0.78027159799507595</v>
      </c>
      <c r="X642" s="17">
        <v>0.27332427182840602</v>
      </c>
      <c r="Y642" s="27">
        <v>0.40525441704633802</v>
      </c>
      <c r="Z642" s="3">
        <f>IFERROR(Table1[[#This Row],[MutualInformationVsOutcome]]/Table1[[#This Row],[MutualInformationVsOutcomePotential]],0)</f>
        <v>0.67445106168245239</v>
      </c>
      <c r="AA642">
        <v>62</v>
      </c>
      <c r="AB642">
        <v>772</v>
      </c>
      <c r="AC642">
        <v>33</v>
      </c>
      <c r="AD642">
        <v>133</v>
      </c>
      <c r="AE642" s="3" t="s">
        <v>197</v>
      </c>
      <c r="AF6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642" s="17" t="str">
        <f>RIGHT(Table1[[#This Row],[AlgorithmFunc]],LEN(Table1[[#This Row],[AlgorithmFunc]])-16)</f>
        <v>Recursive2Sizes</v>
      </c>
      <c r="AH642" s="3">
        <f>Table1[[#This Row],['# CM TP]]+Table1[[#This Row],['# CM TN]]</f>
        <v>834</v>
      </c>
      <c r="AI642" s="3">
        <f>Table1[[#This Row],['# CM FP]]+Table1[[#This Row],['# CM FN]]</f>
        <v>166</v>
      </c>
      <c r="AJ642" s="3">
        <f>Table1[[#This Row],['# CM TP]]+Table1[[#This Row],['# CM FP]]</f>
        <v>95</v>
      </c>
      <c r="AK642" s="3">
        <f>Table1[[#This Row],['# CM TN]]+Table1[[#This Row],['# CM FN]]</f>
        <v>905</v>
      </c>
      <c r="AL642" s="3">
        <f>Table1[[#This Row],[GT_T]]+Table1[[#This Row],[GT_F]]</f>
        <v>1000</v>
      </c>
      <c r="AM642" s="3">
        <f>IFERROR((Table1[[#This Row],['# CM TP]]+Table1[[#This Row],['# CM TN]])/Table1[[#This Row],[GT_TOT]], 0)</f>
        <v>0.83399999999999996</v>
      </c>
      <c r="AN642" s="3">
        <f>IFERROR(((Table1[[#This Row],[GT_T]]*Table1[[#This Row],[GT_ML_P]]/Table1[[#This Row],[GT_TOT]])+(Table1[[#This Row],[GT_F]]*Table1[[#This Row],[GT_ML_N]]/Table1[[#This Row],[GT_TOT]]))/Table1[[#This Row],[GT_TOT]],0)</f>
        <v>0.22945999999999997</v>
      </c>
      <c r="AO642" s="3">
        <f>(Table1[[#This Row],[OBS_ACC]]-Table1[[#This Row],[EXP_ACC]])/(1-Table1[[#This Row],[EXP_ACC]])</f>
        <v>0.78456666753186077</v>
      </c>
      <c r="AP642" s="3">
        <f>Table1[[#This Row],['# CM TP]]+Table1[[#This Row],['# CM FN]]</f>
        <v>195</v>
      </c>
      <c r="AQ642" s="3">
        <f>Table1[[#This Row],['# CM TN]]+Table1[[#This Row],['# CM FP]]</f>
        <v>805</v>
      </c>
      <c r="AR642" s="2">
        <f>IFERROR(Table1[[#This Row],[NUM_T]]/(Table1[[#This Row],[NUM_T]]+Table1[[#This Row],[NUM_F]]),0)</f>
        <v>0.19500000000000001</v>
      </c>
      <c r="AS642" s="2">
        <f>IFERROR(((LEN(Table1[[#This Row],[Predictors]])-LEN(SUBSTITUTE(Table1[[#This Row],[Predictors]],"_","")))/Table1[[#This Row],[NumPredictors]])-Table1[[#This Row],[P_se]],0)</f>
        <v>0.4</v>
      </c>
      <c r="AT642" s="2">
        <f>IFERROR((LEN(Table1[[#This Row],[Predictors]])-LEN(SUBSTITUTE(Table1[[#This Row],[Predictors]],".","")))/Table1[[#This Row],[NumPredictors]],0)</f>
        <v>0</v>
      </c>
      <c r="AU6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42" s="2">
        <f>1-(Table1[[#This Row],[P_2gram]]+Table1[[#This Row],[P_order]]+Table1[[#This Row],[P_se]])</f>
        <v>0.6</v>
      </c>
    </row>
    <row r="643" spans="1:48" x14ac:dyDescent="0.25">
      <c r="A643">
        <v>36</v>
      </c>
      <c r="B643" t="s">
        <v>645</v>
      </c>
      <c r="C643" t="s">
        <v>185</v>
      </c>
      <c r="D643" s="26" t="s">
        <v>1510</v>
      </c>
      <c r="E643">
        <v>4000</v>
      </c>
      <c r="F6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643" t="s">
        <v>608</v>
      </c>
      <c r="H643" s="3">
        <v>1</v>
      </c>
      <c r="I643" s="1">
        <v>42794.701863425929</v>
      </c>
      <c r="J643" t="s">
        <v>45</v>
      </c>
      <c r="K643" t="s">
        <v>11</v>
      </c>
      <c r="L643" t="str">
        <f>SUBSTITUTE(SUBSTITUTE(Table1[[#This Row],[PredictorSetsOrig]],"task","act"),"startend","se")</f>
        <v>act,se,2gram</v>
      </c>
      <c r="M643" t="s">
        <v>16</v>
      </c>
      <c r="N643" s="17">
        <v>5</v>
      </c>
      <c r="O643" s="3">
        <f>IF(Table1[[#This Row],[Algorithm]]="None",0,IF(Table1[[#This Row],[NumPredictors]]&lt;=5,5,IF(Table1[[#This Row],[NumPredictors]]&lt;=10,10,IF(Table1[[#This Row],[NumPredictors]]&lt;=30,30,50))))</f>
        <v>5</v>
      </c>
      <c r="P643" s="2">
        <v>0.83399999999999996</v>
      </c>
      <c r="Q643" s="2">
        <v>0.84</v>
      </c>
      <c r="R643">
        <v>150.94999999999999</v>
      </c>
      <c r="S643">
        <v>3.56000000000006</v>
      </c>
      <c r="T643">
        <v>0.69999999999993201</v>
      </c>
      <c r="U643" s="3">
        <v>3.7850652472112598</v>
      </c>
      <c r="V643" s="3">
        <v>7.30761563701172</v>
      </c>
      <c r="W643" s="2">
        <f>IFERROR(Table1[[#This Row],[MutualInformation]]/Table1[[#This Row],[MutualInformationPotential]],0)</f>
        <v>0.51796173132596157</v>
      </c>
      <c r="X643" s="17">
        <v>0.14495682692078099</v>
      </c>
      <c r="Y643" s="27">
        <v>0.40525441704633802</v>
      </c>
      <c r="Z643" s="3">
        <f>IFERROR(Table1[[#This Row],[MutualInformationVsOutcome]]/Table1[[#This Row],[MutualInformationVsOutcomePotential]],0)</f>
        <v>0.35769339166562664</v>
      </c>
      <c r="AA643">
        <v>59</v>
      </c>
      <c r="AB643">
        <v>775</v>
      </c>
      <c r="AC643">
        <v>30</v>
      </c>
      <c r="AD643">
        <v>136</v>
      </c>
      <c r="AE643" s="3" t="s">
        <v>621</v>
      </c>
      <c r="AF6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643" s="17" t="str">
        <f>RIGHT(Table1[[#This Row],[AlgorithmFunc]],LEN(Table1[[#This Row],[AlgorithmFunc]])-16)</f>
        <v>Recursive</v>
      </c>
      <c r="AH643" s="3">
        <f>Table1[[#This Row],['# CM TP]]+Table1[[#This Row],['# CM TN]]</f>
        <v>834</v>
      </c>
      <c r="AI643" s="3">
        <f>Table1[[#This Row],['# CM FP]]+Table1[[#This Row],['# CM FN]]</f>
        <v>166</v>
      </c>
      <c r="AJ643" s="3">
        <f>Table1[[#This Row],['# CM TP]]+Table1[[#This Row],['# CM FP]]</f>
        <v>89</v>
      </c>
      <c r="AK643" s="3">
        <f>Table1[[#This Row],['# CM TN]]+Table1[[#This Row],['# CM FN]]</f>
        <v>911</v>
      </c>
      <c r="AL643" s="3">
        <f>Table1[[#This Row],[GT_T]]+Table1[[#This Row],[GT_F]]</f>
        <v>1000</v>
      </c>
      <c r="AM643" s="3">
        <f>IFERROR((Table1[[#This Row],['# CM TP]]+Table1[[#This Row],['# CM TN]])/Table1[[#This Row],[GT_TOT]], 0)</f>
        <v>0.83399999999999996</v>
      </c>
      <c r="AN643" s="3">
        <f>IFERROR(((Table1[[#This Row],[GT_T]]*Table1[[#This Row],[GT_ML_P]]/Table1[[#This Row],[GT_TOT]])+(Table1[[#This Row],[GT_F]]*Table1[[#This Row],[GT_ML_N]]/Table1[[#This Row],[GT_TOT]]))/Table1[[#This Row],[GT_TOT]],0)</f>
        <v>0.22545199999999999</v>
      </c>
      <c r="AO643" s="3">
        <f>(Table1[[#This Row],[OBS_ACC]]-Table1[[#This Row],[EXP_ACC]])/(1-Table1[[#This Row],[EXP_ACC]])</f>
        <v>0.78568145550695367</v>
      </c>
      <c r="AP643" s="3">
        <f>Table1[[#This Row],['# CM TP]]+Table1[[#This Row],['# CM FN]]</f>
        <v>195</v>
      </c>
      <c r="AQ643" s="3">
        <f>Table1[[#This Row],['# CM TN]]+Table1[[#This Row],['# CM FP]]</f>
        <v>805</v>
      </c>
      <c r="AR643" s="2">
        <f>IFERROR(Table1[[#This Row],[NUM_T]]/(Table1[[#This Row],[NUM_T]]+Table1[[#This Row],[NUM_F]]),0)</f>
        <v>0.19500000000000001</v>
      </c>
      <c r="AS643" s="2">
        <f>IFERROR(((LEN(Table1[[#This Row],[Predictors]])-LEN(SUBSTITUTE(Table1[[#This Row],[Predictors]],"_","")))/Table1[[#This Row],[NumPredictors]])-Table1[[#This Row],[P_se]],0)</f>
        <v>0.6</v>
      </c>
      <c r="AT643" s="2">
        <f>IFERROR((LEN(Table1[[#This Row],[Predictors]])-LEN(SUBSTITUTE(Table1[[#This Row],[Predictors]],".","")))/Table1[[#This Row],[NumPredictors]],0)</f>
        <v>0</v>
      </c>
      <c r="AU6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43" s="2">
        <f>1-(Table1[[#This Row],[P_2gram]]+Table1[[#This Row],[P_order]]+Table1[[#This Row],[P_se]])</f>
        <v>0.4</v>
      </c>
    </row>
    <row r="644" spans="1:48" x14ac:dyDescent="0.25">
      <c r="A644">
        <v>1</v>
      </c>
      <c r="B644" t="s">
        <v>645</v>
      </c>
      <c r="C644" t="s">
        <v>185</v>
      </c>
      <c r="D644" s="26" t="s">
        <v>1510</v>
      </c>
      <c r="E644">
        <v>4000</v>
      </c>
      <c r="F6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44" t="s">
        <v>673</v>
      </c>
      <c r="H644" s="3">
        <v>1</v>
      </c>
      <c r="I644" s="1">
        <v>42795.307291666664</v>
      </c>
      <c r="J644" s="3" t="s">
        <v>28</v>
      </c>
      <c r="K644" s="1" t="s">
        <v>11</v>
      </c>
      <c r="L644" t="str">
        <f>SUBSTITUTE(SUBSTITUTE(Table1[[#This Row],[PredictorSetsOrig]],"task","act"),"startend","se")</f>
        <v>2gram</v>
      </c>
      <c r="M644" t="s">
        <v>434</v>
      </c>
      <c r="N644" s="17">
        <v>30</v>
      </c>
      <c r="O644" s="3">
        <f>IF(Table1[[#This Row],[Algorithm]]="None",0,IF(Table1[[#This Row],[NumPredictors]]&lt;=5,5,IF(Table1[[#This Row],[NumPredictors]]&lt;=10,10,IF(Table1[[#This Row],[NumPredictors]]&lt;=30,30,50))))</f>
        <v>30</v>
      </c>
      <c r="P644" s="2">
        <v>0.83399999999999996</v>
      </c>
      <c r="Q644" s="2">
        <v>0.84166666666666701</v>
      </c>
      <c r="R644">
        <v>10.54</v>
      </c>
      <c r="S644">
        <v>6.98000000000002</v>
      </c>
      <c r="T644">
        <v>0.65000000000009095</v>
      </c>
      <c r="U644" s="3">
        <v>6.5507883280609196</v>
      </c>
      <c r="V644" s="3">
        <v>7.30761563701172</v>
      </c>
      <c r="W644" s="2">
        <f>IFERROR(Table1[[#This Row],[MutualInformation]]/Table1[[#This Row],[MutualInformationPotential]],0)</f>
        <v>0.89643307112136406</v>
      </c>
      <c r="X644" s="17">
        <v>0.32637572750414201</v>
      </c>
      <c r="Y644" s="3">
        <v>0.40525441704633802</v>
      </c>
      <c r="Z644" s="3">
        <f>IFERROR(Table1[[#This Row],[MutualInformationVsOutcome]]/Table1[[#This Row],[MutualInformationVsOutcomePotential]],0)</f>
        <v>0.80536007450061475</v>
      </c>
      <c r="AA644">
        <v>53</v>
      </c>
      <c r="AB644">
        <v>781</v>
      </c>
      <c r="AC644">
        <v>24</v>
      </c>
      <c r="AD644">
        <v>142</v>
      </c>
      <c r="AE644" s="3" t="s">
        <v>674</v>
      </c>
      <c r="AF6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44" s="17" t="str">
        <f>RIGHT(Table1[[#This Row],[AlgorithmFunc]],LEN(Table1[[#This Row],[AlgorithmFunc]])-16)</f>
        <v>ClusterDuplicates</v>
      </c>
      <c r="AH644" s="3">
        <f>Table1[[#This Row],['# CM TP]]+Table1[[#This Row],['# CM TN]]</f>
        <v>834</v>
      </c>
      <c r="AI644" s="3">
        <f>Table1[[#This Row],['# CM FP]]+Table1[[#This Row],['# CM FN]]</f>
        <v>166</v>
      </c>
      <c r="AJ644" s="3">
        <f>Table1[[#This Row],['# CM TP]]+Table1[[#This Row],['# CM FP]]</f>
        <v>77</v>
      </c>
      <c r="AK644" s="3">
        <f>Table1[[#This Row],['# CM TN]]+Table1[[#This Row],['# CM FN]]</f>
        <v>923</v>
      </c>
      <c r="AL644" s="3">
        <f>Table1[[#This Row],[GT_T]]+Table1[[#This Row],[GT_F]]</f>
        <v>1000</v>
      </c>
      <c r="AM644" s="3">
        <f>IFERROR((Table1[[#This Row],['# CM TP]]+Table1[[#This Row],['# CM TN]])/Table1[[#This Row],[GT_TOT]], 0)</f>
        <v>0.83399999999999996</v>
      </c>
      <c r="AN644" s="3">
        <f>IFERROR(((Table1[[#This Row],[GT_T]]*Table1[[#This Row],[GT_ML_P]]/Table1[[#This Row],[GT_TOT]])+(Table1[[#This Row],[GT_F]]*Table1[[#This Row],[GT_ML_N]]/Table1[[#This Row],[GT_TOT]]))/Table1[[#This Row],[GT_TOT]],0)</f>
        <v>0.21743599999999999</v>
      </c>
      <c r="AO644" s="3">
        <f>(Table1[[#This Row],[OBS_ACC]]-Table1[[#This Row],[EXP_ACC]])/(1-Table1[[#This Row],[EXP_ACC]])</f>
        <v>0.78787677429577641</v>
      </c>
      <c r="AP644" s="3">
        <f>Table1[[#This Row],['# CM TP]]+Table1[[#This Row],['# CM FN]]</f>
        <v>195</v>
      </c>
      <c r="AQ644" s="3">
        <f>Table1[[#This Row],['# CM TN]]+Table1[[#This Row],['# CM FP]]</f>
        <v>805</v>
      </c>
      <c r="AR644" s="2">
        <f>IFERROR(Table1[[#This Row],[NUM_T]]/(Table1[[#This Row],[NUM_T]]+Table1[[#This Row],[NUM_F]]),0)</f>
        <v>0.19500000000000001</v>
      </c>
      <c r="AS644" s="2">
        <f>IFERROR(((LEN(Table1[[#This Row],[Predictors]])-LEN(SUBSTITUTE(Table1[[#This Row],[Predictors]],"_","")))/Table1[[#This Row],[NumPredictors]])-Table1[[#This Row],[P_se]],0)</f>
        <v>1</v>
      </c>
      <c r="AT644" s="2">
        <f>IFERROR((LEN(Table1[[#This Row],[Predictors]])-LEN(SUBSTITUTE(Table1[[#This Row],[Predictors]],".","")))/Table1[[#This Row],[NumPredictors]],0)</f>
        <v>0</v>
      </c>
      <c r="AU6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44" s="2">
        <f>1-(Table1[[#This Row],[P_2gram]]+Table1[[#This Row],[P_order]]+Table1[[#This Row],[P_se]])</f>
        <v>0</v>
      </c>
    </row>
    <row r="645" spans="1:48" x14ac:dyDescent="0.25">
      <c r="A645">
        <v>47</v>
      </c>
      <c r="B645" t="s">
        <v>645</v>
      </c>
      <c r="C645" t="s">
        <v>190</v>
      </c>
      <c r="D645" s="26" t="s">
        <v>1510</v>
      </c>
      <c r="E645">
        <v>20000</v>
      </c>
      <c r="F6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645" t="s">
        <v>719</v>
      </c>
      <c r="H645" s="3">
        <v>1</v>
      </c>
      <c r="I645" s="1">
        <v>42796.747199074074</v>
      </c>
      <c r="J645" t="s">
        <v>45</v>
      </c>
      <c r="K645" t="s">
        <v>11</v>
      </c>
      <c r="L645" t="str">
        <f>SUBSTITUTE(SUBSTITUTE(Table1[[#This Row],[PredictorSetsOrig]],"task","act"),"startend","se")</f>
        <v>2gram</v>
      </c>
      <c r="M645" t="s">
        <v>434</v>
      </c>
      <c r="N645" s="17">
        <v>10</v>
      </c>
      <c r="O645" s="3">
        <f>IF(Table1[[#This Row],[Algorithm]]="None",0,IF(Table1[[#This Row],[NumPredictors]]&lt;=5,5,IF(Table1[[#This Row],[NumPredictors]]&lt;=10,10,IF(Table1[[#This Row],[NumPredictors]]&lt;=30,30,50))))</f>
        <v>10</v>
      </c>
      <c r="P645" s="2">
        <v>0.83399999999999996</v>
      </c>
      <c r="Q645" s="2">
        <v>0.83393333333333297</v>
      </c>
      <c r="R645" s="1">
        <v>3582.76</v>
      </c>
      <c r="S645" s="3">
        <v>18.8899999999994</v>
      </c>
      <c r="T645" s="1">
        <v>3.2700000000004401</v>
      </c>
      <c r="U645" s="3">
        <v>3.19807514369657</v>
      </c>
      <c r="V645" s="3">
        <v>8.0938529963357908</v>
      </c>
      <c r="W645" s="2">
        <f>IFERROR(Table1[[#This Row],[MutualInformation]]/Table1[[#This Row],[MutualInformationPotential]],0)</f>
        <v>0.39512394716637267</v>
      </c>
      <c r="X645" s="17">
        <v>0.19089467836061899</v>
      </c>
      <c r="Y645" s="3">
        <v>0.49001185436299499</v>
      </c>
      <c r="Z645" s="3">
        <f>IFERROR(Table1[[#This Row],[MutualInformationVsOutcome]]/Table1[[#This Row],[MutualInformationVsOutcomePotential]],0)</f>
        <v>0.38957155150619371</v>
      </c>
      <c r="AA645">
        <v>532</v>
      </c>
      <c r="AB645">
        <v>3638</v>
      </c>
      <c r="AC645">
        <v>203</v>
      </c>
      <c r="AD645">
        <v>627</v>
      </c>
      <c r="AE645" s="3" t="s">
        <v>758</v>
      </c>
      <c r="AF6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645" s="17" t="str">
        <f>RIGHT(Table1[[#This Row],[AlgorithmFunc]],LEN(Table1[[#This Row],[AlgorithmFunc]])-16)</f>
        <v>Recursive</v>
      </c>
      <c r="AH645" s="3">
        <f>Table1[[#This Row],['# CM TP]]+Table1[[#This Row],['# CM TN]]</f>
        <v>4170</v>
      </c>
      <c r="AI645" s="3">
        <f>Table1[[#This Row],['# CM FP]]+Table1[[#This Row],['# CM FN]]</f>
        <v>830</v>
      </c>
      <c r="AJ645" s="3">
        <f>Table1[[#This Row],['# CM TP]]+Table1[[#This Row],['# CM FP]]</f>
        <v>735</v>
      </c>
      <c r="AK645" s="3">
        <f>Table1[[#This Row],['# CM TN]]+Table1[[#This Row],['# CM FN]]</f>
        <v>4265</v>
      </c>
      <c r="AL645" s="3">
        <f>Table1[[#This Row],[GT_T]]+Table1[[#This Row],[GT_F]]</f>
        <v>5000</v>
      </c>
      <c r="AM645" s="3">
        <f>IFERROR((Table1[[#This Row],['# CM TP]]+Table1[[#This Row],['# CM TN]])/Table1[[#This Row],[GT_TOT]], 0)</f>
        <v>0.83399999999999996</v>
      </c>
      <c r="AN645" s="3">
        <f>IFERROR(((Table1[[#This Row],[GT_T]]*Table1[[#This Row],[GT_ML_P]]/Table1[[#This Row],[GT_TOT]])+(Table1[[#This Row],[GT_F]]*Table1[[#This Row],[GT_ML_N]]/Table1[[#This Row],[GT_TOT]]))/Table1[[#This Row],[GT_TOT]],0)</f>
        <v>0.26419599999999999</v>
      </c>
      <c r="AO645" s="3">
        <f>(Table1[[#This Row],[OBS_ACC]]-Table1[[#This Row],[EXP_ACC]])/(1-Table1[[#This Row],[EXP_ACC]])</f>
        <v>0.77439644253089135</v>
      </c>
      <c r="AP645" s="3">
        <f>Table1[[#This Row],['# CM TP]]+Table1[[#This Row],['# CM FN]]</f>
        <v>1159</v>
      </c>
      <c r="AQ645" s="3">
        <f>Table1[[#This Row],['# CM TN]]+Table1[[#This Row],['# CM FP]]</f>
        <v>3841</v>
      </c>
      <c r="AR645" s="2">
        <f>IFERROR(Table1[[#This Row],[NUM_T]]/(Table1[[#This Row],[NUM_T]]+Table1[[#This Row],[NUM_F]]),0)</f>
        <v>0.23180000000000001</v>
      </c>
      <c r="AS645" s="2">
        <f>IFERROR(((LEN(Table1[[#This Row],[Predictors]])-LEN(SUBSTITUTE(Table1[[#This Row],[Predictors]],"_","")))/Table1[[#This Row],[NumPredictors]])-Table1[[#This Row],[P_se]],0)</f>
        <v>1</v>
      </c>
      <c r="AT645" s="2">
        <f>IFERROR((LEN(Table1[[#This Row],[Predictors]])-LEN(SUBSTITUTE(Table1[[#This Row],[Predictors]],".","")))/Table1[[#This Row],[NumPredictors]],0)</f>
        <v>0</v>
      </c>
      <c r="AU6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45" s="2">
        <f>1-(Table1[[#This Row],[P_2gram]]+Table1[[#This Row],[P_order]]+Table1[[#This Row],[P_se]])</f>
        <v>0</v>
      </c>
    </row>
    <row r="646" spans="1:48" x14ac:dyDescent="0.25">
      <c r="A646" s="11">
        <v>48</v>
      </c>
      <c r="B646" s="11" t="s">
        <v>645</v>
      </c>
      <c r="C646" s="11" t="s">
        <v>185</v>
      </c>
      <c r="D646" s="26" t="s">
        <v>1510</v>
      </c>
      <c r="E646" s="11">
        <v>4000</v>
      </c>
      <c r="F6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46" s="11" t="s">
        <v>878</v>
      </c>
      <c r="H646" s="16">
        <v>3</v>
      </c>
      <c r="I646" s="19">
        <v>42798.710324074076</v>
      </c>
      <c r="J646" s="16" t="s">
        <v>405</v>
      </c>
      <c r="K646" s="19" t="s">
        <v>11</v>
      </c>
      <c r="L646" t="str">
        <f>SUBSTITUTE(SUBSTITUTE(Table1[[#This Row],[PredictorSetsOrig]],"task","act"),"startend","se")</f>
        <v>act,se,order</v>
      </c>
      <c r="M646" s="11" t="s">
        <v>18</v>
      </c>
      <c r="N646" s="5">
        <v>10</v>
      </c>
      <c r="O646" s="16">
        <f>IF(Table1[[#This Row],[Algorithm]]="None",0,IF(Table1[[#This Row],[NumPredictors]]&lt;=5,5,IF(Table1[[#This Row],[NumPredictors]]&lt;=10,10,IF(Table1[[#This Row],[NumPredictors]]&lt;=30,30,50))))</f>
        <v>10</v>
      </c>
      <c r="P646" s="21">
        <v>0.79700000000000004</v>
      </c>
      <c r="Q646" s="21">
        <v>0.8</v>
      </c>
      <c r="R646" s="16">
        <v>0.24000000000000901</v>
      </c>
      <c r="S646" s="16">
        <v>3.63</v>
      </c>
      <c r="T646" s="16">
        <v>0.88999999999998602</v>
      </c>
      <c r="U646" s="16">
        <v>0.232622625687952</v>
      </c>
      <c r="V646" s="27">
        <v>7.28892414629368</v>
      </c>
      <c r="W646" s="21">
        <f>IFERROR(Table1[[#This Row],[MutualInformation]]/Table1[[#This Row],[MutualInformationPotential]],0)</f>
        <v>3.1914535124670969E-2</v>
      </c>
      <c r="X646" s="5">
        <v>2.1788971662761699E-3</v>
      </c>
      <c r="Y646" s="27">
        <v>0.403599247604152</v>
      </c>
      <c r="Z646" s="16">
        <f>IFERROR(Table1[[#This Row],[MutualInformationVsOutcome]]/Table1[[#This Row],[MutualInformationVsOutcomePotential]],0)</f>
        <v>5.3986650847605662E-3</v>
      </c>
      <c r="AA646" s="16">
        <v>0</v>
      </c>
      <c r="AB646" s="16">
        <v>797</v>
      </c>
      <c r="AC646" s="16">
        <v>0</v>
      </c>
      <c r="AD646" s="16">
        <v>203</v>
      </c>
      <c r="AE646" s="16" t="s">
        <v>860</v>
      </c>
      <c r="AF6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646" s="5" t="str">
        <f>RIGHT(Table1[[#This Row],[AlgorithmFunc]],LEN(Table1[[#This Row],[AlgorithmFunc]])-16)</f>
        <v>Random</v>
      </c>
      <c r="AH646" s="16">
        <f>Table1[[#This Row],['# CM TP]]+Table1[[#This Row],['# CM TN]]</f>
        <v>797</v>
      </c>
      <c r="AI646" s="16">
        <f>Table1[[#This Row],['# CM FP]]+Table1[[#This Row],['# CM FN]]</f>
        <v>203</v>
      </c>
      <c r="AJ646" s="16">
        <f>Table1[[#This Row],['# CM TP]]+Table1[[#This Row],['# CM FP]]</f>
        <v>0</v>
      </c>
      <c r="AK646" s="16">
        <f>Table1[[#This Row],['# CM TN]]+Table1[[#This Row],['# CM FN]]</f>
        <v>1000</v>
      </c>
      <c r="AL646" s="16">
        <f>Table1[[#This Row],[GT_T]]+Table1[[#This Row],[GT_F]]</f>
        <v>1000</v>
      </c>
      <c r="AM646" s="16">
        <f>IFERROR((Table1[[#This Row],['# CM TP]]+Table1[[#This Row],['# CM TN]])/Table1[[#This Row],[GT_TOT]], 0)</f>
        <v>0.79700000000000004</v>
      </c>
      <c r="AN646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646" s="16">
        <f>(Table1[[#This Row],[OBS_ACC]]-Table1[[#This Row],[EXP_ACC]])/(1-Table1[[#This Row],[EXP_ACC]])</f>
        <v>0.74529485570890852</v>
      </c>
      <c r="AP646" s="16">
        <f>Table1[[#This Row],['# CM TP]]+Table1[[#This Row],['# CM FN]]</f>
        <v>203</v>
      </c>
      <c r="AQ646" s="16">
        <f>Table1[[#This Row],['# CM TN]]+Table1[[#This Row],['# CM FP]]</f>
        <v>797</v>
      </c>
      <c r="AR646" s="21">
        <f>IFERROR(Table1[[#This Row],[NUM_T]]/(Table1[[#This Row],[NUM_T]]+Table1[[#This Row],[NUM_F]]),0)</f>
        <v>0.20300000000000001</v>
      </c>
      <c r="AS646" s="21">
        <f>IFERROR(((LEN(Table1[[#This Row],[Predictors]])-LEN(SUBSTITUTE(Table1[[#This Row],[Predictors]],"_","")))/Table1[[#This Row],[NumPredictors]])-Table1[[#This Row],[P_se]],0)</f>
        <v>0</v>
      </c>
      <c r="AT646" s="21">
        <f>IFERROR((LEN(Table1[[#This Row],[Predictors]])-LEN(SUBSTITUTE(Table1[[#This Row],[Predictors]],".","")))/Table1[[#This Row],[NumPredictors]],0)</f>
        <v>1</v>
      </c>
      <c r="AU646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46" s="21">
        <f>1-(Table1[[#This Row],[P_2gram]]+Table1[[#This Row],[P_order]]+Table1[[#This Row],[P_se]])</f>
        <v>0</v>
      </c>
    </row>
    <row r="647" spans="1:48" x14ac:dyDescent="0.25">
      <c r="A647" s="11">
        <v>57</v>
      </c>
      <c r="B647" s="11" t="s">
        <v>645</v>
      </c>
      <c r="C647" s="11" t="s">
        <v>185</v>
      </c>
      <c r="D647" s="26" t="s">
        <v>1510</v>
      </c>
      <c r="E647" s="11">
        <v>4000</v>
      </c>
      <c r="F6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47" s="11" t="s">
        <v>878</v>
      </c>
      <c r="H647" s="16">
        <v>3</v>
      </c>
      <c r="I647" s="19">
        <v>42798.7109375</v>
      </c>
      <c r="J647" s="16" t="s">
        <v>405</v>
      </c>
      <c r="K647" s="19" t="s">
        <v>11</v>
      </c>
      <c r="L647" t="str">
        <f>SUBSTITUTE(SUBSTITUTE(Table1[[#This Row],[PredictorSetsOrig]],"task","act"),"startend","se")</f>
        <v>act,se</v>
      </c>
      <c r="M647" s="11" t="s">
        <v>14</v>
      </c>
      <c r="N647" s="5">
        <v>30</v>
      </c>
      <c r="O647" s="16">
        <f>IF(Table1[[#This Row],[Algorithm]]="None",0,IF(Table1[[#This Row],[NumPredictors]]&lt;=5,5,IF(Table1[[#This Row],[NumPredictors]]&lt;=10,10,IF(Table1[[#This Row],[NumPredictors]]&lt;=30,30,50))))</f>
        <v>30</v>
      </c>
      <c r="P647" s="21">
        <v>0.83</v>
      </c>
      <c r="Q647" s="21">
        <v>0.85433333333333294</v>
      </c>
      <c r="R647" s="16">
        <v>9.9999999999909103E-3</v>
      </c>
      <c r="S647" s="16">
        <v>6.4500000000000499</v>
      </c>
      <c r="T647" s="16">
        <v>0.12000000000000501</v>
      </c>
      <c r="U647" s="16">
        <v>6.1369962524649599</v>
      </c>
      <c r="V647" s="3">
        <v>6.9605890807084903</v>
      </c>
      <c r="W647" s="21">
        <f>IFERROR(Table1[[#This Row],[MutualInformation]]/Table1[[#This Row],[MutualInformationPotential]],0)</f>
        <v>0.88167771165717201</v>
      </c>
      <c r="X647" s="5">
        <v>0.31600508899551899</v>
      </c>
      <c r="Y647" s="27">
        <v>0.38147101411214301</v>
      </c>
      <c r="Z647" s="16">
        <f>IFERROR(Table1[[#This Row],[MutualInformationVsOutcome]]/Table1[[#This Row],[MutualInformationVsOutcomePotential]],0)</f>
        <v>0.82838558450111055</v>
      </c>
      <c r="AA647" s="16">
        <v>50</v>
      </c>
      <c r="AB647" s="16">
        <v>780</v>
      </c>
      <c r="AC647" s="16">
        <v>17</v>
      </c>
      <c r="AD647" s="16">
        <v>153</v>
      </c>
      <c r="AE647" s="16" t="s">
        <v>868</v>
      </c>
      <c r="AF6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647" s="5" t="str">
        <f>RIGHT(Table1[[#This Row],[AlgorithmFunc]],LEN(Table1[[#This Row],[AlgorithmFunc]])-16)</f>
        <v>Random</v>
      </c>
      <c r="AH647" s="16">
        <f>Table1[[#This Row],['# CM TP]]+Table1[[#This Row],['# CM TN]]</f>
        <v>830</v>
      </c>
      <c r="AI647" s="16">
        <f>Table1[[#This Row],['# CM FP]]+Table1[[#This Row],['# CM FN]]</f>
        <v>170</v>
      </c>
      <c r="AJ647" s="16">
        <f>Table1[[#This Row],['# CM TP]]+Table1[[#This Row],['# CM FP]]</f>
        <v>67</v>
      </c>
      <c r="AK647" s="16">
        <f>Table1[[#This Row],['# CM TN]]+Table1[[#This Row],['# CM FN]]</f>
        <v>933</v>
      </c>
      <c r="AL647" s="16">
        <f>Table1[[#This Row],[GT_T]]+Table1[[#This Row],[GT_F]]</f>
        <v>1000</v>
      </c>
      <c r="AM647" s="16">
        <f>IFERROR((Table1[[#This Row],['# CM TP]]+Table1[[#This Row],['# CM TN]])/Table1[[#This Row],[GT_TOT]], 0)</f>
        <v>0.83</v>
      </c>
      <c r="AN647" s="16">
        <f>IFERROR(((Table1[[#This Row],[GT_T]]*Table1[[#This Row],[GT_ML_P]]/Table1[[#This Row],[GT_TOT]])+(Table1[[#This Row],[GT_F]]*Table1[[#This Row],[GT_ML_N]]/Table1[[#This Row],[GT_TOT]]))/Table1[[#This Row],[GT_TOT]],0)</f>
        <v>0.21422000000000002</v>
      </c>
      <c r="AO647" s="16">
        <f>(Table1[[#This Row],[OBS_ACC]]-Table1[[#This Row],[EXP_ACC]])/(1-Table1[[#This Row],[EXP_ACC]])</f>
        <v>0.78365445799078626</v>
      </c>
      <c r="AP647" s="16">
        <f>Table1[[#This Row],['# CM TP]]+Table1[[#This Row],['# CM FN]]</f>
        <v>203</v>
      </c>
      <c r="AQ647" s="16">
        <f>Table1[[#This Row],['# CM TN]]+Table1[[#This Row],['# CM FP]]</f>
        <v>797</v>
      </c>
      <c r="AR647" s="21">
        <f>IFERROR(Table1[[#This Row],[NUM_T]]/(Table1[[#This Row],[NUM_T]]+Table1[[#This Row],[NUM_F]]),0)</f>
        <v>0.20300000000000001</v>
      </c>
      <c r="AS647" s="21">
        <f>IFERROR(((LEN(Table1[[#This Row],[Predictors]])-LEN(SUBSTITUTE(Table1[[#This Row],[Predictors]],"_","")))/Table1[[#This Row],[NumPredictors]])-Table1[[#This Row],[P_se]],0)</f>
        <v>0.1222222222222222</v>
      </c>
      <c r="AT647" s="21">
        <f>IFERROR((LEN(Table1[[#This Row],[Predictors]])-LEN(SUBSTITUTE(Table1[[#This Row],[Predictors]],".","")))/Table1[[#This Row],[NumPredictors]],0)</f>
        <v>0</v>
      </c>
      <c r="AU647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0.24444444444444444</v>
      </c>
      <c r="AV647" s="21">
        <f>1-(Table1[[#This Row],[P_2gram]]+Table1[[#This Row],[P_order]]+Table1[[#This Row],[P_se]])</f>
        <v>0.6333333333333333</v>
      </c>
    </row>
    <row r="648" spans="1:48" x14ac:dyDescent="0.25">
      <c r="A648">
        <v>74</v>
      </c>
      <c r="B648" t="s">
        <v>645</v>
      </c>
      <c r="C648" t="s">
        <v>185</v>
      </c>
      <c r="D648" s="26" t="s">
        <v>1510</v>
      </c>
      <c r="E648">
        <v>4000</v>
      </c>
      <c r="F6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48" t="s">
        <v>1070</v>
      </c>
      <c r="H648" s="3">
        <v>1</v>
      </c>
      <c r="I648" s="1">
        <v>43118.901990740742</v>
      </c>
      <c r="J648" t="s">
        <v>995</v>
      </c>
      <c r="K648" t="s">
        <v>11</v>
      </c>
      <c r="L648" t="str">
        <f>SUBSTITUTE(SUBSTITUTE(Table1[[#This Row],[PredictorSetsOrig]],"task","act"),"startend","se")</f>
        <v>act,order</v>
      </c>
      <c r="M648" s="31" t="s">
        <v>26</v>
      </c>
      <c r="N648" s="17">
        <v>30</v>
      </c>
      <c r="O648" s="3">
        <f>IF(Table1[[#This Row],[Algorithm]]="None",0,IF(Table1[[#This Row],[NumPredictors]]&lt;=5,5,IF(Table1[[#This Row],[NumPredictors]]&lt;=10,10,IF(Table1[[#This Row],[NumPredictors]]&lt;=30,30,50))))</f>
        <v>30</v>
      </c>
      <c r="P648" s="2">
        <v>0.83399999999999996</v>
      </c>
      <c r="Q648" s="2">
        <v>0.86</v>
      </c>
      <c r="R648">
        <v>1.15999999999985</v>
      </c>
      <c r="S648">
        <v>7.0699999999997098</v>
      </c>
      <c r="T648">
        <v>0.98000000000138199</v>
      </c>
      <c r="U648" s="3">
        <v>6.7011295938284903</v>
      </c>
      <c r="V648" s="27">
        <v>7.28892414629368</v>
      </c>
      <c r="W648" s="29">
        <f>IFERROR(Table1[[#This Row],[MutualInformation]]/Table1[[#This Row],[MutualInformationPotential]],0)</f>
        <v>0.91935784476998905</v>
      </c>
      <c r="X648" s="17">
        <v>0.34552458574109501</v>
      </c>
      <c r="Y648" s="27">
        <v>0.403599247604152</v>
      </c>
      <c r="Z648" s="3">
        <f>IFERROR(Table1[[#This Row],[MutualInformationVsOutcome]]/Table1[[#This Row],[MutualInformationVsOutcomePotential]],0)</f>
        <v>0.85610810176728502</v>
      </c>
      <c r="AA648">
        <v>65</v>
      </c>
      <c r="AB648">
        <v>769</v>
      </c>
      <c r="AC648">
        <v>36</v>
      </c>
      <c r="AD648">
        <v>130</v>
      </c>
      <c r="AE648" s="3" t="s">
        <v>1024</v>
      </c>
      <c r="AF6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648" s="17" t="str">
        <f>RIGHT(Table1[[#This Row],[AlgorithmFunc]],LEN(Table1[[#This Row],[AlgorithmFunc]])-16)</f>
        <v>ClusterInfluence</v>
      </c>
      <c r="AH648" s="3">
        <f>Table1[[#This Row],['# CM TP]]+Table1[[#This Row],['# CM TN]]</f>
        <v>834</v>
      </c>
      <c r="AI648" s="3">
        <f>Table1[[#This Row],['# CM FP]]+Table1[[#This Row],['# CM FN]]</f>
        <v>166</v>
      </c>
      <c r="AJ648" s="3">
        <f>Table1[[#This Row],['# CM TP]]+Table1[[#This Row],['# CM FP]]</f>
        <v>101</v>
      </c>
      <c r="AK648" s="3">
        <f>Table1[[#This Row],['# CM TN]]+Table1[[#This Row],['# CM FN]]</f>
        <v>899</v>
      </c>
      <c r="AL648" s="3">
        <f>Table1[[#This Row],[GT_T]]+Table1[[#This Row],[GT_F]]</f>
        <v>1000</v>
      </c>
      <c r="AM648" s="3">
        <f>IFERROR((Table1[[#This Row],['# CM TP]]+Table1[[#This Row],['# CM TN]])/Table1[[#This Row],[GT_TOT]], 0)</f>
        <v>0.83399999999999996</v>
      </c>
      <c r="AN648" s="3">
        <f>IFERROR(((Table1[[#This Row],[GT_T]]*Table1[[#This Row],[GT_ML_P]]/Table1[[#This Row],[GT_TOT]])+(Table1[[#This Row],[GT_F]]*Table1[[#This Row],[GT_ML_N]]/Table1[[#This Row],[GT_TOT]]))/Table1[[#This Row],[GT_TOT]],0)</f>
        <v>0.23346800000000001</v>
      </c>
      <c r="AO648" s="3">
        <f>(Table1[[#This Row],[OBS_ACC]]-Table1[[#This Row],[EXP_ACC]])/(1-Table1[[#This Row],[EXP_ACC]])</f>
        <v>0.78344022167372007</v>
      </c>
      <c r="AP648" s="3">
        <f>Table1[[#This Row],['# CM TP]]+Table1[[#This Row],['# CM FN]]</f>
        <v>195</v>
      </c>
      <c r="AQ648" s="3">
        <f>Table1[[#This Row],['# CM TN]]+Table1[[#This Row],['# CM FP]]</f>
        <v>805</v>
      </c>
      <c r="AR648" s="2">
        <f>IFERROR(Table1[[#This Row],[NUM_T]]/(Table1[[#This Row],[NUM_T]]+Table1[[#This Row],[NUM_F]]),0)</f>
        <v>0.19500000000000001</v>
      </c>
      <c r="AS648" s="2">
        <f>IFERROR(((LEN(Table1[[#This Row],[Predictors]])-LEN(SUBSTITUTE(Table1[[#This Row],[Predictors]],"_","")))/Table1[[#This Row],[NumPredictors]])-Table1[[#This Row],[P_se]],0)</f>
        <v>0</v>
      </c>
      <c r="AT648" s="2">
        <f>IFERROR((LEN(Table1[[#This Row],[Predictors]])-LEN(SUBSTITUTE(Table1[[#This Row],[Predictors]],".","")))/Table1[[#This Row],[NumPredictors]],0)</f>
        <v>0.7</v>
      </c>
      <c r="AU6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48" s="2">
        <f>1-(Table1[[#This Row],[P_2gram]]+Table1[[#This Row],[P_order]]+Table1[[#This Row],[P_se]])</f>
        <v>0.30000000000000004</v>
      </c>
    </row>
    <row r="649" spans="1:48" x14ac:dyDescent="0.25">
      <c r="A649" s="11">
        <v>59</v>
      </c>
      <c r="B649" s="11" t="s">
        <v>645</v>
      </c>
      <c r="C649" s="11" t="s">
        <v>185</v>
      </c>
      <c r="D649" s="26" t="s">
        <v>1510</v>
      </c>
      <c r="E649" s="11">
        <v>4000</v>
      </c>
      <c r="F6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49" s="11" t="s">
        <v>878</v>
      </c>
      <c r="H649" s="16">
        <v>3</v>
      </c>
      <c r="I649" s="19">
        <v>42798.711099537039</v>
      </c>
      <c r="J649" s="16" t="s">
        <v>405</v>
      </c>
      <c r="K649" s="19" t="s">
        <v>11</v>
      </c>
      <c r="L649" t="str">
        <f>SUBSTITUTE(SUBSTITUTE(Table1[[#This Row],[PredictorSetsOrig]],"task","act"),"startend","se")</f>
        <v>act,se,order</v>
      </c>
      <c r="M649" s="11" t="s">
        <v>18</v>
      </c>
      <c r="N649" s="5">
        <v>30</v>
      </c>
      <c r="O649" s="16">
        <f>IF(Table1[[#This Row],[Algorithm]]="None",0,IF(Table1[[#This Row],[NumPredictors]]&lt;=5,5,IF(Table1[[#This Row],[NumPredictors]]&lt;=10,10,IF(Table1[[#This Row],[NumPredictors]]&lt;=30,30,50))))</f>
        <v>30</v>
      </c>
      <c r="P649" s="21">
        <v>0.79700000000000004</v>
      </c>
      <c r="Q649" s="21">
        <v>0.8</v>
      </c>
      <c r="R649" s="16">
        <v>0.25</v>
      </c>
      <c r="S649" s="16">
        <v>6.0799999999999299</v>
      </c>
      <c r="T649" s="16">
        <v>0.95000000000004503</v>
      </c>
      <c r="U649" s="16">
        <v>2.1152610559606599</v>
      </c>
      <c r="V649" s="27">
        <v>7.28892414629368</v>
      </c>
      <c r="W649" s="21">
        <f>IFERROR(Table1[[#This Row],[MutualInformation]]/Table1[[#This Row],[MutualInformationPotential]],0)</f>
        <v>0.29020209478188103</v>
      </c>
      <c r="X649" s="5">
        <v>5.1566415896926898E-2</v>
      </c>
      <c r="Y649" s="27">
        <v>0.403599247604152</v>
      </c>
      <c r="Z649" s="16">
        <f>IFERROR(Table1[[#This Row],[MutualInformationVsOutcome]]/Table1[[#This Row],[MutualInformationVsOutcomePotential]],0)</f>
        <v>0.12776638262592344</v>
      </c>
      <c r="AA649" s="16">
        <v>0</v>
      </c>
      <c r="AB649" s="16">
        <v>797</v>
      </c>
      <c r="AC649" s="16">
        <v>0</v>
      </c>
      <c r="AD649" s="16">
        <v>203</v>
      </c>
      <c r="AE649" s="16" t="s">
        <v>870</v>
      </c>
      <c r="AF6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649" s="5" t="str">
        <f>RIGHT(Table1[[#This Row],[AlgorithmFunc]],LEN(Table1[[#This Row],[AlgorithmFunc]])-16)</f>
        <v>Random</v>
      </c>
      <c r="AH649" s="16">
        <f>Table1[[#This Row],['# CM TP]]+Table1[[#This Row],['# CM TN]]</f>
        <v>797</v>
      </c>
      <c r="AI649" s="16">
        <f>Table1[[#This Row],['# CM FP]]+Table1[[#This Row],['# CM FN]]</f>
        <v>203</v>
      </c>
      <c r="AJ649" s="16">
        <f>Table1[[#This Row],['# CM TP]]+Table1[[#This Row],['# CM FP]]</f>
        <v>0</v>
      </c>
      <c r="AK649" s="16">
        <f>Table1[[#This Row],['# CM TN]]+Table1[[#This Row],['# CM FN]]</f>
        <v>1000</v>
      </c>
      <c r="AL649" s="16">
        <f>Table1[[#This Row],[GT_T]]+Table1[[#This Row],[GT_F]]</f>
        <v>1000</v>
      </c>
      <c r="AM649" s="16">
        <f>IFERROR((Table1[[#This Row],['# CM TP]]+Table1[[#This Row],['# CM TN]])/Table1[[#This Row],[GT_TOT]], 0)</f>
        <v>0.79700000000000004</v>
      </c>
      <c r="AN649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649" s="16">
        <f>(Table1[[#This Row],[OBS_ACC]]-Table1[[#This Row],[EXP_ACC]])/(1-Table1[[#This Row],[EXP_ACC]])</f>
        <v>0.74529485570890852</v>
      </c>
      <c r="AP649" s="16">
        <f>Table1[[#This Row],['# CM TP]]+Table1[[#This Row],['# CM FN]]</f>
        <v>203</v>
      </c>
      <c r="AQ649" s="16">
        <f>Table1[[#This Row],['# CM TN]]+Table1[[#This Row],['# CM FP]]</f>
        <v>797</v>
      </c>
      <c r="AR649" s="21">
        <f>IFERROR(Table1[[#This Row],[NUM_T]]/(Table1[[#This Row],[NUM_T]]+Table1[[#This Row],[NUM_F]]),0)</f>
        <v>0.20300000000000001</v>
      </c>
      <c r="AS649" s="21">
        <f>IFERROR(((LEN(Table1[[#This Row],[Predictors]])-LEN(SUBSTITUTE(Table1[[#This Row],[Predictors]],"_","")))/Table1[[#This Row],[NumPredictors]])-Table1[[#This Row],[P_se]],0)</f>
        <v>1.1111111111111113E-2</v>
      </c>
      <c r="AT649" s="21">
        <f>IFERROR((LEN(Table1[[#This Row],[Predictors]])-LEN(SUBSTITUTE(Table1[[#This Row],[Predictors]],".","")))/Table1[[#This Row],[NumPredictors]],0)</f>
        <v>0.96666666666666667</v>
      </c>
      <c r="AU649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649" s="21">
        <f>1-(Table1[[#This Row],[P_2gram]]+Table1[[#This Row],[P_order]]+Table1[[#This Row],[P_se]])</f>
        <v>0</v>
      </c>
    </row>
    <row r="650" spans="1:48" x14ac:dyDescent="0.25">
      <c r="A650" s="26">
        <v>85</v>
      </c>
      <c r="B650" s="26" t="s">
        <v>645</v>
      </c>
      <c r="C650" s="26" t="s">
        <v>185</v>
      </c>
      <c r="D650" s="26" t="s">
        <v>1510</v>
      </c>
      <c r="E650" s="26">
        <v>4000</v>
      </c>
      <c r="F6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50" s="26" t="s">
        <v>1070</v>
      </c>
      <c r="H650" s="27">
        <v>1</v>
      </c>
      <c r="I650" s="28">
        <v>43118.903217592589</v>
      </c>
      <c r="J650" s="26" t="s">
        <v>1007</v>
      </c>
      <c r="K650" s="26" t="s">
        <v>11</v>
      </c>
      <c r="L650" t="str">
        <f>SUBSTITUTE(SUBSTITUTE(Table1[[#This Row],[PredictorSetsOrig]],"task","act"),"startend","se")</f>
        <v>act,order</v>
      </c>
      <c r="M650" s="31" t="s">
        <v>26</v>
      </c>
      <c r="N650" s="17">
        <v>30</v>
      </c>
      <c r="O650" s="27">
        <f>IF(Table1[[#This Row],[Algorithm]]="None",0,IF(Table1[[#This Row],[NumPredictors]]&lt;=5,5,IF(Table1[[#This Row],[NumPredictors]]&lt;=10,10,IF(Table1[[#This Row],[NumPredictors]]&lt;=30,30,50))))</f>
        <v>30</v>
      </c>
      <c r="P650" s="29">
        <v>0.83399999999999996</v>
      </c>
      <c r="Q650" s="29">
        <v>0.86</v>
      </c>
      <c r="R650" s="26">
        <v>1.15999999999985</v>
      </c>
      <c r="S650" s="26">
        <v>7.0500000000010896</v>
      </c>
      <c r="T650" s="26">
        <v>0.90999999999985404</v>
      </c>
      <c r="U650" s="27">
        <v>6.7011295938284903</v>
      </c>
      <c r="V650" s="27">
        <v>7.28892414629368</v>
      </c>
      <c r="W650" s="29">
        <f>IFERROR(Table1[[#This Row],[MutualInformation]]/Table1[[#This Row],[MutualInformationPotential]],0)</f>
        <v>0.91935784476998905</v>
      </c>
      <c r="X650" s="17">
        <v>0.34552458574109501</v>
      </c>
      <c r="Y650" s="27">
        <v>0.403599247604152</v>
      </c>
      <c r="Z650" s="27">
        <f>IFERROR(Table1[[#This Row],[MutualInformationVsOutcome]]/Table1[[#This Row],[MutualInformationVsOutcomePotential]],0)</f>
        <v>0.85610810176728502</v>
      </c>
      <c r="AA650" s="26">
        <v>65</v>
      </c>
      <c r="AB650" s="26">
        <v>769</v>
      </c>
      <c r="AC650" s="26">
        <v>36</v>
      </c>
      <c r="AD650" s="26">
        <v>130</v>
      </c>
      <c r="AE650" s="27" t="s">
        <v>1024</v>
      </c>
      <c r="AF6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650" s="17" t="str">
        <f>RIGHT(Table1[[#This Row],[AlgorithmFunc]],LEN(Table1[[#This Row],[AlgorithmFunc]])-16)</f>
        <v>ClusterFisher</v>
      </c>
      <c r="AH650" s="27">
        <f>Table1[[#This Row],['# CM TP]]+Table1[[#This Row],['# CM TN]]</f>
        <v>834</v>
      </c>
      <c r="AI650" s="27">
        <f>Table1[[#This Row],['# CM FP]]+Table1[[#This Row],['# CM FN]]</f>
        <v>166</v>
      </c>
      <c r="AJ650" s="27">
        <f>Table1[[#This Row],['# CM TP]]+Table1[[#This Row],['# CM FP]]</f>
        <v>101</v>
      </c>
      <c r="AK650" s="27">
        <f>Table1[[#This Row],['# CM TN]]+Table1[[#This Row],['# CM FN]]</f>
        <v>899</v>
      </c>
      <c r="AL650" s="27">
        <f>Table1[[#This Row],[GT_T]]+Table1[[#This Row],[GT_F]]</f>
        <v>1000</v>
      </c>
      <c r="AM650" s="27">
        <f>IFERROR((Table1[[#This Row],['# CM TP]]+Table1[[#This Row],['# CM TN]])/Table1[[#This Row],[GT_TOT]], 0)</f>
        <v>0.83399999999999996</v>
      </c>
      <c r="AN650" s="27">
        <f>IFERROR(((Table1[[#This Row],[GT_T]]*Table1[[#This Row],[GT_ML_P]]/Table1[[#This Row],[GT_TOT]])+(Table1[[#This Row],[GT_F]]*Table1[[#This Row],[GT_ML_N]]/Table1[[#This Row],[GT_TOT]]))/Table1[[#This Row],[GT_TOT]],0)</f>
        <v>0.23346800000000001</v>
      </c>
      <c r="AO650" s="27">
        <f>(Table1[[#This Row],[OBS_ACC]]-Table1[[#This Row],[EXP_ACC]])/(1-Table1[[#This Row],[EXP_ACC]])</f>
        <v>0.78344022167372007</v>
      </c>
      <c r="AP650" s="27">
        <f>Table1[[#This Row],['# CM TP]]+Table1[[#This Row],['# CM FN]]</f>
        <v>195</v>
      </c>
      <c r="AQ650" s="27">
        <f>Table1[[#This Row],['# CM TN]]+Table1[[#This Row],['# CM FP]]</f>
        <v>805</v>
      </c>
      <c r="AR650" s="29">
        <f>IFERROR(Table1[[#This Row],[NUM_T]]/(Table1[[#This Row],[NUM_T]]+Table1[[#This Row],[NUM_F]]),0)</f>
        <v>0.19500000000000001</v>
      </c>
      <c r="AS650" s="29">
        <f>IFERROR(((LEN(Table1[[#This Row],[Predictors]])-LEN(SUBSTITUTE(Table1[[#This Row],[Predictors]],"_","")))/Table1[[#This Row],[NumPredictors]])-Table1[[#This Row],[P_se]],0)</f>
        <v>0</v>
      </c>
      <c r="AT650" s="29">
        <f>IFERROR((LEN(Table1[[#This Row],[Predictors]])-LEN(SUBSTITUTE(Table1[[#This Row],[Predictors]],".","")))/Table1[[#This Row],[NumPredictors]],0)</f>
        <v>0.7</v>
      </c>
      <c r="AU65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50" s="29">
        <f>1-(Table1[[#This Row],[P_2gram]]+Table1[[#This Row],[P_order]]+Table1[[#This Row],[P_se]])</f>
        <v>0.30000000000000004</v>
      </c>
    </row>
    <row r="651" spans="1:48" x14ac:dyDescent="0.25">
      <c r="A651">
        <v>3</v>
      </c>
      <c r="B651" t="s">
        <v>645</v>
      </c>
      <c r="C651" t="s">
        <v>185</v>
      </c>
      <c r="D651" s="26" t="s">
        <v>1510</v>
      </c>
      <c r="E651">
        <v>40000</v>
      </c>
      <c r="F6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651" t="s">
        <v>1293</v>
      </c>
      <c r="H651" s="3">
        <v>1</v>
      </c>
      <c r="I651" s="1">
        <v>43121.779120370367</v>
      </c>
      <c r="J651" t="s">
        <v>37</v>
      </c>
      <c r="K651" t="s">
        <v>11</v>
      </c>
      <c r="L651" t="str">
        <f>SUBSTITUTE(SUBSTITUTE(Table1[[#This Row],[PredictorSetsOrig]],"task","act"),"startend","se")</f>
        <v>act,se,2gram</v>
      </c>
      <c r="M651" s="31" t="s">
        <v>16</v>
      </c>
      <c r="N651" s="17">
        <v>10</v>
      </c>
      <c r="O651" s="3">
        <f>IF(Table1[[#This Row],[Algorithm]]="None",0,IF(Table1[[#This Row],[NumPredictors]]&lt;=5,5,IF(Table1[[#This Row],[NumPredictors]]&lt;=10,10,IF(Table1[[#This Row],[NumPredictors]]&lt;=30,30,50))))</f>
        <v>10</v>
      </c>
      <c r="P651" s="2">
        <v>0.83389999999999997</v>
      </c>
      <c r="Q651" s="2">
        <v>0.83573333333333299</v>
      </c>
      <c r="R651">
        <v>37.79</v>
      </c>
      <c r="S651">
        <v>38.64</v>
      </c>
      <c r="T651">
        <v>5.7899999999999903</v>
      </c>
      <c r="U651" s="3">
        <v>5.1898885992366299</v>
      </c>
      <c r="V651" s="27"/>
      <c r="W651" s="29">
        <f>IFERROR(Table1[[#This Row],[MutualInformation]]/Table1[[#This Row],[MutualInformationPotential]],0)</f>
        <v>0</v>
      </c>
      <c r="X651" s="17">
        <v>0.16201226696818599</v>
      </c>
      <c r="Y651" s="3"/>
      <c r="Z651" s="3">
        <f>IFERROR(Table1[[#This Row],[MutualInformationVsOutcome]]/Table1[[#This Row],[MutualInformationVsOutcomePotential]],0)</f>
        <v>0</v>
      </c>
      <c r="AA651">
        <v>518</v>
      </c>
      <c r="AB651">
        <v>7821</v>
      </c>
      <c r="AC651">
        <v>202</v>
      </c>
      <c r="AD651">
        <v>1459</v>
      </c>
      <c r="AE651" s="3" t="s">
        <v>371</v>
      </c>
      <c r="AF651" s="3" t="str">
        <f>RIGHT(Table1[[#This Row],[AlgorithmFunc]],LEN(Table1[[#This Row],[AlgorithmFunc]])-16)</f>
        <v>Cluster</v>
      </c>
      <c r="AG651" s="17" t="str">
        <f>RIGHT(Table1[[#This Row],[AlgorithmFunc]],LEN(Table1[[#This Row],[AlgorithmFunc]])-16)</f>
        <v>Cluster</v>
      </c>
      <c r="AH651" s="3">
        <f>Table1[[#This Row],['# CM TP]]+Table1[[#This Row],['# CM TN]]</f>
        <v>8339</v>
      </c>
      <c r="AI651" s="3">
        <f>Table1[[#This Row],['# CM FP]]+Table1[[#This Row],['# CM FN]]</f>
        <v>1661</v>
      </c>
      <c r="AJ651" s="3">
        <f>Table1[[#This Row],['# CM TP]]+Table1[[#This Row],['# CM FP]]</f>
        <v>720</v>
      </c>
      <c r="AK651" s="3">
        <f>Table1[[#This Row],['# CM TN]]+Table1[[#This Row],['# CM FN]]</f>
        <v>9280</v>
      </c>
      <c r="AL651" s="3">
        <f>Table1[[#This Row],[GT_T]]+Table1[[#This Row],[GT_F]]</f>
        <v>10000</v>
      </c>
      <c r="AM651" s="3">
        <f>IFERROR((Table1[[#This Row],['# CM TP]]+Table1[[#This Row],['# CM TN]])/Table1[[#This Row],[GT_TOT]], 0)</f>
        <v>0.83389999999999997</v>
      </c>
      <c r="AN651" s="3">
        <f>IFERROR(((Table1[[#This Row],[GT_T]]*Table1[[#This Row],[GT_ML_P]]/Table1[[#This Row],[GT_TOT]])+(Table1[[#This Row],[GT_F]]*Table1[[#This Row],[GT_ML_N]]/Table1[[#This Row],[GT_TOT]]))/Table1[[#This Row],[GT_TOT]],0)</f>
        <v>0.21418159999999997</v>
      </c>
      <c r="AO651" s="3">
        <f>(Table1[[#This Row],[OBS_ACC]]-Table1[[#This Row],[EXP_ACC]])/(1-Table1[[#This Row],[EXP_ACC]])</f>
        <v>0.78862800871040939</v>
      </c>
      <c r="AP651" s="3">
        <f>Table1[[#This Row],['# CM TP]]+Table1[[#This Row],['# CM FN]]</f>
        <v>1977</v>
      </c>
      <c r="AQ651" s="3">
        <f>Table1[[#This Row],['# CM TN]]+Table1[[#This Row],['# CM FP]]</f>
        <v>8023</v>
      </c>
      <c r="AR651" s="2">
        <f>IFERROR(Table1[[#This Row],[NUM_T]]/(Table1[[#This Row],[NUM_T]]+Table1[[#This Row],[NUM_F]]),0)</f>
        <v>0.19769999999999999</v>
      </c>
      <c r="AS651" s="2">
        <f>IFERROR(((LEN(Table1[[#This Row],[Predictors]])-LEN(SUBSTITUTE(Table1[[#This Row],[Predictors]],"_","")))/Table1[[#This Row],[NumPredictors]])-Table1[[#This Row],[P_se]],0)</f>
        <v>0.33333333333333337</v>
      </c>
      <c r="AT651" s="2">
        <f>IFERROR((LEN(Table1[[#This Row],[Predictors]])-LEN(SUBSTITUTE(Table1[[#This Row],[Predictors]],".","")))/Table1[[#This Row],[NumPredictors]],0)</f>
        <v>0</v>
      </c>
      <c r="AU6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651" s="2">
        <f>1-(Table1[[#This Row],[P_2gram]]+Table1[[#This Row],[P_order]]+Table1[[#This Row],[P_se]])</f>
        <v>0.6</v>
      </c>
    </row>
    <row r="652" spans="1:48" x14ac:dyDescent="0.25">
      <c r="A652">
        <v>6</v>
      </c>
      <c r="B652" t="s">
        <v>645</v>
      </c>
      <c r="C652" t="s">
        <v>185</v>
      </c>
      <c r="D652" s="26" t="s">
        <v>1510</v>
      </c>
      <c r="E652">
        <v>40000</v>
      </c>
      <c r="F6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652" t="s">
        <v>1293</v>
      </c>
      <c r="H652" s="3">
        <v>1</v>
      </c>
      <c r="I652" s="1">
        <v>43121.782719907409</v>
      </c>
      <c r="J652" t="s">
        <v>37</v>
      </c>
      <c r="K652" t="s">
        <v>11</v>
      </c>
      <c r="L652" t="str">
        <f>SUBSTITUTE(SUBSTITUTE(Table1[[#This Row],[PredictorSetsOrig]],"task","act"),"startend","se")</f>
        <v>act,2gram</v>
      </c>
      <c r="M652" s="31" t="s">
        <v>22</v>
      </c>
      <c r="N652" s="17">
        <v>10</v>
      </c>
      <c r="O652" s="3">
        <f>IF(Table1[[#This Row],[Algorithm]]="None",0,IF(Table1[[#This Row],[NumPredictors]]&lt;=5,5,IF(Table1[[#This Row],[NumPredictors]]&lt;=10,10,IF(Table1[[#This Row],[NumPredictors]]&lt;=30,30,50))))</f>
        <v>10</v>
      </c>
      <c r="P652" s="2">
        <v>0.83389999999999997</v>
      </c>
      <c r="Q652" s="2">
        <v>0.83573333333333299</v>
      </c>
      <c r="R652">
        <v>36.409999999999997</v>
      </c>
      <c r="S652">
        <v>39.809999999999903</v>
      </c>
      <c r="T652">
        <v>5.2999999999999501</v>
      </c>
      <c r="U652" s="3">
        <v>5.18942350454705</v>
      </c>
      <c r="V652" s="27"/>
      <c r="W652" s="29">
        <f>IFERROR(Table1[[#This Row],[MutualInformation]]/Table1[[#This Row],[MutualInformationPotential]],0)</f>
        <v>0</v>
      </c>
      <c r="X652" s="17">
        <v>0.16201031957322301</v>
      </c>
      <c r="Y652" s="3"/>
      <c r="Z652" s="3">
        <f>IFERROR(Table1[[#This Row],[MutualInformationVsOutcome]]/Table1[[#This Row],[MutualInformationVsOutcomePotential]],0)</f>
        <v>0</v>
      </c>
      <c r="AA652">
        <v>518</v>
      </c>
      <c r="AB652">
        <v>7821</v>
      </c>
      <c r="AC652">
        <v>202</v>
      </c>
      <c r="AD652">
        <v>1459</v>
      </c>
      <c r="AE652" s="3" t="s">
        <v>368</v>
      </c>
      <c r="AF652" s="3" t="str">
        <f>RIGHT(Table1[[#This Row],[AlgorithmFunc]],LEN(Table1[[#This Row],[AlgorithmFunc]])-16)</f>
        <v>Cluster</v>
      </c>
      <c r="AG652" s="17" t="str">
        <f>RIGHT(Table1[[#This Row],[AlgorithmFunc]],LEN(Table1[[#This Row],[AlgorithmFunc]])-16)</f>
        <v>Cluster</v>
      </c>
      <c r="AH652" s="3">
        <f>Table1[[#This Row],['# CM TP]]+Table1[[#This Row],['# CM TN]]</f>
        <v>8339</v>
      </c>
      <c r="AI652" s="3">
        <f>Table1[[#This Row],['# CM FP]]+Table1[[#This Row],['# CM FN]]</f>
        <v>1661</v>
      </c>
      <c r="AJ652" s="3">
        <f>Table1[[#This Row],['# CM TP]]+Table1[[#This Row],['# CM FP]]</f>
        <v>720</v>
      </c>
      <c r="AK652" s="3">
        <f>Table1[[#This Row],['# CM TN]]+Table1[[#This Row],['# CM FN]]</f>
        <v>9280</v>
      </c>
      <c r="AL652" s="3">
        <f>Table1[[#This Row],[GT_T]]+Table1[[#This Row],[GT_F]]</f>
        <v>10000</v>
      </c>
      <c r="AM652" s="3">
        <f>IFERROR((Table1[[#This Row],['# CM TP]]+Table1[[#This Row],['# CM TN]])/Table1[[#This Row],[GT_TOT]], 0)</f>
        <v>0.83389999999999997</v>
      </c>
      <c r="AN652" s="3">
        <f>IFERROR(((Table1[[#This Row],[GT_T]]*Table1[[#This Row],[GT_ML_P]]/Table1[[#This Row],[GT_TOT]])+(Table1[[#This Row],[GT_F]]*Table1[[#This Row],[GT_ML_N]]/Table1[[#This Row],[GT_TOT]]))/Table1[[#This Row],[GT_TOT]],0)</f>
        <v>0.21418159999999997</v>
      </c>
      <c r="AO652" s="3">
        <f>(Table1[[#This Row],[OBS_ACC]]-Table1[[#This Row],[EXP_ACC]])/(1-Table1[[#This Row],[EXP_ACC]])</f>
        <v>0.78862800871040939</v>
      </c>
      <c r="AP652" s="3">
        <f>Table1[[#This Row],['# CM TP]]+Table1[[#This Row],['# CM FN]]</f>
        <v>1977</v>
      </c>
      <c r="AQ652" s="3">
        <f>Table1[[#This Row],['# CM TN]]+Table1[[#This Row],['# CM FP]]</f>
        <v>8023</v>
      </c>
      <c r="AR652" s="2">
        <f>IFERROR(Table1[[#This Row],[NUM_T]]/(Table1[[#This Row],[NUM_T]]+Table1[[#This Row],[NUM_F]]),0)</f>
        <v>0.19769999999999999</v>
      </c>
      <c r="AS652" s="2">
        <f>IFERROR(((LEN(Table1[[#This Row],[Predictors]])-LEN(SUBSTITUTE(Table1[[#This Row],[Predictors]],"_","")))/Table1[[#This Row],[NumPredictors]])-Table1[[#This Row],[P_se]],0)</f>
        <v>0.4</v>
      </c>
      <c r="AT652" s="2">
        <f>IFERROR((LEN(Table1[[#This Row],[Predictors]])-LEN(SUBSTITUTE(Table1[[#This Row],[Predictors]],".","")))/Table1[[#This Row],[NumPredictors]],0)</f>
        <v>0</v>
      </c>
      <c r="AU6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52" s="2">
        <f>1-(Table1[[#This Row],[P_2gram]]+Table1[[#This Row],[P_order]]+Table1[[#This Row],[P_se]])</f>
        <v>0.6</v>
      </c>
    </row>
    <row r="653" spans="1:48" x14ac:dyDescent="0.25">
      <c r="A653">
        <v>20</v>
      </c>
      <c r="B653" t="s">
        <v>645</v>
      </c>
      <c r="C653" t="s">
        <v>190</v>
      </c>
      <c r="D653" s="26" t="s">
        <v>1510</v>
      </c>
      <c r="E653">
        <v>40000</v>
      </c>
      <c r="F6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53" t="s">
        <v>346</v>
      </c>
      <c r="H653" s="3">
        <v>1</v>
      </c>
      <c r="I653" s="1">
        <v>42779.463888888888</v>
      </c>
      <c r="J653" t="s">
        <v>37</v>
      </c>
      <c r="K653" t="s">
        <v>11</v>
      </c>
      <c r="L653" t="str">
        <f>SUBSTITUTE(SUBSTITUTE(Table1[[#This Row],[PredictorSetsOrig]],"task","act"),"startend","se")</f>
        <v>act,se,order</v>
      </c>
      <c r="M653" t="s">
        <v>18</v>
      </c>
      <c r="N653" s="17">
        <v>5</v>
      </c>
      <c r="O653" s="3">
        <f>IF(Table1[[#This Row],[Algorithm]]="None",0,IF(Table1[[#This Row],[NumPredictors]]&lt;=5,5,IF(Table1[[#This Row],[NumPredictors]]&lt;=10,10,IF(Table1[[#This Row],[NumPredictors]]&lt;=30,30,50))))</f>
        <v>5</v>
      </c>
      <c r="P653" s="2">
        <v>0.83379999999999999</v>
      </c>
      <c r="Q653" s="2">
        <v>0.83323333333333305</v>
      </c>
      <c r="R653">
        <v>40.170000000000101</v>
      </c>
      <c r="S653">
        <v>28.069999999999698</v>
      </c>
      <c r="T653">
        <v>1.1100000000005801</v>
      </c>
      <c r="U653" s="3">
        <v>3.0032706532166298</v>
      </c>
      <c r="V653" s="3">
        <v>8.2526139767123201</v>
      </c>
      <c r="W653" s="2">
        <f>IFERROR(Table1[[#This Row],[MutualInformation]]/Table1[[#This Row],[MutualInformationPotential]],0)</f>
        <v>0.36391750076901985</v>
      </c>
      <c r="X653" s="17">
        <v>0.13083465804923</v>
      </c>
      <c r="Y653" s="3">
        <v>0.43681627597160699</v>
      </c>
      <c r="Z653" s="3">
        <f>IFERROR(Table1[[#This Row],[MutualInformationVsOutcome]]/Table1[[#This Row],[MutualInformationVsOutcomePotential]],0)</f>
        <v>0.29951873418227265</v>
      </c>
      <c r="AA653">
        <v>705</v>
      </c>
      <c r="AB653">
        <v>7633</v>
      </c>
      <c r="AC653">
        <v>305</v>
      </c>
      <c r="AD653">
        <v>1357</v>
      </c>
      <c r="AE653" s="3" t="s">
        <v>356</v>
      </c>
      <c r="AF6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53" s="17" t="str">
        <f>RIGHT(Table1[[#This Row],[AlgorithmFunc]],LEN(Table1[[#This Row],[AlgorithmFunc]])-16)</f>
        <v>Cluster</v>
      </c>
      <c r="AH653" s="3">
        <f>Table1[[#This Row],['# CM TP]]+Table1[[#This Row],['# CM TN]]</f>
        <v>8338</v>
      </c>
      <c r="AI653" s="3">
        <f>Table1[[#This Row],['# CM FP]]+Table1[[#This Row],['# CM FN]]</f>
        <v>1662</v>
      </c>
      <c r="AJ653" s="3">
        <f>Table1[[#This Row],['# CM TP]]+Table1[[#This Row],['# CM FP]]</f>
        <v>1010</v>
      </c>
      <c r="AK653" s="3">
        <f>Table1[[#This Row],['# CM TN]]+Table1[[#This Row],['# CM FN]]</f>
        <v>8990</v>
      </c>
      <c r="AL653" s="3">
        <f>Table1[[#This Row],[GT_T]]+Table1[[#This Row],[GT_F]]</f>
        <v>10000</v>
      </c>
      <c r="AM653" s="3">
        <f>IFERROR((Table1[[#This Row],['# CM TP]]+Table1[[#This Row],['# CM TN]])/Table1[[#This Row],[GT_TOT]], 0)</f>
        <v>0.83379999999999999</v>
      </c>
      <c r="AN653" s="3">
        <f>IFERROR(((Table1[[#This Row],[GT_T]]*Table1[[#This Row],[GT_ML_P]]/Table1[[#This Row],[GT_TOT]])+(Table1[[#This Row],[GT_F]]*Table1[[#This Row],[GT_ML_N]]/Table1[[#This Row],[GT_TOT]]))/Table1[[#This Row],[GT_TOT]],0)</f>
        <v>0.23362759999999999</v>
      </c>
      <c r="AO653" s="3">
        <f>(Table1[[#This Row],[OBS_ACC]]-Table1[[#This Row],[EXP_ACC]])/(1-Table1[[#This Row],[EXP_ACC]])</f>
        <v>0.78313415253472052</v>
      </c>
      <c r="AP653" s="3">
        <f>Table1[[#This Row],['# CM TP]]+Table1[[#This Row],['# CM FN]]</f>
        <v>2062</v>
      </c>
      <c r="AQ653" s="3">
        <f>Table1[[#This Row],['# CM TN]]+Table1[[#This Row],['# CM FP]]</f>
        <v>7938</v>
      </c>
      <c r="AR653" s="2">
        <f>IFERROR(Table1[[#This Row],[NUM_T]]/(Table1[[#This Row],[NUM_T]]+Table1[[#This Row],[NUM_F]]),0)</f>
        <v>0.20619999999999999</v>
      </c>
      <c r="AS653" s="2">
        <f>IFERROR(((LEN(Table1[[#This Row],[Predictors]])-LEN(SUBSTITUTE(Table1[[#This Row],[Predictors]],"_","")))/Table1[[#This Row],[NumPredictors]])-Table1[[#This Row],[P_se]],0)</f>
        <v>6.666666666666668E-2</v>
      </c>
      <c r="AT653" s="2">
        <f>IFERROR((LEN(Table1[[#This Row],[Predictors]])-LEN(SUBSTITUTE(Table1[[#This Row],[Predictors]],".","")))/Table1[[#This Row],[NumPredictors]],0)</f>
        <v>0.4</v>
      </c>
      <c r="AU6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653" s="2">
        <f>1-(Table1[[#This Row],[P_2gram]]+Table1[[#This Row],[P_order]]+Table1[[#This Row],[P_se]])</f>
        <v>0.4</v>
      </c>
    </row>
    <row r="654" spans="1:48" x14ac:dyDescent="0.25">
      <c r="A654">
        <v>12</v>
      </c>
      <c r="B654" t="s">
        <v>645</v>
      </c>
      <c r="C654" t="s">
        <v>190</v>
      </c>
      <c r="D654" s="26" t="s">
        <v>1510</v>
      </c>
      <c r="E654">
        <v>40000</v>
      </c>
      <c r="F6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54" t="s">
        <v>346</v>
      </c>
      <c r="H654" s="3">
        <v>1</v>
      </c>
      <c r="I654" s="1">
        <v>42779.42046296296</v>
      </c>
      <c r="J654" t="s">
        <v>28</v>
      </c>
      <c r="K654" t="s">
        <v>11</v>
      </c>
      <c r="L654" t="str">
        <f>SUBSTITUTE(SUBSTITUTE(Table1[[#This Row],[PredictorSetsOrig]],"task","act"),"startend","se")</f>
        <v>act,se,order</v>
      </c>
      <c r="M654" t="s">
        <v>18</v>
      </c>
      <c r="N654" s="17">
        <v>5</v>
      </c>
      <c r="O654" s="3">
        <f>IF(Table1[[#This Row],[Algorithm]]="None",0,IF(Table1[[#This Row],[NumPredictors]]&lt;=5,5,IF(Table1[[#This Row],[NumPredictors]]&lt;=10,10,IF(Table1[[#This Row],[NumPredictors]]&lt;=30,30,50))))</f>
        <v>5</v>
      </c>
      <c r="P654" s="2">
        <v>0.8337</v>
      </c>
      <c r="Q654" s="2">
        <v>0.83160000000000001</v>
      </c>
      <c r="R654">
        <v>468.67</v>
      </c>
      <c r="S654">
        <v>28.119999999998999</v>
      </c>
      <c r="T654">
        <v>66.869999999998996</v>
      </c>
      <c r="U654" s="3">
        <v>2.5452592618980101</v>
      </c>
      <c r="V654" s="3">
        <v>8.2526139767123201</v>
      </c>
      <c r="W654" s="2">
        <f>IFERROR(Table1[[#This Row],[MutualInformation]]/Table1[[#This Row],[MutualInformationPotential]],0)</f>
        <v>0.30841855308879862</v>
      </c>
      <c r="X654" s="17">
        <v>0.11798141582579499</v>
      </c>
      <c r="Y654" s="3">
        <v>0.43681627597160699</v>
      </c>
      <c r="Z654" s="3">
        <f>IFERROR(Table1[[#This Row],[MutualInformationVsOutcome]]/Table1[[#This Row],[MutualInformationVsOutcomePotential]],0)</f>
        <v>0.27009390976416769</v>
      </c>
      <c r="AA654">
        <v>716</v>
      </c>
      <c r="AB654">
        <v>7621</v>
      </c>
      <c r="AC654">
        <v>317</v>
      </c>
      <c r="AD654">
        <v>1346</v>
      </c>
      <c r="AE654" s="3" t="s">
        <v>350</v>
      </c>
      <c r="AF6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54" s="17" t="str">
        <f>RIGHT(Table1[[#This Row],[AlgorithmFunc]],LEN(Table1[[#This Row],[AlgorithmFunc]])-16)</f>
        <v>ClusterDuplicates</v>
      </c>
      <c r="AH654" s="3">
        <f>Table1[[#This Row],['# CM TP]]+Table1[[#This Row],['# CM TN]]</f>
        <v>8337</v>
      </c>
      <c r="AI654" s="3">
        <f>Table1[[#This Row],['# CM FP]]+Table1[[#This Row],['# CM FN]]</f>
        <v>1663</v>
      </c>
      <c r="AJ654" s="3">
        <f>Table1[[#This Row],['# CM TP]]+Table1[[#This Row],['# CM FP]]</f>
        <v>1033</v>
      </c>
      <c r="AK654" s="3">
        <f>Table1[[#This Row],['# CM TN]]+Table1[[#This Row],['# CM FN]]</f>
        <v>8967</v>
      </c>
      <c r="AL654" s="3">
        <f>Table1[[#This Row],[GT_T]]+Table1[[#This Row],[GT_F]]</f>
        <v>10000</v>
      </c>
      <c r="AM654" s="3">
        <f>IFERROR((Table1[[#This Row],['# CM TP]]+Table1[[#This Row],['# CM TN]])/Table1[[#This Row],[GT_TOT]], 0)</f>
        <v>0.8337</v>
      </c>
      <c r="AN654" s="3">
        <f>IFERROR(((Table1[[#This Row],[GT_T]]*Table1[[#This Row],[GT_ML_P]]/Table1[[#This Row],[GT_TOT]])+(Table1[[#This Row],[GT_F]]*Table1[[#This Row],[GT_ML_N]]/Table1[[#This Row],[GT_TOT]]))/Table1[[#This Row],[GT_TOT]],0)</f>
        <v>0.23524241999999998</v>
      </c>
      <c r="AO654" s="3">
        <f>(Table1[[#This Row],[OBS_ACC]]-Table1[[#This Row],[EXP_ACC]])/(1-Table1[[#This Row],[EXP_ACC]])</f>
        <v>0.7825454701606227</v>
      </c>
      <c r="AP654" s="3">
        <f>Table1[[#This Row],['# CM TP]]+Table1[[#This Row],['# CM FN]]</f>
        <v>2062</v>
      </c>
      <c r="AQ654" s="3">
        <f>Table1[[#This Row],['# CM TN]]+Table1[[#This Row],['# CM FP]]</f>
        <v>7938</v>
      </c>
      <c r="AR654" s="2">
        <f>IFERROR(Table1[[#This Row],[NUM_T]]/(Table1[[#This Row],[NUM_T]]+Table1[[#This Row],[NUM_F]]),0)</f>
        <v>0.20619999999999999</v>
      </c>
      <c r="AS654" s="2">
        <f>IFERROR(((LEN(Table1[[#This Row],[Predictors]])-LEN(SUBSTITUTE(Table1[[#This Row],[Predictors]],"_","")))/Table1[[#This Row],[NumPredictors]])-Table1[[#This Row],[P_se]],0)</f>
        <v>6.666666666666668E-2</v>
      </c>
      <c r="AT654" s="2">
        <f>IFERROR((LEN(Table1[[#This Row],[Predictors]])-LEN(SUBSTITUTE(Table1[[#This Row],[Predictors]],".","")))/Table1[[#This Row],[NumPredictors]],0)</f>
        <v>0.6</v>
      </c>
      <c r="AU6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654" s="2">
        <f>1-(Table1[[#This Row],[P_2gram]]+Table1[[#This Row],[P_order]]+Table1[[#This Row],[P_se]])</f>
        <v>0.20000000000000007</v>
      </c>
    </row>
    <row r="655" spans="1:48" x14ac:dyDescent="0.25">
      <c r="A655">
        <v>16</v>
      </c>
      <c r="B655" t="s">
        <v>645</v>
      </c>
      <c r="C655" t="s">
        <v>190</v>
      </c>
      <c r="D655" s="26" t="s">
        <v>1510</v>
      </c>
      <c r="E655">
        <v>40000</v>
      </c>
      <c r="F6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55" t="s">
        <v>346</v>
      </c>
      <c r="H655" s="3">
        <v>1</v>
      </c>
      <c r="I655" s="1">
        <v>42779.457013888888</v>
      </c>
      <c r="J655" t="s">
        <v>28</v>
      </c>
      <c r="K655" t="s">
        <v>11</v>
      </c>
      <c r="L655" t="str">
        <f>SUBSTITUTE(SUBSTITUTE(Table1[[#This Row],[PredictorSetsOrig]],"task","act"),"startend","se")</f>
        <v>act,order</v>
      </c>
      <c r="M655" t="s">
        <v>26</v>
      </c>
      <c r="N655" s="17">
        <v>5</v>
      </c>
      <c r="O655" s="3">
        <f>IF(Table1[[#This Row],[Algorithm]]="None",0,IF(Table1[[#This Row],[NumPredictors]]&lt;=5,5,IF(Table1[[#This Row],[NumPredictors]]&lt;=10,10,IF(Table1[[#This Row],[NumPredictors]]&lt;=30,30,50))))</f>
        <v>5</v>
      </c>
      <c r="P655" s="2">
        <v>0.8337</v>
      </c>
      <c r="Q655" s="2">
        <v>0.83160000000000001</v>
      </c>
      <c r="R655">
        <v>374.42</v>
      </c>
      <c r="S655">
        <v>27.950000000000699</v>
      </c>
      <c r="T655">
        <v>1.30999999999949</v>
      </c>
      <c r="U655" s="3">
        <v>2.54512656077218</v>
      </c>
      <c r="V655" s="3">
        <v>8.2509222736489392</v>
      </c>
      <c r="W655" s="2">
        <f>IFERROR(Table1[[#This Row],[MutualInformation]]/Table1[[#This Row],[MutualInformationPotential]],0)</f>
        <v>0.30846570557337311</v>
      </c>
      <c r="X655" s="17">
        <v>0.118015926933302</v>
      </c>
      <c r="Y655" s="3">
        <v>0.436675388968633</v>
      </c>
      <c r="Z655" s="3">
        <f>IFERROR(Table1[[#This Row],[MutualInformationVsOutcome]]/Table1[[#This Row],[MutualInformationVsOutcomePotential]],0)</f>
        <v>0.27026008315247474</v>
      </c>
      <c r="AA655">
        <v>716</v>
      </c>
      <c r="AB655">
        <v>7621</v>
      </c>
      <c r="AC655">
        <v>317</v>
      </c>
      <c r="AD655">
        <v>1346</v>
      </c>
      <c r="AE655" s="3" t="s">
        <v>354</v>
      </c>
      <c r="AF6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55" s="17" t="str">
        <f>RIGHT(Table1[[#This Row],[AlgorithmFunc]],LEN(Table1[[#This Row],[AlgorithmFunc]])-16)</f>
        <v>ClusterDuplicates</v>
      </c>
      <c r="AH655" s="3">
        <f>Table1[[#This Row],['# CM TP]]+Table1[[#This Row],['# CM TN]]</f>
        <v>8337</v>
      </c>
      <c r="AI655" s="3">
        <f>Table1[[#This Row],['# CM FP]]+Table1[[#This Row],['# CM FN]]</f>
        <v>1663</v>
      </c>
      <c r="AJ655" s="3">
        <f>Table1[[#This Row],['# CM TP]]+Table1[[#This Row],['# CM FP]]</f>
        <v>1033</v>
      </c>
      <c r="AK655" s="3">
        <f>Table1[[#This Row],['# CM TN]]+Table1[[#This Row],['# CM FN]]</f>
        <v>8967</v>
      </c>
      <c r="AL655" s="3">
        <f>Table1[[#This Row],[GT_T]]+Table1[[#This Row],[GT_F]]</f>
        <v>10000</v>
      </c>
      <c r="AM655" s="3">
        <f>IFERROR((Table1[[#This Row],['# CM TP]]+Table1[[#This Row],['# CM TN]])/Table1[[#This Row],[GT_TOT]], 0)</f>
        <v>0.8337</v>
      </c>
      <c r="AN655" s="3">
        <f>IFERROR(((Table1[[#This Row],[GT_T]]*Table1[[#This Row],[GT_ML_P]]/Table1[[#This Row],[GT_TOT]])+(Table1[[#This Row],[GT_F]]*Table1[[#This Row],[GT_ML_N]]/Table1[[#This Row],[GT_TOT]]))/Table1[[#This Row],[GT_TOT]],0)</f>
        <v>0.23524241999999998</v>
      </c>
      <c r="AO655" s="3">
        <f>(Table1[[#This Row],[OBS_ACC]]-Table1[[#This Row],[EXP_ACC]])/(1-Table1[[#This Row],[EXP_ACC]])</f>
        <v>0.7825454701606227</v>
      </c>
      <c r="AP655" s="3">
        <f>Table1[[#This Row],['# CM TP]]+Table1[[#This Row],['# CM FN]]</f>
        <v>2062</v>
      </c>
      <c r="AQ655" s="3">
        <f>Table1[[#This Row],['# CM TN]]+Table1[[#This Row],['# CM FP]]</f>
        <v>7938</v>
      </c>
      <c r="AR655" s="2">
        <f>IFERROR(Table1[[#This Row],[NUM_T]]/(Table1[[#This Row],[NUM_T]]+Table1[[#This Row],[NUM_F]]),0)</f>
        <v>0.20619999999999999</v>
      </c>
      <c r="AS655" s="2">
        <f>IFERROR(((LEN(Table1[[#This Row],[Predictors]])-LEN(SUBSTITUTE(Table1[[#This Row],[Predictors]],"_","")))/Table1[[#This Row],[NumPredictors]])-Table1[[#This Row],[P_se]],0)</f>
        <v>0</v>
      </c>
      <c r="AT655" s="2">
        <f>IFERROR((LEN(Table1[[#This Row],[Predictors]])-LEN(SUBSTITUTE(Table1[[#This Row],[Predictors]],".","")))/Table1[[#This Row],[NumPredictors]],0)</f>
        <v>0.8</v>
      </c>
      <c r="AU6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55" s="2">
        <f>1-(Table1[[#This Row],[P_2gram]]+Table1[[#This Row],[P_order]]+Table1[[#This Row],[P_se]])</f>
        <v>0.19999999999999996</v>
      </c>
    </row>
    <row r="656" spans="1:48" x14ac:dyDescent="0.25">
      <c r="A656">
        <v>10</v>
      </c>
      <c r="B656" t="s">
        <v>645</v>
      </c>
      <c r="C656" t="s">
        <v>190</v>
      </c>
      <c r="D656" t="s">
        <v>1510</v>
      </c>
      <c r="E656">
        <v>40000</v>
      </c>
      <c r="F6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656" t="s">
        <v>1623</v>
      </c>
      <c r="H656" s="3">
        <v>1</v>
      </c>
      <c r="I656" s="1">
        <v>43128.189791666664</v>
      </c>
      <c r="J656" t="s">
        <v>173</v>
      </c>
      <c r="K656" t="s">
        <v>11</v>
      </c>
      <c r="L656" t="str">
        <f>SUBSTITUTE(SUBSTITUTE(Table1[[#This Row],[PredictorSetsOrig]],"task","act"),"startend","se")</f>
        <v>order</v>
      </c>
      <c r="M656" s="31" t="s">
        <v>436</v>
      </c>
      <c r="N656" s="17">
        <v>30</v>
      </c>
      <c r="O656" s="3">
        <f>IF(Table1[[#This Row],[Algorithm]]="None",0,IF(Table1[[#This Row],[NumPredictors]]&lt;=5,5,IF(Table1[[#This Row],[NumPredictors]]&lt;=10,10,IF(Table1[[#This Row],[NumPredictors]]&lt;=30,30,50))))</f>
        <v>30</v>
      </c>
      <c r="P656" s="2">
        <v>0.83350000000000002</v>
      </c>
      <c r="Q656" s="2">
        <v>0.83876666666666699</v>
      </c>
      <c r="R656">
        <v>5788.12</v>
      </c>
      <c r="S656">
        <v>62.75</v>
      </c>
      <c r="T656">
        <v>6.5800000000017498</v>
      </c>
      <c r="U656" s="3">
        <v>3.65980222579948</v>
      </c>
      <c r="V656" s="27"/>
      <c r="W656" s="29">
        <f>IFERROR(Table1[[#This Row],[MutualInformation]]/Table1[[#This Row],[MutualInformationPotential]],0)</f>
        <v>0</v>
      </c>
      <c r="X656" s="17">
        <v>0.164215225726212</v>
      </c>
      <c r="Y656" s="3"/>
      <c r="Z656" s="3">
        <f>IFERROR(Table1[[#This Row],[MutualInformationVsOutcome]]/Table1[[#This Row],[MutualInformationVsOutcomePotential]],0)</f>
        <v>0</v>
      </c>
      <c r="AA656">
        <v>783</v>
      </c>
      <c r="AB656">
        <v>7552</v>
      </c>
      <c r="AC656">
        <v>386</v>
      </c>
      <c r="AD656">
        <v>1279</v>
      </c>
      <c r="AE656" s="3" t="s">
        <v>1633</v>
      </c>
      <c r="AF65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656" s="17" t="str">
        <f>RIGHT(Table1[[#This Row],[AlgorithmFunc]],LEN(Table1[[#This Row],[AlgorithmFunc]])-16)</f>
        <v>Recursive2Sizes</v>
      </c>
      <c r="AH656" s="3">
        <f>Table1[[#This Row],['# CM TP]]+Table1[[#This Row],['# CM TN]]</f>
        <v>8335</v>
      </c>
      <c r="AI656" s="3">
        <f>Table1[[#This Row],['# CM FP]]+Table1[[#This Row],['# CM FN]]</f>
        <v>1665</v>
      </c>
      <c r="AJ656" s="3">
        <f>Table1[[#This Row],['# CM TP]]+Table1[[#This Row],['# CM FP]]</f>
        <v>1169</v>
      </c>
      <c r="AK656" s="3">
        <f>Table1[[#This Row],['# CM TN]]+Table1[[#This Row],['# CM FN]]</f>
        <v>8831</v>
      </c>
      <c r="AL656" s="3">
        <f>Table1[[#This Row],[GT_T]]+Table1[[#This Row],[GT_F]]</f>
        <v>10000</v>
      </c>
      <c r="AM656" s="3">
        <f>IFERROR((Table1[[#This Row],['# CM TP]]+Table1[[#This Row],['# CM TN]])/Table1[[#This Row],[GT_TOT]], 0)</f>
        <v>0.83350000000000002</v>
      </c>
      <c r="AN656" s="3">
        <f>IFERROR(((Table1[[#This Row],[GT_T]]*Table1[[#This Row],[GT_ML_P]]/Table1[[#This Row],[GT_TOT]])+(Table1[[#This Row],[GT_F]]*Table1[[#This Row],[GT_ML_N]]/Table1[[#This Row],[GT_TOT]]))/Table1[[#This Row],[GT_TOT]],0)</f>
        <v>0.2444723</v>
      </c>
      <c r="AO656" s="3">
        <f>(Table1[[#This Row],[OBS_ACC]]-Table1[[#This Row],[EXP_ACC]])/(1-Table1[[#This Row],[EXP_ACC]])</f>
        <v>0.77962422820500166</v>
      </c>
      <c r="AP656" s="3">
        <f>Table1[[#This Row],['# CM TP]]+Table1[[#This Row],['# CM FN]]</f>
        <v>2062</v>
      </c>
      <c r="AQ656" s="3">
        <f>Table1[[#This Row],['# CM TN]]+Table1[[#This Row],['# CM FP]]</f>
        <v>7938</v>
      </c>
      <c r="AR656" s="2">
        <f>IFERROR(Table1[[#This Row],[NUM_T]]/(Table1[[#This Row],[NUM_T]]+Table1[[#This Row],[NUM_F]]),0)</f>
        <v>0.20619999999999999</v>
      </c>
      <c r="AS656" s="2">
        <f>IFERROR(((LEN(Table1[[#This Row],[Predictors]])-LEN(SUBSTITUTE(Table1[[#This Row],[Predictors]],"_","")))/Table1[[#This Row],[NumPredictors]])-Table1[[#This Row],[P_se]],0)</f>
        <v>0</v>
      </c>
      <c r="AT656" s="2">
        <f>IFERROR((LEN(Table1[[#This Row],[Predictors]])-LEN(SUBSTITUTE(Table1[[#This Row],[Predictors]],".","")))/Table1[[#This Row],[NumPredictors]],0)</f>
        <v>1</v>
      </c>
      <c r="AU6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56" s="2">
        <f>1-(Table1[[#This Row],[P_2gram]]+Table1[[#This Row],[P_order]]+Table1[[#This Row],[P_se]])</f>
        <v>0</v>
      </c>
    </row>
    <row r="657" spans="1:48" x14ac:dyDescent="0.25">
      <c r="A657">
        <v>115</v>
      </c>
      <c r="B657" t="s">
        <v>645</v>
      </c>
      <c r="C657" t="s">
        <v>185</v>
      </c>
      <c r="D657" s="26" t="s">
        <v>1510</v>
      </c>
      <c r="E657">
        <v>40000</v>
      </c>
      <c r="F6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657" t="s">
        <v>1070</v>
      </c>
      <c r="H657" s="3">
        <v>1</v>
      </c>
      <c r="I657" s="1">
        <v>43118.917523148149</v>
      </c>
      <c r="J657" t="s">
        <v>995</v>
      </c>
      <c r="K657" t="s">
        <v>11</v>
      </c>
      <c r="L657" t="str">
        <f>SUBSTITUTE(SUBSTITUTE(Table1[[#This Row],[PredictorSetsOrig]],"task","act"),"startend","se")</f>
        <v>act,se,2gram,order</v>
      </c>
      <c r="M657" s="31" t="s">
        <v>20</v>
      </c>
      <c r="N657" s="17">
        <v>10</v>
      </c>
      <c r="O657" s="3">
        <f>IF(Table1[[#This Row],[Algorithm]]="None",0,IF(Table1[[#This Row],[NumPredictors]]&lt;=5,5,IF(Table1[[#This Row],[NumPredictors]]&lt;=10,10,IF(Table1[[#This Row],[NumPredictors]]&lt;=30,30,50))))</f>
        <v>10</v>
      </c>
      <c r="P657" s="2">
        <v>0.83340000000000003</v>
      </c>
      <c r="Q657" s="2">
        <v>0.83463333333333301</v>
      </c>
      <c r="R657">
        <v>82.950000000000699</v>
      </c>
      <c r="S657">
        <v>36.219999999999303</v>
      </c>
      <c r="T657">
        <v>12.530000000000699</v>
      </c>
      <c r="U657" s="3">
        <v>4.60736977964046</v>
      </c>
      <c r="V657" s="27"/>
      <c r="W657" s="29">
        <f>IFERROR(Table1[[#This Row],[MutualInformation]]/Table1[[#This Row],[MutualInformationPotential]],0)</f>
        <v>0</v>
      </c>
      <c r="X657" s="17">
        <v>0.11793410308421</v>
      </c>
      <c r="Y657" s="3"/>
      <c r="Z657" s="3">
        <f>IFERROR(Table1[[#This Row],[MutualInformationVsOutcome]]/Table1[[#This Row],[MutualInformationVsOutcomePotential]],0)</f>
        <v>0</v>
      </c>
      <c r="AA657">
        <v>413</v>
      </c>
      <c r="AB657">
        <v>7921</v>
      </c>
      <c r="AC657">
        <v>102</v>
      </c>
      <c r="AD657">
        <v>1564</v>
      </c>
      <c r="AE657" s="3" t="s">
        <v>1119</v>
      </c>
      <c r="AF6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657" s="17" t="str">
        <f>RIGHT(Table1[[#This Row],[AlgorithmFunc]],LEN(Table1[[#This Row],[AlgorithmFunc]])-16)</f>
        <v>ClusterInfluence</v>
      </c>
      <c r="AH657" s="3">
        <f>Table1[[#This Row],['# CM TP]]+Table1[[#This Row],['# CM TN]]</f>
        <v>8334</v>
      </c>
      <c r="AI657" s="3">
        <f>Table1[[#This Row],['# CM FP]]+Table1[[#This Row],['# CM FN]]</f>
        <v>1666</v>
      </c>
      <c r="AJ657" s="3">
        <f>Table1[[#This Row],['# CM TP]]+Table1[[#This Row],['# CM FP]]</f>
        <v>515</v>
      </c>
      <c r="AK657" s="3">
        <f>Table1[[#This Row],['# CM TN]]+Table1[[#This Row],['# CM FN]]</f>
        <v>9485</v>
      </c>
      <c r="AL657" s="3">
        <f>Table1[[#This Row],[GT_T]]+Table1[[#This Row],[GT_F]]</f>
        <v>10000</v>
      </c>
      <c r="AM657" s="3">
        <f>IFERROR((Table1[[#This Row],['# CM TP]]+Table1[[#This Row],['# CM TN]])/Table1[[#This Row],[GT_TOT]], 0)</f>
        <v>0.83340000000000003</v>
      </c>
      <c r="AN657" s="3">
        <f>IFERROR(((Table1[[#This Row],[GT_T]]*Table1[[#This Row],[GT_ML_P]]/Table1[[#This Row],[GT_TOT]])+(Table1[[#This Row],[GT_F]]*Table1[[#This Row],[GT_ML_N]]/Table1[[#This Row],[GT_TOT]]))/Table1[[#This Row],[GT_TOT]],0)</f>
        <v>0.20094020000000001</v>
      </c>
      <c r="AO657" s="3">
        <f>(Table1[[#This Row],[OBS_ACC]]-Table1[[#This Row],[EXP_ACC]])/(1-Table1[[#This Row],[EXP_ACC]])</f>
        <v>0.7915049662115401</v>
      </c>
      <c r="AP657" s="3">
        <f>Table1[[#This Row],['# CM TP]]+Table1[[#This Row],['# CM FN]]</f>
        <v>1977</v>
      </c>
      <c r="AQ657" s="3">
        <f>Table1[[#This Row],['# CM TN]]+Table1[[#This Row],['# CM FP]]</f>
        <v>8023</v>
      </c>
      <c r="AR657" s="2">
        <f>IFERROR(Table1[[#This Row],[NUM_T]]/(Table1[[#This Row],[NUM_T]]+Table1[[#This Row],[NUM_F]]),0)</f>
        <v>0.19769999999999999</v>
      </c>
      <c r="AS657" s="2">
        <f>IFERROR(((LEN(Table1[[#This Row],[Predictors]])-LEN(SUBSTITUTE(Table1[[#This Row],[Predictors]],"_","")))/Table1[[#This Row],[NumPredictors]])-Table1[[#This Row],[P_se]],0)</f>
        <v>3.333333333333334E-2</v>
      </c>
      <c r="AT657" s="2">
        <f>IFERROR((LEN(Table1[[#This Row],[Predictors]])-LEN(SUBSTITUTE(Table1[[#This Row],[Predictors]],".","")))/Table1[[#This Row],[NumPredictors]],0)</f>
        <v>0.5</v>
      </c>
      <c r="AU6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657" s="2">
        <f>1-(Table1[[#This Row],[P_2gram]]+Table1[[#This Row],[P_order]]+Table1[[#This Row],[P_se]])</f>
        <v>0.4</v>
      </c>
    </row>
    <row r="658" spans="1:48" x14ac:dyDescent="0.25">
      <c r="A658">
        <v>126</v>
      </c>
      <c r="B658" t="s">
        <v>645</v>
      </c>
      <c r="C658" t="s">
        <v>185</v>
      </c>
      <c r="D658" s="26" t="s">
        <v>1510</v>
      </c>
      <c r="E658">
        <v>40000</v>
      </c>
      <c r="F6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658" t="s">
        <v>1070</v>
      </c>
      <c r="H658" s="3">
        <v>1</v>
      </c>
      <c r="I658" s="1">
        <v>43118.927615740744</v>
      </c>
      <c r="J658" t="s">
        <v>1007</v>
      </c>
      <c r="K658" t="s">
        <v>11</v>
      </c>
      <c r="L658" t="str">
        <f>SUBSTITUTE(SUBSTITUTE(Table1[[#This Row],[PredictorSetsOrig]],"task","act"),"startend","se")</f>
        <v>act,se,2gram,order</v>
      </c>
      <c r="M658" s="31" t="s">
        <v>20</v>
      </c>
      <c r="N658" s="17">
        <v>10</v>
      </c>
      <c r="O658" s="3">
        <f>IF(Table1[[#This Row],[Algorithm]]="None",0,IF(Table1[[#This Row],[NumPredictors]]&lt;=5,5,IF(Table1[[#This Row],[NumPredictors]]&lt;=10,10,IF(Table1[[#This Row],[NumPredictors]]&lt;=30,30,50))))</f>
        <v>10</v>
      </c>
      <c r="P658" s="2">
        <v>0.83340000000000003</v>
      </c>
      <c r="Q658" s="2">
        <v>0.83463333333333301</v>
      </c>
      <c r="R658">
        <v>94.219999999999303</v>
      </c>
      <c r="S658">
        <v>36.909999999999897</v>
      </c>
      <c r="T658">
        <v>12.719999999999301</v>
      </c>
      <c r="U658" s="3">
        <v>4.60736977964046</v>
      </c>
      <c r="V658" s="27"/>
      <c r="W658" s="29">
        <f>IFERROR(Table1[[#This Row],[MutualInformation]]/Table1[[#This Row],[MutualInformationPotential]],0)</f>
        <v>0</v>
      </c>
      <c r="X658" s="17">
        <v>0.11793410308421</v>
      </c>
      <c r="Y658" s="3"/>
      <c r="Z658" s="3">
        <f>IFERROR(Table1[[#This Row],[MutualInformationVsOutcome]]/Table1[[#This Row],[MutualInformationVsOutcomePotential]],0)</f>
        <v>0</v>
      </c>
      <c r="AA658">
        <v>413</v>
      </c>
      <c r="AB658">
        <v>7921</v>
      </c>
      <c r="AC658">
        <v>102</v>
      </c>
      <c r="AD658">
        <v>1564</v>
      </c>
      <c r="AE658" s="3" t="s">
        <v>1119</v>
      </c>
      <c r="AF6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658" s="17" t="str">
        <f>RIGHT(Table1[[#This Row],[AlgorithmFunc]],LEN(Table1[[#This Row],[AlgorithmFunc]])-16)</f>
        <v>ClusterFisher</v>
      </c>
      <c r="AH658" s="3">
        <f>Table1[[#This Row],['# CM TP]]+Table1[[#This Row],['# CM TN]]</f>
        <v>8334</v>
      </c>
      <c r="AI658" s="3">
        <f>Table1[[#This Row],['# CM FP]]+Table1[[#This Row],['# CM FN]]</f>
        <v>1666</v>
      </c>
      <c r="AJ658" s="3">
        <f>Table1[[#This Row],['# CM TP]]+Table1[[#This Row],['# CM FP]]</f>
        <v>515</v>
      </c>
      <c r="AK658" s="3">
        <f>Table1[[#This Row],['# CM TN]]+Table1[[#This Row],['# CM FN]]</f>
        <v>9485</v>
      </c>
      <c r="AL658" s="3">
        <f>Table1[[#This Row],[GT_T]]+Table1[[#This Row],[GT_F]]</f>
        <v>10000</v>
      </c>
      <c r="AM658" s="3">
        <f>IFERROR((Table1[[#This Row],['# CM TP]]+Table1[[#This Row],['# CM TN]])/Table1[[#This Row],[GT_TOT]], 0)</f>
        <v>0.83340000000000003</v>
      </c>
      <c r="AN658" s="3">
        <f>IFERROR(((Table1[[#This Row],[GT_T]]*Table1[[#This Row],[GT_ML_P]]/Table1[[#This Row],[GT_TOT]])+(Table1[[#This Row],[GT_F]]*Table1[[#This Row],[GT_ML_N]]/Table1[[#This Row],[GT_TOT]]))/Table1[[#This Row],[GT_TOT]],0)</f>
        <v>0.20094020000000001</v>
      </c>
      <c r="AO658" s="3">
        <f>(Table1[[#This Row],[OBS_ACC]]-Table1[[#This Row],[EXP_ACC]])/(1-Table1[[#This Row],[EXP_ACC]])</f>
        <v>0.7915049662115401</v>
      </c>
      <c r="AP658" s="3">
        <f>Table1[[#This Row],['# CM TP]]+Table1[[#This Row],['# CM FN]]</f>
        <v>1977</v>
      </c>
      <c r="AQ658" s="3">
        <f>Table1[[#This Row],['# CM TN]]+Table1[[#This Row],['# CM FP]]</f>
        <v>8023</v>
      </c>
      <c r="AR658" s="2">
        <f>IFERROR(Table1[[#This Row],[NUM_T]]/(Table1[[#This Row],[NUM_T]]+Table1[[#This Row],[NUM_F]]),0)</f>
        <v>0.19769999999999999</v>
      </c>
      <c r="AS658" s="2">
        <f>IFERROR(((LEN(Table1[[#This Row],[Predictors]])-LEN(SUBSTITUTE(Table1[[#This Row],[Predictors]],"_","")))/Table1[[#This Row],[NumPredictors]])-Table1[[#This Row],[P_se]],0)</f>
        <v>3.333333333333334E-2</v>
      </c>
      <c r="AT658" s="2">
        <f>IFERROR((LEN(Table1[[#This Row],[Predictors]])-LEN(SUBSTITUTE(Table1[[#This Row],[Predictors]],".","")))/Table1[[#This Row],[NumPredictors]],0)</f>
        <v>0.5</v>
      </c>
      <c r="AU6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658" s="2">
        <f>1-(Table1[[#This Row],[P_2gram]]+Table1[[#This Row],[P_order]]+Table1[[#This Row],[P_se]])</f>
        <v>0.4</v>
      </c>
    </row>
    <row r="659" spans="1:48" x14ac:dyDescent="0.25">
      <c r="A659">
        <v>4</v>
      </c>
      <c r="B659" t="s">
        <v>645</v>
      </c>
      <c r="C659" t="s">
        <v>190</v>
      </c>
      <c r="D659" s="26" t="s">
        <v>1510</v>
      </c>
      <c r="E659">
        <v>40000</v>
      </c>
      <c r="F6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59" t="s">
        <v>442</v>
      </c>
      <c r="H659" s="3">
        <v>1</v>
      </c>
      <c r="I659" s="1">
        <v>42783.962500000001</v>
      </c>
      <c r="J659" t="s">
        <v>28</v>
      </c>
      <c r="K659" t="s">
        <v>11</v>
      </c>
      <c r="L659" t="str">
        <f>SUBSTITUTE(SUBSTITUTE(Table1[[#This Row],[PredictorSetsOrig]],"task","act"),"startend","se")</f>
        <v>2gram</v>
      </c>
      <c r="M659" t="s">
        <v>434</v>
      </c>
      <c r="N659" s="17">
        <v>10</v>
      </c>
      <c r="O659" s="3">
        <f>IF(Table1[[#This Row],[Algorithm]]="None",0,IF(Table1[[#This Row],[NumPredictors]]&lt;=5,5,IF(Table1[[#This Row],[NumPredictors]]&lt;=10,10,IF(Table1[[#This Row],[NumPredictors]]&lt;=30,30,50))))</f>
        <v>10</v>
      </c>
      <c r="P659" s="2">
        <v>0.83330000000000004</v>
      </c>
      <c r="Q659" s="2">
        <v>0.83309999999999995</v>
      </c>
      <c r="R659">
        <v>251.51</v>
      </c>
      <c r="S659">
        <v>39.39</v>
      </c>
      <c r="T659">
        <v>12.56</v>
      </c>
      <c r="U659" s="3">
        <v>3.9934376829999998</v>
      </c>
      <c r="V659" s="3">
        <v>8.2937834738371006</v>
      </c>
      <c r="W659" s="2">
        <f>IFERROR(Table1[[#This Row],[MutualInformation]]/Table1[[#This Row],[MutualInformationPotential]],0)</f>
        <v>0.4814977019351151</v>
      </c>
      <c r="X659" s="17">
        <v>0.13962150393386999</v>
      </c>
      <c r="Y659" s="3">
        <v>0.445241081265216</v>
      </c>
      <c r="Z659" s="3">
        <f>IFERROR(Table1[[#This Row],[MutualInformationVsOutcome]]/Table1[[#This Row],[MutualInformationVsOutcomePotential]],0)</f>
        <v>0.31358630146417665</v>
      </c>
      <c r="AA659">
        <v>685</v>
      </c>
      <c r="AB659">
        <v>7648</v>
      </c>
      <c r="AC659">
        <v>290</v>
      </c>
      <c r="AD659">
        <v>1377</v>
      </c>
      <c r="AE659" s="3" t="s">
        <v>443</v>
      </c>
      <c r="AF6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59" s="17" t="str">
        <f>RIGHT(Table1[[#This Row],[AlgorithmFunc]],LEN(Table1[[#This Row],[AlgorithmFunc]])-16)</f>
        <v>ClusterDuplicates</v>
      </c>
      <c r="AH659" s="3">
        <f>Table1[[#This Row],['# CM TP]]+Table1[[#This Row],['# CM TN]]</f>
        <v>8333</v>
      </c>
      <c r="AI659" s="3">
        <f>Table1[[#This Row],['# CM FP]]+Table1[[#This Row],['# CM FN]]</f>
        <v>1667</v>
      </c>
      <c r="AJ659" s="3">
        <f>Table1[[#This Row],['# CM TP]]+Table1[[#This Row],['# CM FP]]</f>
        <v>975</v>
      </c>
      <c r="AK659" s="3">
        <f>Table1[[#This Row],['# CM TN]]+Table1[[#This Row],['# CM FN]]</f>
        <v>9025</v>
      </c>
      <c r="AL659" s="3">
        <f>Table1[[#This Row],[GT_T]]+Table1[[#This Row],[GT_F]]</f>
        <v>10000</v>
      </c>
      <c r="AM659" s="3">
        <f>IFERROR((Table1[[#This Row],['# CM TP]]+Table1[[#This Row],['# CM TN]])/Table1[[#This Row],[GT_TOT]], 0)</f>
        <v>0.83330000000000004</v>
      </c>
      <c r="AN659" s="3">
        <f>IFERROR(((Table1[[#This Row],[GT_T]]*Table1[[#This Row],[GT_ML_P]]/Table1[[#This Row],[GT_TOT]])+(Table1[[#This Row],[GT_F]]*Table1[[#This Row],[GT_ML_N]]/Table1[[#This Row],[GT_TOT]]))/Table1[[#This Row],[GT_TOT]],0)</f>
        <v>0.2316935</v>
      </c>
      <c r="AO659" s="3">
        <f>(Table1[[#This Row],[OBS_ACC]]-Table1[[#This Row],[EXP_ACC]])/(1-Table1[[#This Row],[EXP_ACC]])</f>
        <v>0.78302929885403816</v>
      </c>
      <c r="AP659" s="3">
        <f>Table1[[#This Row],['# CM TP]]+Table1[[#This Row],['# CM FN]]</f>
        <v>2062</v>
      </c>
      <c r="AQ659" s="3">
        <f>Table1[[#This Row],['# CM TN]]+Table1[[#This Row],['# CM FP]]</f>
        <v>7938</v>
      </c>
      <c r="AR659" s="2">
        <f>IFERROR(Table1[[#This Row],[NUM_T]]/(Table1[[#This Row],[NUM_T]]+Table1[[#This Row],[NUM_F]]),0)</f>
        <v>0.20619999999999999</v>
      </c>
      <c r="AS659" s="2">
        <f>IFERROR(((LEN(Table1[[#This Row],[Predictors]])-LEN(SUBSTITUTE(Table1[[#This Row],[Predictors]],"_","")))/Table1[[#This Row],[NumPredictors]])-Table1[[#This Row],[P_se]],0)</f>
        <v>1</v>
      </c>
      <c r="AT659" s="2">
        <f>IFERROR((LEN(Table1[[#This Row],[Predictors]])-LEN(SUBSTITUTE(Table1[[#This Row],[Predictors]],".","")))/Table1[[#This Row],[NumPredictors]],0)</f>
        <v>0</v>
      </c>
      <c r="AU6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59" s="2">
        <f>1-(Table1[[#This Row],[P_2gram]]+Table1[[#This Row],[P_order]]+Table1[[#This Row],[P_se]])</f>
        <v>0</v>
      </c>
    </row>
    <row r="660" spans="1:48" x14ac:dyDescent="0.25">
      <c r="A660">
        <v>77</v>
      </c>
      <c r="B660" t="s">
        <v>645</v>
      </c>
      <c r="C660" t="s">
        <v>190</v>
      </c>
      <c r="D660" s="26" t="s">
        <v>1510</v>
      </c>
      <c r="E660">
        <v>20000</v>
      </c>
      <c r="F6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660" t="s">
        <v>719</v>
      </c>
      <c r="H660" s="3">
        <v>1</v>
      </c>
      <c r="I660" s="1">
        <v>42797.944282407407</v>
      </c>
      <c r="J660" t="s">
        <v>173</v>
      </c>
      <c r="K660" t="s">
        <v>11</v>
      </c>
      <c r="L660" t="str">
        <f>SUBSTITUTE(SUBSTITUTE(Table1[[#This Row],[PredictorSetsOrig]],"task","act"),"startend","se")</f>
        <v>2gram,order</v>
      </c>
      <c r="M660" t="s">
        <v>438</v>
      </c>
      <c r="N660" s="17">
        <v>10</v>
      </c>
      <c r="O660" s="3">
        <f>IF(Table1[[#This Row],[Algorithm]]="None",0,IF(Table1[[#This Row],[NumPredictors]]&lt;=5,5,IF(Table1[[#This Row],[NumPredictors]]&lt;=10,10,IF(Table1[[#This Row],[NumPredictors]]&lt;=30,30,50))))</f>
        <v>10</v>
      </c>
      <c r="P660" s="2">
        <v>0.83320000000000005</v>
      </c>
      <c r="Q660" s="2">
        <v>0.83160000000000001</v>
      </c>
      <c r="R660" s="1">
        <v>4366.6000000000104</v>
      </c>
      <c r="S660" s="3">
        <v>18.4400000000023</v>
      </c>
      <c r="T660" s="1">
        <v>7.0599999999976699</v>
      </c>
      <c r="U660" s="3">
        <v>4.1364898696194601</v>
      </c>
      <c r="V660" s="3">
        <v>8.1399388169154694</v>
      </c>
      <c r="W660" s="2">
        <f>IFERROR(Table1[[#This Row],[MutualInformation]]/Table1[[#This Row],[MutualInformationPotential]],0)</f>
        <v>0.50817210825018611</v>
      </c>
      <c r="X660" s="17">
        <v>0.24728810402326601</v>
      </c>
      <c r="Y660" s="3">
        <v>0.49173571705802399</v>
      </c>
      <c r="Z660" s="3">
        <f>IFERROR(Table1[[#This Row],[MutualInformationVsOutcome]]/Table1[[#This Row],[MutualInformationVsOutcomePotential]],0)</f>
        <v>0.50288822927639076</v>
      </c>
      <c r="AA660">
        <v>534</v>
      </c>
      <c r="AB660">
        <v>3632</v>
      </c>
      <c r="AC660">
        <v>209</v>
      </c>
      <c r="AD660">
        <v>625</v>
      </c>
      <c r="AE660" s="3" t="s">
        <v>786</v>
      </c>
      <c r="AF6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660" s="17" t="str">
        <f>RIGHT(Table1[[#This Row],[AlgorithmFunc]],LEN(Table1[[#This Row],[AlgorithmFunc]])-16)</f>
        <v>Recursive2Sizes</v>
      </c>
      <c r="AH660" s="3">
        <f>Table1[[#This Row],['# CM TP]]+Table1[[#This Row],['# CM TN]]</f>
        <v>4166</v>
      </c>
      <c r="AI660" s="3">
        <f>Table1[[#This Row],['# CM FP]]+Table1[[#This Row],['# CM FN]]</f>
        <v>834</v>
      </c>
      <c r="AJ660" s="3">
        <f>Table1[[#This Row],['# CM TP]]+Table1[[#This Row],['# CM FP]]</f>
        <v>743</v>
      </c>
      <c r="AK660" s="3">
        <f>Table1[[#This Row],['# CM TN]]+Table1[[#This Row],['# CM FN]]</f>
        <v>4257</v>
      </c>
      <c r="AL660" s="3">
        <f>Table1[[#This Row],[GT_T]]+Table1[[#This Row],[GT_F]]</f>
        <v>5000</v>
      </c>
      <c r="AM660" s="3">
        <f>IFERROR((Table1[[#This Row],['# CM TP]]+Table1[[#This Row],['# CM TN]])/Table1[[#This Row],[GT_TOT]], 0)</f>
        <v>0.83320000000000005</v>
      </c>
      <c r="AN660" s="3">
        <f>IFERROR(((Table1[[#This Row],[GT_T]]*Table1[[#This Row],[GT_ML_P]]/Table1[[#This Row],[GT_TOT]])+(Table1[[#This Row],[GT_F]]*Table1[[#This Row],[GT_ML_N]]/Table1[[#This Row],[GT_TOT]]))/Table1[[#This Row],[GT_TOT]],0)</f>
        <v>0.26582704000000001</v>
      </c>
      <c r="AO660" s="3">
        <f>(Table1[[#This Row],[OBS_ACC]]-Table1[[#This Row],[EXP_ACC]])/(1-Table1[[#This Row],[EXP_ACC]])</f>
        <v>0.77280557976420172</v>
      </c>
      <c r="AP660" s="3">
        <f>Table1[[#This Row],['# CM TP]]+Table1[[#This Row],['# CM FN]]</f>
        <v>1159</v>
      </c>
      <c r="AQ660" s="3">
        <f>Table1[[#This Row],['# CM TN]]+Table1[[#This Row],['# CM FP]]</f>
        <v>3841</v>
      </c>
      <c r="AR660" s="2">
        <f>IFERROR(Table1[[#This Row],[NUM_T]]/(Table1[[#This Row],[NUM_T]]+Table1[[#This Row],[NUM_F]]),0)</f>
        <v>0.23180000000000001</v>
      </c>
      <c r="AS660" s="2">
        <f>IFERROR(((LEN(Table1[[#This Row],[Predictors]])-LEN(SUBSTITUTE(Table1[[#This Row],[Predictors]],"_","")))/Table1[[#This Row],[NumPredictors]])-Table1[[#This Row],[P_se]],0)</f>
        <v>1</v>
      </c>
      <c r="AT660" s="2">
        <f>IFERROR((LEN(Table1[[#This Row],[Predictors]])-LEN(SUBSTITUTE(Table1[[#This Row],[Predictors]],".","")))/Table1[[#This Row],[NumPredictors]],0)</f>
        <v>0</v>
      </c>
      <c r="AU6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0" s="2">
        <f>1-(Table1[[#This Row],[P_2gram]]+Table1[[#This Row],[P_order]]+Table1[[#This Row],[P_se]])</f>
        <v>0</v>
      </c>
    </row>
    <row r="661" spans="1:48" x14ac:dyDescent="0.25">
      <c r="A661">
        <v>6</v>
      </c>
      <c r="B661" t="s">
        <v>645</v>
      </c>
      <c r="C661" t="s">
        <v>185</v>
      </c>
      <c r="D661" s="26" t="s">
        <v>1510</v>
      </c>
      <c r="E661">
        <v>4000</v>
      </c>
      <c r="F6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61" t="s">
        <v>673</v>
      </c>
      <c r="H661" s="3">
        <v>1</v>
      </c>
      <c r="I661" s="1">
        <v>42795.308622685188</v>
      </c>
      <c r="J661" s="3" t="s">
        <v>37</v>
      </c>
      <c r="K661" s="1" t="s">
        <v>11</v>
      </c>
      <c r="L661" t="str">
        <f>SUBSTITUTE(SUBSTITUTE(Table1[[#This Row],[PredictorSetsOrig]],"task","act"),"startend","se")</f>
        <v>2gram,order</v>
      </c>
      <c r="M661" t="s">
        <v>438</v>
      </c>
      <c r="N661" s="17">
        <v>30</v>
      </c>
      <c r="O661" s="3">
        <f>IF(Table1[[#This Row],[Algorithm]]="None",0,IF(Table1[[#This Row],[NumPredictors]]&lt;=5,5,IF(Table1[[#This Row],[NumPredictors]]&lt;=10,10,IF(Table1[[#This Row],[NumPredictors]]&lt;=30,30,50))))</f>
        <v>30</v>
      </c>
      <c r="P661" s="2">
        <v>0.83299999999999996</v>
      </c>
      <c r="Q661" s="2">
        <v>0.85066666666666702</v>
      </c>
      <c r="R661">
        <v>1.7000000000000499</v>
      </c>
      <c r="S661">
        <v>7.2200000000000299</v>
      </c>
      <c r="T661">
        <v>1.6499999999999799</v>
      </c>
      <c r="U661" s="3">
        <v>6.7468236456590498</v>
      </c>
      <c r="V661" s="3">
        <v>7.30761563701172</v>
      </c>
      <c r="W661" s="2">
        <f>IFERROR(Table1[[#This Row],[MutualInformation]]/Table1[[#This Row],[MutualInformationPotential]],0)</f>
        <v>0.92325923814159538</v>
      </c>
      <c r="X661" s="17">
        <v>0.33849364250528102</v>
      </c>
      <c r="Y661" s="3">
        <v>0.40525441704633902</v>
      </c>
      <c r="Z661" s="3">
        <f>IFERROR(Table1[[#This Row],[MutualInformationVsOutcome]]/Table1[[#This Row],[MutualInformationVsOutcomePotential]],0)</f>
        <v>0.83526206814070525</v>
      </c>
      <c r="AA661">
        <v>58</v>
      </c>
      <c r="AB661">
        <v>775</v>
      </c>
      <c r="AC661">
        <v>30</v>
      </c>
      <c r="AD661">
        <v>137</v>
      </c>
      <c r="AE661" s="3" t="s">
        <v>679</v>
      </c>
      <c r="AF6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61" s="17" t="str">
        <f>RIGHT(Table1[[#This Row],[AlgorithmFunc]],LEN(Table1[[#This Row],[AlgorithmFunc]])-16)</f>
        <v>Cluster</v>
      </c>
      <c r="AH661" s="3">
        <f>Table1[[#This Row],['# CM TP]]+Table1[[#This Row],['# CM TN]]</f>
        <v>833</v>
      </c>
      <c r="AI661" s="3">
        <f>Table1[[#This Row],['# CM FP]]+Table1[[#This Row],['# CM FN]]</f>
        <v>167</v>
      </c>
      <c r="AJ661" s="3">
        <f>Table1[[#This Row],['# CM TP]]+Table1[[#This Row],['# CM FP]]</f>
        <v>88</v>
      </c>
      <c r="AK661" s="3">
        <f>Table1[[#This Row],['# CM TN]]+Table1[[#This Row],['# CM FN]]</f>
        <v>912</v>
      </c>
      <c r="AL661" s="3">
        <f>Table1[[#This Row],[GT_T]]+Table1[[#This Row],[GT_F]]</f>
        <v>1000</v>
      </c>
      <c r="AM661" s="3">
        <f>IFERROR((Table1[[#This Row],['# CM TP]]+Table1[[#This Row],['# CM TN]])/Table1[[#This Row],[GT_TOT]], 0)</f>
        <v>0.83299999999999996</v>
      </c>
      <c r="AN661" s="3">
        <f>IFERROR(((Table1[[#This Row],[GT_T]]*Table1[[#This Row],[GT_ML_P]]/Table1[[#This Row],[GT_TOT]])+(Table1[[#This Row],[GT_F]]*Table1[[#This Row],[GT_ML_N]]/Table1[[#This Row],[GT_TOT]]))/Table1[[#This Row],[GT_TOT]],0)</f>
        <v>0.225608</v>
      </c>
      <c r="AO661" s="3">
        <f>(Table1[[#This Row],[OBS_ACC]]-Table1[[#This Row],[EXP_ACC]])/(1-Table1[[#This Row],[EXP_ACC]])</f>
        <v>0.78434694573291042</v>
      </c>
      <c r="AP661" s="3">
        <f>Table1[[#This Row],['# CM TP]]+Table1[[#This Row],['# CM FN]]</f>
        <v>195</v>
      </c>
      <c r="AQ661" s="3">
        <f>Table1[[#This Row],['# CM TN]]+Table1[[#This Row],['# CM FP]]</f>
        <v>805</v>
      </c>
      <c r="AR661" s="2">
        <f>IFERROR(Table1[[#This Row],[NUM_T]]/(Table1[[#This Row],[NUM_T]]+Table1[[#This Row],[NUM_F]]),0)</f>
        <v>0.19500000000000001</v>
      </c>
      <c r="AS661" s="2">
        <f>IFERROR(((LEN(Table1[[#This Row],[Predictors]])-LEN(SUBSTITUTE(Table1[[#This Row],[Predictors]],"_","")))/Table1[[#This Row],[NumPredictors]])-Table1[[#This Row],[P_se]],0)</f>
        <v>0.43333333333333335</v>
      </c>
      <c r="AT661" s="2">
        <f>IFERROR((LEN(Table1[[#This Row],[Predictors]])-LEN(SUBSTITUTE(Table1[[#This Row],[Predictors]],".","")))/Table1[[#This Row],[NumPredictors]],0)</f>
        <v>0.56666666666666665</v>
      </c>
      <c r="AU6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1" s="2">
        <f>1-(Table1[[#This Row],[P_2gram]]+Table1[[#This Row],[P_order]]+Table1[[#This Row],[P_se]])</f>
        <v>0</v>
      </c>
    </row>
    <row r="662" spans="1:48" x14ac:dyDescent="0.25">
      <c r="A662">
        <v>7</v>
      </c>
      <c r="B662" t="s">
        <v>645</v>
      </c>
      <c r="C662" t="s">
        <v>185</v>
      </c>
      <c r="D662" s="26" t="s">
        <v>1510</v>
      </c>
      <c r="E662">
        <v>4000</v>
      </c>
      <c r="F6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62" t="s">
        <v>1316</v>
      </c>
      <c r="H662" s="3">
        <v>1</v>
      </c>
      <c r="I662" s="1">
        <v>43121.87740740741</v>
      </c>
      <c r="J662" t="s">
        <v>1317</v>
      </c>
      <c r="K662" t="s">
        <v>11</v>
      </c>
      <c r="L662" t="str">
        <f>SUBSTITUTE(SUBSTITUTE(Table1[[#This Row],[PredictorSetsOrig]],"task","act"),"startend","se")</f>
        <v>act,2gram,order</v>
      </c>
      <c r="M662" s="31" t="s">
        <v>24</v>
      </c>
      <c r="N662" s="17">
        <v>10</v>
      </c>
      <c r="O662" s="3">
        <f>IF(Table1[[#This Row],[Algorithm]]="None",0,IF(Table1[[#This Row],[NumPredictors]]&lt;=5,5,IF(Table1[[#This Row],[NumPredictors]]&lt;=10,10,IF(Table1[[#This Row],[NumPredictors]]&lt;=30,30,50))))</f>
        <v>10</v>
      </c>
      <c r="P662" s="2">
        <v>0.83299999999999996</v>
      </c>
      <c r="Q662" s="2">
        <v>0.85066666666666702</v>
      </c>
      <c r="R662">
        <v>1.88000000000011</v>
      </c>
      <c r="S662">
        <v>4.1700000000000701</v>
      </c>
      <c r="T662">
        <v>1.5899999999996901</v>
      </c>
      <c r="U662" s="3">
        <v>5.4831589183220499</v>
      </c>
      <c r="V662" s="27">
        <v>7.30761563701172</v>
      </c>
      <c r="W662" s="29">
        <f>IFERROR(Table1[[#This Row],[MutualInformation]]/Table1[[#This Row],[MutualInformationPotential]],0)</f>
        <v>0.75033488222216638</v>
      </c>
      <c r="X662" s="17">
        <v>0.25480023063316298</v>
      </c>
      <c r="Y662" s="27">
        <v>0.40525441704633902</v>
      </c>
      <c r="Z662" s="3">
        <f>IFERROR(Table1[[#This Row],[MutualInformationVsOutcome]]/Table1[[#This Row],[MutualInformationVsOutcomePotential]],0)</f>
        <v>0.62874140272239831</v>
      </c>
      <c r="AA662">
        <v>60</v>
      </c>
      <c r="AB662">
        <v>773</v>
      </c>
      <c r="AC662">
        <v>32</v>
      </c>
      <c r="AD662">
        <v>135</v>
      </c>
      <c r="AE662" s="3" t="s">
        <v>1363</v>
      </c>
      <c r="AF66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62" s="17" t="str">
        <f>RIGHT(Table1[[#This Row],[AlgorithmFunc]],LEN(Table1[[#This Row],[AlgorithmFunc]])-16)</f>
        <v>ClusterMRMR</v>
      </c>
      <c r="AH662" s="3">
        <f>Table1[[#This Row],['# CM TP]]+Table1[[#This Row],['# CM TN]]</f>
        <v>833</v>
      </c>
      <c r="AI662" s="3">
        <f>Table1[[#This Row],['# CM FP]]+Table1[[#This Row],['# CM FN]]</f>
        <v>167</v>
      </c>
      <c r="AJ662" s="3">
        <f>Table1[[#This Row],['# CM TP]]+Table1[[#This Row],['# CM FP]]</f>
        <v>92</v>
      </c>
      <c r="AK662" s="3">
        <f>Table1[[#This Row],['# CM TN]]+Table1[[#This Row],['# CM FN]]</f>
        <v>908</v>
      </c>
      <c r="AL662" s="3">
        <f>Table1[[#This Row],[GT_T]]+Table1[[#This Row],[GT_F]]</f>
        <v>1000</v>
      </c>
      <c r="AM662" s="3">
        <f>IFERROR((Table1[[#This Row],['# CM TP]]+Table1[[#This Row],['# CM TN]])/Table1[[#This Row],[GT_TOT]], 0)</f>
        <v>0.83299999999999996</v>
      </c>
      <c r="AN662" s="3">
        <f>IFERROR(((Table1[[#This Row],[GT_T]]*Table1[[#This Row],[GT_ML_P]]/Table1[[#This Row],[GT_TOT]])+(Table1[[#This Row],[GT_F]]*Table1[[#This Row],[GT_ML_N]]/Table1[[#This Row],[GT_TOT]]))/Table1[[#This Row],[GT_TOT]],0)</f>
        <v>0.228272</v>
      </c>
      <c r="AO662" s="3">
        <f>(Table1[[#This Row],[OBS_ACC]]-Table1[[#This Row],[EXP_ACC]])/(1-Table1[[#This Row],[EXP_ACC]])</f>
        <v>0.78360251280243809</v>
      </c>
      <c r="AP662" s="3">
        <f>Table1[[#This Row],['# CM TP]]+Table1[[#This Row],['# CM FN]]</f>
        <v>195</v>
      </c>
      <c r="AQ662" s="3">
        <f>Table1[[#This Row],['# CM TN]]+Table1[[#This Row],['# CM FP]]</f>
        <v>805</v>
      </c>
      <c r="AR662" s="2">
        <f>IFERROR(Table1[[#This Row],[NUM_T]]/(Table1[[#This Row],[NUM_T]]+Table1[[#This Row],[NUM_F]]),0)</f>
        <v>0.19500000000000001</v>
      </c>
      <c r="AS662" s="2">
        <f>IFERROR(((LEN(Table1[[#This Row],[Predictors]])-LEN(SUBSTITUTE(Table1[[#This Row],[Predictors]],"_","")))/Table1[[#This Row],[NumPredictors]])-Table1[[#This Row],[P_se]],0)</f>
        <v>0.2</v>
      </c>
      <c r="AT662" s="2">
        <f>IFERROR((LEN(Table1[[#This Row],[Predictors]])-LEN(SUBSTITUTE(Table1[[#This Row],[Predictors]],".","")))/Table1[[#This Row],[NumPredictors]],0)</f>
        <v>0.4</v>
      </c>
      <c r="AU6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2" s="2">
        <f>1-(Table1[[#This Row],[P_2gram]]+Table1[[#This Row],[P_order]]+Table1[[#This Row],[P_se]])</f>
        <v>0.39999999999999991</v>
      </c>
    </row>
    <row r="663" spans="1:48" x14ac:dyDescent="0.25">
      <c r="A663" s="26">
        <v>11</v>
      </c>
      <c r="B663" s="26" t="s">
        <v>645</v>
      </c>
      <c r="C663" s="26" t="s">
        <v>190</v>
      </c>
      <c r="D663" s="26" t="s">
        <v>1510</v>
      </c>
      <c r="E663" s="26">
        <v>4000</v>
      </c>
      <c r="F6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663" s="26" t="s">
        <v>886</v>
      </c>
      <c r="H663" s="27">
        <v>1</v>
      </c>
      <c r="I663" s="28">
        <v>42805.768680555557</v>
      </c>
      <c r="J663" s="26" t="s">
        <v>887</v>
      </c>
      <c r="K663" s="28" t="s">
        <v>11</v>
      </c>
      <c r="L663" t="str">
        <f>SUBSTITUTE(SUBSTITUTE(Table1[[#This Row],[PredictorSetsOrig]],"task","act"),"startend","se")</f>
        <v>act,se</v>
      </c>
      <c r="M663" s="26" t="s">
        <v>14</v>
      </c>
      <c r="N663" s="9">
        <v>10</v>
      </c>
      <c r="O663" s="27">
        <f>IF(Table1[[#This Row],[Algorithm]]="None",0,IF(Table1[[#This Row],[NumPredictors]]&lt;=5,5,IF(Table1[[#This Row],[NumPredictors]]&lt;=10,10,IF(Table1[[#This Row],[NumPredictors]]&lt;=30,30,50))))</f>
        <v>10</v>
      </c>
      <c r="P663" s="29">
        <v>0.80900000000000005</v>
      </c>
      <c r="Q663" s="29">
        <v>0.83133333333333304</v>
      </c>
      <c r="R663" s="27">
        <v>27.630000000000098</v>
      </c>
      <c r="S663" s="27">
        <v>4.2399999999997799</v>
      </c>
      <c r="T663" s="27">
        <v>0.10000000000036401</v>
      </c>
      <c r="U663" s="27">
        <v>5.5276061456622703</v>
      </c>
      <c r="V663" s="27">
        <v>6.9605890807084903</v>
      </c>
      <c r="W663" s="29">
        <f>IFERROR(Table1[[#This Row],[MutualInformation]]/Table1[[#This Row],[MutualInformationPotential]],0)</f>
        <v>0.79412907177385594</v>
      </c>
      <c r="X663" s="18">
        <v>0.46889184895360397</v>
      </c>
      <c r="Y663" s="3">
        <v>0.59421769618333597</v>
      </c>
      <c r="Z663" s="27">
        <f>IFERROR(Table1[[#This Row],[MutualInformationVsOutcome]]/Table1[[#This Row],[MutualInformationVsOutcomePotential]],0)</f>
        <v>0.7890910216328112</v>
      </c>
      <c r="AA663" s="27">
        <v>268</v>
      </c>
      <c r="AB663" s="27">
        <v>541</v>
      </c>
      <c r="AC663" s="27">
        <v>95</v>
      </c>
      <c r="AD663" s="27">
        <v>96</v>
      </c>
      <c r="AE663" s="26" t="s">
        <v>92</v>
      </c>
      <c r="AF6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63" s="18" t="str">
        <f>RIGHT(Table1[[#This Row],[AlgorithmFunc]],LEN(Table1[[#This Row],[AlgorithmFunc]])-16)</f>
        <v>Recursive4Sizes</v>
      </c>
      <c r="AH663" s="27">
        <f>Table1[[#This Row],['# CM TP]]+Table1[[#This Row],['# CM TN]]</f>
        <v>809</v>
      </c>
      <c r="AI663" s="27">
        <f>Table1[[#This Row],['# CM FP]]+Table1[[#This Row],['# CM FN]]</f>
        <v>191</v>
      </c>
      <c r="AJ663" s="27">
        <f>Table1[[#This Row],['# CM TP]]+Table1[[#This Row],['# CM FP]]</f>
        <v>363</v>
      </c>
      <c r="AK663" s="27">
        <f>Table1[[#This Row],['# CM TN]]+Table1[[#This Row],['# CM FN]]</f>
        <v>637</v>
      </c>
      <c r="AL663" s="27">
        <f>Table1[[#This Row],[GT_T]]+Table1[[#This Row],[GT_F]]</f>
        <v>1000</v>
      </c>
      <c r="AM663" s="27">
        <f>IFERROR((Table1[[#This Row],['# CM TP]]+Table1[[#This Row],['# CM TN]])/Table1[[#This Row],[GT_TOT]], 0)</f>
        <v>0.80900000000000005</v>
      </c>
      <c r="AN663" s="27">
        <f>IFERROR(((Table1[[#This Row],[GT_T]]*Table1[[#This Row],[GT_ML_P]]/Table1[[#This Row],[GT_TOT]])+(Table1[[#This Row],[GT_F]]*Table1[[#This Row],[GT_ML_N]]/Table1[[#This Row],[GT_TOT]]))/Table1[[#This Row],[GT_TOT]],0)</f>
        <v>0.41533399999999993</v>
      </c>
      <c r="AO663" s="27">
        <f>(Table1[[#This Row],[OBS_ACC]]-Table1[[#This Row],[EXP_ACC]])/(1-Table1[[#This Row],[EXP_ACC]])</f>
        <v>0.67331775748889111</v>
      </c>
      <c r="AP663" s="27">
        <f>Table1[[#This Row],['# CM TP]]+Table1[[#This Row],['# CM FN]]</f>
        <v>364</v>
      </c>
      <c r="AQ663" s="27">
        <f>Table1[[#This Row],['# CM TN]]+Table1[[#This Row],['# CM FP]]</f>
        <v>636</v>
      </c>
      <c r="AR663" s="29">
        <f>IFERROR(Table1[[#This Row],[NUM_T]]/(Table1[[#This Row],[NUM_T]]+Table1[[#This Row],[NUM_F]]),0)</f>
        <v>0.36399999999999999</v>
      </c>
      <c r="AS663" s="29">
        <f>IFERROR(((LEN(Table1[[#This Row],[Predictors]])-LEN(SUBSTITUTE(Table1[[#This Row],[Predictors]],"_","")))/Table1[[#This Row],[NumPredictors]])-Table1[[#This Row],[P_se]],0)</f>
        <v>0</v>
      </c>
      <c r="AT663" s="29">
        <f>IFERROR((LEN(Table1[[#This Row],[Predictors]])-LEN(SUBSTITUTE(Table1[[#This Row],[Predictors]],".","")))/Table1[[#This Row],[NumPredictors]],0)</f>
        <v>0</v>
      </c>
      <c r="AU66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3" s="29">
        <f>1-(Table1[[#This Row],[P_2gram]]+Table1[[#This Row],[P_order]]+Table1[[#This Row],[P_se]])</f>
        <v>1</v>
      </c>
    </row>
    <row r="664" spans="1:48" x14ac:dyDescent="0.25">
      <c r="A664">
        <v>8</v>
      </c>
      <c r="B664" t="s">
        <v>645</v>
      </c>
      <c r="C664" t="s">
        <v>190</v>
      </c>
      <c r="D664" s="26" t="s">
        <v>1510</v>
      </c>
      <c r="E664">
        <v>40000</v>
      </c>
      <c r="F6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64" t="s">
        <v>398</v>
      </c>
      <c r="H664" s="3">
        <v>1</v>
      </c>
      <c r="I664" s="1">
        <v>42782.789594907408</v>
      </c>
      <c r="J664" t="s">
        <v>173</v>
      </c>
      <c r="K664" t="s">
        <v>11</v>
      </c>
      <c r="L664" t="str">
        <f>SUBSTITUTE(SUBSTITUTE(Table1[[#This Row],[PredictorSetsOrig]],"task","act"),"startend","se")</f>
        <v>act,order</v>
      </c>
      <c r="M664" s="14" t="s">
        <v>26</v>
      </c>
      <c r="N664" s="3">
        <v>10</v>
      </c>
      <c r="O664" s="3">
        <f>IF(Table1[[#This Row],[Algorithm]]="None",0,IF(Table1[[#This Row],[NumPredictors]]&lt;=5,5,IF(Table1[[#This Row],[NumPredictors]]&lt;=10,10,IF(Table1[[#This Row],[NumPredictors]]&lt;=30,30,50))))</f>
        <v>10</v>
      </c>
      <c r="P664" s="2">
        <v>0.8327</v>
      </c>
      <c r="Q664" s="2">
        <v>0.83689999999999998</v>
      </c>
      <c r="R664">
        <v>6222.78</v>
      </c>
      <c r="S664">
        <v>40.140000000006701</v>
      </c>
      <c r="T664">
        <v>8.8099999999976699</v>
      </c>
      <c r="U664" s="3">
        <v>2.60594409108137</v>
      </c>
      <c r="V664" s="17">
        <v>8.2509222736489392</v>
      </c>
      <c r="W664" s="22">
        <f>IFERROR(Table1[[#This Row],[MutualInformation]]/Table1[[#This Row],[MutualInformationPotential]],0)</f>
        <v>0.3158367034196895</v>
      </c>
      <c r="X664" s="3">
        <v>0.12752300509321901</v>
      </c>
      <c r="Y664" s="3">
        <v>0.436675388968633</v>
      </c>
      <c r="Z664" s="3">
        <f>IFERROR(Table1[[#This Row],[MutualInformationVsOutcome]]/Table1[[#This Row],[MutualInformationVsOutcomePotential]],0)</f>
        <v>0.29203158298985143</v>
      </c>
      <c r="AA664">
        <v>693</v>
      </c>
      <c r="AB664">
        <v>7634</v>
      </c>
      <c r="AC664">
        <v>304</v>
      </c>
      <c r="AD664">
        <v>1369</v>
      </c>
      <c r="AE664" s="3" t="s">
        <v>383</v>
      </c>
      <c r="AF6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664" s="17" t="str">
        <f>RIGHT(Table1[[#This Row],[AlgorithmFunc]],LEN(Table1[[#This Row],[AlgorithmFunc]])-16)</f>
        <v>Recursive2Sizes</v>
      </c>
      <c r="AH664" s="3">
        <f>Table1[[#This Row],['# CM TP]]+Table1[[#This Row],['# CM TN]]</f>
        <v>8327</v>
      </c>
      <c r="AI664" s="3">
        <f>Table1[[#This Row],['# CM FP]]+Table1[[#This Row],['# CM FN]]</f>
        <v>1673</v>
      </c>
      <c r="AJ664" s="3">
        <f>Table1[[#This Row],['# CM TP]]+Table1[[#This Row],['# CM FP]]</f>
        <v>997</v>
      </c>
      <c r="AK664" s="3">
        <f>Table1[[#This Row],['# CM TN]]+Table1[[#This Row],['# CM FN]]</f>
        <v>9003</v>
      </c>
      <c r="AL664" s="3">
        <f>Table1[[#This Row],[GT_T]]+Table1[[#This Row],[GT_F]]</f>
        <v>10000</v>
      </c>
      <c r="AM664" s="3">
        <f>IFERROR((Table1[[#This Row],['# CM TP]]+Table1[[#This Row],['# CM TN]])/Table1[[#This Row],[GT_TOT]], 0)</f>
        <v>0.8327</v>
      </c>
      <c r="AN664" s="3">
        <f>IFERROR(((Table1[[#This Row],[GT_T]]*Table1[[#This Row],[GT_ML_P]]/Table1[[#This Row],[GT_TOT]])+(Table1[[#This Row],[GT_F]]*Table1[[#This Row],[GT_ML_N]]/Table1[[#This Row],[GT_TOT]]))/Table1[[#This Row],[GT_TOT]],0)</f>
        <v>0.23364038000000001</v>
      </c>
      <c r="AO664" s="3">
        <f>(Table1[[#This Row],[OBS_ACC]]-Table1[[#This Row],[EXP_ACC]])/(1-Table1[[#This Row],[EXP_ACC]])</f>
        <v>0.78169517856381843</v>
      </c>
      <c r="AP664" s="3">
        <f>Table1[[#This Row],['# CM TP]]+Table1[[#This Row],['# CM FN]]</f>
        <v>2062</v>
      </c>
      <c r="AQ664" s="3">
        <f>Table1[[#This Row],['# CM TN]]+Table1[[#This Row],['# CM FP]]</f>
        <v>7938</v>
      </c>
      <c r="AR664" s="2">
        <f>IFERROR(Table1[[#This Row],[NUM_T]]/(Table1[[#This Row],[NUM_T]]+Table1[[#This Row],[NUM_F]]),0)</f>
        <v>0.20619999999999999</v>
      </c>
      <c r="AS664" s="2">
        <f>IFERROR(((LEN(Table1[[#This Row],[Predictors]])-LEN(SUBSTITUTE(Table1[[#This Row],[Predictors]],"_","")))/Table1[[#This Row],[NumPredictors]])-Table1[[#This Row],[P_se]],0)</f>
        <v>0</v>
      </c>
      <c r="AT664" s="2">
        <f>IFERROR((LEN(Table1[[#This Row],[Predictors]])-LEN(SUBSTITUTE(Table1[[#This Row],[Predictors]],".","")))/Table1[[#This Row],[NumPredictors]],0)</f>
        <v>0.4</v>
      </c>
      <c r="AU6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4" s="2">
        <f>1-(Table1[[#This Row],[P_2gram]]+Table1[[#This Row],[P_order]]+Table1[[#This Row],[P_se]])</f>
        <v>0.6</v>
      </c>
    </row>
    <row r="665" spans="1:48" x14ac:dyDescent="0.25">
      <c r="A665" s="26">
        <v>13</v>
      </c>
      <c r="B665" t="s">
        <v>645</v>
      </c>
      <c r="C665" s="26" t="s">
        <v>190</v>
      </c>
      <c r="D665" s="26" t="s">
        <v>1510</v>
      </c>
      <c r="E665" s="26">
        <v>4000</v>
      </c>
      <c r="F6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665" s="26" t="s">
        <v>886</v>
      </c>
      <c r="H665" s="27">
        <v>1</v>
      </c>
      <c r="I665" s="28">
        <v>42805.771597222221</v>
      </c>
      <c r="J665" s="26" t="s">
        <v>887</v>
      </c>
      <c r="K665" s="28" t="s">
        <v>11</v>
      </c>
      <c r="L665" t="str">
        <f>SUBSTITUTE(SUBSTITUTE(Table1[[#This Row],[PredictorSetsOrig]],"task","act"),"startend","se")</f>
        <v>act,se,order</v>
      </c>
      <c r="M665" s="14" t="s">
        <v>18</v>
      </c>
      <c r="N665" s="16">
        <v>10</v>
      </c>
      <c r="O665" s="27">
        <f>IF(Table1[[#This Row],[Algorithm]]="None",0,IF(Table1[[#This Row],[NumPredictors]]&lt;=5,5,IF(Table1[[#This Row],[NumPredictors]]&lt;=10,10,IF(Table1[[#This Row],[NumPredictors]]&lt;=30,30,50))))</f>
        <v>10</v>
      </c>
      <c r="P665" s="29">
        <v>0.80900000000000005</v>
      </c>
      <c r="Q665" s="29">
        <v>0.83099999999999996</v>
      </c>
      <c r="R665" s="27">
        <v>190.03</v>
      </c>
      <c r="S665" s="27">
        <v>4.2100000000000399</v>
      </c>
      <c r="T665" s="27">
        <v>0.92000000000007298</v>
      </c>
      <c r="U665" s="27">
        <v>4.1074843926876801</v>
      </c>
      <c r="V665" s="17">
        <v>7.28892414629368</v>
      </c>
      <c r="W665" s="22">
        <f>IFERROR(Table1[[#This Row],[MutualInformation]]/Table1[[#This Row],[MutualInformationPotential]],0)</f>
        <v>0.56352409632034384</v>
      </c>
      <c r="X665" s="27">
        <v>0.34000803963082199</v>
      </c>
      <c r="Y665" s="27">
        <v>0.62004340356102405</v>
      </c>
      <c r="Z665" s="27">
        <f>IFERROR(Table1[[#This Row],[MutualInformationVsOutcome]]/Table1[[#This Row],[MutualInformationVsOutcomePotential]],0)</f>
        <v>0.54836167545383574</v>
      </c>
      <c r="AA665" s="27">
        <v>269</v>
      </c>
      <c r="AB665" s="27">
        <v>540</v>
      </c>
      <c r="AC665" s="27">
        <v>96</v>
      </c>
      <c r="AD665" s="27">
        <v>95</v>
      </c>
      <c r="AE665" s="26" t="s">
        <v>889</v>
      </c>
      <c r="AF6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65" s="17" t="str">
        <f>RIGHT(Table1[[#This Row],[AlgorithmFunc]],LEN(Table1[[#This Row],[AlgorithmFunc]])-16)</f>
        <v>Recursive4Sizes</v>
      </c>
      <c r="AH665" s="27">
        <f>Table1[[#This Row],['# CM TP]]+Table1[[#This Row],['# CM TN]]</f>
        <v>809</v>
      </c>
      <c r="AI665" s="27">
        <f>Table1[[#This Row],['# CM FP]]+Table1[[#This Row],['# CM FN]]</f>
        <v>191</v>
      </c>
      <c r="AJ665" s="27">
        <f>Table1[[#This Row],['# CM TP]]+Table1[[#This Row],['# CM FP]]</f>
        <v>365</v>
      </c>
      <c r="AK665" s="27">
        <f>Table1[[#This Row],['# CM TN]]+Table1[[#This Row],['# CM FN]]</f>
        <v>635</v>
      </c>
      <c r="AL665" s="27">
        <f>Table1[[#This Row],[GT_T]]+Table1[[#This Row],[GT_F]]</f>
        <v>1000</v>
      </c>
      <c r="AM665" s="27">
        <f>IFERROR((Table1[[#This Row],['# CM TP]]+Table1[[#This Row],['# CM TN]])/Table1[[#This Row],[GT_TOT]], 0)</f>
        <v>0.80900000000000005</v>
      </c>
      <c r="AN665" s="27">
        <f>IFERROR(((Table1[[#This Row],[GT_T]]*Table1[[#This Row],[GT_ML_P]]/Table1[[#This Row],[GT_TOT]])+(Table1[[#This Row],[GT_F]]*Table1[[#This Row],[GT_ML_N]]/Table1[[#This Row],[GT_TOT]]))/Table1[[#This Row],[GT_TOT]],0)</f>
        <v>0.41657000000000005</v>
      </c>
      <c r="AO665" s="27">
        <f>(Table1[[#This Row],[OBS_ACC]]-Table1[[#This Row],[EXP_ACC]])/(1-Table1[[#This Row],[EXP_ACC]])</f>
        <v>0.67262567917316574</v>
      </c>
      <c r="AP665" s="27">
        <f>Table1[[#This Row],['# CM TP]]+Table1[[#This Row],['# CM FN]]</f>
        <v>364</v>
      </c>
      <c r="AQ665" s="27">
        <f>Table1[[#This Row],['# CM TN]]+Table1[[#This Row],['# CM FP]]</f>
        <v>636</v>
      </c>
      <c r="AR665" s="29">
        <f>IFERROR(Table1[[#This Row],[NUM_T]]/(Table1[[#This Row],[NUM_T]]+Table1[[#This Row],[NUM_F]]),0)</f>
        <v>0.36399999999999999</v>
      </c>
      <c r="AS665" s="29">
        <f>IFERROR(((LEN(Table1[[#This Row],[Predictors]])-LEN(SUBSTITUTE(Table1[[#This Row],[Predictors]],"_","")))/Table1[[#This Row],[NumPredictors]])-Table1[[#This Row],[P_se]],0)</f>
        <v>0</v>
      </c>
      <c r="AT665" s="29">
        <f>IFERROR((LEN(Table1[[#This Row],[Predictors]])-LEN(SUBSTITUTE(Table1[[#This Row],[Predictors]],".","")))/Table1[[#This Row],[NumPredictors]],0)</f>
        <v>0.5</v>
      </c>
      <c r="AU66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5" s="29">
        <f>1-(Table1[[#This Row],[P_2gram]]+Table1[[#This Row],[P_order]]+Table1[[#This Row],[P_se]])</f>
        <v>0.5</v>
      </c>
    </row>
    <row r="666" spans="1:48" x14ac:dyDescent="0.25">
      <c r="A666">
        <v>33</v>
      </c>
      <c r="B666" t="s">
        <v>645</v>
      </c>
      <c r="C666" t="s">
        <v>190</v>
      </c>
      <c r="D666" s="26" t="s">
        <v>1510</v>
      </c>
      <c r="E666">
        <v>40000</v>
      </c>
      <c r="F6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66" t="s">
        <v>361</v>
      </c>
      <c r="H666" s="3">
        <v>1</v>
      </c>
      <c r="I666" s="1">
        <v>42781.191238425927</v>
      </c>
      <c r="J666" t="s">
        <v>45</v>
      </c>
      <c r="K666" t="s">
        <v>11</v>
      </c>
      <c r="L666" t="str">
        <f>SUBSTITUTE(SUBSTITUTE(Table1[[#This Row],[PredictorSetsOrig]],"task","act"),"startend","se")</f>
        <v>act</v>
      </c>
      <c r="M666" s="14" t="s">
        <v>12</v>
      </c>
      <c r="N666" s="3">
        <v>10</v>
      </c>
      <c r="O666" s="3">
        <f>IF(Table1[[#This Row],[Algorithm]]="None",0,IF(Table1[[#This Row],[NumPredictors]]&lt;=5,5,IF(Table1[[#This Row],[NumPredictors]]&lt;=10,10,IF(Table1[[#This Row],[NumPredictors]]&lt;=30,30,50))))</f>
        <v>10</v>
      </c>
      <c r="P666" s="2">
        <v>0.83230000000000004</v>
      </c>
      <c r="Q666" s="2">
        <v>0.83789999999999998</v>
      </c>
      <c r="R666">
        <v>218.63999999999899</v>
      </c>
      <c r="S666">
        <v>43.930000000000298</v>
      </c>
      <c r="T666">
        <v>1.5</v>
      </c>
      <c r="U666" s="3">
        <v>2.8424960370885199</v>
      </c>
      <c r="V666" s="17">
        <v>7.1966069442004104</v>
      </c>
      <c r="W666" s="22">
        <f>IFERROR(Table1[[#This Row],[MutualInformation]]/Table1[[#This Row],[MutualInformationPotential]],0)</f>
        <v>0.39497725235351722</v>
      </c>
      <c r="X666" s="3">
        <v>0.13402264876831901</v>
      </c>
      <c r="Y666" s="3">
        <v>0.38211591722921801</v>
      </c>
      <c r="Z666" s="3">
        <f>IFERROR(Table1[[#This Row],[MutualInformationVsOutcome]]/Table1[[#This Row],[MutualInformationVsOutcomePotential]],0)</f>
        <v>0.35073819939283896</v>
      </c>
      <c r="AA666">
        <v>662</v>
      </c>
      <c r="AB666">
        <v>7661</v>
      </c>
      <c r="AC666">
        <v>277</v>
      </c>
      <c r="AD666">
        <v>1400</v>
      </c>
      <c r="AE666" s="3" t="s">
        <v>380</v>
      </c>
      <c r="AF6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666" s="17" t="str">
        <f>RIGHT(Table1[[#This Row],[AlgorithmFunc]],LEN(Table1[[#This Row],[AlgorithmFunc]])-16)</f>
        <v>Recursive</v>
      </c>
      <c r="AH666" s="3">
        <f>Table1[[#This Row],['# CM TP]]+Table1[[#This Row],['# CM TN]]</f>
        <v>8323</v>
      </c>
      <c r="AI666" s="3">
        <f>Table1[[#This Row],['# CM FP]]+Table1[[#This Row],['# CM FN]]</f>
        <v>1677</v>
      </c>
      <c r="AJ666" s="3">
        <f>Table1[[#This Row],['# CM TP]]+Table1[[#This Row],['# CM FP]]</f>
        <v>939</v>
      </c>
      <c r="AK666" s="3">
        <f>Table1[[#This Row],['# CM TN]]+Table1[[#This Row],['# CM FN]]</f>
        <v>9061</v>
      </c>
      <c r="AL666" s="3">
        <f>Table1[[#This Row],[GT_T]]+Table1[[#This Row],[GT_F]]</f>
        <v>10000</v>
      </c>
      <c r="AM666" s="3">
        <f>IFERROR((Table1[[#This Row],['# CM TP]]+Table1[[#This Row],['# CM TN]])/Table1[[#This Row],[GT_TOT]], 0)</f>
        <v>0.83230000000000004</v>
      </c>
      <c r="AN666" s="3">
        <f>IFERROR(((Table1[[#This Row],[GT_T]]*Table1[[#This Row],[GT_ML_P]]/Table1[[#This Row],[GT_TOT]])+(Table1[[#This Row],[GT_F]]*Table1[[#This Row],[GT_ML_N]]/Table1[[#This Row],[GT_TOT]]))/Table1[[#This Row],[GT_TOT]],0)</f>
        <v>0.23010594000000001</v>
      </c>
      <c r="AO666" s="3">
        <f>(Table1[[#This Row],[OBS_ACC]]-Table1[[#This Row],[EXP_ACC]])/(1-Table1[[#This Row],[EXP_ACC]])</f>
        <v>0.78217782327090568</v>
      </c>
      <c r="AP666" s="3">
        <f>Table1[[#This Row],['# CM TP]]+Table1[[#This Row],['# CM FN]]</f>
        <v>2062</v>
      </c>
      <c r="AQ666" s="3">
        <f>Table1[[#This Row],['# CM TN]]+Table1[[#This Row],['# CM FP]]</f>
        <v>7938</v>
      </c>
      <c r="AR666" s="2">
        <f>IFERROR(Table1[[#This Row],[NUM_T]]/(Table1[[#This Row],[NUM_T]]+Table1[[#This Row],[NUM_F]]),0)</f>
        <v>0.20619999999999999</v>
      </c>
      <c r="AS666" s="2">
        <f>IFERROR(((LEN(Table1[[#This Row],[Predictors]])-LEN(SUBSTITUTE(Table1[[#This Row],[Predictors]],"_","")))/Table1[[#This Row],[NumPredictors]])-Table1[[#This Row],[P_se]],0)</f>
        <v>0</v>
      </c>
      <c r="AT666" s="2">
        <f>IFERROR((LEN(Table1[[#This Row],[Predictors]])-LEN(SUBSTITUTE(Table1[[#This Row],[Predictors]],".","")))/Table1[[#This Row],[NumPredictors]],0)</f>
        <v>0</v>
      </c>
      <c r="AU6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6" s="2">
        <f>1-(Table1[[#This Row],[P_2gram]]+Table1[[#This Row],[P_order]]+Table1[[#This Row],[P_se]])</f>
        <v>1</v>
      </c>
    </row>
    <row r="667" spans="1:48" x14ac:dyDescent="0.25">
      <c r="A667">
        <v>1</v>
      </c>
      <c r="B667" t="s">
        <v>645</v>
      </c>
      <c r="C667" t="s">
        <v>190</v>
      </c>
      <c r="D667" s="26" t="s">
        <v>1510</v>
      </c>
      <c r="E667">
        <v>40000</v>
      </c>
      <c r="F6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67" t="s">
        <v>398</v>
      </c>
      <c r="H667" s="3">
        <v>1</v>
      </c>
      <c r="I667" s="1">
        <v>42782.297199074077</v>
      </c>
      <c r="J667" t="s">
        <v>173</v>
      </c>
      <c r="K667" t="s">
        <v>11</v>
      </c>
      <c r="L667" t="str">
        <f>SUBSTITUTE(SUBSTITUTE(Table1[[#This Row],[PredictorSetsOrig]],"task","act"),"startend","se")</f>
        <v>act</v>
      </c>
      <c r="M667" s="14" t="s">
        <v>12</v>
      </c>
      <c r="N667" s="3">
        <v>10</v>
      </c>
      <c r="O667" s="3">
        <f>IF(Table1[[#This Row],[Algorithm]]="None",0,IF(Table1[[#This Row],[NumPredictors]]&lt;=5,5,IF(Table1[[#This Row],[NumPredictors]]&lt;=10,10,IF(Table1[[#This Row],[NumPredictors]]&lt;=30,30,50))))</f>
        <v>10</v>
      </c>
      <c r="P667" s="2">
        <v>0.83230000000000004</v>
      </c>
      <c r="Q667" s="2">
        <v>0.83789999999999998</v>
      </c>
      <c r="R667">
        <v>151.36000000000001</v>
      </c>
      <c r="S667">
        <v>36.619999999999997</v>
      </c>
      <c r="T667">
        <v>0.61000000000001398</v>
      </c>
      <c r="U667" s="3">
        <v>2.8424960370885199</v>
      </c>
      <c r="V667" s="17">
        <v>7.1966069442004104</v>
      </c>
      <c r="W667" s="22">
        <f>IFERROR(Table1[[#This Row],[MutualInformation]]/Table1[[#This Row],[MutualInformationPotential]],0)</f>
        <v>0.39497725235351722</v>
      </c>
      <c r="X667" s="3">
        <v>0.13402264876831901</v>
      </c>
      <c r="Y667" s="3">
        <v>0.38211591722921801</v>
      </c>
      <c r="Z667" s="3">
        <f>IFERROR(Table1[[#This Row],[MutualInformationVsOutcome]]/Table1[[#This Row],[MutualInformationVsOutcomePotential]],0)</f>
        <v>0.35073819939283896</v>
      </c>
      <c r="AA667">
        <v>662</v>
      </c>
      <c r="AB667">
        <v>7661</v>
      </c>
      <c r="AC667">
        <v>277</v>
      </c>
      <c r="AD667">
        <v>1400</v>
      </c>
      <c r="AE667" s="3" t="s">
        <v>380</v>
      </c>
      <c r="AF6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667" s="17" t="str">
        <f>RIGHT(Table1[[#This Row],[AlgorithmFunc]],LEN(Table1[[#This Row],[AlgorithmFunc]])-16)</f>
        <v>Recursive2Sizes</v>
      </c>
      <c r="AH667" s="3">
        <f>Table1[[#This Row],['# CM TP]]+Table1[[#This Row],['# CM TN]]</f>
        <v>8323</v>
      </c>
      <c r="AI667" s="3">
        <f>Table1[[#This Row],['# CM FP]]+Table1[[#This Row],['# CM FN]]</f>
        <v>1677</v>
      </c>
      <c r="AJ667" s="3">
        <f>Table1[[#This Row],['# CM TP]]+Table1[[#This Row],['# CM FP]]</f>
        <v>939</v>
      </c>
      <c r="AK667" s="3">
        <f>Table1[[#This Row],['# CM TN]]+Table1[[#This Row],['# CM FN]]</f>
        <v>9061</v>
      </c>
      <c r="AL667" s="3">
        <f>Table1[[#This Row],[GT_T]]+Table1[[#This Row],[GT_F]]</f>
        <v>10000</v>
      </c>
      <c r="AM667" s="3">
        <f>IFERROR((Table1[[#This Row],['# CM TP]]+Table1[[#This Row],['# CM TN]])/Table1[[#This Row],[GT_TOT]], 0)</f>
        <v>0.83230000000000004</v>
      </c>
      <c r="AN667" s="3">
        <f>IFERROR(((Table1[[#This Row],[GT_T]]*Table1[[#This Row],[GT_ML_P]]/Table1[[#This Row],[GT_TOT]])+(Table1[[#This Row],[GT_F]]*Table1[[#This Row],[GT_ML_N]]/Table1[[#This Row],[GT_TOT]]))/Table1[[#This Row],[GT_TOT]],0)</f>
        <v>0.23010594000000001</v>
      </c>
      <c r="AO667" s="3">
        <f>(Table1[[#This Row],[OBS_ACC]]-Table1[[#This Row],[EXP_ACC]])/(1-Table1[[#This Row],[EXP_ACC]])</f>
        <v>0.78217782327090568</v>
      </c>
      <c r="AP667" s="3">
        <f>Table1[[#This Row],['# CM TP]]+Table1[[#This Row],['# CM FN]]</f>
        <v>2062</v>
      </c>
      <c r="AQ667" s="3">
        <f>Table1[[#This Row],['# CM TN]]+Table1[[#This Row],['# CM FP]]</f>
        <v>7938</v>
      </c>
      <c r="AR667" s="2">
        <f>IFERROR(Table1[[#This Row],[NUM_T]]/(Table1[[#This Row],[NUM_T]]+Table1[[#This Row],[NUM_F]]),0)</f>
        <v>0.20619999999999999</v>
      </c>
      <c r="AS667" s="2">
        <f>IFERROR(((LEN(Table1[[#This Row],[Predictors]])-LEN(SUBSTITUTE(Table1[[#This Row],[Predictors]],"_","")))/Table1[[#This Row],[NumPredictors]])-Table1[[#This Row],[P_se]],0)</f>
        <v>0</v>
      </c>
      <c r="AT667" s="2">
        <f>IFERROR((LEN(Table1[[#This Row],[Predictors]])-LEN(SUBSTITUTE(Table1[[#This Row],[Predictors]],".","")))/Table1[[#This Row],[NumPredictors]],0)</f>
        <v>0</v>
      </c>
      <c r="AU6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7" s="2">
        <f>1-(Table1[[#This Row],[P_2gram]]+Table1[[#This Row],[P_order]]+Table1[[#This Row],[P_se]])</f>
        <v>1</v>
      </c>
    </row>
    <row r="668" spans="1:48" x14ac:dyDescent="0.25">
      <c r="A668" s="26">
        <v>20</v>
      </c>
      <c r="B668" s="26" t="s">
        <v>645</v>
      </c>
      <c r="C668" s="26" t="s">
        <v>190</v>
      </c>
      <c r="D668" s="26" t="s">
        <v>1510</v>
      </c>
      <c r="E668" s="26">
        <v>4000</v>
      </c>
      <c r="F6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668" s="26" t="s">
        <v>886</v>
      </c>
      <c r="H668" s="27">
        <v>1</v>
      </c>
      <c r="I668" s="28">
        <v>42805.793807870374</v>
      </c>
      <c r="J668" s="26" t="s">
        <v>887</v>
      </c>
      <c r="K668" s="28" t="s">
        <v>11</v>
      </c>
      <c r="L668" t="str">
        <f>SUBSTITUTE(SUBSTITUTE(Table1[[#This Row],[PredictorSetsOrig]],"task","act"),"startend","se")</f>
        <v>act,se</v>
      </c>
      <c r="M668" s="14" t="s">
        <v>14</v>
      </c>
      <c r="N668" s="16">
        <v>30</v>
      </c>
      <c r="O668" s="27">
        <f>IF(Table1[[#This Row],[Algorithm]]="None",0,IF(Table1[[#This Row],[NumPredictors]]&lt;=5,5,IF(Table1[[#This Row],[NumPredictors]]&lt;=10,10,IF(Table1[[#This Row],[NumPredictors]]&lt;=30,30,50))))</f>
        <v>30</v>
      </c>
      <c r="P668" s="29">
        <v>0.82</v>
      </c>
      <c r="Q668" s="29">
        <v>0.84099999999999997</v>
      </c>
      <c r="R668" s="27">
        <v>29.350000000000399</v>
      </c>
      <c r="S668" s="27">
        <v>6.84000000000015</v>
      </c>
      <c r="T668" s="27">
        <v>0.119999999999891</v>
      </c>
      <c r="U668" s="27">
        <v>6.9544925120490699</v>
      </c>
      <c r="V668" s="17">
        <v>6.9605890807084903</v>
      </c>
      <c r="W668" s="22">
        <f>IFERROR(Table1[[#This Row],[MutualInformation]]/Table1[[#This Row],[MutualInformationPotential]],0)</f>
        <v>0.99912413035897818</v>
      </c>
      <c r="X668" s="27">
        <v>0.59346752517281298</v>
      </c>
      <c r="Y668" s="3">
        <v>0.59421769618333597</v>
      </c>
      <c r="Z668" s="27">
        <f>IFERROR(Table1[[#This Row],[MutualInformationVsOutcome]]/Table1[[#This Row],[MutualInformationVsOutcomePotential]],0)</f>
        <v>0.99873754851910113</v>
      </c>
      <c r="AA668" s="27">
        <v>264</v>
      </c>
      <c r="AB668" s="27">
        <v>556</v>
      </c>
      <c r="AC668" s="27">
        <v>80</v>
      </c>
      <c r="AD668" s="27">
        <v>100</v>
      </c>
      <c r="AE668" s="26" t="s">
        <v>894</v>
      </c>
      <c r="AF6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68" s="17" t="str">
        <f>RIGHT(Table1[[#This Row],[AlgorithmFunc]],LEN(Table1[[#This Row],[AlgorithmFunc]])-16)</f>
        <v>Recursive4Sizes</v>
      </c>
      <c r="AH668" s="27">
        <f>Table1[[#This Row],['# CM TP]]+Table1[[#This Row],['# CM TN]]</f>
        <v>820</v>
      </c>
      <c r="AI668" s="27">
        <f>Table1[[#This Row],['# CM FP]]+Table1[[#This Row],['# CM FN]]</f>
        <v>180</v>
      </c>
      <c r="AJ668" s="27">
        <f>Table1[[#This Row],['# CM TP]]+Table1[[#This Row],['# CM FP]]</f>
        <v>344</v>
      </c>
      <c r="AK668" s="27">
        <f>Table1[[#This Row],['# CM TN]]+Table1[[#This Row],['# CM FN]]</f>
        <v>656</v>
      </c>
      <c r="AL668" s="27">
        <f>Table1[[#This Row],[GT_T]]+Table1[[#This Row],[GT_F]]</f>
        <v>1000</v>
      </c>
      <c r="AM668" s="27">
        <f>IFERROR((Table1[[#This Row],['# CM TP]]+Table1[[#This Row],['# CM TN]])/Table1[[#This Row],[GT_TOT]], 0)</f>
        <v>0.82</v>
      </c>
      <c r="AN668" s="27">
        <f>IFERROR(((Table1[[#This Row],[GT_T]]*Table1[[#This Row],[GT_ML_P]]/Table1[[#This Row],[GT_TOT]])+(Table1[[#This Row],[GT_F]]*Table1[[#This Row],[GT_ML_N]]/Table1[[#This Row],[GT_TOT]]))/Table1[[#This Row],[GT_TOT]],0)</f>
        <v>0.40015999999999996</v>
      </c>
      <c r="AO668" s="27">
        <f>(Table1[[#This Row],[OBS_ACC]]-Table1[[#This Row],[EXP_ACC]])/(1-Table1[[#This Row],[EXP_ACC]])</f>
        <v>0.69991997866097622</v>
      </c>
      <c r="AP668" s="27">
        <f>Table1[[#This Row],['# CM TP]]+Table1[[#This Row],['# CM FN]]</f>
        <v>364</v>
      </c>
      <c r="AQ668" s="27">
        <f>Table1[[#This Row],['# CM TN]]+Table1[[#This Row],['# CM FP]]</f>
        <v>636</v>
      </c>
      <c r="AR668" s="29">
        <f>IFERROR(Table1[[#This Row],[NUM_T]]/(Table1[[#This Row],[NUM_T]]+Table1[[#This Row],[NUM_F]]),0)</f>
        <v>0.36399999999999999</v>
      </c>
      <c r="AS668" s="29">
        <f>IFERROR(((LEN(Table1[[#This Row],[Predictors]])-LEN(SUBSTITUTE(Table1[[#This Row],[Predictors]],"_","")))/Table1[[#This Row],[NumPredictors]])-Table1[[#This Row],[P_se]],0)</f>
        <v>4.4444444444444453E-2</v>
      </c>
      <c r="AT668" s="29">
        <f>IFERROR((LEN(Table1[[#This Row],[Predictors]])-LEN(SUBSTITUTE(Table1[[#This Row],[Predictors]],".","")))/Table1[[#This Row],[NumPredictors]],0)</f>
        <v>0</v>
      </c>
      <c r="AU66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668" s="29">
        <f>1-(Table1[[#This Row],[P_2gram]]+Table1[[#This Row],[P_order]]+Table1[[#This Row],[P_se]])</f>
        <v>0.8666666666666667</v>
      </c>
    </row>
    <row r="669" spans="1:48" x14ac:dyDescent="0.25">
      <c r="A669">
        <v>23</v>
      </c>
      <c r="B669" t="s">
        <v>645</v>
      </c>
      <c r="C669" t="s">
        <v>190</v>
      </c>
      <c r="D669" t="s">
        <v>1510</v>
      </c>
      <c r="E669">
        <v>40000</v>
      </c>
      <c r="F6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69" t="s">
        <v>1664</v>
      </c>
      <c r="H669" s="3">
        <v>2</v>
      </c>
      <c r="I669" s="1">
        <v>43131.088564814818</v>
      </c>
      <c r="J669" t="s">
        <v>405</v>
      </c>
      <c r="K669" t="s">
        <v>11</v>
      </c>
      <c r="L669" t="str">
        <f>SUBSTITUTE(SUBSTITUTE(Table1[[#This Row],[PredictorSetsOrig]],"task","act"),"startend","se")</f>
        <v>act</v>
      </c>
      <c r="M669" s="32" t="s">
        <v>12</v>
      </c>
      <c r="N669" s="3">
        <v>10</v>
      </c>
      <c r="O669" s="3">
        <f>IF(Table1[[#This Row],[Algorithm]]="None",0,IF(Table1[[#This Row],[NumPredictors]]&lt;=5,5,IF(Table1[[#This Row],[NumPredictors]]&lt;=10,10,IF(Table1[[#This Row],[NumPredictors]]&lt;=30,30,50))))</f>
        <v>10</v>
      </c>
      <c r="P669" s="2">
        <v>0.83230000000000004</v>
      </c>
      <c r="Q669" s="2">
        <v>0.83963333333333301</v>
      </c>
      <c r="R669">
        <v>6.9999999999709003E-2</v>
      </c>
      <c r="S669">
        <v>35.5</v>
      </c>
      <c r="T669">
        <v>0.75</v>
      </c>
      <c r="U669" s="3">
        <v>2.5370447547094299</v>
      </c>
      <c r="V669" s="17"/>
      <c r="W669" s="22">
        <f>IFERROR(Table1[[#This Row],[MutualInformation]]/Table1[[#This Row],[MutualInformationPotential]],0)</f>
        <v>0</v>
      </c>
      <c r="X669" s="3">
        <v>0.12788741819188501</v>
      </c>
      <c r="Y669" s="3"/>
      <c r="Z669" s="3">
        <f>IFERROR(Table1[[#This Row],[MutualInformationVsOutcome]]/Table1[[#This Row],[MutualInformationVsOutcomePotential]],0)</f>
        <v>0</v>
      </c>
      <c r="AA669">
        <v>673</v>
      </c>
      <c r="AB669">
        <v>7650</v>
      </c>
      <c r="AC669">
        <v>300</v>
      </c>
      <c r="AD669">
        <v>1377</v>
      </c>
      <c r="AE669" s="3" t="s">
        <v>417</v>
      </c>
      <c r="AF6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669" s="17" t="str">
        <f>RIGHT(Table1[[#This Row],[AlgorithmFunc]],LEN(Table1[[#This Row],[AlgorithmFunc]])-16)</f>
        <v>Random</v>
      </c>
      <c r="AH669" s="3">
        <f>Table1[[#This Row],['# CM TP]]+Table1[[#This Row],['# CM TN]]</f>
        <v>8323</v>
      </c>
      <c r="AI669" s="3">
        <f>Table1[[#This Row],['# CM FP]]+Table1[[#This Row],['# CM FN]]</f>
        <v>1677</v>
      </c>
      <c r="AJ669" s="3">
        <f>Table1[[#This Row],['# CM TP]]+Table1[[#This Row],['# CM FP]]</f>
        <v>973</v>
      </c>
      <c r="AK669" s="3">
        <f>Table1[[#This Row],['# CM TN]]+Table1[[#This Row],['# CM FN]]</f>
        <v>9027</v>
      </c>
      <c r="AL669" s="3">
        <f>Table1[[#This Row],[GT_T]]+Table1[[#This Row],[GT_F]]</f>
        <v>10000</v>
      </c>
      <c r="AM669" s="3">
        <f>IFERROR((Table1[[#This Row],['# CM TP]]+Table1[[#This Row],['# CM TN]])/Table1[[#This Row],[GT_TOT]], 0)</f>
        <v>0.83230000000000004</v>
      </c>
      <c r="AN669" s="3">
        <f>IFERROR(((Table1[[#This Row],[GT_T]]*Table1[[#This Row],[GT_ML_P]]/Table1[[#This Row],[GT_TOT]])+(Table1[[#This Row],[GT_F]]*Table1[[#This Row],[GT_ML_N]]/Table1[[#This Row],[GT_TOT]]))/Table1[[#This Row],[GT_TOT]],0)</f>
        <v>0.23236557999999999</v>
      </c>
      <c r="AO669" s="3">
        <f>(Table1[[#This Row],[OBS_ACC]]-Table1[[#This Row],[EXP_ACC]])/(1-Table1[[#This Row],[EXP_ACC]])</f>
        <v>0.78153663302382925</v>
      </c>
      <c r="AP669" s="3">
        <f>Table1[[#This Row],['# CM TP]]+Table1[[#This Row],['# CM FN]]</f>
        <v>2050</v>
      </c>
      <c r="AQ669" s="3">
        <f>Table1[[#This Row],['# CM TN]]+Table1[[#This Row],['# CM FP]]</f>
        <v>7950</v>
      </c>
      <c r="AR669" s="2">
        <f>IFERROR(Table1[[#This Row],[NUM_T]]/(Table1[[#This Row],[NUM_T]]+Table1[[#This Row],[NUM_F]]),0)</f>
        <v>0.20499999999999999</v>
      </c>
      <c r="AS669" s="2">
        <f>IFERROR(((LEN(Table1[[#This Row],[Predictors]])-LEN(SUBSTITUTE(Table1[[#This Row],[Predictors]],"_","")))/Table1[[#This Row],[NumPredictors]])-Table1[[#This Row],[P_se]],0)</f>
        <v>0</v>
      </c>
      <c r="AT669" s="2">
        <f>IFERROR((LEN(Table1[[#This Row],[Predictors]])-LEN(SUBSTITUTE(Table1[[#This Row],[Predictors]],".","")))/Table1[[#This Row],[NumPredictors]],0)</f>
        <v>0</v>
      </c>
      <c r="AU6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69" s="2">
        <f>1-(Table1[[#This Row],[P_2gram]]+Table1[[#This Row],[P_order]]+Table1[[#This Row],[P_se]])</f>
        <v>1</v>
      </c>
    </row>
    <row r="670" spans="1:48" x14ac:dyDescent="0.25">
      <c r="A670" s="26">
        <v>22</v>
      </c>
      <c r="B670" s="26" t="s">
        <v>645</v>
      </c>
      <c r="C670" s="26" t="s">
        <v>190</v>
      </c>
      <c r="D670" s="26" t="s">
        <v>1510</v>
      </c>
      <c r="E670" s="26">
        <v>4000</v>
      </c>
      <c r="F6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670" s="26" t="s">
        <v>886</v>
      </c>
      <c r="H670" s="27">
        <v>1</v>
      </c>
      <c r="I670" s="28">
        <v>42805.796932870369</v>
      </c>
      <c r="J670" s="26" t="s">
        <v>887</v>
      </c>
      <c r="K670" s="28" t="s">
        <v>11</v>
      </c>
      <c r="L670" t="str">
        <f>SUBSTITUTE(SUBSTITUTE(Table1[[#This Row],[PredictorSetsOrig]],"task","act"),"startend","se")</f>
        <v>act,se,order</v>
      </c>
      <c r="M670" s="14" t="s">
        <v>18</v>
      </c>
      <c r="N670" s="16">
        <v>30</v>
      </c>
      <c r="O670" s="27">
        <f>IF(Table1[[#This Row],[Algorithm]]="None",0,IF(Table1[[#This Row],[NumPredictors]]&lt;=5,5,IF(Table1[[#This Row],[NumPredictors]]&lt;=10,10,IF(Table1[[#This Row],[NumPredictors]]&lt;=30,30,50))))</f>
        <v>30</v>
      </c>
      <c r="P670" s="29">
        <v>0.81</v>
      </c>
      <c r="Q670" s="29">
        <v>0.83233333333333304</v>
      </c>
      <c r="R670" s="27">
        <v>189.42</v>
      </c>
      <c r="S670" s="27">
        <v>6.7899999999999601</v>
      </c>
      <c r="T670" s="27">
        <v>0.97000000000025499</v>
      </c>
      <c r="U670" s="27">
        <v>5.6744564234823596</v>
      </c>
      <c r="V670" s="17">
        <v>7.28892414629368</v>
      </c>
      <c r="W670" s="22">
        <f>IFERROR(Table1[[#This Row],[MutualInformation]]/Table1[[#This Row],[MutualInformationPotential]],0)</f>
        <v>0.77850397529074911</v>
      </c>
      <c r="X670" s="27">
        <v>0.49568264550245</v>
      </c>
      <c r="Y670" s="27">
        <v>0.62004340356102405</v>
      </c>
      <c r="Z670" s="27">
        <f>IFERROR(Table1[[#This Row],[MutualInformationVsOutcome]]/Table1[[#This Row],[MutualInformationVsOutcomePotential]],0)</f>
        <v>0.7994321730634546</v>
      </c>
      <c r="AA670" s="27">
        <v>266</v>
      </c>
      <c r="AB670" s="27">
        <v>544</v>
      </c>
      <c r="AC670" s="27">
        <v>92</v>
      </c>
      <c r="AD670" s="27">
        <v>98</v>
      </c>
      <c r="AE670" s="26" t="s">
        <v>896</v>
      </c>
      <c r="AF6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70" s="17" t="str">
        <f>RIGHT(Table1[[#This Row],[AlgorithmFunc]],LEN(Table1[[#This Row],[AlgorithmFunc]])-16)</f>
        <v>Recursive4Sizes</v>
      </c>
      <c r="AH670" s="27">
        <f>Table1[[#This Row],['# CM TP]]+Table1[[#This Row],['# CM TN]]</f>
        <v>810</v>
      </c>
      <c r="AI670" s="27">
        <f>Table1[[#This Row],['# CM FP]]+Table1[[#This Row],['# CM FN]]</f>
        <v>190</v>
      </c>
      <c r="AJ670" s="27">
        <f>Table1[[#This Row],['# CM TP]]+Table1[[#This Row],['# CM FP]]</f>
        <v>358</v>
      </c>
      <c r="AK670" s="27">
        <f>Table1[[#This Row],['# CM TN]]+Table1[[#This Row],['# CM FN]]</f>
        <v>642</v>
      </c>
      <c r="AL670" s="27">
        <f>Table1[[#This Row],[GT_T]]+Table1[[#This Row],[GT_F]]</f>
        <v>1000</v>
      </c>
      <c r="AM670" s="27">
        <f>IFERROR((Table1[[#This Row],['# CM TP]]+Table1[[#This Row],['# CM TN]])/Table1[[#This Row],[GT_TOT]], 0)</f>
        <v>0.81</v>
      </c>
      <c r="AN670" s="27">
        <f>IFERROR(((Table1[[#This Row],[GT_T]]*Table1[[#This Row],[GT_ML_P]]/Table1[[#This Row],[GT_TOT]])+(Table1[[#This Row],[GT_F]]*Table1[[#This Row],[GT_ML_N]]/Table1[[#This Row],[GT_TOT]]))/Table1[[#This Row],[GT_TOT]],0)</f>
        <v>0.41196000000000005</v>
      </c>
      <c r="AO670" s="27">
        <f>(Table1[[#This Row],[OBS_ACC]]-Table1[[#This Row],[EXP_ACC]])/(1-Table1[[#This Row],[EXP_ACC]])</f>
        <v>0.67689272838582426</v>
      </c>
      <c r="AP670" s="27">
        <f>Table1[[#This Row],['# CM TP]]+Table1[[#This Row],['# CM FN]]</f>
        <v>364</v>
      </c>
      <c r="AQ670" s="27">
        <f>Table1[[#This Row],['# CM TN]]+Table1[[#This Row],['# CM FP]]</f>
        <v>636</v>
      </c>
      <c r="AR670" s="29">
        <f>IFERROR(Table1[[#This Row],[NUM_T]]/(Table1[[#This Row],[NUM_T]]+Table1[[#This Row],[NUM_F]]),0)</f>
        <v>0.36399999999999999</v>
      </c>
      <c r="AS670" s="29">
        <f>IFERROR(((LEN(Table1[[#This Row],[Predictors]])-LEN(SUBSTITUTE(Table1[[#This Row],[Predictors]],"_","")))/Table1[[#This Row],[NumPredictors]])-Table1[[#This Row],[P_se]],0)</f>
        <v>0</v>
      </c>
      <c r="AT670" s="29">
        <f>IFERROR((LEN(Table1[[#This Row],[Predictors]])-LEN(SUBSTITUTE(Table1[[#This Row],[Predictors]],".","")))/Table1[[#This Row],[NumPredictors]],0)</f>
        <v>0.73333333333333328</v>
      </c>
      <c r="AU67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0" s="29">
        <f>1-(Table1[[#This Row],[P_2gram]]+Table1[[#This Row],[P_order]]+Table1[[#This Row],[P_se]])</f>
        <v>0.26666666666666672</v>
      </c>
    </row>
    <row r="671" spans="1:48" x14ac:dyDescent="0.25">
      <c r="A671">
        <v>11</v>
      </c>
      <c r="B671" t="s">
        <v>645</v>
      </c>
      <c r="C671" t="s">
        <v>185</v>
      </c>
      <c r="D671" s="26" t="s">
        <v>1510</v>
      </c>
      <c r="E671">
        <v>4000</v>
      </c>
      <c r="F6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71" t="s">
        <v>902</v>
      </c>
      <c r="H671" s="3">
        <v>1</v>
      </c>
      <c r="I671" s="1">
        <v>42805.850428240738</v>
      </c>
      <c r="J671" t="s">
        <v>887</v>
      </c>
      <c r="K671" t="s">
        <v>11</v>
      </c>
      <c r="L671" t="str">
        <f>SUBSTITUTE(SUBSTITUTE(Table1[[#This Row],[PredictorSetsOrig]],"task","act"),"startend","se")</f>
        <v>act,se</v>
      </c>
      <c r="M671" s="14" t="s">
        <v>14</v>
      </c>
      <c r="N671" s="16">
        <v>10</v>
      </c>
      <c r="O671" s="3">
        <f>IF(Table1[[#This Row],[Algorithm]]="None",0,IF(Table1[[#This Row],[NumPredictors]]&lt;=5,5,IF(Table1[[#This Row],[NumPredictors]]&lt;=10,10,IF(Table1[[#This Row],[NumPredictors]]&lt;=30,30,50))))</f>
        <v>10</v>
      </c>
      <c r="P671" s="2">
        <v>0.83</v>
      </c>
      <c r="Q671" s="2">
        <v>0.84833333333333305</v>
      </c>
      <c r="R671" s="3">
        <v>21.809999999999501</v>
      </c>
      <c r="S671" s="3">
        <v>4.2000000000007303</v>
      </c>
      <c r="T671" s="3">
        <v>0.13000000000101899</v>
      </c>
      <c r="U671" s="3">
        <v>6.0749184463997103</v>
      </c>
      <c r="V671" s="17">
        <v>6.9605890807084903</v>
      </c>
      <c r="W671" s="22">
        <f>IFERROR(Table1[[#This Row],[MutualInformation]]/Table1[[#This Row],[MutualInformationPotential]],0)</f>
        <v>0.87275924148956785</v>
      </c>
      <c r="X671" s="27">
        <v>0.31256545214128401</v>
      </c>
      <c r="Y671" s="27">
        <v>0.38147101411214301</v>
      </c>
      <c r="Z671" s="27">
        <f>IFERROR(Table1[[#This Row],[MutualInformationVsOutcome]]/Table1[[#This Row],[MutualInformationVsOutcomePotential]],0)</f>
        <v>0.81936881329965883</v>
      </c>
      <c r="AA671" s="3">
        <v>55</v>
      </c>
      <c r="AB671" s="3">
        <v>775</v>
      </c>
      <c r="AC671" s="3">
        <v>30</v>
      </c>
      <c r="AD671" s="3">
        <v>140</v>
      </c>
      <c r="AE671" t="s">
        <v>196</v>
      </c>
      <c r="AF6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71" s="17" t="str">
        <f>RIGHT(Table1[[#This Row],[AlgorithmFunc]],LEN(Table1[[#This Row],[AlgorithmFunc]])-16)</f>
        <v>Recursive4Sizes</v>
      </c>
      <c r="AH671" s="3">
        <f>Table1[[#This Row],['# CM TP]]+Table1[[#This Row],['# CM TN]]</f>
        <v>830</v>
      </c>
      <c r="AI671" s="3">
        <f>Table1[[#This Row],['# CM FP]]+Table1[[#This Row],['# CM FN]]</f>
        <v>170</v>
      </c>
      <c r="AJ671" s="3">
        <f>Table1[[#This Row],['# CM TP]]+Table1[[#This Row],['# CM FP]]</f>
        <v>85</v>
      </c>
      <c r="AK671" s="3">
        <f>Table1[[#This Row],['# CM TN]]+Table1[[#This Row],['# CM FN]]</f>
        <v>915</v>
      </c>
      <c r="AL671" s="3">
        <f>Table1[[#This Row],[GT_T]]+Table1[[#This Row],[GT_F]]</f>
        <v>1000</v>
      </c>
      <c r="AM671" s="3">
        <f>IFERROR((Table1[[#This Row],['# CM TP]]+Table1[[#This Row],['# CM TN]])/Table1[[#This Row],[GT_TOT]], 0)</f>
        <v>0.83</v>
      </c>
      <c r="AN671" s="3">
        <f>IFERROR(((Table1[[#This Row],[GT_T]]*Table1[[#This Row],[GT_ML_P]]/Table1[[#This Row],[GT_TOT]])+(Table1[[#This Row],[GT_F]]*Table1[[#This Row],[GT_ML_N]]/Table1[[#This Row],[GT_TOT]]))/Table1[[#This Row],[GT_TOT]],0)</f>
        <v>0.22610000000000002</v>
      </c>
      <c r="AO671" s="3">
        <f>(Table1[[#This Row],[OBS_ACC]]-Table1[[#This Row],[EXP_ACC]])/(1-Table1[[#This Row],[EXP_ACC]])</f>
        <v>0.78033337640522016</v>
      </c>
      <c r="AP671" s="3">
        <f>Table1[[#This Row],['# CM TP]]+Table1[[#This Row],['# CM FN]]</f>
        <v>195</v>
      </c>
      <c r="AQ671" s="3">
        <f>Table1[[#This Row],['# CM TN]]+Table1[[#This Row],['# CM FP]]</f>
        <v>805</v>
      </c>
      <c r="AR671" s="2">
        <f>IFERROR(Table1[[#This Row],[NUM_T]]/(Table1[[#This Row],[NUM_T]]+Table1[[#This Row],[NUM_F]]),0)</f>
        <v>0.19500000000000001</v>
      </c>
      <c r="AS671" s="2">
        <f>IFERROR(((LEN(Table1[[#This Row],[Predictors]])-LEN(SUBSTITUTE(Table1[[#This Row],[Predictors]],"_","")))/Table1[[#This Row],[NumPredictors]])-Table1[[#This Row],[P_se]],0)</f>
        <v>0</v>
      </c>
      <c r="AT671" s="2">
        <f>IFERROR((LEN(Table1[[#This Row],[Predictors]])-LEN(SUBSTITUTE(Table1[[#This Row],[Predictors]],".","")))/Table1[[#This Row],[NumPredictors]],0)</f>
        <v>0</v>
      </c>
      <c r="AU6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1" s="2">
        <f>1-(Table1[[#This Row],[P_2gram]]+Table1[[#This Row],[P_order]]+Table1[[#This Row],[P_se]])</f>
        <v>1</v>
      </c>
    </row>
    <row r="672" spans="1:48" x14ac:dyDescent="0.25">
      <c r="A672">
        <v>11</v>
      </c>
      <c r="B672" t="s">
        <v>645</v>
      </c>
      <c r="C672" t="s">
        <v>185</v>
      </c>
      <c r="D672" s="26" t="s">
        <v>1510</v>
      </c>
      <c r="E672">
        <v>4000</v>
      </c>
      <c r="F6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672" s="3">
        <v>1</v>
      </c>
      <c r="I672" s="1">
        <v>42775.864571759259</v>
      </c>
      <c r="J672" t="s">
        <v>37</v>
      </c>
      <c r="K672" t="s">
        <v>11</v>
      </c>
      <c r="L672" t="str">
        <f>SUBSTITUTE(SUBSTITUTE(Table1[[#This Row],[PredictorSetsOrig]],"task","act"),"startend","se")</f>
        <v>act,se,2gram</v>
      </c>
      <c r="M672" s="14" t="s">
        <v>16</v>
      </c>
      <c r="N672" s="3">
        <v>10</v>
      </c>
      <c r="O672" s="3">
        <f>IF(Table1[[#This Row],[Algorithm]]="None",0,IF(Table1[[#This Row],[NumPredictors]]&lt;=5,5,IF(Table1[[#This Row],[NumPredictors]]&lt;=10,10,IF(Table1[[#This Row],[NumPredictors]]&lt;=30,30,50))))</f>
        <v>10</v>
      </c>
      <c r="P672" s="2">
        <v>0.83199999999999996</v>
      </c>
      <c r="Q672" s="2">
        <v>0.85733333333333295</v>
      </c>
      <c r="R672">
        <v>1.1999999999998201</v>
      </c>
      <c r="S672">
        <v>4.7299999999995599</v>
      </c>
      <c r="T672">
        <v>0.19000000000050901</v>
      </c>
      <c r="U672" s="3">
        <v>5.4185588935964404</v>
      </c>
      <c r="V672" s="17">
        <v>7.30761563701172</v>
      </c>
      <c r="W672" s="22">
        <f>IFERROR(Table1[[#This Row],[MutualInformation]]/Table1[[#This Row],[MutualInformationPotential]],0)</f>
        <v>0.74149478609034158</v>
      </c>
      <c r="X672" s="3">
        <v>0.25995959673633501</v>
      </c>
      <c r="Y672" s="27">
        <v>0.40525441704633802</v>
      </c>
      <c r="Z672" s="3">
        <f>IFERROR(Table1[[#This Row],[MutualInformationVsOutcome]]/Table1[[#This Row],[MutualInformationVsOutcomePotential]],0)</f>
        <v>0.64147258068407542</v>
      </c>
      <c r="AA672">
        <v>67</v>
      </c>
      <c r="AB672">
        <v>765</v>
      </c>
      <c r="AC672">
        <v>40</v>
      </c>
      <c r="AD672">
        <v>128</v>
      </c>
      <c r="AE672" s="3" t="s">
        <v>40</v>
      </c>
      <c r="AF6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72" s="17" t="str">
        <f>RIGHT(Table1[[#This Row],[AlgorithmFunc]],LEN(Table1[[#This Row],[AlgorithmFunc]])-16)</f>
        <v>Cluster</v>
      </c>
      <c r="AH672" s="3">
        <f>Table1[[#This Row],['# CM TP]]+Table1[[#This Row],['# CM TN]]</f>
        <v>832</v>
      </c>
      <c r="AI672" s="3">
        <f>Table1[[#This Row],['# CM FP]]+Table1[[#This Row],['# CM FN]]</f>
        <v>168</v>
      </c>
      <c r="AJ672" s="3">
        <f>Table1[[#This Row],['# CM TP]]+Table1[[#This Row],['# CM FP]]</f>
        <v>107</v>
      </c>
      <c r="AK672" s="3">
        <f>Table1[[#This Row],['# CM TN]]+Table1[[#This Row],['# CM FN]]</f>
        <v>893</v>
      </c>
      <c r="AL672" s="3">
        <f>Table1[[#This Row],[GT_T]]+Table1[[#This Row],[GT_F]]</f>
        <v>1000</v>
      </c>
      <c r="AM672" s="3">
        <f>IFERROR((Table1[[#This Row],['# CM TP]]+Table1[[#This Row],['# CM TN]])/Table1[[#This Row],[GT_TOT]], 0)</f>
        <v>0.83199999999999996</v>
      </c>
      <c r="AN672" s="3">
        <f>IFERROR(((Table1[[#This Row],[GT_T]]*Table1[[#This Row],[GT_ML_P]]/Table1[[#This Row],[GT_TOT]])+(Table1[[#This Row],[GT_F]]*Table1[[#This Row],[GT_ML_N]]/Table1[[#This Row],[GT_TOT]]))/Table1[[#This Row],[GT_TOT]],0)</f>
        <v>0.23904800000000001</v>
      </c>
      <c r="AO672" s="3">
        <f>(Table1[[#This Row],[OBS_ACC]]-Table1[[#This Row],[EXP_ACC]])/(1-Table1[[#This Row],[EXP_ACC]])</f>
        <v>0.77922391951134884</v>
      </c>
      <c r="AP672" s="3">
        <f>Table1[[#This Row],['# CM TP]]+Table1[[#This Row],['# CM FN]]</f>
        <v>195</v>
      </c>
      <c r="AQ672" s="3">
        <f>Table1[[#This Row],['# CM TN]]+Table1[[#This Row],['# CM FP]]</f>
        <v>805</v>
      </c>
      <c r="AR672" s="2">
        <f>IFERROR(Table1[[#This Row],[NUM_T]]/(Table1[[#This Row],[NUM_T]]+Table1[[#This Row],[NUM_F]]),0)</f>
        <v>0.19500000000000001</v>
      </c>
      <c r="AS672" s="2">
        <f>IFERROR(((LEN(Table1[[#This Row],[Predictors]])-LEN(SUBSTITUTE(Table1[[#This Row],[Predictors]],"_","")))/Table1[[#This Row],[NumPredictors]])-Table1[[#This Row],[P_se]],0)</f>
        <v>0.4</v>
      </c>
      <c r="AT672" s="2">
        <f>IFERROR((LEN(Table1[[#This Row],[Predictors]])-LEN(SUBSTITUTE(Table1[[#This Row],[Predictors]],".","")))/Table1[[#This Row],[NumPredictors]],0)</f>
        <v>0</v>
      </c>
      <c r="AU6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2" s="2">
        <f>1-(Table1[[#This Row],[P_2gram]]+Table1[[#This Row],[P_order]]+Table1[[#This Row],[P_se]])</f>
        <v>0.6</v>
      </c>
    </row>
    <row r="673" spans="1:48" x14ac:dyDescent="0.25">
      <c r="A673">
        <v>14</v>
      </c>
      <c r="B673" t="s">
        <v>645</v>
      </c>
      <c r="C673" t="s">
        <v>185</v>
      </c>
      <c r="D673" s="26" t="s">
        <v>1510</v>
      </c>
      <c r="E673">
        <v>4000</v>
      </c>
      <c r="F6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673" s="3">
        <v>1</v>
      </c>
      <c r="I673" s="1">
        <v>42775.864837962959</v>
      </c>
      <c r="J673" t="s">
        <v>37</v>
      </c>
      <c r="K673" t="s">
        <v>11</v>
      </c>
      <c r="L673" t="str">
        <f>SUBSTITUTE(SUBSTITUTE(Table1[[#This Row],[PredictorSetsOrig]],"task","act"),"startend","se")</f>
        <v>act,2gram</v>
      </c>
      <c r="M673" s="14" t="s">
        <v>22</v>
      </c>
      <c r="N673" s="3">
        <v>10</v>
      </c>
      <c r="O673" s="3">
        <f>IF(Table1[[#This Row],[Algorithm]]="None",0,IF(Table1[[#This Row],[NumPredictors]]&lt;=5,5,IF(Table1[[#This Row],[NumPredictors]]&lt;=10,10,IF(Table1[[#This Row],[NumPredictors]]&lt;=30,30,50))))</f>
        <v>10</v>
      </c>
      <c r="P673" s="2">
        <v>0.83199999999999996</v>
      </c>
      <c r="Q673" s="2">
        <v>0.85733333333333295</v>
      </c>
      <c r="R673">
        <v>1.1299999999992001</v>
      </c>
      <c r="S673">
        <v>5</v>
      </c>
      <c r="T673">
        <v>0.19999999999981799</v>
      </c>
      <c r="U673" s="3">
        <v>5.4185588935964404</v>
      </c>
      <c r="V673" s="17">
        <v>7.30761563701172</v>
      </c>
      <c r="W673" s="22">
        <f>IFERROR(Table1[[#This Row],[MutualInformation]]/Table1[[#This Row],[MutualInformationPotential]],0)</f>
        <v>0.74149478609034158</v>
      </c>
      <c r="X673" s="3">
        <v>0.25995959673633501</v>
      </c>
      <c r="Y673" s="3">
        <v>0.40525441704633902</v>
      </c>
      <c r="Z673" s="3">
        <f>IFERROR(Table1[[#This Row],[MutualInformationVsOutcome]]/Table1[[#This Row],[MutualInformationVsOutcomePotential]],0)</f>
        <v>0.64147258068407387</v>
      </c>
      <c r="AA673">
        <v>67</v>
      </c>
      <c r="AB673">
        <v>765</v>
      </c>
      <c r="AC673">
        <v>40</v>
      </c>
      <c r="AD673">
        <v>128</v>
      </c>
      <c r="AE673" s="3" t="s">
        <v>40</v>
      </c>
      <c r="AF6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73" s="17" t="str">
        <f>RIGHT(Table1[[#This Row],[AlgorithmFunc]],LEN(Table1[[#This Row],[AlgorithmFunc]])-16)</f>
        <v>Cluster</v>
      </c>
      <c r="AH673" s="3">
        <f>Table1[[#This Row],['# CM TP]]+Table1[[#This Row],['# CM TN]]</f>
        <v>832</v>
      </c>
      <c r="AI673" s="3">
        <f>Table1[[#This Row],['# CM FP]]+Table1[[#This Row],['# CM FN]]</f>
        <v>168</v>
      </c>
      <c r="AJ673" s="3">
        <f>Table1[[#This Row],['# CM TP]]+Table1[[#This Row],['# CM FP]]</f>
        <v>107</v>
      </c>
      <c r="AK673" s="3">
        <f>Table1[[#This Row],['# CM TN]]+Table1[[#This Row],['# CM FN]]</f>
        <v>893</v>
      </c>
      <c r="AL673" s="3">
        <f>Table1[[#This Row],[GT_T]]+Table1[[#This Row],[GT_F]]</f>
        <v>1000</v>
      </c>
      <c r="AM673" s="3">
        <f>IFERROR((Table1[[#This Row],['# CM TP]]+Table1[[#This Row],['# CM TN]])/Table1[[#This Row],[GT_TOT]], 0)</f>
        <v>0.83199999999999996</v>
      </c>
      <c r="AN673" s="3">
        <f>IFERROR(((Table1[[#This Row],[GT_T]]*Table1[[#This Row],[GT_ML_P]]/Table1[[#This Row],[GT_TOT]])+(Table1[[#This Row],[GT_F]]*Table1[[#This Row],[GT_ML_N]]/Table1[[#This Row],[GT_TOT]]))/Table1[[#This Row],[GT_TOT]],0)</f>
        <v>0.23904800000000001</v>
      </c>
      <c r="AO673" s="3">
        <f>(Table1[[#This Row],[OBS_ACC]]-Table1[[#This Row],[EXP_ACC]])/(1-Table1[[#This Row],[EXP_ACC]])</f>
        <v>0.77922391951134884</v>
      </c>
      <c r="AP673" s="3">
        <f>Table1[[#This Row],['# CM TP]]+Table1[[#This Row],['# CM FN]]</f>
        <v>195</v>
      </c>
      <c r="AQ673" s="3">
        <f>Table1[[#This Row],['# CM TN]]+Table1[[#This Row],['# CM FP]]</f>
        <v>805</v>
      </c>
      <c r="AR673" s="2">
        <f>IFERROR(Table1[[#This Row],[NUM_T]]/(Table1[[#This Row],[NUM_T]]+Table1[[#This Row],[NUM_F]]),0)</f>
        <v>0.19500000000000001</v>
      </c>
      <c r="AS673" s="2">
        <f>IFERROR(((LEN(Table1[[#This Row],[Predictors]])-LEN(SUBSTITUTE(Table1[[#This Row],[Predictors]],"_","")))/Table1[[#This Row],[NumPredictors]])-Table1[[#This Row],[P_se]],0)</f>
        <v>0.4</v>
      </c>
      <c r="AT673" s="2">
        <f>IFERROR((LEN(Table1[[#This Row],[Predictors]])-LEN(SUBSTITUTE(Table1[[#This Row],[Predictors]],".","")))/Table1[[#This Row],[NumPredictors]],0)</f>
        <v>0</v>
      </c>
      <c r="AU6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3" s="2">
        <f>1-(Table1[[#This Row],[P_2gram]]+Table1[[#This Row],[P_order]]+Table1[[#This Row],[P_se]])</f>
        <v>0.6</v>
      </c>
    </row>
    <row r="674" spans="1:48" x14ac:dyDescent="0.25">
      <c r="A674">
        <v>19</v>
      </c>
      <c r="B674" t="s">
        <v>645</v>
      </c>
      <c r="C674" t="s">
        <v>185</v>
      </c>
      <c r="D674" s="26" t="s">
        <v>1510</v>
      </c>
      <c r="E674">
        <v>4000</v>
      </c>
      <c r="F6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674" s="3">
        <v>1</v>
      </c>
      <c r="I674" s="1">
        <v>42775.865231481483</v>
      </c>
      <c r="J674" t="s">
        <v>28</v>
      </c>
      <c r="K674" t="s">
        <v>11</v>
      </c>
      <c r="L674" t="str">
        <f>SUBSTITUTE(SUBSTITUTE(Table1[[#This Row],[PredictorSetsOrig]],"task","act"),"startend","se")</f>
        <v>act,se,2gram</v>
      </c>
      <c r="M674" s="14" t="s">
        <v>16</v>
      </c>
      <c r="N674" s="3">
        <v>10</v>
      </c>
      <c r="O674" s="3">
        <f>IF(Table1[[#This Row],[Algorithm]]="None",0,IF(Table1[[#This Row],[NumPredictors]]&lt;=5,5,IF(Table1[[#This Row],[NumPredictors]]&lt;=10,10,IF(Table1[[#This Row],[NumPredictors]]&lt;=30,30,50))))</f>
        <v>10</v>
      </c>
      <c r="P674" s="2">
        <v>0.83199999999999996</v>
      </c>
      <c r="Q674" s="2">
        <v>0.85066666666666702</v>
      </c>
      <c r="R674">
        <v>13.6300000000001</v>
      </c>
      <c r="S674">
        <v>4.7100000000000399</v>
      </c>
      <c r="T674">
        <v>0.69999999999981799</v>
      </c>
      <c r="U674" s="3">
        <v>5.5892167330235196</v>
      </c>
      <c r="V674" s="17">
        <v>7.30761563701172</v>
      </c>
      <c r="W674" s="22">
        <f>IFERROR(Table1[[#This Row],[MutualInformation]]/Table1[[#This Row],[MutualInformationPotential]],0)</f>
        <v>0.76484820913611984</v>
      </c>
      <c r="X674" s="3">
        <v>0.26429598247177</v>
      </c>
      <c r="Y674" s="27">
        <v>0.40525441704633802</v>
      </c>
      <c r="Z674" s="3">
        <f>IFERROR(Table1[[#This Row],[MutualInformationVsOutcome]]/Table1[[#This Row],[MutualInformationVsOutcomePotential]],0)</f>
        <v>0.65217298406780744</v>
      </c>
      <c r="AA674">
        <v>62</v>
      </c>
      <c r="AB674">
        <v>770</v>
      </c>
      <c r="AC674">
        <v>35</v>
      </c>
      <c r="AD674">
        <v>133</v>
      </c>
      <c r="AE674" s="3" t="s">
        <v>31</v>
      </c>
      <c r="AF6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74" s="17" t="str">
        <f>RIGHT(Table1[[#This Row],[AlgorithmFunc]],LEN(Table1[[#This Row],[AlgorithmFunc]])-16)</f>
        <v>ClusterDuplicates</v>
      </c>
      <c r="AH674" s="3">
        <f>Table1[[#This Row],['# CM TP]]+Table1[[#This Row],['# CM TN]]</f>
        <v>832</v>
      </c>
      <c r="AI674" s="3">
        <f>Table1[[#This Row],['# CM FP]]+Table1[[#This Row],['# CM FN]]</f>
        <v>168</v>
      </c>
      <c r="AJ674" s="3">
        <f>Table1[[#This Row],['# CM TP]]+Table1[[#This Row],['# CM FP]]</f>
        <v>97</v>
      </c>
      <c r="AK674" s="3">
        <f>Table1[[#This Row],['# CM TN]]+Table1[[#This Row],['# CM FN]]</f>
        <v>903</v>
      </c>
      <c r="AL674" s="3">
        <f>Table1[[#This Row],[GT_T]]+Table1[[#This Row],[GT_F]]</f>
        <v>1000</v>
      </c>
      <c r="AM674" s="3">
        <f>IFERROR((Table1[[#This Row],['# CM TP]]+Table1[[#This Row],['# CM TN]])/Table1[[#This Row],[GT_TOT]], 0)</f>
        <v>0.83199999999999996</v>
      </c>
      <c r="AN674" s="3">
        <f>IFERROR(((Table1[[#This Row],[GT_T]]*Table1[[#This Row],[GT_ML_P]]/Table1[[#This Row],[GT_TOT]])+(Table1[[#This Row],[GT_F]]*Table1[[#This Row],[GT_ML_N]]/Table1[[#This Row],[GT_TOT]]))/Table1[[#This Row],[GT_TOT]],0)</f>
        <v>0.232408</v>
      </c>
      <c r="AO674" s="3">
        <f>(Table1[[#This Row],[OBS_ACC]]-Table1[[#This Row],[EXP_ACC]])/(1-Table1[[#This Row],[EXP_ACC]])</f>
        <v>0.78113372729262398</v>
      </c>
      <c r="AP674" s="3">
        <f>Table1[[#This Row],['# CM TP]]+Table1[[#This Row],['# CM FN]]</f>
        <v>195</v>
      </c>
      <c r="AQ674" s="3">
        <f>Table1[[#This Row],['# CM TN]]+Table1[[#This Row],['# CM FP]]</f>
        <v>805</v>
      </c>
      <c r="AR674" s="2">
        <f>IFERROR(Table1[[#This Row],[NUM_T]]/(Table1[[#This Row],[NUM_T]]+Table1[[#This Row],[NUM_F]]),0)</f>
        <v>0.19500000000000001</v>
      </c>
      <c r="AS674" s="2">
        <f>IFERROR(((LEN(Table1[[#This Row],[Predictors]])-LEN(SUBSTITUTE(Table1[[#This Row],[Predictors]],"_","")))/Table1[[#This Row],[NumPredictors]])-Table1[[#This Row],[P_se]],0)</f>
        <v>0.33333333333333337</v>
      </c>
      <c r="AT674" s="2">
        <f>IFERROR((LEN(Table1[[#This Row],[Predictors]])-LEN(SUBSTITUTE(Table1[[#This Row],[Predictors]],".","")))/Table1[[#This Row],[NumPredictors]],0)</f>
        <v>0</v>
      </c>
      <c r="AU6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674" s="2">
        <f>1-(Table1[[#This Row],[P_2gram]]+Table1[[#This Row],[P_order]]+Table1[[#This Row],[P_se]])</f>
        <v>0.6</v>
      </c>
    </row>
    <row r="675" spans="1:48" x14ac:dyDescent="0.25">
      <c r="A675">
        <v>58</v>
      </c>
      <c r="B675" t="s">
        <v>645</v>
      </c>
      <c r="C675" t="s">
        <v>185</v>
      </c>
      <c r="D675" s="26" t="s">
        <v>1510</v>
      </c>
      <c r="E675">
        <v>4000</v>
      </c>
      <c r="F6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75" t="s">
        <v>562</v>
      </c>
      <c r="H675" s="3">
        <v>1</v>
      </c>
      <c r="I675" s="1">
        <v>42794.221261574072</v>
      </c>
      <c r="J675" t="s">
        <v>85</v>
      </c>
      <c r="K675" t="s">
        <v>11</v>
      </c>
      <c r="L675" t="str">
        <f>SUBSTITUTE(SUBSTITUTE(Table1[[#This Row],[PredictorSetsOrig]],"task","act"),"startend","se")</f>
        <v>act,se,2gram</v>
      </c>
      <c r="M675" s="14" t="s">
        <v>16</v>
      </c>
      <c r="N675" s="3">
        <v>8</v>
      </c>
      <c r="O675" s="3">
        <f>IF(Table1[[#This Row],[Algorithm]]="None",0,IF(Table1[[#This Row],[NumPredictors]]&lt;=5,5,IF(Table1[[#This Row],[NumPredictors]]&lt;=10,10,IF(Table1[[#This Row],[NumPredictors]]&lt;=30,30,50))))</f>
        <v>10</v>
      </c>
      <c r="P675" s="2">
        <v>0.83199999999999996</v>
      </c>
      <c r="Q675" s="2">
        <v>0.81833333333333302</v>
      </c>
      <c r="R675">
        <v>29.810000000001299</v>
      </c>
      <c r="S675">
        <v>3.57999999999811</v>
      </c>
      <c r="T675">
        <v>0.67000000000189197</v>
      </c>
      <c r="U675" s="3">
        <v>2.24081460081262</v>
      </c>
      <c r="V675" s="17">
        <v>7.30761563701172</v>
      </c>
      <c r="W675" s="22">
        <f>IFERROR(Table1[[#This Row],[MutualInformation]]/Table1[[#This Row],[MutualInformationPotential]],0)</f>
        <v>0.30664100468876726</v>
      </c>
      <c r="X675" s="3">
        <v>9.6784099730120601E-2</v>
      </c>
      <c r="Y675" s="27">
        <v>0.40525441704633802</v>
      </c>
      <c r="Z675" s="3">
        <f>IFERROR(Table1[[#This Row],[MutualInformationVsOutcome]]/Table1[[#This Row],[MutualInformationVsOutcomePotential]],0)</f>
        <v>0.23882305943886606</v>
      </c>
      <c r="AA675">
        <v>44</v>
      </c>
      <c r="AB675">
        <v>788</v>
      </c>
      <c r="AC675">
        <v>17</v>
      </c>
      <c r="AD675">
        <v>151</v>
      </c>
      <c r="AE675" s="3" t="s">
        <v>326</v>
      </c>
      <c r="AF6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675" s="17" t="str">
        <f>RIGHT(Table1[[#This Row],[AlgorithmFunc]],LEN(Table1[[#This Row],[AlgorithmFunc]])-16)</f>
        <v>Blanket</v>
      </c>
      <c r="AH675" s="3">
        <f>Table1[[#This Row],['# CM TP]]+Table1[[#This Row],['# CM TN]]</f>
        <v>832</v>
      </c>
      <c r="AI675" s="3">
        <f>Table1[[#This Row],['# CM FP]]+Table1[[#This Row],['# CM FN]]</f>
        <v>168</v>
      </c>
      <c r="AJ675" s="3">
        <f>Table1[[#This Row],['# CM TP]]+Table1[[#This Row],['# CM FP]]</f>
        <v>61</v>
      </c>
      <c r="AK675" s="3">
        <f>Table1[[#This Row],['# CM TN]]+Table1[[#This Row],['# CM FN]]</f>
        <v>939</v>
      </c>
      <c r="AL675" s="3">
        <f>Table1[[#This Row],[GT_T]]+Table1[[#This Row],[GT_F]]</f>
        <v>1000</v>
      </c>
      <c r="AM675" s="3">
        <f>IFERROR((Table1[[#This Row],['# CM TP]]+Table1[[#This Row],['# CM TN]])/Table1[[#This Row],[GT_TOT]], 0)</f>
        <v>0.83199999999999996</v>
      </c>
      <c r="AN675" s="3">
        <f>IFERROR(((Table1[[#This Row],[GT_T]]*Table1[[#This Row],[GT_ML_P]]/Table1[[#This Row],[GT_TOT]])+(Table1[[#This Row],[GT_F]]*Table1[[#This Row],[GT_ML_N]]/Table1[[#This Row],[GT_TOT]]))/Table1[[#This Row],[GT_TOT]],0)</f>
        <v>0.20850400000000002</v>
      </c>
      <c r="AO675" s="3">
        <f>(Table1[[#This Row],[OBS_ACC]]-Table1[[#This Row],[EXP_ACC]])/(1-Table1[[#This Row],[EXP_ACC]])</f>
        <v>0.78774371569786827</v>
      </c>
      <c r="AP675" s="3">
        <f>Table1[[#This Row],['# CM TP]]+Table1[[#This Row],['# CM FN]]</f>
        <v>195</v>
      </c>
      <c r="AQ675" s="3">
        <f>Table1[[#This Row],['# CM TN]]+Table1[[#This Row],['# CM FP]]</f>
        <v>805</v>
      </c>
      <c r="AR675" s="2">
        <f>IFERROR(Table1[[#This Row],[NUM_T]]/(Table1[[#This Row],[NUM_T]]+Table1[[#This Row],[NUM_F]]),0)</f>
        <v>0.19500000000000001</v>
      </c>
      <c r="AS675" s="2">
        <f>IFERROR(((LEN(Table1[[#This Row],[Predictors]])-LEN(SUBSTITUTE(Table1[[#This Row],[Predictors]],"_","")))/Table1[[#This Row],[NumPredictors]])-Table1[[#This Row],[P_se]],0)</f>
        <v>0.875</v>
      </c>
      <c r="AT675" s="2">
        <f>IFERROR((LEN(Table1[[#This Row],[Predictors]])-LEN(SUBSTITUTE(Table1[[#This Row],[Predictors]],".","")))/Table1[[#This Row],[NumPredictors]],0)</f>
        <v>0</v>
      </c>
      <c r="AU6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5" s="2">
        <f>1-(Table1[[#This Row],[P_2gram]]+Table1[[#This Row],[P_order]]+Table1[[#This Row],[P_se]])</f>
        <v>0.125</v>
      </c>
    </row>
    <row r="676" spans="1:48" x14ac:dyDescent="0.25">
      <c r="A676">
        <v>26</v>
      </c>
      <c r="B676" t="s">
        <v>645</v>
      </c>
      <c r="C676" t="s">
        <v>185</v>
      </c>
      <c r="D676" s="26" t="s">
        <v>1510</v>
      </c>
      <c r="E676">
        <v>4000</v>
      </c>
      <c r="F6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676" t="s">
        <v>608</v>
      </c>
      <c r="H676" s="3">
        <v>1</v>
      </c>
      <c r="I676" s="1">
        <v>42794.700937499998</v>
      </c>
      <c r="J676" t="s">
        <v>37</v>
      </c>
      <c r="K676" t="s">
        <v>11</v>
      </c>
      <c r="L676" t="str">
        <f>SUBSTITUTE(SUBSTITUTE(Table1[[#This Row],[PredictorSetsOrig]],"task","act"),"startend","se")</f>
        <v>act,se,order</v>
      </c>
      <c r="M676" s="14" t="s">
        <v>18</v>
      </c>
      <c r="N676" s="3">
        <v>5</v>
      </c>
      <c r="O676" s="3">
        <f>IF(Table1[[#This Row],[Algorithm]]="None",0,IF(Table1[[#This Row],[NumPredictors]]&lt;=5,5,IF(Table1[[#This Row],[NumPredictors]]&lt;=10,10,IF(Table1[[#This Row],[NumPredictors]]&lt;=30,30,50))))</f>
        <v>5</v>
      </c>
      <c r="P676" s="2">
        <v>0.83199999999999996</v>
      </c>
      <c r="Q676" s="2">
        <v>0.837666666666667</v>
      </c>
      <c r="R676">
        <v>0.93000000000000704</v>
      </c>
      <c r="S676">
        <v>3.2200000000000299</v>
      </c>
      <c r="T676">
        <v>0.98000000000001797</v>
      </c>
      <c r="U676" s="3">
        <v>3.54584175211007</v>
      </c>
      <c r="V676" s="17">
        <v>7.28892414629368</v>
      </c>
      <c r="W676" s="22">
        <f>IFERROR(Table1[[#This Row],[MutualInformation]]/Table1[[#This Row],[MutualInformationPotential]],0)</f>
        <v>0.48646983847583086</v>
      </c>
      <c r="X676" s="3">
        <v>0.12905477966682</v>
      </c>
      <c r="Y676" s="27">
        <v>0.403599247604152</v>
      </c>
      <c r="Z676" s="3">
        <f>IFERROR(Table1[[#This Row],[MutualInformationVsOutcome]]/Table1[[#This Row],[MutualInformationVsOutcomePotential]],0)</f>
        <v>0.31975971321283592</v>
      </c>
      <c r="AA676">
        <v>44</v>
      </c>
      <c r="AB676">
        <v>788</v>
      </c>
      <c r="AC676">
        <v>17</v>
      </c>
      <c r="AD676">
        <v>151</v>
      </c>
      <c r="AE676" s="3" t="s">
        <v>249</v>
      </c>
      <c r="AF6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76" s="17" t="str">
        <f>RIGHT(Table1[[#This Row],[AlgorithmFunc]],LEN(Table1[[#This Row],[AlgorithmFunc]])-16)</f>
        <v>Cluster</v>
      </c>
      <c r="AH676" s="3">
        <f>Table1[[#This Row],['# CM TP]]+Table1[[#This Row],['# CM TN]]</f>
        <v>832</v>
      </c>
      <c r="AI676" s="3">
        <f>Table1[[#This Row],['# CM FP]]+Table1[[#This Row],['# CM FN]]</f>
        <v>168</v>
      </c>
      <c r="AJ676" s="3">
        <f>Table1[[#This Row],['# CM TP]]+Table1[[#This Row],['# CM FP]]</f>
        <v>61</v>
      </c>
      <c r="AK676" s="3">
        <f>Table1[[#This Row],['# CM TN]]+Table1[[#This Row],['# CM FN]]</f>
        <v>939</v>
      </c>
      <c r="AL676" s="3">
        <f>Table1[[#This Row],[GT_T]]+Table1[[#This Row],[GT_F]]</f>
        <v>1000</v>
      </c>
      <c r="AM676" s="3">
        <f>IFERROR((Table1[[#This Row],['# CM TP]]+Table1[[#This Row],['# CM TN]])/Table1[[#This Row],[GT_TOT]], 0)</f>
        <v>0.83199999999999996</v>
      </c>
      <c r="AN676" s="3">
        <f>IFERROR(((Table1[[#This Row],[GT_T]]*Table1[[#This Row],[GT_ML_P]]/Table1[[#This Row],[GT_TOT]])+(Table1[[#This Row],[GT_F]]*Table1[[#This Row],[GT_ML_N]]/Table1[[#This Row],[GT_TOT]]))/Table1[[#This Row],[GT_TOT]],0)</f>
        <v>0.20850400000000002</v>
      </c>
      <c r="AO676" s="3">
        <f>(Table1[[#This Row],[OBS_ACC]]-Table1[[#This Row],[EXP_ACC]])/(1-Table1[[#This Row],[EXP_ACC]])</f>
        <v>0.78774371569786827</v>
      </c>
      <c r="AP676" s="3">
        <f>Table1[[#This Row],['# CM TP]]+Table1[[#This Row],['# CM FN]]</f>
        <v>195</v>
      </c>
      <c r="AQ676" s="3">
        <f>Table1[[#This Row],['# CM TN]]+Table1[[#This Row],['# CM FP]]</f>
        <v>805</v>
      </c>
      <c r="AR676" s="2">
        <f>IFERROR(Table1[[#This Row],[NUM_T]]/(Table1[[#This Row],[NUM_T]]+Table1[[#This Row],[NUM_F]]),0)</f>
        <v>0.19500000000000001</v>
      </c>
      <c r="AS676" s="2">
        <f>IFERROR(((LEN(Table1[[#This Row],[Predictors]])-LEN(SUBSTITUTE(Table1[[#This Row],[Predictors]],"_","")))/Table1[[#This Row],[NumPredictors]])-Table1[[#This Row],[P_se]],0)</f>
        <v>0</v>
      </c>
      <c r="AT676" s="2">
        <f>IFERROR((LEN(Table1[[#This Row],[Predictors]])-LEN(SUBSTITUTE(Table1[[#This Row],[Predictors]],".","")))/Table1[[#This Row],[NumPredictors]],0)</f>
        <v>0.4</v>
      </c>
      <c r="AU6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6" s="2">
        <f>1-(Table1[[#This Row],[P_2gram]]+Table1[[#This Row],[P_order]]+Table1[[#This Row],[P_se]])</f>
        <v>0.6</v>
      </c>
    </row>
    <row r="677" spans="1:48" x14ac:dyDescent="0.25">
      <c r="A677">
        <v>30</v>
      </c>
      <c r="B677" t="s">
        <v>645</v>
      </c>
      <c r="C677" t="s">
        <v>185</v>
      </c>
      <c r="D677" s="26" t="s">
        <v>1510</v>
      </c>
      <c r="E677">
        <v>4000</v>
      </c>
      <c r="F6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677" t="s">
        <v>608</v>
      </c>
      <c r="H677" s="3">
        <v>1</v>
      </c>
      <c r="I677" s="1">
        <v>42794.701238425929</v>
      </c>
      <c r="J677" t="s">
        <v>37</v>
      </c>
      <c r="K677" t="s">
        <v>11</v>
      </c>
      <c r="L677" t="str">
        <f>SUBSTITUTE(SUBSTITUTE(Table1[[#This Row],[PredictorSetsOrig]],"task","act"),"startend","se")</f>
        <v>act,order</v>
      </c>
      <c r="M677" s="14" t="s">
        <v>26</v>
      </c>
      <c r="N677" s="3">
        <v>5</v>
      </c>
      <c r="O677" s="3">
        <f>IF(Table1[[#This Row],[Algorithm]]="None",0,IF(Table1[[#This Row],[NumPredictors]]&lt;=5,5,IF(Table1[[#This Row],[NumPredictors]]&lt;=10,10,IF(Table1[[#This Row],[NumPredictors]]&lt;=30,30,50))))</f>
        <v>5</v>
      </c>
      <c r="P677" s="2">
        <v>0.83199999999999996</v>
      </c>
      <c r="Q677" s="2">
        <v>0.837666666666667</v>
      </c>
      <c r="R677">
        <v>0.88999999999998602</v>
      </c>
      <c r="S677">
        <v>3.23000000000002</v>
      </c>
      <c r="T677">
        <v>0.83000000000004104</v>
      </c>
      <c r="U677" s="3">
        <v>3.54584175211007</v>
      </c>
      <c r="V677" s="17">
        <v>7.28892414629368</v>
      </c>
      <c r="W677" s="22">
        <f>IFERROR(Table1[[#This Row],[MutualInformation]]/Table1[[#This Row],[MutualInformationPotential]],0)</f>
        <v>0.48646983847583086</v>
      </c>
      <c r="X677" s="3">
        <v>0.12905477966682</v>
      </c>
      <c r="Y677" s="27">
        <v>0.403599247604152</v>
      </c>
      <c r="Z677" s="3">
        <f>IFERROR(Table1[[#This Row],[MutualInformationVsOutcome]]/Table1[[#This Row],[MutualInformationVsOutcomePotential]],0)</f>
        <v>0.31975971321283592</v>
      </c>
      <c r="AA677">
        <v>44</v>
      </c>
      <c r="AB677">
        <v>788</v>
      </c>
      <c r="AC677">
        <v>17</v>
      </c>
      <c r="AD677">
        <v>151</v>
      </c>
      <c r="AE677" s="3" t="s">
        <v>249</v>
      </c>
      <c r="AF6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77" s="17" t="str">
        <f>RIGHT(Table1[[#This Row],[AlgorithmFunc]],LEN(Table1[[#This Row],[AlgorithmFunc]])-16)</f>
        <v>Cluster</v>
      </c>
      <c r="AH677" s="3">
        <f>Table1[[#This Row],['# CM TP]]+Table1[[#This Row],['# CM TN]]</f>
        <v>832</v>
      </c>
      <c r="AI677" s="3">
        <f>Table1[[#This Row],['# CM FP]]+Table1[[#This Row],['# CM FN]]</f>
        <v>168</v>
      </c>
      <c r="AJ677" s="3">
        <f>Table1[[#This Row],['# CM TP]]+Table1[[#This Row],['# CM FP]]</f>
        <v>61</v>
      </c>
      <c r="AK677" s="3">
        <f>Table1[[#This Row],['# CM TN]]+Table1[[#This Row],['# CM FN]]</f>
        <v>939</v>
      </c>
      <c r="AL677" s="3">
        <f>Table1[[#This Row],[GT_T]]+Table1[[#This Row],[GT_F]]</f>
        <v>1000</v>
      </c>
      <c r="AM677" s="3">
        <f>IFERROR((Table1[[#This Row],['# CM TP]]+Table1[[#This Row],['# CM TN]])/Table1[[#This Row],[GT_TOT]], 0)</f>
        <v>0.83199999999999996</v>
      </c>
      <c r="AN677" s="3">
        <f>IFERROR(((Table1[[#This Row],[GT_T]]*Table1[[#This Row],[GT_ML_P]]/Table1[[#This Row],[GT_TOT]])+(Table1[[#This Row],[GT_F]]*Table1[[#This Row],[GT_ML_N]]/Table1[[#This Row],[GT_TOT]]))/Table1[[#This Row],[GT_TOT]],0)</f>
        <v>0.20850400000000002</v>
      </c>
      <c r="AO677" s="3">
        <f>(Table1[[#This Row],[OBS_ACC]]-Table1[[#This Row],[EXP_ACC]])/(1-Table1[[#This Row],[EXP_ACC]])</f>
        <v>0.78774371569786827</v>
      </c>
      <c r="AP677" s="3">
        <f>Table1[[#This Row],['# CM TP]]+Table1[[#This Row],['# CM FN]]</f>
        <v>195</v>
      </c>
      <c r="AQ677" s="3">
        <f>Table1[[#This Row],['# CM TN]]+Table1[[#This Row],['# CM FP]]</f>
        <v>805</v>
      </c>
      <c r="AR677" s="2">
        <f>IFERROR(Table1[[#This Row],[NUM_T]]/(Table1[[#This Row],[NUM_T]]+Table1[[#This Row],[NUM_F]]),0)</f>
        <v>0.19500000000000001</v>
      </c>
      <c r="AS677" s="2">
        <f>IFERROR(((LEN(Table1[[#This Row],[Predictors]])-LEN(SUBSTITUTE(Table1[[#This Row],[Predictors]],"_","")))/Table1[[#This Row],[NumPredictors]])-Table1[[#This Row],[P_se]],0)</f>
        <v>0</v>
      </c>
      <c r="AT677" s="2">
        <f>IFERROR((LEN(Table1[[#This Row],[Predictors]])-LEN(SUBSTITUTE(Table1[[#This Row],[Predictors]],".","")))/Table1[[#This Row],[NumPredictors]],0)</f>
        <v>0.4</v>
      </c>
      <c r="AU6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7" s="2">
        <f>1-(Table1[[#This Row],[P_2gram]]+Table1[[#This Row],[P_order]]+Table1[[#This Row],[P_se]])</f>
        <v>0.6</v>
      </c>
    </row>
    <row r="678" spans="1:48" x14ac:dyDescent="0.25">
      <c r="A678" s="26">
        <v>6</v>
      </c>
      <c r="B678" s="26" t="s">
        <v>645</v>
      </c>
      <c r="C678" s="26" t="s">
        <v>185</v>
      </c>
      <c r="D678" s="26" t="s">
        <v>1510</v>
      </c>
      <c r="E678" s="26">
        <v>4000</v>
      </c>
      <c r="F6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678" s="26" t="s">
        <v>902</v>
      </c>
      <c r="H678" s="27">
        <v>1</v>
      </c>
      <c r="I678" s="28">
        <v>42805.836342592593</v>
      </c>
      <c r="J678" s="26" t="s">
        <v>887</v>
      </c>
      <c r="K678" s="28" t="s">
        <v>11</v>
      </c>
      <c r="L678" t="str">
        <f>SUBSTITUTE(SUBSTITUTE(Table1[[#This Row],[PredictorSetsOrig]],"task","act"),"startend","se")</f>
        <v>act,2gram</v>
      </c>
      <c r="M678" s="14" t="s">
        <v>22</v>
      </c>
      <c r="N678" s="16">
        <v>5</v>
      </c>
      <c r="O678" s="27">
        <f>IF(Table1[[#This Row],[Algorithm]]="None",0,IF(Table1[[#This Row],[NumPredictors]]&lt;=5,5,IF(Table1[[#This Row],[NumPredictors]]&lt;=10,10,IF(Table1[[#This Row],[NumPredictors]]&lt;=30,30,50))))</f>
        <v>5</v>
      </c>
      <c r="P678" s="29">
        <v>0.83199999999999996</v>
      </c>
      <c r="Q678" s="29">
        <v>0.83966666666666701</v>
      </c>
      <c r="R678" s="27">
        <v>198.17</v>
      </c>
      <c r="S678" s="27">
        <v>3.5699999999997098</v>
      </c>
      <c r="T678" s="27">
        <v>0.71999999999934505</v>
      </c>
      <c r="U678" s="27">
        <v>3.1048969501812902</v>
      </c>
      <c r="V678" s="17">
        <v>7.30761563701172</v>
      </c>
      <c r="W678" s="22">
        <f>IFERROR(Table1[[#This Row],[MutualInformation]]/Table1[[#This Row],[MutualInformationPotential]],0)</f>
        <v>0.42488509308775929</v>
      </c>
      <c r="X678" s="27">
        <v>0.11886792498387599</v>
      </c>
      <c r="Y678" s="3">
        <v>0.40525441704633902</v>
      </c>
      <c r="Z678" s="27">
        <f>IFERROR(Table1[[#This Row],[MutualInformationVsOutcome]]/Table1[[#This Row],[MutualInformationVsOutcomePotential]],0)</f>
        <v>0.29331679059844518</v>
      </c>
      <c r="AA678" s="27">
        <v>49</v>
      </c>
      <c r="AB678" s="27">
        <v>783</v>
      </c>
      <c r="AC678" s="27">
        <v>22</v>
      </c>
      <c r="AD678" s="27">
        <v>146</v>
      </c>
      <c r="AE678" s="26" t="s">
        <v>624</v>
      </c>
      <c r="AF6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78" s="17" t="str">
        <f>RIGHT(Table1[[#This Row],[AlgorithmFunc]],LEN(Table1[[#This Row],[AlgorithmFunc]])-16)</f>
        <v>Recursive4Sizes</v>
      </c>
      <c r="AH678" s="27">
        <f>Table1[[#This Row],['# CM TP]]+Table1[[#This Row],['# CM TN]]</f>
        <v>832</v>
      </c>
      <c r="AI678" s="27">
        <f>Table1[[#This Row],['# CM FP]]+Table1[[#This Row],['# CM FN]]</f>
        <v>168</v>
      </c>
      <c r="AJ678" s="27">
        <f>Table1[[#This Row],['# CM TP]]+Table1[[#This Row],['# CM FP]]</f>
        <v>71</v>
      </c>
      <c r="AK678" s="27">
        <f>Table1[[#This Row],['# CM TN]]+Table1[[#This Row],['# CM FN]]</f>
        <v>929</v>
      </c>
      <c r="AL678" s="27">
        <f>Table1[[#This Row],[GT_T]]+Table1[[#This Row],[GT_F]]</f>
        <v>1000</v>
      </c>
      <c r="AM678" s="27">
        <f>IFERROR((Table1[[#This Row],['# CM TP]]+Table1[[#This Row],['# CM TN]])/Table1[[#This Row],[GT_TOT]], 0)</f>
        <v>0.83199999999999996</v>
      </c>
      <c r="AN678" s="27">
        <f>IFERROR(((Table1[[#This Row],[GT_T]]*Table1[[#This Row],[GT_ML_P]]/Table1[[#This Row],[GT_TOT]])+(Table1[[#This Row],[GT_F]]*Table1[[#This Row],[GT_ML_N]]/Table1[[#This Row],[GT_TOT]]))/Table1[[#This Row],[GT_TOT]],0)</f>
        <v>0.215144</v>
      </c>
      <c r="AO678" s="27">
        <f>(Table1[[#This Row],[OBS_ACC]]-Table1[[#This Row],[EXP_ACC]])/(1-Table1[[#This Row],[EXP_ACC]])</f>
        <v>0.78594799555587258</v>
      </c>
      <c r="AP678" s="27">
        <f>Table1[[#This Row],['# CM TP]]+Table1[[#This Row],['# CM FN]]</f>
        <v>195</v>
      </c>
      <c r="AQ678" s="27">
        <f>Table1[[#This Row],['# CM TN]]+Table1[[#This Row],['# CM FP]]</f>
        <v>805</v>
      </c>
      <c r="AR678" s="29">
        <f>IFERROR(Table1[[#This Row],[NUM_T]]/(Table1[[#This Row],[NUM_T]]+Table1[[#This Row],[NUM_F]]),0)</f>
        <v>0.19500000000000001</v>
      </c>
      <c r="AS678" s="29">
        <f>IFERROR(((LEN(Table1[[#This Row],[Predictors]])-LEN(SUBSTITUTE(Table1[[#This Row],[Predictors]],"_","")))/Table1[[#This Row],[NumPredictors]])-Table1[[#This Row],[P_se]],0)</f>
        <v>0.8</v>
      </c>
      <c r="AT678" s="29">
        <f>IFERROR((LEN(Table1[[#This Row],[Predictors]])-LEN(SUBSTITUTE(Table1[[#This Row],[Predictors]],".","")))/Table1[[#This Row],[NumPredictors]],0)</f>
        <v>0</v>
      </c>
      <c r="AU67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8" s="29">
        <f>1-(Table1[[#This Row],[P_2gram]]+Table1[[#This Row],[P_order]]+Table1[[#This Row],[P_se]])</f>
        <v>0.19999999999999996</v>
      </c>
    </row>
    <row r="679" spans="1:48" x14ac:dyDescent="0.25">
      <c r="A679">
        <v>73</v>
      </c>
      <c r="B679" t="s">
        <v>645</v>
      </c>
      <c r="C679" t="s">
        <v>185</v>
      </c>
      <c r="D679" s="26" t="s">
        <v>1510</v>
      </c>
      <c r="E679">
        <v>4000</v>
      </c>
      <c r="F6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79" t="s">
        <v>1070</v>
      </c>
      <c r="H679" s="3">
        <v>1</v>
      </c>
      <c r="I679" s="1">
        <v>43118.901863425926</v>
      </c>
      <c r="J679" t="s">
        <v>995</v>
      </c>
      <c r="K679" t="s">
        <v>11</v>
      </c>
      <c r="L679" t="str">
        <f>SUBSTITUTE(SUBSTITUTE(Table1[[#This Row],[PredictorSetsOrig]],"task","act"),"startend","se")</f>
        <v>act,2gram,order</v>
      </c>
      <c r="M679" s="32" t="s">
        <v>24</v>
      </c>
      <c r="N679" s="3">
        <v>30</v>
      </c>
      <c r="O679" s="3">
        <f>IF(Table1[[#This Row],[Algorithm]]="None",0,IF(Table1[[#This Row],[NumPredictors]]&lt;=5,5,IF(Table1[[#This Row],[NumPredictors]]&lt;=10,10,IF(Table1[[#This Row],[NumPredictors]]&lt;=30,30,50))))</f>
        <v>30</v>
      </c>
      <c r="P679" s="2">
        <v>0.83199999999999996</v>
      </c>
      <c r="Q679" s="2">
        <v>0.85366666666666702</v>
      </c>
      <c r="R679">
        <v>1.90999999999985</v>
      </c>
      <c r="S679">
        <v>6.90999999999985</v>
      </c>
      <c r="T679">
        <v>1.59000000000015</v>
      </c>
      <c r="U679" s="3">
        <v>6.39028130875593</v>
      </c>
      <c r="V679" s="17">
        <v>7.30761563701172</v>
      </c>
      <c r="W679" s="22">
        <f>IFERROR(Table1[[#This Row],[MutualInformation]]/Table1[[#This Row],[MutualInformationPotential]],0)</f>
        <v>0.87446872224509709</v>
      </c>
      <c r="X679" s="3">
        <v>0.331941523117738</v>
      </c>
      <c r="Y679" s="27">
        <v>0.40525441704633902</v>
      </c>
      <c r="Z679" s="3">
        <f>IFERROR(Table1[[#This Row],[MutualInformationVsOutcome]]/Table1[[#This Row],[MutualInformationVsOutcomePotential]],0)</f>
        <v>0.81909415210589054</v>
      </c>
      <c r="AA679">
        <v>61</v>
      </c>
      <c r="AB679">
        <v>771</v>
      </c>
      <c r="AC679">
        <v>34</v>
      </c>
      <c r="AD679">
        <v>134</v>
      </c>
      <c r="AE679" s="3" t="s">
        <v>1023</v>
      </c>
      <c r="AF6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679" s="17" t="str">
        <f>RIGHT(Table1[[#This Row],[AlgorithmFunc]],LEN(Table1[[#This Row],[AlgorithmFunc]])-16)</f>
        <v>ClusterInfluence</v>
      </c>
      <c r="AH679" s="3">
        <f>Table1[[#This Row],['# CM TP]]+Table1[[#This Row],['# CM TN]]</f>
        <v>832</v>
      </c>
      <c r="AI679" s="3">
        <f>Table1[[#This Row],['# CM FP]]+Table1[[#This Row],['# CM FN]]</f>
        <v>168</v>
      </c>
      <c r="AJ679" s="3">
        <f>Table1[[#This Row],['# CM TP]]+Table1[[#This Row],['# CM FP]]</f>
        <v>95</v>
      </c>
      <c r="AK679" s="3">
        <f>Table1[[#This Row],['# CM TN]]+Table1[[#This Row],['# CM FN]]</f>
        <v>905</v>
      </c>
      <c r="AL679" s="3">
        <f>Table1[[#This Row],[GT_T]]+Table1[[#This Row],[GT_F]]</f>
        <v>1000</v>
      </c>
      <c r="AM679" s="3">
        <f>IFERROR((Table1[[#This Row],['# CM TP]]+Table1[[#This Row],['# CM TN]])/Table1[[#This Row],[GT_TOT]], 0)</f>
        <v>0.83199999999999996</v>
      </c>
      <c r="AN679" s="3">
        <f>IFERROR(((Table1[[#This Row],[GT_T]]*Table1[[#This Row],[GT_ML_P]]/Table1[[#This Row],[GT_TOT]])+(Table1[[#This Row],[GT_F]]*Table1[[#This Row],[GT_ML_N]]/Table1[[#This Row],[GT_TOT]]))/Table1[[#This Row],[GT_TOT]],0)</f>
        <v>0.23107999999999998</v>
      </c>
      <c r="AO679" s="3">
        <f>(Table1[[#This Row],[OBS_ACC]]-Table1[[#This Row],[EXP_ACC]])/(1-Table1[[#This Row],[EXP_ACC]])</f>
        <v>0.78151173073921865</v>
      </c>
      <c r="AP679" s="3">
        <f>Table1[[#This Row],['# CM TP]]+Table1[[#This Row],['# CM FN]]</f>
        <v>195</v>
      </c>
      <c r="AQ679" s="3">
        <f>Table1[[#This Row],['# CM TN]]+Table1[[#This Row],['# CM FP]]</f>
        <v>805</v>
      </c>
      <c r="AR679" s="2">
        <f>IFERROR(Table1[[#This Row],[NUM_T]]/(Table1[[#This Row],[NUM_T]]+Table1[[#This Row],[NUM_F]]),0)</f>
        <v>0.19500000000000001</v>
      </c>
      <c r="AS679" s="2">
        <f>IFERROR(((LEN(Table1[[#This Row],[Predictors]])-LEN(SUBSTITUTE(Table1[[#This Row],[Predictors]],"_","")))/Table1[[#This Row],[NumPredictors]])-Table1[[#This Row],[P_se]],0)</f>
        <v>0.46666666666666667</v>
      </c>
      <c r="AT679" s="2">
        <f>IFERROR((LEN(Table1[[#This Row],[Predictors]])-LEN(SUBSTITUTE(Table1[[#This Row],[Predictors]],".","")))/Table1[[#This Row],[NumPredictors]],0)</f>
        <v>0.43333333333333335</v>
      </c>
      <c r="AU6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79" s="2">
        <f>1-(Table1[[#This Row],[P_2gram]]+Table1[[#This Row],[P_order]]+Table1[[#This Row],[P_se]])</f>
        <v>9.9999999999999978E-2</v>
      </c>
    </row>
    <row r="680" spans="1:48" x14ac:dyDescent="0.25">
      <c r="A680">
        <v>84</v>
      </c>
      <c r="B680" t="s">
        <v>645</v>
      </c>
      <c r="C680" t="s">
        <v>185</v>
      </c>
      <c r="D680" s="26" t="s">
        <v>1510</v>
      </c>
      <c r="E680">
        <v>4000</v>
      </c>
      <c r="F6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80" t="s">
        <v>1070</v>
      </c>
      <c r="H680" s="3">
        <v>1</v>
      </c>
      <c r="I680" s="1">
        <v>43118.903090277781</v>
      </c>
      <c r="J680" t="s">
        <v>1007</v>
      </c>
      <c r="K680" t="s">
        <v>11</v>
      </c>
      <c r="L680" t="str">
        <f>SUBSTITUTE(SUBSTITUTE(Table1[[#This Row],[PredictorSetsOrig]],"task","act"),"startend","se")</f>
        <v>act,2gram,order</v>
      </c>
      <c r="M680" s="32" t="s">
        <v>24</v>
      </c>
      <c r="N680" s="3">
        <v>30</v>
      </c>
      <c r="O680" s="3">
        <f>IF(Table1[[#This Row],[Algorithm]]="None",0,IF(Table1[[#This Row],[NumPredictors]]&lt;=5,5,IF(Table1[[#This Row],[NumPredictors]]&lt;=10,10,IF(Table1[[#This Row],[NumPredictors]]&lt;=30,30,50))))</f>
        <v>30</v>
      </c>
      <c r="P680" s="2">
        <v>0.83199999999999996</v>
      </c>
      <c r="Q680" s="2">
        <v>0.85366666666666702</v>
      </c>
      <c r="R680">
        <v>1.94000000000051</v>
      </c>
      <c r="S680">
        <v>6.8399999999983301</v>
      </c>
      <c r="T680">
        <v>1.60999999999876</v>
      </c>
      <c r="U680" s="3">
        <v>6.39028130875593</v>
      </c>
      <c r="V680" s="17">
        <v>7.30761563701172</v>
      </c>
      <c r="W680" s="22">
        <f>IFERROR(Table1[[#This Row],[MutualInformation]]/Table1[[#This Row],[MutualInformationPotential]],0)</f>
        <v>0.87446872224509709</v>
      </c>
      <c r="X680" s="3">
        <v>0.331941523117738</v>
      </c>
      <c r="Y680" s="27">
        <v>0.40525441704633902</v>
      </c>
      <c r="Z680" s="3">
        <f>IFERROR(Table1[[#This Row],[MutualInformationVsOutcome]]/Table1[[#This Row],[MutualInformationVsOutcomePotential]],0)</f>
        <v>0.81909415210589054</v>
      </c>
      <c r="AA680">
        <v>61</v>
      </c>
      <c r="AB680">
        <v>771</v>
      </c>
      <c r="AC680">
        <v>34</v>
      </c>
      <c r="AD680">
        <v>134</v>
      </c>
      <c r="AE680" s="3" t="s">
        <v>1023</v>
      </c>
      <c r="AF6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680" s="17" t="str">
        <f>RIGHT(Table1[[#This Row],[AlgorithmFunc]],LEN(Table1[[#This Row],[AlgorithmFunc]])-16)</f>
        <v>ClusterFisher</v>
      </c>
      <c r="AH680" s="3">
        <f>Table1[[#This Row],['# CM TP]]+Table1[[#This Row],['# CM TN]]</f>
        <v>832</v>
      </c>
      <c r="AI680" s="3">
        <f>Table1[[#This Row],['# CM FP]]+Table1[[#This Row],['# CM FN]]</f>
        <v>168</v>
      </c>
      <c r="AJ680" s="3">
        <f>Table1[[#This Row],['# CM TP]]+Table1[[#This Row],['# CM FP]]</f>
        <v>95</v>
      </c>
      <c r="AK680" s="3">
        <f>Table1[[#This Row],['# CM TN]]+Table1[[#This Row],['# CM FN]]</f>
        <v>905</v>
      </c>
      <c r="AL680" s="3">
        <f>Table1[[#This Row],[GT_T]]+Table1[[#This Row],[GT_F]]</f>
        <v>1000</v>
      </c>
      <c r="AM680" s="3">
        <f>IFERROR((Table1[[#This Row],['# CM TP]]+Table1[[#This Row],['# CM TN]])/Table1[[#This Row],[GT_TOT]], 0)</f>
        <v>0.83199999999999996</v>
      </c>
      <c r="AN680" s="3">
        <f>IFERROR(((Table1[[#This Row],[GT_T]]*Table1[[#This Row],[GT_ML_P]]/Table1[[#This Row],[GT_TOT]])+(Table1[[#This Row],[GT_F]]*Table1[[#This Row],[GT_ML_N]]/Table1[[#This Row],[GT_TOT]]))/Table1[[#This Row],[GT_TOT]],0)</f>
        <v>0.23107999999999998</v>
      </c>
      <c r="AO680" s="3">
        <f>(Table1[[#This Row],[OBS_ACC]]-Table1[[#This Row],[EXP_ACC]])/(1-Table1[[#This Row],[EXP_ACC]])</f>
        <v>0.78151173073921865</v>
      </c>
      <c r="AP680" s="3">
        <f>Table1[[#This Row],['# CM TP]]+Table1[[#This Row],['# CM FN]]</f>
        <v>195</v>
      </c>
      <c r="AQ680" s="3">
        <f>Table1[[#This Row],['# CM TN]]+Table1[[#This Row],['# CM FP]]</f>
        <v>805</v>
      </c>
      <c r="AR680" s="2">
        <f>IFERROR(Table1[[#This Row],[NUM_T]]/(Table1[[#This Row],[NUM_T]]+Table1[[#This Row],[NUM_F]]),0)</f>
        <v>0.19500000000000001</v>
      </c>
      <c r="AS680" s="2">
        <f>IFERROR(((LEN(Table1[[#This Row],[Predictors]])-LEN(SUBSTITUTE(Table1[[#This Row],[Predictors]],"_","")))/Table1[[#This Row],[NumPredictors]])-Table1[[#This Row],[P_se]],0)</f>
        <v>0.46666666666666667</v>
      </c>
      <c r="AT680" s="2">
        <f>IFERROR((LEN(Table1[[#This Row],[Predictors]])-LEN(SUBSTITUTE(Table1[[#This Row],[Predictors]],".","")))/Table1[[#This Row],[NumPredictors]],0)</f>
        <v>0.43333333333333335</v>
      </c>
      <c r="AU6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0" s="2">
        <f>1-(Table1[[#This Row],[P_2gram]]+Table1[[#This Row],[P_order]]+Table1[[#This Row],[P_se]])</f>
        <v>9.9999999999999978E-2</v>
      </c>
    </row>
    <row r="681" spans="1:48" x14ac:dyDescent="0.25">
      <c r="A681">
        <v>13</v>
      </c>
      <c r="B681" t="s">
        <v>645</v>
      </c>
      <c r="C681" t="s">
        <v>185</v>
      </c>
      <c r="D681" s="26" t="s">
        <v>1510</v>
      </c>
      <c r="E681">
        <v>4000</v>
      </c>
      <c r="F6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681" t="s">
        <v>902</v>
      </c>
      <c r="H681" s="3">
        <v>1</v>
      </c>
      <c r="I681" s="1">
        <v>42805.852962962963</v>
      </c>
      <c r="J681" t="s">
        <v>887</v>
      </c>
      <c r="K681" t="s">
        <v>11</v>
      </c>
      <c r="L681" t="str">
        <f>SUBSTITUTE(SUBSTITUTE(Table1[[#This Row],[PredictorSetsOrig]],"task","act"),"startend","se")</f>
        <v>act,se,order</v>
      </c>
      <c r="M681" s="14" t="s">
        <v>18</v>
      </c>
      <c r="N681" s="16">
        <v>10</v>
      </c>
      <c r="O681" s="3">
        <f>IF(Table1[[#This Row],[Algorithm]]="None",0,IF(Table1[[#This Row],[NumPredictors]]&lt;=5,5,IF(Table1[[#This Row],[NumPredictors]]&lt;=10,10,IF(Table1[[#This Row],[NumPredictors]]&lt;=30,30,50))))</f>
        <v>10</v>
      </c>
      <c r="P681" s="2">
        <v>0.84299999999999997</v>
      </c>
      <c r="Q681" s="2">
        <v>0.85733333333333295</v>
      </c>
      <c r="R681" s="3">
        <v>157.44000000000099</v>
      </c>
      <c r="S681" s="3">
        <v>3.96999999999935</v>
      </c>
      <c r="T681" s="3">
        <v>0.94000000000050898</v>
      </c>
      <c r="U681" s="3">
        <v>5.4636623589248803</v>
      </c>
      <c r="V681" s="17">
        <v>7.28892414629368</v>
      </c>
      <c r="W681" s="22">
        <f>IFERROR(Table1[[#This Row],[MutualInformation]]/Table1[[#This Row],[MutualInformationPotential]],0)</f>
        <v>0.74958419778631924</v>
      </c>
      <c r="X681" s="27">
        <v>0.26059266271216702</v>
      </c>
      <c r="Y681" s="27">
        <v>0.403599247604152</v>
      </c>
      <c r="Z681" s="27">
        <f>IFERROR(Table1[[#This Row],[MutualInformationVsOutcome]]/Table1[[#This Row],[MutualInformationVsOutcomePotential]],0)</f>
        <v>0.64567182485868979</v>
      </c>
      <c r="AA681" s="3">
        <v>65</v>
      </c>
      <c r="AB681" s="3">
        <v>778</v>
      </c>
      <c r="AC681" s="3">
        <v>27</v>
      </c>
      <c r="AD681" s="3">
        <v>130</v>
      </c>
      <c r="AE681" t="s">
        <v>903</v>
      </c>
      <c r="AF6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81" s="17" t="str">
        <f>RIGHT(Table1[[#This Row],[AlgorithmFunc]],LEN(Table1[[#This Row],[AlgorithmFunc]])-16)</f>
        <v>Recursive4Sizes</v>
      </c>
      <c r="AH681" s="3">
        <f>Table1[[#This Row],['# CM TP]]+Table1[[#This Row],['# CM TN]]</f>
        <v>843</v>
      </c>
      <c r="AI681" s="3">
        <f>Table1[[#This Row],['# CM FP]]+Table1[[#This Row],['# CM FN]]</f>
        <v>157</v>
      </c>
      <c r="AJ681" s="3">
        <f>Table1[[#This Row],['# CM TP]]+Table1[[#This Row],['# CM FP]]</f>
        <v>92</v>
      </c>
      <c r="AK681" s="3">
        <f>Table1[[#This Row],['# CM TN]]+Table1[[#This Row],['# CM FN]]</f>
        <v>908</v>
      </c>
      <c r="AL681" s="3">
        <f>Table1[[#This Row],[GT_T]]+Table1[[#This Row],[GT_F]]</f>
        <v>1000</v>
      </c>
      <c r="AM681" s="3">
        <f>IFERROR((Table1[[#This Row],['# CM TP]]+Table1[[#This Row],['# CM TN]])/Table1[[#This Row],[GT_TOT]], 0)</f>
        <v>0.84299999999999997</v>
      </c>
      <c r="AN681" s="3">
        <f>IFERROR(((Table1[[#This Row],[GT_T]]*Table1[[#This Row],[GT_ML_P]]/Table1[[#This Row],[GT_TOT]])+(Table1[[#This Row],[GT_F]]*Table1[[#This Row],[GT_ML_N]]/Table1[[#This Row],[GT_TOT]]))/Table1[[#This Row],[GT_TOT]],0)</f>
        <v>0.22011200000000003</v>
      </c>
      <c r="AO681" s="3">
        <f>(Table1[[#This Row],[OBS_ACC]]-Table1[[#This Row],[EXP_ACC]])/(1-Table1[[#This Row],[EXP_ACC]])</f>
        <v>0.7986890425291836</v>
      </c>
      <c r="AP681" s="3">
        <f>Table1[[#This Row],['# CM TP]]+Table1[[#This Row],['# CM FN]]</f>
        <v>195</v>
      </c>
      <c r="AQ681" s="3">
        <f>Table1[[#This Row],['# CM TN]]+Table1[[#This Row],['# CM FP]]</f>
        <v>805</v>
      </c>
      <c r="AR681" s="2">
        <f>IFERROR(Table1[[#This Row],[NUM_T]]/(Table1[[#This Row],[NUM_T]]+Table1[[#This Row],[NUM_F]]),0)</f>
        <v>0.19500000000000001</v>
      </c>
      <c r="AS681" s="2">
        <f>IFERROR(((LEN(Table1[[#This Row],[Predictors]])-LEN(SUBSTITUTE(Table1[[#This Row],[Predictors]],"_","")))/Table1[[#This Row],[NumPredictors]])-Table1[[#This Row],[P_se]],0)</f>
        <v>0</v>
      </c>
      <c r="AT681" s="2">
        <f>IFERROR((LEN(Table1[[#This Row],[Predictors]])-LEN(SUBSTITUTE(Table1[[#This Row],[Predictors]],".","")))/Table1[[#This Row],[NumPredictors]],0)</f>
        <v>0.5</v>
      </c>
      <c r="AU6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1" s="2">
        <f>1-(Table1[[#This Row],[P_2gram]]+Table1[[#This Row],[P_order]]+Table1[[#This Row],[P_se]])</f>
        <v>0.5</v>
      </c>
    </row>
    <row r="682" spans="1:48" x14ac:dyDescent="0.25">
      <c r="A682">
        <v>20</v>
      </c>
      <c r="B682" t="s">
        <v>645</v>
      </c>
      <c r="C682" t="s">
        <v>185</v>
      </c>
      <c r="D682" s="26" t="s">
        <v>1510</v>
      </c>
      <c r="E682">
        <v>4000</v>
      </c>
      <c r="F6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82" t="s">
        <v>902</v>
      </c>
      <c r="H682" s="3">
        <v>1</v>
      </c>
      <c r="I682" s="1">
        <v>42805.873136574075</v>
      </c>
      <c r="J682" t="s">
        <v>887</v>
      </c>
      <c r="K682" t="s">
        <v>11</v>
      </c>
      <c r="L682" t="str">
        <f>SUBSTITUTE(SUBSTITUTE(Table1[[#This Row],[PredictorSetsOrig]],"task","act"),"startend","se")</f>
        <v>act,se</v>
      </c>
      <c r="M682" s="14" t="s">
        <v>14</v>
      </c>
      <c r="N682" s="16">
        <v>30</v>
      </c>
      <c r="O682" s="3">
        <f>IF(Table1[[#This Row],[Algorithm]]="None",0,IF(Table1[[#This Row],[NumPredictors]]&lt;=5,5,IF(Table1[[#This Row],[NumPredictors]]&lt;=10,10,IF(Table1[[#This Row],[NumPredictors]]&lt;=30,30,50))))</f>
        <v>30</v>
      </c>
      <c r="P682" s="2">
        <v>0.85099999999999998</v>
      </c>
      <c r="Q682" s="2">
        <v>0.871</v>
      </c>
      <c r="R682" s="3">
        <v>24.7200000000012</v>
      </c>
      <c r="S682" s="3">
        <v>6.8199999999997098</v>
      </c>
      <c r="T682" s="3">
        <v>0.140000000001237</v>
      </c>
      <c r="U682" s="3">
        <v>6.9476322061353004</v>
      </c>
      <c r="V682" s="17">
        <v>6.9605890807084903</v>
      </c>
      <c r="W682" s="22">
        <f>IFERROR(Table1[[#This Row],[MutualInformation]]/Table1[[#This Row],[MutualInformationPotential]],0)</f>
        <v>0.99813853764057126</v>
      </c>
      <c r="X682" s="27">
        <v>0.38040098219234197</v>
      </c>
      <c r="Y682" s="27">
        <v>0.38147101411214301</v>
      </c>
      <c r="Z682" s="27">
        <f>IFERROR(Table1[[#This Row],[MutualInformationVsOutcome]]/Table1[[#This Row],[MutualInformationVsOutcomePotential]],0)</f>
        <v>0.9971949849917392</v>
      </c>
      <c r="AA682" s="3">
        <v>73</v>
      </c>
      <c r="AB682" s="3">
        <v>778</v>
      </c>
      <c r="AC682" s="3">
        <v>27</v>
      </c>
      <c r="AD682" s="3">
        <v>122</v>
      </c>
      <c r="AE682" t="s">
        <v>908</v>
      </c>
      <c r="AF6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82" s="17" t="str">
        <f>RIGHT(Table1[[#This Row],[AlgorithmFunc]],LEN(Table1[[#This Row],[AlgorithmFunc]])-16)</f>
        <v>Recursive4Sizes</v>
      </c>
      <c r="AH682" s="3">
        <f>Table1[[#This Row],['# CM TP]]+Table1[[#This Row],['# CM TN]]</f>
        <v>851</v>
      </c>
      <c r="AI682" s="3">
        <f>Table1[[#This Row],['# CM FP]]+Table1[[#This Row],['# CM FN]]</f>
        <v>149</v>
      </c>
      <c r="AJ682" s="3">
        <f>Table1[[#This Row],['# CM TP]]+Table1[[#This Row],['# CM FP]]</f>
        <v>100</v>
      </c>
      <c r="AK682" s="3">
        <f>Table1[[#This Row],['# CM TN]]+Table1[[#This Row],['# CM FN]]</f>
        <v>900</v>
      </c>
      <c r="AL682" s="3">
        <f>Table1[[#This Row],[GT_T]]+Table1[[#This Row],[GT_F]]</f>
        <v>1000</v>
      </c>
      <c r="AM682" s="3">
        <f>IFERROR((Table1[[#This Row],['# CM TP]]+Table1[[#This Row],['# CM TN]])/Table1[[#This Row],[GT_TOT]], 0)</f>
        <v>0.85099999999999998</v>
      </c>
      <c r="AN682" s="3">
        <f>IFERROR(((Table1[[#This Row],[GT_T]]*Table1[[#This Row],[GT_ML_P]]/Table1[[#This Row],[GT_TOT]])+(Table1[[#This Row],[GT_F]]*Table1[[#This Row],[GT_ML_N]]/Table1[[#This Row],[GT_TOT]]))/Table1[[#This Row],[GT_TOT]],0)</f>
        <v>0.21919999999999998</v>
      </c>
      <c r="AO682" s="3">
        <f>(Table1[[#This Row],[OBS_ACC]]-Table1[[#This Row],[EXP_ACC]])/(1-Table1[[#This Row],[EXP_ACC]])</f>
        <v>0.80917008196721307</v>
      </c>
      <c r="AP682" s="3">
        <f>Table1[[#This Row],['# CM TP]]+Table1[[#This Row],['# CM FN]]</f>
        <v>195</v>
      </c>
      <c r="AQ682" s="3">
        <f>Table1[[#This Row],['# CM TN]]+Table1[[#This Row],['# CM FP]]</f>
        <v>805</v>
      </c>
      <c r="AR682" s="2">
        <f>IFERROR(Table1[[#This Row],[NUM_T]]/(Table1[[#This Row],[NUM_T]]+Table1[[#This Row],[NUM_F]]),0)</f>
        <v>0.19500000000000001</v>
      </c>
      <c r="AS682" s="2">
        <f>IFERROR(((LEN(Table1[[#This Row],[Predictors]])-LEN(SUBSTITUTE(Table1[[#This Row],[Predictors]],"_","")))/Table1[[#This Row],[NumPredictors]])-Table1[[#This Row],[P_se]],0)</f>
        <v>4.4444444444444453E-2</v>
      </c>
      <c r="AT682" s="2">
        <f>IFERROR((LEN(Table1[[#This Row],[Predictors]])-LEN(SUBSTITUTE(Table1[[#This Row],[Predictors]],".","")))/Table1[[#This Row],[NumPredictors]],0)</f>
        <v>0</v>
      </c>
      <c r="AU6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682" s="2">
        <f>1-(Table1[[#This Row],[P_2gram]]+Table1[[#This Row],[P_order]]+Table1[[#This Row],[P_se]])</f>
        <v>0.8666666666666667</v>
      </c>
    </row>
    <row r="683" spans="1:48" x14ac:dyDescent="0.25">
      <c r="A683">
        <v>20</v>
      </c>
      <c r="B683" t="s">
        <v>645</v>
      </c>
      <c r="C683" t="s">
        <v>185</v>
      </c>
      <c r="D683" s="26" t="s">
        <v>1510</v>
      </c>
      <c r="E683">
        <v>4000</v>
      </c>
      <c r="F6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83" t="s">
        <v>1316</v>
      </c>
      <c r="H683" s="3">
        <v>1</v>
      </c>
      <c r="I683" s="1">
        <v>43121.87877314815</v>
      </c>
      <c r="J683" t="s">
        <v>1317</v>
      </c>
      <c r="K683" t="s">
        <v>11</v>
      </c>
      <c r="L683" t="str">
        <f>SUBSTITUTE(SUBSTITUTE(Table1[[#This Row],[PredictorSetsOrig]],"task","act"),"startend","se")</f>
        <v>2gram</v>
      </c>
      <c r="M683" s="32" t="s">
        <v>434</v>
      </c>
      <c r="N683" s="3">
        <v>30</v>
      </c>
      <c r="O683" s="3">
        <f>IF(Table1[[#This Row],[Algorithm]]="None",0,IF(Table1[[#This Row],[NumPredictors]]&lt;=5,5,IF(Table1[[#This Row],[NumPredictors]]&lt;=10,10,IF(Table1[[#This Row],[NumPredictors]]&lt;=30,30,50))))</f>
        <v>30</v>
      </c>
      <c r="P683" s="2">
        <v>0.83199999999999996</v>
      </c>
      <c r="Q683" s="2">
        <v>0.837666666666667</v>
      </c>
      <c r="R683">
        <v>1.3900000000003301</v>
      </c>
      <c r="S683">
        <v>7.63999999999987</v>
      </c>
      <c r="T683">
        <v>0.65000000000009095</v>
      </c>
      <c r="U683" s="3">
        <v>6.1519283947672401</v>
      </c>
      <c r="V683" s="17">
        <v>7.30761563701172</v>
      </c>
      <c r="W683" s="22">
        <f>IFERROR(Table1[[#This Row],[MutualInformation]]/Table1[[#This Row],[MutualInformationPotential]],0)</f>
        <v>0.84185166548837931</v>
      </c>
      <c r="X683" s="3">
        <v>0.28852019543066998</v>
      </c>
      <c r="Y683" s="27">
        <v>0.40525441704633802</v>
      </c>
      <c r="Z683" s="3">
        <f>IFERROR(Table1[[#This Row],[MutualInformationVsOutcome]]/Table1[[#This Row],[MutualInformationVsOutcomePotential]],0)</f>
        <v>0.71194830529800168</v>
      </c>
      <c r="AA683">
        <v>53</v>
      </c>
      <c r="AB683">
        <v>779</v>
      </c>
      <c r="AC683">
        <v>26</v>
      </c>
      <c r="AD683">
        <v>142</v>
      </c>
      <c r="AE683" s="3" t="s">
        <v>1375</v>
      </c>
      <c r="AF6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83" s="17" t="str">
        <f>RIGHT(Table1[[#This Row],[AlgorithmFunc]],LEN(Table1[[#This Row],[AlgorithmFunc]])-16)</f>
        <v>ClusterMRMR</v>
      </c>
      <c r="AH683" s="3">
        <f>Table1[[#This Row],['# CM TP]]+Table1[[#This Row],['# CM TN]]</f>
        <v>832</v>
      </c>
      <c r="AI683" s="3">
        <f>Table1[[#This Row],['# CM FP]]+Table1[[#This Row],['# CM FN]]</f>
        <v>168</v>
      </c>
      <c r="AJ683" s="3">
        <f>Table1[[#This Row],['# CM TP]]+Table1[[#This Row],['# CM FP]]</f>
        <v>79</v>
      </c>
      <c r="AK683" s="3">
        <f>Table1[[#This Row],['# CM TN]]+Table1[[#This Row],['# CM FN]]</f>
        <v>921</v>
      </c>
      <c r="AL683" s="3">
        <f>Table1[[#This Row],[GT_T]]+Table1[[#This Row],[GT_F]]</f>
        <v>1000</v>
      </c>
      <c r="AM683" s="3">
        <f>IFERROR((Table1[[#This Row],['# CM TP]]+Table1[[#This Row],['# CM TN]])/Table1[[#This Row],[GT_TOT]], 0)</f>
        <v>0.83199999999999996</v>
      </c>
      <c r="AN683" s="3">
        <f>IFERROR(((Table1[[#This Row],[GT_T]]*Table1[[#This Row],[GT_ML_P]]/Table1[[#This Row],[GT_TOT]])+(Table1[[#This Row],[GT_F]]*Table1[[#This Row],[GT_ML_N]]/Table1[[#This Row],[GT_TOT]]))/Table1[[#This Row],[GT_TOT]],0)</f>
        <v>0.22045600000000001</v>
      </c>
      <c r="AO683" s="3">
        <f>(Table1[[#This Row],[OBS_ACC]]-Table1[[#This Row],[EXP_ACC]])/(1-Table1[[#This Row],[EXP_ACC]])</f>
        <v>0.78448939379945193</v>
      </c>
      <c r="AP683" s="3">
        <f>Table1[[#This Row],['# CM TP]]+Table1[[#This Row],['# CM FN]]</f>
        <v>195</v>
      </c>
      <c r="AQ683" s="3">
        <f>Table1[[#This Row],['# CM TN]]+Table1[[#This Row],['# CM FP]]</f>
        <v>805</v>
      </c>
      <c r="AR683" s="2">
        <f>IFERROR(Table1[[#This Row],[NUM_T]]/(Table1[[#This Row],[NUM_T]]+Table1[[#This Row],[NUM_F]]),0)</f>
        <v>0.19500000000000001</v>
      </c>
      <c r="AS683" s="2">
        <f>IFERROR(((LEN(Table1[[#This Row],[Predictors]])-LEN(SUBSTITUTE(Table1[[#This Row],[Predictors]],"_","")))/Table1[[#This Row],[NumPredictors]])-Table1[[#This Row],[P_se]],0)</f>
        <v>1</v>
      </c>
      <c r="AT683" s="2">
        <f>IFERROR((LEN(Table1[[#This Row],[Predictors]])-LEN(SUBSTITUTE(Table1[[#This Row],[Predictors]],".","")))/Table1[[#This Row],[NumPredictors]],0)</f>
        <v>0</v>
      </c>
      <c r="AU6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3" s="2">
        <f>1-(Table1[[#This Row],[P_2gram]]+Table1[[#This Row],[P_order]]+Table1[[#This Row],[P_se]])</f>
        <v>0</v>
      </c>
    </row>
    <row r="684" spans="1:48" x14ac:dyDescent="0.25">
      <c r="A684">
        <v>10</v>
      </c>
      <c r="B684" t="s">
        <v>645</v>
      </c>
      <c r="C684" t="s">
        <v>185</v>
      </c>
      <c r="D684" t="s">
        <v>1510</v>
      </c>
      <c r="E684">
        <v>40000</v>
      </c>
      <c r="F6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684" t="s">
        <v>1644</v>
      </c>
      <c r="H684" s="3">
        <v>1</v>
      </c>
      <c r="I684" s="1">
        <v>43128.926435185182</v>
      </c>
      <c r="J684" t="s">
        <v>173</v>
      </c>
      <c r="K684" t="s">
        <v>11</v>
      </c>
      <c r="L684" t="str">
        <f>SUBSTITUTE(SUBSTITUTE(Table1[[#This Row],[PredictorSetsOrig]],"task","act"),"startend","se")</f>
        <v>order</v>
      </c>
      <c r="M684" s="32" t="s">
        <v>436</v>
      </c>
      <c r="N684" s="3">
        <v>30</v>
      </c>
      <c r="O684" s="3">
        <f>IF(Table1[[#This Row],[Algorithm]]="None",0,IF(Table1[[#This Row],[NumPredictors]]&lt;=5,5,IF(Table1[[#This Row],[NumPredictors]]&lt;=10,10,IF(Table1[[#This Row],[NumPredictors]]&lt;=30,30,50))))</f>
        <v>30</v>
      </c>
      <c r="P684" s="2">
        <v>0.83189999999999997</v>
      </c>
      <c r="Q684" s="2">
        <v>0.83109999999999995</v>
      </c>
      <c r="R684">
        <v>3985.25</v>
      </c>
      <c r="S684">
        <v>64.450000000000699</v>
      </c>
      <c r="T684">
        <v>7.1399999999994197</v>
      </c>
      <c r="U684" s="3">
        <v>5.0983462196308897</v>
      </c>
      <c r="V684" s="17"/>
      <c r="W684" s="22">
        <f>IFERROR(Table1[[#This Row],[MutualInformation]]/Table1[[#This Row],[MutualInformationPotential]],0)</f>
        <v>0</v>
      </c>
      <c r="X684" s="3">
        <v>0.13539053390860101</v>
      </c>
      <c r="Y684" s="3"/>
      <c r="Z684" s="3">
        <f>IFERROR(Table1[[#This Row],[MutualInformationVsOutcome]]/Table1[[#This Row],[MutualInformationVsOutcomePotential]],0)</f>
        <v>0</v>
      </c>
      <c r="AA684">
        <v>425</v>
      </c>
      <c r="AB684">
        <v>7894</v>
      </c>
      <c r="AC684">
        <v>129</v>
      </c>
      <c r="AD684">
        <v>1552</v>
      </c>
      <c r="AE684" s="3" t="s">
        <v>1645</v>
      </c>
      <c r="AF6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684" s="17" t="str">
        <f>RIGHT(Table1[[#This Row],[AlgorithmFunc]],LEN(Table1[[#This Row],[AlgorithmFunc]])-16)</f>
        <v>Recursive2Sizes</v>
      </c>
      <c r="AH684" s="3">
        <f>Table1[[#This Row],['# CM TP]]+Table1[[#This Row],['# CM TN]]</f>
        <v>8319</v>
      </c>
      <c r="AI684" s="3">
        <f>Table1[[#This Row],['# CM FP]]+Table1[[#This Row],['# CM FN]]</f>
        <v>1681</v>
      </c>
      <c r="AJ684" s="3">
        <f>Table1[[#This Row],['# CM TP]]+Table1[[#This Row],['# CM FP]]</f>
        <v>554</v>
      </c>
      <c r="AK684" s="3">
        <f>Table1[[#This Row],['# CM TN]]+Table1[[#This Row],['# CM FN]]</f>
        <v>9446</v>
      </c>
      <c r="AL684" s="3">
        <f>Table1[[#This Row],[GT_T]]+Table1[[#This Row],[GT_F]]</f>
        <v>10000</v>
      </c>
      <c r="AM684" s="3">
        <f>IFERROR((Table1[[#This Row],['# CM TP]]+Table1[[#This Row],['# CM TN]])/Table1[[#This Row],[GT_TOT]], 0)</f>
        <v>0.83189999999999997</v>
      </c>
      <c r="AN684" s="3">
        <f>IFERROR(((Table1[[#This Row],[GT_T]]*Table1[[#This Row],[GT_ML_P]]/Table1[[#This Row],[GT_TOT]])+(Table1[[#This Row],[GT_F]]*Table1[[#This Row],[GT_ML_N]]/Table1[[#This Row],[GT_TOT]]))/Table1[[#This Row],[GT_TOT]],0)</f>
        <v>0.20487451999999998</v>
      </c>
      <c r="AO684" s="3">
        <f>(Table1[[#This Row],[OBS_ACC]]-Table1[[#This Row],[EXP_ACC]])/(1-Table1[[#This Row],[EXP_ACC]])</f>
        <v>0.78858682782999234</v>
      </c>
      <c r="AP684" s="3">
        <f>Table1[[#This Row],['# CM TP]]+Table1[[#This Row],['# CM FN]]</f>
        <v>1977</v>
      </c>
      <c r="AQ684" s="3">
        <f>Table1[[#This Row],['# CM TN]]+Table1[[#This Row],['# CM FP]]</f>
        <v>8023</v>
      </c>
      <c r="AR684" s="2">
        <f>IFERROR(Table1[[#This Row],[NUM_T]]/(Table1[[#This Row],[NUM_T]]+Table1[[#This Row],[NUM_F]]),0)</f>
        <v>0.19769999999999999</v>
      </c>
      <c r="AS684" s="2">
        <f>IFERROR(((LEN(Table1[[#This Row],[Predictors]])-LEN(SUBSTITUTE(Table1[[#This Row],[Predictors]],"_","")))/Table1[[#This Row],[NumPredictors]])-Table1[[#This Row],[P_se]],0)</f>
        <v>0</v>
      </c>
      <c r="AT684" s="2">
        <f>IFERROR((LEN(Table1[[#This Row],[Predictors]])-LEN(SUBSTITUTE(Table1[[#This Row],[Predictors]],".","")))/Table1[[#This Row],[NumPredictors]],0)</f>
        <v>1</v>
      </c>
      <c r="AU6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4" s="2">
        <f>1-(Table1[[#This Row],[P_2gram]]+Table1[[#This Row],[P_order]]+Table1[[#This Row],[P_se]])</f>
        <v>0</v>
      </c>
    </row>
    <row r="685" spans="1:48" x14ac:dyDescent="0.25">
      <c r="A685">
        <v>22</v>
      </c>
      <c r="B685" t="s">
        <v>645</v>
      </c>
      <c r="C685" t="s">
        <v>185</v>
      </c>
      <c r="D685" s="26" t="s">
        <v>1510</v>
      </c>
      <c r="E685">
        <v>4000</v>
      </c>
      <c r="F6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685" t="s">
        <v>902</v>
      </c>
      <c r="H685" s="3">
        <v>1</v>
      </c>
      <c r="I685" s="1">
        <v>42805.875821759262</v>
      </c>
      <c r="J685" t="s">
        <v>887</v>
      </c>
      <c r="K685" t="s">
        <v>11</v>
      </c>
      <c r="L685" t="str">
        <f>SUBSTITUTE(SUBSTITUTE(Table1[[#This Row],[PredictorSetsOrig]],"task","act"),"startend","se")</f>
        <v>act,se,order</v>
      </c>
      <c r="M685" s="14" t="s">
        <v>18</v>
      </c>
      <c r="N685" s="16">
        <v>30</v>
      </c>
      <c r="O685" s="3">
        <f>IF(Table1[[#This Row],[Algorithm]]="None",0,IF(Table1[[#This Row],[NumPredictors]]&lt;=5,5,IF(Table1[[#This Row],[NumPredictors]]&lt;=10,10,IF(Table1[[#This Row],[NumPredictors]]&lt;=30,30,50))))</f>
        <v>30</v>
      </c>
      <c r="P685" s="2">
        <v>0.84799999999999998</v>
      </c>
      <c r="Q685" s="2">
        <v>0.86733333333333296</v>
      </c>
      <c r="R685" s="3">
        <v>168.219999999999</v>
      </c>
      <c r="S685" s="3">
        <v>6.8099999999994898</v>
      </c>
      <c r="T685" s="3">
        <v>0.93999999999868999</v>
      </c>
      <c r="U685" s="3">
        <v>6.6199941903000097</v>
      </c>
      <c r="V685" s="17">
        <v>7.28892414629368</v>
      </c>
      <c r="W685" s="22">
        <f>IFERROR(Table1[[#This Row],[MutualInformation]]/Table1[[#This Row],[MutualInformationPotential]],0)</f>
        <v>0.90822651703217239</v>
      </c>
      <c r="X685" s="27">
        <v>0.35993248769887098</v>
      </c>
      <c r="Y685" s="27">
        <v>0.403599247604152</v>
      </c>
      <c r="Z685" s="27">
        <f>IFERROR(Table1[[#This Row],[MutualInformationVsOutcome]]/Table1[[#This Row],[MutualInformationVsOutcomePotential]],0)</f>
        <v>0.89180663699326534</v>
      </c>
      <c r="AA685" s="3">
        <v>73</v>
      </c>
      <c r="AB685" s="3">
        <v>775</v>
      </c>
      <c r="AC685" s="3">
        <v>30</v>
      </c>
      <c r="AD685" s="3">
        <v>122</v>
      </c>
      <c r="AE685" t="s">
        <v>910</v>
      </c>
      <c r="AF6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685" s="17" t="str">
        <f>RIGHT(Table1[[#This Row],[AlgorithmFunc]],LEN(Table1[[#This Row],[AlgorithmFunc]])-16)</f>
        <v>Recursive4Sizes</v>
      </c>
      <c r="AH685" s="3">
        <f>Table1[[#This Row],['# CM TP]]+Table1[[#This Row],['# CM TN]]</f>
        <v>848</v>
      </c>
      <c r="AI685" s="3">
        <f>Table1[[#This Row],['# CM FP]]+Table1[[#This Row],['# CM FN]]</f>
        <v>152</v>
      </c>
      <c r="AJ685" s="3">
        <f>Table1[[#This Row],['# CM TP]]+Table1[[#This Row],['# CM FP]]</f>
        <v>103</v>
      </c>
      <c r="AK685" s="3">
        <f>Table1[[#This Row],['# CM TN]]+Table1[[#This Row],['# CM FN]]</f>
        <v>897</v>
      </c>
      <c r="AL685" s="3">
        <f>Table1[[#This Row],[GT_T]]+Table1[[#This Row],[GT_F]]</f>
        <v>1000</v>
      </c>
      <c r="AM685" s="3">
        <f>IFERROR((Table1[[#This Row],['# CM TP]]+Table1[[#This Row],['# CM TN]])/Table1[[#This Row],[GT_TOT]], 0)</f>
        <v>0.84799999999999998</v>
      </c>
      <c r="AN685" s="3">
        <f>IFERROR(((Table1[[#This Row],[GT_T]]*Table1[[#This Row],[GT_ML_P]]/Table1[[#This Row],[GT_TOT]])+(Table1[[#This Row],[GT_F]]*Table1[[#This Row],[GT_ML_N]]/Table1[[#This Row],[GT_TOT]]))/Table1[[#This Row],[GT_TOT]],0)</f>
        <v>0.223688</v>
      </c>
      <c r="AO685" s="3">
        <f>(Table1[[#This Row],[OBS_ACC]]-Table1[[#This Row],[EXP_ACC]])/(1-Table1[[#This Row],[EXP_ACC]])</f>
        <v>0.80420243407289849</v>
      </c>
      <c r="AP685" s="3">
        <f>Table1[[#This Row],['# CM TP]]+Table1[[#This Row],['# CM FN]]</f>
        <v>195</v>
      </c>
      <c r="AQ685" s="3">
        <f>Table1[[#This Row],['# CM TN]]+Table1[[#This Row],['# CM FP]]</f>
        <v>805</v>
      </c>
      <c r="AR685" s="2">
        <f>IFERROR(Table1[[#This Row],[NUM_T]]/(Table1[[#This Row],[NUM_T]]+Table1[[#This Row],[NUM_F]]),0)</f>
        <v>0.19500000000000001</v>
      </c>
      <c r="AS685" s="2">
        <f>IFERROR(((LEN(Table1[[#This Row],[Predictors]])-LEN(SUBSTITUTE(Table1[[#This Row],[Predictors]],"_","")))/Table1[[#This Row],[NumPredictors]])-Table1[[#This Row],[P_se]],0)</f>
        <v>0</v>
      </c>
      <c r="AT685" s="2">
        <f>IFERROR((LEN(Table1[[#This Row],[Predictors]])-LEN(SUBSTITUTE(Table1[[#This Row],[Predictors]],".","")))/Table1[[#This Row],[NumPredictors]],0)</f>
        <v>0.73333333333333328</v>
      </c>
      <c r="AU6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5" s="2">
        <f>1-(Table1[[#This Row],[P_2gram]]+Table1[[#This Row],[P_order]]+Table1[[#This Row],[P_se]])</f>
        <v>0.26666666666666672</v>
      </c>
    </row>
    <row r="686" spans="1:48" x14ac:dyDescent="0.25">
      <c r="A686">
        <v>15</v>
      </c>
      <c r="B686" t="s">
        <v>645</v>
      </c>
      <c r="C686" t="s">
        <v>190</v>
      </c>
      <c r="D686" s="26" t="s">
        <v>1510</v>
      </c>
      <c r="E686">
        <v>40000</v>
      </c>
      <c r="F6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86" t="s">
        <v>346</v>
      </c>
      <c r="H686" s="3">
        <v>1</v>
      </c>
      <c r="I686" s="1">
        <v>42779.445196759261</v>
      </c>
      <c r="J686" t="s">
        <v>28</v>
      </c>
      <c r="K686" t="s">
        <v>11</v>
      </c>
      <c r="L686" t="str">
        <f>SUBSTITUTE(SUBSTITUTE(Table1[[#This Row],[PredictorSetsOrig]],"task","act"),"startend","se")</f>
        <v>act,2gram,order</v>
      </c>
      <c r="M686" s="14" t="s">
        <v>24</v>
      </c>
      <c r="N686" s="3">
        <v>5</v>
      </c>
      <c r="O686" s="3">
        <f>IF(Table1[[#This Row],[Algorithm]]="None",0,IF(Table1[[#This Row],[NumPredictors]]&lt;=5,5,IF(Table1[[#This Row],[NumPredictors]]&lt;=10,10,IF(Table1[[#This Row],[NumPredictors]]&lt;=30,30,50))))</f>
        <v>5</v>
      </c>
      <c r="P686" s="2">
        <v>0.83179999999999998</v>
      </c>
      <c r="Q686" s="2">
        <v>0.83130000000000004</v>
      </c>
      <c r="R686">
        <v>986.38999999999896</v>
      </c>
      <c r="S686">
        <v>28.920000000000101</v>
      </c>
      <c r="T686">
        <v>2.5200000000004401</v>
      </c>
      <c r="U686" s="3">
        <v>2.4810803064382898</v>
      </c>
      <c r="V686" s="17" t="s">
        <v>362</v>
      </c>
      <c r="W686" s="22">
        <f>IFERROR(Table1[[#This Row],[MutualInformation]]/Table1[[#This Row],[MutualInformationPotential]],0)</f>
        <v>0</v>
      </c>
      <c r="X686" s="3">
        <v>0.11548277188886601</v>
      </c>
      <c r="Y686" s="3"/>
      <c r="Z686" s="3">
        <f>IFERROR(Table1[[#This Row],[MutualInformationVsOutcome]]/Table1[[#This Row],[MutualInformationVsOutcomePotential]],0)</f>
        <v>0</v>
      </c>
      <c r="AA686">
        <v>668</v>
      </c>
      <c r="AB686">
        <v>7650</v>
      </c>
      <c r="AC686">
        <v>288</v>
      </c>
      <c r="AD686">
        <v>1394</v>
      </c>
      <c r="AE686" s="3" t="s">
        <v>353</v>
      </c>
      <c r="AF6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86" s="17" t="str">
        <f>RIGHT(Table1[[#This Row],[AlgorithmFunc]],LEN(Table1[[#This Row],[AlgorithmFunc]])-16)</f>
        <v>ClusterDuplicates</v>
      </c>
      <c r="AH686" s="3">
        <f>Table1[[#This Row],['# CM TP]]+Table1[[#This Row],['# CM TN]]</f>
        <v>8318</v>
      </c>
      <c r="AI686" s="3">
        <f>Table1[[#This Row],['# CM FP]]+Table1[[#This Row],['# CM FN]]</f>
        <v>1682</v>
      </c>
      <c r="AJ686" s="3">
        <f>Table1[[#This Row],['# CM TP]]+Table1[[#This Row],['# CM FP]]</f>
        <v>956</v>
      </c>
      <c r="AK686" s="3">
        <f>Table1[[#This Row],['# CM TN]]+Table1[[#This Row],['# CM FN]]</f>
        <v>9044</v>
      </c>
      <c r="AL686" s="3">
        <f>Table1[[#This Row],[GT_T]]+Table1[[#This Row],[GT_F]]</f>
        <v>10000</v>
      </c>
      <c r="AM686" s="3">
        <f>IFERROR((Table1[[#This Row],['# CM TP]]+Table1[[#This Row],['# CM TN]])/Table1[[#This Row],[GT_TOT]], 0)</f>
        <v>0.83179999999999998</v>
      </c>
      <c r="AN686" s="3">
        <f>IFERROR(((Table1[[#This Row],[GT_T]]*Table1[[#This Row],[GT_ML_P]]/Table1[[#This Row],[GT_TOT]])+(Table1[[#This Row],[GT_F]]*Table1[[#This Row],[GT_ML_N]]/Table1[[#This Row],[GT_TOT]]))/Table1[[#This Row],[GT_TOT]],0)</f>
        <v>0.23164016000000001</v>
      </c>
      <c r="AO686" s="3">
        <f>(Table1[[#This Row],[OBS_ACC]]-Table1[[#This Row],[EXP_ACC]])/(1-Table1[[#This Row],[EXP_ACC]])</f>
        <v>0.78109215078185246</v>
      </c>
      <c r="AP686" s="3">
        <f>Table1[[#This Row],['# CM TP]]+Table1[[#This Row],['# CM FN]]</f>
        <v>2062</v>
      </c>
      <c r="AQ686" s="3">
        <f>Table1[[#This Row],['# CM TN]]+Table1[[#This Row],['# CM FP]]</f>
        <v>7938</v>
      </c>
      <c r="AR686" s="2">
        <f>IFERROR(Table1[[#This Row],[NUM_T]]/(Table1[[#This Row],[NUM_T]]+Table1[[#This Row],[NUM_F]]),0)</f>
        <v>0.20619999999999999</v>
      </c>
      <c r="AS686" s="2">
        <f>IFERROR(((LEN(Table1[[#This Row],[Predictors]])-LEN(SUBSTITUTE(Table1[[#This Row],[Predictors]],"_","")))/Table1[[#This Row],[NumPredictors]])-Table1[[#This Row],[P_se]],0)</f>
        <v>0.4</v>
      </c>
      <c r="AT686" s="2">
        <f>IFERROR((LEN(Table1[[#This Row],[Predictors]])-LEN(SUBSTITUTE(Table1[[#This Row],[Predictors]],".","")))/Table1[[#This Row],[NumPredictors]],0)</f>
        <v>0.4</v>
      </c>
      <c r="AU6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6" s="2">
        <f>1-(Table1[[#This Row],[P_2gram]]+Table1[[#This Row],[P_order]]+Table1[[#This Row],[P_se]])</f>
        <v>0.19999999999999996</v>
      </c>
    </row>
    <row r="687" spans="1:48" x14ac:dyDescent="0.25">
      <c r="A687">
        <v>23</v>
      </c>
      <c r="B687" t="s">
        <v>645</v>
      </c>
      <c r="C687" t="s">
        <v>190</v>
      </c>
      <c r="D687" s="26" t="s">
        <v>1510</v>
      </c>
      <c r="E687">
        <v>40000</v>
      </c>
      <c r="F6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87" t="s">
        <v>346</v>
      </c>
      <c r="H687" s="3">
        <v>1</v>
      </c>
      <c r="I687" s="1">
        <v>42779.469166666669</v>
      </c>
      <c r="J687" t="s">
        <v>37</v>
      </c>
      <c r="K687" t="s">
        <v>11</v>
      </c>
      <c r="L687" t="str">
        <f>SUBSTITUTE(SUBSTITUTE(Table1[[#This Row],[PredictorSetsOrig]],"task","act"),"startend","se")</f>
        <v>act,2gram,order</v>
      </c>
      <c r="M687" s="14" t="s">
        <v>24</v>
      </c>
      <c r="N687" s="3">
        <v>5</v>
      </c>
      <c r="O687" s="3">
        <f>IF(Table1[[#This Row],[Algorithm]]="None",0,IF(Table1[[#This Row],[NumPredictors]]&lt;=5,5,IF(Table1[[#This Row],[NumPredictors]]&lt;=10,10,IF(Table1[[#This Row],[NumPredictors]]&lt;=30,30,50))))</f>
        <v>5</v>
      </c>
      <c r="P687" s="2">
        <v>0.83179999999999998</v>
      </c>
      <c r="Q687" s="2">
        <v>0.83130000000000004</v>
      </c>
      <c r="R687">
        <v>230.33</v>
      </c>
      <c r="S687">
        <v>27.189999999998701</v>
      </c>
      <c r="T687">
        <v>1.6700000000000701</v>
      </c>
      <c r="U687" s="3">
        <v>2.4810803064382898</v>
      </c>
      <c r="V687" s="17" t="s">
        <v>362</v>
      </c>
      <c r="W687" s="22">
        <f>IFERROR(Table1[[#This Row],[MutualInformation]]/Table1[[#This Row],[MutualInformationPotential]],0)</f>
        <v>0</v>
      </c>
      <c r="X687" s="3">
        <v>0.11548277188886601</v>
      </c>
      <c r="Y687" s="3"/>
      <c r="Z687" s="3">
        <f>IFERROR(Table1[[#This Row],[MutualInformationVsOutcome]]/Table1[[#This Row],[MutualInformationVsOutcomePotential]],0)</f>
        <v>0</v>
      </c>
      <c r="AA687">
        <v>668</v>
      </c>
      <c r="AB687">
        <v>7650</v>
      </c>
      <c r="AC687">
        <v>288</v>
      </c>
      <c r="AD687">
        <v>1394</v>
      </c>
      <c r="AE687" s="3" t="s">
        <v>353</v>
      </c>
      <c r="AF6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87" s="17" t="str">
        <f>RIGHT(Table1[[#This Row],[AlgorithmFunc]],LEN(Table1[[#This Row],[AlgorithmFunc]])-16)</f>
        <v>Cluster</v>
      </c>
      <c r="AH687" s="3">
        <f>Table1[[#This Row],['# CM TP]]+Table1[[#This Row],['# CM TN]]</f>
        <v>8318</v>
      </c>
      <c r="AI687" s="3">
        <f>Table1[[#This Row],['# CM FP]]+Table1[[#This Row],['# CM FN]]</f>
        <v>1682</v>
      </c>
      <c r="AJ687" s="3">
        <f>Table1[[#This Row],['# CM TP]]+Table1[[#This Row],['# CM FP]]</f>
        <v>956</v>
      </c>
      <c r="AK687" s="3">
        <f>Table1[[#This Row],['# CM TN]]+Table1[[#This Row],['# CM FN]]</f>
        <v>9044</v>
      </c>
      <c r="AL687" s="3">
        <f>Table1[[#This Row],[GT_T]]+Table1[[#This Row],[GT_F]]</f>
        <v>10000</v>
      </c>
      <c r="AM687" s="3">
        <f>IFERROR((Table1[[#This Row],['# CM TP]]+Table1[[#This Row],['# CM TN]])/Table1[[#This Row],[GT_TOT]], 0)</f>
        <v>0.83179999999999998</v>
      </c>
      <c r="AN687" s="3">
        <f>IFERROR(((Table1[[#This Row],[GT_T]]*Table1[[#This Row],[GT_ML_P]]/Table1[[#This Row],[GT_TOT]])+(Table1[[#This Row],[GT_F]]*Table1[[#This Row],[GT_ML_N]]/Table1[[#This Row],[GT_TOT]]))/Table1[[#This Row],[GT_TOT]],0)</f>
        <v>0.23164016000000001</v>
      </c>
      <c r="AO687" s="3">
        <f>(Table1[[#This Row],[OBS_ACC]]-Table1[[#This Row],[EXP_ACC]])/(1-Table1[[#This Row],[EXP_ACC]])</f>
        <v>0.78109215078185246</v>
      </c>
      <c r="AP687" s="3">
        <f>Table1[[#This Row],['# CM TP]]+Table1[[#This Row],['# CM FN]]</f>
        <v>2062</v>
      </c>
      <c r="AQ687" s="3">
        <f>Table1[[#This Row],['# CM TN]]+Table1[[#This Row],['# CM FP]]</f>
        <v>7938</v>
      </c>
      <c r="AR687" s="2">
        <f>IFERROR(Table1[[#This Row],[NUM_T]]/(Table1[[#This Row],[NUM_T]]+Table1[[#This Row],[NUM_F]]),0)</f>
        <v>0.20619999999999999</v>
      </c>
      <c r="AS687" s="2">
        <f>IFERROR(((LEN(Table1[[#This Row],[Predictors]])-LEN(SUBSTITUTE(Table1[[#This Row],[Predictors]],"_","")))/Table1[[#This Row],[NumPredictors]])-Table1[[#This Row],[P_se]],0)</f>
        <v>0.4</v>
      </c>
      <c r="AT687" s="2">
        <f>IFERROR((LEN(Table1[[#This Row],[Predictors]])-LEN(SUBSTITUTE(Table1[[#This Row],[Predictors]],".","")))/Table1[[#This Row],[NumPredictors]],0)</f>
        <v>0.4</v>
      </c>
      <c r="AU6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7" s="2">
        <f>1-(Table1[[#This Row],[P_2gram]]+Table1[[#This Row],[P_order]]+Table1[[#This Row],[P_se]])</f>
        <v>0.19999999999999996</v>
      </c>
    </row>
    <row r="688" spans="1:48" x14ac:dyDescent="0.25">
      <c r="A688" s="26">
        <v>11</v>
      </c>
      <c r="B688" s="26" t="s">
        <v>645</v>
      </c>
      <c r="C688" s="26" t="s">
        <v>185</v>
      </c>
      <c r="D688" s="26" t="s">
        <v>1510</v>
      </c>
      <c r="E688" s="26">
        <v>40000</v>
      </c>
      <c r="F688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688" s="26" t="s">
        <v>1647</v>
      </c>
      <c r="H688" s="27">
        <v>1</v>
      </c>
      <c r="I688" s="28">
        <v>43129.542245370372</v>
      </c>
      <c r="J688" s="26" t="s">
        <v>173</v>
      </c>
      <c r="K688" s="26" t="s">
        <v>11</v>
      </c>
      <c r="L688" t="str">
        <f>SUBSTITUTE(SUBSTITUTE(Table1[[#This Row],[PredictorSetsOrig]],"task","act"),"startend","se")</f>
        <v>2gram,order</v>
      </c>
      <c r="M688" s="32" t="s">
        <v>438</v>
      </c>
      <c r="N688" s="27">
        <v>10</v>
      </c>
      <c r="O688" s="27">
        <f>IF(Table1[[#This Row],[Algorithm]]="None",0,IF(Table1[[#This Row],[NumPredictors]]&lt;=5,5,IF(Table1[[#This Row],[NumPredictors]]&lt;=10,10,IF(Table1[[#This Row],[NumPredictors]]&lt;=30,30,50))))</f>
        <v>10</v>
      </c>
      <c r="P688" s="29">
        <v>0.83179999999999998</v>
      </c>
      <c r="Q688" s="29">
        <v>0.83146666666666702</v>
      </c>
      <c r="R688" s="26">
        <v>7754.84</v>
      </c>
      <c r="S688" s="26">
        <v>35.400000000001498</v>
      </c>
      <c r="T688" s="26">
        <v>12.2900000000009</v>
      </c>
      <c r="U688" s="27">
        <v>4.5390784496141698</v>
      </c>
      <c r="V688" s="17"/>
      <c r="W688" s="22">
        <f>IFERROR(Table1[[#This Row],[MutualInformation]]/Table1[[#This Row],[MutualInformationPotential]],0)</f>
        <v>0</v>
      </c>
      <c r="X688" s="27">
        <v>0.107217900099305</v>
      </c>
      <c r="Y688" s="27"/>
      <c r="Z688" s="27">
        <f>IFERROR(Table1[[#This Row],[MutualInformationVsOutcome]]/Table1[[#This Row],[MutualInformationVsOutcomePotential]],0)</f>
        <v>0</v>
      </c>
      <c r="AA688" s="26">
        <v>447</v>
      </c>
      <c r="AB688" s="26">
        <v>7871</v>
      </c>
      <c r="AC688" s="26">
        <v>152</v>
      </c>
      <c r="AD688" s="26">
        <v>1530</v>
      </c>
      <c r="AE688" s="27" t="s">
        <v>1658</v>
      </c>
      <c r="AF68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688" s="17" t="str">
        <f>RIGHT(Table1[[#This Row],[AlgorithmFunc]],LEN(Table1[[#This Row],[AlgorithmFunc]])-16)</f>
        <v>Recursive2Sizes</v>
      </c>
      <c r="AH688" s="27">
        <f>Table1[[#This Row],['# CM TP]]+Table1[[#This Row],['# CM TN]]</f>
        <v>8318</v>
      </c>
      <c r="AI688" s="27">
        <f>Table1[[#This Row],['# CM FP]]+Table1[[#This Row],['# CM FN]]</f>
        <v>1682</v>
      </c>
      <c r="AJ688" s="27">
        <f>Table1[[#This Row],['# CM TP]]+Table1[[#This Row],['# CM FP]]</f>
        <v>599</v>
      </c>
      <c r="AK688" s="27">
        <f>Table1[[#This Row],['# CM TN]]+Table1[[#This Row],['# CM FN]]</f>
        <v>9401</v>
      </c>
      <c r="AL688" s="27">
        <f>Table1[[#This Row],[GT_T]]+Table1[[#This Row],[GT_F]]</f>
        <v>10000</v>
      </c>
      <c r="AM688" s="27">
        <f>IFERROR((Table1[[#This Row],['# CM TP]]+Table1[[#This Row],['# CM TN]])/Table1[[#This Row],[GT_TOT]], 0)</f>
        <v>0.83179999999999998</v>
      </c>
      <c r="AN688" s="27">
        <f>IFERROR(((Table1[[#This Row],[GT_T]]*Table1[[#This Row],[GT_ML_P]]/Table1[[#This Row],[GT_TOT]])+(Table1[[#This Row],[GT_F]]*Table1[[#This Row],[GT_ML_N]]/Table1[[#This Row],[GT_TOT]]))/Table1[[#This Row],[GT_TOT]],0)</f>
        <v>0.20794963999999999</v>
      </c>
      <c r="AO688" s="27">
        <f>(Table1[[#This Row],[OBS_ACC]]-Table1[[#This Row],[EXP_ACC]])/(1-Table1[[#This Row],[EXP_ACC]])</f>
        <v>0.787639765734088</v>
      </c>
      <c r="AP688" s="27">
        <f>Table1[[#This Row],['# CM TP]]+Table1[[#This Row],['# CM FN]]</f>
        <v>1977</v>
      </c>
      <c r="AQ688" s="27">
        <f>Table1[[#This Row],['# CM TN]]+Table1[[#This Row],['# CM FP]]</f>
        <v>8023</v>
      </c>
      <c r="AR688" s="29">
        <f>IFERROR(Table1[[#This Row],[NUM_T]]/(Table1[[#This Row],[NUM_T]]+Table1[[#This Row],[NUM_F]]),0)</f>
        <v>0.19769999999999999</v>
      </c>
      <c r="AS688" s="29">
        <f>IFERROR(((LEN(Table1[[#This Row],[Predictors]])-LEN(SUBSTITUTE(Table1[[#This Row],[Predictors]],"_","")))/Table1[[#This Row],[NumPredictors]])-Table1[[#This Row],[P_se]],0)</f>
        <v>0.5</v>
      </c>
      <c r="AT688" s="29">
        <f>IFERROR((LEN(Table1[[#This Row],[Predictors]])-LEN(SUBSTITUTE(Table1[[#This Row],[Predictors]],".","")))/Table1[[#This Row],[NumPredictors]],0)</f>
        <v>0.5</v>
      </c>
      <c r="AU68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88" s="29">
        <f>1-(Table1[[#This Row],[P_2gram]]+Table1[[#This Row],[P_order]]+Table1[[#This Row],[P_se]])</f>
        <v>0</v>
      </c>
    </row>
    <row r="689" spans="1:48" x14ac:dyDescent="0.25">
      <c r="A689">
        <v>19</v>
      </c>
      <c r="B689" t="s">
        <v>645</v>
      </c>
      <c r="C689" t="s">
        <v>190</v>
      </c>
      <c r="D689" s="26" t="s">
        <v>1510</v>
      </c>
      <c r="E689">
        <v>40000</v>
      </c>
      <c r="F6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89" t="s">
        <v>346</v>
      </c>
      <c r="H689" s="3">
        <v>1</v>
      </c>
      <c r="I689" s="1">
        <v>42779.462407407409</v>
      </c>
      <c r="J689" t="s">
        <v>37</v>
      </c>
      <c r="K689" t="s">
        <v>11</v>
      </c>
      <c r="L689" t="str">
        <f>SUBSTITUTE(SUBSTITUTE(Table1[[#This Row],[PredictorSetsOrig]],"task","act"),"startend","se")</f>
        <v>act,se,2gram</v>
      </c>
      <c r="M689" s="14" t="s">
        <v>16</v>
      </c>
      <c r="N689" s="3">
        <v>5</v>
      </c>
      <c r="O689" s="3">
        <f>IF(Table1[[#This Row],[Algorithm]]="None",0,IF(Table1[[#This Row],[NumPredictors]]&lt;=5,5,IF(Table1[[#This Row],[NumPredictors]]&lt;=10,10,IF(Table1[[#This Row],[NumPredictors]]&lt;=30,30,50))))</f>
        <v>5</v>
      </c>
      <c r="P689" s="2">
        <v>0.83169999999999999</v>
      </c>
      <c r="Q689" s="2">
        <v>0.83323333333333305</v>
      </c>
      <c r="R689">
        <v>98.880000000001004</v>
      </c>
      <c r="S689">
        <v>27.719999999999299</v>
      </c>
      <c r="T689">
        <v>0.78999999999905401</v>
      </c>
      <c r="U689" s="3">
        <v>2.7471783179623102</v>
      </c>
      <c r="V689" s="17">
        <v>8.2937834738371201</v>
      </c>
      <c r="W689" s="22">
        <f>IFERROR(Table1[[#This Row],[MutualInformation]]/Table1[[#This Row],[MutualInformationPotential]],0)</f>
        <v>0.33123342641248477</v>
      </c>
      <c r="X689" s="3">
        <v>0.123707065225166</v>
      </c>
      <c r="Y689" s="3">
        <v>0.445241081265218</v>
      </c>
      <c r="Z689" s="3">
        <f>IFERROR(Table1[[#This Row],[MutualInformationVsOutcome]]/Table1[[#This Row],[MutualInformationVsOutcomePotential]],0)</f>
        <v>0.27784288204860652</v>
      </c>
      <c r="AA689">
        <v>618</v>
      </c>
      <c r="AB689">
        <v>7699</v>
      </c>
      <c r="AC689">
        <v>239</v>
      </c>
      <c r="AD689">
        <v>1444</v>
      </c>
      <c r="AE689" s="3" t="s">
        <v>355</v>
      </c>
      <c r="AF6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89" s="17" t="str">
        <f>RIGHT(Table1[[#This Row],[AlgorithmFunc]],LEN(Table1[[#This Row],[AlgorithmFunc]])-16)</f>
        <v>Cluster</v>
      </c>
      <c r="AH689" s="3">
        <f>Table1[[#This Row],['# CM TP]]+Table1[[#This Row],['# CM TN]]</f>
        <v>8317</v>
      </c>
      <c r="AI689" s="3">
        <f>Table1[[#This Row],['# CM FP]]+Table1[[#This Row],['# CM FN]]</f>
        <v>1683</v>
      </c>
      <c r="AJ689" s="3">
        <f>Table1[[#This Row],['# CM TP]]+Table1[[#This Row],['# CM FP]]</f>
        <v>857</v>
      </c>
      <c r="AK689" s="3">
        <f>Table1[[#This Row],['# CM TN]]+Table1[[#This Row],['# CM FN]]</f>
        <v>9143</v>
      </c>
      <c r="AL689" s="3">
        <f>Table1[[#This Row],[GT_T]]+Table1[[#This Row],[GT_F]]</f>
        <v>10000</v>
      </c>
      <c r="AM689" s="3">
        <f>IFERROR((Table1[[#This Row],['# CM TP]]+Table1[[#This Row],['# CM TN]])/Table1[[#This Row],[GT_TOT]], 0)</f>
        <v>0.83169999999999999</v>
      </c>
      <c r="AN689" s="3">
        <f>IFERROR(((Table1[[#This Row],[GT_T]]*Table1[[#This Row],[GT_ML_P]]/Table1[[#This Row],[GT_TOT]])+(Table1[[#This Row],[GT_F]]*Table1[[#This Row],[GT_ML_N]]/Table1[[#This Row],[GT_TOT]]))/Table1[[#This Row],[GT_TOT]],0)</f>
        <v>0.22515338000000001</v>
      </c>
      <c r="AO689" s="3">
        <f>(Table1[[#This Row],[OBS_ACC]]-Table1[[#This Row],[EXP_ACC]])/(1-Table1[[#This Row],[EXP_ACC]])</f>
        <v>0.78279572284899446</v>
      </c>
      <c r="AP689" s="3">
        <f>Table1[[#This Row],['# CM TP]]+Table1[[#This Row],['# CM FN]]</f>
        <v>2062</v>
      </c>
      <c r="AQ689" s="3">
        <f>Table1[[#This Row],['# CM TN]]+Table1[[#This Row],['# CM FP]]</f>
        <v>7938</v>
      </c>
      <c r="AR689" s="2">
        <f>IFERROR(Table1[[#This Row],[NUM_T]]/(Table1[[#This Row],[NUM_T]]+Table1[[#This Row],[NUM_F]]),0)</f>
        <v>0.20619999999999999</v>
      </c>
      <c r="AS689" s="2">
        <f>IFERROR(((LEN(Table1[[#This Row],[Predictors]])-LEN(SUBSTITUTE(Table1[[#This Row],[Predictors]],"_","")))/Table1[[#This Row],[NumPredictors]])-Table1[[#This Row],[P_se]],0)</f>
        <v>0.26666666666666672</v>
      </c>
      <c r="AT689" s="2">
        <f>IFERROR((LEN(Table1[[#This Row],[Predictors]])-LEN(SUBSTITUTE(Table1[[#This Row],[Predictors]],".","")))/Table1[[#This Row],[NumPredictors]],0)</f>
        <v>0</v>
      </c>
      <c r="AU6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689" s="2">
        <f>1-(Table1[[#This Row],[P_2gram]]+Table1[[#This Row],[P_order]]+Table1[[#This Row],[P_se]])</f>
        <v>0.6</v>
      </c>
    </row>
    <row r="690" spans="1:48" x14ac:dyDescent="0.25">
      <c r="A690" s="26">
        <v>2</v>
      </c>
      <c r="B690" s="26" t="s">
        <v>645</v>
      </c>
      <c r="C690" s="26" t="s">
        <v>942</v>
      </c>
      <c r="D690" t="s">
        <v>1509</v>
      </c>
      <c r="E690" s="26">
        <v>1143</v>
      </c>
      <c r="F6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690" s="26" t="s">
        <v>969</v>
      </c>
      <c r="H690" s="27">
        <v>1</v>
      </c>
      <c r="I690" s="28">
        <v>42884.920624999999</v>
      </c>
      <c r="J690" s="26" t="s">
        <v>970</v>
      </c>
      <c r="K690" s="28" t="s">
        <v>11</v>
      </c>
      <c r="L690" t="str">
        <f>SUBSTITUTE(SUBSTITUTE(Table1[[#This Row],[PredictorSetsOrig]],"task","act"),"startend","se")</f>
        <v>act,se</v>
      </c>
      <c r="M690" s="32" t="s">
        <v>14</v>
      </c>
      <c r="N690" s="27">
        <v>10</v>
      </c>
      <c r="O690" s="27">
        <f>IF(Table1[[#This Row],[Algorithm]]="None",0,IF(Table1[[#This Row],[NumPredictors]]&lt;=5,5,IF(Table1[[#This Row],[NumPredictors]]&lt;=10,10,IF(Table1[[#This Row],[NumPredictors]]&lt;=30,30,50))))</f>
        <v>10</v>
      </c>
      <c r="P690" s="29">
        <v>0.66783216783216803</v>
      </c>
      <c r="Q690" s="29">
        <v>0.74912485414235697</v>
      </c>
      <c r="R690" s="27">
        <v>3.25</v>
      </c>
      <c r="S690" s="27">
        <v>2.3199999999997098</v>
      </c>
      <c r="T690" s="27">
        <v>0.31999999999970902</v>
      </c>
      <c r="U690" s="27">
        <v>3.7874690201995098</v>
      </c>
      <c r="V690" s="17"/>
      <c r="W690" s="22">
        <f>IFERROR(Table1[[#This Row],[MutualInformation]]/Table1[[#This Row],[MutualInformationPotential]],0)</f>
        <v>0</v>
      </c>
      <c r="X690" s="27">
        <v>0.18662657446955999</v>
      </c>
      <c r="Y690" s="3"/>
      <c r="Z690" s="27">
        <f>IFERROR(Table1[[#This Row],[MutualInformationVsOutcome]]/Table1[[#This Row],[MutualInformationVsOutcomePotential]],0)</f>
        <v>0</v>
      </c>
      <c r="AA690" s="26">
        <v>14</v>
      </c>
      <c r="AB690" s="26">
        <v>177</v>
      </c>
      <c r="AC690" s="26">
        <v>8</v>
      </c>
      <c r="AD690" s="26">
        <v>87</v>
      </c>
      <c r="AE690" s="27" t="s">
        <v>972</v>
      </c>
      <c r="AF6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690" s="17" t="str">
        <f>RIGHT(Table1[[#This Row],[AlgorithmFunc]],LEN(Table1[[#This Row],[AlgorithmFunc]])-16)</f>
        <v>ClusterImportanceGBM</v>
      </c>
      <c r="AH690" s="27">
        <f>Table1[[#This Row],['# CM TP]]+Table1[[#This Row],['# CM TN]]</f>
        <v>191</v>
      </c>
      <c r="AI690" s="27">
        <f>Table1[[#This Row],['# CM FP]]+Table1[[#This Row],['# CM FN]]</f>
        <v>95</v>
      </c>
      <c r="AJ690" s="27">
        <f>Table1[[#This Row],['# CM TP]]+Table1[[#This Row],['# CM FP]]</f>
        <v>22</v>
      </c>
      <c r="AK690" s="27">
        <f>Table1[[#This Row],['# CM TN]]+Table1[[#This Row],['# CM FN]]</f>
        <v>264</v>
      </c>
      <c r="AL690" s="27">
        <f>Table1[[#This Row],[GT_T]]+Table1[[#This Row],[GT_F]]</f>
        <v>286</v>
      </c>
      <c r="AM690" s="27">
        <f>IFERROR((Table1[[#This Row],['# CM TP]]+Table1[[#This Row],['# CM TN]])/Table1[[#This Row],[GT_TOT]], 0)</f>
        <v>0.66783216783216781</v>
      </c>
      <c r="AN690" s="27">
        <f>IFERROR(((Table1[[#This Row],[GT_T]]*Table1[[#This Row],[GT_ML_P]]/Table1[[#This Row],[GT_TOT]])+(Table1[[#This Row],[GT_F]]*Table1[[#This Row],[GT_ML_N]]/Table1[[#This Row],[GT_TOT]]))/Table1[[#This Row],[GT_TOT]],0)</f>
        <v>0.35798816568047337</v>
      </c>
      <c r="AO690" s="27">
        <f>(Table1[[#This Row],[OBS_ACC]]-Table1[[#This Row],[EXP_ACC]])/(1-Table1[[#This Row],[EXP_ACC]])</f>
        <v>0.48261416003351482</v>
      </c>
      <c r="AP690" s="27">
        <f>Table1[[#This Row],['# CM TP]]+Table1[[#This Row],['# CM FN]]</f>
        <v>101</v>
      </c>
      <c r="AQ690" s="27">
        <f>Table1[[#This Row],['# CM TN]]+Table1[[#This Row],['# CM FP]]</f>
        <v>185</v>
      </c>
      <c r="AR690" s="29">
        <f>IFERROR(Table1[[#This Row],[NUM_T]]/(Table1[[#This Row],[NUM_T]]+Table1[[#This Row],[NUM_F]]),0)</f>
        <v>0.35314685314685312</v>
      </c>
      <c r="AS690" s="29">
        <f>IFERROR(((LEN(Table1[[#This Row],[Predictors]])-LEN(SUBSTITUTE(Table1[[#This Row],[Predictors]],"_","")))/Table1[[#This Row],[NumPredictors]])-Table1[[#This Row],[P_se]],0)</f>
        <v>0</v>
      </c>
      <c r="AT690" s="29">
        <f>IFERROR((LEN(Table1[[#This Row],[Predictors]])-LEN(SUBSTITUTE(Table1[[#This Row],[Predictors]],".","")))/Table1[[#This Row],[NumPredictors]],0)</f>
        <v>0</v>
      </c>
      <c r="AU69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90" s="29">
        <f>1-(Table1[[#This Row],[P_2gram]]+Table1[[#This Row],[P_order]]+Table1[[#This Row],[P_se]])</f>
        <v>1</v>
      </c>
    </row>
    <row r="691" spans="1:48" x14ac:dyDescent="0.25">
      <c r="A691">
        <v>13</v>
      </c>
      <c r="B691" t="s">
        <v>645</v>
      </c>
      <c r="C691" t="s">
        <v>190</v>
      </c>
      <c r="D691" s="26" t="s">
        <v>1510</v>
      </c>
      <c r="E691">
        <v>40000</v>
      </c>
      <c r="F6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91" t="s">
        <v>346</v>
      </c>
      <c r="H691" s="3">
        <v>1</v>
      </c>
      <c r="I691" s="1">
        <v>42779.427002314813</v>
      </c>
      <c r="J691" t="s">
        <v>28</v>
      </c>
      <c r="K691" t="s">
        <v>11</v>
      </c>
      <c r="L691" t="str">
        <f>SUBSTITUTE(SUBSTITUTE(Table1[[#This Row],[PredictorSetsOrig]],"task","act"),"startend","se")</f>
        <v>act,se,2gram,order</v>
      </c>
      <c r="M691" s="14" t="s">
        <v>20</v>
      </c>
      <c r="N691" s="3">
        <v>5</v>
      </c>
      <c r="O691" s="3">
        <f>IF(Table1[[#This Row],[Algorithm]]="None",0,IF(Table1[[#This Row],[NumPredictors]]&lt;=5,5,IF(Table1[[#This Row],[NumPredictors]]&lt;=10,10,IF(Table1[[#This Row],[NumPredictors]]&lt;=30,30,50))))</f>
        <v>5</v>
      </c>
      <c r="P691" s="2">
        <v>0.83160000000000001</v>
      </c>
      <c r="Q691" s="2">
        <v>0.83240000000000003</v>
      </c>
      <c r="R691">
        <v>1283.83</v>
      </c>
      <c r="S691">
        <v>28.030000000000701</v>
      </c>
      <c r="T691">
        <v>4.2199999999993496</v>
      </c>
      <c r="U691" s="3">
        <v>2.48892249912653</v>
      </c>
      <c r="V691" s="17" t="s">
        <v>362</v>
      </c>
      <c r="W691" s="22">
        <f>IFERROR(Table1[[#This Row],[MutualInformation]]/Table1[[#This Row],[MutualInformationPotential]],0)</f>
        <v>0</v>
      </c>
      <c r="X691" s="3">
        <v>0.116344450468626</v>
      </c>
      <c r="Y691" s="3">
        <v>0.446570759078327</v>
      </c>
      <c r="Z691" s="3">
        <f>IFERROR(Table1[[#This Row],[MutualInformationVsOutcome]]/Table1[[#This Row],[MutualInformationVsOutcomePotential]],0)</f>
        <v>0.26052859060621919</v>
      </c>
      <c r="AA691">
        <v>640</v>
      </c>
      <c r="AB691">
        <v>7676</v>
      </c>
      <c r="AC691">
        <v>262</v>
      </c>
      <c r="AD691">
        <v>1422</v>
      </c>
      <c r="AE691" s="3" t="s">
        <v>351</v>
      </c>
      <c r="AF6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691" s="17" t="str">
        <f>RIGHT(Table1[[#This Row],[AlgorithmFunc]],LEN(Table1[[#This Row],[AlgorithmFunc]])-16)</f>
        <v>ClusterDuplicates</v>
      </c>
      <c r="AH691" s="3">
        <f>Table1[[#This Row],['# CM TP]]+Table1[[#This Row],['# CM TN]]</f>
        <v>8316</v>
      </c>
      <c r="AI691" s="3">
        <f>Table1[[#This Row],['# CM FP]]+Table1[[#This Row],['# CM FN]]</f>
        <v>1684</v>
      </c>
      <c r="AJ691" s="3">
        <f>Table1[[#This Row],['# CM TP]]+Table1[[#This Row],['# CM FP]]</f>
        <v>902</v>
      </c>
      <c r="AK691" s="3">
        <f>Table1[[#This Row],['# CM TN]]+Table1[[#This Row],['# CM FN]]</f>
        <v>9098</v>
      </c>
      <c r="AL691" s="3">
        <f>Table1[[#This Row],[GT_T]]+Table1[[#This Row],[GT_F]]</f>
        <v>10000</v>
      </c>
      <c r="AM691" s="3">
        <f>IFERROR((Table1[[#This Row],['# CM TP]]+Table1[[#This Row],['# CM TN]])/Table1[[#This Row],[GT_TOT]], 0)</f>
        <v>0.83160000000000001</v>
      </c>
      <c r="AN691" s="3">
        <f>IFERROR(((Table1[[#This Row],[GT_T]]*Table1[[#This Row],[GT_ML_P]]/Table1[[#This Row],[GT_TOT]])+(Table1[[#This Row],[GT_F]]*Table1[[#This Row],[GT_ML_N]]/Table1[[#This Row],[GT_TOT]]))/Table1[[#This Row],[GT_TOT]],0)</f>
        <v>0.22822064</v>
      </c>
      <c r="AO691" s="3">
        <f>(Table1[[#This Row],[OBS_ACC]]-Table1[[#This Row],[EXP_ACC]])/(1-Table1[[#This Row],[EXP_ACC]])</f>
        <v>0.78180292357131709</v>
      </c>
      <c r="AP691" s="3">
        <f>Table1[[#This Row],['# CM TP]]+Table1[[#This Row],['# CM FN]]</f>
        <v>2062</v>
      </c>
      <c r="AQ691" s="3">
        <f>Table1[[#This Row],['# CM TN]]+Table1[[#This Row],['# CM FP]]</f>
        <v>7938</v>
      </c>
      <c r="AR691" s="2">
        <f>IFERROR(Table1[[#This Row],[NUM_T]]/(Table1[[#This Row],[NUM_T]]+Table1[[#This Row],[NUM_F]]),0)</f>
        <v>0.20619999999999999</v>
      </c>
      <c r="AS691" s="2">
        <f>IFERROR(((LEN(Table1[[#This Row],[Predictors]])-LEN(SUBSTITUTE(Table1[[#This Row],[Predictors]],"_","")))/Table1[[#This Row],[NumPredictors]])-Table1[[#This Row],[P_se]],0)</f>
        <v>0.26666666666666672</v>
      </c>
      <c r="AT691" s="2">
        <f>IFERROR((LEN(Table1[[#This Row],[Predictors]])-LEN(SUBSTITUTE(Table1[[#This Row],[Predictors]],".","")))/Table1[[#This Row],[NumPredictors]],0)</f>
        <v>0.4</v>
      </c>
      <c r="AU6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691" s="2">
        <f>1-(Table1[[#This Row],[P_2gram]]+Table1[[#This Row],[P_order]]+Table1[[#This Row],[P_se]])</f>
        <v>0.19999999999999996</v>
      </c>
    </row>
    <row r="692" spans="1:48" x14ac:dyDescent="0.25">
      <c r="A692">
        <v>21</v>
      </c>
      <c r="B692" t="s">
        <v>645</v>
      </c>
      <c r="C692" t="s">
        <v>190</v>
      </c>
      <c r="D692" s="26" t="s">
        <v>1510</v>
      </c>
      <c r="E692">
        <v>40000</v>
      </c>
      <c r="F6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692" t="s">
        <v>346</v>
      </c>
      <c r="H692" s="3">
        <v>1</v>
      </c>
      <c r="I692" s="1">
        <v>42779.46471064815</v>
      </c>
      <c r="J692" t="s">
        <v>37</v>
      </c>
      <c r="K692" t="s">
        <v>11</v>
      </c>
      <c r="L692" t="str">
        <f>SUBSTITUTE(SUBSTITUTE(Table1[[#This Row],[PredictorSetsOrig]],"task","act"),"startend","se")</f>
        <v>act,se,2gram,order</v>
      </c>
      <c r="M692" s="14" t="s">
        <v>20</v>
      </c>
      <c r="N692" s="3">
        <v>5</v>
      </c>
      <c r="O692" s="3">
        <f>IF(Table1[[#This Row],[Algorithm]]="None",0,IF(Table1[[#This Row],[NumPredictors]]&lt;=5,5,IF(Table1[[#This Row],[NumPredictors]]&lt;=10,10,IF(Table1[[#This Row],[NumPredictors]]&lt;=30,30,50))))</f>
        <v>5</v>
      </c>
      <c r="P692" s="2">
        <v>0.83160000000000001</v>
      </c>
      <c r="Q692" s="2">
        <v>0.83240000000000003</v>
      </c>
      <c r="R692">
        <v>209.19999999999899</v>
      </c>
      <c r="S692">
        <v>30.739999999999799</v>
      </c>
      <c r="T692">
        <v>3.25</v>
      </c>
      <c r="U692" s="3">
        <v>2.48892249912653</v>
      </c>
      <c r="V692" s="17" t="s">
        <v>362</v>
      </c>
      <c r="W692" s="22">
        <f>IFERROR(Table1[[#This Row],[MutualInformation]]/Table1[[#This Row],[MutualInformationPotential]],0)</f>
        <v>0</v>
      </c>
      <c r="X692" s="3">
        <v>0.116344450468626</v>
      </c>
      <c r="Y692" s="3">
        <v>0.446570759078327</v>
      </c>
      <c r="Z692" s="3">
        <f>IFERROR(Table1[[#This Row],[MutualInformationVsOutcome]]/Table1[[#This Row],[MutualInformationVsOutcomePotential]],0)</f>
        <v>0.26052859060621919</v>
      </c>
      <c r="AA692">
        <v>640</v>
      </c>
      <c r="AB692">
        <v>7676</v>
      </c>
      <c r="AC692">
        <v>262</v>
      </c>
      <c r="AD692">
        <v>1422</v>
      </c>
      <c r="AE692" s="3" t="s">
        <v>351</v>
      </c>
      <c r="AF6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692" s="17" t="str">
        <f>RIGHT(Table1[[#This Row],[AlgorithmFunc]],LEN(Table1[[#This Row],[AlgorithmFunc]])-16)</f>
        <v>Cluster</v>
      </c>
      <c r="AH692" s="3">
        <f>Table1[[#This Row],['# CM TP]]+Table1[[#This Row],['# CM TN]]</f>
        <v>8316</v>
      </c>
      <c r="AI692" s="3">
        <f>Table1[[#This Row],['# CM FP]]+Table1[[#This Row],['# CM FN]]</f>
        <v>1684</v>
      </c>
      <c r="AJ692" s="3">
        <f>Table1[[#This Row],['# CM TP]]+Table1[[#This Row],['# CM FP]]</f>
        <v>902</v>
      </c>
      <c r="AK692" s="3">
        <f>Table1[[#This Row],['# CM TN]]+Table1[[#This Row],['# CM FN]]</f>
        <v>9098</v>
      </c>
      <c r="AL692" s="3">
        <f>Table1[[#This Row],[GT_T]]+Table1[[#This Row],[GT_F]]</f>
        <v>10000</v>
      </c>
      <c r="AM692" s="3">
        <f>IFERROR((Table1[[#This Row],['# CM TP]]+Table1[[#This Row],['# CM TN]])/Table1[[#This Row],[GT_TOT]], 0)</f>
        <v>0.83160000000000001</v>
      </c>
      <c r="AN692" s="3">
        <f>IFERROR(((Table1[[#This Row],[GT_T]]*Table1[[#This Row],[GT_ML_P]]/Table1[[#This Row],[GT_TOT]])+(Table1[[#This Row],[GT_F]]*Table1[[#This Row],[GT_ML_N]]/Table1[[#This Row],[GT_TOT]]))/Table1[[#This Row],[GT_TOT]],0)</f>
        <v>0.22822064</v>
      </c>
      <c r="AO692" s="3">
        <f>(Table1[[#This Row],[OBS_ACC]]-Table1[[#This Row],[EXP_ACC]])/(1-Table1[[#This Row],[EXP_ACC]])</f>
        <v>0.78180292357131709</v>
      </c>
      <c r="AP692" s="3">
        <f>Table1[[#This Row],['# CM TP]]+Table1[[#This Row],['# CM FN]]</f>
        <v>2062</v>
      </c>
      <c r="AQ692" s="3">
        <f>Table1[[#This Row],['# CM TN]]+Table1[[#This Row],['# CM FP]]</f>
        <v>7938</v>
      </c>
      <c r="AR692" s="2">
        <f>IFERROR(Table1[[#This Row],[NUM_T]]/(Table1[[#This Row],[NUM_T]]+Table1[[#This Row],[NUM_F]]),0)</f>
        <v>0.20619999999999999</v>
      </c>
      <c r="AS692" s="2">
        <f>IFERROR(((LEN(Table1[[#This Row],[Predictors]])-LEN(SUBSTITUTE(Table1[[#This Row],[Predictors]],"_","")))/Table1[[#This Row],[NumPredictors]])-Table1[[#This Row],[P_se]],0)</f>
        <v>0.26666666666666672</v>
      </c>
      <c r="AT692" s="2">
        <f>IFERROR((LEN(Table1[[#This Row],[Predictors]])-LEN(SUBSTITUTE(Table1[[#This Row],[Predictors]],".","")))/Table1[[#This Row],[NumPredictors]],0)</f>
        <v>0.4</v>
      </c>
      <c r="AU6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692" s="2">
        <f>1-(Table1[[#This Row],[P_2gram]]+Table1[[#This Row],[P_order]]+Table1[[#This Row],[P_se]])</f>
        <v>0.19999999999999996</v>
      </c>
    </row>
    <row r="693" spans="1:48" x14ac:dyDescent="0.25">
      <c r="A693">
        <v>4</v>
      </c>
      <c r="B693" t="s">
        <v>645</v>
      </c>
      <c r="C693" t="s">
        <v>942</v>
      </c>
      <c r="D693" t="s">
        <v>1509</v>
      </c>
      <c r="E693">
        <v>1143</v>
      </c>
      <c r="F6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693" t="s">
        <v>969</v>
      </c>
      <c r="H693" s="3">
        <v>1</v>
      </c>
      <c r="I693" s="1">
        <v>42884.920891203707</v>
      </c>
      <c r="J693" t="s">
        <v>970</v>
      </c>
      <c r="K693" s="1" t="s">
        <v>11</v>
      </c>
      <c r="L693" t="str">
        <f>SUBSTITUTE(SUBSTITUTE(Table1[[#This Row],[PredictorSetsOrig]],"task","act"),"startend","se")</f>
        <v>act,se,order</v>
      </c>
      <c r="M693" s="32" t="s">
        <v>18</v>
      </c>
      <c r="N693" s="3">
        <v>10</v>
      </c>
      <c r="O693" s="3">
        <f>IF(Table1[[#This Row],[Algorithm]]="None",0,IF(Table1[[#This Row],[NumPredictors]]&lt;=5,5,IF(Table1[[#This Row],[NumPredictors]]&lt;=10,10,IF(Table1[[#This Row],[NumPredictors]]&lt;=30,30,50))))</f>
        <v>10</v>
      </c>
      <c r="P693" s="2">
        <v>0.79720279720279696</v>
      </c>
      <c r="Q693" s="2">
        <v>0.844807467911319</v>
      </c>
      <c r="R693" s="3">
        <v>34.920000000000101</v>
      </c>
      <c r="S693" s="3">
        <v>2.25</v>
      </c>
      <c r="T693" s="3">
        <v>1280.77</v>
      </c>
      <c r="U693" s="3">
        <v>4.6140007565920103</v>
      </c>
      <c r="V693" s="17"/>
      <c r="W693" s="22">
        <f>IFERROR(Table1[[#This Row],[MutualInformation]]/Table1[[#This Row],[MutualInformationPotential]],0)</f>
        <v>0</v>
      </c>
      <c r="X693" s="3">
        <v>0.43270700639439102</v>
      </c>
      <c r="Y693" s="3"/>
      <c r="Z693" s="3">
        <f>IFERROR(Table1[[#This Row],[MutualInformationVsOutcome]]/Table1[[#This Row],[MutualInformationVsOutcomePotential]],0)</f>
        <v>0</v>
      </c>
      <c r="AA693">
        <v>54</v>
      </c>
      <c r="AB693">
        <v>174</v>
      </c>
      <c r="AC693">
        <v>11</v>
      </c>
      <c r="AD693">
        <v>47</v>
      </c>
      <c r="AE693" s="3" t="s">
        <v>974</v>
      </c>
      <c r="AF6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693" s="17" t="str">
        <f>RIGHT(Table1[[#This Row],[AlgorithmFunc]],LEN(Table1[[#This Row],[AlgorithmFunc]])-16)</f>
        <v>ClusterImportanceGBM</v>
      </c>
      <c r="AH693" s="3">
        <f>Table1[[#This Row],['# CM TP]]+Table1[[#This Row],['# CM TN]]</f>
        <v>228</v>
      </c>
      <c r="AI693" s="3">
        <f>Table1[[#This Row],['# CM FP]]+Table1[[#This Row],['# CM FN]]</f>
        <v>58</v>
      </c>
      <c r="AJ693" s="3">
        <f>Table1[[#This Row],['# CM TP]]+Table1[[#This Row],['# CM FP]]</f>
        <v>65</v>
      </c>
      <c r="AK693" s="3">
        <f>Table1[[#This Row],['# CM TN]]+Table1[[#This Row],['# CM FN]]</f>
        <v>221</v>
      </c>
      <c r="AL693" s="3">
        <f>Table1[[#This Row],[GT_T]]+Table1[[#This Row],[GT_F]]</f>
        <v>286</v>
      </c>
      <c r="AM693" s="3">
        <f>IFERROR((Table1[[#This Row],['# CM TP]]+Table1[[#This Row],['# CM TN]])/Table1[[#This Row],[GT_TOT]], 0)</f>
        <v>0.79720279720279719</v>
      </c>
      <c r="AN693" s="3">
        <f>IFERROR(((Table1[[#This Row],[GT_T]]*Table1[[#This Row],[GT_ML_P]]/Table1[[#This Row],[GT_TOT]])+(Table1[[#This Row],[GT_F]]*Table1[[#This Row],[GT_ML_N]]/Table1[[#This Row],[GT_TOT]]))/Table1[[#This Row],[GT_TOT]],0)</f>
        <v>0.33788938334392882</v>
      </c>
      <c r="AO693" s="3">
        <f>(Table1[[#This Row],[OBS_ACC]]-Table1[[#This Row],[EXP_ACC]])/(1-Table1[[#This Row],[EXP_ACC]])</f>
        <v>0.69371099375900136</v>
      </c>
      <c r="AP693" s="3">
        <f>Table1[[#This Row],['# CM TP]]+Table1[[#This Row],['# CM FN]]</f>
        <v>101</v>
      </c>
      <c r="AQ693" s="3">
        <f>Table1[[#This Row],['# CM TN]]+Table1[[#This Row],['# CM FP]]</f>
        <v>185</v>
      </c>
      <c r="AR693" s="2">
        <f>IFERROR(Table1[[#This Row],[NUM_T]]/(Table1[[#This Row],[NUM_T]]+Table1[[#This Row],[NUM_F]]),0)</f>
        <v>0.35314685314685312</v>
      </c>
      <c r="AS693" s="2">
        <f>IFERROR(((LEN(Table1[[#This Row],[Predictors]])-LEN(SUBSTITUTE(Table1[[#This Row],[Predictors]],"_","")))/Table1[[#This Row],[NumPredictors]])-Table1[[#This Row],[P_se]],0)</f>
        <v>0</v>
      </c>
      <c r="AT693" s="2">
        <f>IFERROR((LEN(Table1[[#This Row],[Predictors]])-LEN(SUBSTITUTE(Table1[[#This Row],[Predictors]],".","")))/Table1[[#This Row],[NumPredictors]],0)</f>
        <v>0.6</v>
      </c>
      <c r="AU6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93" s="2">
        <f>1-(Table1[[#This Row],[P_2gram]]+Table1[[#This Row],[P_order]]+Table1[[#This Row],[P_se]])</f>
        <v>0.4</v>
      </c>
    </row>
    <row r="694" spans="1:48" x14ac:dyDescent="0.25">
      <c r="A694">
        <v>34</v>
      </c>
      <c r="B694" t="s">
        <v>645</v>
      </c>
      <c r="C694" t="s">
        <v>185</v>
      </c>
      <c r="D694" s="26" t="s">
        <v>1510</v>
      </c>
      <c r="E694">
        <v>40000</v>
      </c>
      <c r="F6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694" t="s">
        <v>1316</v>
      </c>
      <c r="H694" s="3">
        <v>1</v>
      </c>
      <c r="I694" s="1">
        <v>43121.88925925926</v>
      </c>
      <c r="J694" t="s">
        <v>1317</v>
      </c>
      <c r="K694" t="s">
        <v>11</v>
      </c>
      <c r="L694" t="str">
        <f>SUBSTITUTE(SUBSTITUTE(Table1[[#This Row],[PredictorSetsOrig]],"task","act"),"startend","se")</f>
        <v>act</v>
      </c>
      <c r="M694" s="32" t="s">
        <v>12</v>
      </c>
      <c r="N694" s="3">
        <v>30</v>
      </c>
      <c r="O694" s="3">
        <f>IF(Table1[[#This Row],[Algorithm]]="None",0,IF(Table1[[#This Row],[NumPredictors]]&lt;=5,5,IF(Table1[[#This Row],[NumPredictors]]&lt;=10,10,IF(Table1[[#This Row],[NumPredictors]]&lt;=30,30,50))))</f>
        <v>30</v>
      </c>
      <c r="P694" s="2">
        <v>0.83140000000000003</v>
      </c>
      <c r="Q694" s="2">
        <v>0.83196666666666697</v>
      </c>
      <c r="R694">
        <v>0.130000000000109</v>
      </c>
      <c r="S694">
        <v>64.829999999999899</v>
      </c>
      <c r="T694">
        <v>0.92999999999983596</v>
      </c>
      <c r="U694" s="3">
        <v>5.9412744634828201</v>
      </c>
      <c r="V694" s="17"/>
      <c r="W694" s="22">
        <f>IFERROR(Table1[[#This Row],[MutualInformation]]/Table1[[#This Row],[MutualInformationPotential]],0)</f>
        <v>0</v>
      </c>
      <c r="X694" s="3">
        <v>0.173908662269225</v>
      </c>
      <c r="Y694" s="3"/>
      <c r="Z694" s="3">
        <f>IFERROR(Table1[[#This Row],[MutualInformationVsOutcome]]/Table1[[#This Row],[MutualInformationVsOutcomePotential]],0)</f>
        <v>0</v>
      </c>
      <c r="AA694">
        <v>448</v>
      </c>
      <c r="AB694">
        <v>7866</v>
      </c>
      <c r="AC694">
        <v>157</v>
      </c>
      <c r="AD694">
        <v>1529</v>
      </c>
      <c r="AE694" s="3" t="s">
        <v>1387</v>
      </c>
      <c r="AF69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694" s="17" t="str">
        <f>RIGHT(Table1[[#This Row],[AlgorithmFunc]],LEN(Table1[[#This Row],[AlgorithmFunc]])-16)</f>
        <v>ClusterMRMR</v>
      </c>
      <c r="AH694" s="3">
        <f>Table1[[#This Row],['# CM TP]]+Table1[[#This Row],['# CM TN]]</f>
        <v>8314</v>
      </c>
      <c r="AI694" s="3">
        <f>Table1[[#This Row],['# CM FP]]+Table1[[#This Row],['# CM FN]]</f>
        <v>1686</v>
      </c>
      <c r="AJ694" s="3">
        <f>Table1[[#This Row],['# CM TP]]+Table1[[#This Row],['# CM FP]]</f>
        <v>605</v>
      </c>
      <c r="AK694" s="3">
        <f>Table1[[#This Row],['# CM TN]]+Table1[[#This Row],['# CM FN]]</f>
        <v>9395</v>
      </c>
      <c r="AL694" s="3">
        <f>Table1[[#This Row],[GT_T]]+Table1[[#This Row],[GT_F]]</f>
        <v>10000</v>
      </c>
      <c r="AM694" s="3">
        <f>IFERROR((Table1[[#This Row],['# CM TP]]+Table1[[#This Row],['# CM TN]])/Table1[[#This Row],[GT_TOT]], 0)</f>
        <v>0.83140000000000003</v>
      </c>
      <c r="AN694" s="3">
        <f>IFERROR(((Table1[[#This Row],[GT_T]]*Table1[[#This Row],[GT_ML_P]]/Table1[[#This Row],[GT_TOT]])+(Table1[[#This Row],[GT_F]]*Table1[[#This Row],[GT_ML_N]]/Table1[[#This Row],[GT_TOT]]))/Table1[[#This Row],[GT_TOT]],0)</f>
        <v>0.20869940000000001</v>
      </c>
      <c r="AO694" s="3">
        <f>(Table1[[#This Row],[OBS_ACC]]-Table1[[#This Row],[EXP_ACC]])/(1-Table1[[#This Row],[EXP_ACC]])</f>
        <v>0.78693305679282943</v>
      </c>
      <c r="AP694" s="3">
        <f>Table1[[#This Row],['# CM TP]]+Table1[[#This Row],['# CM FN]]</f>
        <v>1977</v>
      </c>
      <c r="AQ694" s="3">
        <f>Table1[[#This Row],['# CM TN]]+Table1[[#This Row],['# CM FP]]</f>
        <v>8023</v>
      </c>
      <c r="AR694" s="2">
        <f>IFERROR(Table1[[#This Row],[NUM_T]]/(Table1[[#This Row],[NUM_T]]+Table1[[#This Row],[NUM_F]]),0)</f>
        <v>0.19769999999999999</v>
      </c>
      <c r="AS694" s="2">
        <f>IFERROR(((LEN(Table1[[#This Row],[Predictors]])-LEN(SUBSTITUTE(Table1[[#This Row],[Predictors]],"_","")))/Table1[[#This Row],[NumPredictors]])-Table1[[#This Row],[P_se]],0)</f>
        <v>0</v>
      </c>
      <c r="AT694" s="2">
        <f>IFERROR((LEN(Table1[[#This Row],[Predictors]])-LEN(SUBSTITUTE(Table1[[#This Row],[Predictors]],".","")))/Table1[[#This Row],[NumPredictors]],0)</f>
        <v>0</v>
      </c>
      <c r="AU6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94" s="2">
        <f>1-(Table1[[#This Row],[P_2gram]]+Table1[[#This Row],[P_order]]+Table1[[#This Row],[P_se]])</f>
        <v>1</v>
      </c>
    </row>
    <row r="695" spans="1:48" x14ac:dyDescent="0.25">
      <c r="A695">
        <v>12</v>
      </c>
      <c r="B695" t="s">
        <v>645</v>
      </c>
      <c r="C695" t="s">
        <v>185</v>
      </c>
      <c r="D695" t="s">
        <v>1510</v>
      </c>
      <c r="E695">
        <v>40000</v>
      </c>
      <c r="F6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695" t="s">
        <v>1543</v>
      </c>
      <c r="H695" s="3">
        <v>1</v>
      </c>
      <c r="I695" s="1">
        <v>43125.522974537038</v>
      </c>
      <c r="J695" t="s">
        <v>484</v>
      </c>
      <c r="K695" t="s">
        <v>11</v>
      </c>
      <c r="L695" t="str">
        <f>SUBSTITUTE(SUBSTITUTE(Table1[[#This Row],[PredictorSetsOrig]],"task","act"),"startend","se")</f>
        <v>act</v>
      </c>
      <c r="M695" s="32" t="s">
        <v>12</v>
      </c>
      <c r="N695" s="3">
        <v>30</v>
      </c>
      <c r="O695" s="3">
        <f>IF(Table1[[#This Row],[Algorithm]]="None",0,IF(Table1[[#This Row],[NumPredictors]]&lt;=5,5,IF(Table1[[#This Row],[NumPredictors]]&lt;=10,10,IF(Table1[[#This Row],[NumPredictors]]&lt;=30,30,50))))</f>
        <v>30</v>
      </c>
      <c r="P695" s="2">
        <v>0.83140000000000003</v>
      </c>
      <c r="Q695" s="2">
        <v>0.83196666666666697</v>
      </c>
      <c r="R695">
        <v>0.140000000001237</v>
      </c>
      <c r="S695">
        <v>65.270000000000394</v>
      </c>
      <c r="T695">
        <v>0.93999999999868999</v>
      </c>
      <c r="U695" s="3">
        <v>5.9412744634828201</v>
      </c>
      <c r="V695" s="17"/>
      <c r="W695" s="22">
        <f>IFERROR(Table1[[#This Row],[MutualInformation]]/Table1[[#This Row],[MutualInformationPotential]],0)</f>
        <v>0</v>
      </c>
      <c r="X695" s="3">
        <v>0.173908662269225</v>
      </c>
      <c r="Y695" s="3"/>
      <c r="Z695" s="3">
        <f>IFERROR(Table1[[#This Row],[MutualInformationVsOutcome]]/Table1[[#This Row],[MutualInformationVsOutcomePotential]],0)</f>
        <v>0</v>
      </c>
      <c r="AA695">
        <v>448</v>
      </c>
      <c r="AB695">
        <v>7866</v>
      </c>
      <c r="AC695">
        <v>157</v>
      </c>
      <c r="AD695">
        <v>1529</v>
      </c>
      <c r="AE695" s="3" t="s">
        <v>1387</v>
      </c>
      <c r="AF69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695" s="17" t="str">
        <f>RIGHT(Table1[[#This Row],[AlgorithmFunc]],LEN(Table1[[#This Row],[AlgorithmFunc]])-16)</f>
        <v>MRMREnsemble5</v>
      </c>
      <c r="AH695" s="3">
        <f>Table1[[#This Row],['# CM TP]]+Table1[[#This Row],['# CM TN]]</f>
        <v>8314</v>
      </c>
      <c r="AI695" s="3">
        <f>Table1[[#This Row],['# CM FP]]+Table1[[#This Row],['# CM FN]]</f>
        <v>1686</v>
      </c>
      <c r="AJ695" s="3">
        <f>Table1[[#This Row],['# CM TP]]+Table1[[#This Row],['# CM FP]]</f>
        <v>605</v>
      </c>
      <c r="AK695" s="3">
        <f>Table1[[#This Row],['# CM TN]]+Table1[[#This Row],['# CM FN]]</f>
        <v>9395</v>
      </c>
      <c r="AL695" s="3">
        <f>Table1[[#This Row],[GT_T]]+Table1[[#This Row],[GT_F]]</f>
        <v>10000</v>
      </c>
      <c r="AM695" s="3">
        <f>IFERROR((Table1[[#This Row],['# CM TP]]+Table1[[#This Row],['# CM TN]])/Table1[[#This Row],[GT_TOT]], 0)</f>
        <v>0.83140000000000003</v>
      </c>
      <c r="AN695" s="3">
        <f>IFERROR(((Table1[[#This Row],[GT_T]]*Table1[[#This Row],[GT_ML_P]]/Table1[[#This Row],[GT_TOT]])+(Table1[[#This Row],[GT_F]]*Table1[[#This Row],[GT_ML_N]]/Table1[[#This Row],[GT_TOT]]))/Table1[[#This Row],[GT_TOT]],0)</f>
        <v>0.20869940000000001</v>
      </c>
      <c r="AO695" s="3">
        <f>(Table1[[#This Row],[OBS_ACC]]-Table1[[#This Row],[EXP_ACC]])/(1-Table1[[#This Row],[EXP_ACC]])</f>
        <v>0.78693305679282943</v>
      </c>
      <c r="AP695" s="3">
        <f>Table1[[#This Row],['# CM TP]]+Table1[[#This Row],['# CM FN]]</f>
        <v>1977</v>
      </c>
      <c r="AQ695" s="3">
        <f>Table1[[#This Row],['# CM TN]]+Table1[[#This Row],['# CM FP]]</f>
        <v>8023</v>
      </c>
      <c r="AR695" s="2">
        <f>IFERROR(Table1[[#This Row],[NUM_T]]/(Table1[[#This Row],[NUM_T]]+Table1[[#This Row],[NUM_F]]),0)</f>
        <v>0.19769999999999999</v>
      </c>
      <c r="AS695" s="2">
        <f>IFERROR(((LEN(Table1[[#This Row],[Predictors]])-LEN(SUBSTITUTE(Table1[[#This Row],[Predictors]],"_","")))/Table1[[#This Row],[NumPredictors]])-Table1[[#This Row],[P_se]],0)</f>
        <v>0</v>
      </c>
      <c r="AT695" s="2">
        <f>IFERROR((LEN(Table1[[#This Row],[Predictors]])-LEN(SUBSTITUTE(Table1[[#This Row],[Predictors]],".","")))/Table1[[#This Row],[NumPredictors]],0)</f>
        <v>0</v>
      </c>
      <c r="AU6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95" s="2">
        <f>1-(Table1[[#This Row],[P_2gram]]+Table1[[#This Row],[P_order]]+Table1[[#This Row],[P_se]])</f>
        <v>1</v>
      </c>
    </row>
    <row r="696" spans="1:48" x14ac:dyDescent="0.25">
      <c r="A696">
        <v>16</v>
      </c>
      <c r="B696" t="s">
        <v>645</v>
      </c>
      <c r="C696" t="s">
        <v>190</v>
      </c>
      <c r="D696" t="s">
        <v>1510</v>
      </c>
      <c r="E696">
        <v>40000</v>
      </c>
      <c r="F6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696" t="s">
        <v>1586</v>
      </c>
      <c r="H696" s="3">
        <v>1</v>
      </c>
      <c r="I696" s="1">
        <v>43126.807962962965</v>
      </c>
      <c r="J696" t="s">
        <v>51</v>
      </c>
      <c r="K696" t="s">
        <v>11</v>
      </c>
      <c r="L696" t="str">
        <f>SUBSTITUTE(SUBSTITUTE(Table1[[#This Row],[PredictorSetsOrig]],"task","act"),"startend","se")</f>
        <v>act,se,2gram,order</v>
      </c>
      <c r="M696" s="32" t="s">
        <v>20</v>
      </c>
      <c r="N696" s="3">
        <v>30</v>
      </c>
      <c r="O696" s="3">
        <f>IF(Table1[[#This Row],[Algorithm]]="None",0,IF(Table1[[#This Row],[NumPredictors]]&lt;=5,5,IF(Table1[[#This Row],[NumPredictors]]&lt;=10,10,IF(Table1[[#This Row],[NumPredictors]]&lt;=30,30,50))))</f>
        <v>30</v>
      </c>
      <c r="P696" s="2">
        <v>0.83140000000000003</v>
      </c>
      <c r="Q696" s="2">
        <v>0.83536666666666703</v>
      </c>
      <c r="R696">
        <v>104.22000000000099</v>
      </c>
      <c r="S696">
        <v>62.330000000001696</v>
      </c>
      <c r="T696">
        <v>13.1900000000023</v>
      </c>
      <c r="U696" s="3">
        <v>3.6483517800571499</v>
      </c>
      <c r="V696" s="17"/>
      <c r="W696" s="22">
        <f>IFERROR(Table1[[#This Row],[MutualInformation]]/Table1[[#This Row],[MutualInformationPotential]],0)</f>
        <v>0</v>
      </c>
      <c r="X696" s="3">
        <v>0.135280032701629</v>
      </c>
      <c r="Y696" s="3"/>
      <c r="Z696" s="3">
        <f>IFERROR(Table1[[#This Row],[MutualInformationVsOutcome]]/Table1[[#This Row],[MutualInformationVsOutcomePotential]],0)</f>
        <v>0</v>
      </c>
      <c r="AA696">
        <v>678</v>
      </c>
      <c r="AB696">
        <v>7636</v>
      </c>
      <c r="AC696">
        <v>302</v>
      </c>
      <c r="AD696">
        <v>1384</v>
      </c>
      <c r="AE696" s="3" t="s">
        <v>1594</v>
      </c>
      <c r="AF69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696" s="17" t="str">
        <f>RIGHT(Table1[[#This Row],[AlgorithmFunc]],LEN(Table1[[#This Row],[AlgorithmFunc]])-16)</f>
        <v>ClusterImportance</v>
      </c>
      <c r="AH696" s="3">
        <f>Table1[[#This Row],['# CM TP]]+Table1[[#This Row],['# CM TN]]</f>
        <v>8314</v>
      </c>
      <c r="AI696" s="3">
        <f>Table1[[#This Row],['# CM FP]]+Table1[[#This Row],['# CM FN]]</f>
        <v>1686</v>
      </c>
      <c r="AJ696" s="3">
        <f>Table1[[#This Row],['# CM TP]]+Table1[[#This Row],['# CM FP]]</f>
        <v>980</v>
      </c>
      <c r="AK696" s="3">
        <f>Table1[[#This Row],['# CM TN]]+Table1[[#This Row],['# CM FN]]</f>
        <v>9020</v>
      </c>
      <c r="AL696" s="3">
        <f>Table1[[#This Row],[GT_T]]+Table1[[#This Row],[GT_F]]</f>
        <v>10000</v>
      </c>
      <c r="AM696" s="3">
        <f>IFERROR((Table1[[#This Row],['# CM TP]]+Table1[[#This Row],['# CM TN]])/Table1[[#This Row],[GT_TOT]], 0)</f>
        <v>0.83140000000000003</v>
      </c>
      <c r="AN696" s="3">
        <f>IFERROR(((Table1[[#This Row],[GT_T]]*Table1[[#This Row],[GT_ML_P]]/Table1[[#This Row],[GT_TOT]])+(Table1[[#This Row],[GT_F]]*Table1[[#This Row],[GT_ML_N]]/Table1[[#This Row],[GT_TOT]]))/Table1[[#This Row],[GT_TOT]],0)</f>
        <v>0.2335544</v>
      </c>
      <c r="AO696" s="3">
        <f>(Table1[[#This Row],[OBS_ACC]]-Table1[[#This Row],[EXP_ACC]])/(1-Table1[[#This Row],[EXP_ACC]])</f>
        <v>0.78002352678389719</v>
      </c>
      <c r="AP696" s="3">
        <f>Table1[[#This Row],['# CM TP]]+Table1[[#This Row],['# CM FN]]</f>
        <v>2062</v>
      </c>
      <c r="AQ696" s="3">
        <f>Table1[[#This Row],['# CM TN]]+Table1[[#This Row],['# CM FP]]</f>
        <v>7938</v>
      </c>
      <c r="AR696" s="2">
        <f>IFERROR(Table1[[#This Row],[NUM_T]]/(Table1[[#This Row],[NUM_T]]+Table1[[#This Row],[NUM_F]]),0)</f>
        <v>0.20619999999999999</v>
      </c>
      <c r="AS696" s="2">
        <f>IFERROR(((LEN(Table1[[#This Row],[Predictors]])-LEN(SUBSTITUTE(Table1[[#This Row],[Predictors]],"_","")))/Table1[[#This Row],[NumPredictors]])-Table1[[#This Row],[P_se]],0)</f>
        <v>0.4</v>
      </c>
      <c r="AT696" s="2">
        <f>IFERROR((LEN(Table1[[#This Row],[Predictors]])-LEN(SUBSTITUTE(Table1[[#This Row],[Predictors]],".","")))/Table1[[#This Row],[NumPredictors]],0)</f>
        <v>0.53333333333333333</v>
      </c>
      <c r="AU6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96" s="2">
        <f>1-(Table1[[#This Row],[P_2gram]]+Table1[[#This Row],[P_order]]+Table1[[#This Row],[P_se]])</f>
        <v>6.6666666666666652E-2</v>
      </c>
    </row>
    <row r="697" spans="1:48" x14ac:dyDescent="0.25">
      <c r="A697">
        <v>40</v>
      </c>
      <c r="B697" t="s">
        <v>645</v>
      </c>
      <c r="C697" t="s">
        <v>190</v>
      </c>
      <c r="D697" s="26" t="s">
        <v>1510</v>
      </c>
      <c r="E697">
        <v>40000</v>
      </c>
      <c r="F6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697" t="s">
        <v>361</v>
      </c>
      <c r="H697" s="3">
        <v>1</v>
      </c>
      <c r="I697" s="1">
        <v>42781.742465277777</v>
      </c>
      <c r="J697" t="s">
        <v>45</v>
      </c>
      <c r="K697" t="s">
        <v>11</v>
      </c>
      <c r="L697" t="str">
        <f>SUBSTITUTE(SUBSTITUTE(Table1[[#This Row],[PredictorSetsOrig]],"task","act"),"startend","se")</f>
        <v>act,order</v>
      </c>
      <c r="M697" s="14" t="s">
        <v>26</v>
      </c>
      <c r="N697" s="3">
        <v>10</v>
      </c>
      <c r="O697" s="3">
        <f>IF(Table1[[#This Row],[Algorithm]]="None",0,IF(Table1[[#This Row],[NumPredictors]]&lt;=5,5,IF(Table1[[#This Row],[NumPredictors]]&lt;=10,10,IF(Table1[[#This Row],[NumPredictors]]&lt;=30,30,50))))</f>
        <v>10</v>
      </c>
      <c r="P697" s="2">
        <v>0.83130000000000004</v>
      </c>
      <c r="Q697" s="2">
        <v>0.83689999999999998</v>
      </c>
      <c r="R697">
        <v>6544.2</v>
      </c>
      <c r="S697">
        <v>39.9400000000023</v>
      </c>
      <c r="T697">
        <v>10.8299999999872</v>
      </c>
      <c r="U697" s="3">
        <v>2.5919650763920599</v>
      </c>
      <c r="V697" s="17">
        <v>8.2509222736489392</v>
      </c>
      <c r="W697" s="22">
        <f>IFERROR(Table1[[#This Row],[MutualInformation]]/Table1[[#This Row],[MutualInformationPotential]],0)</f>
        <v>0.31414246679671765</v>
      </c>
      <c r="X697" s="3">
        <v>0.12685814543427901</v>
      </c>
      <c r="Y697" s="3">
        <v>0.436675388968633</v>
      </c>
      <c r="Z697" s="3">
        <f>IFERROR(Table1[[#This Row],[MutualInformationVsOutcome]]/Table1[[#This Row],[MutualInformationVsOutcomePotential]],0)</f>
        <v>0.29050903403074863</v>
      </c>
      <c r="AA697">
        <v>676</v>
      </c>
      <c r="AB697">
        <v>7637</v>
      </c>
      <c r="AC697">
        <v>301</v>
      </c>
      <c r="AD697">
        <v>1386</v>
      </c>
      <c r="AE697" s="3" t="s">
        <v>387</v>
      </c>
      <c r="AF6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697" s="17" t="str">
        <f>RIGHT(Table1[[#This Row],[AlgorithmFunc]],LEN(Table1[[#This Row],[AlgorithmFunc]])-16)</f>
        <v>Recursive</v>
      </c>
      <c r="AH697" s="3">
        <f>Table1[[#This Row],['# CM TP]]+Table1[[#This Row],['# CM TN]]</f>
        <v>8313</v>
      </c>
      <c r="AI697" s="3">
        <f>Table1[[#This Row],['# CM FP]]+Table1[[#This Row],['# CM FN]]</f>
        <v>1687</v>
      </c>
      <c r="AJ697" s="3">
        <f>Table1[[#This Row],['# CM TP]]+Table1[[#This Row],['# CM FP]]</f>
        <v>977</v>
      </c>
      <c r="AK697" s="3">
        <f>Table1[[#This Row],['# CM TN]]+Table1[[#This Row],['# CM FN]]</f>
        <v>9023</v>
      </c>
      <c r="AL697" s="3">
        <f>Table1[[#This Row],[GT_T]]+Table1[[#This Row],[GT_F]]</f>
        <v>10000</v>
      </c>
      <c r="AM697" s="3">
        <f>IFERROR((Table1[[#This Row],['# CM TP]]+Table1[[#This Row],['# CM TN]])/Table1[[#This Row],[GT_TOT]], 0)</f>
        <v>0.83130000000000004</v>
      </c>
      <c r="AN697" s="3">
        <f>IFERROR(((Table1[[#This Row],[GT_T]]*Table1[[#This Row],[GT_ML_P]]/Table1[[#This Row],[GT_TOT]])+(Table1[[#This Row],[GT_F]]*Table1[[#This Row],[GT_ML_N]]/Table1[[#This Row],[GT_TOT]]))/Table1[[#This Row],[GT_TOT]],0)</f>
        <v>0.23343601999999999</v>
      </c>
      <c r="AO697" s="3">
        <f>(Table1[[#This Row],[OBS_ACC]]-Table1[[#This Row],[EXP_ACC]])/(1-Table1[[#This Row],[EXP_ACC]])</f>
        <v>0.77992704535895363</v>
      </c>
      <c r="AP697" s="3">
        <f>Table1[[#This Row],['# CM TP]]+Table1[[#This Row],['# CM FN]]</f>
        <v>2062</v>
      </c>
      <c r="AQ697" s="3">
        <f>Table1[[#This Row],['# CM TN]]+Table1[[#This Row],['# CM FP]]</f>
        <v>7938</v>
      </c>
      <c r="AR697" s="2">
        <f>IFERROR(Table1[[#This Row],[NUM_T]]/(Table1[[#This Row],[NUM_T]]+Table1[[#This Row],[NUM_F]]),0)</f>
        <v>0.20619999999999999</v>
      </c>
      <c r="AS697" s="2">
        <f>IFERROR(((LEN(Table1[[#This Row],[Predictors]])-LEN(SUBSTITUTE(Table1[[#This Row],[Predictors]],"_","")))/Table1[[#This Row],[NumPredictors]])-Table1[[#This Row],[P_se]],0)</f>
        <v>0</v>
      </c>
      <c r="AT697" s="2">
        <f>IFERROR((LEN(Table1[[#This Row],[Predictors]])-LEN(SUBSTITUTE(Table1[[#This Row],[Predictors]],".","")))/Table1[[#This Row],[NumPredictors]],0)</f>
        <v>0.4</v>
      </c>
      <c r="AU6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97" s="2">
        <f>1-(Table1[[#This Row],[P_2gram]]+Table1[[#This Row],[P_order]]+Table1[[#This Row],[P_se]])</f>
        <v>0.6</v>
      </c>
    </row>
    <row r="698" spans="1:48" x14ac:dyDescent="0.25">
      <c r="A698">
        <v>149</v>
      </c>
      <c r="B698" t="s">
        <v>645</v>
      </c>
      <c r="C698" t="s">
        <v>190</v>
      </c>
      <c r="D698" s="26" t="s">
        <v>1510</v>
      </c>
      <c r="E698">
        <v>40000</v>
      </c>
      <c r="F6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698" t="s">
        <v>1070</v>
      </c>
      <c r="H698" s="3">
        <v>1</v>
      </c>
      <c r="I698" s="1">
        <v>43118.863252314812</v>
      </c>
      <c r="J698" t="s">
        <v>983</v>
      </c>
      <c r="K698" t="s">
        <v>11</v>
      </c>
      <c r="L698" t="str">
        <f>SUBSTITUTE(SUBSTITUTE(Table1[[#This Row],[PredictorSetsOrig]],"task","act"),"startend","se")</f>
        <v>act,2gram</v>
      </c>
      <c r="M698" s="32" t="s">
        <v>22</v>
      </c>
      <c r="N698" s="3">
        <v>30</v>
      </c>
      <c r="O698" s="3">
        <f>IF(Table1[[#This Row],[Algorithm]]="None",0,IF(Table1[[#This Row],[NumPredictors]]&lt;=5,5,IF(Table1[[#This Row],[NumPredictors]]&lt;=10,10,IF(Table1[[#This Row],[NumPredictors]]&lt;=30,30,50))))</f>
        <v>30</v>
      </c>
      <c r="P698" s="2">
        <v>0.83130000000000004</v>
      </c>
      <c r="Q698" s="2">
        <v>0.82840000000000003</v>
      </c>
      <c r="R698">
        <v>3.1700000000000701</v>
      </c>
      <c r="S698">
        <v>60.609999999999701</v>
      </c>
      <c r="T698">
        <v>5.8000000000001801</v>
      </c>
      <c r="U698" s="3">
        <v>1.69670625321821</v>
      </c>
      <c r="V698" s="17">
        <v>8.2937834738371201</v>
      </c>
      <c r="W698" s="22">
        <f>IFERROR(Table1[[#This Row],[MutualInformation]]/Table1[[#This Row],[MutualInformationPotential]],0)</f>
        <v>0.20457566303370453</v>
      </c>
      <c r="X698" s="3">
        <v>9.2712378602474402E-2</v>
      </c>
      <c r="Y698" s="3">
        <v>0.445241081265214</v>
      </c>
      <c r="Z698" s="3">
        <f>IFERROR(Table1[[#This Row],[MutualInformationVsOutcome]]/Table1[[#This Row],[MutualInformationVsOutcomePotential]],0)</f>
        <v>0.20822961425531394</v>
      </c>
      <c r="AA698">
        <v>538</v>
      </c>
      <c r="AB698">
        <v>7775</v>
      </c>
      <c r="AC698">
        <v>163</v>
      </c>
      <c r="AD698">
        <v>1524</v>
      </c>
      <c r="AE698" s="3" t="s">
        <v>1228</v>
      </c>
      <c r="AF6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698" s="17" t="str">
        <f>RIGHT(Table1[[#This Row],[AlgorithmFunc]],LEN(Table1[[#This Row],[AlgorithmFunc]])-16)</f>
        <v>Influence</v>
      </c>
      <c r="AH698" s="3">
        <f>Table1[[#This Row],['# CM TP]]+Table1[[#This Row],['# CM TN]]</f>
        <v>8313</v>
      </c>
      <c r="AI698" s="3">
        <f>Table1[[#This Row],['# CM FP]]+Table1[[#This Row],['# CM FN]]</f>
        <v>1687</v>
      </c>
      <c r="AJ698" s="3">
        <f>Table1[[#This Row],['# CM TP]]+Table1[[#This Row],['# CM FP]]</f>
        <v>701</v>
      </c>
      <c r="AK698" s="3">
        <f>Table1[[#This Row],['# CM TN]]+Table1[[#This Row],['# CM FN]]</f>
        <v>9299</v>
      </c>
      <c r="AL698" s="3">
        <f>Table1[[#This Row],[GT_T]]+Table1[[#This Row],[GT_F]]</f>
        <v>10000</v>
      </c>
      <c r="AM698" s="3">
        <f>IFERROR((Table1[[#This Row],['# CM TP]]+Table1[[#This Row],['# CM TN]])/Table1[[#This Row],[GT_TOT]], 0)</f>
        <v>0.83130000000000004</v>
      </c>
      <c r="AN698" s="3">
        <f>IFERROR(((Table1[[#This Row],[GT_T]]*Table1[[#This Row],[GT_ML_P]]/Table1[[#This Row],[GT_TOT]])+(Table1[[#This Row],[GT_F]]*Table1[[#This Row],[GT_ML_N]]/Table1[[#This Row],[GT_TOT]]))/Table1[[#This Row],[GT_TOT]],0)</f>
        <v>0.21514825999999998</v>
      </c>
      <c r="AO698" s="3">
        <f>(Table1[[#This Row],[OBS_ACC]]-Table1[[#This Row],[EXP_ACC]])/(1-Table1[[#This Row],[EXP_ACC]])</f>
        <v>0.78505494553659272</v>
      </c>
      <c r="AP698" s="3">
        <f>Table1[[#This Row],['# CM TP]]+Table1[[#This Row],['# CM FN]]</f>
        <v>2062</v>
      </c>
      <c r="AQ698" s="3">
        <f>Table1[[#This Row],['# CM TN]]+Table1[[#This Row],['# CM FP]]</f>
        <v>7938</v>
      </c>
      <c r="AR698" s="2">
        <f>IFERROR(Table1[[#This Row],[NUM_T]]/(Table1[[#This Row],[NUM_T]]+Table1[[#This Row],[NUM_F]]),0)</f>
        <v>0.20619999999999999</v>
      </c>
      <c r="AS698" s="2">
        <f>IFERROR(((LEN(Table1[[#This Row],[Predictors]])-LEN(SUBSTITUTE(Table1[[#This Row],[Predictors]],"_","")))/Table1[[#This Row],[NumPredictors]])-Table1[[#This Row],[P_se]],0)</f>
        <v>1</v>
      </c>
      <c r="AT698" s="2">
        <f>IFERROR((LEN(Table1[[#This Row],[Predictors]])-LEN(SUBSTITUTE(Table1[[#This Row],[Predictors]],".","")))/Table1[[#This Row],[NumPredictors]],0)</f>
        <v>0</v>
      </c>
      <c r="AU6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98" s="2">
        <f>1-(Table1[[#This Row],[P_2gram]]+Table1[[#This Row],[P_order]]+Table1[[#This Row],[P_se]])</f>
        <v>0</v>
      </c>
    </row>
    <row r="699" spans="1:48" x14ac:dyDescent="0.25">
      <c r="A699">
        <v>161</v>
      </c>
      <c r="B699" t="s">
        <v>645</v>
      </c>
      <c r="C699" t="s">
        <v>185</v>
      </c>
      <c r="D699" s="26" t="s">
        <v>1510</v>
      </c>
      <c r="E699">
        <v>40000</v>
      </c>
      <c r="F6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699" t="s">
        <v>1070</v>
      </c>
      <c r="H699" s="3">
        <v>1</v>
      </c>
      <c r="I699" s="1">
        <v>43118.960636574076</v>
      </c>
      <c r="J699" t="s">
        <v>995</v>
      </c>
      <c r="K699" t="s">
        <v>11</v>
      </c>
      <c r="L699" t="str">
        <f>SUBSTITUTE(SUBSTITUTE(Table1[[#This Row],[PredictorSetsOrig]],"task","act"),"startend","se")</f>
        <v>act,2gram,order</v>
      </c>
      <c r="M699" s="32" t="s">
        <v>24</v>
      </c>
      <c r="N699" s="3">
        <v>30</v>
      </c>
      <c r="O699" s="3">
        <f>IF(Table1[[#This Row],[Algorithm]]="None",0,IF(Table1[[#This Row],[NumPredictors]]&lt;=5,5,IF(Table1[[#This Row],[NumPredictors]]&lt;=10,10,IF(Table1[[#This Row],[NumPredictors]]&lt;=30,30,50))))</f>
        <v>30</v>
      </c>
      <c r="P699" s="2">
        <v>0.83130000000000004</v>
      </c>
      <c r="Q699" s="2">
        <v>0.82766666666666699</v>
      </c>
      <c r="R699">
        <v>59.449999999998902</v>
      </c>
      <c r="S699">
        <v>65.270000000000394</v>
      </c>
      <c r="T699">
        <v>12.3899999999994</v>
      </c>
      <c r="U699" s="3">
        <v>6.7575015284300797</v>
      </c>
      <c r="V699" s="17"/>
      <c r="W699" s="22">
        <f>IFERROR(Table1[[#This Row],[MutualInformation]]/Table1[[#This Row],[MutualInformationPotential]],0)</f>
        <v>0</v>
      </c>
      <c r="X699" s="3">
        <v>0.214123518727732</v>
      </c>
      <c r="Y699" s="3"/>
      <c r="Z699" s="3">
        <f>IFERROR(Table1[[#This Row],[MutualInformationVsOutcome]]/Table1[[#This Row],[MutualInformationVsOutcomePotential]],0)</f>
        <v>0</v>
      </c>
      <c r="AA699">
        <v>444</v>
      </c>
      <c r="AB699">
        <v>7869</v>
      </c>
      <c r="AC699">
        <v>154</v>
      </c>
      <c r="AD699">
        <v>1533</v>
      </c>
      <c r="AE699" s="3" t="s">
        <v>1152</v>
      </c>
      <c r="AF6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699" s="17" t="str">
        <f>RIGHT(Table1[[#This Row],[AlgorithmFunc]],LEN(Table1[[#This Row],[AlgorithmFunc]])-16)</f>
        <v>ClusterInfluence</v>
      </c>
      <c r="AH699" s="3">
        <f>Table1[[#This Row],['# CM TP]]+Table1[[#This Row],['# CM TN]]</f>
        <v>8313</v>
      </c>
      <c r="AI699" s="3">
        <f>Table1[[#This Row],['# CM FP]]+Table1[[#This Row],['# CM FN]]</f>
        <v>1687</v>
      </c>
      <c r="AJ699" s="3">
        <f>Table1[[#This Row],['# CM TP]]+Table1[[#This Row],['# CM FP]]</f>
        <v>598</v>
      </c>
      <c r="AK699" s="3">
        <f>Table1[[#This Row],['# CM TN]]+Table1[[#This Row],['# CM FN]]</f>
        <v>9402</v>
      </c>
      <c r="AL699" s="3">
        <f>Table1[[#This Row],[GT_T]]+Table1[[#This Row],[GT_F]]</f>
        <v>10000</v>
      </c>
      <c r="AM699" s="3">
        <f>IFERROR((Table1[[#This Row],['# CM TP]]+Table1[[#This Row],['# CM TN]])/Table1[[#This Row],[GT_TOT]], 0)</f>
        <v>0.83130000000000004</v>
      </c>
      <c r="AN699" s="3">
        <f>IFERROR(((Table1[[#This Row],[GT_T]]*Table1[[#This Row],[GT_ML_P]]/Table1[[#This Row],[GT_TOT]])+(Table1[[#This Row],[GT_F]]*Table1[[#This Row],[GT_ML_N]]/Table1[[#This Row],[GT_TOT]]))/Table1[[#This Row],[GT_TOT]],0)</f>
        <v>0.20832348000000001</v>
      </c>
      <c r="AO699" s="3">
        <f>(Table1[[#This Row],[OBS_ACC]]-Table1[[#This Row],[EXP_ACC]])/(1-Table1[[#This Row],[EXP_ACC]])</f>
        <v>0.78690791536927229</v>
      </c>
      <c r="AP699" s="3">
        <f>Table1[[#This Row],['# CM TP]]+Table1[[#This Row],['# CM FN]]</f>
        <v>1977</v>
      </c>
      <c r="AQ699" s="3">
        <f>Table1[[#This Row],['# CM TN]]+Table1[[#This Row],['# CM FP]]</f>
        <v>8023</v>
      </c>
      <c r="AR699" s="2">
        <f>IFERROR(Table1[[#This Row],[NUM_T]]/(Table1[[#This Row],[NUM_T]]+Table1[[#This Row],[NUM_F]]),0)</f>
        <v>0.19769999999999999</v>
      </c>
      <c r="AS699" s="2">
        <f>IFERROR(((LEN(Table1[[#This Row],[Predictors]])-LEN(SUBSTITUTE(Table1[[#This Row],[Predictors]],"_","")))/Table1[[#This Row],[NumPredictors]])-Table1[[#This Row],[P_se]],0)</f>
        <v>0.33333333333333331</v>
      </c>
      <c r="AT699" s="2">
        <f>IFERROR((LEN(Table1[[#This Row],[Predictors]])-LEN(SUBSTITUTE(Table1[[#This Row],[Predictors]],".","")))/Table1[[#This Row],[NumPredictors]],0)</f>
        <v>0.56666666666666665</v>
      </c>
      <c r="AU6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699" s="2">
        <f>1-(Table1[[#This Row],[P_2gram]]+Table1[[#This Row],[P_order]]+Table1[[#This Row],[P_se]])</f>
        <v>0.10000000000000009</v>
      </c>
    </row>
    <row r="700" spans="1:48" x14ac:dyDescent="0.25">
      <c r="A700">
        <v>172</v>
      </c>
      <c r="B700" t="s">
        <v>645</v>
      </c>
      <c r="C700" t="s">
        <v>185</v>
      </c>
      <c r="D700" s="26" t="s">
        <v>1510</v>
      </c>
      <c r="E700">
        <v>40000</v>
      </c>
      <c r="F7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700" t="s">
        <v>1070</v>
      </c>
      <c r="H700" s="3">
        <v>1</v>
      </c>
      <c r="I700" s="1">
        <v>43118.973634259259</v>
      </c>
      <c r="J700" t="s">
        <v>1007</v>
      </c>
      <c r="K700" t="s">
        <v>11</v>
      </c>
      <c r="L700" t="str">
        <f>SUBSTITUTE(SUBSTITUTE(Table1[[#This Row],[PredictorSetsOrig]],"task","act"),"startend","se")</f>
        <v>act,2gram,order</v>
      </c>
      <c r="M700" s="32" t="s">
        <v>24</v>
      </c>
      <c r="N700" s="3">
        <v>30</v>
      </c>
      <c r="O700" s="3">
        <f>IF(Table1[[#This Row],[Algorithm]]="None",0,IF(Table1[[#This Row],[NumPredictors]]&lt;=5,5,IF(Table1[[#This Row],[NumPredictors]]&lt;=10,10,IF(Table1[[#This Row],[NumPredictors]]&lt;=30,30,50))))</f>
        <v>30</v>
      </c>
      <c r="P700" s="2">
        <v>0.83130000000000004</v>
      </c>
      <c r="Q700" s="2">
        <v>0.82766666666666699</v>
      </c>
      <c r="R700">
        <v>61.260000000000197</v>
      </c>
      <c r="S700">
        <v>66.299999999999301</v>
      </c>
      <c r="T700">
        <v>12.6399999999994</v>
      </c>
      <c r="U700" s="3">
        <v>6.7575015284300797</v>
      </c>
      <c r="V700" s="17"/>
      <c r="W700" s="22">
        <f>IFERROR(Table1[[#This Row],[MutualInformation]]/Table1[[#This Row],[MutualInformationPotential]],0)</f>
        <v>0</v>
      </c>
      <c r="X700" s="3">
        <v>0.214123518727732</v>
      </c>
      <c r="Y700" s="3"/>
      <c r="Z700" s="3">
        <f>IFERROR(Table1[[#This Row],[MutualInformationVsOutcome]]/Table1[[#This Row],[MutualInformationVsOutcomePotential]],0)</f>
        <v>0</v>
      </c>
      <c r="AA700">
        <v>444</v>
      </c>
      <c r="AB700">
        <v>7869</v>
      </c>
      <c r="AC700">
        <v>154</v>
      </c>
      <c r="AD700">
        <v>1533</v>
      </c>
      <c r="AE700" s="3" t="s">
        <v>1152</v>
      </c>
      <c r="AF7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00" s="17" t="str">
        <f>RIGHT(Table1[[#This Row],[AlgorithmFunc]],LEN(Table1[[#This Row],[AlgorithmFunc]])-16)</f>
        <v>ClusterFisher</v>
      </c>
      <c r="AH700" s="3">
        <f>Table1[[#This Row],['# CM TP]]+Table1[[#This Row],['# CM TN]]</f>
        <v>8313</v>
      </c>
      <c r="AI700" s="3">
        <f>Table1[[#This Row],['# CM FP]]+Table1[[#This Row],['# CM FN]]</f>
        <v>1687</v>
      </c>
      <c r="AJ700" s="3">
        <f>Table1[[#This Row],['# CM TP]]+Table1[[#This Row],['# CM FP]]</f>
        <v>598</v>
      </c>
      <c r="AK700" s="3">
        <f>Table1[[#This Row],['# CM TN]]+Table1[[#This Row],['# CM FN]]</f>
        <v>9402</v>
      </c>
      <c r="AL700" s="3">
        <f>Table1[[#This Row],[GT_T]]+Table1[[#This Row],[GT_F]]</f>
        <v>10000</v>
      </c>
      <c r="AM700" s="3">
        <f>IFERROR((Table1[[#This Row],['# CM TP]]+Table1[[#This Row],['# CM TN]])/Table1[[#This Row],[GT_TOT]], 0)</f>
        <v>0.83130000000000004</v>
      </c>
      <c r="AN700" s="3">
        <f>IFERROR(((Table1[[#This Row],[GT_T]]*Table1[[#This Row],[GT_ML_P]]/Table1[[#This Row],[GT_TOT]])+(Table1[[#This Row],[GT_F]]*Table1[[#This Row],[GT_ML_N]]/Table1[[#This Row],[GT_TOT]]))/Table1[[#This Row],[GT_TOT]],0)</f>
        <v>0.20832348000000001</v>
      </c>
      <c r="AO700" s="3">
        <f>(Table1[[#This Row],[OBS_ACC]]-Table1[[#This Row],[EXP_ACC]])/(1-Table1[[#This Row],[EXP_ACC]])</f>
        <v>0.78690791536927229</v>
      </c>
      <c r="AP700" s="3">
        <f>Table1[[#This Row],['# CM TP]]+Table1[[#This Row],['# CM FN]]</f>
        <v>1977</v>
      </c>
      <c r="AQ700" s="3">
        <f>Table1[[#This Row],['# CM TN]]+Table1[[#This Row],['# CM FP]]</f>
        <v>8023</v>
      </c>
      <c r="AR700" s="2">
        <f>IFERROR(Table1[[#This Row],[NUM_T]]/(Table1[[#This Row],[NUM_T]]+Table1[[#This Row],[NUM_F]]),0)</f>
        <v>0.19769999999999999</v>
      </c>
      <c r="AS700" s="2">
        <f>IFERROR(((LEN(Table1[[#This Row],[Predictors]])-LEN(SUBSTITUTE(Table1[[#This Row],[Predictors]],"_","")))/Table1[[#This Row],[NumPredictors]])-Table1[[#This Row],[P_se]],0)</f>
        <v>0.33333333333333331</v>
      </c>
      <c r="AT700" s="2">
        <f>IFERROR((LEN(Table1[[#This Row],[Predictors]])-LEN(SUBSTITUTE(Table1[[#This Row],[Predictors]],".","")))/Table1[[#This Row],[NumPredictors]],0)</f>
        <v>0.56666666666666665</v>
      </c>
      <c r="AU7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0" s="2">
        <f>1-(Table1[[#This Row],[P_2gram]]+Table1[[#This Row],[P_order]]+Table1[[#This Row],[P_se]])</f>
        <v>0.10000000000000009</v>
      </c>
    </row>
    <row r="701" spans="1:48" x14ac:dyDescent="0.25">
      <c r="A701">
        <v>20</v>
      </c>
      <c r="B701" t="s">
        <v>645</v>
      </c>
      <c r="C701" t="s">
        <v>942</v>
      </c>
      <c r="D701" t="s">
        <v>1509</v>
      </c>
      <c r="E701">
        <v>1143</v>
      </c>
      <c r="F7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701" t="s">
        <v>969</v>
      </c>
      <c r="H701" s="3">
        <v>1</v>
      </c>
      <c r="I701" s="1">
        <v>42885.085740740738</v>
      </c>
      <c r="J701" t="s">
        <v>970</v>
      </c>
      <c r="K701" s="1" t="s">
        <v>11</v>
      </c>
      <c r="L701" t="str">
        <f>SUBSTITUTE(SUBSTITUTE(Table1[[#This Row],[PredictorSetsOrig]],"task","act"),"startend","se")</f>
        <v>act,se</v>
      </c>
      <c r="M701" s="32" t="s">
        <v>14</v>
      </c>
      <c r="N701" s="3">
        <v>30</v>
      </c>
      <c r="O701" s="3">
        <f>IF(Table1[[#This Row],[Algorithm]]="None",0,IF(Table1[[#This Row],[NumPredictors]]&lt;=5,5,IF(Table1[[#This Row],[NumPredictors]]&lt;=10,10,IF(Table1[[#This Row],[NumPredictors]]&lt;=30,30,50))))</f>
        <v>30</v>
      </c>
      <c r="P701" s="2">
        <v>0.79370629370629397</v>
      </c>
      <c r="Q701" s="2">
        <v>0.83313885647607899</v>
      </c>
      <c r="R701" s="3">
        <v>3.09000000000015</v>
      </c>
      <c r="S701" s="3">
        <v>2.7199999999975302</v>
      </c>
      <c r="T701" s="3">
        <v>0.27999999999883601</v>
      </c>
      <c r="U701" s="3">
        <v>5.2828859776934598</v>
      </c>
      <c r="V701" s="17"/>
      <c r="W701" s="22">
        <f>IFERROR(Table1[[#This Row],[MutualInformation]]/Table1[[#This Row],[MutualInformationPotential]],0)</f>
        <v>0</v>
      </c>
      <c r="X701" s="3">
        <v>0.49119723507416202</v>
      </c>
      <c r="Y701" s="3"/>
      <c r="Z701" s="3">
        <f>IFERROR(Table1[[#This Row],[MutualInformationVsOutcome]]/Table1[[#This Row],[MutualInformationVsOutcomePotential]],0)</f>
        <v>0</v>
      </c>
      <c r="AA701">
        <v>57</v>
      </c>
      <c r="AB701">
        <v>170</v>
      </c>
      <c r="AC701">
        <v>15</v>
      </c>
      <c r="AD701">
        <v>44</v>
      </c>
      <c r="AE701" s="3" t="s">
        <v>977</v>
      </c>
      <c r="AF7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701" s="17" t="str">
        <f>RIGHT(Table1[[#This Row],[AlgorithmFunc]],LEN(Table1[[#This Row],[AlgorithmFunc]])-16)</f>
        <v>ClusterImportanceGBM</v>
      </c>
      <c r="AH701" s="3">
        <f>Table1[[#This Row],['# CM TP]]+Table1[[#This Row],['# CM TN]]</f>
        <v>227</v>
      </c>
      <c r="AI701" s="3">
        <f>Table1[[#This Row],['# CM FP]]+Table1[[#This Row],['# CM FN]]</f>
        <v>59</v>
      </c>
      <c r="AJ701" s="3">
        <f>Table1[[#This Row],['# CM TP]]+Table1[[#This Row],['# CM FP]]</f>
        <v>72</v>
      </c>
      <c r="AK701" s="3">
        <f>Table1[[#This Row],['# CM TN]]+Table1[[#This Row],['# CM FN]]</f>
        <v>214</v>
      </c>
      <c r="AL701" s="3">
        <f>Table1[[#This Row],[GT_T]]+Table1[[#This Row],[GT_F]]</f>
        <v>286</v>
      </c>
      <c r="AM701" s="3">
        <f>IFERROR((Table1[[#This Row],['# CM TP]]+Table1[[#This Row],['# CM TN]])/Table1[[#This Row],[GT_TOT]], 0)</f>
        <v>0.79370629370629375</v>
      </c>
      <c r="AN701" s="3">
        <f>IFERROR(((Table1[[#This Row],[GT_T]]*Table1[[#This Row],[GT_ML_P]]/Table1[[#This Row],[GT_TOT]])+(Table1[[#This Row],[GT_F]]*Table1[[#This Row],[GT_ML_N]]/Table1[[#This Row],[GT_TOT]]))/Table1[[#This Row],[GT_TOT]],0)</f>
        <v>0.35417379822974226</v>
      </c>
      <c r="AO701" s="3">
        <f>(Table1[[#This Row],[OBS_ACC]]-Table1[[#This Row],[EXP_ACC]])/(1-Table1[[#This Row],[EXP_ACC]])</f>
        <v>0.68057395979252644</v>
      </c>
      <c r="AP701" s="3">
        <f>Table1[[#This Row],['# CM TP]]+Table1[[#This Row],['# CM FN]]</f>
        <v>101</v>
      </c>
      <c r="AQ701" s="3">
        <f>Table1[[#This Row],['# CM TN]]+Table1[[#This Row],['# CM FP]]</f>
        <v>185</v>
      </c>
      <c r="AR701" s="2">
        <f>IFERROR(Table1[[#This Row],[NUM_T]]/(Table1[[#This Row],[NUM_T]]+Table1[[#This Row],[NUM_F]]),0)</f>
        <v>0.35314685314685312</v>
      </c>
      <c r="AS701" s="2">
        <f>IFERROR(((LEN(Table1[[#This Row],[Predictors]])-LEN(SUBSTITUTE(Table1[[#This Row],[Predictors]],"_","")))/Table1[[#This Row],[NumPredictors]])-Table1[[#This Row],[P_se]],0)</f>
        <v>0</v>
      </c>
      <c r="AT701" s="2">
        <f>IFERROR((LEN(Table1[[#This Row],[Predictors]])-LEN(SUBSTITUTE(Table1[[#This Row],[Predictors]],".","")))/Table1[[#This Row],[NumPredictors]],0)</f>
        <v>0</v>
      </c>
      <c r="AU7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1" s="2">
        <f>1-(Table1[[#This Row],[P_2gram]]+Table1[[#This Row],[P_order]]+Table1[[#This Row],[P_se]])</f>
        <v>1</v>
      </c>
    </row>
    <row r="702" spans="1:48" x14ac:dyDescent="0.25">
      <c r="A702">
        <v>162</v>
      </c>
      <c r="B702" t="s">
        <v>645</v>
      </c>
      <c r="C702" t="s">
        <v>185</v>
      </c>
      <c r="D702" s="26" t="s">
        <v>1510</v>
      </c>
      <c r="E702">
        <v>40000</v>
      </c>
      <c r="F7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702" t="s">
        <v>1070</v>
      </c>
      <c r="H702" s="3">
        <v>1</v>
      </c>
      <c r="I702" s="1">
        <v>43118.962233796294</v>
      </c>
      <c r="J702" t="s">
        <v>995</v>
      </c>
      <c r="K702" t="s">
        <v>11</v>
      </c>
      <c r="L702" t="str">
        <f>SUBSTITUTE(SUBSTITUTE(Table1[[#This Row],[PredictorSetsOrig]],"task","act"),"startend","se")</f>
        <v>act,order</v>
      </c>
      <c r="M702" s="32" t="s">
        <v>26</v>
      </c>
      <c r="N702" s="3">
        <v>30</v>
      </c>
      <c r="O702" s="3">
        <f>IF(Table1[[#This Row],[Algorithm]]="None",0,IF(Table1[[#This Row],[NumPredictors]]&lt;=5,5,IF(Table1[[#This Row],[NumPredictors]]&lt;=10,10,IF(Table1[[#This Row],[NumPredictors]]&lt;=30,30,50))))</f>
        <v>30</v>
      </c>
      <c r="P702" s="2">
        <v>0.83120000000000005</v>
      </c>
      <c r="Q702" s="2">
        <v>0.83176666666666699</v>
      </c>
      <c r="R702">
        <v>19.989999999999799</v>
      </c>
      <c r="S702">
        <v>66.600000000000406</v>
      </c>
      <c r="T702">
        <v>6.8999999999996398</v>
      </c>
      <c r="U702" s="3">
        <v>6.8681097044406503</v>
      </c>
      <c r="V702" s="17"/>
      <c r="W702" s="22">
        <f>IFERROR(Table1[[#This Row],[MutualInformation]]/Table1[[#This Row],[MutualInformationPotential]],0)</f>
        <v>0</v>
      </c>
      <c r="X702" s="3">
        <v>0.20679308637375399</v>
      </c>
      <c r="Y702" s="3"/>
      <c r="Z702" s="3">
        <f>IFERROR(Table1[[#This Row],[MutualInformationVsOutcome]]/Table1[[#This Row],[MutualInformationVsOutcomePotential]],0)</f>
        <v>0</v>
      </c>
      <c r="AA702">
        <v>424</v>
      </c>
      <c r="AB702">
        <v>7888</v>
      </c>
      <c r="AC702">
        <v>135</v>
      </c>
      <c r="AD702">
        <v>1553</v>
      </c>
      <c r="AE702" s="3" t="s">
        <v>1153</v>
      </c>
      <c r="AF7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02" s="17" t="str">
        <f>RIGHT(Table1[[#This Row],[AlgorithmFunc]],LEN(Table1[[#This Row],[AlgorithmFunc]])-16)</f>
        <v>ClusterInfluence</v>
      </c>
      <c r="AH702" s="3">
        <f>Table1[[#This Row],['# CM TP]]+Table1[[#This Row],['# CM TN]]</f>
        <v>8312</v>
      </c>
      <c r="AI702" s="3">
        <f>Table1[[#This Row],['# CM FP]]+Table1[[#This Row],['# CM FN]]</f>
        <v>1688</v>
      </c>
      <c r="AJ702" s="3">
        <f>Table1[[#This Row],['# CM TP]]+Table1[[#This Row],['# CM FP]]</f>
        <v>559</v>
      </c>
      <c r="AK702" s="3">
        <f>Table1[[#This Row],['# CM TN]]+Table1[[#This Row],['# CM FN]]</f>
        <v>9441</v>
      </c>
      <c r="AL702" s="3">
        <f>Table1[[#This Row],[GT_T]]+Table1[[#This Row],[GT_F]]</f>
        <v>10000</v>
      </c>
      <c r="AM702" s="3">
        <f>IFERROR((Table1[[#This Row],['# CM TP]]+Table1[[#This Row],['# CM TN]])/Table1[[#This Row],[GT_TOT]], 0)</f>
        <v>0.83120000000000005</v>
      </c>
      <c r="AN702" s="3">
        <f>IFERROR(((Table1[[#This Row],[GT_T]]*Table1[[#This Row],[GT_ML_P]]/Table1[[#This Row],[GT_TOT]])+(Table1[[#This Row],[GT_F]]*Table1[[#This Row],[GT_ML_N]]/Table1[[#This Row],[GT_TOT]]))/Table1[[#This Row],[GT_TOT]],0)</f>
        <v>0.20582815999999998</v>
      </c>
      <c r="AO702" s="3">
        <f>(Table1[[#This Row],[OBS_ACC]]-Table1[[#This Row],[EXP_ACC]])/(1-Table1[[#This Row],[EXP_ACC]])</f>
        <v>0.78745154197358613</v>
      </c>
      <c r="AP702" s="3">
        <f>Table1[[#This Row],['# CM TP]]+Table1[[#This Row],['# CM FN]]</f>
        <v>1977</v>
      </c>
      <c r="AQ702" s="3">
        <f>Table1[[#This Row],['# CM TN]]+Table1[[#This Row],['# CM FP]]</f>
        <v>8023</v>
      </c>
      <c r="AR702" s="2">
        <f>IFERROR(Table1[[#This Row],[NUM_T]]/(Table1[[#This Row],[NUM_T]]+Table1[[#This Row],[NUM_F]]),0)</f>
        <v>0.19769999999999999</v>
      </c>
      <c r="AS702" s="2">
        <f>IFERROR(((LEN(Table1[[#This Row],[Predictors]])-LEN(SUBSTITUTE(Table1[[#This Row],[Predictors]],"_","")))/Table1[[#This Row],[NumPredictors]])-Table1[[#This Row],[P_se]],0)</f>
        <v>0</v>
      </c>
      <c r="AT702" s="2">
        <f>IFERROR((LEN(Table1[[#This Row],[Predictors]])-LEN(SUBSTITUTE(Table1[[#This Row],[Predictors]],".","")))/Table1[[#This Row],[NumPredictors]],0)</f>
        <v>0.8666666666666667</v>
      </c>
      <c r="AU7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2" s="2">
        <f>1-(Table1[[#This Row],[P_2gram]]+Table1[[#This Row],[P_order]]+Table1[[#This Row],[P_se]])</f>
        <v>0.1333333333333333</v>
      </c>
    </row>
    <row r="703" spans="1:48" x14ac:dyDescent="0.25">
      <c r="A703" s="26">
        <v>173</v>
      </c>
      <c r="B703" s="26" t="s">
        <v>645</v>
      </c>
      <c r="C703" s="26" t="s">
        <v>185</v>
      </c>
      <c r="D703" s="26" t="s">
        <v>1510</v>
      </c>
      <c r="E703" s="26">
        <v>40000</v>
      </c>
      <c r="F7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703" s="26" t="s">
        <v>1070</v>
      </c>
      <c r="H703" s="27">
        <v>1</v>
      </c>
      <c r="I703" s="28">
        <v>43118.975266203706</v>
      </c>
      <c r="J703" s="26" t="s">
        <v>1007</v>
      </c>
      <c r="K703" s="26" t="s">
        <v>11</v>
      </c>
      <c r="L703" t="str">
        <f>SUBSTITUTE(SUBSTITUTE(Table1[[#This Row],[PredictorSetsOrig]],"task","act"),"startend","se")</f>
        <v>act,order</v>
      </c>
      <c r="M703" s="32" t="s">
        <v>26</v>
      </c>
      <c r="N703" s="27">
        <v>30</v>
      </c>
      <c r="O703" s="27">
        <f>IF(Table1[[#This Row],[Algorithm]]="None",0,IF(Table1[[#This Row],[NumPredictors]]&lt;=5,5,IF(Table1[[#This Row],[NumPredictors]]&lt;=10,10,IF(Table1[[#This Row],[NumPredictors]]&lt;=30,30,50))))</f>
        <v>30</v>
      </c>
      <c r="P703" s="29">
        <v>0.83120000000000005</v>
      </c>
      <c r="Q703" s="29">
        <v>0.83176666666666699</v>
      </c>
      <c r="R703" s="26">
        <v>19.809999999999501</v>
      </c>
      <c r="S703" s="26">
        <v>65.779999999998793</v>
      </c>
      <c r="T703" s="26">
        <v>6.8000000000010896</v>
      </c>
      <c r="U703" s="27">
        <v>6.8681097044406503</v>
      </c>
      <c r="V703" s="17"/>
      <c r="W703" s="22">
        <f>IFERROR(Table1[[#This Row],[MutualInformation]]/Table1[[#This Row],[MutualInformationPotential]],0)</f>
        <v>0</v>
      </c>
      <c r="X703" s="27">
        <v>0.20679308637375399</v>
      </c>
      <c r="Y703" s="3"/>
      <c r="Z703" s="27">
        <f>IFERROR(Table1[[#This Row],[MutualInformationVsOutcome]]/Table1[[#This Row],[MutualInformationVsOutcomePotential]],0)</f>
        <v>0</v>
      </c>
      <c r="AA703" s="26">
        <v>424</v>
      </c>
      <c r="AB703" s="26">
        <v>7888</v>
      </c>
      <c r="AC703" s="26">
        <v>135</v>
      </c>
      <c r="AD703" s="26">
        <v>1553</v>
      </c>
      <c r="AE703" s="27" t="s">
        <v>1153</v>
      </c>
      <c r="AF7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03" s="17" t="str">
        <f>RIGHT(Table1[[#This Row],[AlgorithmFunc]],LEN(Table1[[#This Row],[AlgorithmFunc]])-16)</f>
        <v>ClusterFisher</v>
      </c>
      <c r="AH703" s="27">
        <f>Table1[[#This Row],['# CM TP]]+Table1[[#This Row],['# CM TN]]</f>
        <v>8312</v>
      </c>
      <c r="AI703" s="27">
        <f>Table1[[#This Row],['# CM FP]]+Table1[[#This Row],['# CM FN]]</f>
        <v>1688</v>
      </c>
      <c r="AJ703" s="27">
        <f>Table1[[#This Row],['# CM TP]]+Table1[[#This Row],['# CM FP]]</f>
        <v>559</v>
      </c>
      <c r="AK703" s="27">
        <f>Table1[[#This Row],['# CM TN]]+Table1[[#This Row],['# CM FN]]</f>
        <v>9441</v>
      </c>
      <c r="AL703" s="27">
        <f>Table1[[#This Row],[GT_T]]+Table1[[#This Row],[GT_F]]</f>
        <v>10000</v>
      </c>
      <c r="AM703" s="27">
        <f>IFERROR((Table1[[#This Row],['# CM TP]]+Table1[[#This Row],['# CM TN]])/Table1[[#This Row],[GT_TOT]], 0)</f>
        <v>0.83120000000000005</v>
      </c>
      <c r="AN703" s="27">
        <f>IFERROR(((Table1[[#This Row],[GT_T]]*Table1[[#This Row],[GT_ML_P]]/Table1[[#This Row],[GT_TOT]])+(Table1[[#This Row],[GT_F]]*Table1[[#This Row],[GT_ML_N]]/Table1[[#This Row],[GT_TOT]]))/Table1[[#This Row],[GT_TOT]],0)</f>
        <v>0.20582815999999998</v>
      </c>
      <c r="AO703" s="27">
        <f>(Table1[[#This Row],[OBS_ACC]]-Table1[[#This Row],[EXP_ACC]])/(1-Table1[[#This Row],[EXP_ACC]])</f>
        <v>0.78745154197358613</v>
      </c>
      <c r="AP703" s="27">
        <f>Table1[[#This Row],['# CM TP]]+Table1[[#This Row],['# CM FN]]</f>
        <v>1977</v>
      </c>
      <c r="AQ703" s="27">
        <f>Table1[[#This Row],['# CM TN]]+Table1[[#This Row],['# CM FP]]</f>
        <v>8023</v>
      </c>
      <c r="AR703" s="29">
        <f>IFERROR(Table1[[#This Row],[NUM_T]]/(Table1[[#This Row],[NUM_T]]+Table1[[#This Row],[NUM_F]]),0)</f>
        <v>0.19769999999999999</v>
      </c>
      <c r="AS703" s="29">
        <f>IFERROR(((LEN(Table1[[#This Row],[Predictors]])-LEN(SUBSTITUTE(Table1[[#This Row],[Predictors]],"_","")))/Table1[[#This Row],[NumPredictors]])-Table1[[#This Row],[P_se]],0)</f>
        <v>0</v>
      </c>
      <c r="AT703" s="29">
        <f>IFERROR((LEN(Table1[[#This Row],[Predictors]])-LEN(SUBSTITUTE(Table1[[#This Row],[Predictors]],".","")))/Table1[[#This Row],[NumPredictors]],0)</f>
        <v>0.8666666666666667</v>
      </c>
      <c r="AU7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3" s="29">
        <f>1-(Table1[[#This Row],[P_2gram]]+Table1[[#This Row],[P_order]]+Table1[[#This Row],[P_se]])</f>
        <v>0.1333333333333333</v>
      </c>
    </row>
    <row r="704" spans="1:48" x14ac:dyDescent="0.25">
      <c r="A704">
        <v>22</v>
      </c>
      <c r="B704" t="s">
        <v>645</v>
      </c>
      <c r="C704" t="s">
        <v>942</v>
      </c>
      <c r="D704" t="s">
        <v>1509</v>
      </c>
      <c r="E704">
        <v>1143</v>
      </c>
      <c r="F7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704" t="s">
        <v>969</v>
      </c>
      <c r="H704" s="3">
        <v>1</v>
      </c>
      <c r="I704" s="1">
        <v>42885.085995370369</v>
      </c>
      <c r="J704" t="s">
        <v>970</v>
      </c>
      <c r="K704" s="1" t="s">
        <v>11</v>
      </c>
      <c r="L704" t="str">
        <f>SUBSTITUTE(SUBSTITUTE(Table1[[#This Row],[PredictorSetsOrig]],"task","act"),"startend","se")</f>
        <v>act,se,order</v>
      </c>
      <c r="M704" s="32" t="s">
        <v>18</v>
      </c>
      <c r="N704" s="3">
        <v>30</v>
      </c>
      <c r="O704" s="3">
        <f>IF(Table1[[#This Row],[Algorithm]]="None",0,IF(Table1[[#This Row],[NumPredictors]]&lt;=5,5,IF(Table1[[#This Row],[NumPredictors]]&lt;=10,10,IF(Table1[[#This Row],[NumPredictors]]&lt;=30,30,50))))</f>
        <v>30</v>
      </c>
      <c r="P704" s="2">
        <v>0.77622377622377603</v>
      </c>
      <c r="Q704" s="2">
        <v>0.85997666277712903</v>
      </c>
      <c r="R704" s="3">
        <v>31.799999999999301</v>
      </c>
      <c r="S704" s="3">
        <v>3.1699999999982502</v>
      </c>
      <c r="T704" s="3">
        <v>1303</v>
      </c>
      <c r="U704" s="3">
        <v>5.1710642325740297</v>
      </c>
      <c r="V704" s="17"/>
      <c r="W704" s="22">
        <f>IFERROR(Table1[[#This Row],[MutualInformation]]/Table1[[#This Row],[MutualInformationPotential]],0)</f>
        <v>0</v>
      </c>
      <c r="X704" s="3">
        <v>0.48291337765532699</v>
      </c>
      <c r="Y704" s="3"/>
      <c r="Z704" s="3">
        <f>IFERROR(Table1[[#This Row],[MutualInformationVsOutcome]]/Table1[[#This Row],[MutualInformationVsOutcomePotential]],0)</f>
        <v>0</v>
      </c>
      <c r="AA704">
        <v>50</v>
      </c>
      <c r="AB704">
        <v>172</v>
      </c>
      <c r="AC704">
        <v>13</v>
      </c>
      <c r="AD704">
        <v>51</v>
      </c>
      <c r="AE704" s="3" t="s">
        <v>979</v>
      </c>
      <c r="AF7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704" s="17" t="str">
        <f>RIGHT(Table1[[#This Row],[AlgorithmFunc]],LEN(Table1[[#This Row],[AlgorithmFunc]])-16)</f>
        <v>ClusterImportanceGBM</v>
      </c>
      <c r="AH704" s="3">
        <f>Table1[[#This Row],['# CM TP]]+Table1[[#This Row],['# CM TN]]</f>
        <v>222</v>
      </c>
      <c r="AI704" s="3">
        <f>Table1[[#This Row],['# CM FP]]+Table1[[#This Row],['# CM FN]]</f>
        <v>64</v>
      </c>
      <c r="AJ704" s="3">
        <f>Table1[[#This Row],['# CM TP]]+Table1[[#This Row],['# CM FP]]</f>
        <v>63</v>
      </c>
      <c r="AK704" s="3">
        <f>Table1[[#This Row],['# CM TN]]+Table1[[#This Row],['# CM FN]]</f>
        <v>223</v>
      </c>
      <c r="AL704" s="3">
        <f>Table1[[#This Row],[GT_T]]+Table1[[#This Row],[GT_F]]</f>
        <v>286</v>
      </c>
      <c r="AM704" s="3">
        <f>IFERROR((Table1[[#This Row],['# CM TP]]+Table1[[#This Row],['# CM TN]])/Table1[[#This Row],[GT_TOT]], 0)</f>
        <v>0.77622377622377625</v>
      </c>
      <c r="AN704" s="3">
        <f>IFERROR(((Table1[[#This Row],[GT_T]]*Table1[[#This Row],[GT_ML_P]]/Table1[[#This Row],[GT_TOT]])+(Table1[[#This Row],[GT_F]]*Table1[[#This Row],[GT_ML_N]]/Table1[[#This Row],[GT_TOT]]))/Table1[[#This Row],[GT_TOT]],0)</f>
        <v>0.34546921609858672</v>
      </c>
      <c r="AO704" s="3">
        <f>(Table1[[#This Row],[OBS_ACC]]-Table1[[#This Row],[EXP_ACC]])/(1-Table1[[#This Row],[EXP_ACC]])</f>
        <v>0.65811199521834962</v>
      </c>
      <c r="AP704" s="3">
        <f>Table1[[#This Row],['# CM TP]]+Table1[[#This Row],['# CM FN]]</f>
        <v>101</v>
      </c>
      <c r="AQ704" s="3">
        <f>Table1[[#This Row],['# CM TN]]+Table1[[#This Row],['# CM FP]]</f>
        <v>185</v>
      </c>
      <c r="AR704" s="2">
        <f>IFERROR(Table1[[#This Row],[NUM_T]]/(Table1[[#This Row],[NUM_T]]+Table1[[#This Row],[NUM_F]]),0)</f>
        <v>0.35314685314685312</v>
      </c>
      <c r="AS704" s="2">
        <f>IFERROR(((LEN(Table1[[#This Row],[Predictors]])-LEN(SUBSTITUTE(Table1[[#This Row],[Predictors]],"_","")))/Table1[[#This Row],[NumPredictors]])-Table1[[#This Row],[P_se]],0)</f>
        <v>0</v>
      </c>
      <c r="AT704" s="2">
        <f>IFERROR((LEN(Table1[[#This Row],[Predictors]])-LEN(SUBSTITUTE(Table1[[#This Row],[Predictors]],".","")))/Table1[[#This Row],[NumPredictors]],0)</f>
        <v>0.53333333333333333</v>
      </c>
      <c r="AU7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4" s="2">
        <f>1-(Table1[[#This Row],[P_2gram]]+Table1[[#This Row],[P_order]]+Table1[[#This Row],[P_se]])</f>
        <v>0.46666666666666667</v>
      </c>
    </row>
    <row r="705" spans="1:48" x14ac:dyDescent="0.25">
      <c r="A705" s="26">
        <v>2</v>
      </c>
      <c r="B705" s="26" t="s">
        <v>645</v>
      </c>
      <c r="C705" s="26" t="s">
        <v>190</v>
      </c>
      <c r="D705" s="26" t="s">
        <v>1510</v>
      </c>
      <c r="E705" s="26">
        <v>4000</v>
      </c>
      <c r="F7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705" s="26" t="s">
        <v>1070</v>
      </c>
      <c r="H705" s="27">
        <v>1</v>
      </c>
      <c r="I705" s="28">
        <v>43118.808807870373</v>
      </c>
      <c r="J705" s="26" t="s">
        <v>982</v>
      </c>
      <c r="K705" s="26" t="s">
        <v>11</v>
      </c>
      <c r="L705" t="str">
        <f>SUBSTITUTE(SUBSTITUTE(Table1[[#This Row],[PredictorSetsOrig]],"task","act"),"startend","se")</f>
        <v>act,se</v>
      </c>
      <c r="M705" s="32" t="s">
        <v>14</v>
      </c>
      <c r="N705" s="27">
        <v>10</v>
      </c>
      <c r="O705" s="27">
        <f>IF(Table1[[#This Row],[Algorithm]]="None",0,IF(Table1[[#This Row],[NumPredictors]]&lt;=5,5,IF(Table1[[#This Row],[NumPredictors]]&lt;=10,10,IF(Table1[[#This Row],[NumPredictors]]&lt;=30,30,50))))</f>
        <v>10</v>
      </c>
      <c r="P705" s="29">
        <v>0.69399999999999995</v>
      </c>
      <c r="Q705" s="29">
        <v>0.67100000000000004</v>
      </c>
      <c r="R705" s="26">
        <v>6.0000000000002301E-2</v>
      </c>
      <c r="S705" s="26">
        <v>3.98000000000002</v>
      </c>
      <c r="T705" s="26">
        <v>9.0000000000031805E-2</v>
      </c>
      <c r="U705" s="27">
        <v>0.61839749879578898</v>
      </c>
      <c r="V705" s="17">
        <v>6.9605890807084903</v>
      </c>
      <c r="W705" s="22">
        <f>IFERROR(Table1[[#This Row],[MutualInformation]]/Table1[[#This Row],[MutualInformationPotential]],0)</f>
        <v>8.8842695873212613E-2</v>
      </c>
      <c r="X705" s="27">
        <v>3.4409311617780602E-2</v>
      </c>
      <c r="Y705" s="27">
        <v>0.59421769618333597</v>
      </c>
      <c r="Z705" s="27">
        <f>IFERROR(Table1[[#This Row],[MutualInformationVsOutcome]]/Table1[[#This Row],[MutualInformationVsOutcomePotential]],0)</f>
        <v>5.7906911623116966E-2</v>
      </c>
      <c r="AA705" s="26">
        <v>84</v>
      </c>
      <c r="AB705" s="26">
        <v>610</v>
      </c>
      <c r="AC705" s="26">
        <v>26</v>
      </c>
      <c r="AD705" s="26">
        <v>280</v>
      </c>
      <c r="AE705" s="27" t="s">
        <v>1158</v>
      </c>
      <c r="AF7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705" s="17" t="str">
        <f>RIGHT(Table1[[#This Row],[AlgorithmFunc]],LEN(Table1[[#This Row],[AlgorithmFunc]])-16)</f>
        <v>Fisher</v>
      </c>
      <c r="AH705" s="27">
        <f>Table1[[#This Row],['# CM TP]]+Table1[[#This Row],['# CM TN]]</f>
        <v>694</v>
      </c>
      <c r="AI705" s="27">
        <f>Table1[[#This Row],['# CM FP]]+Table1[[#This Row],['# CM FN]]</f>
        <v>306</v>
      </c>
      <c r="AJ705" s="27">
        <f>Table1[[#This Row],['# CM TP]]+Table1[[#This Row],['# CM FP]]</f>
        <v>110</v>
      </c>
      <c r="AK705" s="27">
        <f>Table1[[#This Row],['# CM TN]]+Table1[[#This Row],['# CM FN]]</f>
        <v>890</v>
      </c>
      <c r="AL705" s="27">
        <f>Table1[[#This Row],[GT_T]]+Table1[[#This Row],[GT_F]]</f>
        <v>1000</v>
      </c>
      <c r="AM705" s="27">
        <f>IFERROR((Table1[[#This Row],['# CM TP]]+Table1[[#This Row],['# CM TN]])/Table1[[#This Row],[GT_TOT]], 0)</f>
        <v>0.69399999999999995</v>
      </c>
      <c r="AN705" s="27">
        <f>IFERROR(((Table1[[#This Row],[GT_T]]*Table1[[#This Row],[GT_ML_P]]/Table1[[#This Row],[GT_TOT]])+(Table1[[#This Row],[GT_F]]*Table1[[#This Row],[GT_ML_N]]/Table1[[#This Row],[GT_TOT]]))/Table1[[#This Row],[GT_TOT]],0)</f>
        <v>0.34867999999999993</v>
      </c>
      <c r="AO705" s="27">
        <f>(Table1[[#This Row],[OBS_ACC]]-Table1[[#This Row],[EXP_ACC]])/(1-Table1[[#This Row],[EXP_ACC]])</f>
        <v>0.53018485537063187</v>
      </c>
      <c r="AP705" s="27">
        <f>Table1[[#This Row],['# CM TP]]+Table1[[#This Row],['# CM FN]]</f>
        <v>364</v>
      </c>
      <c r="AQ705" s="27">
        <f>Table1[[#This Row],['# CM TN]]+Table1[[#This Row],['# CM FP]]</f>
        <v>636</v>
      </c>
      <c r="AR705" s="29">
        <f>IFERROR(Table1[[#This Row],[NUM_T]]/(Table1[[#This Row],[NUM_T]]+Table1[[#This Row],[NUM_F]]),0)</f>
        <v>0.36399999999999999</v>
      </c>
      <c r="AS705" s="29">
        <f>IFERROR(((LEN(Table1[[#This Row],[Predictors]])-LEN(SUBSTITUTE(Table1[[#This Row],[Predictors]],"_","")))/Table1[[#This Row],[NumPredictors]])-Table1[[#This Row],[P_se]],0)</f>
        <v>6.666666666666668E-2</v>
      </c>
      <c r="AT705" s="29">
        <f>IFERROR((LEN(Table1[[#This Row],[Predictors]])-LEN(SUBSTITUTE(Table1[[#This Row],[Predictors]],".","")))/Table1[[#This Row],[NumPredictors]],0)</f>
        <v>0</v>
      </c>
      <c r="AU7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705" s="29">
        <f>1-(Table1[[#This Row],[P_2gram]]+Table1[[#This Row],[P_order]]+Table1[[#This Row],[P_se]])</f>
        <v>0.8</v>
      </c>
    </row>
    <row r="706" spans="1:48" x14ac:dyDescent="0.25">
      <c r="A706">
        <v>20</v>
      </c>
      <c r="B706" t="s">
        <v>645</v>
      </c>
      <c r="C706" t="s">
        <v>190</v>
      </c>
      <c r="D706" t="s">
        <v>1510</v>
      </c>
      <c r="E706">
        <v>40000</v>
      </c>
      <c r="F7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706" t="s">
        <v>1554</v>
      </c>
      <c r="H706" s="3">
        <v>1</v>
      </c>
      <c r="I706" s="1">
        <v>43126.247488425928</v>
      </c>
      <c r="J706" t="s">
        <v>167</v>
      </c>
      <c r="K706" t="s">
        <v>11</v>
      </c>
      <c r="L706" t="str">
        <f>SUBSTITUTE(SUBSTITUTE(Table1[[#This Row],[PredictorSetsOrig]],"task","act"),"startend","se")</f>
        <v>2gram</v>
      </c>
      <c r="M706" s="32" t="s">
        <v>434</v>
      </c>
      <c r="N706" s="3">
        <v>30</v>
      </c>
      <c r="O706" s="3">
        <f>IF(Table1[[#This Row],[Algorithm]]="None",0,IF(Table1[[#This Row],[NumPredictors]]&lt;=5,5,IF(Table1[[#This Row],[NumPredictors]]&lt;=10,10,IF(Table1[[#This Row],[NumPredictors]]&lt;=30,30,50))))</f>
        <v>30</v>
      </c>
      <c r="P706" s="2">
        <v>0.83109999999999995</v>
      </c>
      <c r="Q706" s="2">
        <v>0.82386666666666697</v>
      </c>
      <c r="R706">
        <v>1345.64</v>
      </c>
      <c r="S706">
        <v>61.830000000001696</v>
      </c>
      <c r="T706">
        <v>5.04000000000815</v>
      </c>
      <c r="U706" s="3">
        <v>3.4420537728964802</v>
      </c>
      <c r="V706" s="17"/>
      <c r="W706" s="22">
        <f>IFERROR(Table1[[#This Row],[MutualInformation]]/Table1[[#This Row],[MutualInformationPotential]],0)</f>
        <v>0</v>
      </c>
      <c r="X706" s="3">
        <v>0.17595475994866799</v>
      </c>
      <c r="Y706" s="3"/>
      <c r="Z706" s="3">
        <f>IFERROR(Table1[[#This Row],[MutualInformationVsOutcome]]/Table1[[#This Row],[MutualInformationVsOutcomePotential]],0)</f>
        <v>0</v>
      </c>
      <c r="AA706">
        <v>691</v>
      </c>
      <c r="AB706">
        <v>7620</v>
      </c>
      <c r="AC706">
        <v>318</v>
      </c>
      <c r="AD706">
        <v>1371</v>
      </c>
      <c r="AE706" s="3" t="s">
        <v>1571</v>
      </c>
      <c r="AF70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706" s="17" t="str">
        <f>RIGHT(Table1[[#This Row],[AlgorithmFunc]],LEN(Table1[[#This Row],[AlgorithmFunc]])-16)</f>
        <v>LASSORepeated1se</v>
      </c>
      <c r="AH706" s="3">
        <f>Table1[[#This Row],['# CM TP]]+Table1[[#This Row],['# CM TN]]</f>
        <v>8311</v>
      </c>
      <c r="AI706" s="3">
        <f>Table1[[#This Row],['# CM FP]]+Table1[[#This Row],['# CM FN]]</f>
        <v>1689</v>
      </c>
      <c r="AJ706" s="3">
        <f>Table1[[#This Row],['# CM TP]]+Table1[[#This Row],['# CM FP]]</f>
        <v>1009</v>
      </c>
      <c r="AK706" s="3">
        <f>Table1[[#This Row],['# CM TN]]+Table1[[#This Row],['# CM FN]]</f>
        <v>8991</v>
      </c>
      <c r="AL706" s="3">
        <f>Table1[[#This Row],[GT_T]]+Table1[[#This Row],[GT_F]]</f>
        <v>10000</v>
      </c>
      <c r="AM706" s="3">
        <f>IFERROR((Table1[[#This Row],['# CM TP]]+Table1[[#This Row],['# CM TN]])/Table1[[#This Row],[GT_TOT]], 0)</f>
        <v>0.83109999999999995</v>
      </c>
      <c r="AN706" s="3">
        <f>IFERROR(((Table1[[#This Row],[GT_T]]*Table1[[#This Row],[GT_ML_P]]/Table1[[#This Row],[GT_TOT]])+(Table1[[#This Row],[GT_F]]*Table1[[#This Row],[GT_ML_N]]/Table1[[#This Row],[GT_TOT]]))/Table1[[#This Row],[GT_TOT]],0)</f>
        <v>0.23571597999999999</v>
      </c>
      <c r="AO706" s="3">
        <f>(Table1[[#This Row],[OBS_ACC]]-Table1[[#This Row],[EXP_ACC]])/(1-Table1[[#This Row],[EXP_ACC]])</f>
        <v>0.77900885589626745</v>
      </c>
      <c r="AP706" s="3">
        <f>Table1[[#This Row],['# CM TP]]+Table1[[#This Row],['# CM FN]]</f>
        <v>2062</v>
      </c>
      <c r="AQ706" s="3">
        <f>Table1[[#This Row],['# CM TN]]+Table1[[#This Row],['# CM FP]]</f>
        <v>7938</v>
      </c>
      <c r="AR706" s="2">
        <f>IFERROR(Table1[[#This Row],[NUM_T]]/(Table1[[#This Row],[NUM_T]]+Table1[[#This Row],[NUM_F]]),0)</f>
        <v>0.20619999999999999</v>
      </c>
      <c r="AS706" s="2">
        <f>IFERROR(((LEN(Table1[[#This Row],[Predictors]])-LEN(SUBSTITUTE(Table1[[#This Row],[Predictors]],"_","")))/Table1[[#This Row],[NumPredictors]])-Table1[[#This Row],[P_se]],0)</f>
        <v>1</v>
      </c>
      <c r="AT706" s="2">
        <f>IFERROR((LEN(Table1[[#This Row],[Predictors]])-LEN(SUBSTITUTE(Table1[[#This Row],[Predictors]],".","")))/Table1[[#This Row],[NumPredictors]],0)</f>
        <v>0</v>
      </c>
      <c r="AU7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6" s="2">
        <f>1-(Table1[[#This Row],[P_2gram]]+Table1[[#This Row],[P_order]]+Table1[[#This Row],[P_se]])</f>
        <v>0</v>
      </c>
    </row>
    <row r="707" spans="1:48" x14ac:dyDescent="0.25">
      <c r="A707">
        <v>12</v>
      </c>
      <c r="B707" t="s">
        <v>645</v>
      </c>
      <c r="C707" t="s">
        <v>190</v>
      </c>
      <c r="D707" s="26" t="s">
        <v>1510</v>
      </c>
      <c r="E707">
        <v>4000</v>
      </c>
      <c r="F7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707" t="s">
        <v>528</v>
      </c>
      <c r="H707" s="3">
        <v>1</v>
      </c>
      <c r="I707" s="1">
        <v>42784.933055555557</v>
      </c>
      <c r="J707" t="s">
        <v>10</v>
      </c>
      <c r="K707" t="s">
        <v>11</v>
      </c>
      <c r="L707" t="str">
        <f>SUBSTITUTE(SUBSTITUTE(Table1[[#This Row],[PredictorSetsOrig]],"task","act"),"startend","se")</f>
        <v>act</v>
      </c>
      <c r="M707" s="14" t="s">
        <v>12</v>
      </c>
      <c r="N707" s="3">
        <v>39</v>
      </c>
      <c r="O707" s="3">
        <f>IF(Table1[[#This Row],[Algorithm]]="None",0,IF(Table1[[#This Row],[NumPredictors]]&lt;=5,5,IF(Table1[[#This Row],[NumPredictors]]&lt;=10,10,IF(Table1[[#This Row],[NumPredictors]]&lt;=30,30,50))))</f>
        <v>0</v>
      </c>
      <c r="P707" s="2">
        <v>0.83099999999999996</v>
      </c>
      <c r="Q707" s="2">
        <v>0.84866666666666701</v>
      </c>
      <c r="R707">
        <v>1.9999999999527101E-2</v>
      </c>
      <c r="S707">
        <v>8.6899999999995998</v>
      </c>
      <c r="T707">
        <v>0.140000000000327</v>
      </c>
      <c r="U707" s="3">
        <v>6.6527099250221697</v>
      </c>
      <c r="V707" s="17">
        <v>6.6527099250221697</v>
      </c>
      <c r="W707" s="22">
        <f>IFERROR(Table1[[#This Row],[MutualInformation]]/Table1[[#This Row],[MutualInformationPotential]],0)</f>
        <v>1</v>
      </c>
      <c r="X707" s="3">
        <v>0.58010195672617004</v>
      </c>
      <c r="Y707" s="3">
        <v>0.58010195672617004</v>
      </c>
      <c r="Z707" s="3">
        <f>IFERROR(Table1[[#This Row],[MutualInformationVsOutcome]]/Table1[[#This Row],[MutualInformationVsOutcomePotential]],0)</f>
        <v>1</v>
      </c>
      <c r="AA707">
        <v>274</v>
      </c>
      <c r="AB707">
        <v>557</v>
      </c>
      <c r="AC707">
        <v>79</v>
      </c>
      <c r="AD707">
        <v>90</v>
      </c>
      <c r="AE707" s="3" t="s">
        <v>13</v>
      </c>
      <c r="AF7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707" s="17" t="str">
        <f>RIGHT(Table1[[#This Row],[AlgorithmFunc]],LEN(Table1[[#This Row],[AlgorithmFunc]])-16)</f>
        <v>None</v>
      </c>
      <c r="AH707" s="3">
        <f>Table1[[#This Row],['# CM TP]]+Table1[[#This Row],['# CM TN]]</f>
        <v>831</v>
      </c>
      <c r="AI707" s="3">
        <f>Table1[[#This Row],['# CM FP]]+Table1[[#This Row],['# CM FN]]</f>
        <v>169</v>
      </c>
      <c r="AJ707" s="3">
        <f>Table1[[#This Row],['# CM TP]]+Table1[[#This Row],['# CM FP]]</f>
        <v>353</v>
      </c>
      <c r="AK707" s="3">
        <f>Table1[[#This Row],['# CM TN]]+Table1[[#This Row],['# CM FN]]</f>
        <v>647</v>
      </c>
      <c r="AL707" s="3">
        <f>Table1[[#This Row],[GT_T]]+Table1[[#This Row],[GT_F]]</f>
        <v>1000</v>
      </c>
      <c r="AM707" s="3">
        <f>IFERROR((Table1[[#This Row],['# CM TP]]+Table1[[#This Row],['# CM TN]])/Table1[[#This Row],[GT_TOT]], 0)</f>
        <v>0.83099999999999996</v>
      </c>
      <c r="AN707" s="3">
        <f>IFERROR(((Table1[[#This Row],[GT_T]]*Table1[[#This Row],[GT_ML_P]]/Table1[[#This Row],[GT_TOT]])+(Table1[[#This Row],[GT_F]]*Table1[[#This Row],[GT_ML_N]]/Table1[[#This Row],[GT_TOT]]))/Table1[[#This Row],[GT_TOT]],0)</f>
        <v>0.40268600000000004</v>
      </c>
      <c r="AO707" s="3">
        <f>(Table1[[#This Row],[OBS_ACC]]-Table1[[#This Row],[EXP_ACC]])/(1-Table1[[#This Row],[EXP_ACC]])</f>
        <v>0.71706673541889188</v>
      </c>
      <c r="AP707" s="3">
        <f>Table1[[#This Row],['# CM TP]]+Table1[[#This Row],['# CM FN]]</f>
        <v>364</v>
      </c>
      <c r="AQ707" s="3">
        <f>Table1[[#This Row],['# CM TN]]+Table1[[#This Row],['# CM FP]]</f>
        <v>636</v>
      </c>
      <c r="AR707" s="2">
        <f>IFERROR(Table1[[#This Row],[NUM_T]]/(Table1[[#This Row],[NUM_T]]+Table1[[#This Row],[NUM_F]]),0)</f>
        <v>0.36399999999999999</v>
      </c>
      <c r="AS707" s="2">
        <f>IFERROR(((LEN(Table1[[#This Row],[Predictors]])-LEN(SUBSTITUTE(Table1[[#This Row],[Predictors]],"_","")))/Table1[[#This Row],[NumPredictors]])-Table1[[#This Row],[P_se]],0)</f>
        <v>0</v>
      </c>
      <c r="AT707" s="2">
        <f>IFERROR((LEN(Table1[[#This Row],[Predictors]])-LEN(SUBSTITUTE(Table1[[#This Row],[Predictors]],".","")))/Table1[[#This Row],[NumPredictors]],0)</f>
        <v>0</v>
      </c>
      <c r="AU7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7" s="2">
        <f>1-(Table1[[#This Row],[P_2gram]]+Table1[[#This Row],[P_order]]+Table1[[#This Row],[P_se]])</f>
        <v>1</v>
      </c>
    </row>
    <row r="708" spans="1:48" x14ac:dyDescent="0.25">
      <c r="A708" s="26">
        <v>89</v>
      </c>
      <c r="B708" s="26" t="s">
        <v>645</v>
      </c>
      <c r="C708" s="26" t="s">
        <v>190</v>
      </c>
      <c r="D708" s="26" t="s">
        <v>1510</v>
      </c>
      <c r="E708" s="26">
        <v>4000</v>
      </c>
      <c r="F7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708" s="26"/>
      <c r="H708" s="27">
        <v>1</v>
      </c>
      <c r="I708" s="28">
        <v>42777.482129629629</v>
      </c>
      <c r="J708" s="26" t="s">
        <v>37</v>
      </c>
      <c r="K708" s="26" t="s">
        <v>11</v>
      </c>
      <c r="L708" t="str">
        <f>SUBSTITUTE(SUBSTITUTE(Table1[[#This Row],[PredictorSetsOrig]],"task","act"),"startend","se")</f>
        <v>act</v>
      </c>
      <c r="M708" s="14" t="s">
        <v>12</v>
      </c>
      <c r="N708" s="27">
        <v>39</v>
      </c>
      <c r="O708" s="27">
        <f>IF(Table1[[#This Row],[Algorithm]]="None",0,IF(Table1[[#This Row],[NumPredictors]]&lt;=5,5,IF(Table1[[#This Row],[NumPredictors]]&lt;=10,10,IF(Table1[[#This Row],[NumPredictors]]&lt;=30,30,50))))</f>
        <v>50</v>
      </c>
      <c r="P708" s="29">
        <v>0.83099999999999996</v>
      </c>
      <c r="Q708" s="29">
        <v>0.84866666666666701</v>
      </c>
      <c r="R708" s="26">
        <v>1.0000000002037299E-2</v>
      </c>
      <c r="S708" s="26">
        <v>8.4500000000043691</v>
      </c>
      <c r="T708" s="26">
        <v>4.9999999995634398E-2</v>
      </c>
      <c r="U708" s="27">
        <v>6.6527099250221697</v>
      </c>
      <c r="V708" s="17">
        <v>6.6527099250221697</v>
      </c>
      <c r="W708" s="22">
        <f>IFERROR(Table1[[#This Row],[MutualInformation]]/Table1[[#This Row],[MutualInformationPotential]],0)</f>
        <v>1</v>
      </c>
      <c r="X708" s="27">
        <v>0.58010195672617004</v>
      </c>
      <c r="Y708" s="3">
        <v>0.58010195672617004</v>
      </c>
      <c r="Z708" s="27">
        <f>IFERROR(Table1[[#This Row],[MutualInformationVsOutcome]]/Table1[[#This Row],[MutualInformationVsOutcomePotential]],0)</f>
        <v>1</v>
      </c>
      <c r="AA708" s="26">
        <v>274</v>
      </c>
      <c r="AB708" s="26">
        <v>557</v>
      </c>
      <c r="AC708" s="26">
        <v>79</v>
      </c>
      <c r="AD708" s="26">
        <v>90</v>
      </c>
      <c r="AE708" s="27" t="s">
        <v>13</v>
      </c>
      <c r="AF7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08" s="17" t="str">
        <f>RIGHT(Table1[[#This Row],[AlgorithmFunc]],LEN(Table1[[#This Row],[AlgorithmFunc]])-16)</f>
        <v>Cluster</v>
      </c>
      <c r="AH708" s="27">
        <f>Table1[[#This Row],['# CM TP]]+Table1[[#This Row],['# CM TN]]</f>
        <v>831</v>
      </c>
      <c r="AI708" s="27">
        <f>Table1[[#This Row],['# CM FP]]+Table1[[#This Row],['# CM FN]]</f>
        <v>169</v>
      </c>
      <c r="AJ708" s="27">
        <f>Table1[[#This Row],['# CM TP]]+Table1[[#This Row],['# CM FP]]</f>
        <v>353</v>
      </c>
      <c r="AK708" s="27">
        <f>Table1[[#This Row],['# CM TN]]+Table1[[#This Row],['# CM FN]]</f>
        <v>647</v>
      </c>
      <c r="AL708" s="27">
        <f>Table1[[#This Row],[GT_T]]+Table1[[#This Row],[GT_F]]</f>
        <v>1000</v>
      </c>
      <c r="AM708" s="27">
        <f>IFERROR((Table1[[#This Row],['# CM TP]]+Table1[[#This Row],['# CM TN]])/Table1[[#This Row],[GT_TOT]], 0)</f>
        <v>0.83099999999999996</v>
      </c>
      <c r="AN708" s="27">
        <f>IFERROR(((Table1[[#This Row],[GT_T]]*Table1[[#This Row],[GT_ML_P]]/Table1[[#This Row],[GT_TOT]])+(Table1[[#This Row],[GT_F]]*Table1[[#This Row],[GT_ML_N]]/Table1[[#This Row],[GT_TOT]]))/Table1[[#This Row],[GT_TOT]],0)</f>
        <v>0.40268600000000004</v>
      </c>
      <c r="AO708" s="27">
        <f>(Table1[[#This Row],[OBS_ACC]]-Table1[[#This Row],[EXP_ACC]])/(1-Table1[[#This Row],[EXP_ACC]])</f>
        <v>0.71706673541889188</v>
      </c>
      <c r="AP708" s="27">
        <f>Table1[[#This Row],['# CM TP]]+Table1[[#This Row],['# CM FN]]</f>
        <v>364</v>
      </c>
      <c r="AQ708" s="27">
        <f>Table1[[#This Row],['# CM TN]]+Table1[[#This Row],['# CM FP]]</f>
        <v>636</v>
      </c>
      <c r="AR708" s="29">
        <f>IFERROR(Table1[[#This Row],[NUM_T]]/(Table1[[#This Row],[NUM_T]]+Table1[[#This Row],[NUM_F]]),0)</f>
        <v>0.36399999999999999</v>
      </c>
      <c r="AS708" s="29">
        <f>IFERROR(((LEN(Table1[[#This Row],[Predictors]])-LEN(SUBSTITUTE(Table1[[#This Row],[Predictors]],"_","")))/Table1[[#This Row],[NumPredictors]])-Table1[[#This Row],[P_se]],0)</f>
        <v>0</v>
      </c>
      <c r="AT708" s="29">
        <f>IFERROR((LEN(Table1[[#This Row],[Predictors]])-LEN(SUBSTITUTE(Table1[[#This Row],[Predictors]],".","")))/Table1[[#This Row],[NumPredictors]],0)</f>
        <v>0</v>
      </c>
      <c r="AU7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8" s="29">
        <f>1-(Table1[[#This Row],[P_2gram]]+Table1[[#This Row],[P_order]]+Table1[[#This Row],[P_se]])</f>
        <v>1</v>
      </c>
    </row>
    <row r="709" spans="1:48" x14ac:dyDescent="0.25">
      <c r="A709">
        <v>6</v>
      </c>
      <c r="B709" t="s">
        <v>645</v>
      </c>
      <c r="C709" t="s">
        <v>185</v>
      </c>
      <c r="D709" s="26" t="s">
        <v>1510</v>
      </c>
      <c r="E709">
        <v>4000</v>
      </c>
      <c r="F7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H709" s="3">
        <v>1</v>
      </c>
      <c r="I709" s="1">
        <v>42777.504155092596</v>
      </c>
      <c r="J709" t="s">
        <v>37</v>
      </c>
      <c r="K709" t="s">
        <v>11</v>
      </c>
      <c r="L709" t="str">
        <f>SUBSTITUTE(SUBSTITUTE(Table1[[#This Row],[PredictorSetsOrig]],"task","act"),"startend","se")</f>
        <v>act,2gram</v>
      </c>
      <c r="M709" s="14" t="s">
        <v>22</v>
      </c>
      <c r="N709" s="3">
        <v>30</v>
      </c>
      <c r="O709" s="3">
        <f>IF(Table1[[#This Row],[Algorithm]]="None",0,IF(Table1[[#This Row],[NumPredictors]]&lt;=5,5,IF(Table1[[#This Row],[NumPredictors]]&lt;=10,10,IF(Table1[[#This Row],[NumPredictors]]&lt;=30,30,50))))</f>
        <v>30</v>
      </c>
      <c r="P709" s="2">
        <v>0.83099999999999996</v>
      </c>
      <c r="Q709" s="2">
        <v>0.86599999999999999</v>
      </c>
      <c r="R709">
        <v>1.05000000000001</v>
      </c>
      <c r="S709">
        <v>7.26999999999998</v>
      </c>
      <c r="T709">
        <v>0.18000000000000699</v>
      </c>
      <c r="U709" s="3">
        <v>6.9114506763129198</v>
      </c>
      <c r="V709" s="17">
        <v>7.30761563701172</v>
      </c>
      <c r="W709" s="22">
        <f>IFERROR(Table1[[#This Row],[MutualInformation]]/Table1[[#This Row],[MutualInformationPotential]],0)</f>
        <v>0.94578738395978323</v>
      </c>
      <c r="X709" s="3">
        <v>0.372071364664388</v>
      </c>
      <c r="Y709" s="3">
        <v>0.40525441704633902</v>
      </c>
      <c r="Z709" s="3">
        <f>IFERROR(Table1[[#This Row],[MutualInformationVsOutcome]]/Table1[[#This Row],[MutualInformationVsOutcomePotential]],0)</f>
        <v>0.9181179748173931</v>
      </c>
      <c r="AA709">
        <v>63</v>
      </c>
      <c r="AB709">
        <v>768</v>
      </c>
      <c r="AC709">
        <v>37</v>
      </c>
      <c r="AD709">
        <v>132</v>
      </c>
      <c r="AE709" s="3" t="s">
        <v>132</v>
      </c>
      <c r="AF7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09" s="17" t="str">
        <f>RIGHT(Table1[[#This Row],[AlgorithmFunc]],LEN(Table1[[#This Row],[AlgorithmFunc]])-16)</f>
        <v>Cluster</v>
      </c>
      <c r="AH709" s="3">
        <f>Table1[[#This Row],['# CM TP]]+Table1[[#This Row],['# CM TN]]</f>
        <v>831</v>
      </c>
      <c r="AI709" s="3">
        <f>Table1[[#This Row],['# CM FP]]+Table1[[#This Row],['# CM FN]]</f>
        <v>169</v>
      </c>
      <c r="AJ709" s="3">
        <f>Table1[[#This Row],['# CM TP]]+Table1[[#This Row],['# CM FP]]</f>
        <v>100</v>
      </c>
      <c r="AK709" s="3">
        <f>Table1[[#This Row],['# CM TN]]+Table1[[#This Row],['# CM FN]]</f>
        <v>900</v>
      </c>
      <c r="AL709" s="3">
        <f>Table1[[#This Row],[GT_T]]+Table1[[#This Row],[GT_F]]</f>
        <v>1000</v>
      </c>
      <c r="AM709" s="3">
        <f>IFERROR((Table1[[#This Row],['# CM TP]]+Table1[[#This Row],['# CM TN]])/Table1[[#This Row],[GT_TOT]], 0)</f>
        <v>0.83099999999999996</v>
      </c>
      <c r="AN709" s="3">
        <f>IFERROR(((Table1[[#This Row],[GT_T]]*Table1[[#This Row],[GT_ML_P]]/Table1[[#This Row],[GT_TOT]])+(Table1[[#This Row],[GT_F]]*Table1[[#This Row],[GT_ML_N]]/Table1[[#This Row],[GT_TOT]]))/Table1[[#This Row],[GT_TOT]],0)</f>
        <v>0.23519999999999999</v>
      </c>
      <c r="AO709" s="3">
        <f>(Table1[[#This Row],[OBS_ACC]]-Table1[[#This Row],[EXP_ACC]])/(1-Table1[[#This Row],[EXP_ACC]])</f>
        <v>0.77902719665271958</v>
      </c>
      <c r="AP709" s="3">
        <f>Table1[[#This Row],['# CM TP]]+Table1[[#This Row],['# CM FN]]</f>
        <v>195</v>
      </c>
      <c r="AQ709" s="3">
        <f>Table1[[#This Row],['# CM TN]]+Table1[[#This Row],['# CM FP]]</f>
        <v>805</v>
      </c>
      <c r="AR709" s="2">
        <f>IFERROR(Table1[[#This Row],[NUM_T]]/(Table1[[#This Row],[NUM_T]]+Table1[[#This Row],[NUM_F]]),0)</f>
        <v>0.19500000000000001</v>
      </c>
      <c r="AS709" s="2">
        <f>IFERROR(((LEN(Table1[[#This Row],[Predictors]])-LEN(SUBSTITUTE(Table1[[#This Row],[Predictors]],"_","")))/Table1[[#This Row],[NumPredictors]])-Table1[[#This Row],[P_se]],0)</f>
        <v>0.6333333333333333</v>
      </c>
      <c r="AT709" s="2">
        <f>IFERROR((LEN(Table1[[#This Row],[Predictors]])-LEN(SUBSTITUTE(Table1[[#This Row],[Predictors]],".","")))/Table1[[#This Row],[NumPredictors]],0)</f>
        <v>0</v>
      </c>
      <c r="AU7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09" s="2">
        <f>1-(Table1[[#This Row],[P_2gram]]+Table1[[#This Row],[P_order]]+Table1[[#This Row],[P_se]])</f>
        <v>0.3666666666666667</v>
      </c>
    </row>
    <row r="710" spans="1:48" x14ac:dyDescent="0.25">
      <c r="A710">
        <v>1</v>
      </c>
      <c r="B710" t="s">
        <v>645</v>
      </c>
      <c r="C710" t="s">
        <v>185</v>
      </c>
      <c r="D710" s="26" t="s">
        <v>1510</v>
      </c>
      <c r="E710">
        <v>4000</v>
      </c>
      <c r="F7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710" t="s">
        <v>562</v>
      </c>
      <c r="H710" s="3">
        <v>1</v>
      </c>
      <c r="I710" s="1">
        <v>42793.931203703702</v>
      </c>
      <c r="J710" t="s">
        <v>45</v>
      </c>
      <c r="K710" t="s">
        <v>11</v>
      </c>
      <c r="L710" t="str">
        <f>SUBSTITUTE(SUBSTITUTE(Table1[[#This Row],[PredictorSetsOrig]],"task","act"),"startend","se")</f>
        <v>act</v>
      </c>
      <c r="M710" s="14" t="s">
        <v>12</v>
      </c>
      <c r="N710" s="3">
        <v>10</v>
      </c>
      <c r="O710" s="3">
        <f>IF(Table1[[#This Row],[Algorithm]]="None",0,IF(Table1[[#This Row],[NumPredictors]]&lt;=5,5,IF(Table1[[#This Row],[NumPredictors]]&lt;=10,10,IF(Table1[[#This Row],[NumPredictors]]&lt;=30,30,50))))</f>
        <v>10</v>
      </c>
      <c r="P710" s="2">
        <v>0.83099999999999996</v>
      </c>
      <c r="Q710" s="2">
        <v>0.84833333333333305</v>
      </c>
      <c r="R710">
        <v>15.610000000000101</v>
      </c>
      <c r="S710">
        <v>5.2199999999997999</v>
      </c>
      <c r="T710">
        <v>0.28000000000019998</v>
      </c>
      <c r="U710" s="3">
        <v>6.0749184463997103</v>
      </c>
      <c r="V710" s="17">
        <v>6.6527099250221697</v>
      </c>
      <c r="W710" s="22">
        <f>IFERROR(Table1[[#This Row],[MutualInformation]]/Table1[[#This Row],[MutualInformationPotential]],0)</f>
        <v>0.91314945561518168</v>
      </c>
      <c r="X710" s="3">
        <v>0.31256545214128401</v>
      </c>
      <c r="Y710" s="3">
        <v>0.37128971067814898</v>
      </c>
      <c r="Z710" s="3">
        <f>IFERROR(Table1[[#This Row],[MutualInformationVsOutcome]]/Table1[[#This Row],[MutualInformationVsOutcomePotential]],0)</f>
        <v>0.84183709688693775</v>
      </c>
      <c r="AA710">
        <v>56</v>
      </c>
      <c r="AB710">
        <v>775</v>
      </c>
      <c r="AC710">
        <v>30</v>
      </c>
      <c r="AD710">
        <v>139</v>
      </c>
      <c r="AE710" s="3" t="s">
        <v>196</v>
      </c>
      <c r="AF7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10" s="17" t="str">
        <f>RIGHT(Table1[[#This Row],[AlgorithmFunc]],LEN(Table1[[#This Row],[AlgorithmFunc]])-16)</f>
        <v>Recursive</v>
      </c>
      <c r="AH710" s="3">
        <f>Table1[[#This Row],['# CM TP]]+Table1[[#This Row],['# CM TN]]</f>
        <v>831</v>
      </c>
      <c r="AI710" s="3">
        <f>Table1[[#This Row],['# CM FP]]+Table1[[#This Row],['# CM FN]]</f>
        <v>169</v>
      </c>
      <c r="AJ710" s="3">
        <f>Table1[[#This Row],['# CM TP]]+Table1[[#This Row],['# CM FP]]</f>
        <v>86</v>
      </c>
      <c r="AK710" s="3">
        <f>Table1[[#This Row],['# CM TN]]+Table1[[#This Row],['# CM FN]]</f>
        <v>914</v>
      </c>
      <c r="AL710" s="3">
        <f>Table1[[#This Row],[GT_T]]+Table1[[#This Row],[GT_F]]</f>
        <v>1000</v>
      </c>
      <c r="AM710" s="3">
        <f>IFERROR((Table1[[#This Row],['# CM TP]]+Table1[[#This Row],['# CM TN]])/Table1[[#This Row],[GT_TOT]], 0)</f>
        <v>0.83099999999999996</v>
      </c>
      <c r="AN710" s="3">
        <f>IFERROR(((Table1[[#This Row],[GT_T]]*Table1[[#This Row],[GT_ML_P]]/Table1[[#This Row],[GT_TOT]])+(Table1[[#This Row],[GT_F]]*Table1[[#This Row],[GT_ML_N]]/Table1[[#This Row],[GT_TOT]]))/Table1[[#This Row],[GT_TOT]],0)</f>
        <v>0.22593200000000002</v>
      </c>
      <c r="AO710" s="3">
        <f>(Table1[[#This Row],[OBS_ACC]]-Table1[[#This Row],[EXP_ACC]])/(1-Table1[[#This Row],[EXP_ACC]])</f>
        <v>0.78167292795981747</v>
      </c>
      <c r="AP710" s="3">
        <f>Table1[[#This Row],['# CM TP]]+Table1[[#This Row],['# CM FN]]</f>
        <v>195</v>
      </c>
      <c r="AQ710" s="3">
        <f>Table1[[#This Row],['# CM TN]]+Table1[[#This Row],['# CM FP]]</f>
        <v>805</v>
      </c>
      <c r="AR710" s="2">
        <f>IFERROR(Table1[[#This Row],[NUM_T]]/(Table1[[#This Row],[NUM_T]]+Table1[[#This Row],[NUM_F]]),0)</f>
        <v>0.19500000000000001</v>
      </c>
      <c r="AS710" s="2">
        <f>IFERROR(((LEN(Table1[[#This Row],[Predictors]])-LEN(SUBSTITUTE(Table1[[#This Row],[Predictors]],"_","")))/Table1[[#This Row],[NumPredictors]])-Table1[[#This Row],[P_se]],0)</f>
        <v>0</v>
      </c>
      <c r="AT710" s="2">
        <f>IFERROR((LEN(Table1[[#This Row],[Predictors]])-LEN(SUBSTITUTE(Table1[[#This Row],[Predictors]],".","")))/Table1[[#This Row],[NumPredictors]],0)</f>
        <v>0</v>
      </c>
      <c r="AU7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0" s="2">
        <f>1-(Table1[[#This Row],[P_2gram]]+Table1[[#This Row],[P_order]]+Table1[[#This Row],[P_se]])</f>
        <v>1</v>
      </c>
    </row>
    <row r="711" spans="1:48" x14ac:dyDescent="0.25">
      <c r="A711">
        <v>31</v>
      </c>
      <c r="B711" t="s">
        <v>645</v>
      </c>
      <c r="C711" t="s">
        <v>185</v>
      </c>
      <c r="D711" s="26" t="s">
        <v>1510</v>
      </c>
      <c r="E711">
        <v>4000</v>
      </c>
      <c r="F7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711" t="s">
        <v>562</v>
      </c>
      <c r="H711" s="3">
        <v>1</v>
      </c>
      <c r="I711" s="1">
        <v>42794.059236111112</v>
      </c>
      <c r="J711" t="s">
        <v>167</v>
      </c>
      <c r="K711" t="s">
        <v>11</v>
      </c>
      <c r="L711" t="str">
        <f>SUBSTITUTE(SUBSTITUTE(Table1[[#This Row],[PredictorSetsOrig]],"task","act"),"startend","se")</f>
        <v>2gram</v>
      </c>
      <c r="M711" s="14" t="s">
        <v>434</v>
      </c>
      <c r="N711" s="3">
        <v>10</v>
      </c>
      <c r="O711" s="3">
        <f>IF(Table1[[#This Row],[Algorithm]]="None",0,IF(Table1[[#This Row],[NumPredictors]]&lt;=5,5,IF(Table1[[#This Row],[NumPredictors]]&lt;=10,10,IF(Table1[[#This Row],[NumPredictors]]&lt;=30,30,50))))</f>
        <v>10</v>
      </c>
      <c r="P711" s="2">
        <v>0.83099999999999996</v>
      </c>
      <c r="Q711" s="2">
        <v>0.81599999999999995</v>
      </c>
      <c r="R711">
        <v>238.58</v>
      </c>
      <c r="S711">
        <v>4.6999999999989104</v>
      </c>
      <c r="T711">
        <v>0.76999999999861801</v>
      </c>
      <c r="U711" s="3">
        <v>3.2664781440652999</v>
      </c>
      <c r="V711" s="17">
        <v>7.30761563701172</v>
      </c>
      <c r="W711" s="22">
        <f>IFERROR(Table1[[#This Row],[MutualInformation]]/Table1[[#This Row],[MutualInformationPotential]],0)</f>
        <v>0.44699643581706638</v>
      </c>
      <c r="X711" s="3">
        <v>0.10954225371214001</v>
      </c>
      <c r="Y711" s="3">
        <v>0.40525441704633802</v>
      </c>
      <c r="Z711" s="3">
        <f>IFERROR(Table1[[#This Row],[MutualInformationVsOutcome]]/Table1[[#This Row],[MutualInformationVsOutcomePotential]],0)</f>
        <v>0.27030489762586501</v>
      </c>
      <c r="AA711">
        <v>48</v>
      </c>
      <c r="AB711">
        <v>783</v>
      </c>
      <c r="AC711">
        <v>22</v>
      </c>
      <c r="AD711">
        <v>147</v>
      </c>
      <c r="AE711" s="3" t="s">
        <v>577</v>
      </c>
      <c r="AF7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711" s="17" t="str">
        <f>RIGHT(Table1[[#This Row],[AlgorithmFunc]],LEN(Table1[[#This Row],[AlgorithmFunc]])-16)</f>
        <v>LASSORepeated1se</v>
      </c>
      <c r="AH711" s="3">
        <f>Table1[[#This Row],['# CM TP]]+Table1[[#This Row],['# CM TN]]</f>
        <v>831</v>
      </c>
      <c r="AI711" s="3">
        <f>Table1[[#This Row],['# CM FP]]+Table1[[#This Row],['# CM FN]]</f>
        <v>169</v>
      </c>
      <c r="AJ711" s="3">
        <f>Table1[[#This Row],['# CM TP]]+Table1[[#This Row],['# CM FP]]</f>
        <v>70</v>
      </c>
      <c r="AK711" s="3">
        <f>Table1[[#This Row],['# CM TN]]+Table1[[#This Row],['# CM FN]]</f>
        <v>930</v>
      </c>
      <c r="AL711" s="3">
        <f>Table1[[#This Row],[GT_T]]+Table1[[#This Row],[GT_F]]</f>
        <v>1000</v>
      </c>
      <c r="AM711" s="3">
        <f>IFERROR((Table1[[#This Row],['# CM TP]]+Table1[[#This Row],['# CM TN]])/Table1[[#This Row],[GT_TOT]], 0)</f>
        <v>0.83099999999999996</v>
      </c>
      <c r="AN711" s="3">
        <f>IFERROR(((Table1[[#This Row],[GT_T]]*Table1[[#This Row],[GT_ML_P]]/Table1[[#This Row],[GT_TOT]])+(Table1[[#This Row],[GT_F]]*Table1[[#This Row],[GT_ML_N]]/Table1[[#This Row],[GT_TOT]]))/Table1[[#This Row],[GT_TOT]],0)</f>
        <v>0.21533999999999998</v>
      </c>
      <c r="AO711" s="3">
        <f>(Table1[[#This Row],[OBS_ACC]]-Table1[[#This Row],[EXP_ACC]])/(1-Table1[[#This Row],[EXP_ACC]])</f>
        <v>0.78462009023016333</v>
      </c>
      <c r="AP711" s="3">
        <f>Table1[[#This Row],['# CM TP]]+Table1[[#This Row],['# CM FN]]</f>
        <v>195</v>
      </c>
      <c r="AQ711" s="3">
        <f>Table1[[#This Row],['# CM TN]]+Table1[[#This Row],['# CM FP]]</f>
        <v>805</v>
      </c>
      <c r="AR711" s="2">
        <f>IFERROR(Table1[[#This Row],[NUM_T]]/(Table1[[#This Row],[NUM_T]]+Table1[[#This Row],[NUM_F]]),0)</f>
        <v>0.19500000000000001</v>
      </c>
      <c r="AS711" s="2">
        <f>IFERROR(((LEN(Table1[[#This Row],[Predictors]])-LEN(SUBSTITUTE(Table1[[#This Row],[Predictors]],"_","")))/Table1[[#This Row],[NumPredictors]])-Table1[[#This Row],[P_se]],0)</f>
        <v>1</v>
      </c>
      <c r="AT711" s="2">
        <f>IFERROR((LEN(Table1[[#This Row],[Predictors]])-LEN(SUBSTITUTE(Table1[[#This Row],[Predictors]],".","")))/Table1[[#This Row],[NumPredictors]],0)</f>
        <v>0</v>
      </c>
      <c r="AU7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1" s="2">
        <f>1-(Table1[[#This Row],[P_2gram]]+Table1[[#This Row],[P_order]]+Table1[[#This Row],[P_se]])</f>
        <v>0</v>
      </c>
    </row>
    <row r="712" spans="1:48" x14ac:dyDescent="0.25">
      <c r="A712">
        <v>34</v>
      </c>
      <c r="B712" t="s">
        <v>645</v>
      </c>
      <c r="C712" t="s">
        <v>185</v>
      </c>
      <c r="D712" s="26" t="s">
        <v>1510</v>
      </c>
      <c r="E712">
        <v>4000</v>
      </c>
      <c r="F7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712" t="s">
        <v>562</v>
      </c>
      <c r="H712" s="3">
        <v>1</v>
      </c>
      <c r="I712" s="1">
        <v>42794.090844907405</v>
      </c>
      <c r="J712" t="s">
        <v>173</v>
      </c>
      <c r="K712" t="s">
        <v>11</v>
      </c>
      <c r="L712" t="str">
        <f>SUBSTITUTE(SUBSTITUTE(Table1[[#This Row],[PredictorSetsOrig]],"task","act"),"startend","se")</f>
        <v>act</v>
      </c>
      <c r="M712" s="14" t="s">
        <v>12</v>
      </c>
      <c r="N712" s="3">
        <v>10</v>
      </c>
      <c r="O712" s="3">
        <f>IF(Table1[[#This Row],[Algorithm]]="None",0,IF(Table1[[#This Row],[NumPredictors]]&lt;=5,5,IF(Table1[[#This Row],[NumPredictors]]&lt;=10,10,IF(Table1[[#This Row],[NumPredictors]]&lt;=30,30,50))))</f>
        <v>10</v>
      </c>
      <c r="P712" s="2">
        <v>0.83099999999999996</v>
      </c>
      <c r="Q712" s="2">
        <v>0.84833333333333305</v>
      </c>
      <c r="R712">
        <v>11.3700000000008</v>
      </c>
      <c r="S712">
        <v>4.6700000000000701</v>
      </c>
      <c r="T712">
        <v>5.9999999999490697E-2</v>
      </c>
      <c r="U712" s="3">
        <v>6.0749184463997103</v>
      </c>
      <c r="V712" s="17">
        <v>6.6527099250221697</v>
      </c>
      <c r="W712" s="22">
        <f>IFERROR(Table1[[#This Row],[MutualInformation]]/Table1[[#This Row],[MutualInformationPotential]],0)</f>
        <v>0.91314945561518168</v>
      </c>
      <c r="X712" s="3">
        <v>0.31256545214128401</v>
      </c>
      <c r="Y712" s="3">
        <v>0.37128971067814898</v>
      </c>
      <c r="Z712" s="3">
        <f>IFERROR(Table1[[#This Row],[MutualInformationVsOutcome]]/Table1[[#This Row],[MutualInformationVsOutcomePotential]],0)</f>
        <v>0.84183709688693775</v>
      </c>
      <c r="AA712">
        <v>56</v>
      </c>
      <c r="AB712">
        <v>775</v>
      </c>
      <c r="AC712">
        <v>30</v>
      </c>
      <c r="AD712">
        <v>139</v>
      </c>
      <c r="AE712" s="3" t="s">
        <v>196</v>
      </c>
      <c r="AF7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712" s="17" t="str">
        <f>RIGHT(Table1[[#This Row],[AlgorithmFunc]],LEN(Table1[[#This Row],[AlgorithmFunc]])-16)</f>
        <v>Recursive2Sizes</v>
      </c>
      <c r="AH712" s="3">
        <f>Table1[[#This Row],['# CM TP]]+Table1[[#This Row],['# CM TN]]</f>
        <v>831</v>
      </c>
      <c r="AI712" s="3">
        <f>Table1[[#This Row],['# CM FP]]+Table1[[#This Row],['# CM FN]]</f>
        <v>169</v>
      </c>
      <c r="AJ712" s="3">
        <f>Table1[[#This Row],['# CM TP]]+Table1[[#This Row],['# CM FP]]</f>
        <v>86</v>
      </c>
      <c r="AK712" s="3">
        <f>Table1[[#This Row],['# CM TN]]+Table1[[#This Row],['# CM FN]]</f>
        <v>914</v>
      </c>
      <c r="AL712" s="3">
        <f>Table1[[#This Row],[GT_T]]+Table1[[#This Row],[GT_F]]</f>
        <v>1000</v>
      </c>
      <c r="AM712" s="3">
        <f>IFERROR((Table1[[#This Row],['# CM TP]]+Table1[[#This Row],['# CM TN]])/Table1[[#This Row],[GT_TOT]], 0)</f>
        <v>0.83099999999999996</v>
      </c>
      <c r="AN712" s="3">
        <f>IFERROR(((Table1[[#This Row],[GT_T]]*Table1[[#This Row],[GT_ML_P]]/Table1[[#This Row],[GT_TOT]])+(Table1[[#This Row],[GT_F]]*Table1[[#This Row],[GT_ML_N]]/Table1[[#This Row],[GT_TOT]]))/Table1[[#This Row],[GT_TOT]],0)</f>
        <v>0.22593200000000002</v>
      </c>
      <c r="AO712" s="3">
        <f>(Table1[[#This Row],[OBS_ACC]]-Table1[[#This Row],[EXP_ACC]])/(1-Table1[[#This Row],[EXP_ACC]])</f>
        <v>0.78167292795981747</v>
      </c>
      <c r="AP712" s="3">
        <f>Table1[[#This Row],['# CM TP]]+Table1[[#This Row],['# CM FN]]</f>
        <v>195</v>
      </c>
      <c r="AQ712" s="3">
        <f>Table1[[#This Row],['# CM TN]]+Table1[[#This Row],['# CM FP]]</f>
        <v>805</v>
      </c>
      <c r="AR712" s="2">
        <f>IFERROR(Table1[[#This Row],[NUM_T]]/(Table1[[#This Row],[NUM_T]]+Table1[[#This Row],[NUM_F]]),0)</f>
        <v>0.19500000000000001</v>
      </c>
      <c r="AS712" s="2">
        <f>IFERROR(((LEN(Table1[[#This Row],[Predictors]])-LEN(SUBSTITUTE(Table1[[#This Row],[Predictors]],"_","")))/Table1[[#This Row],[NumPredictors]])-Table1[[#This Row],[P_se]],0)</f>
        <v>0</v>
      </c>
      <c r="AT712" s="2">
        <f>IFERROR((LEN(Table1[[#This Row],[Predictors]])-LEN(SUBSTITUTE(Table1[[#This Row],[Predictors]],".","")))/Table1[[#This Row],[NumPredictors]],0)</f>
        <v>0</v>
      </c>
      <c r="AU7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2" s="2">
        <f>1-(Table1[[#This Row],[P_2gram]]+Table1[[#This Row],[P_order]]+Table1[[#This Row],[P_se]])</f>
        <v>1</v>
      </c>
    </row>
    <row r="713" spans="1:48" x14ac:dyDescent="0.25">
      <c r="A713">
        <v>19</v>
      </c>
      <c r="B713" t="s">
        <v>645</v>
      </c>
      <c r="C713" t="s">
        <v>185</v>
      </c>
      <c r="D713" s="26" t="s">
        <v>1510</v>
      </c>
      <c r="E713">
        <v>4000</v>
      </c>
      <c r="F7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13" t="s">
        <v>608</v>
      </c>
      <c r="H713" s="3">
        <v>1</v>
      </c>
      <c r="I713" s="1">
        <v>42794.699467592596</v>
      </c>
      <c r="J713" t="s">
        <v>28</v>
      </c>
      <c r="K713" t="s">
        <v>11</v>
      </c>
      <c r="L713" t="str">
        <f>SUBSTITUTE(SUBSTITUTE(Table1[[#This Row],[PredictorSetsOrig]],"task","act"),"startend","se")</f>
        <v>act,order</v>
      </c>
      <c r="M713" s="14" t="s">
        <v>26</v>
      </c>
      <c r="N713" s="3">
        <v>5</v>
      </c>
      <c r="O713" s="3">
        <f>IF(Table1[[#This Row],[Algorithm]]="None",0,IF(Table1[[#This Row],[NumPredictors]]&lt;=5,5,IF(Table1[[#This Row],[NumPredictors]]&lt;=10,10,IF(Table1[[#This Row],[NumPredictors]]&lt;=30,30,50))))</f>
        <v>5</v>
      </c>
      <c r="P713" s="2">
        <v>0.83099999999999996</v>
      </c>
      <c r="Q713" s="2">
        <v>0.837666666666667</v>
      </c>
      <c r="R713">
        <v>18.36</v>
      </c>
      <c r="S713">
        <v>3.1800000000000099</v>
      </c>
      <c r="T713">
        <v>0.84000000000003205</v>
      </c>
      <c r="U713" s="3">
        <v>3.54584175211007</v>
      </c>
      <c r="V713" s="17">
        <v>7.28892414629368</v>
      </c>
      <c r="W713" s="22">
        <f>IFERROR(Table1[[#This Row],[MutualInformation]]/Table1[[#This Row],[MutualInformationPotential]],0)</f>
        <v>0.48646983847583086</v>
      </c>
      <c r="X713" s="3">
        <v>0.12905477966682</v>
      </c>
      <c r="Y713" s="27">
        <v>0.403599247604152</v>
      </c>
      <c r="Z713" s="3">
        <f>IFERROR(Table1[[#This Row],[MutualInformationVsOutcome]]/Table1[[#This Row],[MutualInformationVsOutcomePotential]],0)</f>
        <v>0.31975971321283592</v>
      </c>
      <c r="AA713">
        <v>43</v>
      </c>
      <c r="AB713">
        <v>788</v>
      </c>
      <c r="AC713">
        <v>17</v>
      </c>
      <c r="AD713">
        <v>152</v>
      </c>
      <c r="AE713" s="3" t="s">
        <v>249</v>
      </c>
      <c r="AF7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713" s="17" t="str">
        <f>RIGHT(Table1[[#This Row],[AlgorithmFunc]],LEN(Table1[[#This Row],[AlgorithmFunc]])-16)</f>
        <v>ClusterDuplicates</v>
      </c>
      <c r="AH713" s="3">
        <f>Table1[[#This Row],['# CM TP]]+Table1[[#This Row],['# CM TN]]</f>
        <v>831</v>
      </c>
      <c r="AI713" s="3">
        <f>Table1[[#This Row],['# CM FP]]+Table1[[#This Row],['# CM FN]]</f>
        <v>169</v>
      </c>
      <c r="AJ713" s="3">
        <f>Table1[[#This Row],['# CM TP]]+Table1[[#This Row],['# CM FP]]</f>
        <v>60</v>
      </c>
      <c r="AK713" s="3">
        <f>Table1[[#This Row],['# CM TN]]+Table1[[#This Row],['# CM FN]]</f>
        <v>940</v>
      </c>
      <c r="AL713" s="3">
        <f>Table1[[#This Row],[GT_T]]+Table1[[#This Row],[GT_F]]</f>
        <v>1000</v>
      </c>
      <c r="AM713" s="3">
        <f>IFERROR((Table1[[#This Row],['# CM TP]]+Table1[[#This Row],['# CM TN]])/Table1[[#This Row],[GT_TOT]], 0)</f>
        <v>0.83099999999999996</v>
      </c>
      <c r="AN713" s="3">
        <f>IFERROR(((Table1[[#This Row],[GT_T]]*Table1[[#This Row],[GT_ML_P]]/Table1[[#This Row],[GT_TOT]])+(Table1[[#This Row],[GT_F]]*Table1[[#This Row],[GT_ML_N]]/Table1[[#This Row],[GT_TOT]]))/Table1[[#This Row],[GT_TOT]],0)</f>
        <v>0.20872000000000002</v>
      </c>
      <c r="AO713" s="3">
        <f>(Table1[[#This Row],[OBS_ACC]]-Table1[[#This Row],[EXP_ACC]])/(1-Table1[[#This Row],[EXP_ACC]])</f>
        <v>0.78642199979779592</v>
      </c>
      <c r="AP713" s="3">
        <f>Table1[[#This Row],['# CM TP]]+Table1[[#This Row],['# CM FN]]</f>
        <v>195</v>
      </c>
      <c r="AQ713" s="3">
        <f>Table1[[#This Row],['# CM TN]]+Table1[[#This Row],['# CM FP]]</f>
        <v>805</v>
      </c>
      <c r="AR713" s="2">
        <f>IFERROR(Table1[[#This Row],[NUM_T]]/(Table1[[#This Row],[NUM_T]]+Table1[[#This Row],[NUM_F]]),0)</f>
        <v>0.19500000000000001</v>
      </c>
      <c r="AS713" s="2">
        <f>IFERROR(((LEN(Table1[[#This Row],[Predictors]])-LEN(SUBSTITUTE(Table1[[#This Row],[Predictors]],"_","")))/Table1[[#This Row],[NumPredictors]])-Table1[[#This Row],[P_se]],0)</f>
        <v>0</v>
      </c>
      <c r="AT713" s="2">
        <f>IFERROR((LEN(Table1[[#This Row],[Predictors]])-LEN(SUBSTITUTE(Table1[[#This Row],[Predictors]],".","")))/Table1[[#This Row],[NumPredictors]],0)</f>
        <v>0.4</v>
      </c>
      <c r="AU7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3" s="2">
        <f>1-(Table1[[#This Row],[P_2gram]]+Table1[[#This Row],[P_order]]+Table1[[#This Row],[P_se]])</f>
        <v>0.6</v>
      </c>
    </row>
    <row r="714" spans="1:48" x14ac:dyDescent="0.25">
      <c r="A714">
        <v>34</v>
      </c>
      <c r="B714" t="s">
        <v>645</v>
      </c>
      <c r="C714" t="s">
        <v>185</v>
      </c>
      <c r="D714" s="26" t="s">
        <v>1510</v>
      </c>
      <c r="E714">
        <v>4000</v>
      </c>
      <c r="F7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14" t="s">
        <v>608</v>
      </c>
      <c r="H714" s="3">
        <v>1</v>
      </c>
      <c r="I714" s="1">
        <v>42794.701516203706</v>
      </c>
      <c r="J714" t="s">
        <v>45</v>
      </c>
      <c r="K714" t="s">
        <v>11</v>
      </c>
      <c r="L714" t="str">
        <f>SUBSTITUTE(SUBSTITUTE(Table1[[#This Row],[PredictorSetsOrig]],"task","act"),"startend","se")</f>
        <v>act</v>
      </c>
      <c r="M714" s="14" t="s">
        <v>12</v>
      </c>
      <c r="N714" s="3">
        <v>5</v>
      </c>
      <c r="O714" s="3">
        <f>IF(Table1[[#This Row],[Algorithm]]="None",0,IF(Table1[[#This Row],[NumPredictors]]&lt;=5,5,IF(Table1[[#This Row],[NumPredictors]]&lt;=10,10,IF(Table1[[#This Row],[NumPredictors]]&lt;=30,30,50))))</f>
        <v>5</v>
      </c>
      <c r="P714" s="2">
        <v>0.83099999999999996</v>
      </c>
      <c r="Q714" s="2">
        <v>0.85299999999999998</v>
      </c>
      <c r="R714">
        <v>11.14</v>
      </c>
      <c r="S714">
        <v>3.3299999999999299</v>
      </c>
      <c r="T714">
        <v>8.00000000000409E-2</v>
      </c>
      <c r="U714" s="3">
        <v>4.8211655626432899</v>
      </c>
      <c r="V714" s="17">
        <v>6.6527099250221697</v>
      </c>
      <c r="W714" s="22">
        <f>IFERROR(Table1[[#This Row],[MutualInformation]]/Table1[[#This Row],[MutualInformationPotential]],0)</f>
        <v>0.72469198521792211</v>
      </c>
      <c r="X714" s="3">
        <v>0.21361655982785899</v>
      </c>
      <c r="Y714" s="3">
        <v>0.37128971067814898</v>
      </c>
      <c r="Z714" s="3">
        <f>IFERROR(Table1[[#This Row],[MutualInformationVsOutcome]]/Table1[[#This Row],[MutualInformationVsOutcomePotential]],0)</f>
        <v>0.57533660019205779</v>
      </c>
      <c r="AA714">
        <v>72</v>
      </c>
      <c r="AB714">
        <v>759</v>
      </c>
      <c r="AC714">
        <v>46</v>
      </c>
      <c r="AD714">
        <v>123</v>
      </c>
      <c r="AE714" s="3" t="s">
        <v>619</v>
      </c>
      <c r="AF7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14" s="17" t="str">
        <f>RIGHT(Table1[[#This Row],[AlgorithmFunc]],LEN(Table1[[#This Row],[AlgorithmFunc]])-16)</f>
        <v>Recursive</v>
      </c>
      <c r="AH714" s="3">
        <f>Table1[[#This Row],['# CM TP]]+Table1[[#This Row],['# CM TN]]</f>
        <v>831</v>
      </c>
      <c r="AI714" s="3">
        <f>Table1[[#This Row],['# CM FP]]+Table1[[#This Row],['# CM FN]]</f>
        <v>169</v>
      </c>
      <c r="AJ714" s="3">
        <f>Table1[[#This Row],['# CM TP]]+Table1[[#This Row],['# CM FP]]</f>
        <v>118</v>
      </c>
      <c r="AK714" s="3">
        <f>Table1[[#This Row],['# CM TN]]+Table1[[#This Row],['# CM FN]]</f>
        <v>882</v>
      </c>
      <c r="AL714" s="3">
        <f>Table1[[#This Row],[GT_T]]+Table1[[#This Row],[GT_F]]</f>
        <v>1000</v>
      </c>
      <c r="AM714" s="3">
        <f>IFERROR((Table1[[#This Row],['# CM TP]]+Table1[[#This Row],['# CM TN]])/Table1[[#This Row],[GT_TOT]], 0)</f>
        <v>0.83099999999999996</v>
      </c>
      <c r="AN714" s="3">
        <f>IFERROR(((Table1[[#This Row],[GT_T]]*Table1[[#This Row],[GT_ML_P]]/Table1[[#This Row],[GT_TOT]])+(Table1[[#This Row],[GT_F]]*Table1[[#This Row],[GT_ML_N]]/Table1[[#This Row],[GT_TOT]]))/Table1[[#This Row],[GT_TOT]],0)</f>
        <v>0.24711599999999997</v>
      </c>
      <c r="AO714" s="3">
        <f>(Table1[[#This Row],[OBS_ACC]]-Table1[[#This Row],[EXP_ACC]])/(1-Table1[[#This Row],[EXP_ACC]])</f>
        <v>0.77552982929641212</v>
      </c>
      <c r="AP714" s="3">
        <f>Table1[[#This Row],['# CM TP]]+Table1[[#This Row],['# CM FN]]</f>
        <v>195</v>
      </c>
      <c r="AQ714" s="3">
        <f>Table1[[#This Row],['# CM TN]]+Table1[[#This Row],['# CM FP]]</f>
        <v>805</v>
      </c>
      <c r="AR714" s="2">
        <f>IFERROR(Table1[[#This Row],[NUM_T]]/(Table1[[#This Row],[NUM_T]]+Table1[[#This Row],[NUM_F]]),0)</f>
        <v>0.19500000000000001</v>
      </c>
      <c r="AS714" s="2">
        <f>IFERROR(((LEN(Table1[[#This Row],[Predictors]])-LEN(SUBSTITUTE(Table1[[#This Row],[Predictors]],"_","")))/Table1[[#This Row],[NumPredictors]])-Table1[[#This Row],[P_se]],0)</f>
        <v>0</v>
      </c>
      <c r="AT714" s="2">
        <f>IFERROR((LEN(Table1[[#This Row],[Predictors]])-LEN(SUBSTITUTE(Table1[[#This Row],[Predictors]],".","")))/Table1[[#This Row],[NumPredictors]],0)</f>
        <v>0</v>
      </c>
      <c r="AU7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4" s="2">
        <f>1-(Table1[[#This Row],[P_2gram]]+Table1[[#This Row],[P_order]]+Table1[[#This Row],[P_se]])</f>
        <v>1</v>
      </c>
    </row>
    <row r="715" spans="1:48" x14ac:dyDescent="0.25">
      <c r="A715">
        <v>39</v>
      </c>
      <c r="B715" t="s">
        <v>645</v>
      </c>
      <c r="C715" t="s">
        <v>185</v>
      </c>
      <c r="D715" s="26" t="s">
        <v>1510</v>
      </c>
      <c r="E715">
        <v>4000</v>
      </c>
      <c r="F7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15" t="s">
        <v>608</v>
      </c>
      <c r="H715" s="3">
        <v>1</v>
      </c>
      <c r="I715" s="1">
        <v>42794.709050925929</v>
      </c>
      <c r="J715" t="s">
        <v>45</v>
      </c>
      <c r="K715" t="s">
        <v>11</v>
      </c>
      <c r="L715" t="str">
        <f>SUBSTITUTE(SUBSTITUTE(Table1[[#This Row],[PredictorSetsOrig]],"task","act"),"startend","se")</f>
        <v>act,2gram</v>
      </c>
      <c r="M715" s="14" t="s">
        <v>22</v>
      </c>
      <c r="N715" s="3">
        <v>5</v>
      </c>
      <c r="O715" s="3">
        <f>IF(Table1[[#This Row],[Algorithm]]="None",0,IF(Table1[[#This Row],[NumPredictors]]&lt;=5,5,IF(Table1[[#This Row],[NumPredictors]]&lt;=10,10,IF(Table1[[#This Row],[NumPredictors]]&lt;=30,30,50))))</f>
        <v>5</v>
      </c>
      <c r="P715" s="2">
        <v>0.83099999999999996</v>
      </c>
      <c r="Q715" s="2">
        <v>0.84033333333333304</v>
      </c>
      <c r="R715">
        <v>137.38</v>
      </c>
      <c r="S715">
        <v>3.23000000000002</v>
      </c>
      <c r="T715">
        <v>0.62000000000011801</v>
      </c>
      <c r="U715" s="3">
        <v>3.1048969501812902</v>
      </c>
      <c r="V715" s="17">
        <v>7.30761563701172</v>
      </c>
      <c r="W715" s="22">
        <f>IFERROR(Table1[[#This Row],[MutualInformation]]/Table1[[#This Row],[MutualInformationPotential]],0)</f>
        <v>0.42488509308775929</v>
      </c>
      <c r="X715" s="3">
        <v>0.11886792498387599</v>
      </c>
      <c r="Y715" s="3">
        <v>0.40525441704633902</v>
      </c>
      <c r="Z715" s="3">
        <f>IFERROR(Table1[[#This Row],[MutualInformationVsOutcome]]/Table1[[#This Row],[MutualInformationVsOutcomePotential]],0)</f>
        <v>0.29331679059844518</v>
      </c>
      <c r="AA715">
        <v>49</v>
      </c>
      <c r="AB715">
        <v>782</v>
      </c>
      <c r="AC715">
        <v>23</v>
      </c>
      <c r="AD715">
        <v>146</v>
      </c>
      <c r="AE715" s="3" t="s">
        <v>624</v>
      </c>
      <c r="AF7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15" s="17" t="str">
        <f>RIGHT(Table1[[#This Row],[AlgorithmFunc]],LEN(Table1[[#This Row],[AlgorithmFunc]])-16)</f>
        <v>Recursive</v>
      </c>
      <c r="AH715" s="3">
        <f>Table1[[#This Row],['# CM TP]]+Table1[[#This Row],['# CM TN]]</f>
        <v>831</v>
      </c>
      <c r="AI715" s="3">
        <f>Table1[[#This Row],['# CM FP]]+Table1[[#This Row],['# CM FN]]</f>
        <v>169</v>
      </c>
      <c r="AJ715" s="3">
        <f>Table1[[#This Row],['# CM TP]]+Table1[[#This Row],['# CM FP]]</f>
        <v>72</v>
      </c>
      <c r="AK715" s="3">
        <f>Table1[[#This Row],['# CM TN]]+Table1[[#This Row],['# CM FN]]</f>
        <v>928</v>
      </c>
      <c r="AL715" s="3">
        <f>Table1[[#This Row],[GT_T]]+Table1[[#This Row],[GT_F]]</f>
        <v>1000</v>
      </c>
      <c r="AM715" s="3">
        <f>IFERROR((Table1[[#This Row],['# CM TP]]+Table1[[#This Row],['# CM TN]])/Table1[[#This Row],[GT_TOT]], 0)</f>
        <v>0.83099999999999996</v>
      </c>
      <c r="AN715" s="3">
        <f>IFERROR(((Table1[[#This Row],[GT_T]]*Table1[[#This Row],[GT_ML_P]]/Table1[[#This Row],[GT_TOT]])+(Table1[[#This Row],[GT_F]]*Table1[[#This Row],[GT_ML_N]]/Table1[[#This Row],[GT_TOT]]))/Table1[[#This Row],[GT_TOT]],0)</f>
        <v>0.216664</v>
      </c>
      <c r="AO715" s="3">
        <f>(Table1[[#This Row],[OBS_ACC]]-Table1[[#This Row],[EXP_ACC]])/(1-Table1[[#This Row],[EXP_ACC]])</f>
        <v>0.78425605359641326</v>
      </c>
      <c r="AP715" s="3">
        <f>Table1[[#This Row],['# CM TP]]+Table1[[#This Row],['# CM FN]]</f>
        <v>195</v>
      </c>
      <c r="AQ715" s="3">
        <f>Table1[[#This Row],['# CM TN]]+Table1[[#This Row],['# CM FP]]</f>
        <v>805</v>
      </c>
      <c r="AR715" s="2">
        <f>IFERROR(Table1[[#This Row],[NUM_T]]/(Table1[[#This Row],[NUM_T]]+Table1[[#This Row],[NUM_F]]),0)</f>
        <v>0.19500000000000001</v>
      </c>
      <c r="AS715" s="2">
        <f>IFERROR(((LEN(Table1[[#This Row],[Predictors]])-LEN(SUBSTITUTE(Table1[[#This Row],[Predictors]],"_","")))/Table1[[#This Row],[NumPredictors]])-Table1[[#This Row],[P_se]],0)</f>
        <v>0.8</v>
      </c>
      <c r="AT715" s="2">
        <f>IFERROR((LEN(Table1[[#This Row],[Predictors]])-LEN(SUBSTITUTE(Table1[[#This Row],[Predictors]],".","")))/Table1[[#This Row],[NumPredictors]],0)</f>
        <v>0</v>
      </c>
      <c r="AU7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5" s="2">
        <f>1-(Table1[[#This Row],[P_2gram]]+Table1[[#This Row],[P_order]]+Table1[[#This Row],[P_se]])</f>
        <v>0.19999999999999996</v>
      </c>
    </row>
    <row r="716" spans="1:48" x14ac:dyDescent="0.25">
      <c r="A716">
        <v>72</v>
      </c>
      <c r="B716" t="s">
        <v>645</v>
      </c>
      <c r="C716" t="s">
        <v>185</v>
      </c>
      <c r="D716" s="26" t="s">
        <v>1510</v>
      </c>
      <c r="E716">
        <v>4000</v>
      </c>
      <c r="F7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16" t="s">
        <v>608</v>
      </c>
      <c r="H716" s="3">
        <v>1</v>
      </c>
      <c r="I716" s="1">
        <v>42794.843229166669</v>
      </c>
      <c r="J716" t="s">
        <v>173</v>
      </c>
      <c r="K716" t="s">
        <v>11</v>
      </c>
      <c r="L716" t="str">
        <f>SUBSTITUTE(SUBSTITUTE(Table1[[#This Row],[PredictorSetsOrig]],"task","act"),"startend","se")</f>
        <v>act,2gram</v>
      </c>
      <c r="M716" s="14" t="s">
        <v>22</v>
      </c>
      <c r="N716" s="3">
        <v>5</v>
      </c>
      <c r="O716" s="3">
        <f>IF(Table1[[#This Row],[Algorithm]]="None",0,IF(Table1[[#This Row],[NumPredictors]]&lt;=5,5,IF(Table1[[#This Row],[NumPredictors]]&lt;=10,10,IF(Table1[[#This Row],[NumPredictors]]&lt;=30,30,50))))</f>
        <v>5</v>
      </c>
      <c r="P716" s="2">
        <v>0.83099999999999996</v>
      </c>
      <c r="Q716" s="2">
        <v>0.84033333333333304</v>
      </c>
      <c r="R716">
        <v>117.94000000000101</v>
      </c>
      <c r="S716">
        <v>3.4200000000000701</v>
      </c>
      <c r="T716">
        <v>0.61999999999898103</v>
      </c>
      <c r="U716" s="3">
        <v>3.1048969501812902</v>
      </c>
      <c r="V716" s="17">
        <v>7.30761563701172</v>
      </c>
      <c r="W716" s="22">
        <f>IFERROR(Table1[[#This Row],[MutualInformation]]/Table1[[#This Row],[MutualInformationPotential]],0)</f>
        <v>0.42488509308775929</v>
      </c>
      <c r="X716" s="3">
        <v>0.11886792498387599</v>
      </c>
      <c r="Y716" s="3">
        <v>0.40525441704633902</v>
      </c>
      <c r="Z716" s="3">
        <f>IFERROR(Table1[[#This Row],[MutualInformationVsOutcome]]/Table1[[#This Row],[MutualInformationVsOutcomePotential]],0)</f>
        <v>0.29331679059844518</v>
      </c>
      <c r="AA716">
        <v>49</v>
      </c>
      <c r="AB716">
        <v>782</v>
      </c>
      <c r="AC716">
        <v>23</v>
      </c>
      <c r="AD716">
        <v>146</v>
      </c>
      <c r="AE716" s="3" t="s">
        <v>624</v>
      </c>
      <c r="AF7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716" s="17" t="str">
        <f>RIGHT(Table1[[#This Row],[AlgorithmFunc]],LEN(Table1[[#This Row],[AlgorithmFunc]])-16)</f>
        <v>Recursive2Sizes</v>
      </c>
      <c r="AH716" s="3">
        <f>Table1[[#This Row],['# CM TP]]+Table1[[#This Row],['# CM TN]]</f>
        <v>831</v>
      </c>
      <c r="AI716" s="3">
        <f>Table1[[#This Row],['# CM FP]]+Table1[[#This Row],['# CM FN]]</f>
        <v>169</v>
      </c>
      <c r="AJ716" s="3">
        <f>Table1[[#This Row],['# CM TP]]+Table1[[#This Row],['# CM FP]]</f>
        <v>72</v>
      </c>
      <c r="AK716" s="3">
        <f>Table1[[#This Row],['# CM TN]]+Table1[[#This Row],['# CM FN]]</f>
        <v>928</v>
      </c>
      <c r="AL716" s="3">
        <f>Table1[[#This Row],[GT_T]]+Table1[[#This Row],[GT_F]]</f>
        <v>1000</v>
      </c>
      <c r="AM716" s="3">
        <f>IFERROR((Table1[[#This Row],['# CM TP]]+Table1[[#This Row],['# CM TN]])/Table1[[#This Row],[GT_TOT]], 0)</f>
        <v>0.83099999999999996</v>
      </c>
      <c r="AN716" s="3">
        <f>IFERROR(((Table1[[#This Row],[GT_T]]*Table1[[#This Row],[GT_ML_P]]/Table1[[#This Row],[GT_TOT]])+(Table1[[#This Row],[GT_F]]*Table1[[#This Row],[GT_ML_N]]/Table1[[#This Row],[GT_TOT]]))/Table1[[#This Row],[GT_TOT]],0)</f>
        <v>0.216664</v>
      </c>
      <c r="AO716" s="3">
        <f>(Table1[[#This Row],[OBS_ACC]]-Table1[[#This Row],[EXP_ACC]])/(1-Table1[[#This Row],[EXP_ACC]])</f>
        <v>0.78425605359641326</v>
      </c>
      <c r="AP716" s="3">
        <f>Table1[[#This Row],['# CM TP]]+Table1[[#This Row],['# CM FN]]</f>
        <v>195</v>
      </c>
      <c r="AQ716" s="3">
        <f>Table1[[#This Row],['# CM TN]]+Table1[[#This Row],['# CM FP]]</f>
        <v>805</v>
      </c>
      <c r="AR716" s="2">
        <f>IFERROR(Table1[[#This Row],[NUM_T]]/(Table1[[#This Row],[NUM_T]]+Table1[[#This Row],[NUM_F]]),0)</f>
        <v>0.19500000000000001</v>
      </c>
      <c r="AS716" s="2">
        <f>IFERROR(((LEN(Table1[[#This Row],[Predictors]])-LEN(SUBSTITUTE(Table1[[#This Row],[Predictors]],"_","")))/Table1[[#This Row],[NumPredictors]])-Table1[[#This Row],[P_se]],0)</f>
        <v>0.8</v>
      </c>
      <c r="AT716" s="2">
        <f>IFERROR((LEN(Table1[[#This Row],[Predictors]])-LEN(SUBSTITUTE(Table1[[#This Row],[Predictors]],".","")))/Table1[[#This Row],[NumPredictors]],0)</f>
        <v>0</v>
      </c>
      <c r="AU7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6" s="2">
        <f>1-(Table1[[#This Row],[P_2gram]]+Table1[[#This Row],[P_order]]+Table1[[#This Row],[P_se]])</f>
        <v>0.19999999999999996</v>
      </c>
    </row>
    <row r="717" spans="1:48" x14ac:dyDescent="0.25">
      <c r="A717">
        <v>11</v>
      </c>
      <c r="B717" t="s">
        <v>645</v>
      </c>
      <c r="C717" t="s">
        <v>185</v>
      </c>
      <c r="D717" s="26" t="s">
        <v>1510</v>
      </c>
      <c r="E717">
        <v>4000</v>
      </c>
      <c r="F7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717" t="s">
        <v>981</v>
      </c>
      <c r="H717" s="3">
        <v>1</v>
      </c>
      <c r="I717" s="1">
        <v>43118.711111111108</v>
      </c>
      <c r="J717" t="s">
        <v>37</v>
      </c>
      <c r="K717" t="s">
        <v>11</v>
      </c>
      <c r="L717" t="str">
        <f>SUBSTITUTE(SUBSTITUTE(Table1[[#This Row],[PredictorSetsOrig]],"task","act"),"startend","se")</f>
        <v>2gram,order</v>
      </c>
      <c r="M717" s="4" t="s">
        <v>438</v>
      </c>
      <c r="N717" s="3">
        <v>10</v>
      </c>
      <c r="O717" s="3">
        <f>IF(Table1[[#This Row],[Algorithm]]="None",0,IF(Table1[[#This Row],[NumPredictors]]&lt;=5,5,IF(Table1[[#This Row],[NumPredictors]]&lt;=10,10,IF(Table1[[#This Row],[NumPredictors]]&lt;=30,30,50))))</f>
        <v>10</v>
      </c>
      <c r="P717" s="2">
        <v>0.83099999999999996</v>
      </c>
      <c r="Q717" s="2">
        <v>0.82333333333333303</v>
      </c>
      <c r="R717" s="3">
        <v>1.8100000000001699</v>
      </c>
      <c r="S717" s="3">
        <v>3.98000000000002</v>
      </c>
      <c r="T717" s="3">
        <v>1.5799999999999299</v>
      </c>
      <c r="U717" s="3">
        <v>4.0390008146806302</v>
      </c>
      <c r="V717" s="17">
        <v>7.30761563701172</v>
      </c>
      <c r="W717" s="22">
        <f>IFERROR(Table1[[#This Row],[MutualInformation]]/Table1[[#This Row],[MutualInformationPotential]],0)</f>
        <v>0.55271117356307564</v>
      </c>
      <c r="X717" s="3">
        <v>0.13125627518169</v>
      </c>
      <c r="Y717" s="3">
        <v>0.40525441704633902</v>
      </c>
      <c r="Z717" s="3">
        <f>IFERROR(Table1[[#This Row],[MutualInformationVsOutcome]]/Table1[[#This Row],[MutualInformationVsOutcomePotential]],0)</f>
        <v>0.32388610625971642</v>
      </c>
      <c r="AA717">
        <v>40</v>
      </c>
      <c r="AB717">
        <v>791</v>
      </c>
      <c r="AC717">
        <v>14</v>
      </c>
      <c r="AD717">
        <v>155</v>
      </c>
      <c r="AE717" s="3" t="s">
        <v>543</v>
      </c>
      <c r="AF7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17" s="17" t="str">
        <f>RIGHT(Table1[[#This Row],[AlgorithmFunc]],LEN(Table1[[#This Row],[AlgorithmFunc]])-16)</f>
        <v>Cluster</v>
      </c>
      <c r="AH717" s="3">
        <f>Table1[[#This Row],['# CM TP]]+Table1[[#This Row],['# CM TN]]</f>
        <v>831</v>
      </c>
      <c r="AI717" s="3">
        <f>Table1[[#This Row],['# CM FP]]+Table1[[#This Row],['# CM FN]]</f>
        <v>169</v>
      </c>
      <c r="AJ717" s="3">
        <f>Table1[[#This Row],['# CM TP]]+Table1[[#This Row],['# CM FP]]</f>
        <v>54</v>
      </c>
      <c r="AK717" s="3">
        <f>Table1[[#This Row],['# CM TN]]+Table1[[#This Row],['# CM FN]]</f>
        <v>946</v>
      </c>
      <c r="AL717" s="3">
        <f>Table1[[#This Row],[GT_T]]+Table1[[#This Row],[GT_F]]</f>
        <v>1000</v>
      </c>
      <c r="AM717" s="3">
        <f>IFERROR((Table1[[#This Row],['# CM TP]]+Table1[[#This Row],['# CM TN]])/Table1[[#This Row],[GT_TOT]], 0)</f>
        <v>0.83099999999999996</v>
      </c>
      <c r="AN717" s="3">
        <f>IFERROR(((Table1[[#This Row],[GT_T]]*Table1[[#This Row],[GT_ML_P]]/Table1[[#This Row],[GT_TOT]])+(Table1[[#This Row],[GT_F]]*Table1[[#This Row],[GT_ML_N]]/Table1[[#This Row],[GT_TOT]]))/Table1[[#This Row],[GT_TOT]],0)</f>
        <v>0.20474799999999999</v>
      </c>
      <c r="AO717" s="3">
        <f>(Table1[[#This Row],[OBS_ACC]]-Table1[[#This Row],[EXP_ACC]])/(1-Table1[[#This Row],[EXP_ACC]])</f>
        <v>0.78748874570576366</v>
      </c>
      <c r="AP717" s="3">
        <f>Table1[[#This Row],['# CM TP]]+Table1[[#This Row],['# CM FN]]</f>
        <v>195</v>
      </c>
      <c r="AQ717" s="3">
        <f>Table1[[#This Row],['# CM TN]]+Table1[[#This Row],['# CM FP]]</f>
        <v>805</v>
      </c>
      <c r="AR717" s="2">
        <f>IFERROR(Table1[[#This Row],[NUM_T]]/(Table1[[#This Row],[NUM_T]]+Table1[[#This Row],[NUM_F]]),0)</f>
        <v>0.19500000000000001</v>
      </c>
      <c r="AS717" s="2">
        <f>IFERROR(((LEN(Table1[[#This Row],[Predictors]])-LEN(SUBSTITUTE(Table1[[#This Row],[Predictors]],"_","")))/Table1[[#This Row],[NumPredictors]])-Table1[[#This Row],[P_se]],0)</f>
        <v>0.6</v>
      </c>
      <c r="AT717" s="2">
        <f>IFERROR((LEN(Table1[[#This Row],[Predictors]])-LEN(SUBSTITUTE(Table1[[#This Row],[Predictors]],".","")))/Table1[[#This Row],[NumPredictors]],0)</f>
        <v>0.4</v>
      </c>
      <c r="AU7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7" s="2">
        <f>1-(Table1[[#This Row],[P_2gram]]+Table1[[#This Row],[P_order]]+Table1[[#This Row],[P_se]])</f>
        <v>0</v>
      </c>
    </row>
    <row r="718" spans="1:48" x14ac:dyDescent="0.25">
      <c r="A718" s="26">
        <v>77</v>
      </c>
      <c r="B718" s="26" t="s">
        <v>645</v>
      </c>
      <c r="C718" s="26" t="s">
        <v>185</v>
      </c>
      <c r="D718" s="26" t="s">
        <v>1510</v>
      </c>
      <c r="E718" s="26">
        <v>4000</v>
      </c>
      <c r="F7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718" s="26" t="s">
        <v>1070</v>
      </c>
      <c r="H718" s="27">
        <v>1</v>
      </c>
      <c r="I718" s="28">
        <v>43118.902326388888</v>
      </c>
      <c r="J718" s="26" t="s">
        <v>995</v>
      </c>
      <c r="K718" s="26" t="s">
        <v>11</v>
      </c>
      <c r="L718" t="str">
        <f>SUBSTITUTE(SUBSTITUTE(Table1[[#This Row],[PredictorSetsOrig]],"task","act"),"startend","se")</f>
        <v>2gram,order</v>
      </c>
      <c r="M718" s="32" t="s">
        <v>438</v>
      </c>
      <c r="N718" s="27">
        <v>30</v>
      </c>
      <c r="O718" s="27">
        <f>IF(Table1[[#This Row],[Algorithm]]="None",0,IF(Table1[[#This Row],[NumPredictors]]&lt;=5,5,IF(Table1[[#This Row],[NumPredictors]]&lt;=10,10,IF(Table1[[#This Row],[NumPredictors]]&lt;=30,30,50))))</f>
        <v>30</v>
      </c>
      <c r="P718" s="29">
        <v>0.83099999999999996</v>
      </c>
      <c r="Q718" s="29">
        <v>0.84133333333333304</v>
      </c>
      <c r="R718" s="26">
        <v>1.8899999999994199</v>
      </c>
      <c r="S718" s="26">
        <v>6.90999999999985</v>
      </c>
      <c r="T718" s="26">
        <v>1.53000000000065</v>
      </c>
      <c r="U718" s="27">
        <v>6.5930057308415098</v>
      </c>
      <c r="V718" s="17">
        <v>7.30761563701172</v>
      </c>
      <c r="W718" s="22">
        <f>IFERROR(Table1[[#This Row],[MutualInformation]]/Table1[[#This Row],[MutualInformationPotential]],0)</f>
        <v>0.9022102500094773</v>
      </c>
      <c r="X718" s="27">
        <v>0.325763507793839</v>
      </c>
      <c r="Y718" s="3">
        <v>0.40525441704633902</v>
      </c>
      <c r="Z718" s="27">
        <f>IFERROR(Table1[[#This Row],[MutualInformationVsOutcome]]/Table1[[#This Row],[MutualInformationVsOutcomePotential]],0)</f>
        <v>0.80384936990480582</v>
      </c>
      <c r="AA718" s="26">
        <v>48</v>
      </c>
      <c r="AB718" s="26">
        <v>783</v>
      </c>
      <c r="AC718" s="26">
        <v>22</v>
      </c>
      <c r="AD718" s="26">
        <v>147</v>
      </c>
      <c r="AE718" s="27" t="s">
        <v>1027</v>
      </c>
      <c r="AF7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18" s="17" t="str">
        <f>RIGHT(Table1[[#This Row],[AlgorithmFunc]],LEN(Table1[[#This Row],[AlgorithmFunc]])-16)</f>
        <v>ClusterInfluence</v>
      </c>
      <c r="AH718" s="27">
        <f>Table1[[#This Row],['# CM TP]]+Table1[[#This Row],['# CM TN]]</f>
        <v>831</v>
      </c>
      <c r="AI718" s="27">
        <f>Table1[[#This Row],['# CM FP]]+Table1[[#This Row],['# CM FN]]</f>
        <v>169</v>
      </c>
      <c r="AJ718" s="27">
        <f>Table1[[#This Row],['# CM TP]]+Table1[[#This Row],['# CM FP]]</f>
        <v>70</v>
      </c>
      <c r="AK718" s="27">
        <f>Table1[[#This Row],['# CM TN]]+Table1[[#This Row],['# CM FN]]</f>
        <v>930</v>
      </c>
      <c r="AL718" s="27">
        <f>Table1[[#This Row],[GT_T]]+Table1[[#This Row],[GT_F]]</f>
        <v>1000</v>
      </c>
      <c r="AM718" s="27">
        <f>IFERROR((Table1[[#This Row],['# CM TP]]+Table1[[#This Row],['# CM TN]])/Table1[[#This Row],[GT_TOT]], 0)</f>
        <v>0.83099999999999996</v>
      </c>
      <c r="AN718" s="27">
        <f>IFERROR(((Table1[[#This Row],[GT_T]]*Table1[[#This Row],[GT_ML_P]]/Table1[[#This Row],[GT_TOT]])+(Table1[[#This Row],[GT_F]]*Table1[[#This Row],[GT_ML_N]]/Table1[[#This Row],[GT_TOT]]))/Table1[[#This Row],[GT_TOT]],0)</f>
        <v>0.21533999999999998</v>
      </c>
      <c r="AO718" s="27">
        <f>(Table1[[#This Row],[OBS_ACC]]-Table1[[#This Row],[EXP_ACC]])/(1-Table1[[#This Row],[EXP_ACC]])</f>
        <v>0.78462009023016333</v>
      </c>
      <c r="AP718" s="27">
        <f>Table1[[#This Row],['# CM TP]]+Table1[[#This Row],['# CM FN]]</f>
        <v>195</v>
      </c>
      <c r="AQ718" s="27">
        <f>Table1[[#This Row],['# CM TN]]+Table1[[#This Row],['# CM FP]]</f>
        <v>805</v>
      </c>
      <c r="AR718" s="29">
        <f>IFERROR(Table1[[#This Row],[NUM_T]]/(Table1[[#This Row],[NUM_T]]+Table1[[#This Row],[NUM_F]]),0)</f>
        <v>0.19500000000000001</v>
      </c>
      <c r="AS718" s="29">
        <f>IFERROR(((LEN(Table1[[#This Row],[Predictors]])-LEN(SUBSTITUTE(Table1[[#This Row],[Predictors]],"_","")))/Table1[[#This Row],[NumPredictors]])-Table1[[#This Row],[P_se]],0)</f>
        <v>0.46666666666666667</v>
      </c>
      <c r="AT718" s="29">
        <f>IFERROR((LEN(Table1[[#This Row],[Predictors]])-LEN(SUBSTITUTE(Table1[[#This Row],[Predictors]],".","")))/Table1[[#This Row],[NumPredictors]],0)</f>
        <v>0.53333333333333333</v>
      </c>
      <c r="AU71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8" s="29">
        <f>1-(Table1[[#This Row],[P_2gram]]+Table1[[#This Row],[P_order]]+Table1[[#This Row],[P_se]])</f>
        <v>0</v>
      </c>
    </row>
    <row r="719" spans="1:48" x14ac:dyDescent="0.25">
      <c r="A719" s="26">
        <v>88</v>
      </c>
      <c r="B719" s="26" t="s">
        <v>645</v>
      </c>
      <c r="C719" s="26" t="s">
        <v>185</v>
      </c>
      <c r="D719" s="26" t="s">
        <v>1510</v>
      </c>
      <c r="E719" s="26">
        <v>4000</v>
      </c>
      <c r="F7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719" s="26" t="s">
        <v>1070</v>
      </c>
      <c r="H719" s="27">
        <v>1</v>
      </c>
      <c r="I719" s="28">
        <v>43118.903553240743</v>
      </c>
      <c r="J719" s="26" t="s">
        <v>1007</v>
      </c>
      <c r="K719" s="26" t="s">
        <v>11</v>
      </c>
      <c r="L719" t="str">
        <f>SUBSTITUTE(SUBSTITUTE(Table1[[#This Row],[PredictorSetsOrig]],"task","act"),"startend","se")</f>
        <v>2gram,order</v>
      </c>
      <c r="M719" s="32" t="s">
        <v>438</v>
      </c>
      <c r="N719" s="27">
        <v>30</v>
      </c>
      <c r="O719" s="27">
        <f>IF(Table1[[#This Row],[Algorithm]]="None",0,IF(Table1[[#This Row],[NumPredictors]]&lt;=5,5,IF(Table1[[#This Row],[NumPredictors]]&lt;=10,10,IF(Table1[[#This Row],[NumPredictors]]&lt;=30,30,50))))</f>
        <v>30</v>
      </c>
      <c r="P719" s="29">
        <v>0.83099999999999996</v>
      </c>
      <c r="Q719" s="29">
        <v>0.84133333333333304</v>
      </c>
      <c r="R719" s="26">
        <v>1.95000000000073</v>
      </c>
      <c r="S719" s="26">
        <v>7.5100000000002201</v>
      </c>
      <c r="T719" s="26">
        <v>1.6299999999992001</v>
      </c>
      <c r="U719" s="27">
        <v>6.5930057308415098</v>
      </c>
      <c r="V719" s="17">
        <v>7.30761563701172</v>
      </c>
      <c r="W719" s="22">
        <f>IFERROR(Table1[[#This Row],[MutualInformation]]/Table1[[#This Row],[MutualInformationPotential]],0)</f>
        <v>0.9022102500094773</v>
      </c>
      <c r="X719" s="27">
        <v>0.325763507793839</v>
      </c>
      <c r="Y719" s="3">
        <v>0.40525441704633902</v>
      </c>
      <c r="Z719" s="27">
        <f>IFERROR(Table1[[#This Row],[MutualInformationVsOutcome]]/Table1[[#This Row],[MutualInformationVsOutcomePotential]],0)</f>
        <v>0.80384936990480582</v>
      </c>
      <c r="AA719" s="26">
        <v>48</v>
      </c>
      <c r="AB719" s="26">
        <v>783</v>
      </c>
      <c r="AC719" s="26">
        <v>22</v>
      </c>
      <c r="AD719" s="26">
        <v>147</v>
      </c>
      <c r="AE719" s="27" t="s">
        <v>1027</v>
      </c>
      <c r="AF7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19" s="17" t="str">
        <f>RIGHT(Table1[[#This Row],[AlgorithmFunc]],LEN(Table1[[#This Row],[AlgorithmFunc]])-16)</f>
        <v>ClusterFisher</v>
      </c>
      <c r="AH719" s="27">
        <f>Table1[[#This Row],['# CM TP]]+Table1[[#This Row],['# CM TN]]</f>
        <v>831</v>
      </c>
      <c r="AI719" s="27">
        <f>Table1[[#This Row],['# CM FP]]+Table1[[#This Row],['# CM FN]]</f>
        <v>169</v>
      </c>
      <c r="AJ719" s="27">
        <f>Table1[[#This Row],['# CM TP]]+Table1[[#This Row],['# CM FP]]</f>
        <v>70</v>
      </c>
      <c r="AK719" s="27">
        <f>Table1[[#This Row],['# CM TN]]+Table1[[#This Row],['# CM FN]]</f>
        <v>930</v>
      </c>
      <c r="AL719" s="27">
        <f>Table1[[#This Row],[GT_T]]+Table1[[#This Row],[GT_F]]</f>
        <v>1000</v>
      </c>
      <c r="AM719" s="27">
        <f>IFERROR((Table1[[#This Row],['# CM TP]]+Table1[[#This Row],['# CM TN]])/Table1[[#This Row],[GT_TOT]], 0)</f>
        <v>0.83099999999999996</v>
      </c>
      <c r="AN719" s="27">
        <f>IFERROR(((Table1[[#This Row],[GT_T]]*Table1[[#This Row],[GT_ML_P]]/Table1[[#This Row],[GT_TOT]])+(Table1[[#This Row],[GT_F]]*Table1[[#This Row],[GT_ML_N]]/Table1[[#This Row],[GT_TOT]]))/Table1[[#This Row],[GT_TOT]],0)</f>
        <v>0.21533999999999998</v>
      </c>
      <c r="AO719" s="27">
        <f>(Table1[[#This Row],[OBS_ACC]]-Table1[[#This Row],[EXP_ACC]])/(1-Table1[[#This Row],[EXP_ACC]])</f>
        <v>0.78462009023016333</v>
      </c>
      <c r="AP719" s="27">
        <f>Table1[[#This Row],['# CM TP]]+Table1[[#This Row],['# CM FN]]</f>
        <v>195</v>
      </c>
      <c r="AQ719" s="27">
        <f>Table1[[#This Row],['# CM TN]]+Table1[[#This Row],['# CM FP]]</f>
        <v>805</v>
      </c>
      <c r="AR719" s="29">
        <f>IFERROR(Table1[[#This Row],[NUM_T]]/(Table1[[#This Row],[NUM_T]]+Table1[[#This Row],[NUM_F]]),0)</f>
        <v>0.19500000000000001</v>
      </c>
      <c r="AS719" s="29">
        <f>IFERROR(((LEN(Table1[[#This Row],[Predictors]])-LEN(SUBSTITUTE(Table1[[#This Row],[Predictors]],"_","")))/Table1[[#This Row],[NumPredictors]])-Table1[[#This Row],[P_se]],0)</f>
        <v>0.46666666666666667</v>
      </c>
      <c r="AT719" s="29">
        <f>IFERROR((LEN(Table1[[#This Row],[Predictors]])-LEN(SUBSTITUTE(Table1[[#This Row],[Predictors]],".","")))/Table1[[#This Row],[NumPredictors]],0)</f>
        <v>0.53333333333333333</v>
      </c>
      <c r="AU71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19" s="29">
        <f>1-(Table1[[#This Row],[P_2gram]]+Table1[[#This Row],[P_order]]+Table1[[#This Row],[P_se]])</f>
        <v>0</v>
      </c>
    </row>
    <row r="720" spans="1:48" x14ac:dyDescent="0.25">
      <c r="A720">
        <v>7</v>
      </c>
      <c r="B720" t="s">
        <v>645</v>
      </c>
      <c r="C720" t="s">
        <v>185</v>
      </c>
      <c r="D720" s="26" t="s">
        <v>1510</v>
      </c>
      <c r="E720">
        <v>40000</v>
      </c>
      <c r="F7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20" t="s">
        <v>1293</v>
      </c>
      <c r="H720" s="3">
        <v>1</v>
      </c>
      <c r="I720" s="1">
        <v>43121.783668981479</v>
      </c>
      <c r="J720" t="s">
        <v>37</v>
      </c>
      <c r="K720" t="s">
        <v>11</v>
      </c>
      <c r="L720" t="str">
        <f>SUBSTITUTE(SUBSTITUTE(Table1[[#This Row],[PredictorSetsOrig]],"task","act"),"startend","se")</f>
        <v>act,2gram,order</v>
      </c>
      <c r="M720" s="32" t="s">
        <v>24</v>
      </c>
      <c r="N720" s="3">
        <v>10</v>
      </c>
      <c r="O720" s="3">
        <f>IF(Table1[[#This Row],[Algorithm]]="None",0,IF(Table1[[#This Row],[NumPredictors]]&lt;=5,5,IF(Table1[[#This Row],[NumPredictors]]&lt;=10,10,IF(Table1[[#This Row],[NumPredictors]]&lt;=30,30,50))))</f>
        <v>10</v>
      </c>
      <c r="P720" s="2">
        <v>0.83099999999999996</v>
      </c>
      <c r="Q720" s="2">
        <v>0.832666666666667</v>
      </c>
      <c r="R720">
        <v>92.2</v>
      </c>
      <c r="S720">
        <v>37.030000000000101</v>
      </c>
      <c r="T720">
        <v>13.15</v>
      </c>
      <c r="U720" s="3">
        <v>4.3614275447511597</v>
      </c>
      <c r="V720" s="17"/>
      <c r="W720" s="22">
        <f>IFERROR(Table1[[#This Row],[MutualInformation]]/Table1[[#This Row],[MutualInformationPotential]],0)</f>
        <v>0</v>
      </c>
      <c r="X720" s="3">
        <v>0.10718379886757699</v>
      </c>
      <c r="Y720" s="3"/>
      <c r="Z720" s="3">
        <f>IFERROR(Table1[[#This Row],[MutualInformationVsOutcome]]/Table1[[#This Row],[MutualInformationVsOutcomePotential]],0)</f>
        <v>0</v>
      </c>
      <c r="AA720">
        <v>439</v>
      </c>
      <c r="AB720">
        <v>7871</v>
      </c>
      <c r="AC720">
        <v>152</v>
      </c>
      <c r="AD720">
        <v>1538</v>
      </c>
      <c r="AE720" s="3" t="s">
        <v>374</v>
      </c>
      <c r="AF720" s="3" t="str">
        <f>RIGHT(Table1[[#This Row],[AlgorithmFunc]],LEN(Table1[[#This Row],[AlgorithmFunc]])-16)</f>
        <v>Cluster</v>
      </c>
      <c r="AG720" s="17" t="str">
        <f>RIGHT(Table1[[#This Row],[AlgorithmFunc]],LEN(Table1[[#This Row],[AlgorithmFunc]])-16)</f>
        <v>Cluster</v>
      </c>
      <c r="AH720" s="3">
        <f>Table1[[#This Row],['# CM TP]]+Table1[[#This Row],['# CM TN]]</f>
        <v>8310</v>
      </c>
      <c r="AI720" s="3">
        <f>Table1[[#This Row],['# CM FP]]+Table1[[#This Row],['# CM FN]]</f>
        <v>1690</v>
      </c>
      <c r="AJ720" s="3">
        <f>Table1[[#This Row],['# CM TP]]+Table1[[#This Row],['# CM FP]]</f>
        <v>591</v>
      </c>
      <c r="AK720" s="3">
        <f>Table1[[#This Row],['# CM TN]]+Table1[[#This Row],['# CM FN]]</f>
        <v>9409</v>
      </c>
      <c r="AL720" s="3">
        <f>Table1[[#This Row],[GT_T]]+Table1[[#This Row],[GT_F]]</f>
        <v>10000</v>
      </c>
      <c r="AM720" s="3">
        <f>IFERROR((Table1[[#This Row],['# CM TP]]+Table1[[#This Row],['# CM TN]])/Table1[[#This Row],[GT_TOT]], 0)</f>
        <v>0.83099999999999996</v>
      </c>
      <c r="AN720" s="3">
        <f>IFERROR(((Table1[[#This Row],[GT_T]]*Table1[[#This Row],[GT_ML_P]]/Table1[[#This Row],[GT_TOT]])+(Table1[[#This Row],[GT_F]]*Table1[[#This Row],[GT_ML_N]]/Table1[[#This Row],[GT_TOT]]))/Table1[[#This Row],[GT_TOT]],0)</f>
        <v>0.20812420000000001</v>
      </c>
      <c r="AO720" s="3">
        <f>(Table1[[#This Row],[OBS_ACC]]-Table1[[#This Row],[EXP_ACC]])/(1-Table1[[#This Row],[EXP_ACC]])</f>
        <v>0.78658269390225077</v>
      </c>
      <c r="AP720" s="3">
        <f>Table1[[#This Row],['# CM TP]]+Table1[[#This Row],['# CM FN]]</f>
        <v>1977</v>
      </c>
      <c r="AQ720" s="3">
        <f>Table1[[#This Row],['# CM TN]]+Table1[[#This Row],['# CM FP]]</f>
        <v>8023</v>
      </c>
      <c r="AR720" s="2">
        <f>IFERROR(Table1[[#This Row],[NUM_T]]/(Table1[[#This Row],[NUM_T]]+Table1[[#This Row],[NUM_F]]),0)</f>
        <v>0.19769999999999999</v>
      </c>
      <c r="AS720" s="2">
        <f>IFERROR(((LEN(Table1[[#This Row],[Predictors]])-LEN(SUBSTITUTE(Table1[[#This Row],[Predictors]],"_","")))/Table1[[#This Row],[NumPredictors]])-Table1[[#This Row],[P_se]],0)</f>
        <v>0.2</v>
      </c>
      <c r="AT720" s="2">
        <f>IFERROR((LEN(Table1[[#This Row],[Predictors]])-LEN(SUBSTITUTE(Table1[[#This Row],[Predictors]],".","")))/Table1[[#This Row],[NumPredictors]],0)</f>
        <v>0.6</v>
      </c>
      <c r="AU7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20" s="2">
        <f>1-(Table1[[#This Row],[P_2gram]]+Table1[[#This Row],[P_order]]+Table1[[#This Row],[P_se]])</f>
        <v>0.19999999999999996</v>
      </c>
    </row>
    <row r="721" spans="1:48" x14ac:dyDescent="0.25">
      <c r="A721">
        <v>36</v>
      </c>
      <c r="B721" t="s">
        <v>645</v>
      </c>
      <c r="C721" t="s">
        <v>185</v>
      </c>
      <c r="D721" s="26" t="s">
        <v>1510</v>
      </c>
      <c r="E721">
        <v>40000</v>
      </c>
      <c r="F7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721" t="s">
        <v>1316</v>
      </c>
      <c r="H721" s="3">
        <v>1</v>
      </c>
      <c r="I721" s="1">
        <v>43121.890787037039</v>
      </c>
      <c r="J721" t="s">
        <v>1317</v>
      </c>
      <c r="K721" t="s">
        <v>11</v>
      </c>
      <c r="L721" t="str">
        <f>SUBSTITUTE(SUBSTITUTE(Table1[[#This Row],[PredictorSetsOrig]],"task","act"),"startend","se")</f>
        <v>act,se,2gram</v>
      </c>
      <c r="M721" s="32" t="s">
        <v>16</v>
      </c>
      <c r="N721" s="3">
        <v>30</v>
      </c>
      <c r="O721" s="3">
        <f>IF(Table1[[#This Row],[Algorithm]]="None",0,IF(Table1[[#This Row],[NumPredictors]]&lt;=5,5,IF(Table1[[#This Row],[NumPredictors]]&lt;=10,10,IF(Table1[[#This Row],[NumPredictors]]&lt;=30,30,50))))</f>
        <v>30</v>
      </c>
      <c r="P721" s="2">
        <v>0.83099999999999996</v>
      </c>
      <c r="Q721" s="2">
        <v>0.83253333333333301</v>
      </c>
      <c r="R721">
        <v>34.659999999999897</v>
      </c>
      <c r="S721">
        <v>66.050000000000196</v>
      </c>
      <c r="T721">
        <v>5.5699999999997098</v>
      </c>
      <c r="U721" s="3">
        <v>7.1082329225470504</v>
      </c>
      <c r="V721" s="17"/>
      <c r="W721" s="22">
        <f>IFERROR(Table1[[#This Row],[MutualInformation]]/Table1[[#This Row],[MutualInformationPotential]],0)</f>
        <v>0</v>
      </c>
      <c r="X721" s="3">
        <v>0.222253864055698</v>
      </c>
      <c r="Y721" s="3"/>
      <c r="Z721" s="3">
        <f>IFERROR(Table1[[#This Row],[MutualInformationVsOutcome]]/Table1[[#This Row],[MutualInformationVsOutcomePotential]],0)</f>
        <v>0</v>
      </c>
      <c r="AA721">
        <v>438</v>
      </c>
      <c r="AB721">
        <v>7872</v>
      </c>
      <c r="AC721">
        <v>151</v>
      </c>
      <c r="AD721">
        <v>1539</v>
      </c>
      <c r="AE721" s="3" t="s">
        <v>1389</v>
      </c>
      <c r="AF72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721" s="17" t="str">
        <f>RIGHT(Table1[[#This Row],[AlgorithmFunc]],LEN(Table1[[#This Row],[AlgorithmFunc]])-16)</f>
        <v>ClusterMRMR</v>
      </c>
      <c r="AH721" s="3">
        <f>Table1[[#This Row],['# CM TP]]+Table1[[#This Row],['# CM TN]]</f>
        <v>8310</v>
      </c>
      <c r="AI721" s="3">
        <f>Table1[[#This Row],['# CM FP]]+Table1[[#This Row],['# CM FN]]</f>
        <v>1690</v>
      </c>
      <c r="AJ721" s="3">
        <f>Table1[[#This Row],['# CM TP]]+Table1[[#This Row],['# CM FP]]</f>
        <v>589</v>
      </c>
      <c r="AK721" s="3">
        <f>Table1[[#This Row],['# CM TN]]+Table1[[#This Row],['# CM FN]]</f>
        <v>9411</v>
      </c>
      <c r="AL721" s="3">
        <f>Table1[[#This Row],[GT_T]]+Table1[[#This Row],[GT_F]]</f>
        <v>10000</v>
      </c>
      <c r="AM721" s="3">
        <f>IFERROR((Table1[[#This Row],['# CM TP]]+Table1[[#This Row],['# CM TN]])/Table1[[#This Row],[GT_TOT]], 0)</f>
        <v>0.83099999999999996</v>
      </c>
      <c r="AN721" s="3">
        <f>IFERROR(((Table1[[#This Row],[GT_T]]*Table1[[#This Row],[GT_ML_P]]/Table1[[#This Row],[GT_TOT]])+(Table1[[#This Row],[GT_F]]*Table1[[#This Row],[GT_ML_N]]/Table1[[#This Row],[GT_TOT]]))/Table1[[#This Row],[GT_TOT]],0)</f>
        <v>0.2079918</v>
      </c>
      <c r="AO721" s="3">
        <f>(Table1[[#This Row],[OBS_ACC]]-Table1[[#This Row],[EXP_ACC]])/(1-Table1[[#This Row],[EXP_ACC]])</f>
        <v>0.78661837087040254</v>
      </c>
      <c r="AP721" s="3">
        <f>Table1[[#This Row],['# CM TP]]+Table1[[#This Row],['# CM FN]]</f>
        <v>1977</v>
      </c>
      <c r="AQ721" s="3">
        <f>Table1[[#This Row],['# CM TN]]+Table1[[#This Row],['# CM FP]]</f>
        <v>8023</v>
      </c>
      <c r="AR721" s="2">
        <f>IFERROR(Table1[[#This Row],[NUM_T]]/(Table1[[#This Row],[NUM_T]]+Table1[[#This Row],[NUM_F]]),0)</f>
        <v>0.19769999999999999</v>
      </c>
      <c r="AS721" s="2">
        <f>IFERROR(((LEN(Table1[[#This Row],[Predictors]])-LEN(SUBSTITUTE(Table1[[#This Row],[Predictors]],"_","")))/Table1[[#This Row],[NumPredictors]])-Table1[[#This Row],[P_se]],0)</f>
        <v>0.76666666666666672</v>
      </c>
      <c r="AT721" s="2">
        <f>IFERROR((LEN(Table1[[#This Row],[Predictors]])-LEN(SUBSTITUTE(Table1[[#This Row],[Predictors]],".","")))/Table1[[#This Row],[NumPredictors]],0)</f>
        <v>0</v>
      </c>
      <c r="AU7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721" s="2">
        <f>1-(Table1[[#This Row],[P_2gram]]+Table1[[#This Row],[P_order]]+Table1[[#This Row],[P_se]])</f>
        <v>0.16666666666666663</v>
      </c>
    </row>
    <row r="722" spans="1:48" x14ac:dyDescent="0.25">
      <c r="A722">
        <v>4</v>
      </c>
      <c r="B722" t="s">
        <v>645</v>
      </c>
      <c r="C722" t="s">
        <v>190</v>
      </c>
      <c r="D722" s="26" t="s">
        <v>1510</v>
      </c>
      <c r="E722">
        <v>4000</v>
      </c>
      <c r="F7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722" t="s">
        <v>1070</v>
      </c>
      <c r="H722" s="3">
        <v>1</v>
      </c>
      <c r="I722" s="1">
        <v>43118.808935185189</v>
      </c>
      <c r="J722" t="s">
        <v>982</v>
      </c>
      <c r="K722" t="s">
        <v>11</v>
      </c>
      <c r="L722" t="str">
        <f>SUBSTITUTE(SUBSTITUTE(Table1[[#This Row],[PredictorSetsOrig]],"task","act"),"startend","se")</f>
        <v>act,se,order</v>
      </c>
      <c r="M722" s="32" t="s">
        <v>18</v>
      </c>
      <c r="N722" s="3">
        <v>10</v>
      </c>
      <c r="O722" s="3">
        <f>IF(Table1[[#This Row],[Algorithm]]="None",0,IF(Table1[[#This Row],[NumPredictors]]&lt;=5,5,IF(Table1[[#This Row],[NumPredictors]]&lt;=10,10,IF(Table1[[#This Row],[NumPredictors]]&lt;=30,30,50))))</f>
        <v>10</v>
      </c>
      <c r="P722" s="2">
        <v>0.66600000000000004</v>
      </c>
      <c r="Q722" s="2">
        <v>0.66400000000000003</v>
      </c>
      <c r="R722">
        <v>1.25999999999999</v>
      </c>
      <c r="S722">
        <v>3.94</v>
      </c>
      <c r="T722">
        <v>0.89999999999997704</v>
      </c>
      <c r="U722" s="3">
        <v>0.31283623571772701</v>
      </c>
      <c r="V722" s="17">
        <v>7.28892414629368</v>
      </c>
      <c r="W722" s="22">
        <f>IFERROR(Table1[[#This Row],[MutualInformation]]/Table1[[#This Row],[MutualInformationPotential]],0)</f>
        <v>4.291939790274811E-2</v>
      </c>
      <c r="X722" s="3">
        <v>1.9543850303775499E-2</v>
      </c>
      <c r="Y722" s="3">
        <v>0.62004340356102405</v>
      </c>
      <c r="Z722" s="3">
        <f>IFERROR(Table1[[#This Row],[MutualInformationVsOutcome]]/Table1[[#This Row],[MutualInformationVsOutcomePotential]],0)</f>
        <v>3.1520132609316617E-2</v>
      </c>
      <c r="AA722">
        <v>44</v>
      </c>
      <c r="AB722">
        <v>622</v>
      </c>
      <c r="AC722">
        <v>14</v>
      </c>
      <c r="AD722">
        <v>320</v>
      </c>
      <c r="AE722" s="3" t="s">
        <v>1160</v>
      </c>
      <c r="AF7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722" s="17" t="str">
        <f>RIGHT(Table1[[#This Row],[AlgorithmFunc]],LEN(Table1[[#This Row],[AlgorithmFunc]])-16)</f>
        <v>Fisher</v>
      </c>
      <c r="AH722" s="3">
        <f>Table1[[#This Row],['# CM TP]]+Table1[[#This Row],['# CM TN]]</f>
        <v>666</v>
      </c>
      <c r="AI722" s="3">
        <f>Table1[[#This Row],['# CM FP]]+Table1[[#This Row],['# CM FN]]</f>
        <v>334</v>
      </c>
      <c r="AJ722" s="3">
        <f>Table1[[#This Row],['# CM TP]]+Table1[[#This Row],['# CM FP]]</f>
        <v>58</v>
      </c>
      <c r="AK722" s="3">
        <f>Table1[[#This Row],['# CM TN]]+Table1[[#This Row],['# CM FN]]</f>
        <v>942</v>
      </c>
      <c r="AL722" s="3">
        <f>Table1[[#This Row],[GT_T]]+Table1[[#This Row],[GT_F]]</f>
        <v>1000</v>
      </c>
      <c r="AM722" s="3">
        <f>IFERROR((Table1[[#This Row],['# CM TP]]+Table1[[#This Row],['# CM TN]])/Table1[[#This Row],[GT_TOT]], 0)</f>
        <v>0.66600000000000004</v>
      </c>
      <c r="AN722" s="3">
        <f>IFERROR(((Table1[[#This Row],[GT_T]]*Table1[[#This Row],[GT_ML_P]]/Table1[[#This Row],[GT_TOT]])+(Table1[[#This Row],[GT_F]]*Table1[[#This Row],[GT_ML_N]]/Table1[[#This Row],[GT_TOT]]))/Table1[[#This Row],[GT_TOT]],0)</f>
        <v>0.35325599999999996</v>
      </c>
      <c r="AO722" s="3">
        <f>(Table1[[#This Row],[OBS_ACC]]-Table1[[#This Row],[EXP_ACC]])/(1-Table1[[#This Row],[EXP_ACC]])</f>
        <v>0.48356691364744026</v>
      </c>
      <c r="AP722" s="3">
        <f>Table1[[#This Row],['# CM TP]]+Table1[[#This Row],['# CM FN]]</f>
        <v>364</v>
      </c>
      <c r="AQ722" s="3">
        <f>Table1[[#This Row],['# CM TN]]+Table1[[#This Row],['# CM FP]]</f>
        <v>636</v>
      </c>
      <c r="AR722" s="2">
        <f>IFERROR(Table1[[#This Row],[NUM_T]]/(Table1[[#This Row],[NUM_T]]+Table1[[#This Row],[NUM_F]]),0)</f>
        <v>0.36399999999999999</v>
      </c>
      <c r="AS722" s="2">
        <f>IFERROR(((LEN(Table1[[#This Row],[Predictors]])-LEN(SUBSTITUTE(Table1[[#This Row],[Predictors]],"_","")))/Table1[[#This Row],[NumPredictors]])-Table1[[#This Row],[P_se]],0)</f>
        <v>0</v>
      </c>
      <c r="AT722" s="2">
        <f>IFERROR((LEN(Table1[[#This Row],[Predictors]])-LEN(SUBSTITUTE(Table1[[#This Row],[Predictors]],".","")))/Table1[[#This Row],[NumPredictors]],0)</f>
        <v>1</v>
      </c>
      <c r="AU7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22" s="2">
        <f>1-(Table1[[#This Row],[P_2gram]]+Table1[[#This Row],[P_order]]+Table1[[#This Row],[P_se]])</f>
        <v>0</v>
      </c>
    </row>
    <row r="723" spans="1:48" x14ac:dyDescent="0.25">
      <c r="A723" s="26">
        <v>13</v>
      </c>
      <c r="B723" s="26" t="s">
        <v>645</v>
      </c>
      <c r="C723" s="26" t="s">
        <v>190</v>
      </c>
      <c r="D723" s="26" t="s">
        <v>1510</v>
      </c>
      <c r="E723" s="26">
        <v>4000</v>
      </c>
      <c r="F7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723" s="26" t="s">
        <v>1070</v>
      </c>
      <c r="H723" s="27">
        <v>1</v>
      </c>
      <c r="I723" s="28">
        <v>43118.809664351851</v>
      </c>
      <c r="J723" s="26" t="s">
        <v>983</v>
      </c>
      <c r="K723" s="26" t="s">
        <v>11</v>
      </c>
      <c r="L723" t="str">
        <f>SUBSTITUTE(SUBSTITUTE(Table1[[#This Row],[PredictorSetsOrig]],"task","act"),"startend","se")</f>
        <v>act,se</v>
      </c>
      <c r="M723" s="32" t="s">
        <v>14</v>
      </c>
      <c r="N723" s="27">
        <v>10</v>
      </c>
      <c r="O723" s="27">
        <f>IF(Table1[[#This Row],[Algorithm]]="None",0,IF(Table1[[#This Row],[NumPredictors]]&lt;=5,5,IF(Table1[[#This Row],[NumPredictors]]&lt;=10,10,IF(Table1[[#This Row],[NumPredictors]]&lt;=30,30,50))))</f>
        <v>10</v>
      </c>
      <c r="P723" s="29">
        <v>0.77300000000000002</v>
      </c>
      <c r="Q723" s="29">
        <v>0.786333333333333</v>
      </c>
      <c r="R723" s="26">
        <v>6.0000000000002301E-2</v>
      </c>
      <c r="S723" s="26">
        <v>4.0799999999999796</v>
      </c>
      <c r="T723" s="26">
        <v>0.110000000000014</v>
      </c>
      <c r="U723" s="27">
        <v>2.9180551553351601</v>
      </c>
      <c r="V723" s="17">
        <v>6.9605890807084903</v>
      </c>
      <c r="W723" s="22">
        <f>IFERROR(Table1[[#This Row],[MutualInformation]]/Table1[[#This Row],[MutualInformationPotential]],0)</f>
        <v>0.41922531577429983</v>
      </c>
      <c r="X723" s="27">
        <v>0.20390841950045999</v>
      </c>
      <c r="Y723" s="3">
        <v>0.59421769618333597</v>
      </c>
      <c r="Z723" s="27">
        <f>IFERROR(Table1[[#This Row],[MutualInformationVsOutcome]]/Table1[[#This Row],[MutualInformationVsOutcomePotential]],0)</f>
        <v>0.34315440420264332</v>
      </c>
      <c r="AA723" s="26">
        <v>223</v>
      </c>
      <c r="AB723" s="26">
        <v>550</v>
      </c>
      <c r="AC723" s="26">
        <v>86</v>
      </c>
      <c r="AD723" s="26">
        <v>141</v>
      </c>
      <c r="AE723" s="27" t="s">
        <v>1029</v>
      </c>
      <c r="AF7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723" s="17" t="str">
        <f>RIGHT(Table1[[#This Row],[AlgorithmFunc]],LEN(Table1[[#This Row],[AlgorithmFunc]])-16)</f>
        <v>Influence</v>
      </c>
      <c r="AH723" s="27">
        <f>Table1[[#This Row],['# CM TP]]+Table1[[#This Row],['# CM TN]]</f>
        <v>773</v>
      </c>
      <c r="AI723" s="27">
        <f>Table1[[#This Row],['# CM FP]]+Table1[[#This Row],['# CM FN]]</f>
        <v>227</v>
      </c>
      <c r="AJ723" s="27">
        <f>Table1[[#This Row],['# CM TP]]+Table1[[#This Row],['# CM FP]]</f>
        <v>309</v>
      </c>
      <c r="AK723" s="27">
        <f>Table1[[#This Row],['# CM TN]]+Table1[[#This Row],['# CM FN]]</f>
        <v>691</v>
      </c>
      <c r="AL723" s="27">
        <f>Table1[[#This Row],[GT_T]]+Table1[[#This Row],[GT_F]]</f>
        <v>1000</v>
      </c>
      <c r="AM723" s="27">
        <f>IFERROR((Table1[[#This Row],['# CM TP]]+Table1[[#This Row],['# CM TN]])/Table1[[#This Row],[GT_TOT]], 0)</f>
        <v>0.77300000000000002</v>
      </c>
      <c r="AN723" s="27">
        <f>IFERROR(((Table1[[#This Row],[GT_T]]*Table1[[#This Row],[GT_ML_P]]/Table1[[#This Row],[GT_TOT]])+(Table1[[#This Row],[GT_F]]*Table1[[#This Row],[GT_ML_N]]/Table1[[#This Row],[GT_TOT]]))/Table1[[#This Row],[GT_TOT]],0)</f>
        <v>0.39571400000000001</v>
      </c>
      <c r="AO723" s="27">
        <f>(Table1[[#This Row],[OBS_ACC]]-Table1[[#This Row],[EXP_ACC]])/(1-Table1[[#This Row],[EXP_ACC]])</f>
        <v>0.62435005940895538</v>
      </c>
      <c r="AP723" s="27">
        <f>Table1[[#This Row],['# CM TP]]+Table1[[#This Row],['# CM FN]]</f>
        <v>364</v>
      </c>
      <c r="AQ723" s="27">
        <f>Table1[[#This Row],['# CM TN]]+Table1[[#This Row],['# CM FP]]</f>
        <v>636</v>
      </c>
      <c r="AR723" s="29">
        <f>IFERROR(Table1[[#This Row],[NUM_T]]/(Table1[[#This Row],[NUM_T]]+Table1[[#This Row],[NUM_F]]),0)</f>
        <v>0.36399999999999999</v>
      </c>
      <c r="AS723" s="29">
        <f>IFERROR(((LEN(Table1[[#This Row],[Predictors]])-LEN(SUBSTITUTE(Table1[[#This Row],[Predictors]],"_","")))/Table1[[#This Row],[NumPredictors]])-Table1[[#This Row],[P_se]],0)</f>
        <v>0.13333333333333336</v>
      </c>
      <c r="AT723" s="29">
        <f>IFERROR((LEN(Table1[[#This Row],[Predictors]])-LEN(SUBSTITUTE(Table1[[#This Row],[Predictors]],".","")))/Table1[[#This Row],[NumPredictors]],0)</f>
        <v>0</v>
      </c>
      <c r="AU72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723" s="29">
        <f>1-(Table1[[#This Row],[P_2gram]]+Table1[[#This Row],[P_order]]+Table1[[#This Row],[P_se]])</f>
        <v>0.6</v>
      </c>
    </row>
    <row r="724" spans="1:48" x14ac:dyDescent="0.25">
      <c r="A724">
        <v>15</v>
      </c>
      <c r="B724" t="s">
        <v>645</v>
      </c>
      <c r="C724" t="s">
        <v>190</v>
      </c>
      <c r="D724" s="26" t="s">
        <v>1510</v>
      </c>
      <c r="E724">
        <v>4000</v>
      </c>
      <c r="F7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724" t="s">
        <v>1070</v>
      </c>
      <c r="H724" s="3">
        <v>1</v>
      </c>
      <c r="I724" s="1">
        <v>43118.809791666667</v>
      </c>
      <c r="J724" t="s">
        <v>983</v>
      </c>
      <c r="K724" t="s">
        <v>11</v>
      </c>
      <c r="L724" t="str">
        <f>SUBSTITUTE(SUBSTITUTE(Table1[[#This Row],[PredictorSetsOrig]],"task","act"),"startend","se")</f>
        <v>act,se,order</v>
      </c>
      <c r="M724" s="32" t="s">
        <v>18</v>
      </c>
      <c r="N724" s="3">
        <v>10</v>
      </c>
      <c r="O724" s="3">
        <f>IF(Table1[[#This Row],[Algorithm]]="None",0,IF(Table1[[#This Row],[NumPredictors]]&lt;=5,5,IF(Table1[[#This Row],[NumPredictors]]&lt;=10,10,IF(Table1[[#This Row],[NumPredictors]]&lt;=30,30,50))))</f>
        <v>10</v>
      </c>
      <c r="P724" s="2">
        <v>0.70199999999999996</v>
      </c>
      <c r="Q724" s="2">
        <v>0.703666666666667</v>
      </c>
      <c r="R724">
        <v>1.1800000000000099</v>
      </c>
      <c r="S724">
        <v>3.81</v>
      </c>
      <c r="T724">
        <v>0.89999999999997704</v>
      </c>
      <c r="U724" s="3">
        <v>0.63172231611042695</v>
      </c>
      <c r="V724" s="17">
        <v>7.28892414629368</v>
      </c>
      <c r="W724" s="22">
        <f>IFERROR(Table1[[#This Row],[MutualInformation]]/Table1[[#This Row],[MutualInformationPotential]],0)</f>
        <v>8.6668800968610613E-2</v>
      </c>
      <c r="X724" s="3">
        <v>5.2046918132065301E-2</v>
      </c>
      <c r="Y724" s="3">
        <v>0.62004340356102405</v>
      </c>
      <c r="Z724" s="3">
        <f>IFERROR(Table1[[#This Row],[MutualInformationVsOutcome]]/Table1[[#This Row],[MutualInformationVsOutcomePotential]],0)</f>
        <v>8.3940765812764426E-2</v>
      </c>
      <c r="AA724">
        <v>113</v>
      </c>
      <c r="AB724">
        <v>589</v>
      </c>
      <c r="AC724">
        <v>47</v>
      </c>
      <c r="AD724">
        <v>251</v>
      </c>
      <c r="AE724" s="3" t="s">
        <v>1031</v>
      </c>
      <c r="AF7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724" s="17" t="str">
        <f>RIGHT(Table1[[#This Row],[AlgorithmFunc]],LEN(Table1[[#This Row],[AlgorithmFunc]])-16)</f>
        <v>Influence</v>
      </c>
      <c r="AH724" s="3">
        <f>Table1[[#This Row],['# CM TP]]+Table1[[#This Row],['# CM TN]]</f>
        <v>702</v>
      </c>
      <c r="AI724" s="3">
        <f>Table1[[#This Row],['# CM FP]]+Table1[[#This Row],['# CM FN]]</f>
        <v>298</v>
      </c>
      <c r="AJ724" s="3">
        <f>Table1[[#This Row],['# CM TP]]+Table1[[#This Row],['# CM FP]]</f>
        <v>160</v>
      </c>
      <c r="AK724" s="3">
        <f>Table1[[#This Row],['# CM TN]]+Table1[[#This Row],['# CM FN]]</f>
        <v>840</v>
      </c>
      <c r="AL724" s="3">
        <f>Table1[[#This Row],[GT_T]]+Table1[[#This Row],[GT_F]]</f>
        <v>1000</v>
      </c>
      <c r="AM724" s="3">
        <f>IFERROR((Table1[[#This Row],['# CM TP]]+Table1[[#This Row],['# CM TN]])/Table1[[#This Row],[GT_TOT]], 0)</f>
        <v>0.70199999999999996</v>
      </c>
      <c r="AN724" s="3">
        <f>IFERROR(((Table1[[#This Row],[GT_T]]*Table1[[#This Row],[GT_ML_P]]/Table1[[#This Row],[GT_TOT]])+(Table1[[#This Row],[GT_F]]*Table1[[#This Row],[GT_ML_N]]/Table1[[#This Row],[GT_TOT]]))/Table1[[#This Row],[GT_TOT]],0)</f>
        <v>0.36263999999999996</v>
      </c>
      <c r="AO724" s="3">
        <f>(Table1[[#This Row],[OBS_ACC]]-Table1[[#This Row],[EXP_ACC]])/(1-Table1[[#This Row],[EXP_ACC]])</f>
        <v>0.53244634115727374</v>
      </c>
      <c r="AP724" s="3">
        <f>Table1[[#This Row],['# CM TP]]+Table1[[#This Row],['# CM FN]]</f>
        <v>364</v>
      </c>
      <c r="AQ724" s="3">
        <f>Table1[[#This Row],['# CM TN]]+Table1[[#This Row],['# CM FP]]</f>
        <v>636</v>
      </c>
      <c r="AR724" s="2">
        <f>IFERROR(Table1[[#This Row],[NUM_T]]/(Table1[[#This Row],[NUM_T]]+Table1[[#This Row],[NUM_F]]),0)</f>
        <v>0.36399999999999999</v>
      </c>
      <c r="AS724" s="2">
        <f>IFERROR(((LEN(Table1[[#This Row],[Predictors]])-LEN(SUBSTITUTE(Table1[[#This Row],[Predictors]],"_","")))/Table1[[#This Row],[NumPredictors]])-Table1[[#This Row],[P_se]],0)</f>
        <v>0</v>
      </c>
      <c r="AT724" s="2">
        <f>IFERROR((LEN(Table1[[#This Row],[Predictors]])-LEN(SUBSTITUTE(Table1[[#This Row],[Predictors]],".","")))/Table1[[#This Row],[NumPredictors]],0)</f>
        <v>1</v>
      </c>
      <c r="AU7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24" s="2">
        <f>1-(Table1[[#This Row],[P_2gram]]+Table1[[#This Row],[P_order]]+Table1[[#This Row],[P_se]])</f>
        <v>0</v>
      </c>
    </row>
    <row r="725" spans="1:48" x14ac:dyDescent="0.25">
      <c r="A725">
        <v>7</v>
      </c>
      <c r="B725" t="s">
        <v>645</v>
      </c>
      <c r="C725" t="s">
        <v>190</v>
      </c>
      <c r="D725" s="26" t="s">
        <v>1510</v>
      </c>
      <c r="E725">
        <v>40000</v>
      </c>
      <c r="F7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725" t="s">
        <v>442</v>
      </c>
      <c r="H725" s="3">
        <v>1</v>
      </c>
      <c r="I725" s="1">
        <v>42783.979166666664</v>
      </c>
      <c r="J725" t="s">
        <v>37</v>
      </c>
      <c r="K725" t="s">
        <v>11</v>
      </c>
      <c r="L725" t="str">
        <f>SUBSTITUTE(SUBSTITUTE(Table1[[#This Row],[PredictorSetsOrig]],"task","act"),"startend","se")</f>
        <v>2gram</v>
      </c>
      <c r="M725" s="14" t="s">
        <v>434</v>
      </c>
      <c r="N725" s="3">
        <v>10</v>
      </c>
      <c r="O725" s="3">
        <f>IF(Table1[[#This Row],[Algorithm]]="None",0,IF(Table1[[#This Row],[NumPredictors]]&lt;=5,5,IF(Table1[[#This Row],[NumPredictors]]&lt;=10,10,IF(Table1[[#This Row],[NumPredictors]]&lt;=30,30,50))))</f>
        <v>10</v>
      </c>
      <c r="P725" s="2">
        <v>0.83079999999999998</v>
      </c>
      <c r="Q725" s="2">
        <v>0.83209999999999995</v>
      </c>
      <c r="R725">
        <v>31.27</v>
      </c>
      <c r="S725">
        <v>36.83</v>
      </c>
      <c r="T725">
        <v>7.61</v>
      </c>
      <c r="U725" s="3">
        <v>4.0437298789999998</v>
      </c>
      <c r="V725" s="17">
        <v>8.2937834738371006</v>
      </c>
      <c r="W725" s="22">
        <f>IFERROR(Table1[[#This Row],[MutualInformation]]/Table1[[#This Row],[MutualInformationPotential]],0)</f>
        <v>0.48756154434897214</v>
      </c>
      <c r="X725" s="3">
        <v>0.14248640622579301</v>
      </c>
      <c r="Y725" s="3">
        <v>0.445241081265216</v>
      </c>
      <c r="Z725" s="3">
        <f>IFERROR(Table1[[#This Row],[MutualInformationVsOutcome]]/Table1[[#This Row],[MutualInformationVsOutcomePotential]],0)</f>
        <v>0.32002079821767021</v>
      </c>
      <c r="AA725">
        <v>700</v>
      </c>
      <c r="AB725">
        <v>7608</v>
      </c>
      <c r="AC725">
        <v>330</v>
      </c>
      <c r="AD725">
        <v>1362</v>
      </c>
      <c r="AE725" s="3" t="s">
        <v>446</v>
      </c>
      <c r="AF7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25" s="17" t="str">
        <f>RIGHT(Table1[[#This Row],[AlgorithmFunc]],LEN(Table1[[#This Row],[AlgorithmFunc]])-16)</f>
        <v>Cluster</v>
      </c>
      <c r="AH725" s="3">
        <f>Table1[[#This Row],['# CM TP]]+Table1[[#This Row],['# CM TN]]</f>
        <v>8308</v>
      </c>
      <c r="AI725" s="3">
        <f>Table1[[#This Row],['# CM FP]]+Table1[[#This Row],['# CM FN]]</f>
        <v>1692</v>
      </c>
      <c r="AJ725" s="3">
        <f>Table1[[#This Row],['# CM TP]]+Table1[[#This Row],['# CM FP]]</f>
        <v>1030</v>
      </c>
      <c r="AK725" s="3">
        <f>Table1[[#This Row],['# CM TN]]+Table1[[#This Row],['# CM FN]]</f>
        <v>8970</v>
      </c>
      <c r="AL725" s="3">
        <f>Table1[[#This Row],[GT_T]]+Table1[[#This Row],[GT_F]]</f>
        <v>10000</v>
      </c>
      <c r="AM725" s="3">
        <f>IFERROR((Table1[[#This Row],['# CM TP]]+Table1[[#This Row],['# CM TN]])/Table1[[#This Row],[GT_TOT]], 0)</f>
        <v>0.83079999999999998</v>
      </c>
      <c r="AN725" s="3">
        <f>IFERROR(((Table1[[#This Row],[GT_T]]*Table1[[#This Row],[GT_ML_P]]/Table1[[#This Row],[GT_TOT]])+(Table1[[#This Row],[GT_F]]*Table1[[#This Row],[GT_ML_N]]/Table1[[#This Row],[GT_TOT]]))/Table1[[#This Row],[GT_TOT]],0)</f>
        <v>0.23734479999999999</v>
      </c>
      <c r="AO725" s="3">
        <f>(Table1[[#This Row],[OBS_ACC]]-Table1[[#This Row],[EXP_ACC]])/(1-Table1[[#This Row],[EXP_ACC]])</f>
        <v>0.77814351754239663</v>
      </c>
      <c r="AP725" s="3">
        <f>Table1[[#This Row],['# CM TP]]+Table1[[#This Row],['# CM FN]]</f>
        <v>2062</v>
      </c>
      <c r="AQ725" s="3">
        <f>Table1[[#This Row],['# CM TN]]+Table1[[#This Row],['# CM FP]]</f>
        <v>7938</v>
      </c>
      <c r="AR725" s="2">
        <f>IFERROR(Table1[[#This Row],[NUM_T]]/(Table1[[#This Row],[NUM_T]]+Table1[[#This Row],[NUM_F]]),0)</f>
        <v>0.20619999999999999</v>
      </c>
      <c r="AS725" s="2">
        <f>IFERROR(((LEN(Table1[[#This Row],[Predictors]])-LEN(SUBSTITUTE(Table1[[#This Row],[Predictors]],"_","")))/Table1[[#This Row],[NumPredictors]])-Table1[[#This Row],[P_se]],0)</f>
        <v>1</v>
      </c>
      <c r="AT725" s="2">
        <f>IFERROR((LEN(Table1[[#This Row],[Predictors]])-LEN(SUBSTITUTE(Table1[[#This Row],[Predictors]],".","")))/Table1[[#This Row],[NumPredictors]],0)</f>
        <v>0</v>
      </c>
      <c r="AU7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25" s="2">
        <f>1-(Table1[[#This Row],[P_2gram]]+Table1[[#This Row],[P_order]]+Table1[[#This Row],[P_se]])</f>
        <v>0</v>
      </c>
    </row>
    <row r="726" spans="1:48" x14ac:dyDescent="0.25">
      <c r="A726">
        <v>18</v>
      </c>
      <c r="B726" t="s">
        <v>645</v>
      </c>
      <c r="C726" t="s">
        <v>190</v>
      </c>
      <c r="D726" t="s">
        <v>1510</v>
      </c>
      <c r="E726">
        <v>40000</v>
      </c>
      <c r="F7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726" t="s">
        <v>1586</v>
      </c>
      <c r="H726" s="3">
        <v>1</v>
      </c>
      <c r="I726" s="1">
        <v>43126.811527777776</v>
      </c>
      <c r="J726" t="s">
        <v>51</v>
      </c>
      <c r="K726" t="s">
        <v>11</v>
      </c>
      <c r="L726" t="str">
        <f>SUBSTITUTE(SUBSTITUTE(Table1[[#This Row],[PredictorSetsOrig]],"task","act"),"startend","se")</f>
        <v>act,2gram,order</v>
      </c>
      <c r="M726" s="32" t="s">
        <v>24</v>
      </c>
      <c r="N726" s="3">
        <v>30</v>
      </c>
      <c r="O726" s="3">
        <f>IF(Table1[[#This Row],[Algorithm]]="None",0,IF(Table1[[#This Row],[NumPredictors]]&lt;=5,5,IF(Table1[[#This Row],[NumPredictors]]&lt;=10,10,IF(Table1[[#This Row],[NumPredictors]]&lt;=30,30,50))))</f>
        <v>30</v>
      </c>
      <c r="P726" s="2">
        <v>0.83079999999999998</v>
      </c>
      <c r="Q726" s="2">
        <v>0.82899999999999996</v>
      </c>
      <c r="R726">
        <v>126.929999999993</v>
      </c>
      <c r="S726">
        <v>77</v>
      </c>
      <c r="T726">
        <v>15.4400000000023</v>
      </c>
      <c r="U726" s="3">
        <v>3.8316113303142298</v>
      </c>
      <c r="V726" s="17"/>
      <c r="W726" s="22">
        <f>IFERROR(Table1[[#This Row],[MutualInformation]]/Table1[[#This Row],[MutualInformationPotential]],0)</f>
        <v>0</v>
      </c>
      <c r="X726" s="3">
        <v>0.14036718458047701</v>
      </c>
      <c r="Y726" s="3"/>
      <c r="Z726" s="3">
        <f>IFERROR(Table1[[#This Row],[MutualInformationVsOutcome]]/Table1[[#This Row],[MutualInformationVsOutcomePotential]],0)</f>
        <v>0</v>
      </c>
      <c r="AA726">
        <v>662</v>
      </c>
      <c r="AB726">
        <v>7646</v>
      </c>
      <c r="AC726">
        <v>292</v>
      </c>
      <c r="AD726">
        <v>1400</v>
      </c>
      <c r="AE726" s="3" t="s">
        <v>1596</v>
      </c>
      <c r="AF72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726" s="17" t="str">
        <f>RIGHT(Table1[[#This Row],[AlgorithmFunc]],LEN(Table1[[#This Row],[AlgorithmFunc]])-16)</f>
        <v>ClusterImportance</v>
      </c>
      <c r="AH726" s="3">
        <f>Table1[[#This Row],['# CM TP]]+Table1[[#This Row],['# CM TN]]</f>
        <v>8308</v>
      </c>
      <c r="AI726" s="3">
        <f>Table1[[#This Row],['# CM FP]]+Table1[[#This Row],['# CM FN]]</f>
        <v>1692</v>
      </c>
      <c r="AJ726" s="3">
        <f>Table1[[#This Row],['# CM TP]]+Table1[[#This Row],['# CM FP]]</f>
        <v>954</v>
      </c>
      <c r="AK726" s="3">
        <f>Table1[[#This Row],['# CM TN]]+Table1[[#This Row],['# CM FN]]</f>
        <v>9046</v>
      </c>
      <c r="AL726" s="3">
        <f>Table1[[#This Row],[GT_T]]+Table1[[#This Row],[GT_F]]</f>
        <v>10000</v>
      </c>
      <c r="AM726" s="3">
        <f>IFERROR((Table1[[#This Row],['# CM TP]]+Table1[[#This Row],['# CM TN]])/Table1[[#This Row],[GT_TOT]], 0)</f>
        <v>0.83079999999999998</v>
      </c>
      <c r="AN726" s="3">
        <f>IFERROR(((Table1[[#This Row],[GT_T]]*Table1[[#This Row],[GT_ML_P]]/Table1[[#This Row],[GT_TOT]])+(Table1[[#This Row],[GT_F]]*Table1[[#This Row],[GT_ML_N]]/Table1[[#This Row],[GT_TOT]]))/Table1[[#This Row],[GT_TOT]],0)</f>
        <v>0.23231664000000002</v>
      </c>
      <c r="AO726" s="3">
        <f>(Table1[[#This Row],[OBS_ACC]]-Table1[[#This Row],[EXP_ACC]])/(1-Table1[[#This Row],[EXP_ACC]])</f>
        <v>0.77959662952704867</v>
      </c>
      <c r="AP726" s="3">
        <f>Table1[[#This Row],['# CM TP]]+Table1[[#This Row],['# CM FN]]</f>
        <v>2062</v>
      </c>
      <c r="AQ726" s="3">
        <f>Table1[[#This Row],['# CM TN]]+Table1[[#This Row],['# CM FP]]</f>
        <v>7938</v>
      </c>
      <c r="AR726" s="2">
        <f>IFERROR(Table1[[#This Row],[NUM_T]]/(Table1[[#This Row],[NUM_T]]+Table1[[#This Row],[NUM_F]]),0)</f>
        <v>0.20619999999999999</v>
      </c>
      <c r="AS726" s="2">
        <f>IFERROR(((LEN(Table1[[#This Row],[Predictors]])-LEN(SUBSTITUTE(Table1[[#This Row],[Predictors]],"_","")))/Table1[[#This Row],[NumPredictors]])-Table1[[#This Row],[P_se]],0)</f>
        <v>0.56666666666666665</v>
      </c>
      <c r="AT726" s="2">
        <f>IFERROR((LEN(Table1[[#This Row],[Predictors]])-LEN(SUBSTITUTE(Table1[[#This Row],[Predictors]],".","")))/Table1[[#This Row],[NumPredictors]],0)</f>
        <v>0.33333333333333331</v>
      </c>
      <c r="AU7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26" s="2">
        <f>1-(Table1[[#This Row],[P_2gram]]+Table1[[#This Row],[P_order]]+Table1[[#This Row],[P_se]])</f>
        <v>0.10000000000000009</v>
      </c>
    </row>
    <row r="727" spans="1:48" x14ac:dyDescent="0.25">
      <c r="A727">
        <v>24</v>
      </c>
      <c r="B727" t="s">
        <v>645</v>
      </c>
      <c r="C727" t="s">
        <v>190</v>
      </c>
      <c r="D727" s="26" t="s">
        <v>1510</v>
      </c>
      <c r="E727">
        <v>40000</v>
      </c>
      <c r="F7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727" t="s">
        <v>346</v>
      </c>
      <c r="H727" s="3">
        <v>1</v>
      </c>
      <c r="I727" s="1">
        <v>42779.472187500003</v>
      </c>
      <c r="J727" t="s">
        <v>37</v>
      </c>
      <c r="K727" t="s">
        <v>11</v>
      </c>
      <c r="L727" t="str">
        <f>SUBSTITUTE(SUBSTITUTE(Table1[[#This Row],[PredictorSetsOrig]],"task","act"),"startend","se")</f>
        <v>act,order</v>
      </c>
      <c r="M727" s="14" t="s">
        <v>26</v>
      </c>
      <c r="N727" s="3">
        <v>5</v>
      </c>
      <c r="O727" s="3">
        <f>IF(Table1[[#This Row],[Algorithm]]="None",0,IF(Table1[[#This Row],[NumPredictors]]&lt;=5,5,IF(Table1[[#This Row],[NumPredictors]]&lt;=10,10,IF(Table1[[#This Row],[NumPredictors]]&lt;=30,30,50))))</f>
        <v>5</v>
      </c>
      <c r="P727" s="2">
        <v>0.83069999999999999</v>
      </c>
      <c r="Q727" s="2">
        <v>0.83046666666666702</v>
      </c>
      <c r="R727">
        <v>34.25</v>
      </c>
      <c r="S727">
        <v>27.0800000000017</v>
      </c>
      <c r="T727">
        <v>1.08000000000175</v>
      </c>
      <c r="U727" s="3">
        <v>2.2782122562862299</v>
      </c>
      <c r="V727" s="17">
        <v>8.2509222736489392</v>
      </c>
      <c r="W727" s="22">
        <f>IFERROR(Table1[[#This Row],[MutualInformation]]/Table1[[#This Row],[MutualInformationPotential]],0)</f>
        <v>0.27611607293431684</v>
      </c>
      <c r="X727" s="3">
        <v>0.112284391842492</v>
      </c>
      <c r="Y727" s="3">
        <v>0.436675388968633</v>
      </c>
      <c r="Z727" s="3">
        <f>IFERROR(Table1[[#This Row],[MutualInformationVsOutcome]]/Table1[[#This Row],[MutualInformationVsOutcomePotential]],0)</f>
        <v>0.25713469244898879</v>
      </c>
      <c r="AA727">
        <v>625</v>
      </c>
      <c r="AB727">
        <v>7682</v>
      </c>
      <c r="AC727">
        <v>256</v>
      </c>
      <c r="AD727">
        <v>1437</v>
      </c>
      <c r="AE727" s="3" t="s">
        <v>358</v>
      </c>
      <c r="AF7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27" s="17" t="str">
        <f>RIGHT(Table1[[#This Row],[AlgorithmFunc]],LEN(Table1[[#This Row],[AlgorithmFunc]])-16)</f>
        <v>Cluster</v>
      </c>
      <c r="AH727" s="3">
        <f>Table1[[#This Row],['# CM TP]]+Table1[[#This Row],['# CM TN]]</f>
        <v>8307</v>
      </c>
      <c r="AI727" s="3">
        <f>Table1[[#This Row],['# CM FP]]+Table1[[#This Row],['# CM FN]]</f>
        <v>1693</v>
      </c>
      <c r="AJ727" s="3">
        <f>Table1[[#This Row],['# CM TP]]+Table1[[#This Row],['# CM FP]]</f>
        <v>881</v>
      </c>
      <c r="AK727" s="3">
        <f>Table1[[#This Row],['# CM TN]]+Table1[[#This Row],['# CM FN]]</f>
        <v>9119</v>
      </c>
      <c r="AL727" s="3">
        <f>Table1[[#This Row],[GT_T]]+Table1[[#This Row],[GT_F]]</f>
        <v>10000</v>
      </c>
      <c r="AM727" s="3">
        <f>IFERROR((Table1[[#This Row],['# CM TP]]+Table1[[#This Row],['# CM TN]])/Table1[[#This Row],[GT_TOT]], 0)</f>
        <v>0.83069999999999999</v>
      </c>
      <c r="AN727" s="3">
        <f>IFERROR(((Table1[[#This Row],[GT_T]]*Table1[[#This Row],[GT_ML_P]]/Table1[[#This Row],[GT_TOT]])+(Table1[[#This Row],[GT_F]]*Table1[[#This Row],[GT_ML_N]]/Table1[[#This Row],[GT_TOT]]))/Table1[[#This Row],[GT_TOT]],0)</f>
        <v>0.22756934000000001</v>
      </c>
      <c r="AO727" s="3">
        <f>(Table1[[#This Row],[OBS_ACC]]-Table1[[#This Row],[EXP_ACC]])/(1-Table1[[#This Row],[EXP_ACC]])</f>
        <v>0.78082175039504509</v>
      </c>
      <c r="AP727" s="3">
        <f>Table1[[#This Row],['# CM TP]]+Table1[[#This Row],['# CM FN]]</f>
        <v>2062</v>
      </c>
      <c r="AQ727" s="3">
        <f>Table1[[#This Row],['# CM TN]]+Table1[[#This Row],['# CM FP]]</f>
        <v>7938</v>
      </c>
      <c r="AR727" s="2">
        <f>IFERROR(Table1[[#This Row],[NUM_T]]/(Table1[[#This Row],[NUM_T]]+Table1[[#This Row],[NUM_F]]),0)</f>
        <v>0.20619999999999999</v>
      </c>
      <c r="AS727" s="2">
        <f>IFERROR(((LEN(Table1[[#This Row],[Predictors]])-LEN(SUBSTITUTE(Table1[[#This Row],[Predictors]],"_","")))/Table1[[#This Row],[NumPredictors]])-Table1[[#This Row],[P_se]],0)</f>
        <v>0</v>
      </c>
      <c r="AT727" s="2">
        <f>IFERROR((LEN(Table1[[#This Row],[Predictors]])-LEN(SUBSTITUTE(Table1[[#This Row],[Predictors]],".","")))/Table1[[#This Row],[NumPredictors]],0)</f>
        <v>0.8</v>
      </c>
      <c r="AU7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27" s="2">
        <f>1-(Table1[[#This Row],[P_2gram]]+Table1[[#This Row],[P_order]]+Table1[[#This Row],[P_se]])</f>
        <v>0.19999999999999996</v>
      </c>
    </row>
    <row r="728" spans="1:48" x14ac:dyDescent="0.25">
      <c r="A728" s="26">
        <v>24</v>
      </c>
      <c r="B728" s="26" t="s">
        <v>645</v>
      </c>
      <c r="C728" s="26" t="s">
        <v>190</v>
      </c>
      <c r="D728" s="26" t="s">
        <v>1510</v>
      </c>
      <c r="E728" s="26">
        <v>4000</v>
      </c>
      <c r="F7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728" s="26" t="s">
        <v>1070</v>
      </c>
      <c r="H728" s="27">
        <v>1</v>
      </c>
      <c r="I728" s="28">
        <v>43118.810497685183</v>
      </c>
      <c r="J728" s="26" t="s">
        <v>995</v>
      </c>
      <c r="K728" s="26" t="s">
        <v>11</v>
      </c>
      <c r="L728" t="str">
        <f>SUBSTITUTE(SUBSTITUTE(Table1[[#This Row],[PredictorSetsOrig]],"task","act"),"startend","se")</f>
        <v>act,se</v>
      </c>
      <c r="M728" s="32" t="s">
        <v>14</v>
      </c>
      <c r="N728" s="27">
        <v>10</v>
      </c>
      <c r="O728" s="27">
        <f>IF(Table1[[#This Row],[Algorithm]]="None",0,IF(Table1[[#This Row],[NumPredictors]]&lt;=5,5,IF(Table1[[#This Row],[NumPredictors]]&lt;=10,10,IF(Table1[[#This Row],[NumPredictors]]&lt;=30,30,50))))</f>
        <v>10</v>
      </c>
      <c r="P728" s="29">
        <v>0.76200000000000001</v>
      </c>
      <c r="Q728" s="29">
        <v>0.76466666666666705</v>
      </c>
      <c r="R728" s="26">
        <v>0.189999999999998</v>
      </c>
      <c r="S728" s="26">
        <v>3.96999999999997</v>
      </c>
      <c r="T728" s="26">
        <v>8.9999999999975003E-2</v>
      </c>
      <c r="U728" s="27">
        <v>3.36496230381892</v>
      </c>
      <c r="V728" s="17">
        <v>6.9605890807084903</v>
      </c>
      <c r="W728" s="22">
        <f>IFERROR(Table1[[#This Row],[MutualInformation]]/Table1[[#This Row],[MutualInformationPotential]],0)</f>
        <v>0.48343067875462259</v>
      </c>
      <c r="X728" s="27">
        <v>0.18302944864783699</v>
      </c>
      <c r="Y728" s="3">
        <v>0.59421769618333597</v>
      </c>
      <c r="Z728" s="27">
        <f>IFERROR(Table1[[#This Row],[MutualInformationVsOutcome]]/Table1[[#This Row],[MutualInformationVsOutcomePotential]],0)</f>
        <v>0.3080174990133015</v>
      </c>
      <c r="AA728" s="26">
        <v>192</v>
      </c>
      <c r="AB728" s="26">
        <v>570</v>
      </c>
      <c r="AC728" s="26">
        <v>66</v>
      </c>
      <c r="AD728" s="26">
        <v>172</v>
      </c>
      <c r="AE728" s="27" t="s">
        <v>1040</v>
      </c>
      <c r="AF7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28" s="17" t="str">
        <f>RIGHT(Table1[[#This Row],[AlgorithmFunc]],LEN(Table1[[#This Row],[AlgorithmFunc]])-16)</f>
        <v>ClusterInfluence</v>
      </c>
      <c r="AH728" s="27">
        <f>Table1[[#This Row],['# CM TP]]+Table1[[#This Row],['# CM TN]]</f>
        <v>762</v>
      </c>
      <c r="AI728" s="27">
        <f>Table1[[#This Row],['# CM FP]]+Table1[[#This Row],['# CM FN]]</f>
        <v>238</v>
      </c>
      <c r="AJ728" s="27">
        <f>Table1[[#This Row],['# CM TP]]+Table1[[#This Row],['# CM FP]]</f>
        <v>258</v>
      </c>
      <c r="AK728" s="27">
        <f>Table1[[#This Row],['# CM TN]]+Table1[[#This Row],['# CM FN]]</f>
        <v>742</v>
      </c>
      <c r="AL728" s="27">
        <f>Table1[[#This Row],[GT_T]]+Table1[[#This Row],[GT_F]]</f>
        <v>1000</v>
      </c>
      <c r="AM728" s="27">
        <f>IFERROR((Table1[[#This Row],['# CM TP]]+Table1[[#This Row],['# CM TN]])/Table1[[#This Row],[GT_TOT]], 0)</f>
        <v>0.76200000000000001</v>
      </c>
      <c r="AN728" s="27">
        <f>IFERROR(((Table1[[#This Row],[GT_T]]*Table1[[#This Row],[GT_ML_P]]/Table1[[#This Row],[GT_TOT]])+(Table1[[#This Row],[GT_F]]*Table1[[#This Row],[GT_ML_N]]/Table1[[#This Row],[GT_TOT]]))/Table1[[#This Row],[GT_TOT]],0)</f>
        <v>0.37319200000000002</v>
      </c>
      <c r="AO728" s="27">
        <f>(Table1[[#This Row],[OBS_ACC]]-Table1[[#This Row],[EXP_ACC]])/(1-Table1[[#This Row],[EXP_ACC]])</f>
        <v>0.62029840078620557</v>
      </c>
      <c r="AP728" s="27">
        <f>Table1[[#This Row],['# CM TP]]+Table1[[#This Row],['# CM FN]]</f>
        <v>364</v>
      </c>
      <c r="AQ728" s="27">
        <f>Table1[[#This Row],['# CM TN]]+Table1[[#This Row],['# CM FP]]</f>
        <v>636</v>
      </c>
      <c r="AR728" s="29">
        <f>IFERROR(Table1[[#This Row],[NUM_T]]/(Table1[[#This Row],[NUM_T]]+Table1[[#This Row],[NUM_F]]),0)</f>
        <v>0.36399999999999999</v>
      </c>
      <c r="AS728" s="29">
        <f>IFERROR(((LEN(Table1[[#This Row],[Predictors]])-LEN(SUBSTITUTE(Table1[[#This Row],[Predictors]],"_","")))/Table1[[#This Row],[NumPredictors]])-Table1[[#This Row],[P_se]],0)</f>
        <v>6.666666666666668E-2</v>
      </c>
      <c r="AT728" s="29">
        <f>IFERROR((LEN(Table1[[#This Row],[Predictors]])-LEN(SUBSTITUTE(Table1[[#This Row],[Predictors]],".","")))/Table1[[#This Row],[NumPredictors]],0)</f>
        <v>0</v>
      </c>
      <c r="AU72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728" s="29">
        <f>1-(Table1[[#This Row],[P_2gram]]+Table1[[#This Row],[P_order]]+Table1[[#This Row],[P_se]])</f>
        <v>0.8</v>
      </c>
    </row>
    <row r="729" spans="1:48" x14ac:dyDescent="0.25">
      <c r="A729">
        <v>5</v>
      </c>
      <c r="B729" t="s">
        <v>645</v>
      </c>
      <c r="C729" t="s">
        <v>185</v>
      </c>
      <c r="D729" s="26" t="s">
        <v>1510</v>
      </c>
      <c r="E729">
        <v>40000</v>
      </c>
      <c r="F7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29" t="s">
        <v>1293</v>
      </c>
      <c r="H729" s="3">
        <v>1</v>
      </c>
      <c r="I729" s="1">
        <v>43121.780914351853</v>
      </c>
      <c r="J729" t="s">
        <v>37</v>
      </c>
      <c r="K729" t="s">
        <v>11</v>
      </c>
      <c r="L729" t="str">
        <f>SUBSTITUTE(SUBSTITUTE(Table1[[#This Row],[PredictorSetsOrig]],"task","act"),"startend","se")</f>
        <v>act,se,2gram,order</v>
      </c>
      <c r="M729" s="32" t="s">
        <v>20</v>
      </c>
      <c r="N729" s="3">
        <v>10</v>
      </c>
      <c r="O729" s="3">
        <f>IF(Table1[[#This Row],[Algorithm]]="None",0,IF(Table1[[#This Row],[NumPredictors]]&lt;=5,5,IF(Table1[[#This Row],[NumPredictors]]&lt;=10,10,IF(Table1[[#This Row],[NumPredictors]]&lt;=30,30,50))))</f>
        <v>10</v>
      </c>
      <c r="P729" s="2">
        <v>0.8306</v>
      </c>
      <c r="Q729" s="2">
        <v>0.83136666666666703</v>
      </c>
      <c r="R729">
        <v>101.5</v>
      </c>
      <c r="S729">
        <v>38.61</v>
      </c>
      <c r="T729">
        <v>13.5</v>
      </c>
      <c r="U729" s="3">
        <v>4.16088736553393</v>
      </c>
      <c r="V729" s="17"/>
      <c r="W729" s="22">
        <f>IFERROR(Table1[[#This Row],[MutualInformation]]/Table1[[#This Row],[MutualInformationPotential]],0)</f>
        <v>0</v>
      </c>
      <c r="X729" s="3">
        <v>0.101732289138645</v>
      </c>
      <c r="Y729" s="3"/>
      <c r="Z729" s="3">
        <f>IFERROR(Table1[[#This Row],[MutualInformationVsOutcome]]/Table1[[#This Row],[MutualInformationVsOutcomePotential]],0)</f>
        <v>0</v>
      </c>
      <c r="AA729">
        <v>412</v>
      </c>
      <c r="AB729">
        <v>7894</v>
      </c>
      <c r="AC729">
        <v>129</v>
      </c>
      <c r="AD729">
        <v>1565</v>
      </c>
      <c r="AE729" s="3" t="s">
        <v>373</v>
      </c>
      <c r="AF729" s="3" t="str">
        <f>RIGHT(Table1[[#This Row],[AlgorithmFunc]],LEN(Table1[[#This Row],[AlgorithmFunc]])-16)</f>
        <v>Cluster</v>
      </c>
      <c r="AG729" s="17" t="str">
        <f>RIGHT(Table1[[#This Row],[AlgorithmFunc]],LEN(Table1[[#This Row],[AlgorithmFunc]])-16)</f>
        <v>Cluster</v>
      </c>
      <c r="AH729" s="3">
        <f>Table1[[#This Row],['# CM TP]]+Table1[[#This Row],['# CM TN]]</f>
        <v>8306</v>
      </c>
      <c r="AI729" s="3">
        <f>Table1[[#This Row],['# CM FP]]+Table1[[#This Row],['# CM FN]]</f>
        <v>1694</v>
      </c>
      <c r="AJ729" s="3">
        <f>Table1[[#This Row],['# CM TP]]+Table1[[#This Row],['# CM FP]]</f>
        <v>541</v>
      </c>
      <c r="AK729" s="3">
        <f>Table1[[#This Row],['# CM TN]]+Table1[[#This Row],['# CM FN]]</f>
        <v>9459</v>
      </c>
      <c r="AL729" s="3">
        <f>Table1[[#This Row],[GT_T]]+Table1[[#This Row],[GT_F]]</f>
        <v>10000</v>
      </c>
      <c r="AM729" s="3">
        <f>IFERROR((Table1[[#This Row],['# CM TP]]+Table1[[#This Row],['# CM TN]])/Table1[[#This Row],[GT_TOT]], 0)</f>
        <v>0.8306</v>
      </c>
      <c r="AN729" s="3">
        <f>IFERROR(((Table1[[#This Row],[GT_T]]*Table1[[#This Row],[GT_ML_P]]/Table1[[#This Row],[GT_TOT]])+(Table1[[#This Row],[GT_F]]*Table1[[#This Row],[GT_ML_N]]/Table1[[#This Row],[GT_TOT]]))/Table1[[#This Row],[GT_TOT]],0)</f>
        <v>0.20517091999999998</v>
      </c>
      <c r="AO729" s="3">
        <f>(Table1[[#This Row],[OBS_ACC]]-Table1[[#This Row],[EXP_ACC]])/(1-Table1[[#This Row],[EXP_ACC]])</f>
        <v>0.7868724179039851</v>
      </c>
      <c r="AP729" s="3">
        <f>Table1[[#This Row],['# CM TP]]+Table1[[#This Row],['# CM FN]]</f>
        <v>1977</v>
      </c>
      <c r="AQ729" s="3">
        <f>Table1[[#This Row],['# CM TN]]+Table1[[#This Row],['# CM FP]]</f>
        <v>8023</v>
      </c>
      <c r="AR729" s="2">
        <f>IFERROR(Table1[[#This Row],[NUM_T]]/(Table1[[#This Row],[NUM_T]]+Table1[[#This Row],[NUM_F]]),0)</f>
        <v>0.19769999999999999</v>
      </c>
      <c r="AS729" s="2">
        <f>IFERROR(((LEN(Table1[[#This Row],[Predictors]])-LEN(SUBSTITUTE(Table1[[#This Row],[Predictors]],"_","")))/Table1[[#This Row],[NumPredictors]])-Table1[[#This Row],[P_se]],0)</f>
        <v>0.13333333333333336</v>
      </c>
      <c r="AT729" s="2">
        <f>IFERROR((LEN(Table1[[#This Row],[Predictors]])-LEN(SUBSTITUTE(Table1[[#This Row],[Predictors]],".","")))/Table1[[#This Row],[NumPredictors]],0)</f>
        <v>0.5</v>
      </c>
      <c r="AU7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729" s="2">
        <f>1-(Table1[[#This Row],[P_2gram]]+Table1[[#This Row],[P_order]]+Table1[[#This Row],[P_se]])</f>
        <v>0.30000000000000004</v>
      </c>
    </row>
    <row r="730" spans="1:48" x14ac:dyDescent="0.25">
      <c r="A730">
        <v>1</v>
      </c>
      <c r="B730" t="s">
        <v>645</v>
      </c>
      <c r="C730" t="s">
        <v>185</v>
      </c>
      <c r="D730" t="s">
        <v>1510</v>
      </c>
      <c r="E730">
        <v>40000</v>
      </c>
      <c r="F7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30" t="s">
        <v>1647</v>
      </c>
      <c r="H730" s="3">
        <v>1</v>
      </c>
      <c r="I730" s="1">
        <v>43129.063298611109</v>
      </c>
      <c r="J730" t="s">
        <v>173</v>
      </c>
      <c r="K730" t="s">
        <v>11</v>
      </c>
      <c r="L730" t="str">
        <f>SUBSTITUTE(SUBSTITUTE(Table1[[#This Row],[PredictorSetsOrig]],"task","act"),"startend","se")</f>
        <v>act</v>
      </c>
      <c r="M730" s="32" t="s">
        <v>12</v>
      </c>
      <c r="N730" s="3">
        <v>10</v>
      </c>
      <c r="O730" s="3">
        <f>IF(Table1[[#This Row],[Algorithm]]="None",0,IF(Table1[[#This Row],[NumPredictors]]&lt;=5,5,IF(Table1[[#This Row],[NumPredictors]]&lt;=10,10,IF(Table1[[#This Row],[NumPredictors]]&lt;=30,30,50))))</f>
        <v>10</v>
      </c>
      <c r="P730" s="2">
        <v>0.8306</v>
      </c>
      <c r="Q730" s="2">
        <v>0.83140000000000003</v>
      </c>
      <c r="R730">
        <v>124.58</v>
      </c>
      <c r="S730">
        <v>36.289999999999097</v>
      </c>
      <c r="T730">
        <v>0.71999999999934505</v>
      </c>
      <c r="U730" s="3">
        <v>5.2924384191881098</v>
      </c>
      <c r="V730" s="17"/>
      <c r="W730" s="22">
        <f>IFERROR(Table1[[#This Row],[MutualInformation]]/Table1[[#This Row],[MutualInformationPotential]],0)</f>
        <v>0</v>
      </c>
      <c r="X730" s="3">
        <v>0.14719842748502901</v>
      </c>
      <c r="Y730" s="3"/>
      <c r="Z730" s="3">
        <f>IFERROR(Table1[[#This Row],[MutualInformationVsOutcome]]/Table1[[#This Row],[MutualInformationVsOutcomePotential]],0)</f>
        <v>0</v>
      </c>
      <c r="AA730">
        <v>418</v>
      </c>
      <c r="AB730">
        <v>7888</v>
      </c>
      <c r="AC730">
        <v>135</v>
      </c>
      <c r="AD730">
        <v>1559</v>
      </c>
      <c r="AE730" s="3" t="s">
        <v>1648</v>
      </c>
      <c r="AF73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730" s="17" t="str">
        <f>RIGHT(Table1[[#This Row],[AlgorithmFunc]],LEN(Table1[[#This Row],[AlgorithmFunc]])-16)</f>
        <v>Recursive2Sizes</v>
      </c>
      <c r="AH730" s="3">
        <f>Table1[[#This Row],['# CM TP]]+Table1[[#This Row],['# CM TN]]</f>
        <v>8306</v>
      </c>
      <c r="AI730" s="3">
        <f>Table1[[#This Row],['# CM FP]]+Table1[[#This Row],['# CM FN]]</f>
        <v>1694</v>
      </c>
      <c r="AJ730" s="3">
        <f>Table1[[#This Row],['# CM TP]]+Table1[[#This Row],['# CM FP]]</f>
        <v>553</v>
      </c>
      <c r="AK730" s="3">
        <f>Table1[[#This Row],['# CM TN]]+Table1[[#This Row],['# CM FN]]</f>
        <v>9447</v>
      </c>
      <c r="AL730" s="3">
        <f>Table1[[#This Row],[GT_T]]+Table1[[#This Row],[GT_F]]</f>
        <v>10000</v>
      </c>
      <c r="AM730" s="3">
        <f>IFERROR((Table1[[#This Row],['# CM TP]]+Table1[[#This Row],['# CM TN]])/Table1[[#This Row],[GT_TOT]], 0)</f>
        <v>0.8306</v>
      </c>
      <c r="AN730" s="3">
        <f>IFERROR(((Table1[[#This Row],[GT_T]]*Table1[[#This Row],[GT_ML_P]]/Table1[[#This Row],[GT_TOT]])+(Table1[[#This Row],[GT_F]]*Table1[[#This Row],[GT_ML_N]]/Table1[[#This Row],[GT_TOT]]))/Table1[[#This Row],[GT_TOT]],0)</f>
        <v>0.20596435999999999</v>
      </c>
      <c r="AO730" s="3">
        <f>(Table1[[#This Row],[OBS_ACC]]-Table1[[#This Row],[EXP_ACC]])/(1-Table1[[#This Row],[EXP_ACC]])</f>
        <v>0.78665945019797856</v>
      </c>
      <c r="AP730" s="3">
        <f>Table1[[#This Row],['# CM TP]]+Table1[[#This Row],['# CM FN]]</f>
        <v>1977</v>
      </c>
      <c r="AQ730" s="3">
        <f>Table1[[#This Row],['# CM TN]]+Table1[[#This Row],['# CM FP]]</f>
        <v>8023</v>
      </c>
      <c r="AR730" s="2">
        <f>IFERROR(Table1[[#This Row],[NUM_T]]/(Table1[[#This Row],[NUM_T]]+Table1[[#This Row],[NUM_F]]),0)</f>
        <v>0.19769999999999999</v>
      </c>
      <c r="AS730" s="2">
        <f>IFERROR(((LEN(Table1[[#This Row],[Predictors]])-LEN(SUBSTITUTE(Table1[[#This Row],[Predictors]],"_","")))/Table1[[#This Row],[NumPredictors]])-Table1[[#This Row],[P_se]],0)</f>
        <v>0</v>
      </c>
      <c r="AT730" s="2">
        <f>IFERROR((LEN(Table1[[#This Row],[Predictors]])-LEN(SUBSTITUTE(Table1[[#This Row],[Predictors]],".","")))/Table1[[#This Row],[NumPredictors]],0)</f>
        <v>0</v>
      </c>
      <c r="AU7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0" s="2">
        <f>1-(Table1[[#This Row],[P_2gram]]+Table1[[#This Row],[P_order]]+Table1[[#This Row],[P_se]])</f>
        <v>1</v>
      </c>
    </row>
    <row r="731" spans="1:48" x14ac:dyDescent="0.25">
      <c r="A731">
        <v>22</v>
      </c>
      <c r="B731" t="s">
        <v>645</v>
      </c>
      <c r="C731" t="s">
        <v>190</v>
      </c>
      <c r="D731" t="s">
        <v>1510</v>
      </c>
      <c r="E731">
        <v>40000</v>
      </c>
      <c r="F7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731" t="s">
        <v>1586</v>
      </c>
      <c r="H731" s="3">
        <v>1</v>
      </c>
      <c r="I731" s="1">
        <v>43126.81890046296</v>
      </c>
      <c r="J731" t="s">
        <v>51</v>
      </c>
      <c r="K731" t="s">
        <v>11</v>
      </c>
      <c r="L731" t="str">
        <f>SUBSTITUTE(SUBSTITUTE(Table1[[#This Row],[PredictorSetsOrig]],"task","act"),"startend","se")</f>
        <v>2gram,order</v>
      </c>
      <c r="M731" s="32" t="s">
        <v>438</v>
      </c>
      <c r="N731" s="3">
        <v>30</v>
      </c>
      <c r="O731" s="3">
        <f>IF(Table1[[#This Row],[Algorithm]]="None",0,IF(Table1[[#This Row],[NumPredictors]]&lt;=5,5,IF(Table1[[#This Row],[NumPredictors]]&lt;=10,10,IF(Table1[[#This Row],[NumPredictors]]&lt;=30,30,50))))</f>
        <v>30</v>
      </c>
      <c r="P731" s="2">
        <v>0.83040000000000003</v>
      </c>
      <c r="Q731" s="2">
        <v>0.83396666666666697</v>
      </c>
      <c r="R731">
        <v>130.80999999999801</v>
      </c>
      <c r="S731">
        <v>75.169999999998296</v>
      </c>
      <c r="T731">
        <v>14.5899999999965</v>
      </c>
      <c r="U731" s="3">
        <v>2.9753483151800202</v>
      </c>
      <c r="V731" s="17"/>
      <c r="W731" s="22">
        <f>IFERROR(Table1[[#This Row],[MutualInformation]]/Table1[[#This Row],[MutualInformationPotential]],0)</f>
        <v>0</v>
      </c>
      <c r="X731" s="3">
        <v>0.14249414603191801</v>
      </c>
      <c r="Y731" s="3"/>
      <c r="Z731" s="3">
        <f>IFERROR(Table1[[#This Row],[MutualInformationVsOutcome]]/Table1[[#This Row],[MutualInformationVsOutcomePotential]],0)</f>
        <v>0</v>
      </c>
      <c r="AA731">
        <v>662</v>
      </c>
      <c r="AB731">
        <v>7642</v>
      </c>
      <c r="AC731">
        <v>296</v>
      </c>
      <c r="AD731">
        <v>1400</v>
      </c>
      <c r="AE731" s="3" t="s">
        <v>1600</v>
      </c>
      <c r="AF73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731" s="17" t="str">
        <f>RIGHT(Table1[[#This Row],[AlgorithmFunc]],LEN(Table1[[#This Row],[AlgorithmFunc]])-16)</f>
        <v>ClusterImportance</v>
      </c>
      <c r="AH731" s="3">
        <f>Table1[[#This Row],['# CM TP]]+Table1[[#This Row],['# CM TN]]</f>
        <v>8304</v>
      </c>
      <c r="AI731" s="3">
        <f>Table1[[#This Row],['# CM FP]]+Table1[[#This Row],['# CM FN]]</f>
        <v>1696</v>
      </c>
      <c r="AJ731" s="3">
        <f>Table1[[#This Row],['# CM TP]]+Table1[[#This Row],['# CM FP]]</f>
        <v>958</v>
      </c>
      <c r="AK731" s="3">
        <f>Table1[[#This Row],['# CM TN]]+Table1[[#This Row],['# CM FN]]</f>
        <v>9042</v>
      </c>
      <c r="AL731" s="3">
        <f>Table1[[#This Row],[GT_T]]+Table1[[#This Row],[GT_F]]</f>
        <v>10000</v>
      </c>
      <c r="AM731" s="3">
        <f>IFERROR((Table1[[#This Row],['# CM TP]]+Table1[[#This Row],['# CM TN]])/Table1[[#This Row],[GT_TOT]], 0)</f>
        <v>0.83040000000000003</v>
      </c>
      <c r="AN731" s="3">
        <f>IFERROR(((Table1[[#This Row],[GT_T]]*Table1[[#This Row],[GT_ML_P]]/Table1[[#This Row],[GT_TOT]])+(Table1[[#This Row],[GT_F]]*Table1[[#This Row],[GT_ML_N]]/Table1[[#This Row],[GT_TOT]]))/Table1[[#This Row],[GT_TOT]],0)</f>
        <v>0.23290464000000002</v>
      </c>
      <c r="AO731" s="3">
        <f>(Table1[[#This Row],[OBS_ACC]]-Table1[[#This Row],[EXP_ACC]])/(1-Table1[[#This Row],[EXP_ACC]])</f>
        <v>0.77890623663790648</v>
      </c>
      <c r="AP731" s="3">
        <f>Table1[[#This Row],['# CM TP]]+Table1[[#This Row],['# CM FN]]</f>
        <v>2062</v>
      </c>
      <c r="AQ731" s="3">
        <f>Table1[[#This Row],['# CM TN]]+Table1[[#This Row],['# CM FP]]</f>
        <v>7938</v>
      </c>
      <c r="AR731" s="2">
        <f>IFERROR(Table1[[#This Row],[NUM_T]]/(Table1[[#This Row],[NUM_T]]+Table1[[#This Row],[NUM_F]]),0)</f>
        <v>0.20619999999999999</v>
      </c>
      <c r="AS731" s="2">
        <f>IFERROR(((LEN(Table1[[#This Row],[Predictors]])-LEN(SUBSTITUTE(Table1[[#This Row],[Predictors]],"_","")))/Table1[[#This Row],[NumPredictors]])-Table1[[#This Row],[P_se]],0)</f>
        <v>0.53333333333333333</v>
      </c>
      <c r="AT731" s="2">
        <f>IFERROR((LEN(Table1[[#This Row],[Predictors]])-LEN(SUBSTITUTE(Table1[[#This Row],[Predictors]],".","")))/Table1[[#This Row],[NumPredictors]],0)</f>
        <v>0.46666666666666667</v>
      </c>
      <c r="AU7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1" s="2">
        <f>1-(Table1[[#This Row],[P_2gram]]+Table1[[#This Row],[P_order]]+Table1[[#This Row],[P_se]])</f>
        <v>0</v>
      </c>
    </row>
    <row r="732" spans="1:48" x14ac:dyDescent="0.25">
      <c r="A732" s="26">
        <v>26</v>
      </c>
      <c r="B732" s="26" t="s">
        <v>645</v>
      </c>
      <c r="C732" s="26" t="s">
        <v>190</v>
      </c>
      <c r="D732" s="26" t="s">
        <v>1510</v>
      </c>
      <c r="E732" s="26">
        <v>4000</v>
      </c>
      <c r="F7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732" s="26" t="s">
        <v>1070</v>
      </c>
      <c r="H732" s="27">
        <v>1</v>
      </c>
      <c r="I732" s="28">
        <v>43118.810624999998</v>
      </c>
      <c r="J732" s="26" t="s">
        <v>995</v>
      </c>
      <c r="K732" s="26" t="s">
        <v>11</v>
      </c>
      <c r="L732" t="str">
        <f>SUBSTITUTE(SUBSTITUTE(Table1[[#This Row],[PredictorSetsOrig]],"task","act"),"startend","se")</f>
        <v>act,se,order</v>
      </c>
      <c r="M732" s="32" t="s">
        <v>18</v>
      </c>
      <c r="N732" s="27">
        <v>10</v>
      </c>
      <c r="O732" s="27">
        <f>IF(Table1[[#This Row],[Algorithm]]="None",0,IF(Table1[[#This Row],[NumPredictors]]&lt;=5,5,IF(Table1[[#This Row],[NumPredictors]]&lt;=10,10,IF(Table1[[#This Row],[NumPredictors]]&lt;=30,30,50))))</f>
        <v>10</v>
      </c>
      <c r="P732" s="29">
        <v>0.78400000000000003</v>
      </c>
      <c r="Q732" s="29">
        <v>0.78100000000000003</v>
      </c>
      <c r="R732" s="26">
        <v>0.94999999999998896</v>
      </c>
      <c r="S732" s="26">
        <v>4</v>
      </c>
      <c r="T732" s="26">
        <v>0.88999999999998602</v>
      </c>
      <c r="U732" s="27">
        <v>3.36902671110898</v>
      </c>
      <c r="V732" s="17">
        <v>7.28892414629368</v>
      </c>
      <c r="W732" s="22">
        <f>IFERROR(Table1[[#This Row],[MutualInformation]]/Table1[[#This Row],[MutualInformationPotential]],0)</f>
        <v>0.46221179470252616</v>
      </c>
      <c r="X732" s="27">
        <v>0.191047157486289</v>
      </c>
      <c r="Y732" s="3">
        <v>0.62004340356102405</v>
      </c>
      <c r="Z732" s="27">
        <f>IFERROR(Table1[[#This Row],[MutualInformationVsOutcome]]/Table1[[#This Row],[MutualInformationVsOutcomePotential]],0)</f>
        <v>0.30811900649062601</v>
      </c>
      <c r="AA732" s="26">
        <v>252</v>
      </c>
      <c r="AB732" s="26">
        <v>532</v>
      </c>
      <c r="AC732" s="26">
        <v>104</v>
      </c>
      <c r="AD732" s="26">
        <v>112</v>
      </c>
      <c r="AE732" s="27" t="s">
        <v>1042</v>
      </c>
      <c r="AF7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32" s="17" t="str">
        <f>RIGHT(Table1[[#This Row],[AlgorithmFunc]],LEN(Table1[[#This Row],[AlgorithmFunc]])-16)</f>
        <v>ClusterInfluence</v>
      </c>
      <c r="AH732" s="27">
        <f>Table1[[#This Row],['# CM TP]]+Table1[[#This Row],['# CM TN]]</f>
        <v>784</v>
      </c>
      <c r="AI732" s="27">
        <f>Table1[[#This Row],['# CM FP]]+Table1[[#This Row],['# CM FN]]</f>
        <v>216</v>
      </c>
      <c r="AJ732" s="27">
        <f>Table1[[#This Row],['# CM TP]]+Table1[[#This Row],['# CM FP]]</f>
        <v>356</v>
      </c>
      <c r="AK732" s="27">
        <f>Table1[[#This Row],['# CM TN]]+Table1[[#This Row],['# CM FN]]</f>
        <v>644</v>
      </c>
      <c r="AL732" s="27">
        <f>Table1[[#This Row],[GT_T]]+Table1[[#This Row],[GT_F]]</f>
        <v>1000</v>
      </c>
      <c r="AM732" s="27">
        <f>IFERROR((Table1[[#This Row],['# CM TP]]+Table1[[#This Row],['# CM TN]])/Table1[[#This Row],[GT_TOT]], 0)</f>
        <v>0.78400000000000003</v>
      </c>
      <c r="AN732" s="27">
        <f>IFERROR(((Table1[[#This Row],[GT_T]]*Table1[[#This Row],[GT_ML_P]]/Table1[[#This Row],[GT_TOT]])+(Table1[[#This Row],[GT_F]]*Table1[[#This Row],[GT_ML_N]]/Table1[[#This Row],[GT_TOT]]))/Table1[[#This Row],[GT_TOT]],0)</f>
        <v>0.41820799999999997</v>
      </c>
      <c r="AO732" s="27">
        <f>(Table1[[#This Row],[OBS_ACC]]-Table1[[#This Row],[EXP_ACC]])/(1-Table1[[#This Row],[EXP_ACC]])</f>
        <v>0.62873329299818492</v>
      </c>
      <c r="AP732" s="27">
        <f>Table1[[#This Row],['# CM TP]]+Table1[[#This Row],['# CM FN]]</f>
        <v>364</v>
      </c>
      <c r="AQ732" s="27">
        <f>Table1[[#This Row],['# CM TN]]+Table1[[#This Row],['# CM FP]]</f>
        <v>636</v>
      </c>
      <c r="AR732" s="29">
        <f>IFERROR(Table1[[#This Row],[NUM_T]]/(Table1[[#This Row],[NUM_T]]+Table1[[#This Row],[NUM_F]]),0)</f>
        <v>0.36399999999999999</v>
      </c>
      <c r="AS732" s="29">
        <f>IFERROR(((LEN(Table1[[#This Row],[Predictors]])-LEN(SUBSTITUTE(Table1[[#This Row],[Predictors]],"_","")))/Table1[[#This Row],[NumPredictors]])-Table1[[#This Row],[P_se]],0)</f>
        <v>0</v>
      </c>
      <c r="AT732" s="29">
        <f>IFERROR((LEN(Table1[[#This Row],[Predictors]])-LEN(SUBSTITUTE(Table1[[#This Row],[Predictors]],".","")))/Table1[[#This Row],[NumPredictors]],0)</f>
        <v>0.9</v>
      </c>
      <c r="AU73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2" s="29">
        <f>1-(Table1[[#This Row],[P_2gram]]+Table1[[#This Row],[P_order]]+Table1[[#This Row],[P_se]])</f>
        <v>9.9999999999999978E-2</v>
      </c>
    </row>
    <row r="733" spans="1:48" x14ac:dyDescent="0.25">
      <c r="A733">
        <v>10</v>
      </c>
      <c r="B733" t="s">
        <v>645</v>
      </c>
      <c r="C733" t="s">
        <v>185</v>
      </c>
      <c r="D733" s="26" t="s">
        <v>1510</v>
      </c>
      <c r="E733">
        <v>40000</v>
      </c>
      <c r="F7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733" t="s">
        <v>1294</v>
      </c>
      <c r="H733" s="3">
        <v>1</v>
      </c>
      <c r="I733" s="1">
        <v>43121.81621527778</v>
      </c>
      <c r="J733" t="s">
        <v>37</v>
      </c>
      <c r="K733" t="s">
        <v>11</v>
      </c>
      <c r="L733" t="str">
        <f>SUBSTITUTE(SUBSTITUTE(Table1[[#This Row],[PredictorSetsOrig]],"task","act"),"startend","se")</f>
        <v>order</v>
      </c>
      <c r="M733" s="32" t="s">
        <v>436</v>
      </c>
      <c r="N733" s="3">
        <v>30</v>
      </c>
      <c r="O733" s="3">
        <f>IF(Table1[[#This Row],[Algorithm]]="None",0,IF(Table1[[#This Row],[NumPredictors]]&lt;=5,5,IF(Table1[[#This Row],[NumPredictors]]&lt;=10,10,IF(Table1[[#This Row],[NumPredictors]]&lt;=30,30,50))))</f>
        <v>30</v>
      </c>
      <c r="P733" s="2">
        <v>0.83040000000000003</v>
      </c>
      <c r="Q733" s="2">
        <v>0.82976666666666699</v>
      </c>
      <c r="R733">
        <v>19.070000000000199</v>
      </c>
      <c r="S733">
        <v>66.199999999999804</v>
      </c>
      <c r="T733">
        <v>6.59000000000015</v>
      </c>
      <c r="U733" s="3">
        <v>6.2834038007903201</v>
      </c>
      <c r="V733" s="17"/>
      <c r="W733" s="22">
        <f>IFERROR(Table1[[#This Row],[MutualInformation]]/Table1[[#This Row],[MutualInformationPotential]],0)</f>
        <v>0</v>
      </c>
      <c r="X733" s="3">
        <v>0.155648540142618</v>
      </c>
      <c r="Y733" s="3"/>
      <c r="Z733" s="3">
        <f>IFERROR(Table1[[#This Row],[MutualInformationVsOutcome]]/Table1[[#This Row],[MutualInformationVsOutcomePotential]],0)</f>
        <v>0</v>
      </c>
      <c r="AA733">
        <v>436</v>
      </c>
      <c r="AB733">
        <v>7868</v>
      </c>
      <c r="AC733">
        <v>155</v>
      </c>
      <c r="AD733">
        <v>1541</v>
      </c>
      <c r="AE733" s="3" t="s">
        <v>1304</v>
      </c>
      <c r="AF733" s="3" t="str">
        <f>RIGHT(Table1[[#This Row],[AlgorithmFunc]],LEN(Table1[[#This Row],[AlgorithmFunc]])-16)</f>
        <v>Cluster</v>
      </c>
      <c r="AG733" s="17" t="str">
        <f>RIGHT(Table1[[#This Row],[AlgorithmFunc]],LEN(Table1[[#This Row],[AlgorithmFunc]])-16)</f>
        <v>Cluster</v>
      </c>
      <c r="AH733" s="3">
        <f>Table1[[#This Row],['# CM TP]]+Table1[[#This Row],['# CM TN]]</f>
        <v>8304</v>
      </c>
      <c r="AI733" s="3">
        <f>Table1[[#This Row],['# CM FP]]+Table1[[#This Row],['# CM FN]]</f>
        <v>1696</v>
      </c>
      <c r="AJ733" s="3">
        <f>Table1[[#This Row],['# CM TP]]+Table1[[#This Row],['# CM FP]]</f>
        <v>591</v>
      </c>
      <c r="AK733" s="3">
        <f>Table1[[#This Row],['# CM TN]]+Table1[[#This Row],['# CM FN]]</f>
        <v>9409</v>
      </c>
      <c r="AL733" s="3">
        <f>Table1[[#This Row],[GT_T]]+Table1[[#This Row],[GT_F]]</f>
        <v>10000</v>
      </c>
      <c r="AM733" s="3">
        <f>IFERROR((Table1[[#This Row],['# CM TP]]+Table1[[#This Row],['# CM TN]])/Table1[[#This Row],[GT_TOT]], 0)</f>
        <v>0.83040000000000003</v>
      </c>
      <c r="AN733" s="3">
        <f>IFERROR(((Table1[[#This Row],[GT_T]]*Table1[[#This Row],[GT_ML_P]]/Table1[[#This Row],[GT_TOT]])+(Table1[[#This Row],[GT_F]]*Table1[[#This Row],[GT_ML_N]]/Table1[[#This Row],[GT_TOT]]))/Table1[[#This Row],[GT_TOT]],0)</f>
        <v>0.20865328</v>
      </c>
      <c r="AO733" s="3">
        <f>(Table1[[#This Row],[OBS_ACC]]-Table1[[#This Row],[EXP_ACC]])/(1-Table1[[#This Row],[EXP_ACC]])</f>
        <v>0.78568180582084168</v>
      </c>
      <c r="AP733" s="3">
        <f>Table1[[#This Row],['# CM TP]]+Table1[[#This Row],['# CM FN]]</f>
        <v>1977</v>
      </c>
      <c r="AQ733" s="3">
        <f>Table1[[#This Row],['# CM TN]]+Table1[[#This Row],['# CM FP]]</f>
        <v>8023</v>
      </c>
      <c r="AR733" s="2">
        <f>IFERROR(Table1[[#This Row],[NUM_T]]/(Table1[[#This Row],[NUM_T]]+Table1[[#This Row],[NUM_F]]),0)</f>
        <v>0.19769999999999999</v>
      </c>
      <c r="AS733" s="2">
        <f>IFERROR(((LEN(Table1[[#This Row],[Predictors]])-LEN(SUBSTITUTE(Table1[[#This Row],[Predictors]],"_","")))/Table1[[#This Row],[NumPredictors]])-Table1[[#This Row],[P_se]],0)</f>
        <v>0</v>
      </c>
      <c r="AT733" s="2">
        <f>IFERROR((LEN(Table1[[#This Row],[Predictors]])-LEN(SUBSTITUTE(Table1[[#This Row],[Predictors]],".","")))/Table1[[#This Row],[NumPredictors]],0)</f>
        <v>1</v>
      </c>
      <c r="AU7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3" s="2">
        <f>1-(Table1[[#This Row],[P_2gram]]+Table1[[#This Row],[P_order]]+Table1[[#This Row],[P_se]])</f>
        <v>0</v>
      </c>
    </row>
    <row r="734" spans="1:48" x14ac:dyDescent="0.25">
      <c r="A734">
        <v>19</v>
      </c>
      <c r="B734" t="s">
        <v>645</v>
      </c>
      <c r="C734" t="s">
        <v>190</v>
      </c>
      <c r="D734" t="s">
        <v>1510</v>
      </c>
      <c r="E734">
        <v>40000</v>
      </c>
      <c r="F7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734" t="s">
        <v>1586</v>
      </c>
      <c r="H734" s="3">
        <v>1</v>
      </c>
      <c r="I734" s="1">
        <v>43126.814085648148</v>
      </c>
      <c r="J734" t="s">
        <v>51</v>
      </c>
      <c r="K734" t="s">
        <v>11</v>
      </c>
      <c r="L734" t="str">
        <f>SUBSTITUTE(SUBSTITUTE(Table1[[#This Row],[PredictorSetsOrig]],"task","act"),"startend","se")</f>
        <v>act,order</v>
      </c>
      <c r="M734" s="32" t="s">
        <v>26</v>
      </c>
      <c r="N734" s="3">
        <v>30</v>
      </c>
      <c r="O734" s="3">
        <f>IF(Table1[[#This Row],[Algorithm]]="None",0,IF(Table1[[#This Row],[NumPredictors]]&lt;=5,5,IF(Table1[[#This Row],[NumPredictors]]&lt;=10,10,IF(Table1[[#This Row],[NumPredictors]]&lt;=30,30,50))))</f>
        <v>30</v>
      </c>
      <c r="P734" s="2">
        <v>0.83030000000000004</v>
      </c>
      <c r="Q734" s="2">
        <v>0.83506666666666696</v>
      </c>
      <c r="R734">
        <v>50.229999999995897</v>
      </c>
      <c r="S734">
        <v>79.800000000002896</v>
      </c>
      <c r="T734">
        <v>8.7000000000116398</v>
      </c>
      <c r="U734" s="3">
        <v>4.7777914064271396</v>
      </c>
      <c r="V734" s="17"/>
      <c r="W734" s="22">
        <f>IFERROR(Table1[[#This Row],[MutualInformation]]/Table1[[#This Row],[MutualInformationPotential]],0)</f>
        <v>0</v>
      </c>
      <c r="X734" s="3">
        <v>0.18422646073600699</v>
      </c>
      <c r="Y734" s="3"/>
      <c r="Z734" s="3">
        <f>IFERROR(Table1[[#This Row],[MutualInformationVsOutcome]]/Table1[[#This Row],[MutualInformationVsOutcomePotential]],0)</f>
        <v>0</v>
      </c>
      <c r="AA734">
        <v>706</v>
      </c>
      <c r="AB734">
        <v>7597</v>
      </c>
      <c r="AC734">
        <v>341</v>
      </c>
      <c r="AD734">
        <v>1356</v>
      </c>
      <c r="AE734" s="3" t="s">
        <v>1597</v>
      </c>
      <c r="AF73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734" s="17" t="str">
        <f>RIGHT(Table1[[#This Row],[AlgorithmFunc]],LEN(Table1[[#This Row],[AlgorithmFunc]])-16)</f>
        <v>ClusterImportance</v>
      </c>
      <c r="AH734" s="3">
        <f>Table1[[#This Row],['# CM TP]]+Table1[[#This Row],['# CM TN]]</f>
        <v>8303</v>
      </c>
      <c r="AI734" s="3">
        <f>Table1[[#This Row],['# CM FP]]+Table1[[#This Row],['# CM FN]]</f>
        <v>1697</v>
      </c>
      <c r="AJ734" s="3">
        <f>Table1[[#This Row],['# CM TP]]+Table1[[#This Row],['# CM FP]]</f>
        <v>1047</v>
      </c>
      <c r="AK734" s="3">
        <f>Table1[[#This Row],['# CM TN]]+Table1[[#This Row],['# CM FN]]</f>
        <v>8953</v>
      </c>
      <c r="AL734" s="3">
        <f>Table1[[#This Row],[GT_T]]+Table1[[#This Row],[GT_F]]</f>
        <v>10000</v>
      </c>
      <c r="AM734" s="3">
        <f>IFERROR((Table1[[#This Row],['# CM TP]]+Table1[[#This Row],['# CM TN]])/Table1[[#This Row],[GT_TOT]], 0)</f>
        <v>0.83030000000000004</v>
      </c>
      <c r="AN734" s="3">
        <f>IFERROR(((Table1[[#This Row],[GT_T]]*Table1[[#This Row],[GT_ML_P]]/Table1[[#This Row],[GT_TOT]])+(Table1[[#This Row],[GT_F]]*Table1[[#This Row],[GT_ML_N]]/Table1[[#This Row],[GT_TOT]]))/Table1[[#This Row],[GT_TOT]],0)</f>
        <v>0.23886482000000001</v>
      </c>
      <c r="AO734" s="3">
        <f>(Table1[[#This Row],[OBS_ACC]]-Table1[[#This Row],[EXP_ACC]])/(1-Table1[[#This Row],[EXP_ACC]])</f>
        <v>0.77704354698202238</v>
      </c>
      <c r="AP734" s="3">
        <f>Table1[[#This Row],['# CM TP]]+Table1[[#This Row],['# CM FN]]</f>
        <v>2062</v>
      </c>
      <c r="AQ734" s="3">
        <f>Table1[[#This Row],['# CM TN]]+Table1[[#This Row],['# CM FP]]</f>
        <v>7938</v>
      </c>
      <c r="AR734" s="2">
        <f>IFERROR(Table1[[#This Row],[NUM_T]]/(Table1[[#This Row],[NUM_T]]+Table1[[#This Row],[NUM_F]]),0)</f>
        <v>0.20619999999999999</v>
      </c>
      <c r="AS734" s="2">
        <f>IFERROR(((LEN(Table1[[#This Row],[Predictors]])-LEN(SUBSTITUTE(Table1[[#This Row],[Predictors]],"_","")))/Table1[[#This Row],[NumPredictors]])-Table1[[#This Row],[P_se]],0)</f>
        <v>0</v>
      </c>
      <c r="AT734" s="2">
        <f>IFERROR((LEN(Table1[[#This Row],[Predictors]])-LEN(SUBSTITUTE(Table1[[#This Row],[Predictors]],".","")))/Table1[[#This Row],[NumPredictors]],0)</f>
        <v>0.83333333333333337</v>
      </c>
      <c r="AU7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4" s="2">
        <f>1-(Table1[[#This Row],[P_2gram]]+Table1[[#This Row],[P_order]]+Table1[[#This Row],[P_se]])</f>
        <v>0.16666666666666663</v>
      </c>
    </row>
    <row r="735" spans="1:48" x14ac:dyDescent="0.25">
      <c r="A735" s="26">
        <v>35</v>
      </c>
      <c r="B735" s="26" t="s">
        <v>645</v>
      </c>
      <c r="C735" s="26" t="s">
        <v>190</v>
      </c>
      <c r="D735" s="26" t="s">
        <v>1510</v>
      </c>
      <c r="E735" s="26">
        <v>4000</v>
      </c>
      <c r="F7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735" s="26" t="s">
        <v>1070</v>
      </c>
      <c r="H735" s="27">
        <v>1</v>
      </c>
      <c r="I735" s="28">
        <v>43118.811354166668</v>
      </c>
      <c r="J735" s="26" t="s">
        <v>1007</v>
      </c>
      <c r="K735" s="26" t="s">
        <v>11</v>
      </c>
      <c r="L735" t="str">
        <f>SUBSTITUTE(SUBSTITUTE(Table1[[#This Row],[PredictorSetsOrig]],"task","act"),"startend","se")</f>
        <v>act,se</v>
      </c>
      <c r="M735" s="32" t="s">
        <v>14</v>
      </c>
      <c r="N735" s="27">
        <v>10</v>
      </c>
      <c r="O735" s="27">
        <f>IF(Table1[[#This Row],[Algorithm]]="None",0,IF(Table1[[#This Row],[NumPredictors]]&lt;=5,5,IF(Table1[[#This Row],[NumPredictors]]&lt;=10,10,IF(Table1[[#This Row],[NumPredictors]]&lt;=30,30,50))))</f>
        <v>10</v>
      </c>
      <c r="P735" s="29">
        <v>0.76200000000000001</v>
      </c>
      <c r="Q735" s="29">
        <v>0.76466666666666705</v>
      </c>
      <c r="R735" s="26">
        <v>0.21000000000003599</v>
      </c>
      <c r="S735" s="26">
        <v>3.9700000000000299</v>
      </c>
      <c r="T735" s="26">
        <v>0.100000000000023</v>
      </c>
      <c r="U735" s="27">
        <v>3.36496230381892</v>
      </c>
      <c r="V735" s="17">
        <v>6.9605890807084903</v>
      </c>
      <c r="W735" s="22">
        <f>IFERROR(Table1[[#This Row],[MutualInformation]]/Table1[[#This Row],[MutualInformationPotential]],0)</f>
        <v>0.48343067875462259</v>
      </c>
      <c r="X735" s="27">
        <v>0.18302944864783699</v>
      </c>
      <c r="Y735" s="3">
        <v>0.59421769618333597</v>
      </c>
      <c r="Z735" s="27">
        <f>IFERROR(Table1[[#This Row],[MutualInformationVsOutcome]]/Table1[[#This Row],[MutualInformationVsOutcomePotential]],0)</f>
        <v>0.3080174990133015</v>
      </c>
      <c r="AA735" s="26">
        <v>192</v>
      </c>
      <c r="AB735" s="26">
        <v>570</v>
      </c>
      <c r="AC735" s="26">
        <v>66</v>
      </c>
      <c r="AD735" s="26">
        <v>172</v>
      </c>
      <c r="AE735" s="27" t="s">
        <v>1040</v>
      </c>
      <c r="AF7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35" s="17" t="str">
        <f>RIGHT(Table1[[#This Row],[AlgorithmFunc]],LEN(Table1[[#This Row],[AlgorithmFunc]])-16)</f>
        <v>ClusterFisher</v>
      </c>
      <c r="AH735" s="27">
        <f>Table1[[#This Row],['# CM TP]]+Table1[[#This Row],['# CM TN]]</f>
        <v>762</v>
      </c>
      <c r="AI735" s="27">
        <f>Table1[[#This Row],['# CM FP]]+Table1[[#This Row],['# CM FN]]</f>
        <v>238</v>
      </c>
      <c r="AJ735" s="27">
        <f>Table1[[#This Row],['# CM TP]]+Table1[[#This Row],['# CM FP]]</f>
        <v>258</v>
      </c>
      <c r="AK735" s="27">
        <f>Table1[[#This Row],['# CM TN]]+Table1[[#This Row],['# CM FN]]</f>
        <v>742</v>
      </c>
      <c r="AL735" s="27">
        <f>Table1[[#This Row],[GT_T]]+Table1[[#This Row],[GT_F]]</f>
        <v>1000</v>
      </c>
      <c r="AM735" s="27">
        <f>IFERROR((Table1[[#This Row],['# CM TP]]+Table1[[#This Row],['# CM TN]])/Table1[[#This Row],[GT_TOT]], 0)</f>
        <v>0.76200000000000001</v>
      </c>
      <c r="AN735" s="27">
        <f>IFERROR(((Table1[[#This Row],[GT_T]]*Table1[[#This Row],[GT_ML_P]]/Table1[[#This Row],[GT_TOT]])+(Table1[[#This Row],[GT_F]]*Table1[[#This Row],[GT_ML_N]]/Table1[[#This Row],[GT_TOT]]))/Table1[[#This Row],[GT_TOT]],0)</f>
        <v>0.37319200000000002</v>
      </c>
      <c r="AO735" s="27">
        <f>(Table1[[#This Row],[OBS_ACC]]-Table1[[#This Row],[EXP_ACC]])/(1-Table1[[#This Row],[EXP_ACC]])</f>
        <v>0.62029840078620557</v>
      </c>
      <c r="AP735" s="27">
        <f>Table1[[#This Row],['# CM TP]]+Table1[[#This Row],['# CM FN]]</f>
        <v>364</v>
      </c>
      <c r="AQ735" s="27">
        <f>Table1[[#This Row],['# CM TN]]+Table1[[#This Row],['# CM FP]]</f>
        <v>636</v>
      </c>
      <c r="AR735" s="29">
        <f>IFERROR(Table1[[#This Row],[NUM_T]]/(Table1[[#This Row],[NUM_T]]+Table1[[#This Row],[NUM_F]]),0)</f>
        <v>0.36399999999999999</v>
      </c>
      <c r="AS735" s="29">
        <f>IFERROR(((LEN(Table1[[#This Row],[Predictors]])-LEN(SUBSTITUTE(Table1[[#This Row],[Predictors]],"_","")))/Table1[[#This Row],[NumPredictors]])-Table1[[#This Row],[P_se]],0)</f>
        <v>6.666666666666668E-2</v>
      </c>
      <c r="AT735" s="29">
        <f>IFERROR((LEN(Table1[[#This Row],[Predictors]])-LEN(SUBSTITUTE(Table1[[#This Row],[Predictors]],".","")))/Table1[[#This Row],[NumPredictors]],0)</f>
        <v>0</v>
      </c>
      <c r="AU73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735" s="29">
        <f>1-(Table1[[#This Row],[P_2gram]]+Table1[[#This Row],[P_order]]+Table1[[#This Row],[P_se]])</f>
        <v>0.8</v>
      </c>
    </row>
    <row r="736" spans="1:48" x14ac:dyDescent="0.25">
      <c r="A736" s="26">
        <v>37</v>
      </c>
      <c r="B736" s="26" t="s">
        <v>645</v>
      </c>
      <c r="C736" s="26" t="s">
        <v>190</v>
      </c>
      <c r="D736" s="26" t="s">
        <v>1510</v>
      </c>
      <c r="E736" s="26">
        <v>4000</v>
      </c>
      <c r="F7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736" s="26" t="s">
        <v>1070</v>
      </c>
      <c r="H736" s="27">
        <v>1</v>
      </c>
      <c r="I736" s="28">
        <v>43118.811481481483</v>
      </c>
      <c r="J736" s="26" t="s">
        <v>1007</v>
      </c>
      <c r="K736" s="26" t="s">
        <v>11</v>
      </c>
      <c r="L736" t="str">
        <f>SUBSTITUTE(SUBSTITUTE(Table1[[#This Row],[PredictorSetsOrig]],"task","act"),"startend","se")</f>
        <v>act,se,order</v>
      </c>
      <c r="M736" s="33" t="s">
        <v>18</v>
      </c>
      <c r="N736" s="27">
        <v>10</v>
      </c>
      <c r="O736" s="27">
        <f>IF(Table1[[#This Row],[Algorithm]]="None",0,IF(Table1[[#This Row],[NumPredictors]]&lt;=5,5,IF(Table1[[#This Row],[NumPredictors]]&lt;=10,10,IF(Table1[[#This Row],[NumPredictors]]&lt;=30,30,50))))</f>
        <v>10</v>
      </c>
      <c r="P736" s="29">
        <v>0.78400000000000003</v>
      </c>
      <c r="Q736" s="29">
        <v>0.78100000000000003</v>
      </c>
      <c r="R736" s="26">
        <v>0.97000000000002695</v>
      </c>
      <c r="S736" s="26">
        <v>4.08000000000004</v>
      </c>
      <c r="T736" s="26">
        <v>0.87000000000000499</v>
      </c>
      <c r="U736" s="27">
        <v>3.36902671110898</v>
      </c>
      <c r="V736" s="18">
        <v>7.28892414629368</v>
      </c>
      <c r="W736" s="23">
        <f>IFERROR(Table1[[#This Row],[MutualInformation]]/Table1[[#This Row],[MutualInformationPotential]],0)</f>
        <v>0.46221179470252616</v>
      </c>
      <c r="X736" s="27">
        <v>0.191047157486289</v>
      </c>
      <c r="Y736" s="3">
        <v>0.62004340356102405</v>
      </c>
      <c r="Z736" s="27">
        <f>IFERROR(Table1[[#This Row],[MutualInformationVsOutcome]]/Table1[[#This Row],[MutualInformationVsOutcomePotential]],0)</f>
        <v>0.30811900649062601</v>
      </c>
      <c r="AA736" s="26">
        <v>252</v>
      </c>
      <c r="AB736" s="26">
        <v>532</v>
      </c>
      <c r="AC736" s="26">
        <v>104</v>
      </c>
      <c r="AD736" s="26">
        <v>112</v>
      </c>
      <c r="AE736" s="27" t="s">
        <v>1042</v>
      </c>
      <c r="AF7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36" s="18" t="str">
        <f>RIGHT(Table1[[#This Row],[AlgorithmFunc]],LEN(Table1[[#This Row],[AlgorithmFunc]])-16)</f>
        <v>ClusterFisher</v>
      </c>
      <c r="AH736" s="27">
        <f>Table1[[#This Row],['# CM TP]]+Table1[[#This Row],['# CM TN]]</f>
        <v>784</v>
      </c>
      <c r="AI736" s="27">
        <f>Table1[[#This Row],['# CM FP]]+Table1[[#This Row],['# CM FN]]</f>
        <v>216</v>
      </c>
      <c r="AJ736" s="27">
        <f>Table1[[#This Row],['# CM TP]]+Table1[[#This Row],['# CM FP]]</f>
        <v>356</v>
      </c>
      <c r="AK736" s="27">
        <f>Table1[[#This Row],['# CM TN]]+Table1[[#This Row],['# CM FN]]</f>
        <v>644</v>
      </c>
      <c r="AL736" s="27">
        <f>Table1[[#This Row],[GT_T]]+Table1[[#This Row],[GT_F]]</f>
        <v>1000</v>
      </c>
      <c r="AM736" s="27">
        <f>IFERROR((Table1[[#This Row],['# CM TP]]+Table1[[#This Row],['# CM TN]])/Table1[[#This Row],[GT_TOT]], 0)</f>
        <v>0.78400000000000003</v>
      </c>
      <c r="AN736" s="27">
        <f>IFERROR(((Table1[[#This Row],[GT_T]]*Table1[[#This Row],[GT_ML_P]]/Table1[[#This Row],[GT_TOT]])+(Table1[[#This Row],[GT_F]]*Table1[[#This Row],[GT_ML_N]]/Table1[[#This Row],[GT_TOT]]))/Table1[[#This Row],[GT_TOT]],0)</f>
        <v>0.41820799999999997</v>
      </c>
      <c r="AO736" s="27">
        <f>(Table1[[#This Row],[OBS_ACC]]-Table1[[#This Row],[EXP_ACC]])/(1-Table1[[#This Row],[EXP_ACC]])</f>
        <v>0.62873329299818492</v>
      </c>
      <c r="AP736" s="27">
        <f>Table1[[#This Row],['# CM TP]]+Table1[[#This Row],['# CM FN]]</f>
        <v>364</v>
      </c>
      <c r="AQ736" s="27">
        <f>Table1[[#This Row],['# CM TN]]+Table1[[#This Row],['# CM FP]]</f>
        <v>636</v>
      </c>
      <c r="AR736" s="29">
        <f>IFERROR(Table1[[#This Row],[NUM_T]]/(Table1[[#This Row],[NUM_T]]+Table1[[#This Row],[NUM_F]]),0)</f>
        <v>0.36399999999999999</v>
      </c>
      <c r="AS736" s="29">
        <f>IFERROR(((LEN(Table1[[#This Row],[Predictors]])-LEN(SUBSTITUTE(Table1[[#This Row],[Predictors]],"_","")))/Table1[[#This Row],[NumPredictors]])-Table1[[#This Row],[P_se]],0)</f>
        <v>0</v>
      </c>
      <c r="AT736" s="29">
        <f>IFERROR((LEN(Table1[[#This Row],[Predictors]])-LEN(SUBSTITUTE(Table1[[#This Row],[Predictors]],".","")))/Table1[[#This Row],[NumPredictors]],0)</f>
        <v>0.9</v>
      </c>
      <c r="AU73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6" s="29">
        <f>1-(Table1[[#This Row],[P_2gram]]+Table1[[#This Row],[P_order]]+Table1[[#This Row],[P_se]])</f>
        <v>9.9999999999999978E-2</v>
      </c>
    </row>
    <row r="737" spans="1:48" x14ac:dyDescent="0.25">
      <c r="A737">
        <v>22</v>
      </c>
      <c r="B737" t="s">
        <v>645</v>
      </c>
      <c r="C737" t="s">
        <v>185</v>
      </c>
      <c r="D737" s="26" t="s">
        <v>1510</v>
      </c>
      <c r="E737">
        <v>4000</v>
      </c>
      <c r="F7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737" s="3">
        <v>1</v>
      </c>
      <c r="I737" s="1">
        <v>42775.866550925923</v>
      </c>
      <c r="J737" t="s">
        <v>28</v>
      </c>
      <c r="K737" t="s">
        <v>11</v>
      </c>
      <c r="L737" t="str">
        <f>SUBSTITUTE(SUBSTITUTE(Table1[[#This Row],[PredictorSetsOrig]],"task","act"),"startend","se")</f>
        <v>act,2gram</v>
      </c>
      <c r="M737" s="14" t="s">
        <v>22</v>
      </c>
      <c r="N737" s="3">
        <v>10</v>
      </c>
      <c r="O737" s="3">
        <f>IF(Table1[[#This Row],[Algorithm]]="None",0,IF(Table1[[#This Row],[NumPredictors]]&lt;=5,5,IF(Table1[[#This Row],[NumPredictors]]&lt;=10,10,IF(Table1[[#This Row],[NumPredictors]]&lt;=30,30,50))))</f>
        <v>10</v>
      </c>
      <c r="P737" s="2">
        <v>0.83</v>
      </c>
      <c r="Q737" s="2">
        <v>0.85766666666666702</v>
      </c>
      <c r="R737">
        <v>11.4399999999996</v>
      </c>
      <c r="S737">
        <v>4.7200000000002502</v>
      </c>
      <c r="T737">
        <v>0.19999999999981799</v>
      </c>
      <c r="U737" s="3">
        <v>5.44901268618539</v>
      </c>
      <c r="V737" s="17">
        <v>7.30761563701172</v>
      </c>
      <c r="W737" s="22">
        <f>IFERROR(Table1[[#This Row],[MutualInformation]]/Table1[[#This Row],[MutualInformationPotential]],0)</f>
        <v>0.74566219090494434</v>
      </c>
      <c r="X737" s="3">
        <v>0.26070830615377</v>
      </c>
      <c r="Y737" s="3">
        <v>0.40525441704633902</v>
      </c>
      <c r="Z737" s="3">
        <f>IFERROR(Table1[[#This Row],[MutualInformationVsOutcome]]/Table1[[#This Row],[MutualInformationVsOutcomePotential]],0)</f>
        <v>0.64332008532792662</v>
      </c>
      <c r="AA737">
        <v>67</v>
      </c>
      <c r="AB737">
        <v>763</v>
      </c>
      <c r="AC737">
        <v>42</v>
      </c>
      <c r="AD737">
        <v>128</v>
      </c>
      <c r="AE737" s="3" t="s">
        <v>34</v>
      </c>
      <c r="AF7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737" s="17" t="str">
        <f>RIGHT(Table1[[#This Row],[AlgorithmFunc]],LEN(Table1[[#This Row],[AlgorithmFunc]])-16)</f>
        <v>ClusterDuplicates</v>
      </c>
      <c r="AH737" s="3">
        <f>Table1[[#This Row],['# CM TP]]+Table1[[#This Row],['# CM TN]]</f>
        <v>830</v>
      </c>
      <c r="AI737" s="3">
        <f>Table1[[#This Row],['# CM FP]]+Table1[[#This Row],['# CM FN]]</f>
        <v>170</v>
      </c>
      <c r="AJ737" s="3">
        <f>Table1[[#This Row],['# CM TP]]+Table1[[#This Row],['# CM FP]]</f>
        <v>109</v>
      </c>
      <c r="AK737" s="3">
        <f>Table1[[#This Row],['# CM TN]]+Table1[[#This Row],['# CM FN]]</f>
        <v>891</v>
      </c>
      <c r="AL737" s="3">
        <f>Table1[[#This Row],[GT_T]]+Table1[[#This Row],[GT_F]]</f>
        <v>1000</v>
      </c>
      <c r="AM737" s="3">
        <f>IFERROR((Table1[[#This Row],['# CM TP]]+Table1[[#This Row],['# CM TN]])/Table1[[#This Row],[GT_TOT]], 0)</f>
        <v>0.83</v>
      </c>
      <c r="AN737" s="3">
        <f>IFERROR(((Table1[[#This Row],[GT_T]]*Table1[[#This Row],[GT_ML_P]]/Table1[[#This Row],[GT_TOT]])+(Table1[[#This Row],[GT_F]]*Table1[[#This Row],[GT_ML_N]]/Table1[[#This Row],[GT_TOT]]))/Table1[[#This Row],[GT_TOT]],0)</f>
        <v>0.24193999999999999</v>
      </c>
      <c r="AO737" s="3">
        <f>(Table1[[#This Row],[OBS_ACC]]-Table1[[#This Row],[EXP_ACC]])/(1-Table1[[#This Row],[EXP_ACC]])</f>
        <v>0.77574334485396945</v>
      </c>
      <c r="AP737" s="3">
        <f>Table1[[#This Row],['# CM TP]]+Table1[[#This Row],['# CM FN]]</f>
        <v>195</v>
      </c>
      <c r="AQ737" s="3">
        <f>Table1[[#This Row],['# CM TN]]+Table1[[#This Row],['# CM FP]]</f>
        <v>805</v>
      </c>
      <c r="AR737" s="2">
        <f>IFERROR(Table1[[#This Row],[NUM_T]]/(Table1[[#This Row],[NUM_T]]+Table1[[#This Row],[NUM_F]]),0)</f>
        <v>0.19500000000000001</v>
      </c>
      <c r="AS737" s="2">
        <f>IFERROR(((LEN(Table1[[#This Row],[Predictors]])-LEN(SUBSTITUTE(Table1[[#This Row],[Predictors]],"_","")))/Table1[[#This Row],[NumPredictors]])-Table1[[#This Row],[P_se]],0)</f>
        <v>0.4</v>
      </c>
      <c r="AT737" s="2">
        <f>IFERROR((LEN(Table1[[#This Row],[Predictors]])-LEN(SUBSTITUTE(Table1[[#This Row],[Predictors]],".","")))/Table1[[#This Row],[NumPredictors]],0)</f>
        <v>0</v>
      </c>
      <c r="AU7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7" s="2">
        <f>1-(Table1[[#This Row],[P_2gram]]+Table1[[#This Row],[P_order]]+Table1[[#This Row],[P_se]])</f>
        <v>0.6</v>
      </c>
    </row>
    <row r="738" spans="1:48" x14ac:dyDescent="0.25">
      <c r="A738" s="26">
        <v>90</v>
      </c>
      <c r="B738" s="26" t="s">
        <v>645</v>
      </c>
      <c r="C738" s="26" t="s">
        <v>190</v>
      </c>
      <c r="D738" s="26" t="s">
        <v>1510</v>
      </c>
      <c r="E738" s="26">
        <v>4000</v>
      </c>
      <c r="F7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738" s="26"/>
      <c r="H738" s="27">
        <v>1</v>
      </c>
      <c r="I738" s="28">
        <v>42777.482233796298</v>
      </c>
      <c r="J738" s="26" t="s">
        <v>37</v>
      </c>
      <c r="K738" s="26" t="s">
        <v>11</v>
      </c>
      <c r="L738" t="str">
        <f>SUBSTITUTE(SUBSTITUTE(Table1[[#This Row],[PredictorSetsOrig]],"task","act"),"startend","se")</f>
        <v>act,se</v>
      </c>
      <c r="M738" s="14" t="s">
        <v>14</v>
      </c>
      <c r="N738" s="27">
        <v>39</v>
      </c>
      <c r="O738" s="27">
        <f>IF(Table1[[#This Row],[Algorithm]]="None",0,IF(Table1[[#This Row],[NumPredictors]]&lt;=5,5,IF(Table1[[#This Row],[NumPredictors]]&lt;=10,10,IF(Table1[[#This Row],[NumPredictors]]&lt;=30,30,50))))</f>
        <v>50</v>
      </c>
      <c r="P738" s="29">
        <v>0.83</v>
      </c>
      <c r="Q738" s="29">
        <v>0.84933333333333305</v>
      </c>
      <c r="R738" s="26">
        <v>3.0000000006111801E-2</v>
      </c>
      <c r="S738" s="26">
        <v>8.2799999999988394</v>
      </c>
      <c r="T738" s="26">
        <v>2.9999999998835802E-2</v>
      </c>
      <c r="U738" s="27">
        <v>6.9593090420068702</v>
      </c>
      <c r="V738" s="17">
        <v>6.9605890807084903</v>
      </c>
      <c r="W738" s="22">
        <f>IFERROR(Table1[[#This Row],[MutualInformation]]/Table1[[#This Row],[MutualInformationPotential]],0)</f>
        <v>0.99981610195821391</v>
      </c>
      <c r="X738" s="27">
        <v>0.59397737825255303</v>
      </c>
      <c r="Y738" s="3">
        <v>0.59421769618333597</v>
      </c>
      <c r="Z738" s="27">
        <f>IFERROR(Table1[[#This Row],[MutualInformationVsOutcome]]/Table1[[#This Row],[MutualInformationVsOutcomePotential]],0)</f>
        <v>0.99959557257832188</v>
      </c>
      <c r="AA738" s="26">
        <v>274</v>
      </c>
      <c r="AB738" s="26">
        <v>556</v>
      </c>
      <c r="AC738" s="26">
        <v>80</v>
      </c>
      <c r="AD738" s="26">
        <v>90</v>
      </c>
      <c r="AE738" s="27" t="s">
        <v>279</v>
      </c>
      <c r="AF7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38" s="17" t="str">
        <f>RIGHT(Table1[[#This Row],[AlgorithmFunc]],LEN(Table1[[#This Row],[AlgorithmFunc]])-16)</f>
        <v>Cluster</v>
      </c>
      <c r="AH738" s="27">
        <f>Table1[[#This Row],['# CM TP]]+Table1[[#This Row],['# CM TN]]</f>
        <v>830</v>
      </c>
      <c r="AI738" s="27">
        <f>Table1[[#This Row],['# CM FP]]+Table1[[#This Row],['# CM FN]]</f>
        <v>170</v>
      </c>
      <c r="AJ738" s="27">
        <f>Table1[[#This Row],['# CM TP]]+Table1[[#This Row],['# CM FP]]</f>
        <v>354</v>
      </c>
      <c r="AK738" s="27">
        <f>Table1[[#This Row],['# CM TN]]+Table1[[#This Row],['# CM FN]]</f>
        <v>646</v>
      </c>
      <c r="AL738" s="27">
        <f>Table1[[#This Row],[GT_T]]+Table1[[#This Row],[GT_F]]</f>
        <v>1000</v>
      </c>
      <c r="AM738" s="27">
        <f>IFERROR((Table1[[#This Row],['# CM TP]]+Table1[[#This Row],['# CM TN]])/Table1[[#This Row],[GT_TOT]], 0)</f>
        <v>0.83</v>
      </c>
      <c r="AN738" s="27">
        <f>IFERROR(((Table1[[#This Row],[GT_T]]*Table1[[#This Row],[GT_ML_P]]/Table1[[#This Row],[GT_TOT]])+(Table1[[#This Row],[GT_F]]*Table1[[#This Row],[GT_ML_N]]/Table1[[#This Row],[GT_TOT]]))/Table1[[#This Row],[GT_TOT]],0)</f>
        <v>0.40364</v>
      </c>
      <c r="AO738" s="27">
        <f>(Table1[[#This Row],[OBS_ACC]]-Table1[[#This Row],[EXP_ACC]])/(1-Table1[[#This Row],[EXP_ACC]])</f>
        <v>0.71493728620296459</v>
      </c>
      <c r="AP738" s="27">
        <f>Table1[[#This Row],['# CM TP]]+Table1[[#This Row],['# CM FN]]</f>
        <v>364</v>
      </c>
      <c r="AQ738" s="27">
        <f>Table1[[#This Row],['# CM TN]]+Table1[[#This Row],['# CM FP]]</f>
        <v>636</v>
      </c>
      <c r="AR738" s="29">
        <f>IFERROR(Table1[[#This Row],[NUM_T]]/(Table1[[#This Row],[NUM_T]]+Table1[[#This Row],[NUM_F]]),0)</f>
        <v>0.36399999999999999</v>
      </c>
      <c r="AS738" s="29">
        <f>IFERROR(((LEN(Table1[[#This Row],[Predictors]])-LEN(SUBSTITUTE(Table1[[#This Row],[Predictors]],"_","")))/Table1[[#This Row],[NumPredictors]])-Table1[[#This Row],[P_se]],0)</f>
        <v>3.4188034188034191E-2</v>
      </c>
      <c r="AT738" s="29">
        <f>IFERROR((LEN(Table1[[#This Row],[Predictors]])-LEN(SUBSTITUTE(Table1[[#This Row],[Predictors]],".","")))/Table1[[#This Row],[NumPredictors]],0)</f>
        <v>0</v>
      </c>
      <c r="AU73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6.8376068376068369E-2</v>
      </c>
      <c r="AV738" s="29">
        <f>1-(Table1[[#This Row],[P_2gram]]+Table1[[#This Row],[P_order]]+Table1[[#This Row],[P_se]])</f>
        <v>0.89743589743589747</v>
      </c>
    </row>
    <row r="739" spans="1:48" x14ac:dyDescent="0.25">
      <c r="A739" s="26">
        <v>22</v>
      </c>
      <c r="B739" s="26" t="s">
        <v>645</v>
      </c>
      <c r="C739" s="26" t="s">
        <v>190</v>
      </c>
      <c r="D739" s="26" t="s">
        <v>1510</v>
      </c>
      <c r="E739" s="26">
        <v>40000</v>
      </c>
      <c r="F7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739" s="26" t="s">
        <v>346</v>
      </c>
      <c r="H739" s="27">
        <v>1</v>
      </c>
      <c r="I739" s="28">
        <v>42779.467546296299</v>
      </c>
      <c r="J739" s="26" t="s">
        <v>37</v>
      </c>
      <c r="K739" s="26" t="s">
        <v>11</v>
      </c>
      <c r="L739" t="str">
        <f>SUBSTITUTE(SUBSTITUTE(Table1[[#This Row],[PredictorSetsOrig]],"task","act"),"startend","se")</f>
        <v>act,2gram</v>
      </c>
      <c r="M739" s="14" t="s">
        <v>22</v>
      </c>
      <c r="N739" s="27">
        <v>5</v>
      </c>
      <c r="O739" s="27">
        <f>IF(Table1[[#This Row],[Algorithm]]="None",0,IF(Table1[[#This Row],[NumPredictors]]&lt;=5,5,IF(Table1[[#This Row],[NumPredictors]]&lt;=10,10,IF(Table1[[#This Row],[NumPredictors]]&lt;=30,30,50))))</f>
        <v>5</v>
      </c>
      <c r="P739" s="29">
        <v>0.83</v>
      </c>
      <c r="Q739" s="29">
        <v>0.83203333333333296</v>
      </c>
      <c r="R739" s="26">
        <v>107</v>
      </c>
      <c r="S739" s="26">
        <v>29.579999999999899</v>
      </c>
      <c r="T739" s="26">
        <v>1.10000000000036</v>
      </c>
      <c r="U739" s="27">
        <v>1.8364704493644799</v>
      </c>
      <c r="V739" s="17">
        <v>8.2937834738371201</v>
      </c>
      <c r="W739" s="22">
        <f>IFERROR(Table1[[#This Row],[MutualInformation]]/Table1[[#This Row],[MutualInformationPotential]],0)</f>
        <v>0.22142734436673647</v>
      </c>
      <c r="X739" s="27">
        <v>0.104963221080384</v>
      </c>
      <c r="Y739" s="27">
        <v>0.445241081265214</v>
      </c>
      <c r="Z739" s="27">
        <f>IFERROR(Table1[[#This Row],[MutualInformationVsOutcome]]/Table1[[#This Row],[MutualInformationVsOutcomePotential]],0)</f>
        <v>0.2357446909034461</v>
      </c>
      <c r="AA739" s="26">
        <v>623</v>
      </c>
      <c r="AB739" s="26">
        <v>7677</v>
      </c>
      <c r="AC739" s="26">
        <v>261</v>
      </c>
      <c r="AD739" s="26">
        <v>1439</v>
      </c>
      <c r="AE739" s="27" t="s">
        <v>357</v>
      </c>
      <c r="AF7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39" s="17" t="str">
        <f>RIGHT(Table1[[#This Row],[AlgorithmFunc]],LEN(Table1[[#This Row],[AlgorithmFunc]])-16)</f>
        <v>Cluster</v>
      </c>
      <c r="AH739" s="27">
        <f>Table1[[#This Row],['# CM TP]]+Table1[[#This Row],['# CM TN]]</f>
        <v>8300</v>
      </c>
      <c r="AI739" s="27">
        <f>Table1[[#This Row],['# CM FP]]+Table1[[#This Row],['# CM FN]]</f>
        <v>1700</v>
      </c>
      <c r="AJ739" s="27">
        <f>Table1[[#This Row],['# CM TP]]+Table1[[#This Row],['# CM FP]]</f>
        <v>884</v>
      </c>
      <c r="AK739" s="27">
        <f>Table1[[#This Row],['# CM TN]]+Table1[[#This Row],['# CM FN]]</f>
        <v>9116</v>
      </c>
      <c r="AL739" s="27">
        <f>Table1[[#This Row],[GT_T]]+Table1[[#This Row],[GT_F]]</f>
        <v>10000</v>
      </c>
      <c r="AM739" s="27">
        <f>IFERROR((Table1[[#This Row],['# CM TP]]+Table1[[#This Row],['# CM TN]])/Table1[[#This Row],[GT_TOT]], 0)</f>
        <v>0.83</v>
      </c>
      <c r="AN739" s="27">
        <f>IFERROR(((Table1[[#This Row],[GT_T]]*Table1[[#This Row],[GT_ML_P]]/Table1[[#This Row],[GT_TOT]])+(Table1[[#This Row],[GT_F]]*Table1[[#This Row],[GT_ML_N]]/Table1[[#This Row],[GT_TOT]]))/Table1[[#This Row],[GT_TOT]],0)</f>
        <v>0.22834400000000002</v>
      </c>
      <c r="AO739" s="27">
        <f>(Table1[[#This Row],[OBS_ACC]]-Table1[[#This Row],[EXP_ACC]])/(1-Table1[[#This Row],[EXP_ACC]])</f>
        <v>0.77969457893154459</v>
      </c>
      <c r="AP739" s="27">
        <f>Table1[[#This Row],['# CM TP]]+Table1[[#This Row],['# CM FN]]</f>
        <v>2062</v>
      </c>
      <c r="AQ739" s="27">
        <f>Table1[[#This Row],['# CM TN]]+Table1[[#This Row],['# CM FP]]</f>
        <v>7938</v>
      </c>
      <c r="AR739" s="29">
        <f>IFERROR(Table1[[#This Row],[NUM_T]]/(Table1[[#This Row],[NUM_T]]+Table1[[#This Row],[NUM_F]]),0)</f>
        <v>0.20619999999999999</v>
      </c>
      <c r="AS739" s="29">
        <f>IFERROR(((LEN(Table1[[#This Row],[Predictors]])-LEN(SUBSTITUTE(Table1[[#This Row],[Predictors]],"_","")))/Table1[[#This Row],[NumPredictors]])-Table1[[#This Row],[P_se]],0)</f>
        <v>0.4</v>
      </c>
      <c r="AT739" s="29">
        <f>IFERROR((LEN(Table1[[#This Row],[Predictors]])-LEN(SUBSTITUTE(Table1[[#This Row],[Predictors]],".","")))/Table1[[#This Row],[NumPredictors]],0)</f>
        <v>0</v>
      </c>
      <c r="AU73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39" s="29">
        <f>1-(Table1[[#This Row],[P_2gram]]+Table1[[#This Row],[P_order]]+Table1[[#This Row],[P_se]])</f>
        <v>0.6</v>
      </c>
    </row>
    <row r="740" spans="1:48" x14ac:dyDescent="0.25">
      <c r="A740" s="26">
        <v>46</v>
      </c>
      <c r="B740" s="26" t="s">
        <v>645</v>
      </c>
      <c r="C740" s="26" t="s">
        <v>190</v>
      </c>
      <c r="D740" s="26" t="s">
        <v>1510</v>
      </c>
      <c r="E740" s="26">
        <v>4000</v>
      </c>
      <c r="F7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40" s="26" t="s">
        <v>1070</v>
      </c>
      <c r="H740" s="27">
        <v>1</v>
      </c>
      <c r="I740" s="28">
        <v>43118.812256944446</v>
      </c>
      <c r="J740" s="26" t="s">
        <v>982</v>
      </c>
      <c r="K740" s="26" t="s">
        <v>11</v>
      </c>
      <c r="L740" t="str">
        <f>SUBSTITUTE(SUBSTITUTE(Table1[[#This Row],[PredictorSetsOrig]],"task","act"),"startend","se")</f>
        <v>act,se</v>
      </c>
      <c r="M740" s="32" t="s">
        <v>14</v>
      </c>
      <c r="N740" s="27">
        <v>30</v>
      </c>
      <c r="O740" s="27">
        <f>IF(Table1[[#This Row],[Algorithm]]="None",0,IF(Table1[[#This Row],[NumPredictors]]&lt;=5,5,IF(Table1[[#This Row],[NumPredictors]]&lt;=10,10,IF(Table1[[#This Row],[NumPredictors]]&lt;=30,30,50))))</f>
        <v>30</v>
      </c>
      <c r="P740" s="29">
        <v>0.78200000000000003</v>
      </c>
      <c r="Q740" s="29">
        <v>0.80100000000000005</v>
      </c>
      <c r="R740" s="26">
        <v>8.00000000000409E-2</v>
      </c>
      <c r="S740" s="26">
        <v>6.7799999999999701</v>
      </c>
      <c r="T740" s="26">
        <v>0.12000000000000501</v>
      </c>
      <c r="U740" s="27">
        <v>4.2610355184164499</v>
      </c>
      <c r="V740" s="17">
        <v>6.9605890807084903</v>
      </c>
      <c r="W740" s="22">
        <f>IFERROR(Table1[[#This Row],[MutualInformation]]/Table1[[#This Row],[MutualInformationPotential]],0)</f>
        <v>0.61216593437846445</v>
      </c>
      <c r="X740" s="27">
        <v>0.30509934946643902</v>
      </c>
      <c r="Y740" s="3">
        <v>0.59421769618333597</v>
      </c>
      <c r="Z740" s="27">
        <f>IFERROR(Table1[[#This Row],[MutualInformationVsOutcome]]/Table1[[#This Row],[MutualInformationVsOutcomePotential]],0)</f>
        <v>0.51344709426544188</v>
      </c>
      <c r="AA740" s="26">
        <v>232</v>
      </c>
      <c r="AB740" s="26">
        <v>550</v>
      </c>
      <c r="AC740" s="26">
        <v>86</v>
      </c>
      <c r="AD740" s="26">
        <v>132</v>
      </c>
      <c r="AE740" s="27" t="s">
        <v>1169</v>
      </c>
      <c r="AF7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740" s="17" t="str">
        <f>RIGHT(Table1[[#This Row],[AlgorithmFunc]],LEN(Table1[[#This Row],[AlgorithmFunc]])-16)</f>
        <v>Fisher</v>
      </c>
      <c r="AH740" s="27">
        <f>Table1[[#This Row],['# CM TP]]+Table1[[#This Row],['# CM TN]]</f>
        <v>782</v>
      </c>
      <c r="AI740" s="27">
        <f>Table1[[#This Row],['# CM FP]]+Table1[[#This Row],['# CM FN]]</f>
        <v>218</v>
      </c>
      <c r="AJ740" s="27">
        <f>Table1[[#This Row],['# CM TP]]+Table1[[#This Row],['# CM FP]]</f>
        <v>318</v>
      </c>
      <c r="AK740" s="27">
        <f>Table1[[#This Row],['# CM TN]]+Table1[[#This Row],['# CM FN]]</f>
        <v>682</v>
      </c>
      <c r="AL740" s="27">
        <f>Table1[[#This Row],[GT_T]]+Table1[[#This Row],[GT_F]]</f>
        <v>1000</v>
      </c>
      <c r="AM740" s="27">
        <f>IFERROR((Table1[[#This Row],['# CM TP]]+Table1[[#This Row],['# CM TN]])/Table1[[#This Row],[GT_TOT]], 0)</f>
        <v>0.78200000000000003</v>
      </c>
      <c r="AN740" s="27">
        <f>IFERROR(((Table1[[#This Row],[GT_T]]*Table1[[#This Row],[GT_ML_P]]/Table1[[#This Row],[GT_TOT]])+(Table1[[#This Row],[GT_F]]*Table1[[#This Row],[GT_ML_N]]/Table1[[#This Row],[GT_TOT]]))/Table1[[#This Row],[GT_TOT]],0)</f>
        <v>0.39735199999999998</v>
      </c>
      <c r="AO740" s="27">
        <f>(Table1[[#This Row],[OBS_ACC]]-Table1[[#This Row],[EXP_ACC]])/(1-Table1[[#This Row],[EXP_ACC]])</f>
        <v>0.63826313204391283</v>
      </c>
      <c r="AP740" s="27">
        <f>Table1[[#This Row],['# CM TP]]+Table1[[#This Row],['# CM FN]]</f>
        <v>364</v>
      </c>
      <c r="AQ740" s="27">
        <f>Table1[[#This Row],['# CM TN]]+Table1[[#This Row],['# CM FP]]</f>
        <v>636</v>
      </c>
      <c r="AR740" s="29">
        <f>IFERROR(Table1[[#This Row],[NUM_T]]/(Table1[[#This Row],[NUM_T]]+Table1[[#This Row],[NUM_F]]),0)</f>
        <v>0.36399999999999999</v>
      </c>
      <c r="AS740" s="29">
        <f>IFERROR(((LEN(Table1[[#This Row],[Predictors]])-LEN(SUBSTITUTE(Table1[[#This Row],[Predictors]],"_","")))/Table1[[#This Row],[NumPredictors]])-Table1[[#This Row],[P_se]],0)</f>
        <v>8.8888888888888906E-2</v>
      </c>
      <c r="AT740" s="29">
        <f>IFERROR((LEN(Table1[[#This Row],[Predictors]])-LEN(SUBSTITUTE(Table1[[#This Row],[Predictors]],".","")))/Table1[[#This Row],[NumPredictors]],0)</f>
        <v>0</v>
      </c>
      <c r="AU74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0.17777777777777776</v>
      </c>
      <c r="AV740" s="29">
        <f>1-(Table1[[#This Row],[P_2gram]]+Table1[[#This Row],[P_order]]+Table1[[#This Row],[P_se]])</f>
        <v>0.73333333333333339</v>
      </c>
    </row>
    <row r="741" spans="1:48" x14ac:dyDescent="0.25">
      <c r="A741">
        <v>48</v>
      </c>
      <c r="B741" t="s">
        <v>645</v>
      </c>
      <c r="C741" t="s">
        <v>190</v>
      </c>
      <c r="D741" s="26" t="s">
        <v>1510</v>
      </c>
      <c r="E741">
        <v>4000</v>
      </c>
      <c r="F7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41" t="s">
        <v>1070</v>
      </c>
      <c r="H741" s="3">
        <v>1</v>
      </c>
      <c r="I741" s="1">
        <v>43118.8124537037</v>
      </c>
      <c r="J741" t="s">
        <v>982</v>
      </c>
      <c r="K741" t="s">
        <v>11</v>
      </c>
      <c r="L741" t="str">
        <f>SUBSTITUTE(SUBSTITUTE(Table1[[#This Row],[PredictorSetsOrig]],"task","act"),"startend","se")</f>
        <v>act,se,order</v>
      </c>
      <c r="M741" s="32" t="s">
        <v>18</v>
      </c>
      <c r="N741" s="3">
        <v>30</v>
      </c>
      <c r="O741" s="3">
        <f>IF(Table1[[#This Row],[Algorithm]]="None",0,IF(Table1[[#This Row],[NumPredictors]]&lt;=5,5,IF(Table1[[#This Row],[NumPredictors]]&lt;=10,10,IF(Table1[[#This Row],[NumPredictors]]&lt;=30,30,50))))</f>
        <v>30</v>
      </c>
      <c r="P741" s="2">
        <v>0.748</v>
      </c>
      <c r="Q741" s="2">
        <v>0.74533333333333296</v>
      </c>
      <c r="R741">
        <v>1.3500000000000201</v>
      </c>
      <c r="S741">
        <v>6.4700000000000299</v>
      </c>
      <c r="T741">
        <v>0.97000000000002695</v>
      </c>
      <c r="U741" s="3">
        <v>2.3450894264342699</v>
      </c>
      <c r="V741" s="17">
        <v>7.28892414629368</v>
      </c>
      <c r="W741" s="22">
        <f>IFERROR(Table1[[#This Row],[MutualInformation]]/Table1[[#This Row],[MutualInformationPotential]],0)</f>
        <v>0.32173327357600728</v>
      </c>
      <c r="X741" s="3">
        <v>0.13600398630375601</v>
      </c>
      <c r="Y741" s="3">
        <v>0.62004340356102405</v>
      </c>
      <c r="Z741" s="3">
        <f>IFERROR(Table1[[#This Row],[MutualInformationVsOutcome]]/Table1[[#This Row],[MutualInformationVsOutcomePotential]],0)</f>
        <v>0.21934591275813908</v>
      </c>
      <c r="AA741">
        <v>218</v>
      </c>
      <c r="AB741">
        <v>530</v>
      </c>
      <c r="AC741">
        <v>106</v>
      </c>
      <c r="AD741">
        <v>146</v>
      </c>
      <c r="AE741" s="3" t="s">
        <v>1171</v>
      </c>
      <c r="AF7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741" s="17" t="str">
        <f>RIGHT(Table1[[#This Row],[AlgorithmFunc]],LEN(Table1[[#This Row],[AlgorithmFunc]])-16)</f>
        <v>Fisher</v>
      </c>
      <c r="AH741" s="3">
        <f>Table1[[#This Row],['# CM TP]]+Table1[[#This Row],['# CM TN]]</f>
        <v>748</v>
      </c>
      <c r="AI741" s="3">
        <f>Table1[[#This Row],['# CM FP]]+Table1[[#This Row],['# CM FN]]</f>
        <v>252</v>
      </c>
      <c r="AJ741" s="3">
        <f>Table1[[#This Row],['# CM TP]]+Table1[[#This Row],['# CM FP]]</f>
        <v>324</v>
      </c>
      <c r="AK741" s="3">
        <f>Table1[[#This Row],['# CM TN]]+Table1[[#This Row],['# CM FN]]</f>
        <v>676</v>
      </c>
      <c r="AL741" s="3">
        <f>Table1[[#This Row],[GT_T]]+Table1[[#This Row],[GT_F]]</f>
        <v>1000</v>
      </c>
      <c r="AM741" s="3">
        <f>IFERROR((Table1[[#This Row],['# CM TP]]+Table1[[#This Row],['# CM TN]])/Table1[[#This Row],[GT_TOT]], 0)</f>
        <v>0.748</v>
      </c>
      <c r="AN741" s="3">
        <f>IFERROR(((Table1[[#This Row],[GT_T]]*Table1[[#This Row],[GT_ML_P]]/Table1[[#This Row],[GT_TOT]])+(Table1[[#This Row],[GT_F]]*Table1[[#This Row],[GT_ML_N]]/Table1[[#This Row],[GT_TOT]]))/Table1[[#This Row],[GT_TOT]],0)</f>
        <v>0.41270400000000002</v>
      </c>
      <c r="AO741" s="3">
        <f>(Table1[[#This Row],[OBS_ACC]]-Table1[[#This Row],[EXP_ACC]])/(1-Table1[[#This Row],[EXP_ACC]])</f>
        <v>0.57091483681142041</v>
      </c>
      <c r="AP741" s="3">
        <f>Table1[[#This Row],['# CM TP]]+Table1[[#This Row],['# CM FN]]</f>
        <v>364</v>
      </c>
      <c r="AQ741" s="3">
        <f>Table1[[#This Row],['# CM TN]]+Table1[[#This Row],['# CM FP]]</f>
        <v>636</v>
      </c>
      <c r="AR741" s="2">
        <f>IFERROR(Table1[[#This Row],[NUM_T]]/(Table1[[#This Row],[NUM_T]]+Table1[[#This Row],[NUM_F]]),0)</f>
        <v>0.36399999999999999</v>
      </c>
      <c r="AS741" s="2">
        <f>IFERROR(((LEN(Table1[[#This Row],[Predictors]])-LEN(SUBSTITUTE(Table1[[#This Row],[Predictors]],"_","")))/Table1[[#This Row],[NumPredictors]])-Table1[[#This Row],[P_se]],0)</f>
        <v>1.1111111111111113E-2</v>
      </c>
      <c r="AT741" s="2">
        <f>IFERROR((LEN(Table1[[#This Row],[Predictors]])-LEN(SUBSTITUTE(Table1[[#This Row],[Predictors]],".","")))/Table1[[#This Row],[NumPredictors]],0)</f>
        <v>0.8666666666666667</v>
      </c>
      <c r="AU7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741" s="2">
        <f>1-(Table1[[#This Row],[P_2gram]]+Table1[[#This Row],[P_order]]+Table1[[#This Row],[P_se]])</f>
        <v>9.9999999999999978E-2</v>
      </c>
    </row>
    <row r="742" spans="1:48" x14ac:dyDescent="0.25">
      <c r="A742">
        <v>15</v>
      </c>
      <c r="B742" t="s">
        <v>645</v>
      </c>
      <c r="C742" t="s">
        <v>185</v>
      </c>
      <c r="D742" s="26" t="s">
        <v>1510</v>
      </c>
      <c r="E742">
        <v>4000</v>
      </c>
      <c r="F7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42" t="s">
        <v>608</v>
      </c>
      <c r="H742" s="3">
        <v>1</v>
      </c>
      <c r="I742" s="1">
        <v>42794.697638888887</v>
      </c>
      <c r="J742" t="s">
        <v>28</v>
      </c>
      <c r="K742" t="s">
        <v>11</v>
      </c>
      <c r="L742" t="str">
        <f>SUBSTITUTE(SUBSTITUTE(Table1[[#This Row],[PredictorSetsOrig]],"task","act"),"startend","se")</f>
        <v>act,se,order</v>
      </c>
      <c r="M742" s="14" t="s">
        <v>18</v>
      </c>
      <c r="N742" s="3">
        <v>5</v>
      </c>
      <c r="O742" s="3">
        <f>IF(Table1[[#This Row],[Algorithm]]="None",0,IF(Table1[[#This Row],[NumPredictors]]&lt;=5,5,IF(Table1[[#This Row],[NumPredictors]]&lt;=10,10,IF(Table1[[#This Row],[NumPredictors]]&lt;=30,30,50))))</f>
        <v>5</v>
      </c>
      <c r="P742" s="2">
        <v>0.83</v>
      </c>
      <c r="Q742" s="2">
        <v>0.837666666666667</v>
      </c>
      <c r="R742">
        <v>18.61</v>
      </c>
      <c r="S742">
        <v>3.19</v>
      </c>
      <c r="T742">
        <v>0.87000000000000499</v>
      </c>
      <c r="U742" s="3">
        <v>3.54584175211007</v>
      </c>
      <c r="V742" s="17">
        <v>7.28892414629368</v>
      </c>
      <c r="W742" s="22">
        <f>IFERROR(Table1[[#This Row],[MutualInformation]]/Table1[[#This Row],[MutualInformationPotential]],0)</f>
        <v>0.48646983847583086</v>
      </c>
      <c r="X742" s="3">
        <v>0.12905477966682</v>
      </c>
      <c r="Y742" s="27">
        <v>0.403599247604152</v>
      </c>
      <c r="Z742" s="3">
        <f>IFERROR(Table1[[#This Row],[MutualInformationVsOutcome]]/Table1[[#This Row],[MutualInformationVsOutcomePotential]],0)</f>
        <v>0.31975971321283592</v>
      </c>
      <c r="AA742">
        <v>42</v>
      </c>
      <c r="AB742">
        <v>788</v>
      </c>
      <c r="AC742">
        <v>17</v>
      </c>
      <c r="AD742">
        <v>153</v>
      </c>
      <c r="AE742" s="3" t="s">
        <v>249</v>
      </c>
      <c r="AF7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742" s="17" t="str">
        <f>RIGHT(Table1[[#This Row],[AlgorithmFunc]],LEN(Table1[[#This Row],[AlgorithmFunc]])-16)</f>
        <v>ClusterDuplicates</v>
      </c>
      <c r="AH742" s="3">
        <f>Table1[[#This Row],['# CM TP]]+Table1[[#This Row],['# CM TN]]</f>
        <v>830</v>
      </c>
      <c r="AI742" s="3">
        <f>Table1[[#This Row],['# CM FP]]+Table1[[#This Row],['# CM FN]]</f>
        <v>170</v>
      </c>
      <c r="AJ742" s="3">
        <f>Table1[[#This Row],['# CM TP]]+Table1[[#This Row],['# CM FP]]</f>
        <v>59</v>
      </c>
      <c r="AK742" s="3">
        <f>Table1[[#This Row],['# CM TN]]+Table1[[#This Row],['# CM FN]]</f>
        <v>941</v>
      </c>
      <c r="AL742" s="3">
        <f>Table1[[#This Row],[GT_T]]+Table1[[#This Row],[GT_F]]</f>
        <v>1000</v>
      </c>
      <c r="AM742" s="3">
        <f>IFERROR((Table1[[#This Row],['# CM TP]]+Table1[[#This Row],['# CM TN]])/Table1[[#This Row],[GT_TOT]], 0)</f>
        <v>0.83</v>
      </c>
      <c r="AN742" s="3">
        <f>IFERROR(((Table1[[#This Row],[GT_T]]*Table1[[#This Row],[GT_ML_P]]/Table1[[#This Row],[GT_TOT]])+(Table1[[#This Row],[GT_F]]*Table1[[#This Row],[GT_ML_N]]/Table1[[#This Row],[GT_TOT]]))/Table1[[#This Row],[GT_TOT]],0)</f>
        <v>0.20893999999999999</v>
      </c>
      <c r="AO742" s="3">
        <f>(Table1[[#This Row],[OBS_ACC]]-Table1[[#This Row],[EXP_ACC]])/(1-Table1[[#This Row],[EXP_ACC]])</f>
        <v>0.78509847546330236</v>
      </c>
      <c r="AP742" s="3">
        <f>Table1[[#This Row],['# CM TP]]+Table1[[#This Row],['# CM FN]]</f>
        <v>195</v>
      </c>
      <c r="AQ742" s="3">
        <f>Table1[[#This Row],['# CM TN]]+Table1[[#This Row],['# CM FP]]</f>
        <v>805</v>
      </c>
      <c r="AR742" s="2">
        <f>IFERROR(Table1[[#This Row],[NUM_T]]/(Table1[[#This Row],[NUM_T]]+Table1[[#This Row],[NUM_F]]),0)</f>
        <v>0.19500000000000001</v>
      </c>
      <c r="AS742" s="2">
        <f>IFERROR(((LEN(Table1[[#This Row],[Predictors]])-LEN(SUBSTITUTE(Table1[[#This Row],[Predictors]],"_","")))/Table1[[#This Row],[NumPredictors]])-Table1[[#This Row],[P_se]],0)</f>
        <v>0</v>
      </c>
      <c r="AT742" s="2">
        <f>IFERROR((LEN(Table1[[#This Row],[Predictors]])-LEN(SUBSTITUTE(Table1[[#This Row],[Predictors]],".","")))/Table1[[#This Row],[NumPredictors]],0)</f>
        <v>0.4</v>
      </c>
      <c r="AU7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42" s="2">
        <f>1-(Table1[[#This Row],[P_2gram]]+Table1[[#This Row],[P_order]]+Table1[[#This Row],[P_se]])</f>
        <v>0.6</v>
      </c>
    </row>
    <row r="743" spans="1:48" x14ac:dyDescent="0.25">
      <c r="A743">
        <v>67</v>
      </c>
      <c r="B743" t="s">
        <v>645</v>
      </c>
      <c r="C743" t="s">
        <v>185</v>
      </c>
      <c r="D743" s="26" t="s">
        <v>1510</v>
      </c>
      <c r="E743">
        <v>4000</v>
      </c>
      <c r="F7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43" t="s">
        <v>608</v>
      </c>
      <c r="H743" s="3">
        <v>1</v>
      </c>
      <c r="I743" s="1">
        <v>42794.836909722224</v>
      </c>
      <c r="J743" t="s">
        <v>173</v>
      </c>
      <c r="K743" t="s">
        <v>11</v>
      </c>
      <c r="L743" t="str">
        <f>SUBSTITUTE(SUBSTITUTE(Table1[[#This Row],[PredictorSetsOrig]],"task","act"),"startend","se")</f>
        <v>act</v>
      </c>
      <c r="M743" s="14" t="s">
        <v>12</v>
      </c>
      <c r="N743" s="3">
        <v>5</v>
      </c>
      <c r="O743" s="3">
        <f>IF(Table1[[#This Row],[Algorithm]]="None",0,IF(Table1[[#This Row],[NumPredictors]]&lt;=5,5,IF(Table1[[#This Row],[NumPredictors]]&lt;=10,10,IF(Table1[[#This Row],[NumPredictors]]&lt;=30,30,50))))</f>
        <v>5</v>
      </c>
      <c r="P743" s="2">
        <v>0.83</v>
      </c>
      <c r="Q743" s="2">
        <v>0.85666666666666702</v>
      </c>
      <c r="R743">
        <v>14.6999999999989</v>
      </c>
      <c r="S743">
        <v>3.40999999999985</v>
      </c>
      <c r="T743">
        <v>7.9999999999927199E-2</v>
      </c>
      <c r="U743" s="3">
        <v>4.8211655626432899</v>
      </c>
      <c r="V743" s="17">
        <v>6.6527099250221697</v>
      </c>
      <c r="W743" s="22">
        <f>IFERROR(Table1[[#This Row],[MutualInformation]]/Table1[[#This Row],[MutualInformationPotential]],0)</f>
        <v>0.72469198521792211</v>
      </c>
      <c r="X743" s="3">
        <v>0.21361655982785899</v>
      </c>
      <c r="Y743" s="3">
        <v>0.37128971067814898</v>
      </c>
      <c r="Z743" s="3">
        <f>IFERROR(Table1[[#This Row],[MutualInformationVsOutcome]]/Table1[[#This Row],[MutualInformationVsOutcomePotential]],0)</f>
        <v>0.57533660019205779</v>
      </c>
      <c r="AA743">
        <v>71</v>
      </c>
      <c r="AB743">
        <v>759</v>
      </c>
      <c r="AC743">
        <v>46</v>
      </c>
      <c r="AD743">
        <v>124</v>
      </c>
      <c r="AE743" s="3" t="s">
        <v>619</v>
      </c>
      <c r="AF7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743" s="17" t="str">
        <f>RIGHT(Table1[[#This Row],[AlgorithmFunc]],LEN(Table1[[#This Row],[AlgorithmFunc]])-16)</f>
        <v>Recursive2Sizes</v>
      </c>
      <c r="AH743" s="3">
        <f>Table1[[#This Row],['# CM TP]]+Table1[[#This Row],['# CM TN]]</f>
        <v>830</v>
      </c>
      <c r="AI743" s="3">
        <f>Table1[[#This Row],['# CM FP]]+Table1[[#This Row],['# CM FN]]</f>
        <v>170</v>
      </c>
      <c r="AJ743" s="3">
        <f>Table1[[#This Row],['# CM TP]]+Table1[[#This Row],['# CM FP]]</f>
        <v>117</v>
      </c>
      <c r="AK743" s="3">
        <f>Table1[[#This Row],['# CM TN]]+Table1[[#This Row],['# CM FN]]</f>
        <v>883</v>
      </c>
      <c r="AL743" s="3">
        <f>Table1[[#This Row],[GT_T]]+Table1[[#This Row],[GT_F]]</f>
        <v>1000</v>
      </c>
      <c r="AM743" s="3">
        <f>IFERROR((Table1[[#This Row],['# CM TP]]+Table1[[#This Row],['# CM TN]])/Table1[[#This Row],[GT_TOT]], 0)</f>
        <v>0.83</v>
      </c>
      <c r="AN743" s="3">
        <f>IFERROR(((Table1[[#This Row],[GT_T]]*Table1[[#This Row],[GT_ML_P]]/Table1[[#This Row],[GT_TOT]])+(Table1[[#This Row],[GT_F]]*Table1[[#This Row],[GT_ML_N]]/Table1[[#This Row],[GT_TOT]]))/Table1[[#This Row],[GT_TOT]],0)</f>
        <v>0.24722000000000002</v>
      </c>
      <c r="AO743" s="3">
        <f>(Table1[[#This Row],[OBS_ACC]]-Table1[[#This Row],[EXP_ACC]])/(1-Table1[[#This Row],[EXP_ACC]])</f>
        <v>0.77417040835303808</v>
      </c>
      <c r="AP743" s="3">
        <f>Table1[[#This Row],['# CM TP]]+Table1[[#This Row],['# CM FN]]</f>
        <v>195</v>
      </c>
      <c r="AQ743" s="3">
        <f>Table1[[#This Row],['# CM TN]]+Table1[[#This Row],['# CM FP]]</f>
        <v>805</v>
      </c>
      <c r="AR743" s="2">
        <f>IFERROR(Table1[[#This Row],[NUM_T]]/(Table1[[#This Row],[NUM_T]]+Table1[[#This Row],[NUM_F]]),0)</f>
        <v>0.19500000000000001</v>
      </c>
      <c r="AS743" s="2">
        <f>IFERROR(((LEN(Table1[[#This Row],[Predictors]])-LEN(SUBSTITUTE(Table1[[#This Row],[Predictors]],"_","")))/Table1[[#This Row],[NumPredictors]])-Table1[[#This Row],[P_se]],0)</f>
        <v>0</v>
      </c>
      <c r="AT743" s="2">
        <f>IFERROR((LEN(Table1[[#This Row],[Predictors]])-LEN(SUBSTITUTE(Table1[[#This Row],[Predictors]],".","")))/Table1[[#This Row],[NumPredictors]],0)</f>
        <v>0</v>
      </c>
      <c r="AU7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43" s="2">
        <f>1-(Table1[[#This Row],[P_2gram]]+Table1[[#This Row],[P_order]]+Table1[[#This Row],[P_se]])</f>
        <v>1</v>
      </c>
    </row>
    <row r="744" spans="1:48" x14ac:dyDescent="0.25">
      <c r="A744">
        <v>18</v>
      </c>
      <c r="B744" t="s">
        <v>645</v>
      </c>
      <c r="C744" t="s">
        <v>190</v>
      </c>
      <c r="D744" s="26" t="s">
        <v>1510</v>
      </c>
      <c r="E744">
        <v>20000</v>
      </c>
      <c r="F7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744" t="s">
        <v>719</v>
      </c>
      <c r="H744" s="3">
        <v>1</v>
      </c>
      <c r="I744" s="1">
        <v>42796.632222222222</v>
      </c>
      <c r="J744" t="s">
        <v>28</v>
      </c>
      <c r="K744" t="s">
        <v>11</v>
      </c>
      <c r="L744" t="str">
        <f>SUBSTITUTE(SUBSTITUTE(Table1[[#This Row],[PredictorSetsOrig]],"task","act"),"startend","se")</f>
        <v>act,se,2gram,order</v>
      </c>
      <c r="M744" s="14" t="s">
        <v>20</v>
      </c>
      <c r="N744" s="3">
        <v>10</v>
      </c>
      <c r="O744" s="3">
        <f>IF(Table1[[#This Row],[Algorithm]]="None",0,IF(Table1[[#This Row],[NumPredictors]]&lt;=5,5,IF(Table1[[#This Row],[NumPredictors]]&lt;=10,10,IF(Table1[[#This Row],[NumPredictors]]&lt;=30,30,50))))</f>
        <v>10</v>
      </c>
      <c r="P744" s="2">
        <v>0.83</v>
      </c>
      <c r="Q744" s="2">
        <v>0.83340000000000003</v>
      </c>
      <c r="R744" s="1">
        <v>331.83999999999799</v>
      </c>
      <c r="S744" s="3">
        <v>20.219999999999299</v>
      </c>
      <c r="T744" s="1">
        <v>8.8899999999994197</v>
      </c>
      <c r="U744" s="3">
        <v>4.5987786570642299</v>
      </c>
      <c r="V744" s="17">
        <v>8.13993881691548</v>
      </c>
      <c r="W744" s="22">
        <f>IFERROR(Table1[[#This Row],[MutualInformation]]/Table1[[#This Row],[MutualInformationPotential]],0)</f>
        <v>0.56496476945349761</v>
      </c>
      <c r="X744" s="3">
        <v>0.2143514129687</v>
      </c>
      <c r="Y744" s="3">
        <v>0.49173571705802399</v>
      </c>
      <c r="Z744" s="3">
        <f>IFERROR(Table1[[#This Row],[MutualInformationVsOutcome]]/Table1[[#This Row],[MutualInformationVsOutcomePotential]],0)</f>
        <v>0.43590775600180148</v>
      </c>
      <c r="AA744">
        <v>518</v>
      </c>
      <c r="AB744">
        <v>3632</v>
      </c>
      <c r="AC744">
        <v>209</v>
      </c>
      <c r="AD744">
        <v>641</v>
      </c>
      <c r="AE744" s="3" t="s">
        <v>730</v>
      </c>
      <c r="AF7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744" s="17" t="str">
        <f>RIGHT(Table1[[#This Row],[AlgorithmFunc]],LEN(Table1[[#This Row],[AlgorithmFunc]])-16)</f>
        <v>ClusterDuplicates</v>
      </c>
      <c r="AH744" s="3">
        <f>Table1[[#This Row],['# CM TP]]+Table1[[#This Row],['# CM TN]]</f>
        <v>4150</v>
      </c>
      <c r="AI744" s="3">
        <f>Table1[[#This Row],['# CM FP]]+Table1[[#This Row],['# CM FN]]</f>
        <v>850</v>
      </c>
      <c r="AJ744" s="3">
        <f>Table1[[#This Row],['# CM TP]]+Table1[[#This Row],['# CM FP]]</f>
        <v>727</v>
      </c>
      <c r="AK744" s="3">
        <f>Table1[[#This Row],['# CM TN]]+Table1[[#This Row],['# CM FN]]</f>
        <v>4273</v>
      </c>
      <c r="AL744" s="3">
        <f>Table1[[#This Row],[GT_T]]+Table1[[#This Row],[GT_F]]</f>
        <v>5000</v>
      </c>
      <c r="AM744" s="3">
        <f>IFERROR((Table1[[#This Row],['# CM TP]]+Table1[[#This Row],['# CM TN]])/Table1[[#This Row],[GT_TOT]], 0)</f>
        <v>0.83</v>
      </c>
      <c r="AN744" s="3">
        <f>IFERROR(((Table1[[#This Row],[GT_T]]*Table1[[#This Row],[GT_ML_P]]/Table1[[#This Row],[GT_TOT]])+(Table1[[#This Row],[GT_F]]*Table1[[#This Row],[GT_ML_N]]/Table1[[#This Row],[GT_TOT]]))/Table1[[#This Row],[GT_TOT]],0)</f>
        <v>0.26596399999999998</v>
      </c>
      <c r="AO744" s="3">
        <f>(Table1[[#This Row],[OBS_ACC]]-Table1[[#This Row],[EXP_ACC]])/(1-Table1[[#This Row],[EXP_ACC]])</f>
        <v>0.76840372951735336</v>
      </c>
      <c r="AP744" s="3">
        <f>Table1[[#This Row],['# CM TP]]+Table1[[#This Row],['# CM FN]]</f>
        <v>1159</v>
      </c>
      <c r="AQ744" s="3">
        <f>Table1[[#This Row],['# CM TN]]+Table1[[#This Row],['# CM FP]]</f>
        <v>3841</v>
      </c>
      <c r="AR744" s="2">
        <f>IFERROR(Table1[[#This Row],[NUM_T]]/(Table1[[#This Row],[NUM_T]]+Table1[[#This Row],[NUM_F]]),0)</f>
        <v>0.23180000000000001</v>
      </c>
      <c r="AS744" s="2">
        <f>IFERROR(((LEN(Table1[[#This Row],[Predictors]])-LEN(SUBSTITUTE(Table1[[#This Row],[Predictors]],"_","")))/Table1[[#This Row],[NumPredictors]])-Table1[[#This Row],[P_se]],0)</f>
        <v>0.1</v>
      </c>
      <c r="AT744" s="2">
        <f>IFERROR((LEN(Table1[[#This Row],[Predictors]])-LEN(SUBSTITUTE(Table1[[#This Row],[Predictors]],".","")))/Table1[[#This Row],[NumPredictors]],0)</f>
        <v>0.6</v>
      </c>
      <c r="AU7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44" s="2">
        <f>1-(Table1[[#This Row],[P_2gram]]+Table1[[#This Row],[P_order]]+Table1[[#This Row],[P_se]])</f>
        <v>0.30000000000000004</v>
      </c>
    </row>
    <row r="745" spans="1:48" x14ac:dyDescent="0.25">
      <c r="A745" s="26">
        <v>57</v>
      </c>
      <c r="B745" s="26" t="s">
        <v>645</v>
      </c>
      <c r="C745" s="26" t="s">
        <v>190</v>
      </c>
      <c r="D745" s="26" t="s">
        <v>1510</v>
      </c>
      <c r="E745" s="26">
        <v>4000</v>
      </c>
      <c r="F7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45" s="26" t="s">
        <v>1070</v>
      </c>
      <c r="H745" s="27">
        <v>1</v>
      </c>
      <c r="I745" s="28">
        <v>43118.813483796293</v>
      </c>
      <c r="J745" s="26" t="s">
        <v>983</v>
      </c>
      <c r="K745" s="26" t="s">
        <v>11</v>
      </c>
      <c r="L745" t="str">
        <f>SUBSTITUTE(SUBSTITUTE(Table1[[#This Row],[PredictorSetsOrig]],"task","act"),"startend","se")</f>
        <v>act,se</v>
      </c>
      <c r="M745" s="32" t="s">
        <v>14</v>
      </c>
      <c r="N745" s="27">
        <v>30</v>
      </c>
      <c r="O745" s="27">
        <f>IF(Table1[[#This Row],[Algorithm]]="None",0,IF(Table1[[#This Row],[NumPredictors]]&lt;=5,5,IF(Table1[[#This Row],[NumPredictors]]&lt;=10,10,IF(Table1[[#This Row],[NumPredictors]]&lt;=30,30,50))))</f>
        <v>30</v>
      </c>
      <c r="P745" s="29">
        <v>0.78500000000000003</v>
      </c>
      <c r="Q745" s="29">
        <v>0.81100000000000005</v>
      </c>
      <c r="R745" s="26">
        <v>6.9999999999936294E-2</v>
      </c>
      <c r="S745" s="26">
        <v>6.92999999999995</v>
      </c>
      <c r="T745" s="26">
        <v>0.12000000000000501</v>
      </c>
      <c r="U745" s="27">
        <v>6.0828267006639898</v>
      </c>
      <c r="V745" s="17">
        <v>6.9605890807084903</v>
      </c>
      <c r="W745" s="22">
        <f>IFERROR(Table1[[#This Row],[MutualInformation]]/Table1[[#This Row],[MutualInformationPotential]],0)</f>
        <v>0.87389538875707395</v>
      </c>
      <c r="X745" s="27">
        <v>0.46014830106167098</v>
      </c>
      <c r="Y745" s="27">
        <v>0.59421769618333597</v>
      </c>
      <c r="Z745" s="27">
        <f>IFERROR(Table1[[#This Row],[MutualInformationVsOutcome]]/Table1[[#This Row],[MutualInformationVsOutcomePotential]],0)</f>
        <v>0.7743766367397108</v>
      </c>
      <c r="AA745" s="26">
        <v>255</v>
      </c>
      <c r="AB745" s="26">
        <v>530</v>
      </c>
      <c r="AC745" s="26">
        <v>106</v>
      </c>
      <c r="AD745" s="26">
        <v>109</v>
      </c>
      <c r="AE745" s="27" t="s">
        <v>1051</v>
      </c>
      <c r="AF7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745" s="17" t="str">
        <f>RIGHT(Table1[[#This Row],[AlgorithmFunc]],LEN(Table1[[#This Row],[AlgorithmFunc]])-16)</f>
        <v>Influence</v>
      </c>
      <c r="AH745" s="27">
        <f>Table1[[#This Row],['# CM TP]]+Table1[[#This Row],['# CM TN]]</f>
        <v>785</v>
      </c>
      <c r="AI745" s="27">
        <f>Table1[[#This Row],['# CM FP]]+Table1[[#This Row],['# CM FN]]</f>
        <v>215</v>
      </c>
      <c r="AJ745" s="27">
        <f>Table1[[#This Row],['# CM TP]]+Table1[[#This Row],['# CM FP]]</f>
        <v>361</v>
      </c>
      <c r="AK745" s="27">
        <f>Table1[[#This Row],['# CM TN]]+Table1[[#This Row],['# CM FN]]</f>
        <v>639</v>
      </c>
      <c r="AL745" s="27">
        <f>Table1[[#This Row],[GT_T]]+Table1[[#This Row],[GT_F]]</f>
        <v>1000</v>
      </c>
      <c r="AM745" s="27">
        <f>IFERROR((Table1[[#This Row],['# CM TP]]+Table1[[#This Row],['# CM TN]])/Table1[[#This Row],[GT_TOT]], 0)</f>
        <v>0.78500000000000003</v>
      </c>
      <c r="AN745" s="27">
        <f>IFERROR(((Table1[[#This Row],[GT_T]]*Table1[[#This Row],[GT_ML_P]]/Table1[[#This Row],[GT_TOT]])+(Table1[[#This Row],[GT_F]]*Table1[[#This Row],[GT_ML_N]]/Table1[[#This Row],[GT_TOT]]))/Table1[[#This Row],[GT_TOT]],0)</f>
        <v>0.42076999999999998</v>
      </c>
      <c r="AO745" s="27">
        <f>(Table1[[#This Row],[OBS_ACC]]-Table1[[#This Row],[EXP_ACC]])/(1-Table1[[#This Row],[EXP_ACC]])</f>
        <v>0.62881756815082102</v>
      </c>
      <c r="AP745" s="27">
        <f>Table1[[#This Row],['# CM TP]]+Table1[[#This Row],['# CM FN]]</f>
        <v>364</v>
      </c>
      <c r="AQ745" s="27">
        <f>Table1[[#This Row],['# CM TN]]+Table1[[#This Row],['# CM FP]]</f>
        <v>636</v>
      </c>
      <c r="AR745" s="29">
        <f>IFERROR(Table1[[#This Row],[NUM_T]]/(Table1[[#This Row],[NUM_T]]+Table1[[#This Row],[NUM_F]]),0)</f>
        <v>0.36399999999999999</v>
      </c>
      <c r="AS745" s="29">
        <f>IFERROR(((LEN(Table1[[#This Row],[Predictors]])-LEN(SUBSTITUTE(Table1[[#This Row],[Predictors]],"_","")))/Table1[[#This Row],[NumPredictors]])-Table1[[#This Row],[P_se]],0)</f>
        <v>9.9999999999999978E-2</v>
      </c>
      <c r="AT745" s="29">
        <f>IFERROR((LEN(Table1[[#This Row],[Predictors]])-LEN(SUBSTITUTE(Table1[[#This Row],[Predictors]],".","")))/Table1[[#This Row],[NumPredictors]],0)</f>
        <v>0</v>
      </c>
      <c r="AU74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745" s="29">
        <f>1-(Table1[[#This Row],[P_2gram]]+Table1[[#This Row],[P_order]]+Table1[[#This Row],[P_se]])</f>
        <v>0.7</v>
      </c>
    </row>
    <row r="746" spans="1:48" x14ac:dyDescent="0.25">
      <c r="A746" s="26">
        <v>3</v>
      </c>
      <c r="B746" s="26" t="s">
        <v>645</v>
      </c>
      <c r="C746" s="26" t="s">
        <v>185</v>
      </c>
      <c r="D746" s="26" t="s">
        <v>1510</v>
      </c>
      <c r="E746" s="26">
        <v>4000</v>
      </c>
      <c r="F7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46" s="26" t="s">
        <v>902</v>
      </c>
      <c r="H746" s="27">
        <v>1</v>
      </c>
      <c r="I746" s="28">
        <v>42805.827511574076</v>
      </c>
      <c r="J746" s="26" t="s">
        <v>887</v>
      </c>
      <c r="K746" s="28" t="s">
        <v>11</v>
      </c>
      <c r="L746" t="str">
        <f>SUBSTITUTE(SUBSTITUTE(Table1[[#This Row],[PredictorSetsOrig]],"task","act"),"startend","se")</f>
        <v>act,se,2gram</v>
      </c>
      <c r="M746" s="14" t="s">
        <v>16</v>
      </c>
      <c r="N746" s="16">
        <v>5</v>
      </c>
      <c r="O746" s="27">
        <f>IF(Table1[[#This Row],[Algorithm]]="None",0,IF(Table1[[#This Row],[NumPredictors]]&lt;=5,5,IF(Table1[[#This Row],[NumPredictors]]&lt;=10,10,IF(Table1[[#This Row],[NumPredictors]]&lt;=30,30,50))))</f>
        <v>5</v>
      </c>
      <c r="P746" s="29">
        <v>0.83</v>
      </c>
      <c r="Q746" s="29">
        <v>0.83799999999999997</v>
      </c>
      <c r="R746" s="27">
        <v>184.79</v>
      </c>
      <c r="S746" s="27">
        <v>3.3200000000006198</v>
      </c>
      <c r="T746" s="27">
        <v>0.69999999999981799</v>
      </c>
      <c r="U746" s="27">
        <v>3.1048969501812902</v>
      </c>
      <c r="V746" s="17">
        <v>7.30761563701172</v>
      </c>
      <c r="W746" s="22">
        <f>IFERROR(Table1[[#This Row],[MutualInformation]]/Table1[[#This Row],[MutualInformationPotential]],0)</f>
        <v>0.42488509308775929</v>
      </c>
      <c r="X746" s="27">
        <v>0.11886792498387599</v>
      </c>
      <c r="Y746" s="27">
        <v>0.40525441704633802</v>
      </c>
      <c r="Z746" s="27">
        <f>IFERROR(Table1[[#This Row],[MutualInformationVsOutcome]]/Table1[[#This Row],[MutualInformationVsOutcomePotential]],0)</f>
        <v>0.2933167905984459</v>
      </c>
      <c r="AA746" s="27">
        <v>48</v>
      </c>
      <c r="AB746" s="27">
        <v>782</v>
      </c>
      <c r="AC746" s="27">
        <v>23</v>
      </c>
      <c r="AD746" s="27">
        <v>147</v>
      </c>
      <c r="AE746" s="26" t="s">
        <v>624</v>
      </c>
      <c r="AF7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746" s="17" t="str">
        <f>RIGHT(Table1[[#This Row],[AlgorithmFunc]],LEN(Table1[[#This Row],[AlgorithmFunc]])-16)</f>
        <v>Recursive4Sizes</v>
      </c>
      <c r="AH746" s="27">
        <f>Table1[[#This Row],['# CM TP]]+Table1[[#This Row],['# CM TN]]</f>
        <v>830</v>
      </c>
      <c r="AI746" s="27">
        <f>Table1[[#This Row],['# CM FP]]+Table1[[#This Row],['# CM FN]]</f>
        <v>170</v>
      </c>
      <c r="AJ746" s="27">
        <f>Table1[[#This Row],['# CM TP]]+Table1[[#This Row],['# CM FP]]</f>
        <v>71</v>
      </c>
      <c r="AK746" s="27">
        <f>Table1[[#This Row],['# CM TN]]+Table1[[#This Row],['# CM FN]]</f>
        <v>929</v>
      </c>
      <c r="AL746" s="27">
        <f>Table1[[#This Row],[GT_T]]+Table1[[#This Row],[GT_F]]</f>
        <v>1000</v>
      </c>
      <c r="AM746" s="27">
        <f>IFERROR((Table1[[#This Row],['# CM TP]]+Table1[[#This Row],['# CM TN]])/Table1[[#This Row],[GT_TOT]], 0)</f>
        <v>0.83</v>
      </c>
      <c r="AN746" s="27">
        <f>IFERROR(((Table1[[#This Row],[GT_T]]*Table1[[#This Row],[GT_ML_P]]/Table1[[#This Row],[GT_TOT]])+(Table1[[#This Row],[GT_F]]*Table1[[#This Row],[GT_ML_N]]/Table1[[#This Row],[GT_TOT]]))/Table1[[#This Row],[GT_TOT]],0)</f>
        <v>0.21686000000000002</v>
      </c>
      <c r="AO746" s="27">
        <f>(Table1[[#This Row],[OBS_ACC]]-Table1[[#This Row],[EXP_ACC]])/(1-Table1[[#This Row],[EXP_ACC]])</f>
        <v>0.78292514748320852</v>
      </c>
      <c r="AP746" s="27">
        <f>Table1[[#This Row],['# CM TP]]+Table1[[#This Row],['# CM FN]]</f>
        <v>195</v>
      </c>
      <c r="AQ746" s="27">
        <f>Table1[[#This Row],['# CM TN]]+Table1[[#This Row],['# CM FP]]</f>
        <v>805</v>
      </c>
      <c r="AR746" s="29">
        <f>IFERROR(Table1[[#This Row],[NUM_T]]/(Table1[[#This Row],[NUM_T]]+Table1[[#This Row],[NUM_F]]),0)</f>
        <v>0.19500000000000001</v>
      </c>
      <c r="AS746" s="29">
        <f>IFERROR(((LEN(Table1[[#This Row],[Predictors]])-LEN(SUBSTITUTE(Table1[[#This Row],[Predictors]],"_","")))/Table1[[#This Row],[NumPredictors]])-Table1[[#This Row],[P_se]],0)</f>
        <v>0.8</v>
      </c>
      <c r="AT746" s="29">
        <f>IFERROR((LEN(Table1[[#This Row],[Predictors]])-LEN(SUBSTITUTE(Table1[[#This Row],[Predictors]],".","")))/Table1[[#This Row],[NumPredictors]],0)</f>
        <v>0</v>
      </c>
      <c r="AU74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46" s="29">
        <f>1-(Table1[[#This Row],[P_2gram]]+Table1[[#This Row],[P_order]]+Table1[[#This Row],[P_se]])</f>
        <v>0.19999999999999996</v>
      </c>
    </row>
    <row r="747" spans="1:48" x14ac:dyDescent="0.25">
      <c r="A747">
        <v>8</v>
      </c>
      <c r="B747" t="s">
        <v>645</v>
      </c>
      <c r="C747" t="s">
        <v>185</v>
      </c>
      <c r="D747" s="26" t="s">
        <v>1510</v>
      </c>
      <c r="E747">
        <v>4000</v>
      </c>
      <c r="F7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47" t="s">
        <v>902</v>
      </c>
      <c r="H747" s="3">
        <v>1</v>
      </c>
      <c r="I747" s="1">
        <v>42805.842881944445</v>
      </c>
      <c r="J747" t="s">
        <v>887</v>
      </c>
      <c r="K747" s="1" t="s">
        <v>11</v>
      </c>
      <c r="L747" t="str">
        <f>SUBSTITUTE(SUBSTITUTE(Table1[[#This Row],[PredictorSetsOrig]],"task","act"),"startend","se")</f>
        <v>act,order</v>
      </c>
      <c r="M747" s="14" t="s">
        <v>26</v>
      </c>
      <c r="N747" s="16">
        <v>5</v>
      </c>
      <c r="O747" s="3">
        <f>IF(Table1[[#This Row],[Algorithm]]="None",0,IF(Table1[[#This Row],[NumPredictors]]&lt;=5,5,IF(Table1[[#This Row],[NumPredictors]]&lt;=10,10,IF(Table1[[#This Row],[NumPredictors]]&lt;=30,30,50))))</f>
        <v>5</v>
      </c>
      <c r="P747" s="2">
        <v>0.83</v>
      </c>
      <c r="Q747" s="2">
        <v>0.83399999999999996</v>
      </c>
      <c r="R747" s="3">
        <v>140.22999999999999</v>
      </c>
      <c r="S747" s="3">
        <v>3.13000000000102</v>
      </c>
      <c r="T747" s="3">
        <v>0.90999999999985404</v>
      </c>
      <c r="U747" s="3">
        <v>2.6011392274618799</v>
      </c>
      <c r="V747" s="17">
        <v>7.28892414629368</v>
      </c>
      <c r="W747" s="22">
        <f>IFERROR(Table1[[#This Row],[MutualInformation]]/Table1[[#This Row],[MutualInformationPotential]],0)</f>
        <v>0.35686188733141422</v>
      </c>
      <c r="X747" s="27">
        <v>0.106584760961825</v>
      </c>
      <c r="Y747" s="27">
        <v>0.403599247604152</v>
      </c>
      <c r="Z747" s="27">
        <f>IFERROR(Table1[[#This Row],[MutualInformationVsOutcome]]/Table1[[#This Row],[MutualInformationVsOutcomePotential]],0)</f>
        <v>0.26408562849047418</v>
      </c>
      <c r="AA747" s="3">
        <v>51</v>
      </c>
      <c r="AB747" s="3">
        <v>779</v>
      </c>
      <c r="AC747" s="3">
        <v>26</v>
      </c>
      <c r="AD747" s="3">
        <v>144</v>
      </c>
      <c r="AE747" t="s">
        <v>622</v>
      </c>
      <c r="AF7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747" s="17" t="str">
        <f>RIGHT(Table1[[#This Row],[AlgorithmFunc]],LEN(Table1[[#This Row],[AlgorithmFunc]])-16)</f>
        <v>Recursive4Sizes</v>
      </c>
      <c r="AH747" s="3">
        <f>Table1[[#This Row],['# CM TP]]+Table1[[#This Row],['# CM TN]]</f>
        <v>830</v>
      </c>
      <c r="AI747" s="3">
        <f>Table1[[#This Row],['# CM FP]]+Table1[[#This Row],['# CM FN]]</f>
        <v>170</v>
      </c>
      <c r="AJ747" s="3">
        <f>Table1[[#This Row],['# CM TP]]+Table1[[#This Row],['# CM FP]]</f>
        <v>77</v>
      </c>
      <c r="AK747" s="3">
        <f>Table1[[#This Row],['# CM TN]]+Table1[[#This Row],['# CM FN]]</f>
        <v>923</v>
      </c>
      <c r="AL747" s="3">
        <f>Table1[[#This Row],[GT_T]]+Table1[[#This Row],[GT_F]]</f>
        <v>1000</v>
      </c>
      <c r="AM747" s="3">
        <f>IFERROR((Table1[[#This Row],['# CM TP]]+Table1[[#This Row],['# CM TN]])/Table1[[#This Row],[GT_TOT]], 0)</f>
        <v>0.83</v>
      </c>
      <c r="AN747" s="3">
        <f>IFERROR(((Table1[[#This Row],[GT_T]]*Table1[[#This Row],[GT_ML_P]]/Table1[[#This Row],[GT_TOT]])+(Table1[[#This Row],[GT_F]]*Table1[[#This Row],[GT_ML_N]]/Table1[[#This Row],[GT_TOT]]))/Table1[[#This Row],[GT_TOT]],0)</f>
        <v>0.22081999999999999</v>
      </c>
      <c r="AO747" s="3">
        <f>(Table1[[#This Row],[OBS_ACC]]-Table1[[#This Row],[EXP_ACC]])/(1-Table1[[#This Row],[EXP_ACC]])</f>
        <v>0.78182191534690315</v>
      </c>
      <c r="AP747" s="3">
        <f>Table1[[#This Row],['# CM TP]]+Table1[[#This Row],['# CM FN]]</f>
        <v>195</v>
      </c>
      <c r="AQ747" s="3">
        <f>Table1[[#This Row],['# CM TN]]+Table1[[#This Row],['# CM FP]]</f>
        <v>805</v>
      </c>
      <c r="AR747" s="2">
        <f>IFERROR(Table1[[#This Row],[NUM_T]]/(Table1[[#This Row],[NUM_T]]+Table1[[#This Row],[NUM_F]]),0)</f>
        <v>0.19500000000000001</v>
      </c>
      <c r="AS747" s="2">
        <f>IFERROR(((LEN(Table1[[#This Row],[Predictors]])-LEN(SUBSTITUTE(Table1[[#This Row],[Predictors]],"_","")))/Table1[[#This Row],[NumPredictors]])-Table1[[#This Row],[P_se]],0)</f>
        <v>0</v>
      </c>
      <c r="AT747" s="2">
        <f>IFERROR((LEN(Table1[[#This Row],[Predictors]])-LEN(SUBSTITUTE(Table1[[#This Row],[Predictors]],".","")))/Table1[[#This Row],[NumPredictors]],0)</f>
        <v>0.6</v>
      </c>
      <c r="AU7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47" s="2">
        <f>1-(Table1[[#This Row],[P_2gram]]+Table1[[#This Row],[P_order]]+Table1[[#This Row],[P_se]])</f>
        <v>0.4</v>
      </c>
    </row>
    <row r="748" spans="1:48" x14ac:dyDescent="0.25">
      <c r="A748">
        <v>59</v>
      </c>
      <c r="B748" t="s">
        <v>645</v>
      </c>
      <c r="C748" t="s">
        <v>190</v>
      </c>
      <c r="D748" s="26" t="s">
        <v>1510</v>
      </c>
      <c r="E748">
        <v>4000</v>
      </c>
      <c r="F7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48" t="s">
        <v>1070</v>
      </c>
      <c r="H748" s="3">
        <v>1</v>
      </c>
      <c r="I748" s="1">
        <v>43118.813680555555</v>
      </c>
      <c r="J748" t="s">
        <v>983</v>
      </c>
      <c r="K748" t="s">
        <v>11</v>
      </c>
      <c r="L748" t="str">
        <f>SUBSTITUTE(SUBSTITUTE(Table1[[#This Row],[PredictorSetsOrig]],"task","act"),"startend","se")</f>
        <v>act,se,order</v>
      </c>
      <c r="M748" s="32" t="s">
        <v>18</v>
      </c>
      <c r="N748" s="3">
        <v>30</v>
      </c>
      <c r="O748" s="3">
        <f>IF(Table1[[#This Row],[Algorithm]]="None",0,IF(Table1[[#This Row],[NumPredictors]]&lt;=5,5,IF(Table1[[#This Row],[NumPredictors]]&lt;=10,10,IF(Table1[[#This Row],[NumPredictors]]&lt;=30,30,50))))</f>
        <v>30</v>
      </c>
      <c r="P748" s="2">
        <v>0.71</v>
      </c>
      <c r="Q748" s="2">
        <v>0.70833333333333304</v>
      </c>
      <c r="R748">
        <v>1.2000000000000499</v>
      </c>
      <c r="S748">
        <v>6.2799999999999701</v>
      </c>
      <c r="T748">
        <v>0.96999999999991404</v>
      </c>
      <c r="U748" s="3">
        <v>0.78550802028310396</v>
      </c>
      <c r="V748" s="17">
        <v>7.28892414629368</v>
      </c>
      <c r="W748" s="22">
        <f>IFERROR(Table1[[#This Row],[MutualInformation]]/Table1[[#This Row],[MutualInformationPotential]],0)</f>
        <v>0.10776734735022922</v>
      </c>
      <c r="X748" s="3">
        <v>6.3884874692119495E-2</v>
      </c>
      <c r="Y748" s="3">
        <v>0.62004340356102405</v>
      </c>
      <c r="Z748" s="3">
        <f>IFERROR(Table1[[#This Row],[MutualInformationVsOutcome]]/Table1[[#This Row],[MutualInformationVsOutcomePotential]],0)</f>
        <v>0.10303290757585168</v>
      </c>
      <c r="AA748">
        <v>122</v>
      </c>
      <c r="AB748">
        <v>588</v>
      </c>
      <c r="AC748">
        <v>48</v>
      </c>
      <c r="AD748">
        <v>242</v>
      </c>
      <c r="AE748" s="3" t="s">
        <v>1053</v>
      </c>
      <c r="AF7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748" s="17" t="str">
        <f>RIGHT(Table1[[#This Row],[AlgorithmFunc]],LEN(Table1[[#This Row],[AlgorithmFunc]])-16)</f>
        <v>Influence</v>
      </c>
      <c r="AH748" s="3">
        <f>Table1[[#This Row],['# CM TP]]+Table1[[#This Row],['# CM TN]]</f>
        <v>710</v>
      </c>
      <c r="AI748" s="3">
        <f>Table1[[#This Row],['# CM FP]]+Table1[[#This Row],['# CM FN]]</f>
        <v>290</v>
      </c>
      <c r="AJ748" s="3">
        <f>Table1[[#This Row],['# CM TP]]+Table1[[#This Row],['# CM FP]]</f>
        <v>170</v>
      </c>
      <c r="AK748" s="3">
        <f>Table1[[#This Row],['# CM TN]]+Table1[[#This Row],['# CM FN]]</f>
        <v>830</v>
      </c>
      <c r="AL748" s="3">
        <f>Table1[[#This Row],[GT_T]]+Table1[[#This Row],[GT_F]]</f>
        <v>1000</v>
      </c>
      <c r="AM748" s="3">
        <f>IFERROR((Table1[[#This Row],['# CM TP]]+Table1[[#This Row],['# CM TN]])/Table1[[#This Row],[GT_TOT]], 0)</f>
        <v>0.71</v>
      </c>
      <c r="AN748" s="3">
        <f>IFERROR(((Table1[[#This Row],[GT_T]]*Table1[[#This Row],[GT_ML_P]]/Table1[[#This Row],[GT_TOT]])+(Table1[[#This Row],[GT_F]]*Table1[[#This Row],[GT_ML_N]]/Table1[[#This Row],[GT_TOT]]))/Table1[[#This Row],[GT_TOT]],0)</f>
        <v>0.3614</v>
      </c>
      <c r="AO748" s="3">
        <f>(Table1[[#This Row],[OBS_ACC]]-Table1[[#This Row],[EXP_ACC]])/(1-Table1[[#This Row],[EXP_ACC]])</f>
        <v>0.54588161603507668</v>
      </c>
      <c r="AP748" s="3">
        <f>Table1[[#This Row],['# CM TP]]+Table1[[#This Row],['# CM FN]]</f>
        <v>364</v>
      </c>
      <c r="AQ748" s="3">
        <f>Table1[[#This Row],['# CM TN]]+Table1[[#This Row],['# CM FP]]</f>
        <v>636</v>
      </c>
      <c r="AR748" s="2">
        <f>IFERROR(Table1[[#This Row],[NUM_T]]/(Table1[[#This Row],[NUM_T]]+Table1[[#This Row],[NUM_F]]),0)</f>
        <v>0.36399999999999999</v>
      </c>
      <c r="AS748" s="2">
        <f>IFERROR(((LEN(Table1[[#This Row],[Predictors]])-LEN(SUBSTITUTE(Table1[[#This Row],[Predictors]],"_","")))/Table1[[#This Row],[NumPredictors]])-Table1[[#This Row],[P_se]],0)</f>
        <v>0</v>
      </c>
      <c r="AT748" s="2">
        <f>IFERROR((LEN(Table1[[#This Row],[Predictors]])-LEN(SUBSTITUTE(Table1[[#This Row],[Predictors]],".","")))/Table1[[#This Row],[NumPredictors]],0)</f>
        <v>1</v>
      </c>
      <c r="AU7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48" s="2">
        <f>1-(Table1[[#This Row],[P_2gram]]+Table1[[#This Row],[P_order]]+Table1[[#This Row],[P_se]])</f>
        <v>0</v>
      </c>
    </row>
    <row r="749" spans="1:48" x14ac:dyDescent="0.25">
      <c r="A749">
        <v>10</v>
      </c>
      <c r="B749" t="s">
        <v>645</v>
      </c>
      <c r="C749" t="s">
        <v>185</v>
      </c>
      <c r="D749" s="26" t="s">
        <v>1510</v>
      </c>
      <c r="E749">
        <v>4000</v>
      </c>
      <c r="F7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749" t="s">
        <v>1316</v>
      </c>
      <c r="H749" s="3">
        <v>1</v>
      </c>
      <c r="I749" s="1">
        <v>43121.877650462964</v>
      </c>
      <c r="J749" t="s">
        <v>1317</v>
      </c>
      <c r="K749" t="s">
        <v>11</v>
      </c>
      <c r="L749" t="str">
        <f>SUBSTITUTE(SUBSTITUTE(Table1[[#This Row],[PredictorSetsOrig]],"task","act"),"startend","se")</f>
        <v>order</v>
      </c>
      <c r="M749" s="32" t="s">
        <v>436</v>
      </c>
      <c r="N749" s="3">
        <v>10</v>
      </c>
      <c r="O749" s="3">
        <f>IF(Table1[[#This Row],[Algorithm]]="None",0,IF(Table1[[#This Row],[NumPredictors]]&lt;=5,5,IF(Table1[[#This Row],[NumPredictors]]&lt;=10,10,IF(Table1[[#This Row],[NumPredictors]]&lt;=30,30,50))))</f>
        <v>10</v>
      </c>
      <c r="P749" s="2">
        <v>0.83</v>
      </c>
      <c r="Q749" s="2">
        <v>0.82199999999999995</v>
      </c>
      <c r="R749">
        <v>0.80999999999994499</v>
      </c>
      <c r="S749">
        <v>3.9299999999998398</v>
      </c>
      <c r="T749">
        <v>0.83999999999969099</v>
      </c>
      <c r="U749" s="3">
        <v>3.38098640403491</v>
      </c>
      <c r="V749" s="17">
        <v>7.01301931468352</v>
      </c>
      <c r="W749" s="22">
        <f>IFERROR(Table1[[#This Row],[MutualInformation]]/Table1[[#This Row],[MutualInformationPotential]],0)</f>
        <v>0.48210139632097754</v>
      </c>
      <c r="X749" s="3">
        <v>0.101308488755063</v>
      </c>
      <c r="Y749" s="27">
        <v>0.35444746043164099</v>
      </c>
      <c r="Z749" s="3">
        <f>IFERROR(Table1[[#This Row],[MutualInformationVsOutcome]]/Table1[[#This Row],[MutualInformationVsOutcomePotential]],0)</f>
        <v>0.28582089044083148</v>
      </c>
      <c r="AA749">
        <v>33</v>
      </c>
      <c r="AB749">
        <v>797</v>
      </c>
      <c r="AC749">
        <v>8</v>
      </c>
      <c r="AD749">
        <v>162</v>
      </c>
      <c r="AE749" s="3" t="s">
        <v>1366</v>
      </c>
      <c r="AF74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749" s="17" t="str">
        <f>RIGHT(Table1[[#This Row],[AlgorithmFunc]],LEN(Table1[[#This Row],[AlgorithmFunc]])-16)</f>
        <v>ClusterMRMR</v>
      </c>
      <c r="AH749" s="3">
        <f>Table1[[#This Row],['# CM TP]]+Table1[[#This Row],['# CM TN]]</f>
        <v>830</v>
      </c>
      <c r="AI749" s="3">
        <f>Table1[[#This Row],['# CM FP]]+Table1[[#This Row],['# CM FN]]</f>
        <v>170</v>
      </c>
      <c r="AJ749" s="3">
        <f>Table1[[#This Row],['# CM TP]]+Table1[[#This Row],['# CM FP]]</f>
        <v>41</v>
      </c>
      <c r="AK749" s="3">
        <f>Table1[[#This Row],['# CM TN]]+Table1[[#This Row],['# CM FN]]</f>
        <v>959</v>
      </c>
      <c r="AL749" s="3">
        <f>Table1[[#This Row],[GT_T]]+Table1[[#This Row],[GT_F]]</f>
        <v>1000</v>
      </c>
      <c r="AM749" s="3">
        <f>IFERROR((Table1[[#This Row],['# CM TP]]+Table1[[#This Row],['# CM TN]])/Table1[[#This Row],[GT_TOT]], 0)</f>
        <v>0.83</v>
      </c>
      <c r="AN749" s="3">
        <f>IFERROR(((Table1[[#This Row],[GT_T]]*Table1[[#This Row],[GT_ML_P]]/Table1[[#This Row],[GT_TOT]])+(Table1[[#This Row],[GT_F]]*Table1[[#This Row],[GT_ML_N]]/Table1[[#This Row],[GT_TOT]]))/Table1[[#This Row],[GT_TOT]],0)</f>
        <v>0.19706000000000001</v>
      </c>
      <c r="AO749" s="3">
        <f>(Table1[[#This Row],[OBS_ACC]]-Table1[[#This Row],[EXP_ACC]])/(1-Table1[[#This Row],[EXP_ACC]])</f>
        <v>0.788278078063118</v>
      </c>
      <c r="AP749" s="3">
        <f>Table1[[#This Row],['# CM TP]]+Table1[[#This Row],['# CM FN]]</f>
        <v>195</v>
      </c>
      <c r="AQ749" s="3">
        <f>Table1[[#This Row],['# CM TN]]+Table1[[#This Row],['# CM FP]]</f>
        <v>805</v>
      </c>
      <c r="AR749" s="2">
        <f>IFERROR(Table1[[#This Row],[NUM_T]]/(Table1[[#This Row],[NUM_T]]+Table1[[#This Row],[NUM_F]]),0)</f>
        <v>0.19500000000000001</v>
      </c>
      <c r="AS749" s="2">
        <f>IFERROR(((LEN(Table1[[#This Row],[Predictors]])-LEN(SUBSTITUTE(Table1[[#This Row],[Predictors]],"_","")))/Table1[[#This Row],[NumPredictors]])-Table1[[#This Row],[P_se]],0)</f>
        <v>0</v>
      </c>
      <c r="AT749" s="2">
        <f>IFERROR((LEN(Table1[[#This Row],[Predictors]])-LEN(SUBSTITUTE(Table1[[#This Row],[Predictors]],".","")))/Table1[[#This Row],[NumPredictors]],0)</f>
        <v>1</v>
      </c>
      <c r="AU7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49" s="2">
        <f>1-(Table1[[#This Row],[P_2gram]]+Table1[[#This Row],[P_order]]+Table1[[#This Row],[P_se]])</f>
        <v>0</v>
      </c>
    </row>
    <row r="750" spans="1:48" x14ac:dyDescent="0.25">
      <c r="A750">
        <v>11</v>
      </c>
      <c r="B750" t="s">
        <v>645</v>
      </c>
      <c r="C750" t="s">
        <v>190</v>
      </c>
      <c r="D750" s="26" t="s">
        <v>1510</v>
      </c>
      <c r="E750">
        <v>40000</v>
      </c>
      <c r="F7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750" t="s">
        <v>346</v>
      </c>
      <c r="H750" s="3">
        <v>1</v>
      </c>
      <c r="I750" s="1">
        <v>42779.416064814817</v>
      </c>
      <c r="J750" t="s">
        <v>28</v>
      </c>
      <c r="K750" t="s">
        <v>11</v>
      </c>
      <c r="L750" t="str">
        <f>SUBSTITUTE(SUBSTITUTE(Table1[[#This Row],[PredictorSetsOrig]],"task","act"),"startend","se")</f>
        <v>act,se,2gram</v>
      </c>
      <c r="M750" s="14" t="s">
        <v>16</v>
      </c>
      <c r="N750" s="3">
        <v>5</v>
      </c>
      <c r="O750" s="3">
        <f>IF(Table1[[#This Row],[Algorithm]]="None",0,IF(Table1[[#This Row],[NumPredictors]]&lt;=5,5,IF(Table1[[#This Row],[NumPredictors]]&lt;=10,10,IF(Table1[[#This Row],[NumPredictors]]&lt;=30,30,50))))</f>
        <v>5</v>
      </c>
      <c r="P750" s="2">
        <v>0.82989999999999997</v>
      </c>
      <c r="Q750" s="2">
        <v>0.83199999999999996</v>
      </c>
      <c r="R750">
        <v>348.56000000000103</v>
      </c>
      <c r="S750">
        <v>28.8899999999994</v>
      </c>
      <c r="T750">
        <v>1.13000000000102</v>
      </c>
      <c r="U750" s="3">
        <v>2.1766781030504601</v>
      </c>
      <c r="V750" s="17">
        <v>8.2937834738371201</v>
      </c>
      <c r="W750" s="22">
        <f>IFERROR(Table1[[#This Row],[MutualInformation]]/Table1[[#This Row],[MutualInformationPotential]],0)</f>
        <v>0.26244694112365335</v>
      </c>
      <c r="X750" s="3">
        <v>0.108323692918772</v>
      </c>
      <c r="Y750" s="3">
        <v>0.445241081265218</v>
      </c>
      <c r="Z750" s="3">
        <f>IFERROR(Table1[[#This Row],[MutualInformationVsOutcome]]/Table1[[#This Row],[MutualInformationVsOutcomePotential]],0)</f>
        <v>0.24329222409341542</v>
      </c>
      <c r="AA750">
        <v>622</v>
      </c>
      <c r="AB750">
        <v>7677</v>
      </c>
      <c r="AC750">
        <v>261</v>
      </c>
      <c r="AD750">
        <v>1440</v>
      </c>
      <c r="AE750" s="3" t="s">
        <v>349</v>
      </c>
      <c r="AF7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750" s="17" t="str">
        <f>RIGHT(Table1[[#This Row],[AlgorithmFunc]],LEN(Table1[[#This Row],[AlgorithmFunc]])-16)</f>
        <v>ClusterDuplicates</v>
      </c>
      <c r="AH750" s="3">
        <f>Table1[[#This Row],['# CM TP]]+Table1[[#This Row],['# CM TN]]</f>
        <v>8299</v>
      </c>
      <c r="AI750" s="3">
        <f>Table1[[#This Row],['# CM FP]]+Table1[[#This Row],['# CM FN]]</f>
        <v>1701</v>
      </c>
      <c r="AJ750" s="3">
        <f>Table1[[#This Row],['# CM TP]]+Table1[[#This Row],['# CM FP]]</f>
        <v>883</v>
      </c>
      <c r="AK750" s="3">
        <f>Table1[[#This Row],['# CM TN]]+Table1[[#This Row],['# CM FN]]</f>
        <v>9117</v>
      </c>
      <c r="AL750" s="3">
        <f>Table1[[#This Row],[GT_T]]+Table1[[#This Row],[GT_F]]</f>
        <v>10000</v>
      </c>
      <c r="AM750" s="3">
        <f>IFERROR((Table1[[#This Row],['# CM TP]]+Table1[[#This Row],['# CM TN]])/Table1[[#This Row],[GT_TOT]], 0)</f>
        <v>0.82989999999999997</v>
      </c>
      <c r="AN750" s="3">
        <f>IFERROR(((Table1[[#This Row],[GT_T]]*Table1[[#This Row],[GT_ML_P]]/Table1[[#This Row],[GT_TOT]])+(Table1[[#This Row],[GT_F]]*Table1[[#This Row],[GT_ML_N]]/Table1[[#This Row],[GT_TOT]]))/Table1[[#This Row],[GT_TOT]],0)</f>
        <v>0.22836033999999999</v>
      </c>
      <c r="AO750" s="3">
        <f>(Table1[[#This Row],[OBS_ACC]]-Table1[[#This Row],[EXP_ACC]])/(1-Table1[[#This Row],[EXP_ACC]])</f>
        <v>0.77956031964453465</v>
      </c>
      <c r="AP750" s="3">
        <f>Table1[[#This Row],['# CM TP]]+Table1[[#This Row],['# CM FN]]</f>
        <v>2062</v>
      </c>
      <c r="AQ750" s="3">
        <f>Table1[[#This Row],['# CM TN]]+Table1[[#This Row],['# CM FP]]</f>
        <v>7938</v>
      </c>
      <c r="AR750" s="2">
        <f>IFERROR(Table1[[#This Row],[NUM_T]]/(Table1[[#This Row],[NUM_T]]+Table1[[#This Row],[NUM_F]]),0)</f>
        <v>0.20619999999999999</v>
      </c>
      <c r="AS750" s="2">
        <f>IFERROR(((LEN(Table1[[#This Row],[Predictors]])-LEN(SUBSTITUTE(Table1[[#This Row],[Predictors]],"_","")))/Table1[[#This Row],[NumPredictors]])-Table1[[#This Row],[P_se]],0)</f>
        <v>0.46666666666666667</v>
      </c>
      <c r="AT750" s="2">
        <f>IFERROR((LEN(Table1[[#This Row],[Predictors]])-LEN(SUBSTITUTE(Table1[[#This Row],[Predictors]],".","")))/Table1[[#This Row],[NumPredictors]],0)</f>
        <v>0</v>
      </c>
      <c r="AU7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750" s="2">
        <f>1-(Table1[[#This Row],[P_2gram]]+Table1[[#This Row],[P_order]]+Table1[[#This Row],[P_se]])</f>
        <v>0.4</v>
      </c>
    </row>
    <row r="751" spans="1:48" x14ac:dyDescent="0.25">
      <c r="A751">
        <v>1</v>
      </c>
      <c r="B751" t="s">
        <v>645</v>
      </c>
      <c r="C751" t="s">
        <v>190</v>
      </c>
      <c r="D751" s="26" t="s">
        <v>1510</v>
      </c>
      <c r="E751">
        <v>40000</v>
      </c>
      <c r="F7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751" t="s">
        <v>1306</v>
      </c>
      <c r="H751" s="3">
        <v>1</v>
      </c>
      <c r="I751" s="1">
        <v>43121.834039351852</v>
      </c>
      <c r="J751" t="s">
        <v>37</v>
      </c>
      <c r="K751" t="s">
        <v>11</v>
      </c>
      <c r="L751" t="str">
        <f>SUBSTITUTE(SUBSTITUTE(Table1[[#This Row],[PredictorSetsOrig]],"task","act"),"startend","se")</f>
        <v>2gram,order</v>
      </c>
      <c r="M751" s="32" t="s">
        <v>438</v>
      </c>
      <c r="N751" s="3">
        <v>10</v>
      </c>
      <c r="O751" s="3">
        <f>IF(Table1[[#This Row],[Algorithm]]="None",0,IF(Table1[[#This Row],[NumPredictors]]&lt;=5,5,IF(Table1[[#This Row],[NumPredictors]]&lt;=10,10,IF(Table1[[#This Row],[NumPredictors]]&lt;=30,30,50))))</f>
        <v>10</v>
      </c>
      <c r="P751" s="2">
        <v>0.82989999999999997</v>
      </c>
      <c r="Q751" s="2">
        <v>0.83026666666666704</v>
      </c>
      <c r="R751">
        <v>77.180000000000007</v>
      </c>
      <c r="S751">
        <v>36.56</v>
      </c>
      <c r="T751">
        <v>13.97</v>
      </c>
      <c r="U751" s="3">
        <v>3.5326406188287098</v>
      </c>
      <c r="V751" s="17"/>
      <c r="W751" s="22">
        <f>IFERROR(Table1[[#This Row],[MutualInformation]]/Table1[[#This Row],[MutualInformationPotential]],0)</f>
        <v>0</v>
      </c>
      <c r="X751" s="3">
        <v>0.12191091906785</v>
      </c>
      <c r="Y751" s="3"/>
      <c r="Z751" s="3">
        <f>IFERROR(Table1[[#This Row],[MutualInformationVsOutcome]]/Table1[[#This Row],[MutualInformationVsOutcomePotential]],0)</f>
        <v>0</v>
      </c>
      <c r="AA751">
        <v>678</v>
      </c>
      <c r="AB751">
        <v>7621</v>
      </c>
      <c r="AC751">
        <v>317</v>
      </c>
      <c r="AD751">
        <v>1384</v>
      </c>
      <c r="AE751" s="3" t="s">
        <v>448</v>
      </c>
      <c r="AF751" s="3" t="str">
        <f>RIGHT(Table1[[#This Row],[AlgorithmFunc]],LEN(Table1[[#This Row],[AlgorithmFunc]])-16)</f>
        <v>Cluster</v>
      </c>
      <c r="AG751" s="17" t="str">
        <f>RIGHT(Table1[[#This Row],[AlgorithmFunc]],LEN(Table1[[#This Row],[AlgorithmFunc]])-16)</f>
        <v>Cluster</v>
      </c>
      <c r="AH751" s="3">
        <f>Table1[[#This Row],['# CM TP]]+Table1[[#This Row],['# CM TN]]</f>
        <v>8299</v>
      </c>
      <c r="AI751" s="3">
        <f>Table1[[#This Row],['# CM FP]]+Table1[[#This Row],['# CM FN]]</f>
        <v>1701</v>
      </c>
      <c r="AJ751" s="3">
        <f>Table1[[#This Row],['# CM TP]]+Table1[[#This Row],['# CM FP]]</f>
        <v>995</v>
      </c>
      <c r="AK751" s="3">
        <f>Table1[[#This Row],['# CM TN]]+Table1[[#This Row],['# CM FN]]</f>
        <v>9005</v>
      </c>
      <c r="AL751" s="3">
        <f>Table1[[#This Row],[GT_T]]+Table1[[#This Row],[GT_F]]</f>
        <v>10000</v>
      </c>
      <c r="AM751" s="3">
        <f>IFERROR((Table1[[#This Row],['# CM TP]]+Table1[[#This Row],['# CM TN]])/Table1[[#This Row],[GT_TOT]], 0)</f>
        <v>0.82989999999999997</v>
      </c>
      <c r="AN751" s="3">
        <f>IFERROR(((Table1[[#This Row],[GT_T]]*Table1[[#This Row],[GT_ML_P]]/Table1[[#This Row],[GT_TOT]])+(Table1[[#This Row],[GT_F]]*Table1[[#This Row],[GT_ML_N]]/Table1[[#This Row],[GT_TOT]]))/Table1[[#This Row],[GT_TOT]],0)</f>
        <v>0.23575010000000002</v>
      </c>
      <c r="AO751" s="3">
        <f>(Table1[[#This Row],[OBS_ACC]]-Table1[[#This Row],[EXP_ACC]])/(1-Table1[[#This Row],[EXP_ACC]])</f>
        <v>0.77742882269268188</v>
      </c>
      <c r="AP751" s="3">
        <f>Table1[[#This Row],['# CM TP]]+Table1[[#This Row],['# CM FN]]</f>
        <v>2062</v>
      </c>
      <c r="AQ751" s="3">
        <f>Table1[[#This Row],['# CM TN]]+Table1[[#This Row],['# CM FP]]</f>
        <v>7938</v>
      </c>
      <c r="AR751" s="2">
        <f>IFERROR(Table1[[#This Row],[NUM_T]]/(Table1[[#This Row],[NUM_T]]+Table1[[#This Row],[NUM_F]]),0)</f>
        <v>0.20619999999999999</v>
      </c>
      <c r="AS751" s="2">
        <f>IFERROR(((LEN(Table1[[#This Row],[Predictors]])-LEN(SUBSTITUTE(Table1[[#This Row],[Predictors]],"_","")))/Table1[[#This Row],[NumPredictors]])-Table1[[#This Row],[P_se]],0)</f>
        <v>0.3</v>
      </c>
      <c r="AT751" s="2">
        <f>IFERROR((LEN(Table1[[#This Row],[Predictors]])-LEN(SUBSTITUTE(Table1[[#This Row],[Predictors]],".","")))/Table1[[#This Row],[NumPredictors]],0)</f>
        <v>0.7</v>
      </c>
      <c r="AU7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51" s="2">
        <f>1-(Table1[[#This Row],[P_2gram]]+Table1[[#This Row],[P_order]]+Table1[[#This Row],[P_se]])</f>
        <v>0</v>
      </c>
    </row>
    <row r="752" spans="1:48" x14ac:dyDescent="0.25">
      <c r="A752" s="26">
        <v>68</v>
      </c>
      <c r="B752" s="26" t="s">
        <v>645</v>
      </c>
      <c r="C752" s="26" t="s">
        <v>190</v>
      </c>
      <c r="D752" s="26" t="s">
        <v>1510</v>
      </c>
      <c r="E752" s="26">
        <v>4000</v>
      </c>
      <c r="F7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52" s="26" t="s">
        <v>1070</v>
      </c>
      <c r="H752" s="27">
        <v>1</v>
      </c>
      <c r="I752" s="28">
        <v>43118.814687500002</v>
      </c>
      <c r="J752" s="26" t="s">
        <v>995</v>
      </c>
      <c r="K752" s="26" t="s">
        <v>11</v>
      </c>
      <c r="L752" t="str">
        <f>SUBSTITUTE(SUBSTITUTE(Table1[[#This Row],[PredictorSetsOrig]],"task","act"),"startend","se")</f>
        <v>act,se</v>
      </c>
      <c r="M752" s="32" t="s">
        <v>14</v>
      </c>
      <c r="N752" s="27">
        <v>30</v>
      </c>
      <c r="O752" s="27">
        <f>IF(Table1[[#This Row],[Algorithm]]="None",0,IF(Table1[[#This Row],[NumPredictors]]&lt;=5,5,IF(Table1[[#This Row],[NumPredictors]]&lt;=10,10,IF(Table1[[#This Row],[NumPredictors]]&lt;=30,30,50))))</f>
        <v>30</v>
      </c>
      <c r="P752" s="29">
        <v>0.78500000000000003</v>
      </c>
      <c r="Q752" s="29">
        <v>0.81100000000000005</v>
      </c>
      <c r="R752" s="26">
        <v>6.0000000000059103E-2</v>
      </c>
      <c r="S752" s="26">
        <v>6.9099999999999699</v>
      </c>
      <c r="T752" s="26">
        <v>0.139999999999986</v>
      </c>
      <c r="U752" s="27">
        <v>6.0828267006639898</v>
      </c>
      <c r="V752" s="17">
        <v>6.9605890807084903</v>
      </c>
      <c r="W752" s="22">
        <f>IFERROR(Table1[[#This Row],[MutualInformation]]/Table1[[#This Row],[MutualInformationPotential]],0)</f>
        <v>0.87389538875707395</v>
      </c>
      <c r="X752" s="27">
        <v>0.46014830106167098</v>
      </c>
      <c r="Y752" s="3">
        <v>0.59421769618333597</v>
      </c>
      <c r="Z752" s="27">
        <f>IFERROR(Table1[[#This Row],[MutualInformationVsOutcome]]/Table1[[#This Row],[MutualInformationVsOutcomePotential]],0)</f>
        <v>0.7743766367397108</v>
      </c>
      <c r="AA752" s="26">
        <v>255</v>
      </c>
      <c r="AB752" s="26">
        <v>530</v>
      </c>
      <c r="AC752" s="26">
        <v>106</v>
      </c>
      <c r="AD752" s="26">
        <v>109</v>
      </c>
      <c r="AE752" s="27" t="s">
        <v>1051</v>
      </c>
      <c r="AF7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52" s="17" t="str">
        <f>RIGHT(Table1[[#This Row],[AlgorithmFunc]],LEN(Table1[[#This Row],[AlgorithmFunc]])-16)</f>
        <v>ClusterInfluence</v>
      </c>
      <c r="AH752" s="27">
        <f>Table1[[#This Row],['# CM TP]]+Table1[[#This Row],['# CM TN]]</f>
        <v>785</v>
      </c>
      <c r="AI752" s="27">
        <f>Table1[[#This Row],['# CM FP]]+Table1[[#This Row],['# CM FN]]</f>
        <v>215</v>
      </c>
      <c r="AJ752" s="27">
        <f>Table1[[#This Row],['# CM TP]]+Table1[[#This Row],['# CM FP]]</f>
        <v>361</v>
      </c>
      <c r="AK752" s="27">
        <f>Table1[[#This Row],['# CM TN]]+Table1[[#This Row],['# CM FN]]</f>
        <v>639</v>
      </c>
      <c r="AL752" s="27">
        <f>Table1[[#This Row],[GT_T]]+Table1[[#This Row],[GT_F]]</f>
        <v>1000</v>
      </c>
      <c r="AM752" s="27">
        <f>IFERROR((Table1[[#This Row],['# CM TP]]+Table1[[#This Row],['# CM TN]])/Table1[[#This Row],[GT_TOT]], 0)</f>
        <v>0.78500000000000003</v>
      </c>
      <c r="AN752" s="27">
        <f>IFERROR(((Table1[[#This Row],[GT_T]]*Table1[[#This Row],[GT_ML_P]]/Table1[[#This Row],[GT_TOT]])+(Table1[[#This Row],[GT_F]]*Table1[[#This Row],[GT_ML_N]]/Table1[[#This Row],[GT_TOT]]))/Table1[[#This Row],[GT_TOT]],0)</f>
        <v>0.42076999999999998</v>
      </c>
      <c r="AO752" s="27">
        <f>(Table1[[#This Row],[OBS_ACC]]-Table1[[#This Row],[EXP_ACC]])/(1-Table1[[#This Row],[EXP_ACC]])</f>
        <v>0.62881756815082102</v>
      </c>
      <c r="AP752" s="27">
        <f>Table1[[#This Row],['# CM TP]]+Table1[[#This Row],['# CM FN]]</f>
        <v>364</v>
      </c>
      <c r="AQ752" s="27">
        <f>Table1[[#This Row],['# CM TN]]+Table1[[#This Row],['# CM FP]]</f>
        <v>636</v>
      </c>
      <c r="AR752" s="29">
        <f>IFERROR(Table1[[#This Row],[NUM_T]]/(Table1[[#This Row],[NUM_T]]+Table1[[#This Row],[NUM_F]]),0)</f>
        <v>0.36399999999999999</v>
      </c>
      <c r="AS752" s="29">
        <f>IFERROR(((LEN(Table1[[#This Row],[Predictors]])-LEN(SUBSTITUTE(Table1[[#This Row],[Predictors]],"_","")))/Table1[[#This Row],[NumPredictors]])-Table1[[#This Row],[P_se]],0)</f>
        <v>9.9999999999999978E-2</v>
      </c>
      <c r="AT752" s="29">
        <f>IFERROR((LEN(Table1[[#This Row],[Predictors]])-LEN(SUBSTITUTE(Table1[[#This Row],[Predictors]],".","")))/Table1[[#This Row],[NumPredictors]],0)</f>
        <v>0</v>
      </c>
      <c r="AU75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752" s="29">
        <f>1-(Table1[[#This Row],[P_2gram]]+Table1[[#This Row],[P_order]]+Table1[[#This Row],[P_se]])</f>
        <v>0.7</v>
      </c>
    </row>
    <row r="753" spans="1:48" x14ac:dyDescent="0.25">
      <c r="A753">
        <v>2</v>
      </c>
      <c r="B753" t="s">
        <v>645</v>
      </c>
      <c r="C753" t="s">
        <v>190</v>
      </c>
      <c r="D753" s="26" t="s">
        <v>1510</v>
      </c>
      <c r="E753">
        <v>40000</v>
      </c>
      <c r="F7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753" t="s">
        <v>716</v>
      </c>
      <c r="H753" s="3">
        <v>1</v>
      </c>
      <c r="I753" s="1">
        <v>42795.929594907408</v>
      </c>
      <c r="J753" t="s">
        <v>28</v>
      </c>
      <c r="K753" s="1" t="s">
        <v>11</v>
      </c>
      <c r="L753" t="str">
        <f>SUBSTITUTE(SUBSTITUTE(Table1[[#This Row],[PredictorSetsOrig]],"task","act"),"startend","se")</f>
        <v>2gram,order</v>
      </c>
      <c r="M753" s="14" t="s">
        <v>438</v>
      </c>
      <c r="N753" s="3">
        <v>10</v>
      </c>
      <c r="O753" s="3">
        <f>IF(Table1[[#This Row],[Algorithm]]="None",0,IF(Table1[[#This Row],[NumPredictors]]&lt;=5,5,IF(Table1[[#This Row],[NumPredictors]]&lt;=10,10,IF(Table1[[#This Row],[NumPredictors]]&lt;=30,30,50))))</f>
        <v>10</v>
      </c>
      <c r="P753" s="2">
        <v>0.82979999999999998</v>
      </c>
      <c r="Q753" s="2">
        <v>0.83309999999999995</v>
      </c>
      <c r="R753">
        <v>769.46</v>
      </c>
      <c r="S753">
        <v>35.369999999999997</v>
      </c>
      <c r="T753">
        <v>15.36</v>
      </c>
      <c r="U753" s="3">
        <v>3.13093962833439</v>
      </c>
      <c r="V753" s="17" t="s">
        <v>362</v>
      </c>
      <c r="W753" s="22">
        <f>IFERROR(Table1[[#This Row],[MutualInformation]]/Table1[[#This Row],[MutualInformationPotential]],0)</f>
        <v>0</v>
      </c>
      <c r="X753" s="3">
        <v>0.12929515028420499</v>
      </c>
      <c r="Y753" s="3"/>
      <c r="Z753" s="3">
        <f>IFERROR(Table1[[#This Row],[MutualInformationVsOutcome]]/Table1[[#This Row],[MutualInformationVsOutcomePotential]],0)</f>
        <v>0</v>
      </c>
      <c r="AA753">
        <v>711</v>
      </c>
      <c r="AB753">
        <v>7587</v>
      </c>
      <c r="AC753">
        <v>351</v>
      </c>
      <c r="AD753">
        <v>1351</v>
      </c>
      <c r="AE753" s="3" t="s">
        <v>445</v>
      </c>
      <c r="AF7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753" s="17" t="str">
        <f>RIGHT(Table1[[#This Row],[AlgorithmFunc]],LEN(Table1[[#This Row],[AlgorithmFunc]])-16)</f>
        <v>ClusterDuplicates</v>
      </c>
      <c r="AH753" s="3">
        <f>Table1[[#This Row],['# CM TP]]+Table1[[#This Row],['# CM TN]]</f>
        <v>8298</v>
      </c>
      <c r="AI753" s="3">
        <f>Table1[[#This Row],['# CM FP]]+Table1[[#This Row],['# CM FN]]</f>
        <v>1702</v>
      </c>
      <c r="AJ753" s="3">
        <f>Table1[[#This Row],['# CM TP]]+Table1[[#This Row],['# CM FP]]</f>
        <v>1062</v>
      </c>
      <c r="AK753" s="3">
        <f>Table1[[#This Row],['# CM TN]]+Table1[[#This Row],['# CM FN]]</f>
        <v>8938</v>
      </c>
      <c r="AL753" s="3">
        <f>Table1[[#This Row],[GT_T]]+Table1[[#This Row],[GT_F]]</f>
        <v>10000</v>
      </c>
      <c r="AM753" s="3">
        <f>IFERROR((Table1[[#This Row],['# CM TP]]+Table1[[#This Row],['# CM TN]])/Table1[[#This Row],[GT_TOT]], 0)</f>
        <v>0.82979999999999998</v>
      </c>
      <c r="AN753" s="3">
        <f>IFERROR(((Table1[[#This Row],[GT_T]]*Table1[[#This Row],[GT_ML_P]]/Table1[[#This Row],[GT_TOT]])+(Table1[[#This Row],[GT_F]]*Table1[[#This Row],[GT_ML_N]]/Table1[[#This Row],[GT_TOT]]))/Table1[[#This Row],[GT_TOT]],0)</f>
        <v>0.24024951999999999</v>
      </c>
      <c r="AO753" s="3">
        <f>(Table1[[#This Row],[OBS_ACC]]-Table1[[#This Row],[EXP_ACC]])/(1-Table1[[#This Row],[EXP_ACC]])</f>
        <v>0.77597908197438714</v>
      </c>
      <c r="AP753" s="3">
        <f>Table1[[#This Row],['# CM TP]]+Table1[[#This Row],['# CM FN]]</f>
        <v>2062</v>
      </c>
      <c r="AQ753" s="3">
        <f>Table1[[#This Row],['# CM TN]]+Table1[[#This Row],['# CM FP]]</f>
        <v>7938</v>
      </c>
      <c r="AR753" s="2">
        <f>IFERROR(Table1[[#This Row],[NUM_T]]/(Table1[[#This Row],[NUM_T]]+Table1[[#This Row],[NUM_F]]),0)</f>
        <v>0.20619999999999999</v>
      </c>
      <c r="AS753" s="2">
        <f>IFERROR(((LEN(Table1[[#This Row],[Predictors]])-LEN(SUBSTITUTE(Table1[[#This Row],[Predictors]],"_","")))/Table1[[#This Row],[NumPredictors]])-Table1[[#This Row],[P_se]],0)</f>
        <v>0.2</v>
      </c>
      <c r="AT753" s="2">
        <f>IFERROR((LEN(Table1[[#This Row],[Predictors]])-LEN(SUBSTITUTE(Table1[[#This Row],[Predictors]],".","")))/Table1[[#This Row],[NumPredictors]],0)</f>
        <v>0.8</v>
      </c>
      <c r="AU7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53" s="2">
        <f>1-(Table1[[#This Row],[P_2gram]]+Table1[[#This Row],[P_order]]+Table1[[#This Row],[P_se]])</f>
        <v>0</v>
      </c>
    </row>
    <row r="754" spans="1:48" x14ac:dyDescent="0.25">
      <c r="A754">
        <v>1</v>
      </c>
      <c r="B754" t="s">
        <v>645</v>
      </c>
      <c r="C754" t="s">
        <v>185</v>
      </c>
      <c r="D754" s="26" t="s">
        <v>1510</v>
      </c>
      <c r="E754">
        <v>40000</v>
      </c>
      <c r="F7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54" t="s">
        <v>1293</v>
      </c>
      <c r="H754" s="3">
        <v>1</v>
      </c>
      <c r="I754" s="1">
        <v>43121.778136574074</v>
      </c>
      <c r="J754" t="s">
        <v>37</v>
      </c>
      <c r="K754" t="s">
        <v>11</v>
      </c>
      <c r="L754" t="str">
        <f>SUBSTITUTE(SUBSTITUTE(Table1[[#This Row],[PredictorSetsOrig]],"task","act"),"startend","se")</f>
        <v>act</v>
      </c>
      <c r="M754" s="32" t="s">
        <v>12</v>
      </c>
      <c r="N754" s="3">
        <v>10</v>
      </c>
      <c r="O754" s="3">
        <f>IF(Table1[[#This Row],[Algorithm]]="None",0,IF(Table1[[#This Row],[NumPredictors]]&lt;=5,5,IF(Table1[[#This Row],[NumPredictors]]&lt;=10,10,IF(Table1[[#This Row],[NumPredictors]]&lt;=30,30,50))))</f>
        <v>10</v>
      </c>
      <c r="P754" s="2">
        <v>0.82979999999999998</v>
      </c>
      <c r="Q754" s="2">
        <v>0.83356666666666701</v>
      </c>
      <c r="R754">
        <v>1.05</v>
      </c>
      <c r="S754">
        <v>40.14</v>
      </c>
      <c r="T754">
        <v>0.75</v>
      </c>
      <c r="U754" s="3">
        <v>5.1385950382086003</v>
      </c>
      <c r="V754" s="17"/>
      <c r="W754" s="22">
        <f>IFERROR(Table1[[#This Row],[MutualInformation]]/Table1[[#This Row],[MutualInformationPotential]],0)</f>
        <v>0</v>
      </c>
      <c r="X754" s="3">
        <v>0.15310681918137301</v>
      </c>
      <c r="Y754" s="3"/>
      <c r="Z754" s="3">
        <f>IFERROR(Table1[[#This Row],[MutualInformationVsOutcome]]/Table1[[#This Row],[MutualInformationVsOutcomePotential]],0)</f>
        <v>0</v>
      </c>
      <c r="AA754">
        <v>441</v>
      </c>
      <c r="AB754">
        <v>7857</v>
      </c>
      <c r="AC754">
        <v>166</v>
      </c>
      <c r="AD754">
        <v>1536</v>
      </c>
      <c r="AE754" s="3" t="s">
        <v>363</v>
      </c>
      <c r="AF754" s="3" t="str">
        <f>RIGHT(Table1[[#This Row],[AlgorithmFunc]],LEN(Table1[[#This Row],[AlgorithmFunc]])-16)</f>
        <v>Cluster</v>
      </c>
      <c r="AG754" s="17" t="str">
        <f>RIGHT(Table1[[#This Row],[AlgorithmFunc]],LEN(Table1[[#This Row],[AlgorithmFunc]])-16)</f>
        <v>Cluster</v>
      </c>
      <c r="AH754" s="3">
        <f>Table1[[#This Row],['# CM TP]]+Table1[[#This Row],['# CM TN]]</f>
        <v>8298</v>
      </c>
      <c r="AI754" s="3">
        <f>Table1[[#This Row],['# CM FP]]+Table1[[#This Row],['# CM FN]]</f>
        <v>1702</v>
      </c>
      <c r="AJ754" s="3">
        <f>Table1[[#This Row],['# CM TP]]+Table1[[#This Row],['# CM FP]]</f>
        <v>607</v>
      </c>
      <c r="AK754" s="3">
        <f>Table1[[#This Row],['# CM TN]]+Table1[[#This Row],['# CM FN]]</f>
        <v>9393</v>
      </c>
      <c r="AL754" s="3">
        <f>Table1[[#This Row],[GT_T]]+Table1[[#This Row],[GT_F]]</f>
        <v>10000</v>
      </c>
      <c r="AM754" s="3">
        <f>IFERROR((Table1[[#This Row],['# CM TP]]+Table1[[#This Row],['# CM TN]])/Table1[[#This Row],[GT_TOT]], 0)</f>
        <v>0.82979999999999998</v>
      </c>
      <c r="AN754" s="3">
        <f>IFERROR(((Table1[[#This Row],[GT_T]]*Table1[[#This Row],[GT_ML_P]]/Table1[[#This Row],[GT_TOT]])+(Table1[[#This Row],[GT_F]]*Table1[[#This Row],[GT_ML_N]]/Table1[[#This Row],[GT_TOT]]))/Table1[[#This Row],[GT_TOT]],0)</f>
        <v>0.21023771999999999</v>
      </c>
      <c r="AO754" s="3">
        <f>(Table1[[#This Row],[OBS_ACC]]-Table1[[#This Row],[EXP_ACC]])/(1-Table1[[#This Row],[EXP_ACC]])</f>
        <v>0.78449211324703938</v>
      </c>
      <c r="AP754" s="3">
        <f>Table1[[#This Row],['# CM TP]]+Table1[[#This Row],['# CM FN]]</f>
        <v>1977</v>
      </c>
      <c r="AQ754" s="3">
        <f>Table1[[#This Row],['# CM TN]]+Table1[[#This Row],['# CM FP]]</f>
        <v>8023</v>
      </c>
      <c r="AR754" s="2">
        <f>IFERROR(Table1[[#This Row],[NUM_T]]/(Table1[[#This Row],[NUM_T]]+Table1[[#This Row],[NUM_F]]),0)</f>
        <v>0.19769999999999999</v>
      </c>
      <c r="AS754" s="2">
        <f>IFERROR(((LEN(Table1[[#This Row],[Predictors]])-LEN(SUBSTITUTE(Table1[[#This Row],[Predictors]],"_","")))/Table1[[#This Row],[NumPredictors]])-Table1[[#This Row],[P_se]],0)</f>
        <v>0</v>
      </c>
      <c r="AT754" s="2">
        <f>IFERROR((LEN(Table1[[#This Row],[Predictors]])-LEN(SUBSTITUTE(Table1[[#This Row],[Predictors]],".","")))/Table1[[#This Row],[NumPredictors]],0)</f>
        <v>0</v>
      </c>
      <c r="AU7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54" s="2">
        <f>1-(Table1[[#This Row],[P_2gram]]+Table1[[#This Row],[P_order]]+Table1[[#This Row],[P_se]])</f>
        <v>1</v>
      </c>
    </row>
    <row r="755" spans="1:48" x14ac:dyDescent="0.25">
      <c r="A755">
        <v>117</v>
      </c>
      <c r="B755" t="s">
        <v>645</v>
      </c>
      <c r="C755" t="s">
        <v>190</v>
      </c>
      <c r="D755" s="26" t="s">
        <v>1510</v>
      </c>
      <c r="E755">
        <v>40000</v>
      </c>
      <c r="F7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755" t="s">
        <v>1070</v>
      </c>
      <c r="H755" s="3">
        <v>1</v>
      </c>
      <c r="I755" s="1">
        <v>43118.834062499998</v>
      </c>
      <c r="J755" t="s">
        <v>995</v>
      </c>
      <c r="K755" t="s">
        <v>11</v>
      </c>
      <c r="L755" t="str">
        <f>SUBSTITUTE(SUBSTITUTE(Table1[[#This Row],[PredictorSetsOrig]],"task","act"),"startend","se")</f>
        <v>act,2gram,order</v>
      </c>
      <c r="M755" s="32" t="s">
        <v>24</v>
      </c>
      <c r="N755" s="3">
        <v>10</v>
      </c>
      <c r="O755" s="3">
        <f>IF(Table1[[#This Row],[Algorithm]]="None",0,IF(Table1[[#This Row],[NumPredictors]]&lt;=5,5,IF(Table1[[#This Row],[NumPredictors]]&lt;=10,10,IF(Table1[[#This Row],[NumPredictors]]&lt;=30,30,50))))</f>
        <v>10</v>
      </c>
      <c r="P755" s="2">
        <v>0.82950000000000002</v>
      </c>
      <c r="Q755" s="2">
        <v>0.82623333333333304</v>
      </c>
      <c r="R755">
        <v>89.21</v>
      </c>
      <c r="S755">
        <v>33.479999999999997</v>
      </c>
      <c r="T755">
        <v>12.610000000000101</v>
      </c>
      <c r="U755" s="3">
        <v>3.4600686044726201</v>
      </c>
      <c r="V755" s="17"/>
      <c r="W755" s="22">
        <f>IFERROR(Table1[[#This Row],[MutualInformation]]/Table1[[#This Row],[MutualInformationPotential]],0)</f>
        <v>0</v>
      </c>
      <c r="X755" s="3">
        <v>0.10190094397367901</v>
      </c>
      <c r="Y755" s="3"/>
      <c r="Z755" s="3">
        <f>IFERROR(Table1[[#This Row],[MutualInformationVsOutcome]]/Table1[[#This Row],[MutualInformationVsOutcomePotential]],0)</f>
        <v>0</v>
      </c>
      <c r="AA755">
        <v>633</v>
      </c>
      <c r="AB755">
        <v>7662</v>
      </c>
      <c r="AC755">
        <v>276</v>
      </c>
      <c r="AD755">
        <v>1429</v>
      </c>
      <c r="AE755" s="3" t="s">
        <v>1207</v>
      </c>
      <c r="AF7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55" s="17" t="str">
        <f>RIGHT(Table1[[#This Row],[AlgorithmFunc]],LEN(Table1[[#This Row],[AlgorithmFunc]])-16)</f>
        <v>ClusterInfluence</v>
      </c>
      <c r="AH755" s="3">
        <f>Table1[[#This Row],['# CM TP]]+Table1[[#This Row],['# CM TN]]</f>
        <v>8295</v>
      </c>
      <c r="AI755" s="3">
        <f>Table1[[#This Row],['# CM FP]]+Table1[[#This Row],['# CM FN]]</f>
        <v>1705</v>
      </c>
      <c r="AJ755" s="3">
        <f>Table1[[#This Row],['# CM TP]]+Table1[[#This Row],['# CM FP]]</f>
        <v>909</v>
      </c>
      <c r="AK755" s="3">
        <f>Table1[[#This Row],['# CM TN]]+Table1[[#This Row],['# CM FN]]</f>
        <v>9091</v>
      </c>
      <c r="AL755" s="3">
        <f>Table1[[#This Row],[GT_T]]+Table1[[#This Row],[GT_F]]</f>
        <v>10000</v>
      </c>
      <c r="AM755" s="3">
        <f>IFERROR((Table1[[#This Row],['# CM TP]]+Table1[[#This Row],['# CM TN]])/Table1[[#This Row],[GT_TOT]], 0)</f>
        <v>0.82950000000000002</v>
      </c>
      <c r="AN755" s="3">
        <f>IFERROR(((Table1[[#This Row],[GT_T]]*Table1[[#This Row],[GT_ML_P]]/Table1[[#This Row],[GT_TOT]])+(Table1[[#This Row],[GT_F]]*Table1[[#This Row],[GT_ML_N]]/Table1[[#This Row],[GT_TOT]]))/Table1[[#This Row],[GT_TOT]],0)</f>
        <v>0.2304031</v>
      </c>
      <c r="AO755" s="3">
        <f>(Table1[[#This Row],[OBS_ACC]]-Table1[[#This Row],[EXP_ACC]])/(1-Table1[[#This Row],[EXP_ACC]])</f>
        <v>0.77845544856014881</v>
      </c>
      <c r="AP755" s="3">
        <f>Table1[[#This Row],['# CM TP]]+Table1[[#This Row],['# CM FN]]</f>
        <v>2062</v>
      </c>
      <c r="AQ755" s="3">
        <f>Table1[[#This Row],['# CM TN]]+Table1[[#This Row],['# CM FP]]</f>
        <v>7938</v>
      </c>
      <c r="AR755" s="2">
        <f>IFERROR(Table1[[#This Row],[NUM_T]]/(Table1[[#This Row],[NUM_T]]+Table1[[#This Row],[NUM_F]]),0)</f>
        <v>0.20619999999999999</v>
      </c>
      <c r="AS755" s="2">
        <f>IFERROR(((LEN(Table1[[#This Row],[Predictors]])-LEN(SUBSTITUTE(Table1[[#This Row],[Predictors]],"_","")))/Table1[[#This Row],[NumPredictors]])-Table1[[#This Row],[P_se]],0)</f>
        <v>0.3</v>
      </c>
      <c r="AT755" s="2">
        <f>IFERROR((LEN(Table1[[#This Row],[Predictors]])-LEN(SUBSTITUTE(Table1[[#This Row],[Predictors]],".","")))/Table1[[#This Row],[NumPredictors]],0)</f>
        <v>0.6</v>
      </c>
      <c r="AU7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55" s="2">
        <f>1-(Table1[[#This Row],[P_2gram]]+Table1[[#This Row],[P_order]]+Table1[[#This Row],[P_se]])</f>
        <v>0.10000000000000009</v>
      </c>
    </row>
    <row r="756" spans="1:48" x14ac:dyDescent="0.25">
      <c r="A756">
        <v>128</v>
      </c>
      <c r="B756" t="s">
        <v>645</v>
      </c>
      <c r="C756" t="s">
        <v>190</v>
      </c>
      <c r="D756" s="26" t="s">
        <v>1510</v>
      </c>
      <c r="E756">
        <v>40000</v>
      </c>
      <c r="F7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756" t="s">
        <v>1070</v>
      </c>
      <c r="H756" s="3">
        <v>1</v>
      </c>
      <c r="I756" s="1">
        <v>43118.844166666669</v>
      </c>
      <c r="J756" t="s">
        <v>1007</v>
      </c>
      <c r="K756" t="s">
        <v>11</v>
      </c>
      <c r="L756" t="str">
        <f>SUBSTITUTE(SUBSTITUTE(Table1[[#This Row],[PredictorSetsOrig]],"task","act"),"startend","se")</f>
        <v>act,2gram,order</v>
      </c>
      <c r="M756" s="32" t="s">
        <v>24</v>
      </c>
      <c r="N756" s="3">
        <v>10</v>
      </c>
      <c r="O756" s="3">
        <f>IF(Table1[[#This Row],[Algorithm]]="None",0,IF(Table1[[#This Row],[NumPredictors]]&lt;=5,5,IF(Table1[[#This Row],[NumPredictors]]&lt;=10,10,IF(Table1[[#This Row],[NumPredictors]]&lt;=30,30,50))))</f>
        <v>10</v>
      </c>
      <c r="P756" s="2">
        <v>0.82950000000000002</v>
      </c>
      <c r="Q756" s="2">
        <v>0.82623333333333304</v>
      </c>
      <c r="R756">
        <v>87.889999999999901</v>
      </c>
      <c r="S756">
        <v>33.96</v>
      </c>
      <c r="T756">
        <v>12.3100000000004</v>
      </c>
      <c r="U756" s="3">
        <v>3.4600686044726201</v>
      </c>
      <c r="V756" s="17"/>
      <c r="W756" s="22">
        <f>IFERROR(Table1[[#This Row],[MutualInformation]]/Table1[[#This Row],[MutualInformationPotential]],0)</f>
        <v>0</v>
      </c>
      <c r="X756" s="3">
        <v>0.10190094397367901</v>
      </c>
      <c r="Y756" s="3"/>
      <c r="Z756" s="3">
        <f>IFERROR(Table1[[#This Row],[MutualInformationVsOutcome]]/Table1[[#This Row],[MutualInformationVsOutcomePotential]],0)</f>
        <v>0</v>
      </c>
      <c r="AA756">
        <v>633</v>
      </c>
      <c r="AB756">
        <v>7662</v>
      </c>
      <c r="AC756">
        <v>276</v>
      </c>
      <c r="AD756">
        <v>1429</v>
      </c>
      <c r="AE756" s="3" t="s">
        <v>1207</v>
      </c>
      <c r="AF7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56" s="17" t="str">
        <f>RIGHT(Table1[[#This Row],[AlgorithmFunc]],LEN(Table1[[#This Row],[AlgorithmFunc]])-16)</f>
        <v>ClusterFisher</v>
      </c>
      <c r="AH756" s="3">
        <f>Table1[[#This Row],['# CM TP]]+Table1[[#This Row],['# CM TN]]</f>
        <v>8295</v>
      </c>
      <c r="AI756" s="3">
        <f>Table1[[#This Row],['# CM FP]]+Table1[[#This Row],['# CM FN]]</f>
        <v>1705</v>
      </c>
      <c r="AJ756" s="3">
        <f>Table1[[#This Row],['# CM TP]]+Table1[[#This Row],['# CM FP]]</f>
        <v>909</v>
      </c>
      <c r="AK756" s="3">
        <f>Table1[[#This Row],['# CM TN]]+Table1[[#This Row],['# CM FN]]</f>
        <v>9091</v>
      </c>
      <c r="AL756" s="3">
        <f>Table1[[#This Row],[GT_T]]+Table1[[#This Row],[GT_F]]</f>
        <v>10000</v>
      </c>
      <c r="AM756" s="3">
        <f>IFERROR((Table1[[#This Row],['# CM TP]]+Table1[[#This Row],['# CM TN]])/Table1[[#This Row],[GT_TOT]], 0)</f>
        <v>0.82950000000000002</v>
      </c>
      <c r="AN756" s="3">
        <f>IFERROR(((Table1[[#This Row],[GT_T]]*Table1[[#This Row],[GT_ML_P]]/Table1[[#This Row],[GT_TOT]])+(Table1[[#This Row],[GT_F]]*Table1[[#This Row],[GT_ML_N]]/Table1[[#This Row],[GT_TOT]]))/Table1[[#This Row],[GT_TOT]],0)</f>
        <v>0.2304031</v>
      </c>
      <c r="AO756" s="3">
        <f>(Table1[[#This Row],[OBS_ACC]]-Table1[[#This Row],[EXP_ACC]])/(1-Table1[[#This Row],[EXP_ACC]])</f>
        <v>0.77845544856014881</v>
      </c>
      <c r="AP756" s="3">
        <f>Table1[[#This Row],['# CM TP]]+Table1[[#This Row],['# CM FN]]</f>
        <v>2062</v>
      </c>
      <c r="AQ756" s="3">
        <f>Table1[[#This Row],['# CM TN]]+Table1[[#This Row],['# CM FP]]</f>
        <v>7938</v>
      </c>
      <c r="AR756" s="2">
        <f>IFERROR(Table1[[#This Row],[NUM_T]]/(Table1[[#This Row],[NUM_T]]+Table1[[#This Row],[NUM_F]]),0)</f>
        <v>0.20619999999999999</v>
      </c>
      <c r="AS756" s="2">
        <f>IFERROR(((LEN(Table1[[#This Row],[Predictors]])-LEN(SUBSTITUTE(Table1[[#This Row],[Predictors]],"_","")))/Table1[[#This Row],[NumPredictors]])-Table1[[#This Row],[P_se]],0)</f>
        <v>0.3</v>
      </c>
      <c r="AT756" s="2">
        <f>IFERROR((LEN(Table1[[#This Row],[Predictors]])-LEN(SUBSTITUTE(Table1[[#This Row],[Predictors]],".","")))/Table1[[#This Row],[NumPredictors]],0)</f>
        <v>0.6</v>
      </c>
      <c r="AU7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56" s="2">
        <f>1-(Table1[[#This Row],[P_2gram]]+Table1[[#This Row],[P_order]]+Table1[[#This Row],[P_se]])</f>
        <v>0.10000000000000009</v>
      </c>
    </row>
    <row r="757" spans="1:48" x14ac:dyDescent="0.25">
      <c r="A757" s="26">
        <v>70</v>
      </c>
      <c r="B757" s="26" t="s">
        <v>645</v>
      </c>
      <c r="C757" s="26" t="s">
        <v>190</v>
      </c>
      <c r="D757" s="26" t="s">
        <v>1510</v>
      </c>
      <c r="E757" s="26">
        <v>4000</v>
      </c>
      <c r="F7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57" s="26" t="s">
        <v>1070</v>
      </c>
      <c r="H757" s="27">
        <v>1</v>
      </c>
      <c r="I757" s="28">
        <v>43118.814884259256</v>
      </c>
      <c r="J757" s="26" t="s">
        <v>995</v>
      </c>
      <c r="K757" s="26" t="s">
        <v>11</v>
      </c>
      <c r="L757" t="str">
        <f>SUBSTITUTE(SUBSTITUTE(Table1[[#This Row],[PredictorSetsOrig]],"task","act"),"startend","se")</f>
        <v>act,se,order</v>
      </c>
      <c r="M757" s="32" t="s">
        <v>18</v>
      </c>
      <c r="N757" s="27">
        <v>30</v>
      </c>
      <c r="O757" s="27">
        <f>IF(Table1[[#This Row],[Algorithm]]="None",0,IF(Table1[[#This Row],[NumPredictors]]&lt;=5,5,IF(Table1[[#This Row],[NumPredictors]]&lt;=10,10,IF(Table1[[#This Row],[NumPredictors]]&lt;=30,30,50))))</f>
        <v>30</v>
      </c>
      <c r="P757" s="29">
        <v>0.82299999999999995</v>
      </c>
      <c r="Q757" s="29">
        <v>0.82799999999999996</v>
      </c>
      <c r="R757" s="26">
        <v>1.2100000000000399</v>
      </c>
      <c r="S757" s="26">
        <v>7.0900000000000301</v>
      </c>
      <c r="T757" s="26">
        <v>0.97000000000002695</v>
      </c>
      <c r="U757" s="27">
        <v>5.68850171559271</v>
      </c>
      <c r="V757" s="17">
        <v>7.28892414629368</v>
      </c>
      <c r="W757" s="22">
        <f>IFERROR(Table1[[#This Row],[MutualInformation]]/Table1[[#This Row],[MutualInformationPotential]],0)</f>
        <v>0.78043091153380117</v>
      </c>
      <c r="X757" s="27">
        <v>0.43140107570000102</v>
      </c>
      <c r="Y757" s="3">
        <v>0.62004340356102405</v>
      </c>
      <c r="Z757" s="27">
        <f>IFERROR(Table1[[#This Row],[MutualInformationVsOutcome]]/Table1[[#This Row],[MutualInformationVsOutcomePotential]],0)</f>
        <v>0.69575947945318795</v>
      </c>
      <c r="AA757" s="26">
        <v>258</v>
      </c>
      <c r="AB757" s="26">
        <v>565</v>
      </c>
      <c r="AC757" s="26">
        <v>71</v>
      </c>
      <c r="AD757" s="26">
        <v>106</v>
      </c>
      <c r="AE757" s="27" t="s">
        <v>1062</v>
      </c>
      <c r="AF7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57" s="17" t="str">
        <f>RIGHT(Table1[[#This Row],[AlgorithmFunc]],LEN(Table1[[#This Row],[AlgorithmFunc]])-16)</f>
        <v>ClusterInfluence</v>
      </c>
      <c r="AH757" s="27">
        <f>Table1[[#This Row],['# CM TP]]+Table1[[#This Row],['# CM TN]]</f>
        <v>823</v>
      </c>
      <c r="AI757" s="27">
        <f>Table1[[#This Row],['# CM FP]]+Table1[[#This Row],['# CM FN]]</f>
        <v>177</v>
      </c>
      <c r="AJ757" s="27">
        <f>Table1[[#This Row],['# CM TP]]+Table1[[#This Row],['# CM FP]]</f>
        <v>329</v>
      </c>
      <c r="AK757" s="27">
        <f>Table1[[#This Row],['# CM TN]]+Table1[[#This Row],['# CM FN]]</f>
        <v>671</v>
      </c>
      <c r="AL757" s="27">
        <f>Table1[[#This Row],[GT_T]]+Table1[[#This Row],[GT_F]]</f>
        <v>1000</v>
      </c>
      <c r="AM757" s="27">
        <f>IFERROR((Table1[[#This Row],['# CM TP]]+Table1[[#This Row],['# CM TN]])/Table1[[#This Row],[GT_TOT]], 0)</f>
        <v>0.82299999999999995</v>
      </c>
      <c r="AN757" s="27">
        <f>IFERROR(((Table1[[#This Row],[GT_T]]*Table1[[#This Row],[GT_ML_P]]/Table1[[#This Row],[GT_TOT]])+(Table1[[#This Row],[GT_F]]*Table1[[#This Row],[GT_ML_N]]/Table1[[#This Row],[GT_TOT]]))/Table1[[#This Row],[GT_TOT]],0)</f>
        <v>0.38953399999999999</v>
      </c>
      <c r="AO757" s="27">
        <f>(Table1[[#This Row],[OBS_ACC]]-Table1[[#This Row],[EXP_ACC]])/(1-Table1[[#This Row],[EXP_ACC]])</f>
        <v>0.71005756258333796</v>
      </c>
      <c r="AP757" s="27">
        <f>Table1[[#This Row],['# CM TP]]+Table1[[#This Row],['# CM FN]]</f>
        <v>364</v>
      </c>
      <c r="AQ757" s="27">
        <f>Table1[[#This Row],['# CM TN]]+Table1[[#This Row],['# CM FP]]</f>
        <v>636</v>
      </c>
      <c r="AR757" s="29">
        <f>IFERROR(Table1[[#This Row],[NUM_T]]/(Table1[[#This Row],[NUM_T]]+Table1[[#This Row],[NUM_F]]),0)</f>
        <v>0.36399999999999999</v>
      </c>
      <c r="AS757" s="29">
        <f>IFERROR(((LEN(Table1[[#This Row],[Predictors]])-LEN(SUBSTITUTE(Table1[[#This Row],[Predictors]],"_","")))/Table1[[#This Row],[NumPredictors]])-Table1[[#This Row],[P_se]],0)</f>
        <v>2.2222222222222227E-2</v>
      </c>
      <c r="AT757" s="29">
        <f>IFERROR((LEN(Table1[[#This Row],[Predictors]])-LEN(SUBSTITUTE(Table1[[#This Row],[Predictors]],".","")))/Table1[[#This Row],[NumPredictors]],0)</f>
        <v>0.66666666666666663</v>
      </c>
      <c r="AU75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757" s="29">
        <f>1-(Table1[[#This Row],[P_2gram]]+Table1[[#This Row],[P_order]]+Table1[[#This Row],[P_se]])</f>
        <v>0.26666666666666672</v>
      </c>
    </row>
    <row r="758" spans="1:48" x14ac:dyDescent="0.25">
      <c r="A758">
        <v>9</v>
      </c>
      <c r="B758" t="s">
        <v>645</v>
      </c>
      <c r="C758" t="s">
        <v>185</v>
      </c>
      <c r="D758" s="26" t="s">
        <v>1510</v>
      </c>
      <c r="E758">
        <v>40000</v>
      </c>
      <c r="F7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758" t="s">
        <v>1294</v>
      </c>
      <c r="H758" s="3">
        <v>1</v>
      </c>
      <c r="I758" s="1">
        <v>43121.815011574072</v>
      </c>
      <c r="J758" t="s">
        <v>37</v>
      </c>
      <c r="K758" t="s">
        <v>11</v>
      </c>
      <c r="L758" t="str">
        <f>SUBSTITUTE(SUBSTITUTE(Table1[[#This Row],[PredictorSetsOrig]],"task","act"),"startend","se")</f>
        <v>2gram</v>
      </c>
      <c r="M758" s="32" t="s">
        <v>434</v>
      </c>
      <c r="N758" s="3">
        <v>30</v>
      </c>
      <c r="O758" s="3">
        <f>IF(Table1[[#This Row],[Algorithm]]="None",0,IF(Table1[[#This Row],[NumPredictors]]&lt;=5,5,IF(Table1[[#This Row],[NumPredictors]]&lt;=10,10,IF(Table1[[#This Row],[NumPredictors]]&lt;=30,30,50))))</f>
        <v>30</v>
      </c>
      <c r="P758" s="2">
        <v>0.82930000000000004</v>
      </c>
      <c r="Q758" s="2">
        <v>0.83199999999999996</v>
      </c>
      <c r="R758">
        <v>29.840000000000099</v>
      </c>
      <c r="S758">
        <v>68.360000000000099</v>
      </c>
      <c r="T758">
        <v>5.1600000000003101</v>
      </c>
      <c r="U758" s="3">
        <v>7.0573166072569498</v>
      </c>
      <c r="V758" s="17"/>
      <c r="W758" s="22">
        <f>IFERROR(Table1[[#This Row],[MutualInformation]]/Table1[[#This Row],[MutualInformationPotential]],0)</f>
        <v>0</v>
      </c>
      <c r="X758" s="3">
        <v>0.248784286270856</v>
      </c>
      <c r="Y758" s="3"/>
      <c r="Z758" s="3">
        <f>IFERROR(Table1[[#This Row],[MutualInformationVsOutcome]]/Table1[[#This Row],[MutualInformationVsOutcomePotential]],0)</f>
        <v>0</v>
      </c>
      <c r="AA758">
        <v>428</v>
      </c>
      <c r="AB758">
        <v>7865</v>
      </c>
      <c r="AC758">
        <v>158</v>
      </c>
      <c r="AD758">
        <v>1549</v>
      </c>
      <c r="AE758" s="3" t="s">
        <v>1303</v>
      </c>
      <c r="AF758" s="3" t="str">
        <f>RIGHT(Table1[[#This Row],[AlgorithmFunc]],LEN(Table1[[#This Row],[AlgorithmFunc]])-16)</f>
        <v>Cluster</v>
      </c>
      <c r="AG758" s="17" t="str">
        <f>RIGHT(Table1[[#This Row],[AlgorithmFunc]],LEN(Table1[[#This Row],[AlgorithmFunc]])-16)</f>
        <v>Cluster</v>
      </c>
      <c r="AH758" s="3">
        <f>Table1[[#This Row],['# CM TP]]+Table1[[#This Row],['# CM TN]]</f>
        <v>8293</v>
      </c>
      <c r="AI758" s="3">
        <f>Table1[[#This Row],['# CM FP]]+Table1[[#This Row],['# CM FN]]</f>
        <v>1707</v>
      </c>
      <c r="AJ758" s="3">
        <f>Table1[[#This Row],['# CM TP]]+Table1[[#This Row],['# CM FP]]</f>
        <v>586</v>
      </c>
      <c r="AK758" s="3">
        <f>Table1[[#This Row],['# CM TN]]+Table1[[#This Row],['# CM FN]]</f>
        <v>9414</v>
      </c>
      <c r="AL758" s="3">
        <f>Table1[[#This Row],[GT_T]]+Table1[[#This Row],[GT_F]]</f>
        <v>10000</v>
      </c>
      <c r="AM758" s="3">
        <f>IFERROR((Table1[[#This Row],['# CM TP]]+Table1[[#This Row],['# CM TN]])/Table1[[#This Row],[GT_TOT]], 0)</f>
        <v>0.82930000000000004</v>
      </c>
      <c r="AN758" s="3">
        <f>IFERROR(((Table1[[#This Row],[GT_T]]*Table1[[#This Row],[GT_ML_P]]/Table1[[#This Row],[GT_TOT]])+(Table1[[#This Row],[GT_F]]*Table1[[#This Row],[GT_ML_N]]/Table1[[#This Row],[GT_TOT]]))/Table1[[#This Row],[GT_TOT]],0)</f>
        <v>0.20929396000000003</v>
      </c>
      <c r="AO758" s="3">
        <f>(Table1[[#This Row],[OBS_ACC]]-Table1[[#This Row],[EXP_ACC]])/(1-Table1[[#This Row],[EXP_ACC]])</f>
        <v>0.78411698992459955</v>
      </c>
      <c r="AP758" s="3">
        <f>Table1[[#This Row],['# CM TP]]+Table1[[#This Row],['# CM FN]]</f>
        <v>1977</v>
      </c>
      <c r="AQ758" s="3">
        <f>Table1[[#This Row],['# CM TN]]+Table1[[#This Row],['# CM FP]]</f>
        <v>8023</v>
      </c>
      <c r="AR758" s="2">
        <f>IFERROR(Table1[[#This Row],[NUM_T]]/(Table1[[#This Row],[NUM_T]]+Table1[[#This Row],[NUM_F]]),0)</f>
        <v>0.19769999999999999</v>
      </c>
      <c r="AS758" s="2">
        <f>IFERROR(((LEN(Table1[[#This Row],[Predictors]])-LEN(SUBSTITUTE(Table1[[#This Row],[Predictors]],"_","")))/Table1[[#This Row],[NumPredictors]])-Table1[[#This Row],[P_se]],0)</f>
        <v>1</v>
      </c>
      <c r="AT758" s="2">
        <f>IFERROR((LEN(Table1[[#This Row],[Predictors]])-LEN(SUBSTITUTE(Table1[[#This Row],[Predictors]],".","")))/Table1[[#This Row],[NumPredictors]],0)</f>
        <v>0</v>
      </c>
      <c r="AU7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58" s="2">
        <f>1-(Table1[[#This Row],[P_2gram]]+Table1[[#This Row],[P_order]]+Table1[[#This Row],[P_se]])</f>
        <v>0</v>
      </c>
    </row>
    <row r="759" spans="1:48" x14ac:dyDescent="0.25">
      <c r="A759">
        <v>11</v>
      </c>
      <c r="B759" t="s">
        <v>645</v>
      </c>
      <c r="C759" t="s">
        <v>185</v>
      </c>
      <c r="D759" s="26" t="s">
        <v>1510</v>
      </c>
      <c r="E759">
        <v>40000</v>
      </c>
      <c r="F7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759" t="s">
        <v>1294</v>
      </c>
      <c r="H759" s="3">
        <v>1</v>
      </c>
      <c r="I759" s="1">
        <v>43121.817291666666</v>
      </c>
      <c r="J759" t="s">
        <v>37</v>
      </c>
      <c r="K759" t="s">
        <v>11</v>
      </c>
      <c r="L759" t="str">
        <f>SUBSTITUTE(SUBSTITUTE(Table1[[#This Row],[PredictorSetsOrig]],"task","act"),"startend","se")</f>
        <v>2gram,order</v>
      </c>
      <c r="M759" s="32" t="s">
        <v>438</v>
      </c>
      <c r="N759" s="3">
        <v>30</v>
      </c>
      <c r="O759" s="3">
        <f>IF(Table1[[#This Row],[Algorithm]]="None",0,IF(Table1[[#This Row],[NumPredictors]]&lt;=5,5,IF(Table1[[#This Row],[NumPredictors]]&lt;=10,10,IF(Table1[[#This Row],[NumPredictors]]&lt;=30,30,50))))</f>
        <v>30</v>
      </c>
      <c r="P759" s="2">
        <v>0.82930000000000004</v>
      </c>
      <c r="Q759" s="2">
        <v>0.82816666666666705</v>
      </c>
      <c r="R759">
        <v>75.75</v>
      </c>
      <c r="S759">
        <v>69.809999999999903</v>
      </c>
      <c r="T759">
        <v>13.25</v>
      </c>
      <c r="U759" s="3">
        <v>6.72543438224585</v>
      </c>
      <c r="V759" s="17"/>
      <c r="W759" s="22">
        <f>IFERROR(Table1[[#This Row],[MutualInformation]]/Table1[[#This Row],[MutualInformationPotential]],0)</f>
        <v>0</v>
      </c>
      <c r="X759" s="3">
        <v>0.19605441044486299</v>
      </c>
      <c r="Y759" s="3"/>
      <c r="Z759" s="3">
        <f>IFERROR(Table1[[#This Row],[MutualInformationVsOutcome]]/Table1[[#This Row],[MutualInformationVsOutcomePotential]],0)</f>
        <v>0</v>
      </c>
      <c r="AA759">
        <v>429</v>
      </c>
      <c r="AB759">
        <v>7864</v>
      </c>
      <c r="AC759">
        <v>159</v>
      </c>
      <c r="AD759">
        <v>1548</v>
      </c>
      <c r="AE759" s="3" t="s">
        <v>1305</v>
      </c>
      <c r="AF759" s="3" t="str">
        <f>RIGHT(Table1[[#This Row],[AlgorithmFunc]],LEN(Table1[[#This Row],[AlgorithmFunc]])-16)</f>
        <v>Cluster</v>
      </c>
      <c r="AG759" s="17" t="str">
        <f>RIGHT(Table1[[#This Row],[AlgorithmFunc]],LEN(Table1[[#This Row],[AlgorithmFunc]])-16)</f>
        <v>Cluster</v>
      </c>
      <c r="AH759" s="3">
        <f>Table1[[#This Row],['# CM TP]]+Table1[[#This Row],['# CM TN]]</f>
        <v>8293</v>
      </c>
      <c r="AI759" s="3">
        <f>Table1[[#This Row],['# CM FP]]+Table1[[#This Row],['# CM FN]]</f>
        <v>1707</v>
      </c>
      <c r="AJ759" s="3">
        <f>Table1[[#This Row],['# CM TP]]+Table1[[#This Row],['# CM FP]]</f>
        <v>588</v>
      </c>
      <c r="AK759" s="3">
        <f>Table1[[#This Row],['# CM TN]]+Table1[[#This Row],['# CM FN]]</f>
        <v>9412</v>
      </c>
      <c r="AL759" s="3">
        <f>Table1[[#This Row],[GT_T]]+Table1[[#This Row],[GT_F]]</f>
        <v>10000</v>
      </c>
      <c r="AM759" s="3">
        <f>IFERROR((Table1[[#This Row],['# CM TP]]+Table1[[#This Row],['# CM TN]])/Table1[[#This Row],[GT_TOT]], 0)</f>
        <v>0.82930000000000004</v>
      </c>
      <c r="AN759" s="3">
        <f>IFERROR(((Table1[[#This Row],[GT_T]]*Table1[[#This Row],[GT_ML_P]]/Table1[[#This Row],[GT_TOT]])+(Table1[[#This Row],[GT_F]]*Table1[[#This Row],[GT_ML_N]]/Table1[[#This Row],[GT_TOT]]))/Table1[[#This Row],[GT_TOT]],0)</f>
        <v>0.20942568</v>
      </c>
      <c r="AO759" s="3">
        <f>(Table1[[#This Row],[OBS_ACC]]-Table1[[#This Row],[EXP_ACC]])/(1-Table1[[#This Row],[EXP_ACC]])</f>
        <v>0.78408102099749477</v>
      </c>
      <c r="AP759" s="3">
        <f>Table1[[#This Row],['# CM TP]]+Table1[[#This Row],['# CM FN]]</f>
        <v>1977</v>
      </c>
      <c r="AQ759" s="3">
        <f>Table1[[#This Row],['# CM TN]]+Table1[[#This Row],['# CM FP]]</f>
        <v>8023</v>
      </c>
      <c r="AR759" s="2">
        <f>IFERROR(Table1[[#This Row],[NUM_T]]/(Table1[[#This Row],[NUM_T]]+Table1[[#This Row],[NUM_F]]),0)</f>
        <v>0.19769999999999999</v>
      </c>
      <c r="AS759" s="2">
        <f>IFERROR(((LEN(Table1[[#This Row],[Predictors]])-LEN(SUBSTITUTE(Table1[[#This Row],[Predictors]],"_","")))/Table1[[#This Row],[NumPredictors]])-Table1[[#This Row],[P_se]],0)</f>
        <v>0.33333333333333331</v>
      </c>
      <c r="AT759" s="2">
        <f>IFERROR((LEN(Table1[[#This Row],[Predictors]])-LEN(SUBSTITUTE(Table1[[#This Row],[Predictors]],".","")))/Table1[[#This Row],[NumPredictors]],0)</f>
        <v>0.66666666666666663</v>
      </c>
      <c r="AU7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59" s="2">
        <f>1-(Table1[[#This Row],[P_2gram]]+Table1[[#This Row],[P_order]]+Table1[[#This Row],[P_se]])</f>
        <v>0</v>
      </c>
    </row>
    <row r="760" spans="1:48" x14ac:dyDescent="0.25">
      <c r="A760">
        <v>6</v>
      </c>
      <c r="B760" t="s">
        <v>645</v>
      </c>
      <c r="C760" t="s">
        <v>185</v>
      </c>
      <c r="D760" t="s">
        <v>1510</v>
      </c>
      <c r="E760">
        <v>40000</v>
      </c>
      <c r="F7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60" t="s">
        <v>1647</v>
      </c>
      <c r="H760" s="3">
        <v>1</v>
      </c>
      <c r="I760" s="1">
        <v>43129.248402777775</v>
      </c>
      <c r="J760" t="s">
        <v>173</v>
      </c>
      <c r="K760" t="s">
        <v>11</v>
      </c>
      <c r="L760" t="str">
        <f>SUBSTITUTE(SUBSTITUTE(Table1[[#This Row],[PredictorSetsOrig]],"task","act"),"startend","se")</f>
        <v>act,2gram</v>
      </c>
      <c r="M760" s="32" t="s">
        <v>22</v>
      </c>
      <c r="N760" s="3">
        <v>10</v>
      </c>
      <c r="O760" s="3">
        <f>IF(Table1[[#This Row],[Algorithm]]="None",0,IF(Table1[[#This Row],[NumPredictors]]&lt;=5,5,IF(Table1[[#This Row],[NumPredictors]]&lt;=10,10,IF(Table1[[#This Row],[NumPredictors]]&lt;=30,30,50))))</f>
        <v>10</v>
      </c>
      <c r="P760" s="2">
        <v>0.82930000000000004</v>
      </c>
      <c r="Q760" s="2">
        <v>0.82926666666666704</v>
      </c>
      <c r="R760">
        <v>4042.93</v>
      </c>
      <c r="S760">
        <v>35.110000000000603</v>
      </c>
      <c r="T760">
        <v>5.1699999999982502</v>
      </c>
      <c r="U760" s="3">
        <v>3.8840278699320598</v>
      </c>
      <c r="V760" s="17"/>
      <c r="W760" s="22">
        <f>IFERROR(Table1[[#This Row],[MutualInformation]]/Table1[[#This Row],[MutualInformationPotential]],0)</f>
        <v>0</v>
      </c>
      <c r="X760" s="3">
        <v>0.10921674106778</v>
      </c>
      <c r="Y760" s="3"/>
      <c r="Z760" s="3">
        <f>IFERROR(Table1[[#This Row],[MutualInformationVsOutcome]]/Table1[[#This Row],[MutualInformationVsOutcomePotential]],0)</f>
        <v>0</v>
      </c>
      <c r="AA760">
        <v>445</v>
      </c>
      <c r="AB760">
        <v>7848</v>
      </c>
      <c r="AC760">
        <v>175</v>
      </c>
      <c r="AD760">
        <v>1532</v>
      </c>
      <c r="AE760" s="3" t="s">
        <v>1653</v>
      </c>
      <c r="AF76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760" s="17" t="str">
        <f>RIGHT(Table1[[#This Row],[AlgorithmFunc]],LEN(Table1[[#This Row],[AlgorithmFunc]])-16)</f>
        <v>Recursive2Sizes</v>
      </c>
      <c r="AH760" s="3">
        <f>Table1[[#This Row],['# CM TP]]+Table1[[#This Row],['# CM TN]]</f>
        <v>8293</v>
      </c>
      <c r="AI760" s="3">
        <f>Table1[[#This Row],['# CM FP]]+Table1[[#This Row],['# CM FN]]</f>
        <v>1707</v>
      </c>
      <c r="AJ760" s="3">
        <f>Table1[[#This Row],['# CM TP]]+Table1[[#This Row],['# CM FP]]</f>
        <v>620</v>
      </c>
      <c r="AK760" s="3">
        <f>Table1[[#This Row],['# CM TN]]+Table1[[#This Row],['# CM FN]]</f>
        <v>9380</v>
      </c>
      <c r="AL760" s="3">
        <f>Table1[[#This Row],[GT_T]]+Table1[[#This Row],[GT_F]]</f>
        <v>10000</v>
      </c>
      <c r="AM760" s="3">
        <f>IFERROR((Table1[[#This Row],['# CM TP]]+Table1[[#This Row],['# CM TN]])/Table1[[#This Row],[GT_TOT]], 0)</f>
        <v>0.82930000000000004</v>
      </c>
      <c r="AN760" s="3">
        <f>IFERROR(((Table1[[#This Row],[GT_T]]*Table1[[#This Row],[GT_ML_P]]/Table1[[#This Row],[GT_TOT]])+(Table1[[#This Row],[GT_F]]*Table1[[#This Row],[GT_ML_N]]/Table1[[#This Row],[GT_TOT]]))/Table1[[#This Row],[GT_TOT]],0)</f>
        <v>0.21153319999999998</v>
      </c>
      <c r="AO760" s="3">
        <f>(Table1[[#This Row],[OBS_ACC]]-Table1[[#This Row],[EXP_ACC]])/(1-Table1[[#This Row],[EXP_ACC]])</f>
        <v>0.78350388373993685</v>
      </c>
      <c r="AP760" s="3">
        <f>Table1[[#This Row],['# CM TP]]+Table1[[#This Row],['# CM FN]]</f>
        <v>1977</v>
      </c>
      <c r="AQ760" s="3">
        <f>Table1[[#This Row],['# CM TN]]+Table1[[#This Row],['# CM FP]]</f>
        <v>8023</v>
      </c>
      <c r="AR760" s="2">
        <f>IFERROR(Table1[[#This Row],[NUM_T]]/(Table1[[#This Row],[NUM_T]]+Table1[[#This Row],[NUM_F]]),0)</f>
        <v>0.19769999999999999</v>
      </c>
      <c r="AS760" s="2">
        <f>IFERROR(((LEN(Table1[[#This Row],[Predictors]])-LEN(SUBSTITUTE(Table1[[#This Row],[Predictors]],"_","")))/Table1[[#This Row],[NumPredictors]])-Table1[[#This Row],[P_se]],0)</f>
        <v>0.5</v>
      </c>
      <c r="AT760" s="2">
        <f>IFERROR((LEN(Table1[[#This Row],[Predictors]])-LEN(SUBSTITUTE(Table1[[#This Row],[Predictors]],".","")))/Table1[[#This Row],[NumPredictors]],0)</f>
        <v>0</v>
      </c>
      <c r="AU7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0" s="2">
        <f>1-(Table1[[#This Row],[P_2gram]]+Table1[[#This Row],[P_order]]+Table1[[#This Row],[P_se]])</f>
        <v>0.5</v>
      </c>
    </row>
    <row r="761" spans="1:48" x14ac:dyDescent="0.25">
      <c r="A761">
        <v>26</v>
      </c>
      <c r="B761" t="s">
        <v>645</v>
      </c>
      <c r="C761" t="s">
        <v>190</v>
      </c>
      <c r="D761" s="26" t="s">
        <v>1510</v>
      </c>
      <c r="E761">
        <v>20000</v>
      </c>
      <c r="F7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761" t="s">
        <v>719</v>
      </c>
      <c r="H761" s="3">
        <v>1</v>
      </c>
      <c r="I761" s="1">
        <v>42796.642997685187</v>
      </c>
      <c r="J761" t="s">
        <v>37</v>
      </c>
      <c r="K761" t="s">
        <v>11</v>
      </c>
      <c r="L761" t="str">
        <f>SUBSTITUTE(SUBSTITUTE(Table1[[#This Row],[PredictorSetsOrig]],"task","act"),"startend","se")</f>
        <v>2gram</v>
      </c>
      <c r="M761" s="14" t="s">
        <v>434</v>
      </c>
      <c r="N761" s="3">
        <v>10</v>
      </c>
      <c r="O761" s="3">
        <f>IF(Table1[[#This Row],[Algorithm]]="None",0,IF(Table1[[#This Row],[NumPredictors]]&lt;=5,5,IF(Table1[[#This Row],[NumPredictors]]&lt;=10,10,IF(Table1[[#This Row],[NumPredictors]]&lt;=30,30,50))))</f>
        <v>10</v>
      </c>
      <c r="P761" s="2">
        <v>0.82920000000000005</v>
      </c>
      <c r="Q761" s="2">
        <v>0.82479999999999998</v>
      </c>
      <c r="R761" s="1">
        <v>7.67000000000189</v>
      </c>
      <c r="S761" s="3">
        <v>17.689999999998701</v>
      </c>
      <c r="T761" s="1">
        <v>2.3700000000026198</v>
      </c>
      <c r="U761" s="3">
        <v>3.64537491325</v>
      </c>
      <c r="V761" s="17">
        <v>8.0938529963357908</v>
      </c>
      <c r="W761" s="22">
        <f>IFERROR(Table1[[#This Row],[MutualInformation]]/Table1[[#This Row],[MutualInformationPotential]],0)</f>
        <v>0.45038808029999017</v>
      </c>
      <c r="X761" s="3">
        <v>0.167048549228206</v>
      </c>
      <c r="Y761" s="3">
        <v>0.49001185436299499</v>
      </c>
      <c r="Z761" s="3">
        <f>IFERROR(Table1[[#This Row],[MutualInformationVsOutcome]]/Table1[[#This Row],[MutualInformationVsOutcomePotential]],0)</f>
        <v>0.34090715916529318</v>
      </c>
      <c r="AA761">
        <v>474</v>
      </c>
      <c r="AB761">
        <v>3672</v>
      </c>
      <c r="AC761">
        <v>169</v>
      </c>
      <c r="AD761">
        <v>685</v>
      </c>
      <c r="AE761" s="3" t="s">
        <v>737</v>
      </c>
      <c r="AF7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61" s="17" t="str">
        <f>RIGHT(Table1[[#This Row],[AlgorithmFunc]],LEN(Table1[[#This Row],[AlgorithmFunc]])-16)</f>
        <v>Cluster</v>
      </c>
      <c r="AH761" s="3">
        <f>Table1[[#This Row],['# CM TP]]+Table1[[#This Row],['# CM TN]]</f>
        <v>4146</v>
      </c>
      <c r="AI761" s="3">
        <f>Table1[[#This Row],['# CM FP]]+Table1[[#This Row],['# CM FN]]</f>
        <v>854</v>
      </c>
      <c r="AJ761" s="3">
        <f>Table1[[#This Row],['# CM TP]]+Table1[[#This Row],['# CM FP]]</f>
        <v>643</v>
      </c>
      <c r="AK761" s="3">
        <f>Table1[[#This Row],['# CM TN]]+Table1[[#This Row],['# CM FN]]</f>
        <v>4357</v>
      </c>
      <c r="AL761" s="3">
        <f>Table1[[#This Row],[GT_T]]+Table1[[#This Row],[GT_F]]</f>
        <v>5000</v>
      </c>
      <c r="AM761" s="3">
        <f>IFERROR((Table1[[#This Row],['# CM TP]]+Table1[[#This Row],['# CM TN]])/Table1[[#This Row],[GT_TOT]], 0)</f>
        <v>0.82920000000000005</v>
      </c>
      <c r="AN761" s="3">
        <f>IFERROR(((Table1[[#This Row],[GT_T]]*Table1[[#This Row],[GT_ML_P]]/Table1[[#This Row],[GT_TOT]])+(Table1[[#This Row],[GT_F]]*Table1[[#This Row],[GT_ML_N]]/Table1[[#This Row],[GT_TOT]]))/Table1[[#This Row],[GT_TOT]],0)</f>
        <v>0.25547024000000002</v>
      </c>
      <c r="AO761" s="3">
        <f>(Table1[[#This Row],[OBS_ACC]]-Table1[[#This Row],[EXP_ACC]])/(1-Table1[[#This Row],[EXP_ACC]])</f>
        <v>0.77059345485397379</v>
      </c>
      <c r="AP761" s="3">
        <f>Table1[[#This Row],['# CM TP]]+Table1[[#This Row],['# CM FN]]</f>
        <v>1159</v>
      </c>
      <c r="AQ761" s="3">
        <f>Table1[[#This Row],['# CM TN]]+Table1[[#This Row],['# CM FP]]</f>
        <v>3841</v>
      </c>
      <c r="AR761" s="2">
        <f>IFERROR(Table1[[#This Row],[NUM_T]]/(Table1[[#This Row],[NUM_T]]+Table1[[#This Row],[NUM_F]]),0)</f>
        <v>0.23180000000000001</v>
      </c>
      <c r="AS761" s="2">
        <f>IFERROR(((LEN(Table1[[#This Row],[Predictors]])-LEN(SUBSTITUTE(Table1[[#This Row],[Predictors]],"_","")))/Table1[[#This Row],[NumPredictors]])-Table1[[#This Row],[P_se]],0)</f>
        <v>1</v>
      </c>
      <c r="AT761" s="2">
        <f>IFERROR((LEN(Table1[[#This Row],[Predictors]])-LEN(SUBSTITUTE(Table1[[#This Row],[Predictors]],".","")))/Table1[[#This Row],[NumPredictors]],0)</f>
        <v>0</v>
      </c>
      <c r="AU7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1" s="2">
        <f>1-(Table1[[#This Row],[P_2gram]]+Table1[[#This Row],[P_order]]+Table1[[#This Row],[P_se]])</f>
        <v>0</v>
      </c>
    </row>
    <row r="762" spans="1:48" x14ac:dyDescent="0.25">
      <c r="A762">
        <v>49</v>
      </c>
      <c r="B762" t="s">
        <v>645</v>
      </c>
      <c r="C762" t="s">
        <v>190</v>
      </c>
      <c r="D762" s="26" t="s">
        <v>1510</v>
      </c>
      <c r="E762">
        <v>20000</v>
      </c>
      <c r="F7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762" t="s">
        <v>719</v>
      </c>
      <c r="H762" s="3">
        <v>1</v>
      </c>
      <c r="I762" s="1">
        <v>42796.815555555557</v>
      </c>
      <c r="J762" t="s">
        <v>45</v>
      </c>
      <c r="K762" t="s">
        <v>11</v>
      </c>
      <c r="L762" t="str">
        <f>SUBSTITUTE(SUBSTITUTE(Table1[[#This Row],[PredictorSetsOrig]],"task","act"),"startend","se")</f>
        <v>2gram,order</v>
      </c>
      <c r="M762" s="14" t="s">
        <v>438</v>
      </c>
      <c r="N762" s="3">
        <v>10</v>
      </c>
      <c r="O762" s="3">
        <f>IF(Table1[[#This Row],[Algorithm]]="None",0,IF(Table1[[#This Row],[NumPredictors]]&lt;=5,5,IF(Table1[[#This Row],[NumPredictors]]&lt;=10,10,IF(Table1[[#This Row],[NumPredictors]]&lt;=30,30,50))))</f>
        <v>10</v>
      </c>
      <c r="P762" s="2">
        <v>0.82920000000000005</v>
      </c>
      <c r="Q762" s="2">
        <v>0.82879999999999998</v>
      </c>
      <c r="R762" s="1">
        <v>5558.95</v>
      </c>
      <c r="S762" s="3">
        <v>19.6100000000006</v>
      </c>
      <c r="T762" s="1">
        <v>6.9199999999982502</v>
      </c>
      <c r="U762" s="3">
        <v>4.2097088033382599</v>
      </c>
      <c r="V762" s="17">
        <v>8.1399388169154694</v>
      </c>
      <c r="W762" s="22">
        <f>IFERROR(Table1[[#This Row],[MutualInformation]]/Table1[[#This Row],[MutualInformationPotential]],0)</f>
        <v>0.51716713086222899</v>
      </c>
      <c r="X762" s="3">
        <v>0.25331931980119399</v>
      </c>
      <c r="Y762" s="3">
        <v>0.49173571705802399</v>
      </c>
      <c r="Z762" s="3">
        <f>IFERROR(Table1[[#This Row],[MutualInformationVsOutcome]]/Table1[[#This Row],[MutualInformationVsOutcomePotential]],0)</f>
        <v>0.51515338628799001</v>
      </c>
      <c r="AA762">
        <v>522</v>
      </c>
      <c r="AB762">
        <v>3624</v>
      </c>
      <c r="AC762">
        <v>217</v>
      </c>
      <c r="AD762">
        <v>637</v>
      </c>
      <c r="AE762" s="3" t="s">
        <v>760</v>
      </c>
      <c r="AF7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62" s="17" t="str">
        <f>RIGHT(Table1[[#This Row],[AlgorithmFunc]],LEN(Table1[[#This Row],[AlgorithmFunc]])-16)</f>
        <v>Recursive</v>
      </c>
      <c r="AH762" s="3">
        <f>Table1[[#This Row],['# CM TP]]+Table1[[#This Row],['# CM TN]]</f>
        <v>4146</v>
      </c>
      <c r="AI762" s="3">
        <f>Table1[[#This Row],['# CM FP]]+Table1[[#This Row],['# CM FN]]</f>
        <v>854</v>
      </c>
      <c r="AJ762" s="3">
        <f>Table1[[#This Row],['# CM TP]]+Table1[[#This Row],['# CM FP]]</f>
        <v>739</v>
      </c>
      <c r="AK762" s="3">
        <f>Table1[[#This Row],['# CM TN]]+Table1[[#This Row],['# CM FN]]</f>
        <v>4261</v>
      </c>
      <c r="AL762" s="3">
        <f>Table1[[#This Row],[GT_T]]+Table1[[#This Row],[GT_F]]</f>
        <v>5000</v>
      </c>
      <c r="AM762" s="3">
        <f>IFERROR((Table1[[#This Row],['# CM TP]]+Table1[[#This Row],['# CM TN]])/Table1[[#This Row],[GT_TOT]], 0)</f>
        <v>0.82920000000000005</v>
      </c>
      <c r="AN762" s="3">
        <f>IFERROR(((Table1[[#This Row],[GT_T]]*Table1[[#This Row],[GT_ML_P]]/Table1[[#This Row],[GT_TOT]])+(Table1[[#This Row],[GT_F]]*Table1[[#This Row],[GT_ML_N]]/Table1[[#This Row],[GT_TOT]]))/Table1[[#This Row],[GT_TOT]],0)</f>
        <v>0.26811151999999999</v>
      </c>
      <c r="AO762" s="3">
        <f>(Table1[[#This Row],[OBS_ACC]]-Table1[[#This Row],[EXP_ACC]])/(1-Table1[[#This Row],[EXP_ACC]])</f>
        <v>0.76663111298049114</v>
      </c>
      <c r="AP762" s="3">
        <f>Table1[[#This Row],['# CM TP]]+Table1[[#This Row],['# CM FN]]</f>
        <v>1159</v>
      </c>
      <c r="AQ762" s="3">
        <f>Table1[[#This Row],['# CM TN]]+Table1[[#This Row],['# CM FP]]</f>
        <v>3841</v>
      </c>
      <c r="AR762" s="2">
        <f>IFERROR(Table1[[#This Row],[NUM_T]]/(Table1[[#This Row],[NUM_T]]+Table1[[#This Row],[NUM_F]]),0)</f>
        <v>0.23180000000000001</v>
      </c>
      <c r="AS762" s="2">
        <f>IFERROR(((LEN(Table1[[#This Row],[Predictors]])-LEN(SUBSTITUTE(Table1[[#This Row],[Predictors]],"_","")))/Table1[[#This Row],[NumPredictors]])-Table1[[#This Row],[P_se]],0)</f>
        <v>1</v>
      </c>
      <c r="AT762" s="2">
        <f>IFERROR((LEN(Table1[[#This Row],[Predictors]])-LEN(SUBSTITUTE(Table1[[#This Row],[Predictors]],".","")))/Table1[[#This Row],[NumPredictors]],0)</f>
        <v>0</v>
      </c>
      <c r="AU7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2" s="2">
        <f>1-(Table1[[#This Row],[P_2gram]]+Table1[[#This Row],[P_order]]+Table1[[#This Row],[P_se]])</f>
        <v>0</v>
      </c>
    </row>
    <row r="763" spans="1:48" x14ac:dyDescent="0.25">
      <c r="A763" s="26">
        <v>75</v>
      </c>
      <c r="B763" s="26" t="s">
        <v>645</v>
      </c>
      <c r="C763" s="26" t="s">
        <v>190</v>
      </c>
      <c r="D763" s="26" t="s">
        <v>1510</v>
      </c>
      <c r="E763" s="26">
        <v>20000</v>
      </c>
      <c r="F7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763" s="26" t="s">
        <v>719</v>
      </c>
      <c r="H763" s="27">
        <v>1</v>
      </c>
      <c r="I763" s="28">
        <v>42797.874583333331</v>
      </c>
      <c r="J763" s="26" t="s">
        <v>173</v>
      </c>
      <c r="K763" s="26" t="s">
        <v>11</v>
      </c>
      <c r="L763" t="str">
        <f>SUBSTITUTE(SUBSTITUTE(Table1[[#This Row],[PredictorSetsOrig]],"task","act"),"startend","se")</f>
        <v>2gram</v>
      </c>
      <c r="M763" s="14" t="s">
        <v>434</v>
      </c>
      <c r="N763" s="27">
        <v>10</v>
      </c>
      <c r="O763" s="27">
        <f>IF(Table1[[#This Row],[Algorithm]]="None",0,IF(Table1[[#This Row],[NumPredictors]]&lt;=5,5,IF(Table1[[#This Row],[NumPredictors]]&lt;=10,10,IF(Table1[[#This Row],[NumPredictors]]&lt;=30,30,50))))</f>
        <v>10</v>
      </c>
      <c r="P763" s="29">
        <v>0.82920000000000005</v>
      </c>
      <c r="Q763" s="29">
        <v>0.83246666666666702</v>
      </c>
      <c r="R763" s="28">
        <v>3631.2</v>
      </c>
      <c r="S763" s="27">
        <v>19.209999999991901</v>
      </c>
      <c r="T763" s="28">
        <v>2.8500000000058199</v>
      </c>
      <c r="U763" s="27">
        <v>3.5349534335969199</v>
      </c>
      <c r="V763" s="17">
        <v>8.0938529963357908</v>
      </c>
      <c r="W763" s="22">
        <f>IFERROR(Table1[[#This Row],[MutualInformation]]/Table1[[#This Row],[MutualInformationPotential]],0)</f>
        <v>0.43674544561128631</v>
      </c>
      <c r="X763" s="27">
        <v>0.206862837724237</v>
      </c>
      <c r="Y763" s="3">
        <v>0.49001185436299499</v>
      </c>
      <c r="Z763" s="27">
        <f>IFERROR(Table1[[#This Row],[MutualInformationVsOutcome]]/Table1[[#This Row],[MutualInformationVsOutcomePotential]],0)</f>
        <v>0.42215884346952032</v>
      </c>
      <c r="AA763" s="26">
        <v>517</v>
      </c>
      <c r="AB763" s="26">
        <v>3629</v>
      </c>
      <c r="AC763" s="26">
        <v>212</v>
      </c>
      <c r="AD763" s="26">
        <v>642</v>
      </c>
      <c r="AE763" s="27" t="s">
        <v>785</v>
      </c>
      <c r="AF7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763" s="17" t="str">
        <f>RIGHT(Table1[[#This Row],[AlgorithmFunc]],LEN(Table1[[#This Row],[AlgorithmFunc]])-16)</f>
        <v>Recursive2Sizes</v>
      </c>
      <c r="AH763" s="27">
        <f>Table1[[#This Row],['# CM TP]]+Table1[[#This Row],['# CM TN]]</f>
        <v>4146</v>
      </c>
      <c r="AI763" s="27">
        <f>Table1[[#This Row],['# CM FP]]+Table1[[#This Row],['# CM FN]]</f>
        <v>854</v>
      </c>
      <c r="AJ763" s="27">
        <f>Table1[[#This Row],['# CM TP]]+Table1[[#This Row],['# CM FP]]</f>
        <v>729</v>
      </c>
      <c r="AK763" s="27">
        <f>Table1[[#This Row],['# CM TN]]+Table1[[#This Row],['# CM FN]]</f>
        <v>4271</v>
      </c>
      <c r="AL763" s="27">
        <f>Table1[[#This Row],[GT_T]]+Table1[[#This Row],[GT_F]]</f>
        <v>5000</v>
      </c>
      <c r="AM763" s="27">
        <f>IFERROR((Table1[[#This Row],['# CM TP]]+Table1[[#This Row],['# CM TN]])/Table1[[#This Row],[GT_TOT]], 0)</f>
        <v>0.82920000000000005</v>
      </c>
      <c r="AN763" s="27">
        <f>IFERROR(((Table1[[#This Row],[GT_T]]*Table1[[#This Row],[GT_ML_P]]/Table1[[#This Row],[GT_TOT]])+(Table1[[#This Row],[GT_F]]*Table1[[#This Row],[GT_ML_N]]/Table1[[#This Row],[GT_TOT]]))/Table1[[#This Row],[GT_TOT]],0)</f>
        <v>0.26679471999999999</v>
      </c>
      <c r="AO763" s="27">
        <f>(Table1[[#This Row],[OBS_ACC]]-Table1[[#This Row],[EXP_ACC]])/(1-Table1[[#This Row],[EXP_ACC]])</f>
        <v>0.76705023182593579</v>
      </c>
      <c r="AP763" s="27">
        <f>Table1[[#This Row],['# CM TP]]+Table1[[#This Row],['# CM FN]]</f>
        <v>1159</v>
      </c>
      <c r="AQ763" s="27">
        <f>Table1[[#This Row],['# CM TN]]+Table1[[#This Row],['# CM FP]]</f>
        <v>3841</v>
      </c>
      <c r="AR763" s="29">
        <f>IFERROR(Table1[[#This Row],[NUM_T]]/(Table1[[#This Row],[NUM_T]]+Table1[[#This Row],[NUM_F]]),0)</f>
        <v>0.23180000000000001</v>
      </c>
      <c r="AS763" s="29">
        <f>IFERROR(((LEN(Table1[[#This Row],[Predictors]])-LEN(SUBSTITUTE(Table1[[#This Row],[Predictors]],"_","")))/Table1[[#This Row],[NumPredictors]])-Table1[[#This Row],[P_se]],0)</f>
        <v>1</v>
      </c>
      <c r="AT763" s="29">
        <f>IFERROR((LEN(Table1[[#This Row],[Predictors]])-LEN(SUBSTITUTE(Table1[[#This Row],[Predictors]],".","")))/Table1[[#This Row],[NumPredictors]],0)</f>
        <v>0</v>
      </c>
      <c r="AU76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3" s="29">
        <f>1-(Table1[[#This Row],[P_2gram]]+Table1[[#This Row],[P_order]]+Table1[[#This Row],[P_se]])</f>
        <v>0</v>
      </c>
    </row>
    <row r="764" spans="1:48" x14ac:dyDescent="0.25">
      <c r="A764">
        <v>14</v>
      </c>
      <c r="B764" t="s">
        <v>645</v>
      </c>
      <c r="C764" t="s">
        <v>190</v>
      </c>
      <c r="D764" s="26" t="s">
        <v>1510</v>
      </c>
      <c r="E764">
        <v>4000</v>
      </c>
      <c r="F7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764" t="s">
        <v>528</v>
      </c>
      <c r="H764" s="3">
        <v>1</v>
      </c>
      <c r="I764" s="1">
        <v>42784.933298611111</v>
      </c>
      <c r="J764" t="s">
        <v>10</v>
      </c>
      <c r="K764" t="s">
        <v>11</v>
      </c>
      <c r="L764" t="str">
        <f>SUBSTITUTE(SUBSTITUTE(Table1[[#This Row],[PredictorSetsOrig]],"task","act"),"startend","se")</f>
        <v>act,se,2gram</v>
      </c>
      <c r="M764" s="14" t="s">
        <v>16</v>
      </c>
      <c r="N764" s="27">
        <v>831</v>
      </c>
      <c r="O764" s="3">
        <f>IF(Table1[[#This Row],[Algorithm]]="None",0,IF(Table1[[#This Row],[NumPredictors]]&lt;=5,5,IF(Table1[[#This Row],[NumPredictors]]&lt;=10,10,IF(Table1[[#This Row],[NumPredictors]]&lt;=30,30,50))))</f>
        <v>0</v>
      </c>
      <c r="P764" s="2">
        <v>0.82899999999999996</v>
      </c>
      <c r="Q764" s="2">
        <v>0.85</v>
      </c>
      <c r="R764">
        <v>0.17000000000007301</v>
      </c>
      <c r="S764">
        <v>105.42</v>
      </c>
      <c r="T764">
        <v>2.2600000000002201</v>
      </c>
      <c r="U764" s="3">
        <v>7.30761563701172</v>
      </c>
      <c r="V764" s="17">
        <v>7.30761563701172</v>
      </c>
      <c r="W764" s="22">
        <f>IFERROR(Table1[[#This Row],[MutualInformation]]/Table1[[#This Row],[MutualInformationPotential]],0)</f>
        <v>1</v>
      </c>
      <c r="X764" s="27">
        <v>0.62240735263358904</v>
      </c>
      <c r="Y764" s="3">
        <v>0.62240735263358904</v>
      </c>
      <c r="Z764" s="27">
        <f>IFERROR(Table1[[#This Row],[MutualInformationVsOutcome]]/Table1[[#This Row],[MutualInformationVsOutcomePotential]],0)</f>
        <v>1</v>
      </c>
      <c r="AA764">
        <v>273</v>
      </c>
      <c r="AB764">
        <v>556</v>
      </c>
      <c r="AC764">
        <v>80</v>
      </c>
      <c r="AD764">
        <v>91</v>
      </c>
      <c r="AE764" s="3" t="s">
        <v>17</v>
      </c>
      <c r="AF7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764" s="17" t="str">
        <f>RIGHT(Table1[[#This Row],[AlgorithmFunc]],LEN(Table1[[#This Row],[AlgorithmFunc]])-16)</f>
        <v>None</v>
      </c>
      <c r="AH764" s="3">
        <f>Table1[[#This Row],['# CM TP]]+Table1[[#This Row],['# CM TN]]</f>
        <v>829</v>
      </c>
      <c r="AI764" s="3">
        <f>Table1[[#This Row],['# CM FP]]+Table1[[#This Row],['# CM FN]]</f>
        <v>171</v>
      </c>
      <c r="AJ764" s="3">
        <f>Table1[[#This Row],['# CM TP]]+Table1[[#This Row],['# CM FP]]</f>
        <v>353</v>
      </c>
      <c r="AK764" s="3">
        <f>Table1[[#This Row],['# CM TN]]+Table1[[#This Row],['# CM FN]]</f>
        <v>647</v>
      </c>
      <c r="AL764" s="3">
        <f>Table1[[#This Row],[GT_T]]+Table1[[#This Row],[GT_F]]</f>
        <v>1000</v>
      </c>
      <c r="AM764" s="3">
        <f>IFERROR((Table1[[#This Row],['# CM TP]]+Table1[[#This Row],['# CM TN]])/Table1[[#This Row],[GT_TOT]], 0)</f>
        <v>0.82899999999999996</v>
      </c>
      <c r="AN764" s="3">
        <f>IFERROR(((Table1[[#This Row],[GT_T]]*Table1[[#This Row],[GT_ML_P]]/Table1[[#This Row],[GT_TOT]])+(Table1[[#This Row],[GT_F]]*Table1[[#This Row],[GT_ML_N]]/Table1[[#This Row],[GT_TOT]]))/Table1[[#This Row],[GT_TOT]],0)</f>
        <v>0.40327400000000002</v>
      </c>
      <c r="AO764" s="3">
        <f>(Table1[[#This Row],[OBS_ACC]]-Table1[[#This Row],[EXP_ACC]])/(1-Table1[[#This Row],[EXP_ACC]])</f>
        <v>0.7134363175058569</v>
      </c>
      <c r="AP764" s="3">
        <f>Table1[[#This Row],['# CM TP]]+Table1[[#This Row],['# CM FN]]</f>
        <v>364</v>
      </c>
      <c r="AQ764" s="3">
        <f>Table1[[#This Row],['# CM TN]]+Table1[[#This Row],['# CM FP]]</f>
        <v>636</v>
      </c>
      <c r="AR764" s="2">
        <f>IFERROR(Table1[[#This Row],[NUM_T]]/(Table1[[#This Row],[NUM_T]]+Table1[[#This Row],[NUM_F]]),0)</f>
        <v>0.36399999999999999</v>
      </c>
      <c r="AS764" s="2">
        <f>IFERROR(((LEN(Table1[[#This Row],[Predictors]])-LEN(SUBSTITUTE(Table1[[#This Row],[Predictors]],"_","")))/Table1[[#This Row],[NumPredictors]])-Table1[[#This Row],[P_se]],0)</f>
        <v>0.93702366626554356</v>
      </c>
      <c r="AT764" s="2">
        <f>IFERROR((LEN(Table1[[#This Row],[Predictors]])-LEN(SUBSTITUTE(Table1[[#This Row],[Predictors]],".","")))/Table1[[#This Row],[NumPredictors]],0)</f>
        <v>0</v>
      </c>
      <c r="AU7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1.6044925792218213E-2</v>
      </c>
      <c r="AV764" s="2">
        <f>1-(Table1[[#This Row],[P_2gram]]+Table1[[#This Row],[P_order]]+Table1[[#This Row],[P_se]])</f>
        <v>4.6931407942238268E-2</v>
      </c>
    </row>
    <row r="765" spans="1:48" x14ac:dyDescent="0.25">
      <c r="A765" s="26">
        <v>9</v>
      </c>
      <c r="B765" s="26" t="s">
        <v>645</v>
      </c>
      <c r="C765" s="26" t="s">
        <v>190</v>
      </c>
      <c r="D765" s="26" t="s">
        <v>1510</v>
      </c>
      <c r="E765" s="26">
        <v>4000</v>
      </c>
      <c r="F7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765" s="26"/>
      <c r="H765" s="27">
        <v>1</v>
      </c>
      <c r="I765" s="28">
        <v>42772.867361111108</v>
      </c>
      <c r="J765" s="26" t="s">
        <v>51</v>
      </c>
      <c r="K765" s="26" t="s">
        <v>11</v>
      </c>
      <c r="L765" t="str">
        <f>SUBSTITUTE(SUBSTITUTE(Table1[[#This Row],[PredictorSetsOrig]],"task","act"),"startend","se")</f>
        <v>act</v>
      </c>
      <c r="M765" s="14" t="s">
        <v>12</v>
      </c>
      <c r="N765" s="27">
        <v>39</v>
      </c>
      <c r="O765" s="27">
        <f>IF(Table1[[#This Row],[Algorithm]]="None",0,IF(Table1[[#This Row],[NumPredictors]]&lt;=5,5,IF(Table1[[#This Row],[NumPredictors]]&lt;=10,10,IF(Table1[[#This Row],[NumPredictors]]&lt;=30,30,50))))</f>
        <v>50</v>
      </c>
      <c r="P765" s="29">
        <v>0.82899999999999996</v>
      </c>
      <c r="Q765" s="29">
        <v>0.84499999999999997</v>
      </c>
      <c r="R765" s="26">
        <v>0.01</v>
      </c>
      <c r="S765" s="26">
        <v>7.84</v>
      </c>
      <c r="T765" s="26">
        <v>0.04</v>
      </c>
      <c r="U765" s="27">
        <v>6.6527099250221697</v>
      </c>
      <c r="V765" s="17">
        <v>6.6527099250221697</v>
      </c>
      <c r="W765" s="22">
        <f>IFERROR(Table1[[#This Row],[MutualInformation]]/Table1[[#This Row],[MutualInformationPotential]],0)</f>
        <v>1</v>
      </c>
      <c r="X765" s="27">
        <v>0.58010195672617004</v>
      </c>
      <c r="Y765" s="27">
        <v>0.58010195672617004</v>
      </c>
      <c r="Z765" s="27">
        <f>IFERROR(Table1[[#This Row],[MutualInformationVsOutcome]]/Table1[[#This Row],[MutualInformationVsOutcomePotential]],0)</f>
        <v>1</v>
      </c>
      <c r="AA765" s="26">
        <v>272</v>
      </c>
      <c r="AB765" s="26">
        <v>557</v>
      </c>
      <c r="AC765" s="26">
        <v>79</v>
      </c>
      <c r="AD765" s="26">
        <v>92</v>
      </c>
      <c r="AE765" s="27" t="s">
        <v>13</v>
      </c>
      <c r="AF7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765" s="17" t="str">
        <f>RIGHT(Table1[[#This Row],[AlgorithmFunc]],LEN(Table1[[#This Row],[AlgorithmFunc]])-16)</f>
        <v>ClusterImportance</v>
      </c>
      <c r="AH765" s="27">
        <f>Table1[[#This Row],['# CM TP]]+Table1[[#This Row],['# CM TN]]</f>
        <v>829</v>
      </c>
      <c r="AI765" s="27">
        <f>Table1[[#This Row],['# CM FP]]+Table1[[#This Row],['# CM FN]]</f>
        <v>171</v>
      </c>
      <c r="AJ765" s="27">
        <f>Table1[[#This Row],['# CM TP]]+Table1[[#This Row],['# CM FP]]</f>
        <v>351</v>
      </c>
      <c r="AK765" s="27">
        <f>Table1[[#This Row],['# CM TN]]+Table1[[#This Row],['# CM FN]]</f>
        <v>649</v>
      </c>
      <c r="AL765" s="27">
        <f>Table1[[#This Row],[GT_T]]+Table1[[#This Row],[GT_F]]</f>
        <v>1000</v>
      </c>
      <c r="AM765" s="27">
        <f>IFERROR((Table1[[#This Row],['# CM TP]]+Table1[[#This Row],['# CM TN]])/Table1[[#This Row],[GT_TOT]], 0)</f>
        <v>0.82899999999999996</v>
      </c>
      <c r="AN765" s="27">
        <f>IFERROR(((Table1[[#This Row],[GT_T]]*Table1[[#This Row],[GT_ML_P]]/Table1[[#This Row],[GT_TOT]])+(Table1[[#This Row],[GT_F]]*Table1[[#This Row],[GT_ML_N]]/Table1[[#This Row],[GT_TOT]]))/Table1[[#This Row],[GT_TOT]],0)</f>
        <v>0.40195799999999998</v>
      </c>
      <c r="AO765" s="27">
        <f>(Table1[[#This Row],[OBS_ACC]]-Table1[[#This Row],[EXP_ACC]])/(1-Table1[[#This Row],[EXP_ACC]])</f>
        <v>0.71406690499998327</v>
      </c>
      <c r="AP765" s="27">
        <f>Table1[[#This Row],['# CM TP]]+Table1[[#This Row],['# CM FN]]</f>
        <v>364</v>
      </c>
      <c r="AQ765" s="27">
        <f>Table1[[#This Row],['# CM TN]]+Table1[[#This Row],['# CM FP]]</f>
        <v>636</v>
      </c>
      <c r="AR765" s="29">
        <f>IFERROR(Table1[[#This Row],[NUM_T]]/(Table1[[#This Row],[NUM_T]]+Table1[[#This Row],[NUM_F]]),0)</f>
        <v>0.36399999999999999</v>
      </c>
      <c r="AS765" s="29">
        <f>IFERROR(((LEN(Table1[[#This Row],[Predictors]])-LEN(SUBSTITUTE(Table1[[#This Row],[Predictors]],"_","")))/Table1[[#This Row],[NumPredictors]])-Table1[[#This Row],[P_se]],0)</f>
        <v>0</v>
      </c>
      <c r="AT765" s="29">
        <f>IFERROR((LEN(Table1[[#This Row],[Predictors]])-LEN(SUBSTITUTE(Table1[[#This Row],[Predictors]],".","")))/Table1[[#This Row],[NumPredictors]],0)</f>
        <v>0</v>
      </c>
      <c r="AU76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5" s="29">
        <f>1-(Table1[[#This Row],[P_2gram]]+Table1[[#This Row],[P_order]]+Table1[[#This Row],[P_se]])</f>
        <v>1</v>
      </c>
    </row>
    <row r="766" spans="1:48" x14ac:dyDescent="0.25">
      <c r="A766">
        <v>22</v>
      </c>
      <c r="B766" t="s">
        <v>645</v>
      </c>
      <c r="C766" t="s">
        <v>185</v>
      </c>
      <c r="D766" s="26" t="s">
        <v>1510</v>
      </c>
      <c r="E766">
        <v>4000</v>
      </c>
      <c r="F7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66" t="s">
        <v>608</v>
      </c>
      <c r="H766" s="3">
        <v>1</v>
      </c>
      <c r="I766" s="1">
        <v>42794.700150462966</v>
      </c>
      <c r="J766" t="s">
        <v>28</v>
      </c>
      <c r="K766" t="s">
        <v>11</v>
      </c>
      <c r="L766" t="str">
        <f>SUBSTITUTE(SUBSTITUTE(Table1[[#This Row],[PredictorSetsOrig]],"task","act"),"startend","se")</f>
        <v>2gram,order</v>
      </c>
      <c r="M766" s="14" t="s">
        <v>438</v>
      </c>
      <c r="N766" s="3">
        <v>5</v>
      </c>
      <c r="O766" s="3">
        <f>IF(Table1[[#This Row],[Algorithm]]="None",0,IF(Table1[[#This Row],[NumPredictors]]&lt;=5,5,IF(Table1[[#This Row],[NumPredictors]]&lt;=10,10,IF(Table1[[#This Row],[NumPredictors]]&lt;=30,30,50))))</f>
        <v>5</v>
      </c>
      <c r="P766" s="2">
        <v>0.82899999999999996</v>
      </c>
      <c r="Q766" s="2">
        <v>0.80933333333333302</v>
      </c>
      <c r="R766">
        <v>49.36</v>
      </c>
      <c r="S766">
        <v>3.24000000000001</v>
      </c>
      <c r="T766">
        <v>1.49000000000001</v>
      </c>
      <c r="U766" s="3">
        <v>2.39716323797709</v>
      </c>
      <c r="V766" s="17">
        <v>7.30761563701172</v>
      </c>
      <c r="W766" s="22">
        <f>IFERROR(Table1[[#This Row],[MutualInformation]]/Table1[[#This Row],[MutualInformationPotential]],0)</f>
        <v>0.32803630582811472</v>
      </c>
      <c r="X766" s="3">
        <v>5.7278459483319999E-2</v>
      </c>
      <c r="Y766" s="3">
        <v>0.40525441704633902</v>
      </c>
      <c r="Z766" s="3">
        <f>IFERROR(Table1[[#This Row],[MutualInformationVsOutcome]]/Table1[[#This Row],[MutualInformationVsOutcomePotential]],0)</f>
        <v>0.14133950692206881</v>
      </c>
      <c r="AA766">
        <v>66</v>
      </c>
      <c r="AB766">
        <v>763</v>
      </c>
      <c r="AC766">
        <v>42</v>
      </c>
      <c r="AD766">
        <v>129</v>
      </c>
      <c r="AE766" s="3" t="s">
        <v>615</v>
      </c>
      <c r="AF7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766" s="17" t="str">
        <f>RIGHT(Table1[[#This Row],[AlgorithmFunc]],LEN(Table1[[#This Row],[AlgorithmFunc]])-16)</f>
        <v>ClusterDuplicates</v>
      </c>
      <c r="AH766" s="3">
        <f>Table1[[#This Row],['# CM TP]]+Table1[[#This Row],['# CM TN]]</f>
        <v>829</v>
      </c>
      <c r="AI766" s="3">
        <f>Table1[[#This Row],['# CM FP]]+Table1[[#This Row],['# CM FN]]</f>
        <v>171</v>
      </c>
      <c r="AJ766" s="3">
        <f>Table1[[#This Row],['# CM TP]]+Table1[[#This Row],['# CM FP]]</f>
        <v>108</v>
      </c>
      <c r="AK766" s="3">
        <f>Table1[[#This Row],['# CM TN]]+Table1[[#This Row],['# CM FN]]</f>
        <v>892</v>
      </c>
      <c r="AL766" s="3">
        <f>Table1[[#This Row],[GT_T]]+Table1[[#This Row],[GT_F]]</f>
        <v>1000</v>
      </c>
      <c r="AM766" s="3">
        <f>IFERROR((Table1[[#This Row],['# CM TP]]+Table1[[#This Row],['# CM TN]])/Table1[[#This Row],[GT_TOT]], 0)</f>
        <v>0.82899999999999996</v>
      </c>
      <c r="AN766" s="3">
        <f>IFERROR(((Table1[[#This Row],[GT_T]]*Table1[[#This Row],[GT_ML_P]]/Table1[[#This Row],[GT_TOT]])+(Table1[[#This Row],[GT_F]]*Table1[[#This Row],[GT_ML_N]]/Table1[[#This Row],[GT_TOT]]))/Table1[[#This Row],[GT_TOT]],0)</f>
        <v>0.24206400000000003</v>
      </c>
      <c r="AO766" s="3">
        <f>(Table1[[#This Row],[OBS_ACC]]-Table1[[#This Row],[EXP_ACC]])/(1-Table1[[#This Row],[EXP_ACC]])</f>
        <v>0.77438728335901708</v>
      </c>
      <c r="AP766" s="3">
        <f>Table1[[#This Row],['# CM TP]]+Table1[[#This Row],['# CM FN]]</f>
        <v>195</v>
      </c>
      <c r="AQ766" s="3">
        <f>Table1[[#This Row],['# CM TN]]+Table1[[#This Row],['# CM FP]]</f>
        <v>805</v>
      </c>
      <c r="AR766" s="2">
        <f>IFERROR(Table1[[#This Row],[NUM_T]]/(Table1[[#This Row],[NUM_T]]+Table1[[#This Row],[NUM_F]]),0)</f>
        <v>0.19500000000000001</v>
      </c>
      <c r="AS766" s="2">
        <f>IFERROR(((LEN(Table1[[#This Row],[Predictors]])-LEN(SUBSTITUTE(Table1[[#This Row],[Predictors]],"_","")))/Table1[[#This Row],[NumPredictors]])-Table1[[#This Row],[P_se]],0)</f>
        <v>0.4</v>
      </c>
      <c r="AT766" s="2">
        <f>IFERROR((LEN(Table1[[#This Row],[Predictors]])-LEN(SUBSTITUTE(Table1[[#This Row],[Predictors]],".","")))/Table1[[#This Row],[NumPredictors]],0)</f>
        <v>0.6</v>
      </c>
      <c r="AU7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6" s="2">
        <f>1-(Table1[[#This Row],[P_2gram]]+Table1[[#This Row],[P_order]]+Table1[[#This Row],[P_se]])</f>
        <v>0</v>
      </c>
    </row>
    <row r="767" spans="1:48" x14ac:dyDescent="0.25">
      <c r="A767">
        <v>37</v>
      </c>
      <c r="B767" t="s">
        <v>645</v>
      </c>
      <c r="C767" t="s">
        <v>185</v>
      </c>
      <c r="D767" s="26" t="s">
        <v>1510</v>
      </c>
      <c r="E767">
        <v>4000</v>
      </c>
      <c r="F7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67" t="s">
        <v>608</v>
      </c>
      <c r="H767" s="3">
        <v>1</v>
      </c>
      <c r="I767" s="1">
        <v>42794.703668981485</v>
      </c>
      <c r="J767" t="s">
        <v>45</v>
      </c>
      <c r="K767" t="s">
        <v>11</v>
      </c>
      <c r="L767" t="str">
        <f>SUBSTITUTE(SUBSTITUTE(Table1[[#This Row],[PredictorSetsOrig]],"task","act"),"startend","se")</f>
        <v>act,se,order</v>
      </c>
      <c r="M767" s="14" t="s">
        <v>18</v>
      </c>
      <c r="N767" s="3">
        <v>5</v>
      </c>
      <c r="O767" s="3">
        <f>IF(Table1[[#This Row],[Algorithm]]="None",0,IF(Table1[[#This Row],[NumPredictors]]&lt;=5,5,IF(Table1[[#This Row],[NumPredictors]]&lt;=10,10,IF(Table1[[#This Row],[NumPredictors]]&lt;=30,30,50))))</f>
        <v>5</v>
      </c>
      <c r="P767" s="2">
        <v>0.82899999999999996</v>
      </c>
      <c r="Q767" s="2">
        <v>0.83399999999999996</v>
      </c>
      <c r="R767">
        <v>159.99</v>
      </c>
      <c r="S767">
        <v>3.18999999999994</v>
      </c>
      <c r="T767">
        <v>0.89999999999997704</v>
      </c>
      <c r="U767" s="3">
        <v>2.6011392274618799</v>
      </c>
      <c r="V767" s="17">
        <v>7.28892414629368</v>
      </c>
      <c r="W767" s="22">
        <f>IFERROR(Table1[[#This Row],[MutualInformation]]/Table1[[#This Row],[MutualInformationPotential]],0)</f>
        <v>0.35686188733141422</v>
      </c>
      <c r="X767" s="3">
        <v>0.106584760961825</v>
      </c>
      <c r="Y767" s="27">
        <v>0.403599247604152</v>
      </c>
      <c r="Z767" s="3">
        <f>IFERROR(Table1[[#This Row],[MutualInformationVsOutcome]]/Table1[[#This Row],[MutualInformationVsOutcomePotential]],0)</f>
        <v>0.26408562849047418</v>
      </c>
      <c r="AA767">
        <v>50</v>
      </c>
      <c r="AB767">
        <v>779</v>
      </c>
      <c r="AC767">
        <v>26</v>
      </c>
      <c r="AD767">
        <v>145</v>
      </c>
      <c r="AE767" s="3" t="s">
        <v>622</v>
      </c>
      <c r="AF7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67" s="17" t="str">
        <f>RIGHT(Table1[[#This Row],[AlgorithmFunc]],LEN(Table1[[#This Row],[AlgorithmFunc]])-16)</f>
        <v>Recursive</v>
      </c>
      <c r="AH767" s="3">
        <f>Table1[[#This Row],['# CM TP]]+Table1[[#This Row],['# CM TN]]</f>
        <v>829</v>
      </c>
      <c r="AI767" s="3">
        <f>Table1[[#This Row],['# CM FP]]+Table1[[#This Row],['# CM FN]]</f>
        <v>171</v>
      </c>
      <c r="AJ767" s="3">
        <f>Table1[[#This Row],['# CM TP]]+Table1[[#This Row],['# CM FP]]</f>
        <v>76</v>
      </c>
      <c r="AK767" s="3">
        <f>Table1[[#This Row],['# CM TN]]+Table1[[#This Row],['# CM FN]]</f>
        <v>924</v>
      </c>
      <c r="AL767" s="3">
        <f>Table1[[#This Row],[GT_T]]+Table1[[#This Row],[GT_F]]</f>
        <v>1000</v>
      </c>
      <c r="AM767" s="3">
        <f>IFERROR((Table1[[#This Row],['# CM TP]]+Table1[[#This Row],['# CM TN]])/Table1[[#This Row],[GT_TOT]], 0)</f>
        <v>0.82899999999999996</v>
      </c>
      <c r="AN767" s="3">
        <f>IFERROR(((Table1[[#This Row],[GT_T]]*Table1[[#This Row],[GT_ML_P]]/Table1[[#This Row],[GT_TOT]])+(Table1[[#This Row],[GT_F]]*Table1[[#This Row],[GT_ML_N]]/Table1[[#This Row],[GT_TOT]]))/Table1[[#This Row],[GT_TOT]],0)</f>
        <v>0.22100799999999998</v>
      </c>
      <c r="AO767" s="3">
        <f>(Table1[[#This Row],[OBS_ACC]]-Table1[[#This Row],[EXP_ACC]])/(1-Table1[[#This Row],[EXP_ACC]])</f>
        <v>0.78048555055764368</v>
      </c>
      <c r="AP767" s="3">
        <f>Table1[[#This Row],['# CM TP]]+Table1[[#This Row],['# CM FN]]</f>
        <v>195</v>
      </c>
      <c r="AQ767" s="3">
        <f>Table1[[#This Row],['# CM TN]]+Table1[[#This Row],['# CM FP]]</f>
        <v>805</v>
      </c>
      <c r="AR767" s="2">
        <f>IFERROR(Table1[[#This Row],[NUM_T]]/(Table1[[#This Row],[NUM_T]]+Table1[[#This Row],[NUM_F]]),0)</f>
        <v>0.19500000000000001</v>
      </c>
      <c r="AS767" s="2">
        <f>IFERROR(((LEN(Table1[[#This Row],[Predictors]])-LEN(SUBSTITUTE(Table1[[#This Row],[Predictors]],"_","")))/Table1[[#This Row],[NumPredictors]])-Table1[[#This Row],[P_se]],0)</f>
        <v>0</v>
      </c>
      <c r="AT767" s="2">
        <f>IFERROR((LEN(Table1[[#This Row],[Predictors]])-LEN(SUBSTITUTE(Table1[[#This Row],[Predictors]],".","")))/Table1[[#This Row],[NumPredictors]],0)</f>
        <v>0.6</v>
      </c>
      <c r="AU7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7" s="2">
        <f>1-(Table1[[#This Row],[P_2gram]]+Table1[[#This Row],[P_order]]+Table1[[#This Row],[P_se]])</f>
        <v>0.4</v>
      </c>
    </row>
    <row r="768" spans="1:48" x14ac:dyDescent="0.25">
      <c r="A768">
        <v>56</v>
      </c>
      <c r="B768" t="s">
        <v>645</v>
      </c>
      <c r="C768" t="s">
        <v>190</v>
      </c>
      <c r="D768" s="26" t="s">
        <v>1510</v>
      </c>
      <c r="E768">
        <v>4000</v>
      </c>
      <c r="F7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68" t="s">
        <v>1070</v>
      </c>
      <c r="H768" s="3">
        <v>1</v>
      </c>
      <c r="I768" s="1">
        <v>43118.813391203701</v>
      </c>
      <c r="J768" t="s">
        <v>983</v>
      </c>
      <c r="K768" t="s">
        <v>11</v>
      </c>
      <c r="L768" t="str">
        <f>SUBSTITUTE(SUBSTITUTE(Table1[[#This Row],[PredictorSetsOrig]],"task","act"),"startend","se")</f>
        <v>act</v>
      </c>
      <c r="M768" s="32" t="s">
        <v>12</v>
      </c>
      <c r="N768" s="3">
        <v>30</v>
      </c>
      <c r="O768" s="3">
        <f>IF(Table1[[#This Row],[Algorithm]]="None",0,IF(Table1[[#This Row],[NumPredictors]]&lt;=5,5,IF(Table1[[#This Row],[NumPredictors]]&lt;=10,10,IF(Table1[[#This Row],[NumPredictors]]&lt;=30,30,50))))</f>
        <v>30</v>
      </c>
      <c r="P768" s="2">
        <v>0.82899999999999996</v>
      </c>
      <c r="Q768" s="2">
        <v>0.84599999999999997</v>
      </c>
      <c r="R768">
        <v>3.9999999999963599E-2</v>
      </c>
      <c r="S768">
        <v>7.3600000000000101</v>
      </c>
      <c r="T768">
        <v>0.12999999999999501</v>
      </c>
      <c r="U768" s="3">
        <v>6.6405402846451098</v>
      </c>
      <c r="V768" s="17">
        <v>6.6527099250221697</v>
      </c>
      <c r="W768" s="22">
        <f>IFERROR(Table1[[#This Row],[MutualInformation]]/Table1[[#This Row],[MutualInformationPotential]],0)</f>
        <v>0.99817072433426157</v>
      </c>
      <c r="X768" s="3">
        <v>0.57848557867913797</v>
      </c>
      <c r="Y768" s="3">
        <v>0.58010195672617004</v>
      </c>
      <c r="Z768" s="3">
        <f>IFERROR(Table1[[#This Row],[MutualInformationVsOutcome]]/Table1[[#This Row],[MutualInformationVsOutcomePotential]],0)</f>
        <v>0.99721363110692784</v>
      </c>
      <c r="AA768">
        <v>277</v>
      </c>
      <c r="AB768">
        <v>552</v>
      </c>
      <c r="AC768">
        <v>84</v>
      </c>
      <c r="AD768">
        <v>87</v>
      </c>
      <c r="AE768" s="3" t="s">
        <v>1050</v>
      </c>
      <c r="AF7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768" s="17" t="str">
        <f>RIGHT(Table1[[#This Row],[AlgorithmFunc]],LEN(Table1[[#This Row],[AlgorithmFunc]])-16)</f>
        <v>Influence</v>
      </c>
      <c r="AH768" s="3">
        <f>Table1[[#This Row],['# CM TP]]+Table1[[#This Row],['# CM TN]]</f>
        <v>829</v>
      </c>
      <c r="AI768" s="3">
        <f>Table1[[#This Row],['# CM FP]]+Table1[[#This Row],['# CM FN]]</f>
        <v>171</v>
      </c>
      <c r="AJ768" s="3">
        <f>Table1[[#This Row],['# CM TP]]+Table1[[#This Row],['# CM FP]]</f>
        <v>361</v>
      </c>
      <c r="AK768" s="3">
        <f>Table1[[#This Row],['# CM TN]]+Table1[[#This Row],['# CM FN]]</f>
        <v>639</v>
      </c>
      <c r="AL768" s="3">
        <f>Table1[[#This Row],[GT_T]]+Table1[[#This Row],[GT_F]]</f>
        <v>1000</v>
      </c>
      <c r="AM768" s="3">
        <f>IFERROR((Table1[[#This Row],['# CM TP]]+Table1[[#This Row],['# CM TN]])/Table1[[#This Row],[GT_TOT]], 0)</f>
        <v>0.82899999999999996</v>
      </c>
      <c r="AN768" s="3">
        <f>IFERROR(((Table1[[#This Row],[GT_T]]*Table1[[#This Row],[GT_ML_P]]/Table1[[#This Row],[GT_TOT]])+(Table1[[#This Row],[GT_F]]*Table1[[#This Row],[GT_ML_N]]/Table1[[#This Row],[GT_TOT]]))/Table1[[#This Row],[GT_TOT]],0)</f>
        <v>0.40853800000000001</v>
      </c>
      <c r="AO768" s="3">
        <f>(Table1[[#This Row],[OBS_ACC]]-Table1[[#This Row],[EXP_ACC]])/(1-Table1[[#This Row],[EXP_ACC]])</f>
        <v>0.71088590644876593</v>
      </c>
      <c r="AP768" s="3">
        <f>Table1[[#This Row],['# CM TP]]+Table1[[#This Row],['# CM FN]]</f>
        <v>364</v>
      </c>
      <c r="AQ768" s="3">
        <f>Table1[[#This Row],['# CM TN]]+Table1[[#This Row],['# CM FP]]</f>
        <v>636</v>
      </c>
      <c r="AR768" s="2">
        <f>IFERROR(Table1[[#This Row],[NUM_T]]/(Table1[[#This Row],[NUM_T]]+Table1[[#This Row],[NUM_F]]),0)</f>
        <v>0.36399999999999999</v>
      </c>
      <c r="AS768" s="2">
        <f>IFERROR(((LEN(Table1[[#This Row],[Predictors]])-LEN(SUBSTITUTE(Table1[[#This Row],[Predictors]],"_","")))/Table1[[#This Row],[NumPredictors]])-Table1[[#This Row],[P_se]],0)</f>
        <v>0</v>
      </c>
      <c r="AT768" s="2">
        <f>IFERROR((LEN(Table1[[#This Row],[Predictors]])-LEN(SUBSTITUTE(Table1[[#This Row],[Predictors]],".","")))/Table1[[#This Row],[NumPredictors]],0)</f>
        <v>0</v>
      </c>
      <c r="AU7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8" s="2">
        <f>1-(Table1[[#This Row],[P_2gram]]+Table1[[#This Row],[P_order]]+Table1[[#This Row],[P_se]])</f>
        <v>1</v>
      </c>
    </row>
    <row r="769" spans="1:48" x14ac:dyDescent="0.25">
      <c r="A769">
        <v>67</v>
      </c>
      <c r="B769" t="s">
        <v>645</v>
      </c>
      <c r="C769" t="s">
        <v>190</v>
      </c>
      <c r="D769" s="26" t="s">
        <v>1510</v>
      </c>
      <c r="E769">
        <v>4000</v>
      </c>
      <c r="F7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69" t="s">
        <v>1070</v>
      </c>
      <c r="H769" s="3">
        <v>1</v>
      </c>
      <c r="I769" s="1">
        <v>43118.81459490741</v>
      </c>
      <c r="J769" t="s">
        <v>995</v>
      </c>
      <c r="K769" t="s">
        <v>11</v>
      </c>
      <c r="L769" t="str">
        <f>SUBSTITUTE(SUBSTITUTE(Table1[[#This Row],[PredictorSetsOrig]],"task","act"),"startend","se")</f>
        <v>act</v>
      </c>
      <c r="M769" s="32" t="s">
        <v>12</v>
      </c>
      <c r="N769" s="3">
        <v>30</v>
      </c>
      <c r="O769" s="3">
        <f>IF(Table1[[#This Row],[Algorithm]]="None",0,IF(Table1[[#This Row],[NumPredictors]]&lt;=5,5,IF(Table1[[#This Row],[NumPredictors]]&lt;=10,10,IF(Table1[[#This Row],[NumPredictors]]&lt;=30,30,50))))</f>
        <v>30</v>
      </c>
      <c r="P769" s="2">
        <v>0.82899999999999996</v>
      </c>
      <c r="Q769" s="2">
        <v>0.84599999999999997</v>
      </c>
      <c r="R769">
        <v>2.9999999999972701E-2</v>
      </c>
      <c r="S769">
        <v>7.25</v>
      </c>
      <c r="T769">
        <v>0.1099999999999</v>
      </c>
      <c r="U769" s="3">
        <v>6.6405402846451098</v>
      </c>
      <c r="V769" s="17">
        <v>6.6527099250221697</v>
      </c>
      <c r="W769" s="22">
        <f>IFERROR(Table1[[#This Row],[MutualInformation]]/Table1[[#This Row],[MutualInformationPotential]],0)</f>
        <v>0.99817072433426157</v>
      </c>
      <c r="X769" s="3">
        <v>0.57848557867913797</v>
      </c>
      <c r="Y769" s="3">
        <v>0.58010195672617004</v>
      </c>
      <c r="Z769" s="3">
        <f>IFERROR(Table1[[#This Row],[MutualInformationVsOutcome]]/Table1[[#This Row],[MutualInformationVsOutcomePotential]],0)</f>
        <v>0.99721363110692784</v>
      </c>
      <c r="AA769">
        <v>277</v>
      </c>
      <c r="AB769">
        <v>552</v>
      </c>
      <c r="AC769">
        <v>84</v>
      </c>
      <c r="AD769">
        <v>87</v>
      </c>
      <c r="AE769" s="3" t="s">
        <v>1050</v>
      </c>
      <c r="AF7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69" s="17" t="str">
        <f>RIGHT(Table1[[#This Row],[AlgorithmFunc]],LEN(Table1[[#This Row],[AlgorithmFunc]])-16)</f>
        <v>ClusterInfluence</v>
      </c>
      <c r="AH769" s="3">
        <f>Table1[[#This Row],['# CM TP]]+Table1[[#This Row],['# CM TN]]</f>
        <v>829</v>
      </c>
      <c r="AI769" s="3">
        <f>Table1[[#This Row],['# CM FP]]+Table1[[#This Row],['# CM FN]]</f>
        <v>171</v>
      </c>
      <c r="AJ769" s="3">
        <f>Table1[[#This Row],['# CM TP]]+Table1[[#This Row],['# CM FP]]</f>
        <v>361</v>
      </c>
      <c r="AK769" s="3">
        <f>Table1[[#This Row],['# CM TN]]+Table1[[#This Row],['# CM FN]]</f>
        <v>639</v>
      </c>
      <c r="AL769" s="3">
        <f>Table1[[#This Row],[GT_T]]+Table1[[#This Row],[GT_F]]</f>
        <v>1000</v>
      </c>
      <c r="AM769" s="3">
        <f>IFERROR((Table1[[#This Row],['# CM TP]]+Table1[[#This Row],['# CM TN]])/Table1[[#This Row],[GT_TOT]], 0)</f>
        <v>0.82899999999999996</v>
      </c>
      <c r="AN769" s="3">
        <f>IFERROR(((Table1[[#This Row],[GT_T]]*Table1[[#This Row],[GT_ML_P]]/Table1[[#This Row],[GT_TOT]])+(Table1[[#This Row],[GT_F]]*Table1[[#This Row],[GT_ML_N]]/Table1[[#This Row],[GT_TOT]]))/Table1[[#This Row],[GT_TOT]],0)</f>
        <v>0.40853800000000001</v>
      </c>
      <c r="AO769" s="3">
        <f>(Table1[[#This Row],[OBS_ACC]]-Table1[[#This Row],[EXP_ACC]])/(1-Table1[[#This Row],[EXP_ACC]])</f>
        <v>0.71088590644876593</v>
      </c>
      <c r="AP769" s="3">
        <f>Table1[[#This Row],['# CM TP]]+Table1[[#This Row],['# CM FN]]</f>
        <v>364</v>
      </c>
      <c r="AQ769" s="3">
        <f>Table1[[#This Row],['# CM TN]]+Table1[[#This Row],['# CM FP]]</f>
        <v>636</v>
      </c>
      <c r="AR769" s="2">
        <f>IFERROR(Table1[[#This Row],[NUM_T]]/(Table1[[#This Row],[NUM_T]]+Table1[[#This Row],[NUM_F]]),0)</f>
        <v>0.36399999999999999</v>
      </c>
      <c r="AS769" s="2">
        <f>IFERROR(((LEN(Table1[[#This Row],[Predictors]])-LEN(SUBSTITUTE(Table1[[#This Row],[Predictors]],"_","")))/Table1[[#This Row],[NumPredictors]])-Table1[[#This Row],[P_se]],0)</f>
        <v>0</v>
      </c>
      <c r="AT769" s="2">
        <f>IFERROR((LEN(Table1[[#This Row],[Predictors]])-LEN(SUBSTITUTE(Table1[[#This Row],[Predictors]],".","")))/Table1[[#This Row],[NumPredictors]],0)</f>
        <v>0</v>
      </c>
      <c r="AU7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69" s="2">
        <f>1-(Table1[[#This Row],[P_2gram]]+Table1[[#This Row],[P_order]]+Table1[[#This Row],[P_se]])</f>
        <v>1</v>
      </c>
    </row>
    <row r="770" spans="1:48" x14ac:dyDescent="0.25">
      <c r="A770">
        <v>78</v>
      </c>
      <c r="B770" t="s">
        <v>645</v>
      </c>
      <c r="C770" t="s">
        <v>190</v>
      </c>
      <c r="D770" s="26" t="s">
        <v>1510</v>
      </c>
      <c r="E770">
        <v>4000</v>
      </c>
      <c r="F7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70" t="s">
        <v>1070</v>
      </c>
      <c r="H770" s="3">
        <v>1</v>
      </c>
      <c r="I770" s="1">
        <v>43118.81585648148</v>
      </c>
      <c r="J770" t="s">
        <v>1007</v>
      </c>
      <c r="K770" t="s">
        <v>11</v>
      </c>
      <c r="L770" t="str">
        <f>SUBSTITUTE(SUBSTITUTE(Table1[[#This Row],[PredictorSetsOrig]],"task","act"),"startend","se")</f>
        <v>act</v>
      </c>
      <c r="M770" s="32" t="s">
        <v>12</v>
      </c>
      <c r="N770" s="3">
        <v>30</v>
      </c>
      <c r="O770" s="3">
        <f>IF(Table1[[#This Row],[Algorithm]]="None",0,IF(Table1[[#This Row],[NumPredictors]]&lt;=5,5,IF(Table1[[#This Row],[NumPredictors]]&lt;=10,10,IF(Table1[[#This Row],[NumPredictors]]&lt;=30,30,50))))</f>
        <v>30</v>
      </c>
      <c r="P770" s="2">
        <v>0.82899999999999996</v>
      </c>
      <c r="Q770" s="2">
        <v>0.84599999999999997</v>
      </c>
      <c r="R770">
        <v>3.9999999999963599E-2</v>
      </c>
      <c r="S770">
        <v>7.4300000000000601</v>
      </c>
      <c r="T770">
        <v>0.110000000000014</v>
      </c>
      <c r="U770" s="3">
        <v>6.6405402846451098</v>
      </c>
      <c r="V770" s="17">
        <v>6.6527099250221697</v>
      </c>
      <c r="W770" s="22">
        <f>IFERROR(Table1[[#This Row],[MutualInformation]]/Table1[[#This Row],[MutualInformationPotential]],0)</f>
        <v>0.99817072433426157</v>
      </c>
      <c r="X770" s="3">
        <v>0.57848557867913797</v>
      </c>
      <c r="Y770" s="3">
        <v>0.58010195672617004</v>
      </c>
      <c r="Z770" s="3">
        <f>IFERROR(Table1[[#This Row],[MutualInformationVsOutcome]]/Table1[[#This Row],[MutualInformationVsOutcomePotential]],0)</f>
        <v>0.99721363110692784</v>
      </c>
      <c r="AA770">
        <v>277</v>
      </c>
      <c r="AB770">
        <v>552</v>
      </c>
      <c r="AC770">
        <v>84</v>
      </c>
      <c r="AD770">
        <v>87</v>
      </c>
      <c r="AE770" s="3" t="s">
        <v>1050</v>
      </c>
      <c r="AF7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70" s="17" t="str">
        <f>RIGHT(Table1[[#This Row],[AlgorithmFunc]],LEN(Table1[[#This Row],[AlgorithmFunc]])-16)</f>
        <v>ClusterFisher</v>
      </c>
      <c r="AH770" s="3">
        <f>Table1[[#This Row],['# CM TP]]+Table1[[#This Row],['# CM TN]]</f>
        <v>829</v>
      </c>
      <c r="AI770" s="3">
        <f>Table1[[#This Row],['# CM FP]]+Table1[[#This Row],['# CM FN]]</f>
        <v>171</v>
      </c>
      <c r="AJ770" s="3">
        <f>Table1[[#This Row],['# CM TP]]+Table1[[#This Row],['# CM FP]]</f>
        <v>361</v>
      </c>
      <c r="AK770" s="3">
        <f>Table1[[#This Row],['# CM TN]]+Table1[[#This Row],['# CM FN]]</f>
        <v>639</v>
      </c>
      <c r="AL770" s="3">
        <f>Table1[[#This Row],[GT_T]]+Table1[[#This Row],[GT_F]]</f>
        <v>1000</v>
      </c>
      <c r="AM770" s="3">
        <f>IFERROR((Table1[[#This Row],['# CM TP]]+Table1[[#This Row],['# CM TN]])/Table1[[#This Row],[GT_TOT]], 0)</f>
        <v>0.82899999999999996</v>
      </c>
      <c r="AN770" s="3">
        <f>IFERROR(((Table1[[#This Row],[GT_T]]*Table1[[#This Row],[GT_ML_P]]/Table1[[#This Row],[GT_TOT]])+(Table1[[#This Row],[GT_F]]*Table1[[#This Row],[GT_ML_N]]/Table1[[#This Row],[GT_TOT]]))/Table1[[#This Row],[GT_TOT]],0)</f>
        <v>0.40853800000000001</v>
      </c>
      <c r="AO770" s="3">
        <f>(Table1[[#This Row],[OBS_ACC]]-Table1[[#This Row],[EXP_ACC]])/(1-Table1[[#This Row],[EXP_ACC]])</f>
        <v>0.71088590644876593</v>
      </c>
      <c r="AP770" s="3">
        <f>Table1[[#This Row],['# CM TP]]+Table1[[#This Row],['# CM FN]]</f>
        <v>364</v>
      </c>
      <c r="AQ770" s="3">
        <f>Table1[[#This Row],['# CM TN]]+Table1[[#This Row],['# CM FP]]</f>
        <v>636</v>
      </c>
      <c r="AR770" s="2">
        <f>IFERROR(Table1[[#This Row],[NUM_T]]/(Table1[[#This Row],[NUM_T]]+Table1[[#This Row],[NUM_F]]),0)</f>
        <v>0.36399999999999999</v>
      </c>
      <c r="AS770" s="2">
        <f>IFERROR(((LEN(Table1[[#This Row],[Predictors]])-LEN(SUBSTITUTE(Table1[[#This Row],[Predictors]],"_","")))/Table1[[#This Row],[NumPredictors]])-Table1[[#This Row],[P_se]],0)</f>
        <v>0</v>
      </c>
      <c r="AT770" s="2">
        <f>IFERROR((LEN(Table1[[#This Row],[Predictors]])-LEN(SUBSTITUTE(Table1[[#This Row],[Predictors]],".","")))/Table1[[#This Row],[NumPredictors]],0)</f>
        <v>0</v>
      </c>
      <c r="AU7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70" s="2">
        <f>1-(Table1[[#This Row],[P_2gram]]+Table1[[#This Row],[P_order]]+Table1[[#This Row],[P_se]])</f>
        <v>1</v>
      </c>
    </row>
    <row r="771" spans="1:48" x14ac:dyDescent="0.25">
      <c r="A771">
        <v>119</v>
      </c>
      <c r="B771" t="s">
        <v>645</v>
      </c>
      <c r="C771" t="s">
        <v>190</v>
      </c>
      <c r="D771" s="26" t="s">
        <v>1510</v>
      </c>
      <c r="E771">
        <v>40000</v>
      </c>
      <c r="F7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771" t="s">
        <v>1070</v>
      </c>
      <c r="H771" s="3">
        <v>1</v>
      </c>
      <c r="I771" s="1">
        <v>43118.836458333331</v>
      </c>
      <c r="J771" t="s">
        <v>995</v>
      </c>
      <c r="K771" t="s">
        <v>11</v>
      </c>
      <c r="L771" t="str">
        <f>SUBSTITUTE(SUBSTITUTE(Table1[[#This Row],[PredictorSetsOrig]],"task","act"),"startend","se")</f>
        <v>2gram</v>
      </c>
      <c r="M771" s="32" t="s">
        <v>434</v>
      </c>
      <c r="N771" s="3">
        <v>10</v>
      </c>
      <c r="O771" s="3">
        <f>IF(Table1[[#This Row],[Algorithm]]="None",0,IF(Table1[[#This Row],[NumPredictors]]&lt;=5,5,IF(Table1[[#This Row],[NumPredictors]]&lt;=10,10,IF(Table1[[#This Row],[NumPredictors]]&lt;=30,30,50))))</f>
        <v>10</v>
      </c>
      <c r="P771" s="2">
        <v>0.82899999999999996</v>
      </c>
      <c r="Q771" s="2">
        <v>0.82869999999999999</v>
      </c>
      <c r="R771">
        <v>25.110000000000099</v>
      </c>
      <c r="S771">
        <v>35.199999999999797</v>
      </c>
      <c r="T771">
        <v>4.9300000000002902</v>
      </c>
      <c r="U771" s="3">
        <v>3.9178662739325301</v>
      </c>
      <c r="V771" s="17">
        <v>8.2937834738371006</v>
      </c>
      <c r="W771" s="22">
        <f>IFERROR(Table1[[#This Row],[MutualInformation]]/Table1[[#This Row],[MutualInformationPotential]],0)</f>
        <v>0.47238588833329381</v>
      </c>
      <c r="X771" s="3">
        <v>0.11294676923312701</v>
      </c>
      <c r="Y771" s="3">
        <v>0.445241081265216</v>
      </c>
      <c r="Z771" s="3">
        <f>IFERROR(Table1[[#This Row],[MutualInformationVsOutcome]]/Table1[[#This Row],[MutualInformationVsOutcomePotential]],0)</f>
        <v>0.2536755344142384</v>
      </c>
      <c r="AA771">
        <v>587</v>
      </c>
      <c r="AB771">
        <v>7703</v>
      </c>
      <c r="AC771">
        <v>235</v>
      </c>
      <c r="AD771">
        <v>1475</v>
      </c>
      <c r="AE771" s="3" t="s">
        <v>1209</v>
      </c>
      <c r="AF7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71" s="17" t="str">
        <f>RIGHT(Table1[[#This Row],[AlgorithmFunc]],LEN(Table1[[#This Row],[AlgorithmFunc]])-16)</f>
        <v>ClusterInfluence</v>
      </c>
      <c r="AH771" s="3">
        <f>Table1[[#This Row],['# CM TP]]+Table1[[#This Row],['# CM TN]]</f>
        <v>8290</v>
      </c>
      <c r="AI771" s="3">
        <f>Table1[[#This Row],['# CM FP]]+Table1[[#This Row],['# CM FN]]</f>
        <v>1710</v>
      </c>
      <c r="AJ771" s="3">
        <f>Table1[[#This Row],['# CM TP]]+Table1[[#This Row],['# CM FP]]</f>
        <v>822</v>
      </c>
      <c r="AK771" s="3">
        <f>Table1[[#This Row],['# CM TN]]+Table1[[#This Row],['# CM FN]]</f>
        <v>9178</v>
      </c>
      <c r="AL771" s="3">
        <f>Table1[[#This Row],[GT_T]]+Table1[[#This Row],[GT_F]]</f>
        <v>10000</v>
      </c>
      <c r="AM771" s="3">
        <f>IFERROR((Table1[[#This Row],['# CM TP]]+Table1[[#This Row],['# CM TN]])/Table1[[#This Row],[GT_TOT]], 0)</f>
        <v>0.82899999999999996</v>
      </c>
      <c r="AN771" s="3">
        <f>IFERROR(((Table1[[#This Row],[GT_T]]*Table1[[#This Row],[GT_ML_P]]/Table1[[#This Row],[GT_TOT]])+(Table1[[#This Row],[GT_F]]*Table1[[#This Row],[GT_ML_N]]/Table1[[#This Row],[GT_TOT]]))/Table1[[#This Row],[GT_TOT]],0)</f>
        <v>0.22508760000000003</v>
      </c>
      <c r="AO771" s="3">
        <f>(Table1[[#This Row],[OBS_ACC]]-Table1[[#This Row],[EXP_ACC]])/(1-Table1[[#This Row],[EXP_ACC]])</f>
        <v>0.77932989586952017</v>
      </c>
      <c r="AP771" s="3">
        <f>Table1[[#This Row],['# CM TP]]+Table1[[#This Row],['# CM FN]]</f>
        <v>2062</v>
      </c>
      <c r="AQ771" s="3">
        <f>Table1[[#This Row],['# CM TN]]+Table1[[#This Row],['# CM FP]]</f>
        <v>7938</v>
      </c>
      <c r="AR771" s="2">
        <f>IFERROR(Table1[[#This Row],[NUM_T]]/(Table1[[#This Row],[NUM_T]]+Table1[[#This Row],[NUM_F]]),0)</f>
        <v>0.20619999999999999</v>
      </c>
      <c r="AS771" s="2">
        <f>IFERROR(((LEN(Table1[[#This Row],[Predictors]])-LEN(SUBSTITUTE(Table1[[#This Row],[Predictors]],"_","")))/Table1[[#This Row],[NumPredictors]])-Table1[[#This Row],[P_se]],0)</f>
        <v>1</v>
      </c>
      <c r="AT771" s="2">
        <f>IFERROR((LEN(Table1[[#This Row],[Predictors]])-LEN(SUBSTITUTE(Table1[[#This Row],[Predictors]],".","")))/Table1[[#This Row],[NumPredictors]],0)</f>
        <v>0</v>
      </c>
      <c r="AU7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71" s="2">
        <f>1-(Table1[[#This Row],[P_2gram]]+Table1[[#This Row],[P_order]]+Table1[[#This Row],[P_se]])</f>
        <v>0</v>
      </c>
    </row>
    <row r="772" spans="1:48" x14ac:dyDescent="0.25">
      <c r="A772">
        <v>17</v>
      </c>
      <c r="B772" t="s">
        <v>645</v>
      </c>
      <c r="C772" t="s">
        <v>942</v>
      </c>
      <c r="D772" t="s">
        <v>1509</v>
      </c>
      <c r="E772">
        <v>1143</v>
      </c>
      <c r="F7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772" t="s">
        <v>949</v>
      </c>
      <c r="H772" s="3">
        <v>1</v>
      </c>
      <c r="I772" s="1">
        <v>42876.963194444441</v>
      </c>
      <c r="J772" t="s">
        <v>51</v>
      </c>
      <c r="K772" t="s">
        <v>11</v>
      </c>
      <c r="L772" t="str">
        <f>SUBSTITUTE(SUBSTITUTE(Table1[[#This Row],[PredictorSetsOrig]],"task","act"),"startend","se")</f>
        <v>act,order</v>
      </c>
      <c r="M772" s="32" t="s">
        <v>26</v>
      </c>
      <c r="N772" s="3">
        <v>30</v>
      </c>
      <c r="O772" s="3">
        <f>IF(Table1[[#This Row],[Algorithm]]="None",0,IF(Table1[[#This Row],[NumPredictors]]&lt;=5,5,IF(Table1[[#This Row],[NumPredictors]]&lt;=10,10,IF(Table1[[#This Row],[NumPredictors]]&lt;=30,30,50))))</f>
        <v>30</v>
      </c>
      <c r="P772" s="2">
        <v>0.82867132867132898</v>
      </c>
      <c r="Q772" s="2">
        <v>0.86581096849474903</v>
      </c>
      <c r="R772" s="3">
        <v>35.510000000000197</v>
      </c>
      <c r="S772" s="3">
        <v>2.7399999999997799</v>
      </c>
      <c r="T772" s="3">
        <v>1228.6600000000001</v>
      </c>
      <c r="U772" s="3">
        <v>5.2811095204230698</v>
      </c>
      <c r="V772" s="17"/>
      <c r="W772" s="22">
        <f>IFERROR(Table1[[#This Row],[MutualInformation]]/Table1[[#This Row],[MutualInformationPotential]],0)</f>
        <v>0</v>
      </c>
      <c r="X772" s="3">
        <v>0.493871483233495</v>
      </c>
      <c r="Y772" s="3"/>
      <c r="Z772" s="3">
        <f>IFERROR(Table1[[#This Row],[MutualInformationVsOutcome]]/Table1[[#This Row],[MutualInformationVsOutcomePotential]],0)</f>
        <v>0</v>
      </c>
      <c r="AA772">
        <v>74</v>
      </c>
      <c r="AB772">
        <v>163</v>
      </c>
      <c r="AC772">
        <v>22</v>
      </c>
      <c r="AD772">
        <v>27</v>
      </c>
      <c r="AE772" s="3" t="s">
        <v>959</v>
      </c>
      <c r="AF7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772" s="17" t="str">
        <f>RIGHT(Table1[[#This Row],[AlgorithmFunc]],LEN(Table1[[#This Row],[AlgorithmFunc]])-16)</f>
        <v>ClusterImportance</v>
      </c>
      <c r="AH772" s="3">
        <f>Table1[[#This Row],['# CM TP]]+Table1[[#This Row],['# CM TN]]</f>
        <v>237</v>
      </c>
      <c r="AI772" s="3">
        <f>Table1[[#This Row],['# CM FP]]+Table1[[#This Row],['# CM FN]]</f>
        <v>49</v>
      </c>
      <c r="AJ772" s="3">
        <f>Table1[[#This Row],['# CM TP]]+Table1[[#This Row],['# CM FP]]</f>
        <v>96</v>
      </c>
      <c r="AK772" s="3">
        <f>Table1[[#This Row],['# CM TN]]+Table1[[#This Row],['# CM FN]]</f>
        <v>190</v>
      </c>
      <c r="AL772" s="3">
        <f>Table1[[#This Row],[GT_T]]+Table1[[#This Row],[GT_F]]</f>
        <v>286</v>
      </c>
      <c r="AM772" s="3">
        <f>IFERROR((Table1[[#This Row],['# CM TP]]+Table1[[#This Row],['# CM TN]])/Table1[[#This Row],[GT_TOT]], 0)</f>
        <v>0.82867132867132864</v>
      </c>
      <c r="AN772" s="3">
        <f>IFERROR(((Table1[[#This Row],[GT_T]]*Table1[[#This Row],[GT_ML_P]]/Table1[[#This Row],[GT_TOT]])+(Table1[[#This Row],[GT_F]]*Table1[[#This Row],[GT_ML_N]]/Table1[[#This Row],[GT_TOT]]))/Table1[[#This Row],[GT_TOT]],0)</f>
        <v>0.39197515770942343</v>
      </c>
      <c r="AO772" s="3">
        <f>(Table1[[#This Row],[OBS_ACC]]-Table1[[#This Row],[EXP_ACC]])/(1-Table1[[#This Row],[EXP_ACC]])</f>
        <v>0.71822093537620146</v>
      </c>
      <c r="AP772" s="3">
        <f>Table1[[#This Row],['# CM TP]]+Table1[[#This Row],['# CM FN]]</f>
        <v>101</v>
      </c>
      <c r="AQ772" s="3">
        <f>Table1[[#This Row],['# CM TN]]+Table1[[#This Row],['# CM FP]]</f>
        <v>185</v>
      </c>
      <c r="AR772" s="2">
        <f>IFERROR(Table1[[#This Row],[NUM_T]]/(Table1[[#This Row],[NUM_T]]+Table1[[#This Row],[NUM_F]]),0)</f>
        <v>0.35314685314685312</v>
      </c>
      <c r="AS772" s="2">
        <f>IFERROR(((LEN(Table1[[#This Row],[Predictors]])-LEN(SUBSTITUTE(Table1[[#This Row],[Predictors]],"_","")))/Table1[[#This Row],[NumPredictors]])-Table1[[#This Row],[P_se]],0)</f>
        <v>0</v>
      </c>
      <c r="AT772" s="2">
        <f>IFERROR((LEN(Table1[[#This Row],[Predictors]])-LEN(SUBSTITUTE(Table1[[#This Row],[Predictors]],".","")))/Table1[[#This Row],[NumPredictors]],0)</f>
        <v>0.53333333333333333</v>
      </c>
      <c r="AU7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72" s="2">
        <f>1-(Table1[[#This Row],[P_2gram]]+Table1[[#This Row],[P_order]]+Table1[[#This Row],[P_se]])</f>
        <v>0.46666666666666667</v>
      </c>
    </row>
    <row r="773" spans="1:48" x14ac:dyDescent="0.25">
      <c r="A773">
        <v>18</v>
      </c>
      <c r="B773" t="s">
        <v>645</v>
      </c>
      <c r="C773" t="s">
        <v>942</v>
      </c>
      <c r="D773" t="s">
        <v>1509</v>
      </c>
      <c r="E773">
        <v>1143</v>
      </c>
      <c r="F7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773" t="s">
        <v>949</v>
      </c>
      <c r="H773" s="3">
        <v>1</v>
      </c>
      <c r="I773" s="1">
        <v>42876.97792824074</v>
      </c>
      <c r="J773" t="s">
        <v>51</v>
      </c>
      <c r="K773" t="s">
        <v>11</v>
      </c>
      <c r="L773" t="str">
        <f>SUBSTITUTE(SUBSTITUTE(Table1[[#This Row],[PredictorSetsOrig]],"task","act"),"startend","se")</f>
        <v>act,2gram,order</v>
      </c>
      <c r="M773" s="32" t="s">
        <v>24</v>
      </c>
      <c r="N773" s="3">
        <v>30</v>
      </c>
      <c r="O773" s="3">
        <f>IF(Table1[[#This Row],[Algorithm]]="None",0,IF(Table1[[#This Row],[NumPredictors]]&lt;=5,5,IF(Table1[[#This Row],[NumPredictors]]&lt;=10,10,IF(Table1[[#This Row],[NumPredictors]]&lt;=30,30,50))))</f>
        <v>30</v>
      </c>
      <c r="P773" s="2">
        <v>0.82867132867132898</v>
      </c>
      <c r="Q773" s="2">
        <v>0.86581096849474903</v>
      </c>
      <c r="R773" s="3">
        <v>37.449999999999797</v>
      </c>
      <c r="S773" s="3">
        <v>3.1400000000003301</v>
      </c>
      <c r="T773" s="3">
        <v>1491.3</v>
      </c>
      <c r="U773" s="3">
        <v>5.2811095204230698</v>
      </c>
      <c r="V773" s="17"/>
      <c r="W773" s="22">
        <f>IFERROR(Table1[[#This Row],[MutualInformation]]/Table1[[#This Row],[MutualInformationPotential]],0)</f>
        <v>0</v>
      </c>
      <c r="X773" s="3">
        <v>0.493871483233495</v>
      </c>
      <c r="Y773" s="3"/>
      <c r="Z773" s="3">
        <f>IFERROR(Table1[[#This Row],[MutualInformationVsOutcome]]/Table1[[#This Row],[MutualInformationVsOutcomePotential]],0)</f>
        <v>0</v>
      </c>
      <c r="AA773">
        <v>74</v>
      </c>
      <c r="AB773">
        <v>163</v>
      </c>
      <c r="AC773">
        <v>22</v>
      </c>
      <c r="AD773">
        <v>27</v>
      </c>
      <c r="AE773" s="3" t="s">
        <v>959</v>
      </c>
      <c r="AF7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773" s="17" t="str">
        <f>RIGHT(Table1[[#This Row],[AlgorithmFunc]],LEN(Table1[[#This Row],[AlgorithmFunc]])-16)</f>
        <v>ClusterImportance</v>
      </c>
      <c r="AH773" s="3">
        <f>Table1[[#This Row],['# CM TP]]+Table1[[#This Row],['# CM TN]]</f>
        <v>237</v>
      </c>
      <c r="AI773" s="3">
        <f>Table1[[#This Row],['# CM FP]]+Table1[[#This Row],['# CM FN]]</f>
        <v>49</v>
      </c>
      <c r="AJ773" s="3">
        <f>Table1[[#This Row],['# CM TP]]+Table1[[#This Row],['# CM FP]]</f>
        <v>96</v>
      </c>
      <c r="AK773" s="3">
        <f>Table1[[#This Row],['# CM TN]]+Table1[[#This Row],['# CM FN]]</f>
        <v>190</v>
      </c>
      <c r="AL773" s="3">
        <f>Table1[[#This Row],[GT_T]]+Table1[[#This Row],[GT_F]]</f>
        <v>286</v>
      </c>
      <c r="AM773" s="3">
        <f>IFERROR((Table1[[#This Row],['# CM TP]]+Table1[[#This Row],['# CM TN]])/Table1[[#This Row],[GT_TOT]], 0)</f>
        <v>0.82867132867132864</v>
      </c>
      <c r="AN773" s="3">
        <f>IFERROR(((Table1[[#This Row],[GT_T]]*Table1[[#This Row],[GT_ML_P]]/Table1[[#This Row],[GT_TOT]])+(Table1[[#This Row],[GT_F]]*Table1[[#This Row],[GT_ML_N]]/Table1[[#This Row],[GT_TOT]]))/Table1[[#This Row],[GT_TOT]],0)</f>
        <v>0.39197515770942343</v>
      </c>
      <c r="AO773" s="3">
        <f>(Table1[[#This Row],[OBS_ACC]]-Table1[[#This Row],[EXP_ACC]])/(1-Table1[[#This Row],[EXP_ACC]])</f>
        <v>0.71822093537620146</v>
      </c>
      <c r="AP773" s="3">
        <f>Table1[[#This Row],['# CM TP]]+Table1[[#This Row],['# CM FN]]</f>
        <v>101</v>
      </c>
      <c r="AQ773" s="3">
        <f>Table1[[#This Row],['# CM TN]]+Table1[[#This Row],['# CM FP]]</f>
        <v>185</v>
      </c>
      <c r="AR773" s="2">
        <f>IFERROR(Table1[[#This Row],[NUM_T]]/(Table1[[#This Row],[NUM_T]]+Table1[[#This Row],[NUM_F]]),0)</f>
        <v>0.35314685314685312</v>
      </c>
      <c r="AS773" s="2">
        <f>IFERROR(((LEN(Table1[[#This Row],[Predictors]])-LEN(SUBSTITUTE(Table1[[#This Row],[Predictors]],"_","")))/Table1[[#This Row],[NumPredictors]])-Table1[[#This Row],[P_se]],0)</f>
        <v>0</v>
      </c>
      <c r="AT773" s="2">
        <f>IFERROR((LEN(Table1[[#This Row],[Predictors]])-LEN(SUBSTITUTE(Table1[[#This Row],[Predictors]],".","")))/Table1[[#This Row],[NumPredictors]],0)</f>
        <v>0.53333333333333333</v>
      </c>
      <c r="AU7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73" s="2">
        <f>1-(Table1[[#This Row],[P_2gram]]+Table1[[#This Row],[P_order]]+Table1[[#This Row],[P_se]])</f>
        <v>0.46666666666666667</v>
      </c>
    </row>
    <row r="774" spans="1:48" x14ac:dyDescent="0.25">
      <c r="A774" s="26">
        <v>79</v>
      </c>
      <c r="B774" s="26" t="s">
        <v>645</v>
      </c>
      <c r="C774" s="26" t="s">
        <v>190</v>
      </c>
      <c r="D774" s="26" t="s">
        <v>1510</v>
      </c>
      <c r="E774" s="26">
        <v>4000</v>
      </c>
      <c r="F7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74" s="26" t="s">
        <v>1070</v>
      </c>
      <c r="H774" s="27">
        <v>1</v>
      </c>
      <c r="I774" s="28">
        <v>43118.815960648149</v>
      </c>
      <c r="J774" s="26" t="s">
        <v>1007</v>
      </c>
      <c r="K774" s="26" t="s">
        <v>11</v>
      </c>
      <c r="L774" t="str">
        <f>SUBSTITUTE(SUBSTITUTE(Table1[[#This Row],[PredictorSetsOrig]],"task","act"),"startend","se")</f>
        <v>act,se</v>
      </c>
      <c r="M774" s="32" t="s">
        <v>14</v>
      </c>
      <c r="N774" s="27">
        <v>30</v>
      </c>
      <c r="O774" s="27">
        <f>IF(Table1[[#This Row],[Algorithm]]="None",0,IF(Table1[[#This Row],[NumPredictors]]&lt;=5,5,IF(Table1[[#This Row],[NumPredictors]]&lt;=10,10,IF(Table1[[#This Row],[NumPredictors]]&lt;=30,30,50))))</f>
        <v>30</v>
      </c>
      <c r="P774" s="29">
        <v>0.78500000000000003</v>
      </c>
      <c r="Q774" s="29">
        <v>0.81100000000000005</v>
      </c>
      <c r="R774" s="26">
        <v>7.9999999999927199E-2</v>
      </c>
      <c r="S774" s="26">
        <v>6.87</v>
      </c>
      <c r="T774" s="26">
        <v>0.139999999999986</v>
      </c>
      <c r="U774" s="27">
        <v>6.0828267006639898</v>
      </c>
      <c r="V774" s="17">
        <v>6.9605890807084903</v>
      </c>
      <c r="W774" s="22">
        <f>IFERROR(Table1[[#This Row],[MutualInformation]]/Table1[[#This Row],[MutualInformationPotential]],0)</f>
        <v>0.87389538875707395</v>
      </c>
      <c r="X774" s="27">
        <v>0.46014830106167098</v>
      </c>
      <c r="Y774" s="27">
        <v>0.59421769618333597</v>
      </c>
      <c r="Z774" s="27">
        <f>IFERROR(Table1[[#This Row],[MutualInformationVsOutcome]]/Table1[[#This Row],[MutualInformationVsOutcomePotential]],0)</f>
        <v>0.7743766367397108</v>
      </c>
      <c r="AA774" s="26">
        <v>255</v>
      </c>
      <c r="AB774" s="26">
        <v>530</v>
      </c>
      <c r="AC774" s="26">
        <v>106</v>
      </c>
      <c r="AD774" s="26">
        <v>109</v>
      </c>
      <c r="AE774" s="27" t="s">
        <v>1051</v>
      </c>
      <c r="AF7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74" s="17" t="str">
        <f>RIGHT(Table1[[#This Row],[AlgorithmFunc]],LEN(Table1[[#This Row],[AlgorithmFunc]])-16)</f>
        <v>ClusterFisher</v>
      </c>
      <c r="AH774" s="27">
        <f>Table1[[#This Row],['# CM TP]]+Table1[[#This Row],['# CM TN]]</f>
        <v>785</v>
      </c>
      <c r="AI774" s="27">
        <f>Table1[[#This Row],['# CM FP]]+Table1[[#This Row],['# CM FN]]</f>
        <v>215</v>
      </c>
      <c r="AJ774" s="27">
        <f>Table1[[#This Row],['# CM TP]]+Table1[[#This Row],['# CM FP]]</f>
        <v>361</v>
      </c>
      <c r="AK774" s="27">
        <f>Table1[[#This Row],['# CM TN]]+Table1[[#This Row],['# CM FN]]</f>
        <v>639</v>
      </c>
      <c r="AL774" s="27">
        <f>Table1[[#This Row],[GT_T]]+Table1[[#This Row],[GT_F]]</f>
        <v>1000</v>
      </c>
      <c r="AM774" s="27">
        <f>IFERROR((Table1[[#This Row],['# CM TP]]+Table1[[#This Row],['# CM TN]])/Table1[[#This Row],[GT_TOT]], 0)</f>
        <v>0.78500000000000003</v>
      </c>
      <c r="AN774" s="27">
        <f>IFERROR(((Table1[[#This Row],[GT_T]]*Table1[[#This Row],[GT_ML_P]]/Table1[[#This Row],[GT_TOT]])+(Table1[[#This Row],[GT_F]]*Table1[[#This Row],[GT_ML_N]]/Table1[[#This Row],[GT_TOT]]))/Table1[[#This Row],[GT_TOT]],0)</f>
        <v>0.42076999999999998</v>
      </c>
      <c r="AO774" s="27">
        <f>(Table1[[#This Row],[OBS_ACC]]-Table1[[#This Row],[EXP_ACC]])/(1-Table1[[#This Row],[EXP_ACC]])</f>
        <v>0.62881756815082102</v>
      </c>
      <c r="AP774" s="27">
        <f>Table1[[#This Row],['# CM TP]]+Table1[[#This Row],['# CM FN]]</f>
        <v>364</v>
      </c>
      <c r="AQ774" s="27">
        <f>Table1[[#This Row],['# CM TN]]+Table1[[#This Row],['# CM FP]]</f>
        <v>636</v>
      </c>
      <c r="AR774" s="29">
        <f>IFERROR(Table1[[#This Row],[NUM_T]]/(Table1[[#This Row],[NUM_T]]+Table1[[#This Row],[NUM_F]]),0)</f>
        <v>0.36399999999999999</v>
      </c>
      <c r="AS774" s="29">
        <f>IFERROR(((LEN(Table1[[#This Row],[Predictors]])-LEN(SUBSTITUTE(Table1[[#This Row],[Predictors]],"_","")))/Table1[[#This Row],[NumPredictors]])-Table1[[#This Row],[P_se]],0)</f>
        <v>9.9999999999999978E-2</v>
      </c>
      <c r="AT774" s="29">
        <f>IFERROR((LEN(Table1[[#This Row],[Predictors]])-LEN(SUBSTITUTE(Table1[[#This Row],[Predictors]],".","")))/Table1[[#This Row],[NumPredictors]],0)</f>
        <v>0</v>
      </c>
      <c r="AU77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774" s="29">
        <f>1-(Table1[[#This Row],[P_2gram]]+Table1[[#This Row],[P_order]]+Table1[[#This Row],[P_se]])</f>
        <v>0.7</v>
      </c>
    </row>
    <row r="775" spans="1:48" x14ac:dyDescent="0.25">
      <c r="A775">
        <v>73</v>
      </c>
      <c r="B775" t="s">
        <v>645</v>
      </c>
      <c r="C775" t="s">
        <v>942</v>
      </c>
      <c r="D775" t="s">
        <v>1509</v>
      </c>
      <c r="E775">
        <v>1143</v>
      </c>
      <c r="F7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775" t="s">
        <v>1070</v>
      </c>
      <c r="H775" s="3">
        <v>1</v>
      </c>
      <c r="I775" s="1">
        <v>43119.412812499999</v>
      </c>
      <c r="J775" t="s">
        <v>995</v>
      </c>
      <c r="K775" t="s">
        <v>11</v>
      </c>
      <c r="L775" t="str">
        <f>SUBSTITUTE(SUBSTITUTE(Table1[[#This Row],[PredictorSetsOrig]],"task","act"),"startend","se")</f>
        <v>act,2gram,order</v>
      </c>
      <c r="M775" s="14" t="s">
        <v>24</v>
      </c>
      <c r="N775" s="3">
        <v>30</v>
      </c>
      <c r="O775" s="3">
        <f>IF(Table1[[#This Row],[Algorithm]]="None",0,IF(Table1[[#This Row],[NumPredictors]]&lt;=5,5,IF(Table1[[#This Row],[NumPredictors]]&lt;=10,10,IF(Table1[[#This Row],[NumPredictors]]&lt;=30,30,50))))</f>
        <v>30</v>
      </c>
      <c r="P775" s="2">
        <v>0.82867132867132898</v>
      </c>
      <c r="Q775" s="2">
        <v>0.91015169194865797</v>
      </c>
      <c r="R775" s="3">
        <v>26.1999999999971</v>
      </c>
      <c r="S775" s="3">
        <v>2.8499999999985399</v>
      </c>
      <c r="T775" s="3">
        <v>866.19999999999698</v>
      </c>
      <c r="U775" s="3">
        <v>5.9316736668005197</v>
      </c>
      <c r="V775" s="17"/>
      <c r="W775" s="22">
        <f>IFERROR(Table1[[#This Row],[MutualInformation]]/Table1[[#This Row],[MutualInformationPotential]],0)</f>
        <v>0</v>
      </c>
      <c r="X775" s="3">
        <v>0.55128026559386101</v>
      </c>
      <c r="Y775" s="3"/>
      <c r="Z775" s="3">
        <f>IFERROR(Table1[[#This Row],[MutualInformationVsOutcome]]/Table1[[#This Row],[MutualInformationVsOutcomePotential]],0)</f>
        <v>0</v>
      </c>
      <c r="AA775">
        <v>80</v>
      </c>
      <c r="AB775">
        <v>157</v>
      </c>
      <c r="AC775">
        <v>28</v>
      </c>
      <c r="AD775">
        <v>21</v>
      </c>
      <c r="AE775" s="3" t="s">
        <v>1290</v>
      </c>
      <c r="AF7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75" s="17" t="str">
        <f>RIGHT(Table1[[#This Row],[AlgorithmFunc]],LEN(Table1[[#This Row],[AlgorithmFunc]])-16)</f>
        <v>ClusterInfluence</v>
      </c>
      <c r="AH775" s="3">
        <f>Table1[[#This Row],['# CM TP]]+Table1[[#This Row],['# CM TN]]</f>
        <v>237</v>
      </c>
      <c r="AI775" s="3">
        <f>Table1[[#This Row],['# CM FP]]+Table1[[#This Row],['# CM FN]]</f>
        <v>49</v>
      </c>
      <c r="AJ775" s="3">
        <f>Table1[[#This Row],['# CM TP]]+Table1[[#This Row],['# CM FP]]</f>
        <v>108</v>
      </c>
      <c r="AK775" s="3">
        <f>Table1[[#This Row],['# CM TN]]+Table1[[#This Row],['# CM FN]]</f>
        <v>178</v>
      </c>
      <c r="AL775" s="3">
        <f>Table1[[#This Row],[GT_T]]+Table1[[#This Row],[GT_F]]</f>
        <v>286</v>
      </c>
      <c r="AM775" s="3">
        <f>IFERROR((Table1[[#This Row],['# CM TP]]+Table1[[#This Row],['# CM TN]])/Table1[[#This Row],[GT_TOT]], 0)</f>
        <v>0.82867132867132864</v>
      </c>
      <c r="AN775" s="3">
        <f>IFERROR(((Table1[[#This Row],[GT_T]]*Table1[[#This Row],[GT_ML_P]]/Table1[[#This Row],[GT_TOT]])+(Table1[[#This Row],[GT_F]]*Table1[[#This Row],[GT_ML_N]]/Table1[[#This Row],[GT_TOT]]))/Table1[[#This Row],[GT_TOT]],0)</f>
        <v>0.41955596850701743</v>
      </c>
      <c r="AO775" s="3">
        <f>(Table1[[#This Row],[OBS_ACC]]-Table1[[#This Row],[EXP_ACC]])/(1-Table1[[#This Row],[EXP_ACC]])</f>
        <v>0.70483171152955038</v>
      </c>
      <c r="AP775" s="3">
        <f>Table1[[#This Row],['# CM TP]]+Table1[[#This Row],['# CM FN]]</f>
        <v>101</v>
      </c>
      <c r="AQ775" s="3">
        <f>Table1[[#This Row],['# CM TN]]+Table1[[#This Row],['# CM FP]]</f>
        <v>185</v>
      </c>
      <c r="AR775" s="2">
        <f>IFERROR(Table1[[#This Row],[NUM_T]]/(Table1[[#This Row],[NUM_T]]+Table1[[#This Row],[NUM_F]]),0)</f>
        <v>0.35314685314685312</v>
      </c>
      <c r="AS775" s="2">
        <f>IFERROR(((LEN(Table1[[#This Row],[Predictors]])-LEN(SUBSTITUTE(Table1[[#This Row],[Predictors]],"_","")))/Table1[[#This Row],[NumPredictors]])-Table1[[#This Row],[P_se]],0)</f>
        <v>0</v>
      </c>
      <c r="AT775" s="2">
        <f>IFERROR((LEN(Table1[[#This Row],[Predictors]])-LEN(SUBSTITUTE(Table1[[#This Row],[Predictors]],".","")))/Table1[[#This Row],[NumPredictors]],0)</f>
        <v>0.5</v>
      </c>
      <c r="AU7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75" s="2">
        <f>1-(Table1[[#This Row],[P_2gram]]+Table1[[#This Row],[P_order]]+Table1[[#This Row],[P_se]])</f>
        <v>0.5</v>
      </c>
    </row>
    <row r="776" spans="1:48" x14ac:dyDescent="0.25">
      <c r="A776">
        <v>74</v>
      </c>
      <c r="B776" t="s">
        <v>645</v>
      </c>
      <c r="C776" t="s">
        <v>942</v>
      </c>
      <c r="D776" t="s">
        <v>1509</v>
      </c>
      <c r="E776">
        <v>1143</v>
      </c>
      <c r="F7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776" t="s">
        <v>1070</v>
      </c>
      <c r="H776" s="3">
        <v>1</v>
      </c>
      <c r="I776" s="1">
        <v>43119.42324074074</v>
      </c>
      <c r="J776" t="s">
        <v>995</v>
      </c>
      <c r="K776" t="s">
        <v>11</v>
      </c>
      <c r="L776" t="str">
        <f>SUBSTITUTE(SUBSTITUTE(Table1[[#This Row],[PredictorSetsOrig]],"task","act"),"startend","se")</f>
        <v>act,order</v>
      </c>
      <c r="M776" s="14" t="s">
        <v>26</v>
      </c>
      <c r="N776" s="3">
        <v>30</v>
      </c>
      <c r="O776" s="3">
        <f>IF(Table1[[#This Row],[Algorithm]]="None",0,IF(Table1[[#This Row],[NumPredictors]]&lt;=5,5,IF(Table1[[#This Row],[NumPredictors]]&lt;=10,10,IF(Table1[[#This Row],[NumPredictors]]&lt;=30,30,50))))</f>
        <v>30</v>
      </c>
      <c r="P776" s="2">
        <v>0.82867132867132898</v>
      </c>
      <c r="Q776" s="2">
        <v>0.91015169194865797</v>
      </c>
      <c r="R776" s="3">
        <v>25.25</v>
      </c>
      <c r="S776" s="3">
        <v>3.0199999999967999</v>
      </c>
      <c r="T776" s="3">
        <v>822.34000000000401</v>
      </c>
      <c r="U776" s="3">
        <v>5.9316736668005197</v>
      </c>
      <c r="V776" s="17"/>
      <c r="W776" s="22">
        <f>IFERROR(Table1[[#This Row],[MutualInformation]]/Table1[[#This Row],[MutualInformationPotential]],0)</f>
        <v>0</v>
      </c>
      <c r="X776" s="3">
        <v>0.55128026559386101</v>
      </c>
      <c r="Y776" s="3"/>
      <c r="Z776" s="3">
        <f>IFERROR(Table1[[#This Row],[MutualInformationVsOutcome]]/Table1[[#This Row],[MutualInformationVsOutcomePotential]],0)</f>
        <v>0</v>
      </c>
      <c r="AA776">
        <v>80</v>
      </c>
      <c r="AB776">
        <v>157</v>
      </c>
      <c r="AC776">
        <v>28</v>
      </c>
      <c r="AD776">
        <v>21</v>
      </c>
      <c r="AE776" s="3" t="s">
        <v>1290</v>
      </c>
      <c r="AF7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76" s="17" t="str">
        <f>RIGHT(Table1[[#This Row],[AlgorithmFunc]],LEN(Table1[[#This Row],[AlgorithmFunc]])-16)</f>
        <v>ClusterInfluence</v>
      </c>
      <c r="AH776" s="3">
        <f>Table1[[#This Row],['# CM TP]]+Table1[[#This Row],['# CM TN]]</f>
        <v>237</v>
      </c>
      <c r="AI776" s="3">
        <f>Table1[[#This Row],['# CM FP]]+Table1[[#This Row],['# CM FN]]</f>
        <v>49</v>
      </c>
      <c r="AJ776" s="3">
        <f>Table1[[#This Row],['# CM TP]]+Table1[[#This Row],['# CM FP]]</f>
        <v>108</v>
      </c>
      <c r="AK776" s="3">
        <f>Table1[[#This Row],['# CM TN]]+Table1[[#This Row],['# CM FN]]</f>
        <v>178</v>
      </c>
      <c r="AL776" s="3">
        <f>Table1[[#This Row],[GT_T]]+Table1[[#This Row],[GT_F]]</f>
        <v>286</v>
      </c>
      <c r="AM776" s="3">
        <f>IFERROR((Table1[[#This Row],['# CM TP]]+Table1[[#This Row],['# CM TN]])/Table1[[#This Row],[GT_TOT]], 0)</f>
        <v>0.82867132867132864</v>
      </c>
      <c r="AN776" s="3">
        <f>IFERROR(((Table1[[#This Row],[GT_T]]*Table1[[#This Row],[GT_ML_P]]/Table1[[#This Row],[GT_TOT]])+(Table1[[#This Row],[GT_F]]*Table1[[#This Row],[GT_ML_N]]/Table1[[#This Row],[GT_TOT]]))/Table1[[#This Row],[GT_TOT]],0)</f>
        <v>0.41955596850701743</v>
      </c>
      <c r="AO776" s="3">
        <f>(Table1[[#This Row],[OBS_ACC]]-Table1[[#This Row],[EXP_ACC]])/(1-Table1[[#This Row],[EXP_ACC]])</f>
        <v>0.70483171152955038</v>
      </c>
      <c r="AP776" s="3">
        <f>Table1[[#This Row],['# CM TP]]+Table1[[#This Row],['# CM FN]]</f>
        <v>101</v>
      </c>
      <c r="AQ776" s="3">
        <f>Table1[[#This Row],['# CM TN]]+Table1[[#This Row],['# CM FP]]</f>
        <v>185</v>
      </c>
      <c r="AR776" s="2">
        <f>IFERROR(Table1[[#This Row],[NUM_T]]/(Table1[[#This Row],[NUM_T]]+Table1[[#This Row],[NUM_F]]),0)</f>
        <v>0.35314685314685312</v>
      </c>
      <c r="AS776" s="2">
        <f>IFERROR(((LEN(Table1[[#This Row],[Predictors]])-LEN(SUBSTITUTE(Table1[[#This Row],[Predictors]],"_","")))/Table1[[#This Row],[NumPredictors]])-Table1[[#This Row],[P_se]],0)</f>
        <v>0</v>
      </c>
      <c r="AT776" s="2">
        <f>IFERROR((LEN(Table1[[#This Row],[Predictors]])-LEN(SUBSTITUTE(Table1[[#This Row],[Predictors]],".","")))/Table1[[#This Row],[NumPredictors]],0)</f>
        <v>0.5</v>
      </c>
      <c r="AU7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76" s="2">
        <f>1-(Table1[[#This Row],[P_2gram]]+Table1[[#This Row],[P_order]]+Table1[[#This Row],[P_se]])</f>
        <v>0.5</v>
      </c>
    </row>
    <row r="777" spans="1:48" x14ac:dyDescent="0.25">
      <c r="A777">
        <v>81</v>
      </c>
      <c r="B777" t="s">
        <v>645</v>
      </c>
      <c r="C777" t="s">
        <v>190</v>
      </c>
      <c r="D777" s="26" t="s">
        <v>1510</v>
      </c>
      <c r="E777">
        <v>4000</v>
      </c>
      <c r="F7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777" t="s">
        <v>1070</v>
      </c>
      <c r="H777" s="3">
        <v>1</v>
      </c>
      <c r="I777" s="1">
        <v>43118.816157407404</v>
      </c>
      <c r="J777" t="s">
        <v>1007</v>
      </c>
      <c r="K777" t="s">
        <v>11</v>
      </c>
      <c r="L777" t="str">
        <f>SUBSTITUTE(SUBSTITUTE(Table1[[#This Row],[PredictorSetsOrig]],"task","act"),"startend","se")</f>
        <v>act,se,order</v>
      </c>
      <c r="M777" s="32" t="s">
        <v>18</v>
      </c>
      <c r="N777" s="3">
        <v>30</v>
      </c>
      <c r="O777" s="3">
        <f>IF(Table1[[#This Row],[Algorithm]]="None",0,IF(Table1[[#This Row],[NumPredictors]]&lt;=5,5,IF(Table1[[#This Row],[NumPredictors]]&lt;=10,10,IF(Table1[[#This Row],[NumPredictors]]&lt;=30,30,50))))</f>
        <v>30</v>
      </c>
      <c r="P777" s="2">
        <v>0.82299999999999995</v>
      </c>
      <c r="Q777" s="2">
        <v>0.82799999999999996</v>
      </c>
      <c r="R777">
        <v>1.18999999999994</v>
      </c>
      <c r="S777">
        <v>7.0799999999999299</v>
      </c>
      <c r="T777">
        <v>0.94999999999993201</v>
      </c>
      <c r="U777" s="3">
        <v>5.68850171559271</v>
      </c>
      <c r="V777" s="17">
        <v>7.28892414629368</v>
      </c>
      <c r="W777" s="22">
        <f>IFERROR(Table1[[#This Row],[MutualInformation]]/Table1[[#This Row],[MutualInformationPotential]],0)</f>
        <v>0.78043091153380117</v>
      </c>
      <c r="X777" s="3">
        <v>0.43140107570000102</v>
      </c>
      <c r="Y777" s="3">
        <v>0.62004340356102405</v>
      </c>
      <c r="Z777" s="3">
        <f>IFERROR(Table1[[#This Row],[MutualInformationVsOutcome]]/Table1[[#This Row],[MutualInformationVsOutcomePotential]],0)</f>
        <v>0.69575947945318795</v>
      </c>
      <c r="AA777">
        <v>258</v>
      </c>
      <c r="AB777">
        <v>565</v>
      </c>
      <c r="AC777">
        <v>71</v>
      </c>
      <c r="AD777">
        <v>106</v>
      </c>
      <c r="AE777" s="3" t="s">
        <v>1062</v>
      </c>
      <c r="AF7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77" s="17" t="str">
        <f>RIGHT(Table1[[#This Row],[AlgorithmFunc]],LEN(Table1[[#This Row],[AlgorithmFunc]])-16)</f>
        <v>ClusterFisher</v>
      </c>
      <c r="AH777" s="3">
        <f>Table1[[#This Row],['# CM TP]]+Table1[[#This Row],['# CM TN]]</f>
        <v>823</v>
      </c>
      <c r="AI777" s="3">
        <f>Table1[[#This Row],['# CM FP]]+Table1[[#This Row],['# CM FN]]</f>
        <v>177</v>
      </c>
      <c r="AJ777" s="3">
        <f>Table1[[#This Row],['# CM TP]]+Table1[[#This Row],['# CM FP]]</f>
        <v>329</v>
      </c>
      <c r="AK777" s="3">
        <f>Table1[[#This Row],['# CM TN]]+Table1[[#This Row],['# CM FN]]</f>
        <v>671</v>
      </c>
      <c r="AL777" s="3">
        <f>Table1[[#This Row],[GT_T]]+Table1[[#This Row],[GT_F]]</f>
        <v>1000</v>
      </c>
      <c r="AM777" s="3">
        <f>IFERROR((Table1[[#This Row],['# CM TP]]+Table1[[#This Row],['# CM TN]])/Table1[[#This Row],[GT_TOT]], 0)</f>
        <v>0.82299999999999995</v>
      </c>
      <c r="AN777" s="3">
        <f>IFERROR(((Table1[[#This Row],[GT_T]]*Table1[[#This Row],[GT_ML_P]]/Table1[[#This Row],[GT_TOT]])+(Table1[[#This Row],[GT_F]]*Table1[[#This Row],[GT_ML_N]]/Table1[[#This Row],[GT_TOT]]))/Table1[[#This Row],[GT_TOT]],0)</f>
        <v>0.38953399999999999</v>
      </c>
      <c r="AO777" s="3">
        <f>(Table1[[#This Row],[OBS_ACC]]-Table1[[#This Row],[EXP_ACC]])/(1-Table1[[#This Row],[EXP_ACC]])</f>
        <v>0.71005756258333796</v>
      </c>
      <c r="AP777" s="3">
        <f>Table1[[#This Row],['# CM TP]]+Table1[[#This Row],['# CM FN]]</f>
        <v>364</v>
      </c>
      <c r="AQ777" s="3">
        <f>Table1[[#This Row],['# CM TN]]+Table1[[#This Row],['# CM FP]]</f>
        <v>636</v>
      </c>
      <c r="AR777" s="2">
        <f>IFERROR(Table1[[#This Row],[NUM_T]]/(Table1[[#This Row],[NUM_T]]+Table1[[#This Row],[NUM_F]]),0)</f>
        <v>0.36399999999999999</v>
      </c>
      <c r="AS777" s="2">
        <f>IFERROR(((LEN(Table1[[#This Row],[Predictors]])-LEN(SUBSTITUTE(Table1[[#This Row],[Predictors]],"_","")))/Table1[[#This Row],[NumPredictors]])-Table1[[#This Row],[P_se]],0)</f>
        <v>2.2222222222222227E-2</v>
      </c>
      <c r="AT777" s="2">
        <f>IFERROR((LEN(Table1[[#This Row],[Predictors]])-LEN(SUBSTITUTE(Table1[[#This Row],[Predictors]],".","")))/Table1[[#This Row],[NumPredictors]],0)</f>
        <v>0.66666666666666663</v>
      </c>
      <c r="AU7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777" s="2">
        <f>1-(Table1[[#This Row],[P_2gram]]+Table1[[#This Row],[P_order]]+Table1[[#This Row],[P_se]])</f>
        <v>0.26666666666666672</v>
      </c>
    </row>
    <row r="778" spans="1:48" x14ac:dyDescent="0.25">
      <c r="A778">
        <v>84</v>
      </c>
      <c r="B778" t="s">
        <v>645</v>
      </c>
      <c r="C778" t="s">
        <v>942</v>
      </c>
      <c r="D778" t="s">
        <v>1509</v>
      </c>
      <c r="E778">
        <v>1143</v>
      </c>
      <c r="F7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778" t="s">
        <v>1070</v>
      </c>
      <c r="H778" s="3">
        <v>1</v>
      </c>
      <c r="I778" s="1">
        <v>43119.473530092589</v>
      </c>
      <c r="J778" t="s">
        <v>1007</v>
      </c>
      <c r="K778" t="s">
        <v>11</v>
      </c>
      <c r="L778" t="str">
        <f>SUBSTITUTE(SUBSTITUTE(Table1[[#This Row],[PredictorSetsOrig]],"task","act"),"startend","se")</f>
        <v>act,2gram,order</v>
      </c>
      <c r="M778" s="14" t="s">
        <v>24</v>
      </c>
      <c r="N778" s="3">
        <v>30</v>
      </c>
      <c r="O778" s="3">
        <f>IF(Table1[[#This Row],[Algorithm]]="None",0,IF(Table1[[#This Row],[NumPredictors]]&lt;=5,5,IF(Table1[[#This Row],[NumPredictors]]&lt;=10,10,IF(Table1[[#This Row],[NumPredictors]]&lt;=30,30,50))))</f>
        <v>30</v>
      </c>
      <c r="P778" s="2">
        <v>0.82867132867132898</v>
      </c>
      <c r="Q778" s="2">
        <v>0.91015169194865797</v>
      </c>
      <c r="R778" s="3">
        <v>26.099999999998499</v>
      </c>
      <c r="S778" s="3">
        <v>2.8899999999994201</v>
      </c>
      <c r="T778" s="3">
        <v>901.87000000000296</v>
      </c>
      <c r="U778" s="3">
        <v>5.9316736668005197</v>
      </c>
      <c r="V778" s="17"/>
      <c r="W778" s="22">
        <f>IFERROR(Table1[[#This Row],[MutualInformation]]/Table1[[#This Row],[MutualInformationPotential]],0)</f>
        <v>0</v>
      </c>
      <c r="X778" s="3">
        <v>0.55128026559386101</v>
      </c>
      <c r="Y778" s="3"/>
      <c r="Z778" s="3">
        <f>IFERROR(Table1[[#This Row],[MutualInformationVsOutcome]]/Table1[[#This Row],[MutualInformationVsOutcomePotential]],0)</f>
        <v>0</v>
      </c>
      <c r="AA778">
        <v>80</v>
      </c>
      <c r="AB778">
        <v>157</v>
      </c>
      <c r="AC778">
        <v>28</v>
      </c>
      <c r="AD778">
        <v>21</v>
      </c>
      <c r="AE778" s="3" t="s">
        <v>1290</v>
      </c>
      <c r="AF7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78" s="17" t="str">
        <f>RIGHT(Table1[[#This Row],[AlgorithmFunc]],LEN(Table1[[#This Row],[AlgorithmFunc]])-16)</f>
        <v>ClusterFisher</v>
      </c>
      <c r="AH778" s="3">
        <f>Table1[[#This Row],['# CM TP]]+Table1[[#This Row],['# CM TN]]</f>
        <v>237</v>
      </c>
      <c r="AI778" s="3">
        <f>Table1[[#This Row],['# CM FP]]+Table1[[#This Row],['# CM FN]]</f>
        <v>49</v>
      </c>
      <c r="AJ778" s="3">
        <f>Table1[[#This Row],['# CM TP]]+Table1[[#This Row],['# CM FP]]</f>
        <v>108</v>
      </c>
      <c r="AK778" s="3">
        <f>Table1[[#This Row],['# CM TN]]+Table1[[#This Row],['# CM FN]]</f>
        <v>178</v>
      </c>
      <c r="AL778" s="3">
        <f>Table1[[#This Row],[GT_T]]+Table1[[#This Row],[GT_F]]</f>
        <v>286</v>
      </c>
      <c r="AM778" s="3">
        <f>IFERROR((Table1[[#This Row],['# CM TP]]+Table1[[#This Row],['# CM TN]])/Table1[[#This Row],[GT_TOT]], 0)</f>
        <v>0.82867132867132864</v>
      </c>
      <c r="AN778" s="3">
        <f>IFERROR(((Table1[[#This Row],[GT_T]]*Table1[[#This Row],[GT_ML_P]]/Table1[[#This Row],[GT_TOT]])+(Table1[[#This Row],[GT_F]]*Table1[[#This Row],[GT_ML_N]]/Table1[[#This Row],[GT_TOT]]))/Table1[[#This Row],[GT_TOT]],0)</f>
        <v>0.41955596850701743</v>
      </c>
      <c r="AO778" s="3">
        <f>(Table1[[#This Row],[OBS_ACC]]-Table1[[#This Row],[EXP_ACC]])/(1-Table1[[#This Row],[EXP_ACC]])</f>
        <v>0.70483171152955038</v>
      </c>
      <c r="AP778" s="3">
        <f>Table1[[#This Row],['# CM TP]]+Table1[[#This Row],['# CM FN]]</f>
        <v>101</v>
      </c>
      <c r="AQ778" s="3">
        <f>Table1[[#This Row],['# CM TN]]+Table1[[#This Row],['# CM FP]]</f>
        <v>185</v>
      </c>
      <c r="AR778" s="2">
        <f>IFERROR(Table1[[#This Row],[NUM_T]]/(Table1[[#This Row],[NUM_T]]+Table1[[#This Row],[NUM_F]]),0)</f>
        <v>0.35314685314685312</v>
      </c>
      <c r="AS778" s="2">
        <f>IFERROR(((LEN(Table1[[#This Row],[Predictors]])-LEN(SUBSTITUTE(Table1[[#This Row],[Predictors]],"_","")))/Table1[[#This Row],[NumPredictors]])-Table1[[#This Row],[P_se]],0)</f>
        <v>0</v>
      </c>
      <c r="AT778" s="2">
        <f>IFERROR((LEN(Table1[[#This Row],[Predictors]])-LEN(SUBSTITUTE(Table1[[#This Row],[Predictors]],".","")))/Table1[[#This Row],[NumPredictors]],0)</f>
        <v>0.5</v>
      </c>
      <c r="AU7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78" s="2">
        <f>1-(Table1[[#This Row],[P_2gram]]+Table1[[#This Row],[P_order]]+Table1[[#This Row],[P_se]])</f>
        <v>0.5</v>
      </c>
    </row>
    <row r="779" spans="1:48" x14ac:dyDescent="0.25">
      <c r="A779" s="26">
        <v>85</v>
      </c>
      <c r="B779" s="26" t="s">
        <v>645</v>
      </c>
      <c r="C779" s="26" t="s">
        <v>942</v>
      </c>
      <c r="D779" t="s">
        <v>1509</v>
      </c>
      <c r="E779" s="26">
        <v>1143</v>
      </c>
      <c r="F7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779" s="26" t="s">
        <v>1070</v>
      </c>
      <c r="H779" s="27">
        <v>1</v>
      </c>
      <c r="I779" s="28">
        <v>43119.484363425923</v>
      </c>
      <c r="J779" s="26" t="s">
        <v>1007</v>
      </c>
      <c r="K779" s="26" t="s">
        <v>11</v>
      </c>
      <c r="L779" t="str">
        <f>SUBSTITUTE(SUBSTITUTE(Table1[[#This Row],[PredictorSetsOrig]],"task","act"),"startend","se")</f>
        <v>act,order</v>
      </c>
      <c r="M779" s="14" t="s">
        <v>26</v>
      </c>
      <c r="N779" s="27">
        <v>30</v>
      </c>
      <c r="O779" s="27">
        <f>IF(Table1[[#This Row],[Algorithm]]="None",0,IF(Table1[[#This Row],[NumPredictors]]&lt;=5,5,IF(Table1[[#This Row],[NumPredictors]]&lt;=10,10,IF(Table1[[#This Row],[NumPredictors]]&lt;=30,30,50))))</f>
        <v>30</v>
      </c>
      <c r="P779" s="29">
        <v>0.82867132867132898</v>
      </c>
      <c r="Q779" s="29">
        <v>0.91015169194865797</v>
      </c>
      <c r="R779" s="27">
        <v>25.4700000000012</v>
      </c>
      <c r="S779" s="27">
        <v>3.0299999999988398</v>
      </c>
      <c r="T779" s="27">
        <v>808.45999999999901</v>
      </c>
      <c r="U779" s="27">
        <v>5.9316736668005197</v>
      </c>
      <c r="V779" s="17"/>
      <c r="W779" s="22">
        <f>IFERROR(Table1[[#This Row],[MutualInformation]]/Table1[[#This Row],[MutualInformationPotential]],0)</f>
        <v>0</v>
      </c>
      <c r="X779" s="27">
        <v>0.55128026559386101</v>
      </c>
      <c r="Y779" s="3"/>
      <c r="Z779" s="27">
        <f>IFERROR(Table1[[#This Row],[MutualInformationVsOutcome]]/Table1[[#This Row],[MutualInformationVsOutcomePotential]],0)</f>
        <v>0</v>
      </c>
      <c r="AA779" s="26">
        <v>80</v>
      </c>
      <c r="AB779" s="26">
        <v>157</v>
      </c>
      <c r="AC779" s="26">
        <v>28</v>
      </c>
      <c r="AD779" s="26">
        <v>21</v>
      </c>
      <c r="AE779" s="27" t="s">
        <v>1290</v>
      </c>
      <c r="AF7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79" s="17" t="str">
        <f>RIGHT(Table1[[#This Row],[AlgorithmFunc]],LEN(Table1[[#This Row],[AlgorithmFunc]])-16)</f>
        <v>ClusterFisher</v>
      </c>
      <c r="AH779" s="27">
        <f>Table1[[#This Row],['# CM TP]]+Table1[[#This Row],['# CM TN]]</f>
        <v>237</v>
      </c>
      <c r="AI779" s="27">
        <f>Table1[[#This Row],['# CM FP]]+Table1[[#This Row],['# CM FN]]</f>
        <v>49</v>
      </c>
      <c r="AJ779" s="27">
        <f>Table1[[#This Row],['# CM TP]]+Table1[[#This Row],['# CM FP]]</f>
        <v>108</v>
      </c>
      <c r="AK779" s="27">
        <f>Table1[[#This Row],['# CM TN]]+Table1[[#This Row],['# CM FN]]</f>
        <v>178</v>
      </c>
      <c r="AL779" s="27">
        <f>Table1[[#This Row],[GT_T]]+Table1[[#This Row],[GT_F]]</f>
        <v>286</v>
      </c>
      <c r="AM779" s="27">
        <f>IFERROR((Table1[[#This Row],['# CM TP]]+Table1[[#This Row],['# CM TN]])/Table1[[#This Row],[GT_TOT]], 0)</f>
        <v>0.82867132867132864</v>
      </c>
      <c r="AN779" s="27">
        <f>IFERROR(((Table1[[#This Row],[GT_T]]*Table1[[#This Row],[GT_ML_P]]/Table1[[#This Row],[GT_TOT]])+(Table1[[#This Row],[GT_F]]*Table1[[#This Row],[GT_ML_N]]/Table1[[#This Row],[GT_TOT]]))/Table1[[#This Row],[GT_TOT]],0)</f>
        <v>0.41955596850701743</v>
      </c>
      <c r="AO779" s="27">
        <f>(Table1[[#This Row],[OBS_ACC]]-Table1[[#This Row],[EXP_ACC]])/(1-Table1[[#This Row],[EXP_ACC]])</f>
        <v>0.70483171152955038</v>
      </c>
      <c r="AP779" s="27">
        <f>Table1[[#This Row],['# CM TP]]+Table1[[#This Row],['# CM FN]]</f>
        <v>101</v>
      </c>
      <c r="AQ779" s="27">
        <f>Table1[[#This Row],['# CM TN]]+Table1[[#This Row],['# CM FP]]</f>
        <v>185</v>
      </c>
      <c r="AR779" s="29">
        <f>IFERROR(Table1[[#This Row],[NUM_T]]/(Table1[[#This Row],[NUM_T]]+Table1[[#This Row],[NUM_F]]),0)</f>
        <v>0.35314685314685312</v>
      </c>
      <c r="AS779" s="29">
        <f>IFERROR(((LEN(Table1[[#This Row],[Predictors]])-LEN(SUBSTITUTE(Table1[[#This Row],[Predictors]],"_","")))/Table1[[#This Row],[NumPredictors]])-Table1[[#This Row],[P_se]],0)</f>
        <v>0</v>
      </c>
      <c r="AT779" s="29">
        <f>IFERROR((LEN(Table1[[#This Row],[Predictors]])-LEN(SUBSTITUTE(Table1[[#This Row],[Predictors]],".","")))/Table1[[#This Row],[NumPredictors]],0)</f>
        <v>0.5</v>
      </c>
      <c r="AU77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79" s="29">
        <f>1-(Table1[[#This Row],[P_2gram]]+Table1[[#This Row],[P_order]]+Table1[[#This Row],[P_se]])</f>
        <v>0.5</v>
      </c>
    </row>
    <row r="780" spans="1:48" x14ac:dyDescent="0.25">
      <c r="A780">
        <v>130</v>
      </c>
      <c r="B780" t="s">
        <v>645</v>
      </c>
      <c r="C780" t="s">
        <v>190</v>
      </c>
      <c r="D780" s="26" t="s">
        <v>1510</v>
      </c>
      <c r="E780">
        <v>40000</v>
      </c>
      <c r="F7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780" t="s">
        <v>1070</v>
      </c>
      <c r="H780" s="3">
        <v>1</v>
      </c>
      <c r="I780" s="1">
        <v>43118.84652777778</v>
      </c>
      <c r="J780" t="s">
        <v>1007</v>
      </c>
      <c r="K780" t="s">
        <v>11</v>
      </c>
      <c r="L780" t="str">
        <f>SUBSTITUTE(SUBSTITUTE(Table1[[#This Row],[PredictorSetsOrig]],"task","act"),"startend","se")</f>
        <v>2gram</v>
      </c>
      <c r="M780" s="32" t="s">
        <v>434</v>
      </c>
      <c r="N780" s="3">
        <v>10</v>
      </c>
      <c r="O780" s="3">
        <f>IF(Table1[[#This Row],[Algorithm]]="None",0,IF(Table1[[#This Row],[NumPredictors]]&lt;=5,5,IF(Table1[[#This Row],[NumPredictors]]&lt;=10,10,IF(Table1[[#This Row],[NumPredictors]]&lt;=30,30,50))))</f>
        <v>10</v>
      </c>
      <c r="P780" s="2">
        <v>0.82899999999999996</v>
      </c>
      <c r="Q780" s="2">
        <v>0.82869999999999999</v>
      </c>
      <c r="R780">
        <v>26.680000000000302</v>
      </c>
      <c r="S780">
        <v>35.580000000000403</v>
      </c>
      <c r="T780">
        <v>5.0100000000002201</v>
      </c>
      <c r="U780" s="3">
        <v>3.9178662739325301</v>
      </c>
      <c r="V780" s="17">
        <v>8.2937834738371006</v>
      </c>
      <c r="W780" s="22">
        <f>IFERROR(Table1[[#This Row],[MutualInformation]]/Table1[[#This Row],[MutualInformationPotential]],0)</f>
        <v>0.47238588833329381</v>
      </c>
      <c r="X780" s="3">
        <v>0.11294676923312701</v>
      </c>
      <c r="Y780" s="3">
        <v>0.445241081265216</v>
      </c>
      <c r="Z780" s="3">
        <f>IFERROR(Table1[[#This Row],[MutualInformationVsOutcome]]/Table1[[#This Row],[MutualInformationVsOutcomePotential]],0)</f>
        <v>0.2536755344142384</v>
      </c>
      <c r="AA780">
        <v>587</v>
      </c>
      <c r="AB780">
        <v>7703</v>
      </c>
      <c r="AC780">
        <v>235</v>
      </c>
      <c r="AD780">
        <v>1475</v>
      </c>
      <c r="AE780" s="3" t="s">
        <v>1209</v>
      </c>
      <c r="AF7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80" s="17" t="str">
        <f>RIGHT(Table1[[#This Row],[AlgorithmFunc]],LEN(Table1[[#This Row],[AlgorithmFunc]])-16)</f>
        <v>ClusterFisher</v>
      </c>
      <c r="AH780" s="3">
        <f>Table1[[#This Row],['# CM TP]]+Table1[[#This Row],['# CM TN]]</f>
        <v>8290</v>
      </c>
      <c r="AI780" s="3">
        <f>Table1[[#This Row],['# CM FP]]+Table1[[#This Row],['# CM FN]]</f>
        <v>1710</v>
      </c>
      <c r="AJ780" s="3">
        <f>Table1[[#This Row],['# CM TP]]+Table1[[#This Row],['# CM FP]]</f>
        <v>822</v>
      </c>
      <c r="AK780" s="3">
        <f>Table1[[#This Row],['# CM TN]]+Table1[[#This Row],['# CM FN]]</f>
        <v>9178</v>
      </c>
      <c r="AL780" s="3">
        <f>Table1[[#This Row],[GT_T]]+Table1[[#This Row],[GT_F]]</f>
        <v>10000</v>
      </c>
      <c r="AM780" s="3">
        <f>IFERROR((Table1[[#This Row],['# CM TP]]+Table1[[#This Row],['# CM TN]])/Table1[[#This Row],[GT_TOT]], 0)</f>
        <v>0.82899999999999996</v>
      </c>
      <c r="AN780" s="3">
        <f>IFERROR(((Table1[[#This Row],[GT_T]]*Table1[[#This Row],[GT_ML_P]]/Table1[[#This Row],[GT_TOT]])+(Table1[[#This Row],[GT_F]]*Table1[[#This Row],[GT_ML_N]]/Table1[[#This Row],[GT_TOT]]))/Table1[[#This Row],[GT_TOT]],0)</f>
        <v>0.22508760000000003</v>
      </c>
      <c r="AO780" s="3">
        <f>(Table1[[#This Row],[OBS_ACC]]-Table1[[#This Row],[EXP_ACC]])/(1-Table1[[#This Row],[EXP_ACC]])</f>
        <v>0.77932989586952017</v>
      </c>
      <c r="AP780" s="3">
        <f>Table1[[#This Row],['# CM TP]]+Table1[[#This Row],['# CM FN]]</f>
        <v>2062</v>
      </c>
      <c r="AQ780" s="3">
        <f>Table1[[#This Row],['# CM TN]]+Table1[[#This Row],['# CM FP]]</f>
        <v>7938</v>
      </c>
      <c r="AR780" s="2">
        <f>IFERROR(Table1[[#This Row],[NUM_T]]/(Table1[[#This Row],[NUM_T]]+Table1[[#This Row],[NUM_F]]),0)</f>
        <v>0.20619999999999999</v>
      </c>
      <c r="AS780" s="2">
        <f>IFERROR(((LEN(Table1[[#This Row],[Predictors]])-LEN(SUBSTITUTE(Table1[[#This Row],[Predictors]],"_","")))/Table1[[#This Row],[NumPredictors]])-Table1[[#This Row],[P_se]],0)</f>
        <v>1</v>
      </c>
      <c r="AT780" s="2">
        <f>IFERROR((LEN(Table1[[#This Row],[Predictors]])-LEN(SUBSTITUTE(Table1[[#This Row],[Predictors]],".","")))/Table1[[#This Row],[NumPredictors]],0)</f>
        <v>0</v>
      </c>
      <c r="AU7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80" s="2">
        <f>1-(Table1[[#This Row],[P_2gram]]+Table1[[#This Row],[P_order]]+Table1[[#This Row],[P_se]])</f>
        <v>0</v>
      </c>
    </row>
    <row r="781" spans="1:48" x14ac:dyDescent="0.25">
      <c r="A781">
        <v>5</v>
      </c>
      <c r="B781" t="s">
        <v>645</v>
      </c>
      <c r="C781" t="s">
        <v>185</v>
      </c>
      <c r="D781" t="s">
        <v>1510</v>
      </c>
      <c r="E781">
        <v>40000</v>
      </c>
      <c r="F7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81" t="s">
        <v>1647</v>
      </c>
      <c r="H781" s="3">
        <v>1</v>
      </c>
      <c r="I781" s="1">
        <v>43129.164340277777</v>
      </c>
      <c r="J781" t="s">
        <v>173</v>
      </c>
      <c r="K781" t="s">
        <v>11</v>
      </c>
      <c r="L781" t="str">
        <f>SUBSTITUTE(SUBSTITUTE(Table1[[#This Row],[PredictorSetsOrig]],"task","act"),"startend","se")</f>
        <v>act,se,2gram,order</v>
      </c>
      <c r="M781" s="32" t="s">
        <v>20</v>
      </c>
      <c r="N781" s="3">
        <v>10</v>
      </c>
      <c r="O781" s="3">
        <f>IF(Table1[[#This Row],[Algorithm]]="None",0,IF(Table1[[#This Row],[NumPredictors]]&lt;=5,5,IF(Table1[[#This Row],[NumPredictors]]&lt;=10,10,IF(Table1[[#This Row],[NumPredictors]]&lt;=30,30,50))))</f>
        <v>10</v>
      </c>
      <c r="P781" s="2">
        <v>0.82889999999999997</v>
      </c>
      <c r="Q781" s="2">
        <v>0.82993333333333297</v>
      </c>
      <c r="R781">
        <v>7213.14</v>
      </c>
      <c r="S781">
        <v>35.159999999999897</v>
      </c>
      <c r="T781">
        <v>12.810000000001301</v>
      </c>
      <c r="U781" s="3">
        <v>4.1424299279158499</v>
      </c>
      <c r="V781" s="17"/>
      <c r="W781" s="22">
        <f>IFERROR(Table1[[#This Row],[MutualInformation]]/Table1[[#This Row],[MutualInformationPotential]],0)</f>
        <v>0</v>
      </c>
      <c r="X781" s="3">
        <v>0.11405783893556</v>
      </c>
      <c r="Y781" s="3"/>
      <c r="Z781" s="3">
        <f>IFERROR(Table1[[#This Row],[MutualInformationVsOutcome]]/Table1[[#This Row],[MutualInformationVsOutcomePotential]],0)</f>
        <v>0</v>
      </c>
      <c r="AA781">
        <v>404</v>
      </c>
      <c r="AB781">
        <v>7885</v>
      </c>
      <c r="AC781">
        <v>138</v>
      </c>
      <c r="AD781">
        <v>1573</v>
      </c>
      <c r="AE781" s="3" t="s">
        <v>1652</v>
      </c>
      <c r="AF78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781" s="17" t="str">
        <f>RIGHT(Table1[[#This Row],[AlgorithmFunc]],LEN(Table1[[#This Row],[AlgorithmFunc]])-16)</f>
        <v>Recursive2Sizes</v>
      </c>
      <c r="AH781" s="3">
        <f>Table1[[#This Row],['# CM TP]]+Table1[[#This Row],['# CM TN]]</f>
        <v>8289</v>
      </c>
      <c r="AI781" s="3">
        <f>Table1[[#This Row],['# CM FP]]+Table1[[#This Row],['# CM FN]]</f>
        <v>1711</v>
      </c>
      <c r="AJ781" s="3">
        <f>Table1[[#This Row],['# CM TP]]+Table1[[#This Row],['# CM FP]]</f>
        <v>542</v>
      </c>
      <c r="AK781" s="3">
        <f>Table1[[#This Row],['# CM TN]]+Table1[[#This Row],['# CM FN]]</f>
        <v>9458</v>
      </c>
      <c r="AL781" s="3">
        <f>Table1[[#This Row],[GT_T]]+Table1[[#This Row],[GT_F]]</f>
        <v>10000</v>
      </c>
      <c r="AM781" s="3">
        <f>IFERROR((Table1[[#This Row],['# CM TP]]+Table1[[#This Row],['# CM TN]])/Table1[[#This Row],[GT_TOT]], 0)</f>
        <v>0.82889999999999997</v>
      </c>
      <c r="AN781" s="3">
        <f>IFERROR(((Table1[[#This Row],[GT_T]]*Table1[[#This Row],[GT_ML_P]]/Table1[[#This Row],[GT_TOT]])+(Table1[[#This Row],[GT_F]]*Table1[[#This Row],[GT_ML_N]]/Table1[[#This Row],[GT_TOT]]))/Table1[[#This Row],[GT_TOT]],0)</f>
        <v>0.20675275999999998</v>
      </c>
      <c r="AO781" s="3">
        <f>(Table1[[#This Row],[OBS_ACC]]-Table1[[#This Row],[EXP_ACC]])/(1-Table1[[#This Row],[EXP_ACC]])</f>
        <v>0.78430432358012359</v>
      </c>
      <c r="AP781" s="3">
        <f>Table1[[#This Row],['# CM TP]]+Table1[[#This Row],['# CM FN]]</f>
        <v>1977</v>
      </c>
      <c r="AQ781" s="3">
        <f>Table1[[#This Row],['# CM TN]]+Table1[[#This Row],['# CM FP]]</f>
        <v>8023</v>
      </c>
      <c r="AR781" s="2">
        <f>IFERROR(Table1[[#This Row],[NUM_T]]/(Table1[[#This Row],[NUM_T]]+Table1[[#This Row],[NUM_F]]),0)</f>
        <v>0.19769999999999999</v>
      </c>
      <c r="AS781" s="2">
        <f>IFERROR(((LEN(Table1[[#This Row],[Predictors]])-LEN(SUBSTITUTE(Table1[[#This Row],[Predictors]],"_","")))/Table1[[#This Row],[NumPredictors]])-Table1[[#This Row],[P_se]],0)</f>
        <v>0.4</v>
      </c>
      <c r="AT781" s="2">
        <f>IFERROR((LEN(Table1[[#This Row],[Predictors]])-LEN(SUBSTITUTE(Table1[[#This Row],[Predictors]],".","")))/Table1[[#This Row],[NumPredictors]],0)</f>
        <v>0.2</v>
      </c>
      <c r="AU7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81" s="2">
        <f>1-(Table1[[#This Row],[P_2gram]]+Table1[[#This Row],[P_order]]+Table1[[#This Row],[P_se]])</f>
        <v>0.39999999999999991</v>
      </c>
    </row>
    <row r="782" spans="1:48" x14ac:dyDescent="0.25">
      <c r="A782">
        <v>23</v>
      </c>
      <c r="B782" t="s">
        <v>645</v>
      </c>
      <c r="C782" t="s">
        <v>185</v>
      </c>
      <c r="D782" s="26" t="s">
        <v>1510</v>
      </c>
      <c r="E782">
        <v>40000</v>
      </c>
      <c r="F7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82" t="s">
        <v>1316</v>
      </c>
      <c r="H782" s="3">
        <v>1</v>
      </c>
      <c r="I782" s="1">
        <v>43121.879155092596</v>
      </c>
      <c r="J782" t="s">
        <v>1317</v>
      </c>
      <c r="K782" t="s">
        <v>11</v>
      </c>
      <c r="L782" t="str">
        <f>SUBSTITUTE(SUBSTITUTE(Table1[[#This Row],[PredictorSetsOrig]],"task","act"),"startend","se")</f>
        <v>act</v>
      </c>
      <c r="M782" s="32" t="s">
        <v>12</v>
      </c>
      <c r="N782" s="3">
        <v>10</v>
      </c>
      <c r="O782" s="3">
        <f>IF(Table1[[#This Row],[Algorithm]]="None",0,IF(Table1[[#This Row],[NumPredictors]]&lt;=5,5,IF(Table1[[#This Row],[NumPredictors]]&lt;=10,10,IF(Table1[[#This Row],[NumPredictors]]&lt;=30,30,50))))</f>
        <v>10</v>
      </c>
      <c r="P782" s="2">
        <v>0.82869999999999999</v>
      </c>
      <c r="Q782" s="2">
        <v>0.83303333333333296</v>
      </c>
      <c r="R782">
        <v>1.6900000000000499</v>
      </c>
      <c r="S782">
        <v>41.050000000000203</v>
      </c>
      <c r="T782">
        <v>0.77999999999974501</v>
      </c>
      <c r="U782" s="3">
        <v>5.0761045824274103</v>
      </c>
      <c r="V782" s="17"/>
      <c r="W782" s="22">
        <f>IFERROR(Table1[[#This Row],[MutualInformation]]/Table1[[#This Row],[MutualInformationPotential]],0)</f>
        <v>0</v>
      </c>
      <c r="X782" s="3">
        <v>0.152517821651631</v>
      </c>
      <c r="Y782" s="3"/>
      <c r="Z782" s="3">
        <f>IFERROR(Table1[[#This Row],[MutualInformationVsOutcome]]/Table1[[#This Row],[MutualInformationVsOutcomePotential]],0)</f>
        <v>0</v>
      </c>
      <c r="AA782">
        <v>430</v>
      </c>
      <c r="AB782">
        <v>7857</v>
      </c>
      <c r="AC782">
        <v>166</v>
      </c>
      <c r="AD782">
        <v>1547</v>
      </c>
      <c r="AE782" s="3" t="s">
        <v>1378</v>
      </c>
      <c r="AF78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782" s="17" t="str">
        <f>RIGHT(Table1[[#This Row],[AlgorithmFunc]],LEN(Table1[[#This Row],[AlgorithmFunc]])-16)</f>
        <v>ClusterMRMR</v>
      </c>
      <c r="AH782" s="3">
        <f>Table1[[#This Row],['# CM TP]]+Table1[[#This Row],['# CM TN]]</f>
        <v>8287</v>
      </c>
      <c r="AI782" s="3">
        <f>Table1[[#This Row],['# CM FP]]+Table1[[#This Row],['# CM FN]]</f>
        <v>1713</v>
      </c>
      <c r="AJ782" s="3">
        <f>Table1[[#This Row],['# CM TP]]+Table1[[#This Row],['# CM FP]]</f>
        <v>596</v>
      </c>
      <c r="AK782" s="3">
        <f>Table1[[#This Row],['# CM TN]]+Table1[[#This Row],['# CM FN]]</f>
        <v>9404</v>
      </c>
      <c r="AL782" s="3">
        <f>Table1[[#This Row],[GT_T]]+Table1[[#This Row],[GT_F]]</f>
        <v>10000</v>
      </c>
      <c r="AM782" s="3">
        <f>IFERROR((Table1[[#This Row],['# CM TP]]+Table1[[#This Row],['# CM TN]])/Table1[[#This Row],[GT_TOT]], 0)</f>
        <v>0.82869999999999999</v>
      </c>
      <c r="AN782" s="3">
        <f>IFERROR(((Table1[[#This Row],[GT_T]]*Table1[[#This Row],[GT_ML_P]]/Table1[[#This Row],[GT_TOT]])+(Table1[[#This Row],[GT_F]]*Table1[[#This Row],[GT_ML_N]]/Table1[[#This Row],[GT_TOT]]))/Table1[[#This Row],[GT_TOT]],0)</f>
        <v>0.21048103999999998</v>
      </c>
      <c r="AO782" s="3">
        <f>(Table1[[#This Row],[OBS_ACC]]-Table1[[#This Row],[EXP_ACC]])/(1-Table1[[#This Row],[EXP_ACC]])</f>
        <v>0.78303244294475205</v>
      </c>
      <c r="AP782" s="3">
        <f>Table1[[#This Row],['# CM TP]]+Table1[[#This Row],['# CM FN]]</f>
        <v>1977</v>
      </c>
      <c r="AQ782" s="3">
        <f>Table1[[#This Row],['# CM TN]]+Table1[[#This Row],['# CM FP]]</f>
        <v>8023</v>
      </c>
      <c r="AR782" s="2">
        <f>IFERROR(Table1[[#This Row],[NUM_T]]/(Table1[[#This Row],[NUM_T]]+Table1[[#This Row],[NUM_F]]),0)</f>
        <v>0.19769999999999999</v>
      </c>
      <c r="AS782" s="2">
        <f>IFERROR(((LEN(Table1[[#This Row],[Predictors]])-LEN(SUBSTITUTE(Table1[[#This Row],[Predictors]],"_","")))/Table1[[#This Row],[NumPredictors]])-Table1[[#This Row],[P_se]],0)</f>
        <v>0</v>
      </c>
      <c r="AT782" s="2">
        <f>IFERROR((LEN(Table1[[#This Row],[Predictors]])-LEN(SUBSTITUTE(Table1[[#This Row],[Predictors]],".","")))/Table1[[#This Row],[NumPredictors]],0)</f>
        <v>0</v>
      </c>
      <c r="AU7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82" s="2">
        <f>1-(Table1[[#This Row],[P_2gram]]+Table1[[#This Row],[P_order]]+Table1[[#This Row],[P_se]])</f>
        <v>1</v>
      </c>
    </row>
    <row r="783" spans="1:48" x14ac:dyDescent="0.25">
      <c r="A783" s="26">
        <v>54</v>
      </c>
      <c r="B783" s="26" t="s">
        <v>645</v>
      </c>
      <c r="C783" s="26" t="s">
        <v>190</v>
      </c>
      <c r="D783" s="26" t="s">
        <v>1510</v>
      </c>
      <c r="E783" s="26">
        <v>40000</v>
      </c>
      <c r="F7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783" s="26" t="s">
        <v>483</v>
      </c>
      <c r="H783" s="27">
        <v>1</v>
      </c>
      <c r="I783" s="28">
        <v>42784.870682870373</v>
      </c>
      <c r="J783" s="26" t="s">
        <v>484</v>
      </c>
      <c r="K783" s="26" t="s">
        <v>11</v>
      </c>
      <c r="L783" t="str">
        <f>SUBSTITUTE(SUBSTITUTE(Table1[[#This Row],[PredictorSetsOrig]],"task","act"),"startend","se")</f>
        <v>order</v>
      </c>
      <c r="M783" s="14" t="s">
        <v>436</v>
      </c>
      <c r="N783" s="27">
        <v>30</v>
      </c>
      <c r="O783" s="27">
        <f>IF(Table1[[#This Row],[Algorithm]]="None",0,IF(Table1[[#This Row],[NumPredictors]]&lt;=5,5,IF(Table1[[#This Row],[NumPredictors]]&lt;=10,10,IF(Table1[[#This Row],[NumPredictors]]&lt;=30,30,50))))</f>
        <v>30</v>
      </c>
      <c r="P783" s="29">
        <v>0.82850000000000001</v>
      </c>
      <c r="Q783" s="29">
        <v>0.83303333333333296</v>
      </c>
      <c r="R783" s="26">
        <v>7.0299999999999701</v>
      </c>
      <c r="S783" s="26">
        <v>64.440000000000097</v>
      </c>
      <c r="T783" s="26">
        <v>6.86999999999989</v>
      </c>
      <c r="U783" s="27">
        <v>4.5446219217796804</v>
      </c>
      <c r="V783" s="17">
        <v>7.5786676430000002</v>
      </c>
      <c r="W783" s="22">
        <f>IFERROR(Table1[[#This Row],[MutualInformation]]/Table1[[#This Row],[MutualInformationPotential]],0)</f>
        <v>0.5996597470503009</v>
      </c>
      <c r="X783" s="27">
        <v>0.17276649575616301</v>
      </c>
      <c r="Y783" s="3">
        <v>0.33545797608719902</v>
      </c>
      <c r="Z783" s="27">
        <f>IFERROR(Table1[[#This Row],[MutualInformationVsOutcome]]/Table1[[#This Row],[MutualInformationVsOutcomePotential]],0)</f>
        <v>0.51501680708660225</v>
      </c>
      <c r="AA783" s="26">
        <v>780</v>
      </c>
      <c r="AB783" s="26">
        <v>7505</v>
      </c>
      <c r="AC783" s="26">
        <v>433</v>
      </c>
      <c r="AD783" s="26">
        <v>1282</v>
      </c>
      <c r="AE783" s="27" t="s">
        <v>518</v>
      </c>
      <c r="AF7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783" s="17" t="str">
        <f>RIGHT(Table1[[#This Row],[AlgorithmFunc]],LEN(Table1[[#This Row],[AlgorithmFunc]])-16)</f>
        <v>MRMREnsemble5</v>
      </c>
      <c r="AH783" s="27">
        <f>Table1[[#This Row],['# CM TP]]+Table1[[#This Row],['# CM TN]]</f>
        <v>8285</v>
      </c>
      <c r="AI783" s="27">
        <f>Table1[[#This Row],['# CM FP]]+Table1[[#This Row],['# CM FN]]</f>
        <v>1715</v>
      </c>
      <c r="AJ783" s="27">
        <f>Table1[[#This Row],['# CM TP]]+Table1[[#This Row],['# CM FP]]</f>
        <v>1213</v>
      </c>
      <c r="AK783" s="27">
        <f>Table1[[#This Row],['# CM TN]]+Table1[[#This Row],['# CM FN]]</f>
        <v>8787</v>
      </c>
      <c r="AL783" s="27">
        <f>Table1[[#This Row],[GT_T]]+Table1[[#This Row],[GT_F]]</f>
        <v>10000</v>
      </c>
      <c r="AM783" s="27">
        <f>IFERROR((Table1[[#This Row],['# CM TP]]+Table1[[#This Row],['# CM TN]])/Table1[[#This Row],[GT_TOT]], 0)</f>
        <v>0.82850000000000001</v>
      </c>
      <c r="AN783" s="27">
        <f>IFERROR(((Table1[[#This Row],[GT_T]]*Table1[[#This Row],[GT_ML_P]]/Table1[[#This Row],[GT_TOT]])+(Table1[[#This Row],[GT_F]]*Table1[[#This Row],[GT_ML_N]]/Table1[[#This Row],[GT_TOT]]))/Table1[[#This Row],[GT_TOT]],0)</f>
        <v>0.25119409999999998</v>
      </c>
      <c r="AO783" s="27">
        <f>(Table1[[#This Row],[OBS_ACC]]-Table1[[#This Row],[EXP_ACC]])/(1-Table1[[#This Row],[EXP_ACC]])</f>
        <v>0.77096868494225279</v>
      </c>
      <c r="AP783" s="27">
        <f>Table1[[#This Row],['# CM TP]]+Table1[[#This Row],['# CM FN]]</f>
        <v>2062</v>
      </c>
      <c r="AQ783" s="27">
        <f>Table1[[#This Row],['# CM TN]]+Table1[[#This Row],['# CM FP]]</f>
        <v>7938</v>
      </c>
      <c r="AR783" s="29">
        <f>IFERROR(Table1[[#This Row],[NUM_T]]/(Table1[[#This Row],[NUM_T]]+Table1[[#This Row],[NUM_F]]),0)</f>
        <v>0.20619999999999999</v>
      </c>
      <c r="AS783" s="29">
        <f>IFERROR(((LEN(Table1[[#This Row],[Predictors]])-LEN(SUBSTITUTE(Table1[[#This Row],[Predictors]],"_","")))/Table1[[#This Row],[NumPredictors]])-Table1[[#This Row],[P_se]],0)</f>
        <v>0</v>
      </c>
      <c r="AT783" s="29">
        <f>IFERROR((LEN(Table1[[#This Row],[Predictors]])-LEN(SUBSTITUTE(Table1[[#This Row],[Predictors]],".","")))/Table1[[#This Row],[NumPredictors]],0)</f>
        <v>1</v>
      </c>
      <c r="AU78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83" s="29">
        <f>1-(Table1[[#This Row],[P_2gram]]+Table1[[#This Row],[P_order]]+Table1[[#This Row],[P_se]])</f>
        <v>0</v>
      </c>
    </row>
    <row r="784" spans="1:48" x14ac:dyDescent="0.25">
      <c r="A784">
        <v>10</v>
      </c>
      <c r="B784" t="s">
        <v>645</v>
      </c>
      <c r="C784" t="s">
        <v>190</v>
      </c>
      <c r="D784" s="26" t="s">
        <v>1510</v>
      </c>
      <c r="E784">
        <v>4000</v>
      </c>
      <c r="F7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H784" s="3">
        <v>1</v>
      </c>
      <c r="I784" s="1">
        <v>42772.867361111108</v>
      </c>
      <c r="J784" t="s">
        <v>51</v>
      </c>
      <c r="K784" t="s">
        <v>11</v>
      </c>
      <c r="L784" t="str">
        <f>SUBSTITUTE(SUBSTITUTE(Table1[[#This Row],[PredictorSetsOrig]],"task","act"),"startend","se")</f>
        <v>act,se</v>
      </c>
      <c r="M784" s="14" t="s">
        <v>14</v>
      </c>
      <c r="N784" s="27">
        <v>50</v>
      </c>
      <c r="O784" s="3">
        <f>IF(Table1[[#This Row],[Algorithm]]="None",0,IF(Table1[[#This Row],[NumPredictors]]&lt;=5,5,IF(Table1[[#This Row],[NumPredictors]]&lt;=10,10,IF(Table1[[#This Row],[NumPredictors]]&lt;=30,30,50))))</f>
        <v>50</v>
      </c>
      <c r="P784" s="2">
        <v>0.82799999999999996</v>
      </c>
      <c r="Q784" s="2">
        <v>0.84933333300000002</v>
      </c>
      <c r="R784">
        <v>1.1100000000000001</v>
      </c>
      <c r="S784">
        <v>9.0500000000000007</v>
      </c>
      <c r="T784">
        <v>7.0000000000000007E-2</v>
      </c>
      <c r="U784" s="3">
        <v>6.6480671269510303</v>
      </c>
      <c r="V784" s="17">
        <v>6.9605890807084903</v>
      </c>
      <c r="W784" s="22">
        <f>IFERROR(Table1[[#This Row],[MutualInformation]]/Table1[[#This Row],[MutualInformationPotential]],0)</f>
        <v>0.95510122058151292</v>
      </c>
      <c r="X784" s="27">
        <v>0.55891108185480498</v>
      </c>
      <c r="Y784" s="3">
        <v>0.59421769618333597</v>
      </c>
      <c r="Z784" s="3">
        <f>IFERROR(Table1[[#This Row],[MutualInformationVsOutcome]]/Table1[[#This Row],[MutualInformationVsOutcomePotential]],0)</f>
        <v>0.94058303117644326</v>
      </c>
      <c r="AA784">
        <v>274</v>
      </c>
      <c r="AB784">
        <v>554</v>
      </c>
      <c r="AC784">
        <v>82</v>
      </c>
      <c r="AD784">
        <v>90</v>
      </c>
      <c r="AE784" s="3" t="s">
        <v>113</v>
      </c>
      <c r="AF7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784" s="17" t="str">
        <f>RIGHT(Table1[[#This Row],[AlgorithmFunc]],LEN(Table1[[#This Row],[AlgorithmFunc]])-16)</f>
        <v>ClusterImportance</v>
      </c>
      <c r="AH784" s="3">
        <f>Table1[[#This Row],['# CM TP]]+Table1[[#This Row],['# CM TN]]</f>
        <v>828</v>
      </c>
      <c r="AI784" s="3">
        <f>Table1[[#This Row],['# CM FP]]+Table1[[#This Row],['# CM FN]]</f>
        <v>172</v>
      </c>
      <c r="AJ784" s="3">
        <f>Table1[[#This Row],['# CM TP]]+Table1[[#This Row],['# CM FP]]</f>
        <v>356</v>
      </c>
      <c r="AK784" s="3">
        <f>Table1[[#This Row],['# CM TN]]+Table1[[#This Row],['# CM FN]]</f>
        <v>644</v>
      </c>
      <c r="AL784" s="3">
        <f>Table1[[#This Row],[GT_T]]+Table1[[#This Row],[GT_F]]</f>
        <v>1000</v>
      </c>
      <c r="AM784" s="3">
        <f>IFERROR((Table1[[#This Row],['# CM TP]]+Table1[[#This Row],['# CM TN]])/Table1[[#This Row],[GT_TOT]], 0)</f>
        <v>0.82799999999999996</v>
      </c>
      <c r="AN784" s="3">
        <f>IFERROR(((Table1[[#This Row],[GT_T]]*Table1[[#This Row],[GT_ML_P]]/Table1[[#This Row],[GT_TOT]])+(Table1[[#This Row],[GT_F]]*Table1[[#This Row],[GT_ML_N]]/Table1[[#This Row],[GT_TOT]]))/Table1[[#This Row],[GT_TOT]],0)</f>
        <v>0.40553599999999995</v>
      </c>
      <c r="AO784" s="3">
        <f>(Table1[[#This Row],[OBS_ACC]]-Table1[[#This Row],[EXP_ACC]])/(1-Table1[[#This Row],[EXP_ACC]])</f>
        <v>0.71066372395973509</v>
      </c>
      <c r="AP784" s="3">
        <f>Table1[[#This Row],['# CM TP]]+Table1[[#This Row],['# CM FN]]</f>
        <v>364</v>
      </c>
      <c r="AQ784" s="3">
        <f>Table1[[#This Row],['# CM TN]]+Table1[[#This Row],['# CM FP]]</f>
        <v>636</v>
      </c>
      <c r="AR784" s="2">
        <f>IFERROR(Table1[[#This Row],[NUM_T]]/(Table1[[#This Row],[NUM_T]]+Table1[[#This Row],[NUM_F]]),0)</f>
        <v>0.36399999999999999</v>
      </c>
      <c r="AS784" s="2">
        <f>IFERROR(((LEN(Table1[[#This Row],[Predictors]])-LEN(SUBSTITUTE(Table1[[#This Row],[Predictors]],"_","")))/Table1[[#This Row],[NumPredictors]])-Table1[[#This Row],[P_se]],0)</f>
        <v>0.10666666666666669</v>
      </c>
      <c r="AT784" s="2">
        <f>IFERROR((LEN(Table1[[#This Row],[Predictors]])-LEN(SUBSTITUTE(Table1[[#This Row],[Predictors]],".","")))/Table1[[#This Row],[NumPredictors]],0)</f>
        <v>0</v>
      </c>
      <c r="AU7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0.21333333333333332</v>
      </c>
      <c r="AV784" s="2">
        <f>1-(Table1[[#This Row],[P_2gram]]+Table1[[#This Row],[P_order]]+Table1[[#This Row],[P_se]])</f>
        <v>0.67999999999999994</v>
      </c>
    </row>
    <row r="785" spans="1:48" x14ac:dyDescent="0.25">
      <c r="A785" s="26">
        <v>93</v>
      </c>
      <c r="B785" s="26" t="s">
        <v>645</v>
      </c>
      <c r="C785" s="26" t="s">
        <v>190</v>
      </c>
      <c r="D785" s="26" t="s">
        <v>1510</v>
      </c>
      <c r="E785" s="26">
        <v>4000</v>
      </c>
      <c r="F7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785" s="26"/>
      <c r="H785" s="27">
        <v>1</v>
      </c>
      <c r="I785" s="28">
        <v>42777.482615740744</v>
      </c>
      <c r="J785" s="26" t="s">
        <v>37</v>
      </c>
      <c r="K785" s="26" t="s">
        <v>11</v>
      </c>
      <c r="L785" t="str">
        <f>SUBSTITUTE(SUBSTITUTE(Table1[[#This Row],[PredictorSetsOrig]],"task","act"),"startend","se")</f>
        <v>act,se,2gram,order</v>
      </c>
      <c r="M785" s="14" t="s">
        <v>20</v>
      </c>
      <c r="N785" s="27">
        <v>50</v>
      </c>
      <c r="O785" s="27">
        <f>IF(Table1[[#This Row],[Algorithm]]="None",0,IF(Table1[[#This Row],[NumPredictors]]&lt;=5,5,IF(Table1[[#This Row],[NumPredictors]]&lt;=10,10,IF(Table1[[#This Row],[NumPredictors]]&lt;=30,30,50))))</f>
        <v>50</v>
      </c>
      <c r="P785" s="29">
        <v>0.82799999999999996</v>
      </c>
      <c r="Q785" s="29">
        <v>0.84399999999999997</v>
      </c>
      <c r="R785" s="26">
        <v>1.7699999999967999</v>
      </c>
      <c r="S785" s="26">
        <v>9.5699999999997107</v>
      </c>
      <c r="T785" s="26">
        <v>0.37999999999738099</v>
      </c>
      <c r="U785" s="27">
        <v>7.0413209108427104</v>
      </c>
      <c r="V785" s="17">
        <v>7.30761563701172</v>
      </c>
      <c r="W785" s="22">
        <f>IFERROR(Table1[[#This Row],[MutualInformation]]/Table1[[#This Row],[MutualInformationPotential]],0)</f>
        <v>0.96355928672270663</v>
      </c>
      <c r="X785" s="27">
        <v>0.60424919827726098</v>
      </c>
      <c r="Y785" s="3">
        <v>0.62240735263359004</v>
      </c>
      <c r="Z785" s="27">
        <f>IFERROR(Table1[[#This Row],[MutualInformationVsOutcome]]/Table1[[#This Row],[MutualInformationVsOutcomePotential]],0)</f>
        <v>0.97082593211745249</v>
      </c>
      <c r="AA785" s="26">
        <v>279</v>
      </c>
      <c r="AB785" s="26">
        <v>549</v>
      </c>
      <c r="AC785" s="26">
        <v>87</v>
      </c>
      <c r="AD785" s="26">
        <v>85</v>
      </c>
      <c r="AE785" s="27" t="s">
        <v>54</v>
      </c>
      <c r="AF7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85" s="17" t="str">
        <f>RIGHT(Table1[[#This Row],[AlgorithmFunc]],LEN(Table1[[#This Row],[AlgorithmFunc]])-16)</f>
        <v>Cluster</v>
      </c>
      <c r="AH785" s="27">
        <f>Table1[[#This Row],['# CM TP]]+Table1[[#This Row],['# CM TN]]</f>
        <v>828</v>
      </c>
      <c r="AI785" s="27">
        <f>Table1[[#This Row],['# CM FP]]+Table1[[#This Row],['# CM FN]]</f>
        <v>172</v>
      </c>
      <c r="AJ785" s="27">
        <f>Table1[[#This Row],['# CM TP]]+Table1[[#This Row],['# CM FP]]</f>
        <v>366</v>
      </c>
      <c r="AK785" s="27">
        <f>Table1[[#This Row],['# CM TN]]+Table1[[#This Row],['# CM FN]]</f>
        <v>634</v>
      </c>
      <c r="AL785" s="27">
        <f>Table1[[#This Row],[GT_T]]+Table1[[#This Row],[GT_F]]</f>
        <v>1000</v>
      </c>
      <c r="AM785" s="27">
        <f>IFERROR((Table1[[#This Row],['# CM TP]]+Table1[[#This Row],['# CM TN]])/Table1[[#This Row],[GT_TOT]], 0)</f>
        <v>0.82799999999999996</v>
      </c>
      <c r="AN785" s="27">
        <f>IFERROR(((Table1[[#This Row],[GT_T]]*Table1[[#This Row],[GT_ML_P]]/Table1[[#This Row],[GT_TOT]])+(Table1[[#This Row],[GT_F]]*Table1[[#This Row],[GT_ML_N]]/Table1[[#This Row],[GT_TOT]]))/Table1[[#This Row],[GT_TOT]],0)</f>
        <v>0.41209600000000002</v>
      </c>
      <c r="AO785" s="27">
        <f>(Table1[[#This Row],[OBS_ACC]]-Table1[[#This Row],[EXP_ACC]])/(1-Table1[[#This Row],[EXP_ACC]])</f>
        <v>0.70743522752013921</v>
      </c>
      <c r="AP785" s="27">
        <f>Table1[[#This Row],['# CM TP]]+Table1[[#This Row],['# CM FN]]</f>
        <v>364</v>
      </c>
      <c r="AQ785" s="27">
        <f>Table1[[#This Row],['# CM TN]]+Table1[[#This Row],['# CM FP]]</f>
        <v>636</v>
      </c>
      <c r="AR785" s="29">
        <f>IFERROR(Table1[[#This Row],[NUM_T]]/(Table1[[#This Row],[NUM_T]]+Table1[[#This Row],[NUM_F]]),0)</f>
        <v>0.36399999999999999</v>
      </c>
      <c r="AS785" s="29">
        <f>IFERROR(((LEN(Table1[[#This Row],[Predictors]])-LEN(SUBSTITUTE(Table1[[#This Row],[Predictors]],"_","")))/Table1[[#This Row],[NumPredictors]])-Table1[[#This Row],[P_se]],0)</f>
        <v>0.32666666666666672</v>
      </c>
      <c r="AT785" s="29">
        <f>IFERROR((LEN(Table1[[#This Row],[Predictors]])-LEN(SUBSTITUTE(Table1[[#This Row],[Predictors]],".","")))/Table1[[#This Row],[NumPredictors]],0)</f>
        <v>0.48</v>
      </c>
      <c r="AU78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1.3333333333333332E-2</v>
      </c>
      <c r="AV785" s="29">
        <f>1-(Table1[[#This Row],[P_2gram]]+Table1[[#This Row],[P_order]]+Table1[[#This Row],[P_se]])</f>
        <v>0.18000000000000005</v>
      </c>
    </row>
    <row r="786" spans="1:48" x14ac:dyDescent="0.25">
      <c r="A786">
        <v>17</v>
      </c>
      <c r="B786" t="s">
        <v>645</v>
      </c>
      <c r="C786" t="s">
        <v>190</v>
      </c>
      <c r="D786" s="26" t="s">
        <v>1510</v>
      </c>
      <c r="E786">
        <v>4000</v>
      </c>
      <c r="F7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786" t="s">
        <v>528</v>
      </c>
      <c r="H786" s="3">
        <v>1</v>
      </c>
      <c r="I786" s="1">
        <v>42784.93922453704</v>
      </c>
      <c r="J786" t="s">
        <v>10</v>
      </c>
      <c r="K786" t="s">
        <v>11</v>
      </c>
      <c r="L786" t="str">
        <f>SUBSTITUTE(SUBSTITUTE(Table1[[#This Row],[PredictorSetsOrig]],"task","act"),"startend","se")</f>
        <v>act,2gram</v>
      </c>
      <c r="M786" s="14" t="s">
        <v>22</v>
      </c>
      <c r="N786" s="3">
        <v>811</v>
      </c>
      <c r="O786" s="3">
        <f>IF(Table1[[#This Row],[Algorithm]]="None",0,IF(Table1[[#This Row],[NumPredictors]]&lt;=5,5,IF(Table1[[#This Row],[NumPredictors]]&lt;=10,10,IF(Table1[[#This Row],[NumPredictors]]&lt;=30,30,50))))</f>
        <v>0</v>
      </c>
      <c r="P786" s="2">
        <v>0.82799999999999996</v>
      </c>
      <c r="Q786" s="2">
        <v>0.85366666666666702</v>
      </c>
      <c r="R786">
        <v>0.21000000000003599</v>
      </c>
      <c r="S786">
        <v>102.19000000000101</v>
      </c>
      <c r="T786">
        <v>2.3000000000001801</v>
      </c>
      <c r="U786" s="3">
        <v>7.30761563701172</v>
      </c>
      <c r="V786" s="17">
        <v>7.30761563701172</v>
      </c>
      <c r="W786" s="22">
        <f>IFERROR(Table1[[#This Row],[MutualInformation]]/Table1[[#This Row],[MutualInformationPotential]],0)</f>
        <v>1</v>
      </c>
      <c r="X786" s="3">
        <v>0.62240735263359004</v>
      </c>
      <c r="Y786" s="3">
        <v>0.62240735263359004</v>
      </c>
      <c r="Z786" s="3">
        <f>IFERROR(Table1[[#This Row],[MutualInformationVsOutcome]]/Table1[[#This Row],[MutualInformationVsOutcomePotential]],0)</f>
        <v>1</v>
      </c>
      <c r="AA786">
        <v>277</v>
      </c>
      <c r="AB786">
        <v>551</v>
      </c>
      <c r="AC786">
        <v>85</v>
      </c>
      <c r="AD786">
        <v>87</v>
      </c>
      <c r="AE786" s="3" t="s">
        <v>23</v>
      </c>
      <c r="AF7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786" s="17" t="str">
        <f>RIGHT(Table1[[#This Row],[AlgorithmFunc]],LEN(Table1[[#This Row],[AlgorithmFunc]])-16)</f>
        <v>None</v>
      </c>
      <c r="AH786" s="3">
        <f>Table1[[#This Row],['# CM TP]]+Table1[[#This Row],['# CM TN]]</f>
        <v>828</v>
      </c>
      <c r="AI786" s="3">
        <f>Table1[[#This Row],['# CM FP]]+Table1[[#This Row],['# CM FN]]</f>
        <v>172</v>
      </c>
      <c r="AJ786" s="3">
        <f>Table1[[#This Row],['# CM TP]]+Table1[[#This Row],['# CM FP]]</f>
        <v>362</v>
      </c>
      <c r="AK786" s="3">
        <f>Table1[[#This Row],['# CM TN]]+Table1[[#This Row],['# CM FN]]</f>
        <v>638</v>
      </c>
      <c r="AL786" s="3">
        <f>Table1[[#This Row],[GT_T]]+Table1[[#This Row],[GT_F]]</f>
        <v>1000</v>
      </c>
      <c r="AM786" s="3">
        <f>IFERROR((Table1[[#This Row],['# CM TP]]+Table1[[#This Row],['# CM TN]])/Table1[[#This Row],[GT_TOT]], 0)</f>
        <v>0.82799999999999996</v>
      </c>
      <c r="AN786" s="3">
        <f>IFERROR(((Table1[[#This Row],[GT_T]]*Table1[[#This Row],[GT_ML_P]]/Table1[[#This Row],[GT_TOT]])+(Table1[[#This Row],[GT_F]]*Table1[[#This Row],[GT_ML_N]]/Table1[[#This Row],[GT_TOT]]))/Table1[[#This Row],[GT_TOT]],0)</f>
        <v>0.409472</v>
      </c>
      <c r="AO786" s="3">
        <f>(Table1[[#This Row],[OBS_ACC]]-Table1[[#This Row],[EXP_ACC]])/(1-Table1[[#This Row],[EXP_ACC]])</f>
        <v>0.70873523355370105</v>
      </c>
      <c r="AP786" s="3">
        <f>Table1[[#This Row],['# CM TP]]+Table1[[#This Row],['# CM FN]]</f>
        <v>364</v>
      </c>
      <c r="AQ786" s="3">
        <f>Table1[[#This Row],['# CM TN]]+Table1[[#This Row],['# CM FP]]</f>
        <v>636</v>
      </c>
      <c r="AR786" s="2">
        <f>IFERROR(Table1[[#This Row],[NUM_T]]/(Table1[[#This Row],[NUM_T]]+Table1[[#This Row],[NUM_F]]),0)</f>
        <v>0.36399999999999999</v>
      </c>
      <c r="AS786" s="2">
        <f>IFERROR(((LEN(Table1[[#This Row],[Predictors]])-LEN(SUBSTITUTE(Table1[[#This Row],[Predictors]],"_","")))/Table1[[#This Row],[NumPredictors]])-Table1[[#This Row],[P_se]],0)</f>
        <v>0.95191122071516643</v>
      </c>
      <c r="AT786" s="2">
        <f>IFERROR((LEN(Table1[[#This Row],[Predictors]])-LEN(SUBSTITUTE(Table1[[#This Row],[Predictors]],".","")))/Table1[[#This Row],[NumPredictors]],0)</f>
        <v>0</v>
      </c>
      <c r="AU7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86" s="2">
        <f>1-(Table1[[#This Row],[P_2gram]]+Table1[[#This Row],[P_order]]+Table1[[#This Row],[P_se]])</f>
        <v>4.8088779284833572E-2</v>
      </c>
    </row>
    <row r="787" spans="1:48" x14ac:dyDescent="0.25">
      <c r="A787">
        <v>40</v>
      </c>
      <c r="B787" t="s">
        <v>645</v>
      </c>
      <c r="C787" t="s">
        <v>185</v>
      </c>
      <c r="D787" s="26" t="s">
        <v>1510</v>
      </c>
      <c r="E787">
        <v>4000</v>
      </c>
      <c r="F7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87" t="s">
        <v>608</v>
      </c>
      <c r="H787" s="3">
        <v>1</v>
      </c>
      <c r="I787" s="1">
        <v>42794.710682870369</v>
      </c>
      <c r="J787" t="s">
        <v>45</v>
      </c>
      <c r="K787" t="s">
        <v>11</v>
      </c>
      <c r="L787" t="str">
        <f>SUBSTITUTE(SUBSTITUTE(Table1[[#This Row],[PredictorSetsOrig]],"task","act"),"startend","se")</f>
        <v>act,2gram,order</v>
      </c>
      <c r="M787" s="15" t="s">
        <v>24</v>
      </c>
      <c r="N787" s="3">
        <v>5</v>
      </c>
      <c r="O787" s="3">
        <f>IF(Table1[[#This Row],[Algorithm]]="None",0,IF(Table1[[#This Row],[NumPredictors]]&lt;=5,5,IF(Table1[[#This Row],[NumPredictors]]&lt;=10,10,IF(Table1[[#This Row],[NumPredictors]]&lt;=30,30,50))))</f>
        <v>5</v>
      </c>
      <c r="P787" s="2">
        <v>0.82799999999999996</v>
      </c>
      <c r="Q787" s="2">
        <v>0.83033333333333303</v>
      </c>
      <c r="R787">
        <v>264.19</v>
      </c>
      <c r="S787">
        <v>3.1699999999998498</v>
      </c>
      <c r="T787">
        <v>1.50999999999999</v>
      </c>
      <c r="U787" s="3">
        <v>2.3335466919742198</v>
      </c>
      <c r="V787" s="18">
        <v>7.30761563701172</v>
      </c>
      <c r="W787" s="23">
        <f>IFERROR(Table1[[#This Row],[MutualInformation]]/Table1[[#This Row],[MutualInformationPotential]],0)</f>
        <v>0.31933079240720297</v>
      </c>
      <c r="X787" s="3">
        <v>9.6512396491712102E-2</v>
      </c>
      <c r="Y787" s="27">
        <v>0.40525441704633902</v>
      </c>
      <c r="Z787" s="3">
        <f>IFERROR(Table1[[#This Row],[MutualInformationVsOutcome]]/Table1[[#This Row],[MutualInformationVsOutcomePotential]],0)</f>
        <v>0.23815260841605174</v>
      </c>
      <c r="AA787">
        <v>42</v>
      </c>
      <c r="AB787">
        <v>786</v>
      </c>
      <c r="AC787">
        <v>19</v>
      </c>
      <c r="AD787">
        <v>153</v>
      </c>
      <c r="AE787" s="3" t="s">
        <v>625</v>
      </c>
      <c r="AF7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87" s="18" t="str">
        <f>RIGHT(Table1[[#This Row],[AlgorithmFunc]],LEN(Table1[[#This Row],[AlgorithmFunc]])-16)</f>
        <v>Recursive</v>
      </c>
      <c r="AH787" s="3">
        <f>Table1[[#This Row],['# CM TP]]+Table1[[#This Row],['# CM TN]]</f>
        <v>828</v>
      </c>
      <c r="AI787" s="3">
        <f>Table1[[#This Row],['# CM FP]]+Table1[[#This Row],['# CM FN]]</f>
        <v>172</v>
      </c>
      <c r="AJ787" s="3">
        <f>Table1[[#This Row],['# CM TP]]+Table1[[#This Row],['# CM FP]]</f>
        <v>61</v>
      </c>
      <c r="AK787" s="3">
        <f>Table1[[#This Row],['# CM TN]]+Table1[[#This Row],['# CM FN]]</f>
        <v>939</v>
      </c>
      <c r="AL787" s="3">
        <f>Table1[[#This Row],[GT_T]]+Table1[[#This Row],[GT_F]]</f>
        <v>1000</v>
      </c>
      <c r="AM787" s="3">
        <f>IFERROR((Table1[[#This Row],['# CM TP]]+Table1[[#This Row],['# CM TN]])/Table1[[#This Row],[GT_TOT]], 0)</f>
        <v>0.82799999999999996</v>
      </c>
      <c r="AN787" s="3">
        <f>IFERROR(((Table1[[#This Row],[GT_T]]*Table1[[#This Row],[GT_ML_P]]/Table1[[#This Row],[GT_TOT]])+(Table1[[#This Row],[GT_F]]*Table1[[#This Row],[GT_ML_N]]/Table1[[#This Row],[GT_TOT]]))/Table1[[#This Row],[GT_TOT]],0)</f>
        <v>0.21201600000000001</v>
      </c>
      <c r="AO787" s="3">
        <f>(Table1[[#This Row],[OBS_ACC]]-Table1[[#This Row],[EXP_ACC]])/(1-Table1[[#This Row],[EXP_ACC]])</f>
        <v>0.78172145627322376</v>
      </c>
      <c r="AP787" s="3">
        <f>Table1[[#This Row],['# CM TP]]+Table1[[#This Row],['# CM FN]]</f>
        <v>195</v>
      </c>
      <c r="AQ787" s="3">
        <f>Table1[[#This Row],['# CM TN]]+Table1[[#This Row],['# CM FP]]</f>
        <v>805</v>
      </c>
      <c r="AR787" s="2">
        <f>IFERROR(Table1[[#This Row],[NUM_T]]/(Table1[[#This Row],[NUM_T]]+Table1[[#This Row],[NUM_F]]),0)</f>
        <v>0.19500000000000001</v>
      </c>
      <c r="AS787" s="2">
        <f>IFERROR(((LEN(Table1[[#This Row],[Predictors]])-LEN(SUBSTITUTE(Table1[[#This Row],[Predictors]],"_","")))/Table1[[#This Row],[NumPredictors]])-Table1[[#This Row],[P_se]],0)</f>
        <v>0.4</v>
      </c>
      <c r="AT787" s="2">
        <f>IFERROR((LEN(Table1[[#This Row],[Predictors]])-LEN(SUBSTITUTE(Table1[[#This Row],[Predictors]],".","")))/Table1[[#This Row],[NumPredictors]],0)</f>
        <v>0.4</v>
      </c>
      <c r="AU7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87" s="2">
        <f>1-(Table1[[#This Row],[P_2gram]]+Table1[[#This Row],[P_order]]+Table1[[#This Row],[P_se]])</f>
        <v>0.19999999999999996</v>
      </c>
    </row>
    <row r="788" spans="1:48" x14ac:dyDescent="0.25">
      <c r="A788" s="26">
        <v>42</v>
      </c>
      <c r="B788" s="26" t="s">
        <v>645</v>
      </c>
      <c r="C788" s="26" t="s">
        <v>185</v>
      </c>
      <c r="D788" s="26" t="s">
        <v>1510</v>
      </c>
      <c r="E788" s="26">
        <v>4000</v>
      </c>
      <c r="F7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788" s="26" t="s">
        <v>608</v>
      </c>
      <c r="H788" s="27">
        <v>1</v>
      </c>
      <c r="I788" s="28">
        <v>42794.715312499997</v>
      </c>
      <c r="J788" s="26" t="s">
        <v>45</v>
      </c>
      <c r="K788" s="26" t="s">
        <v>11</v>
      </c>
      <c r="L788" t="str">
        <f>SUBSTITUTE(SUBSTITUTE(Table1[[#This Row],[PredictorSetsOrig]],"task","act"),"startend","se")</f>
        <v>2gram</v>
      </c>
      <c r="M788" s="14" t="s">
        <v>434</v>
      </c>
      <c r="N788" s="27">
        <v>5</v>
      </c>
      <c r="O788" s="27">
        <f>IF(Table1[[#This Row],[Algorithm]]="None",0,IF(Table1[[#This Row],[NumPredictors]]&lt;=5,5,IF(Table1[[#This Row],[NumPredictors]]&lt;=10,10,IF(Table1[[#This Row],[NumPredictors]]&lt;=30,30,50))))</f>
        <v>5</v>
      </c>
      <c r="P788" s="29">
        <v>0.82799999999999996</v>
      </c>
      <c r="Q788" s="29">
        <v>0.831666666666667</v>
      </c>
      <c r="R788" s="26">
        <v>176.77</v>
      </c>
      <c r="S788" s="26">
        <v>3.3900000000001</v>
      </c>
      <c r="T788" s="26">
        <v>0.66000000000008197</v>
      </c>
      <c r="U788" s="27">
        <v>2.4898527263335302</v>
      </c>
      <c r="V788" s="17">
        <v>7.30761563701172</v>
      </c>
      <c r="W788" s="22">
        <f>IFERROR(Table1[[#This Row],[MutualInformation]]/Table1[[#This Row],[MutualInformationPotential]],0)</f>
        <v>0.34072026362783603</v>
      </c>
      <c r="X788" s="27">
        <v>0.101303182427603</v>
      </c>
      <c r="Y788" s="3">
        <v>0.40525441704633802</v>
      </c>
      <c r="Z788" s="27">
        <f>IFERROR(Table1[[#This Row],[MutualInformationVsOutcome]]/Table1[[#This Row],[MutualInformationVsOutcomePotential]],0)</f>
        <v>0.24997428323161172</v>
      </c>
      <c r="AA788" s="26">
        <v>42</v>
      </c>
      <c r="AB788" s="26">
        <v>786</v>
      </c>
      <c r="AC788" s="26">
        <v>19</v>
      </c>
      <c r="AD788" s="26">
        <v>153</v>
      </c>
      <c r="AE788" s="27" t="s">
        <v>626</v>
      </c>
      <c r="AF7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88" s="17" t="str">
        <f>RIGHT(Table1[[#This Row],[AlgorithmFunc]],LEN(Table1[[#This Row],[AlgorithmFunc]])-16)</f>
        <v>Recursive</v>
      </c>
      <c r="AH788" s="27">
        <f>Table1[[#This Row],['# CM TP]]+Table1[[#This Row],['# CM TN]]</f>
        <v>828</v>
      </c>
      <c r="AI788" s="27">
        <f>Table1[[#This Row],['# CM FP]]+Table1[[#This Row],['# CM FN]]</f>
        <v>172</v>
      </c>
      <c r="AJ788" s="27">
        <f>Table1[[#This Row],['# CM TP]]+Table1[[#This Row],['# CM FP]]</f>
        <v>61</v>
      </c>
      <c r="AK788" s="27">
        <f>Table1[[#This Row],['# CM TN]]+Table1[[#This Row],['# CM FN]]</f>
        <v>939</v>
      </c>
      <c r="AL788" s="27">
        <f>Table1[[#This Row],[GT_T]]+Table1[[#This Row],[GT_F]]</f>
        <v>1000</v>
      </c>
      <c r="AM788" s="27">
        <f>IFERROR((Table1[[#This Row],['# CM TP]]+Table1[[#This Row],['# CM TN]])/Table1[[#This Row],[GT_TOT]], 0)</f>
        <v>0.82799999999999996</v>
      </c>
      <c r="AN788" s="27">
        <f>IFERROR(((Table1[[#This Row],[GT_T]]*Table1[[#This Row],[GT_ML_P]]/Table1[[#This Row],[GT_TOT]])+(Table1[[#This Row],[GT_F]]*Table1[[#This Row],[GT_ML_N]]/Table1[[#This Row],[GT_TOT]]))/Table1[[#This Row],[GT_TOT]],0)</f>
        <v>0.21201600000000001</v>
      </c>
      <c r="AO788" s="27">
        <f>(Table1[[#This Row],[OBS_ACC]]-Table1[[#This Row],[EXP_ACC]])/(1-Table1[[#This Row],[EXP_ACC]])</f>
        <v>0.78172145627322376</v>
      </c>
      <c r="AP788" s="27">
        <f>Table1[[#This Row],['# CM TP]]+Table1[[#This Row],['# CM FN]]</f>
        <v>195</v>
      </c>
      <c r="AQ788" s="27">
        <f>Table1[[#This Row],['# CM TN]]+Table1[[#This Row],['# CM FP]]</f>
        <v>805</v>
      </c>
      <c r="AR788" s="29">
        <f>IFERROR(Table1[[#This Row],[NUM_T]]/(Table1[[#This Row],[NUM_T]]+Table1[[#This Row],[NUM_F]]),0)</f>
        <v>0.19500000000000001</v>
      </c>
      <c r="AS788" s="29">
        <f>IFERROR(((LEN(Table1[[#This Row],[Predictors]])-LEN(SUBSTITUTE(Table1[[#This Row],[Predictors]],"_","")))/Table1[[#This Row],[NumPredictors]])-Table1[[#This Row],[P_se]],0)</f>
        <v>1</v>
      </c>
      <c r="AT788" s="29">
        <f>IFERROR((LEN(Table1[[#This Row],[Predictors]])-LEN(SUBSTITUTE(Table1[[#This Row],[Predictors]],".","")))/Table1[[#This Row],[NumPredictors]],0)</f>
        <v>0</v>
      </c>
      <c r="AU78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88" s="29">
        <f>1-(Table1[[#This Row],[P_2gram]]+Table1[[#This Row],[P_order]]+Table1[[#This Row],[P_se]])</f>
        <v>0</v>
      </c>
    </row>
    <row r="789" spans="1:48" x14ac:dyDescent="0.25">
      <c r="A789" s="26">
        <v>90</v>
      </c>
      <c r="B789" s="26" t="s">
        <v>645</v>
      </c>
      <c r="C789" s="26" t="s">
        <v>190</v>
      </c>
      <c r="D789" s="26" t="s">
        <v>1510</v>
      </c>
      <c r="E789" s="26">
        <v>40000</v>
      </c>
      <c r="F7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789" s="26" t="s">
        <v>1070</v>
      </c>
      <c r="H789" s="27">
        <v>1</v>
      </c>
      <c r="I789" s="28">
        <v>43118.817557870374</v>
      </c>
      <c r="J789" s="26" t="s">
        <v>982</v>
      </c>
      <c r="K789" s="26" t="s">
        <v>11</v>
      </c>
      <c r="L789" t="str">
        <f>SUBSTITUTE(SUBSTITUTE(Table1[[#This Row],[PredictorSetsOrig]],"task","act"),"startend","se")</f>
        <v>act,se</v>
      </c>
      <c r="M789" s="32" t="s">
        <v>14</v>
      </c>
      <c r="N789" s="27">
        <v>10</v>
      </c>
      <c r="O789" s="27">
        <f>IF(Table1[[#This Row],[Algorithm]]="None",0,IF(Table1[[#This Row],[NumPredictors]]&lt;=5,5,IF(Table1[[#This Row],[NumPredictors]]&lt;=10,10,IF(Table1[[#This Row],[NumPredictors]]&lt;=30,30,50))))</f>
        <v>10</v>
      </c>
      <c r="P789" s="29">
        <v>0.83040000000000003</v>
      </c>
      <c r="Q789" s="29">
        <v>0.83143333333333302</v>
      </c>
      <c r="R789" s="26">
        <v>0.34000000000014602</v>
      </c>
      <c r="S789" s="26">
        <v>35.610000000000099</v>
      </c>
      <c r="T789" s="26">
        <v>0.85999999999989996</v>
      </c>
      <c r="U789" s="27">
        <v>1.98755739963504</v>
      </c>
      <c r="V789" s="17">
        <v>7.6181015659879598</v>
      </c>
      <c r="W789" s="22">
        <f>IFERROR(Table1[[#This Row],[MutualInformation]]/Table1[[#This Row],[MutualInformationPotential]],0)</f>
        <v>0.26089930442890885</v>
      </c>
      <c r="X789" s="27">
        <v>0.109447266117588</v>
      </c>
      <c r="Y789" s="27">
        <v>0.393542934233303</v>
      </c>
      <c r="Z789" s="27">
        <f>IFERROR(Table1[[#This Row],[MutualInformationVsOutcome]]/Table1[[#This Row],[MutualInformationVsOutcomePotential]],0)</f>
        <v>0.27810756234465811</v>
      </c>
      <c r="AA789" s="26">
        <v>613</v>
      </c>
      <c r="AB789" s="26">
        <v>7691</v>
      </c>
      <c r="AC789" s="26">
        <v>247</v>
      </c>
      <c r="AD789" s="26">
        <v>1449</v>
      </c>
      <c r="AE789" s="27" t="s">
        <v>1180</v>
      </c>
      <c r="AF7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789" s="17" t="str">
        <f>RIGHT(Table1[[#This Row],[AlgorithmFunc]],LEN(Table1[[#This Row],[AlgorithmFunc]])-16)</f>
        <v>Fisher</v>
      </c>
      <c r="AH789" s="27">
        <f>Table1[[#This Row],['# CM TP]]+Table1[[#This Row],['# CM TN]]</f>
        <v>8304</v>
      </c>
      <c r="AI789" s="27">
        <f>Table1[[#This Row],['# CM FP]]+Table1[[#This Row],['# CM FN]]</f>
        <v>1696</v>
      </c>
      <c r="AJ789" s="27">
        <f>Table1[[#This Row],['# CM TP]]+Table1[[#This Row],['# CM FP]]</f>
        <v>860</v>
      </c>
      <c r="AK789" s="27">
        <f>Table1[[#This Row],['# CM TN]]+Table1[[#This Row],['# CM FN]]</f>
        <v>9140</v>
      </c>
      <c r="AL789" s="27">
        <f>Table1[[#This Row],[GT_T]]+Table1[[#This Row],[GT_F]]</f>
        <v>10000</v>
      </c>
      <c r="AM789" s="27">
        <f>IFERROR((Table1[[#This Row],['# CM TP]]+Table1[[#This Row],['# CM TN]])/Table1[[#This Row],[GT_TOT]], 0)</f>
        <v>0.83040000000000003</v>
      </c>
      <c r="AN789" s="27">
        <f>IFERROR(((Table1[[#This Row],[GT_T]]*Table1[[#This Row],[GT_ML_P]]/Table1[[#This Row],[GT_TOT]])+(Table1[[#This Row],[GT_F]]*Table1[[#This Row],[GT_ML_N]]/Table1[[#This Row],[GT_TOT]]))/Table1[[#This Row],[GT_TOT]],0)</f>
        <v>0.22642880000000001</v>
      </c>
      <c r="AO789" s="27">
        <f>(Table1[[#This Row],[OBS_ACC]]-Table1[[#This Row],[EXP_ACC]])/(1-Table1[[#This Row],[EXP_ACC]])</f>
        <v>0.78075709126709991</v>
      </c>
      <c r="AP789" s="27">
        <f>Table1[[#This Row],['# CM TP]]+Table1[[#This Row],['# CM FN]]</f>
        <v>2062</v>
      </c>
      <c r="AQ789" s="27">
        <f>Table1[[#This Row],['# CM TN]]+Table1[[#This Row],['# CM FP]]</f>
        <v>7938</v>
      </c>
      <c r="AR789" s="29">
        <f>IFERROR(Table1[[#This Row],[NUM_T]]/(Table1[[#This Row],[NUM_T]]+Table1[[#This Row],[NUM_F]]),0)</f>
        <v>0.20619999999999999</v>
      </c>
      <c r="AS789" s="29">
        <f>IFERROR(((LEN(Table1[[#This Row],[Predictors]])-LEN(SUBSTITUTE(Table1[[#This Row],[Predictors]],"_","")))/Table1[[#This Row],[NumPredictors]])-Table1[[#This Row],[P_se]],0)</f>
        <v>0.13333333333333336</v>
      </c>
      <c r="AT789" s="29">
        <f>IFERROR((LEN(Table1[[#This Row],[Predictors]])-LEN(SUBSTITUTE(Table1[[#This Row],[Predictors]],".","")))/Table1[[#This Row],[NumPredictors]],0)</f>
        <v>0</v>
      </c>
      <c r="AU78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789" s="29">
        <f>1-(Table1[[#This Row],[P_2gram]]+Table1[[#This Row],[P_order]]+Table1[[#This Row],[P_se]])</f>
        <v>0.6</v>
      </c>
    </row>
    <row r="790" spans="1:48" x14ac:dyDescent="0.25">
      <c r="A790">
        <v>111</v>
      </c>
      <c r="B790" t="s">
        <v>645</v>
      </c>
      <c r="C790" t="s">
        <v>185</v>
      </c>
      <c r="D790" s="26" t="s">
        <v>1510</v>
      </c>
      <c r="E790">
        <v>40000</v>
      </c>
      <c r="F7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90" t="s">
        <v>1070</v>
      </c>
      <c r="H790" s="3">
        <v>1</v>
      </c>
      <c r="I790" s="1">
        <v>43118.915000000001</v>
      </c>
      <c r="J790" t="s">
        <v>995</v>
      </c>
      <c r="K790" t="s">
        <v>11</v>
      </c>
      <c r="L790" t="str">
        <f>SUBSTITUTE(SUBSTITUTE(Table1[[#This Row],[PredictorSetsOrig]],"task","act"),"startend","se")</f>
        <v>act</v>
      </c>
      <c r="M790" s="32" t="s">
        <v>12</v>
      </c>
      <c r="N790" s="3">
        <v>10</v>
      </c>
      <c r="O790" s="3">
        <f>IF(Table1[[#This Row],[Algorithm]]="None",0,IF(Table1[[#This Row],[NumPredictors]]&lt;=5,5,IF(Table1[[#This Row],[NumPredictors]]&lt;=10,10,IF(Table1[[#This Row],[NumPredictors]]&lt;=30,30,50))))</f>
        <v>10</v>
      </c>
      <c r="P790" s="2">
        <v>0.82789999999999997</v>
      </c>
      <c r="Q790" s="2">
        <v>0.829666666666667</v>
      </c>
      <c r="R790">
        <v>1.60999999999876</v>
      </c>
      <c r="S790">
        <v>36.579999999999899</v>
      </c>
      <c r="T790">
        <v>0.70000000000072804</v>
      </c>
      <c r="U790" s="3">
        <v>4.6587946632264901</v>
      </c>
      <c r="V790" s="17"/>
      <c r="W790" s="22">
        <f>IFERROR(Table1[[#This Row],[MutualInformation]]/Table1[[#This Row],[MutualInformationPotential]],0)</f>
        <v>0</v>
      </c>
      <c r="X790" s="3">
        <v>0.13356175887712399</v>
      </c>
      <c r="Y790" s="3"/>
      <c r="Z790" s="3">
        <f>IFERROR(Table1[[#This Row],[MutualInformationVsOutcome]]/Table1[[#This Row],[MutualInformationVsOutcomePotential]],0)</f>
        <v>0</v>
      </c>
      <c r="AA790">
        <v>465</v>
      </c>
      <c r="AB790">
        <v>7814</v>
      </c>
      <c r="AC790">
        <v>209</v>
      </c>
      <c r="AD790">
        <v>1512</v>
      </c>
      <c r="AE790" s="3" t="s">
        <v>1115</v>
      </c>
      <c r="AF7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790" s="17" t="str">
        <f>RIGHT(Table1[[#This Row],[AlgorithmFunc]],LEN(Table1[[#This Row],[AlgorithmFunc]])-16)</f>
        <v>ClusterInfluence</v>
      </c>
      <c r="AH790" s="3">
        <f>Table1[[#This Row],['# CM TP]]+Table1[[#This Row],['# CM TN]]</f>
        <v>8279</v>
      </c>
      <c r="AI790" s="3">
        <f>Table1[[#This Row],['# CM FP]]+Table1[[#This Row],['# CM FN]]</f>
        <v>1721</v>
      </c>
      <c r="AJ790" s="3">
        <f>Table1[[#This Row],['# CM TP]]+Table1[[#This Row],['# CM FP]]</f>
        <v>674</v>
      </c>
      <c r="AK790" s="3">
        <f>Table1[[#This Row],['# CM TN]]+Table1[[#This Row],['# CM FN]]</f>
        <v>9326</v>
      </c>
      <c r="AL790" s="3">
        <f>Table1[[#This Row],[GT_T]]+Table1[[#This Row],[GT_F]]</f>
        <v>10000</v>
      </c>
      <c r="AM790" s="3">
        <f>IFERROR((Table1[[#This Row],['# CM TP]]+Table1[[#This Row],['# CM TN]])/Table1[[#This Row],[GT_TOT]], 0)</f>
        <v>0.82789999999999997</v>
      </c>
      <c r="AN790" s="3">
        <f>IFERROR(((Table1[[#This Row],[GT_T]]*Table1[[#This Row],[GT_ML_P]]/Table1[[#This Row],[GT_TOT]])+(Table1[[#This Row],[GT_F]]*Table1[[#This Row],[GT_ML_N]]/Table1[[#This Row],[GT_TOT]]))/Table1[[#This Row],[GT_TOT]],0)</f>
        <v>0.21630092000000001</v>
      </c>
      <c r="AO790" s="3">
        <f>(Table1[[#This Row],[OBS_ACC]]-Table1[[#This Row],[EXP_ACC]])/(1-Table1[[#This Row],[EXP_ACC]])</f>
        <v>0.78040040572715741</v>
      </c>
      <c r="AP790" s="3">
        <f>Table1[[#This Row],['# CM TP]]+Table1[[#This Row],['# CM FN]]</f>
        <v>1977</v>
      </c>
      <c r="AQ790" s="3">
        <f>Table1[[#This Row],['# CM TN]]+Table1[[#This Row],['# CM FP]]</f>
        <v>8023</v>
      </c>
      <c r="AR790" s="2">
        <f>IFERROR(Table1[[#This Row],[NUM_T]]/(Table1[[#This Row],[NUM_T]]+Table1[[#This Row],[NUM_F]]),0)</f>
        <v>0.19769999999999999</v>
      </c>
      <c r="AS790" s="2">
        <f>IFERROR(((LEN(Table1[[#This Row],[Predictors]])-LEN(SUBSTITUTE(Table1[[#This Row],[Predictors]],"_","")))/Table1[[#This Row],[NumPredictors]])-Table1[[#This Row],[P_se]],0)</f>
        <v>0</v>
      </c>
      <c r="AT790" s="2">
        <f>IFERROR((LEN(Table1[[#This Row],[Predictors]])-LEN(SUBSTITUTE(Table1[[#This Row],[Predictors]],".","")))/Table1[[#This Row],[NumPredictors]],0)</f>
        <v>0</v>
      </c>
      <c r="AU7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0" s="2">
        <f>1-(Table1[[#This Row],[P_2gram]]+Table1[[#This Row],[P_order]]+Table1[[#This Row],[P_se]])</f>
        <v>1</v>
      </c>
    </row>
    <row r="791" spans="1:48" x14ac:dyDescent="0.25">
      <c r="A791">
        <v>122</v>
      </c>
      <c r="B791" t="s">
        <v>645</v>
      </c>
      <c r="C791" t="s">
        <v>185</v>
      </c>
      <c r="D791" s="26" t="s">
        <v>1510</v>
      </c>
      <c r="E791">
        <v>40000</v>
      </c>
      <c r="F7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91" t="s">
        <v>1070</v>
      </c>
      <c r="H791" s="3">
        <v>1</v>
      </c>
      <c r="I791" s="1">
        <v>43118.925081018519</v>
      </c>
      <c r="J791" t="s">
        <v>1007</v>
      </c>
      <c r="K791" t="s">
        <v>11</v>
      </c>
      <c r="L791" t="str">
        <f>SUBSTITUTE(SUBSTITUTE(Table1[[#This Row],[PredictorSetsOrig]],"task","act"),"startend","se")</f>
        <v>act</v>
      </c>
      <c r="M791" s="32" t="s">
        <v>12</v>
      </c>
      <c r="N791" s="3">
        <v>10</v>
      </c>
      <c r="O791" s="3">
        <f>IF(Table1[[#This Row],[Algorithm]]="None",0,IF(Table1[[#This Row],[NumPredictors]]&lt;=5,5,IF(Table1[[#This Row],[NumPredictors]]&lt;=10,10,IF(Table1[[#This Row],[NumPredictors]]&lt;=30,30,50))))</f>
        <v>10</v>
      </c>
      <c r="P791" s="2">
        <v>0.82789999999999997</v>
      </c>
      <c r="Q791" s="2">
        <v>0.829666666666667</v>
      </c>
      <c r="R791">
        <v>1.6100000000005801</v>
      </c>
      <c r="S791">
        <v>36.3799999999992</v>
      </c>
      <c r="T791">
        <v>0.69000000000050898</v>
      </c>
      <c r="U791" s="3">
        <v>4.6587946632264901</v>
      </c>
      <c r="V791" s="17"/>
      <c r="W791" s="22">
        <f>IFERROR(Table1[[#This Row],[MutualInformation]]/Table1[[#This Row],[MutualInformationPotential]],0)</f>
        <v>0</v>
      </c>
      <c r="X791" s="3">
        <v>0.13356175887712399</v>
      </c>
      <c r="Y791" s="3"/>
      <c r="Z791" s="3">
        <f>IFERROR(Table1[[#This Row],[MutualInformationVsOutcome]]/Table1[[#This Row],[MutualInformationVsOutcomePotential]],0)</f>
        <v>0</v>
      </c>
      <c r="AA791">
        <v>465</v>
      </c>
      <c r="AB791">
        <v>7814</v>
      </c>
      <c r="AC791">
        <v>209</v>
      </c>
      <c r="AD791">
        <v>1512</v>
      </c>
      <c r="AE791" s="3" t="s">
        <v>1115</v>
      </c>
      <c r="AF7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791" s="17" t="str">
        <f>RIGHT(Table1[[#This Row],[AlgorithmFunc]],LEN(Table1[[#This Row],[AlgorithmFunc]])-16)</f>
        <v>ClusterFisher</v>
      </c>
      <c r="AH791" s="3">
        <f>Table1[[#This Row],['# CM TP]]+Table1[[#This Row],['# CM TN]]</f>
        <v>8279</v>
      </c>
      <c r="AI791" s="3">
        <f>Table1[[#This Row],['# CM FP]]+Table1[[#This Row],['# CM FN]]</f>
        <v>1721</v>
      </c>
      <c r="AJ791" s="3">
        <f>Table1[[#This Row],['# CM TP]]+Table1[[#This Row],['# CM FP]]</f>
        <v>674</v>
      </c>
      <c r="AK791" s="3">
        <f>Table1[[#This Row],['# CM TN]]+Table1[[#This Row],['# CM FN]]</f>
        <v>9326</v>
      </c>
      <c r="AL791" s="3">
        <f>Table1[[#This Row],[GT_T]]+Table1[[#This Row],[GT_F]]</f>
        <v>10000</v>
      </c>
      <c r="AM791" s="3">
        <f>IFERROR((Table1[[#This Row],['# CM TP]]+Table1[[#This Row],['# CM TN]])/Table1[[#This Row],[GT_TOT]], 0)</f>
        <v>0.82789999999999997</v>
      </c>
      <c r="AN791" s="3">
        <f>IFERROR(((Table1[[#This Row],[GT_T]]*Table1[[#This Row],[GT_ML_P]]/Table1[[#This Row],[GT_TOT]])+(Table1[[#This Row],[GT_F]]*Table1[[#This Row],[GT_ML_N]]/Table1[[#This Row],[GT_TOT]]))/Table1[[#This Row],[GT_TOT]],0)</f>
        <v>0.21630092000000001</v>
      </c>
      <c r="AO791" s="3">
        <f>(Table1[[#This Row],[OBS_ACC]]-Table1[[#This Row],[EXP_ACC]])/(1-Table1[[#This Row],[EXP_ACC]])</f>
        <v>0.78040040572715741</v>
      </c>
      <c r="AP791" s="3">
        <f>Table1[[#This Row],['# CM TP]]+Table1[[#This Row],['# CM FN]]</f>
        <v>1977</v>
      </c>
      <c r="AQ791" s="3">
        <f>Table1[[#This Row],['# CM TN]]+Table1[[#This Row],['# CM FP]]</f>
        <v>8023</v>
      </c>
      <c r="AR791" s="2">
        <f>IFERROR(Table1[[#This Row],[NUM_T]]/(Table1[[#This Row],[NUM_T]]+Table1[[#This Row],[NUM_F]]),0)</f>
        <v>0.19769999999999999</v>
      </c>
      <c r="AS791" s="2">
        <f>IFERROR(((LEN(Table1[[#This Row],[Predictors]])-LEN(SUBSTITUTE(Table1[[#This Row],[Predictors]],"_","")))/Table1[[#This Row],[NumPredictors]])-Table1[[#This Row],[P_se]],0)</f>
        <v>0</v>
      </c>
      <c r="AT791" s="2">
        <f>IFERROR((LEN(Table1[[#This Row],[Predictors]])-LEN(SUBSTITUTE(Table1[[#This Row],[Predictors]],".","")))/Table1[[#This Row],[NumPredictors]],0)</f>
        <v>0</v>
      </c>
      <c r="AU7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1" s="2">
        <f>1-(Table1[[#This Row],[P_2gram]]+Table1[[#This Row],[P_order]]+Table1[[#This Row],[P_se]])</f>
        <v>1</v>
      </c>
    </row>
    <row r="792" spans="1:48" x14ac:dyDescent="0.25">
      <c r="A792">
        <v>25</v>
      </c>
      <c r="B792" t="s">
        <v>645</v>
      </c>
      <c r="C792" t="s">
        <v>190</v>
      </c>
      <c r="D792" s="26" t="s">
        <v>1510</v>
      </c>
      <c r="E792">
        <v>20000</v>
      </c>
      <c r="F7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792" t="s">
        <v>719</v>
      </c>
      <c r="H792" s="3">
        <v>1</v>
      </c>
      <c r="I792" s="1">
        <v>42796.642442129632</v>
      </c>
      <c r="J792" t="s">
        <v>37</v>
      </c>
      <c r="K792" t="s">
        <v>11</v>
      </c>
      <c r="L792" t="str">
        <f>SUBSTITUTE(SUBSTITUTE(Table1[[#This Row],[PredictorSetsOrig]],"task","act"),"startend","se")</f>
        <v>act,se,2gram,order</v>
      </c>
      <c r="M792" s="14" t="s">
        <v>20</v>
      </c>
      <c r="N792" s="3">
        <v>10</v>
      </c>
      <c r="O792" s="3">
        <f>IF(Table1[[#This Row],[Algorithm]]="None",0,IF(Table1[[#This Row],[NumPredictors]]&lt;=5,5,IF(Table1[[#This Row],[NumPredictors]]&lt;=10,10,IF(Table1[[#This Row],[NumPredictors]]&lt;=30,30,50))))</f>
        <v>10</v>
      </c>
      <c r="P792" s="2">
        <v>0.82740000000000002</v>
      </c>
      <c r="Q792" s="2">
        <v>0.82940000000000003</v>
      </c>
      <c r="R792" s="1">
        <v>23.5299999999988</v>
      </c>
      <c r="S792" s="3">
        <v>17.509999999998399</v>
      </c>
      <c r="T792" s="1">
        <v>6.65999999999985</v>
      </c>
      <c r="U792" s="3">
        <v>4.0342373463922501</v>
      </c>
      <c r="V792" s="17">
        <v>8.13993881691548</v>
      </c>
      <c r="W792" s="22">
        <f>IFERROR(Table1[[#This Row],[MutualInformation]]/Table1[[#This Row],[MutualInformationPotential]],0)</f>
        <v>0.49561027879088776</v>
      </c>
      <c r="X792" s="3">
        <v>0.189911934588437</v>
      </c>
      <c r="Y792" s="3">
        <v>0.49173571705802399</v>
      </c>
      <c r="Z792" s="3">
        <f>IFERROR(Table1[[#This Row],[MutualInformationVsOutcome]]/Table1[[#This Row],[MutualInformationVsOutcomePotential]],0)</f>
        <v>0.38620732234918725</v>
      </c>
      <c r="AA792">
        <v>506</v>
      </c>
      <c r="AB792">
        <v>3631</v>
      </c>
      <c r="AC792">
        <v>210</v>
      </c>
      <c r="AD792">
        <v>653</v>
      </c>
      <c r="AE792" s="3" t="s">
        <v>736</v>
      </c>
      <c r="AF7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92" s="17" t="str">
        <f>RIGHT(Table1[[#This Row],[AlgorithmFunc]],LEN(Table1[[#This Row],[AlgorithmFunc]])-16)</f>
        <v>Cluster</v>
      </c>
      <c r="AH792" s="3">
        <f>Table1[[#This Row],['# CM TP]]+Table1[[#This Row],['# CM TN]]</f>
        <v>4137</v>
      </c>
      <c r="AI792" s="3">
        <f>Table1[[#This Row],['# CM FP]]+Table1[[#This Row],['# CM FN]]</f>
        <v>863</v>
      </c>
      <c r="AJ792" s="3">
        <f>Table1[[#This Row],['# CM TP]]+Table1[[#This Row],['# CM FP]]</f>
        <v>716</v>
      </c>
      <c r="AK792" s="3">
        <f>Table1[[#This Row],['# CM TN]]+Table1[[#This Row],['# CM FN]]</f>
        <v>4284</v>
      </c>
      <c r="AL792" s="3">
        <f>Table1[[#This Row],[GT_T]]+Table1[[#This Row],[GT_F]]</f>
        <v>5000</v>
      </c>
      <c r="AM792" s="3">
        <f>IFERROR((Table1[[#This Row],['# CM TP]]+Table1[[#This Row],['# CM TN]])/Table1[[#This Row],[GT_TOT]], 0)</f>
        <v>0.82740000000000002</v>
      </c>
      <c r="AN792" s="3">
        <f>IFERROR(((Table1[[#This Row],[GT_T]]*Table1[[#This Row],[GT_ML_P]]/Table1[[#This Row],[GT_TOT]])+(Table1[[#This Row],[GT_F]]*Table1[[#This Row],[GT_ML_N]]/Table1[[#This Row],[GT_TOT]]))/Table1[[#This Row],[GT_TOT]],0)</f>
        <v>0.26636736</v>
      </c>
      <c r="AO792" s="3">
        <f>(Table1[[#This Row],[OBS_ACC]]-Table1[[#This Row],[EXP_ACC]])/(1-Table1[[#This Row],[EXP_ACC]])</f>
        <v>0.76473238704319391</v>
      </c>
      <c r="AP792" s="3">
        <f>Table1[[#This Row],['# CM TP]]+Table1[[#This Row],['# CM FN]]</f>
        <v>1159</v>
      </c>
      <c r="AQ792" s="3">
        <f>Table1[[#This Row],['# CM TN]]+Table1[[#This Row],['# CM FP]]</f>
        <v>3841</v>
      </c>
      <c r="AR792" s="2">
        <f>IFERROR(Table1[[#This Row],[NUM_T]]/(Table1[[#This Row],[NUM_T]]+Table1[[#This Row],[NUM_F]]),0)</f>
        <v>0.23180000000000001</v>
      </c>
      <c r="AS792" s="2">
        <f>IFERROR(((LEN(Table1[[#This Row],[Predictors]])-LEN(SUBSTITUTE(Table1[[#This Row],[Predictors]],"_","")))/Table1[[#This Row],[NumPredictors]])-Table1[[#This Row],[P_se]],0)</f>
        <v>0.1</v>
      </c>
      <c r="AT792" s="2">
        <f>IFERROR((LEN(Table1[[#This Row],[Predictors]])-LEN(SUBSTITUTE(Table1[[#This Row],[Predictors]],".","")))/Table1[[#This Row],[NumPredictors]],0)</f>
        <v>0.5</v>
      </c>
      <c r="AU7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2" s="2">
        <f>1-(Table1[[#This Row],[P_2gram]]+Table1[[#This Row],[P_order]]+Table1[[#This Row],[P_se]])</f>
        <v>0.4</v>
      </c>
    </row>
    <row r="793" spans="1:48" x14ac:dyDescent="0.25">
      <c r="A793">
        <v>10</v>
      </c>
      <c r="B793" t="s">
        <v>645</v>
      </c>
      <c r="C793" t="s">
        <v>185</v>
      </c>
      <c r="D793" t="s">
        <v>1510</v>
      </c>
      <c r="E793">
        <v>40000</v>
      </c>
      <c r="F7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793" t="s">
        <v>1647</v>
      </c>
      <c r="H793" s="3">
        <v>1</v>
      </c>
      <c r="I793" s="1">
        <v>43129.49386574074</v>
      </c>
      <c r="J793" t="s">
        <v>173</v>
      </c>
      <c r="K793" t="s">
        <v>11</v>
      </c>
      <c r="L793" t="str">
        <f>SUBSTITUTE(SUBSTITUTE(Table1[[#This Row],[PredictorSetsOrig]],"task","act"),"startend","se")</f>
        <v>order</v>
      </c>
      <c r="M793" s="32" t="s">
        <v>436</v>
      </c>
      <c r="N793" s="3">
        <v>10</v>
      </c>
      <c r="O793" s="3">
        <f>IF(Table1[[#This Row],[Algorithm]]="None",0,IF(Table1[[#This Row],[NumPredictors]]&lt;=5,5,IF(Table1[[#This Row],[NumPredictors]]&lt;=10,10,IF(Table1[[#This Row],[NumPredictors]]&lt;=30,30,50))))</f>
        <v>10</v>
      </c>
      <c r="P793" s="2">
        <v>0.82740000000000002</v>
      </c>
      <c r="Q793" s="2">
        <v>0.82703333333333295</v>
      </c>
      <c r="R793">
        <v>4137.5</v>
      </c>
      <c r="S793">
        <v>34.7200000000012</v>
      </c>
      <c r="T793">
        <v>6.53000000000611</v>
      </c>
      <c r="U793" s="3">
        <v>3.59512723041775</v>
      </c>
      <c r="V793" s="17"/>
      <c r="W793" s="22">
        <f>IFERROR(Table1[[#This Row],[MutualInformation]]/Table1[[#This Row],[MutualInformationPotential]],0)</f>
        <v>0</v>
      </c>
      <c r="X793" s="3">
        <v>9.4906925125264302E-2</v>
      </c>
      <c r="Y793" s="3"/>
      <c r="Z793" s="3">
        <f>IFERROR(Table1[[#This Row],[MutualInformationVsOutcome]]/Table1[[#This Row],[MutualInformationVsOutcomePotential]],0)</f>
        <v>0</v>
      </c>
      <c r="AA793">
        <v>424</v>
      </c>
      <c r="AB793">
        <v>7850</v>
      </c>
      <c r="AC793">
        <v>173</v>
      </c>
      <c r="AD793">
        <v>1553</v>
      </c>
      <c r="AE793" s="3" t="s">
        <v>1657</v>
      </c>
      <c r="AF79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793" s="17" t="str">
        <f>RIGHT(Table1[[#This Row],[AlgorithmFunc]],LEN(Table1[[#This Row],[AlgorithmFunc]])-16)</f>
        <v>Recursive2Sizes</v>
      </c>
      <c r="AH793" s="3">
        <f>Table1[[#This Row],['# CM TP]]+Table1[[#This Row],['# CM TN]]</f>
        <v>8274</v>
      </c>
      <c r="AI793" s="3">
        <f>Table1[[#This Row],['# CM FP]]+Table1[[#This Row],['# CM FN]]</f>
        <v>1726</v>
      </c>
      <c r="AJ793" s="3">
        <f>Table1[[#This Row],['# CM TP]]+Table1[[#This Row],['# CM FP]]</f>
        <v>597</v>
      </c>
      <c r="AK793" s="3">
        <f>Table1[[#This Row],['# CM TN]]+Table1[[#This Row],['# CM FN]]</f>
        <v>9403</v>
      </c>
      <c r="AL793" s="3">
        <f>Table1[[#This Row],[GT_T]]+Table1[[#This Row],[GT_F]]</f>
        <v>10000</v>
      </c>
      <c r="AM793" s="3">
        <f>IFERROR((Table1[[#This Row],['# CM TP]]+Table1[[#This Row],['# CM TN]])/Table1[[#This Row],[GT_TOT]], 0)</f>
        <v>0.82740000000000002</v>
      </c>
      <c r="AN793" s="3">
        <f>IFERROR(((Table1[[#This Row],[GT_T]]*Table1[[#This Row],[GT_ML_P]]/Table1[[#This Row],[GT_TOT]])+(Table1[[#This Row],[GT_F]]*Table1[[#This Row],[GT_ML_N]]/Table1[[#This Row],[GT_TOT]]))/Table1[[#This Row],[GT_TOT]],0)</f>
        <v>0.21169155999999997</v>
      </c>
      <c r="AO793" s="3">
        <f>(Table1[[#This Row],[OBS_ACC]]-Table1[[#This Row],[EXP_ACC]])/(1-Table1[[#This Row],[EXP_ACC]])</f>
        <v>0.78105016863703758</v>
      </c>
      <c r="AP793" s="3">
        <f>Table1[[#This Row],['# CM TP]]+Table1[[#This Row],['# CM FN]]</f>
        <v>1977</v>
      </c>
      <c r="AQ793" s="3">
        <f>Table1[[#This Row],['# CM TN]]+Table1[[#This Row],['# CM FP]]</f>
        <v>8023</v>
      </c>
      <c r="AR793" s="2">
        <f>IFERROR(Table1[[#This Row],[NUM_T]]/(Table1[[#This Row],[NUM_T]]+Table1[[#This Row],[NUM_F]]),0)</f>
        <v>0.19769999999999999</v>
      </c>
      <c r="AS793" s="2">
        <f>IFERROR(((LEN(Table1[[#This Row],[Predictors]])-LEN(SUBSTITUTE(Table1[[#This Row],[Predictors]],"_","")))/Table1[[#This Row],[NumPredictors]])-Table1[[#This Row],[P_se]],0)</f>
        <v>0</v>
      </c>
      <c r="AT793" s="2">
        <f>IFERROR((LEN(Table1[[#This Row],[Predictors]])-LEN(SUBSTITUTE(Table1[[#This Row],[Predictors]],".","")))/Table1[[#This Row],[NumPredictors]],0)</f>
        <v>1</v>
      </c>
      <c r="AU7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3" s="2">
        <f>1-(Table1[[#This Row],[P_2gram]]+Table1[[#This Row],[P_order]]+Table1[[#This Row],[P_se]])</f>
        <v>0</v>
      </c>
    </row>
    <row r="794" spans="1:48" x14ac:dyDescent="0.25">
      <c r="A794">
        <v>24</v>
      </c>
      <c r="B794" t="s">
        <v>645</v>
      </c>
      <c r="C794" t="s">
        <v>190</v>
      </c>
      <c r="D794" s="26" t="s">
        <v>1510</v>
      </c>
      <c r="E794">
        <v>4000</v>
      </c>
      <c r="F7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794" s="3">
        <v>1</v>
      </c>
      <c r="I794" s="1">
        <v>41312.385347222225</v>
      </c>
      <c r="J794" t="s">
        <v>37</v>
      </c>
      <c r="K794" t="s">
        <v>11</v>
      </c>
      <c r="L794" t="str">
        <f>SUBSTITUTE(SUBSTITUTE(Table1[[#This Row],[PredictorSetsOrig]],"task","act"),"startend","se")</f>
        <v>act,order</v>
      </c>
      <c r="M794" s="14" t="s">
        <v>26</v>
      </c>
      <c r="N794" s="3">
        <v>30</v>
      </c>
      <c r="O794" s="3">
        <f>IF(Table1[[#This Row],[Algorithm]]="None",0,IF(Table1[[#This Row],[NumPredictors]]&lt;=5,5,IF(Table1[[#This Row],[NumPredictors]]&lt;=10,10,IF(Table1[[#This Row],[NumPredictors]]&lt;=30,30,50))))</f>
        <v>30</v>
      </c>
      <c r="P794" s="2">
        <v>0.82699999999999996</v>
      </c>
      <c r="Q794" s="2">
        <v>0.829666666666667</v>
      </c>
      <c r="R794">
        <v>1.01999999999998</v>
      </c>
      <c r="S794">
        <v>6.9700000000000299</v>
      </c>
      <c r="T794">
        <v>0.25</v>
      </c>
      <c r="U794" s="3">
        <v>6.6022463708350996</v>
      </c>
      <c r="V794" s="17">
        <v>7.28892414629368</v>
      </c>
      <c r="W794" s="22">
        <f>IFERROR(Table1[[#This Row],[MutualInformation]]/Table1[[#This Row],[MutualInformationPotential]],0)</f>
        <v>0.90579161455428958</v>
      </c>
      <c r="X794" s="3">
        <v>0.54680006606741705</v>
      </c>
      <c r="Y794" s="3">
        <v>0.62004340356102405</v>
      </c>
      <c r="Z794" s="3">
        <f>IFERROR(Table1[[#This Row],[MutualInformationVsOutcome]]/Table1[[#This Row],[MutualInformationVsOutcomePotential]],0)</f>
        <v>0.88187385419640474</v>
      </c>
      <c r="AA794">
        <v>268</v>
      </c>
      <c r="AB794">
        <v>559</v>
      </c>
      <c r="AC794">
        <v>77</v>
      </c>
      <c r="AD794">
        <v>96</v>
      </c>
      <c r="AE794" s="3" t="s">
        <v>134</v>
      </c>
      <c r="AF7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794" s="17" t="str">
        <f>RIGHT(Table1[[#This Row],[AlgorithmFunc]],LEN(Table1[[#This Row],[AlgorithmFunc]])-16)</f>
        <v>Cluster</v>
      </c>
      <c r="AH794" s="3">
        <f>Table1[[#This Row],['# CM TP]]+Table1[[#This Row],['# CM TN]]</f>
        <v>827</v>
      </c>
      <c r="AI794" s="3">
        <f>Table1[[#This Row],['# CM FP]]+Table1[[#This Row],['# CM FN]]</f>
        <v>173</v>
      </c>
      <c r="AJ794" s="3">
        <f>Table1[[#This Row],['# CM TP]]+Table1[[#This Row],['# CM FP]]</f>
        <v>345</v>
      </c>
      <c r="AK794" s="3">
        <f>Table1[[#This Row],['# CM TN]]+Table1[[#This Row],['# CM FN]]</f>
        <v>655</v>
      </c>
      <c r="AL794" s="3">
        <f>Table1[[#This Row],[GT_T]]+Table1[[#This Row],[GT_F]]</f>
        <v>1000</v>
      </c>
      <c r="AM794" s="3">
        <f>IFERROR((Table1[[#This Row],['# CM TP]]+Table1[[#This Row],['# CM TN]])/Table1[[#This Row],[GT_TOT]], 0)</f>
        <v>0.82699999999999996</v>
      </c>
      <c r="AN794" s="3">
        <f>IFERROR(((Table1[[#This Row],[GT_T]]*Table1[[#This Row],[GT_ML_P]]/Table1[[#This Row],[GT_TOT]])+(Table1[[#This Row],[GT_F]]*Table1[[#This Row],[GT_ML_N]]/Table1[[#This Row],[GT_TOT]]))/Table1[[#This Row],[GT_TOT]],0)</f>
        <v>0.39862999999999998</v>
      </c>
      <c r="AO794" s="3">
        <f>(Table1[[#This Row],[OBS_ACC]]-Table1[[#This Row],[EXP_ACC]])/(1-Table1[[#This Row],[EXP_ACC]])</f>
        <v>0.71232352794452669</v>
      </c>
      <c r="AP794" s="3">
        <f>Table1[[#This Row],['# CM TP]]+Table1[[#This Row],['# CM FN]]</f>
        <v>364</v>
      </c>
      <c r="AQ794" s="3">
        <f>Table1[[#This Row],['# CM TN]]+Table1[[#This Row],['# CM FP]]</f>
        <v>636</v>
      </c>
      <c r="AR794" s="2">
        <f>IFERROR(Table1[[#This Row],[NUM_T]]/(Table1[[#This Row],[NUM_T]]+Table1[[#This Row],[NUM_F]]),0)</f>
        <v>0.36399999999999999</v>
      </c>
      <c r="AS794" s="2">
        <f>IFERROR(((LEN(Table1[[#This Row],[Predictors]])-LEN(SUBSTITUTE(Table1[[#This Row],[Predictors]],"_","")))/Table1[[#This Row],[NumPredictors]])-Table1[[#This Row],[P_se]],0)</f>
        <v>0</v>
      </c>
      <c r="AT794" s="2">
        <f>IFERROR((LEN(Table1[[#This Row],[Predictors]])-LEN(SUBSTITUTE(Table1[[#This Row],[Predictors]],".","")))/Table1[[#This Row],[NumPredictors]],0)</f>
        <v>0.76666666666666672</v>
      </c>
      <c r="AU7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4" s="2">
        <f>1-(Table1[[#This Row],[P_2gram]]+Table1[[#This Row],[P_order]]+Table1[[#This Row],[P_se]])</f>
        <v>0.23333333333333328</v>
      </c>
    </row>
    <row r="795" spans="1:48" x14ac:dyDescent="0.25">
      <c r="A795">
        <v>20</v>
      </c>
      <c r="B795" t="s">
        <v>645</v>
      </c>
      <c r="C795" t="s">
        <v>190</v>
      </c>
      <c r="D795" s="26" t="s">
        <v>1510</v>
      </c>
      <c r="E795">
        <v>4000</v>
      </c>
      <c r="F7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795" t="s">
        <v>528</v>
      </c>
      <c r="H795" s="3">
        <v>1</v>
      </c>
      <c r="I795" s="1">
        <v>42784.944884259261</v>
      </c>
      <c r="J795" t="s">
        <v>10</v>
      </c>
      <c r="K795" t="s">
        <v>11</v>
      </c>
      <c r="L795" t="str">
        <f>SUBSTITUTE(SUBSTITUTE(Table1[[#This Row],[PredictorSetsOrig]],"task","act"),"startend","se")</f>
        <v>2gram</v>
      </c>
      <c r="M795" s="14" t="s">
        <v>434</v>
      </c>
      <c r="N795" s="3">
        <v>772</v>
      </c>
      <c r="O795" s="3">
        <f>IF(Table1[[#This Row],[Algorithm]]="None",0,IF(Table1[[#This Row],[NumPredictors]]&lt;=5,5,IF(Table1[[#This Row],[NumPredictors]]&lt;=10,10,IF(Table1[[#This Row],[NumPredictors]]&lt;=30,30,50))))</f>
        <v>0</v>
      </c>
      <c r="P795" s="2">
        <v>0.82699999999999996</v>
      </c>
      <c r="Q795" s="2">
        <v>0.85299999999999998</v>
      </c>
      <c r="R795">
        <v>0.160000000000764</v>
      </c>
      <c r="S795">
        <v>99.419999999999206</v>
      </c>
      <c r="T795">
        <v>2.1700000000000701</v>
      </c>
      <c r="U795" s="3">
        <v>7.30761563701172</v>
      </c>
      <c r="V795" s="17">
        <v>7.30761563701172</v>
      </c>
      <c r="W795" s="22">
        <f>IFERROR(Table1[[#This Row],[MutualInformation]]/Table1[[#This Row],[MutualInformationPotential]],0)</f>
        <v>1</v>
      </c>
      <c r="X795" s="3">
        <v>0.62240735263359004</v>
      </c>
      <c r="Y795" s="3">
        <v>0.62240735263359004</v>
      </c>
      <c r="Z795" s="3">
        <f>IFERROR(Table1[[#This Row],[MutualInformationVsOutcome]]/Table1[[#This Row],[MutualInformationVsOutcomePotential]],0)</f>
        <v>1</v>
      </c>
      <c r="AA795">
        <v>271</v>
      </c>
      <c r="AB795">
        <v>556</v>
      </c>
      <c r="AC795">
        <v>80</v>
      </c>
      <c r="AD795">
        <v>93</v>
      </c>
      <c r="AE795" s="3" t="s">
        <v>440</v>
      </c>
      <c r="AF7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795" s="17" t="str">
        <f>RIGHT(Table1[[#This Row],[AlgorithmFunc]],LEN(Table1[[#This Row],[AlgorithmFunc]])-16)</f>
        <v>None</v>
      </c>
      <c r="AH795" s="3">
        <f>Table1[[#This Row],['# CM TP]]+Table1[[#This Row],['# CM TN]]</f>
        <v>827</v>
      </c>
      <c r="AI795" s="3">
        <f>Table1[[#This Row],['# CM FP]]+Table1[[#This Row],['# CM FN]]</f>
        <v>173</v>
      </c>
      <c r="AJ795" s="3">
        <f>Table1[[#This Row],['# CM TP]]+Table1[[#This Row],['# CM FP]]</f>
        <v>351</v>
      </c>
      <c r="AK795" s="3">
        <f>Table1[[#This Row],['# CM TN]]+Table1[[#This Row],['# CM FN]]</f>
        <v>649</v>
      </c>
      <c r="AL795" s="3">
        <f>Table1[[#This Row],[GT_T]]+Table1[[#This Row],[GT_F]]</f>
        <v>1000</v>
      </c>
      <c r="AM795" s="3">
        <f>IFERROR((Table1[[#This Row],['# CM TP]]+Table1[[#This Row],['# CM TN]])/Table1[[#This Row],[GT_TOT]], 0)</f>
        <v>0.82699999999999996</v>
      </c>
      <c r="AN795" s="3">
        <f>IFERROR(((Table1[[#This Row],[GT_T]]*Table1[[#This Row],[GT_ML_P]]/Table1[[#This Row],[GT_TOT]])+(Table1[[#This Row],[GT_F]]*Table1[[#This Row],[GT_ML_N]]/Table1[[#This Row],[GT_TOT]]))/Table1[[#This Row],[GT_TOT]],0)</f>
        <v>0.40255399999999997</v>
      </c>
      <c r="AO795" s="3">
        <f>(Table1[[#This Row],[OBS_ACC]]-Table1[[#This Row],[EXP_ACC]])/(1-Table1[[#This Row],[EXP_ACC]])</f>
        <v>0.71043408107176209</v>
      </c>
      <c r="AP795" s="3">
        <f>Table1[[#This Row],['# CM TP]]+Table1[[#This Row],['# CM FN]]</f>
        <v>364</v>
      </c>
      <c r="AQ795" s="3">
        <f>Table1[[#This Row],['# CM TN]]+Table1[[#This Row],['# CM FP]]</f>
        <v>636</v>
      </c>
      <c r="AR795" s="2">
        <f>IFERROR(Table1[[#This Row],[NUM_T]]/(Table1[[#This Row],[NUM_T]]+Table1[[#This Row],[NUM_F]]),0)</f>
        <v>0.36399999999999999</v>
      </c>
      <c r="AS795" s="2">
        <f>IFERROR(((LEN(Table1[[#This Row],[Predictors]])-LEN(SUBSTITUTE(Table1[[#This Row],[Predictors]],"_","")))/Table1[[#This Row],[NumPredictors]])-Table1[[#This Row],[P_se]],0)</f>
        <v>1</v>
      </c>
      <c r="AT795" s="2">
        <f>IFERROR((LEN(Table1[[#This Row],[Predictors]])-LEN(SUBSTITUTE(Table1[[#This Row],[Predictors]],".","")))/Table1[[#This Row],[NumPredictors]],0)</f>
        <v>0</v>
      </c>
      <c r="AU7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5" s="2">
        <f>1-(Table1[[#This Row],[P_2gram]]+Table1[[#This Row],[P_order]]+Table1[[#This Row],[P_se]])</f>
        <v>0</v>
      </c>
    </row>
    <row r="796" spans="1:48" x14ac:dyDescent="0.25">
      <c r="A796" s="26">
        <v>173</v>
      </c>
      <c r="B796" s="26" t="s">
        <v>645</v>
      </c>
      <c r="C796" s="26" t="s">
        <v>190</v>
      </c>
      <c r="D796" s="26" t="s">
        <v>1510</v>
      </c>
      <c r="E796" s="26">
        <v>4000</v>
      </c>
      <c r="F7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796" s="26"/>
      <c r="H796" s="27"/>
      <c r="I796" s="28">
        <v>42770.574050925927</v>
      </c>
      <c r="J796" s="26" t="s">
        <v>45</v>
      </c>
      <c r="K796" s="26" t="s">
        <v>11</v>
      </c>
      <c r="L796" t="str">
        <f>SUBSTITUTE(SUBSTITUTE(Table1[[#This Row],[PredictorSetsOrig]],"task","act"),"startend","se")</f>
        <v>act,se,2gram,order</v>
      </c>
      <c r="M796" s="14" t="s">
        <v>20</v>
      </c>
      <c r="N796" s="27">
        <v>50</v>
      </c>
      <c r="O796" s="27">
        <f>IF(Table1[[#This Row],[Algorithm]]="None",0,IF(Table1[[#This Row],[NumPredictors]]&lt;=5,5,IF(Table1[[#This Row],[NumPredictors]]&lt;=10,10,IF(Table1[[#This Row],[NumPredictors]]&lt;=30,30,50))))</f>
        <v>50</v>
      </c>
      <c r="P796" s="29">
        <v>0.82699999999999996</v>
      </c>
      <c r="Q796" s="29">
        <v>0.84399999999999997</v>
      </c>
      <c r="R796" s="26">
        <v>726.88999999999896</v>
      </c>
      <c r="S796" s="26"/>
      <c r="T796" s="26">
        <v>10.149999999997799</v>
      </c>
      <c r="U796" s="27">
        <v>6.1283782740755797</v>
      </c>
      <c r="V796" s="17">
        <v>7.30761563701172</v>
      </c>
      <c r="W796" s="22">
        <f>IFERROR(Table1[[#This Row],[MutualInformation]]/Table1[[#This Row],[MutualInformationPotential]],0)</f>
        <v>0.83862898358206994</v>
      </c>
      <c r="X796" s="27">
        <v>0.56901730181361398</v>
      </c>
      <c r="Y796" s="3">
        <v>0.62240735263359004</v>
      </c>
      <c r="Z796" s="27">
        <f>IFERROR(Table1[[#This Row],[MutualInformationVsOutcome]]/Table1[[#This Row],[MutualInformationVsOutcomePotential]],0)</f>
        <v>0.91422008336812388</v>
      </c>
      <c r="AA796" s="26"/>
      <c r="AB796" s="26"/>
      <c r="AC796" s="26"/>
      <c r="AD796" s="26"/>
      <c r="AE796" s="27" t="s">
        <v>68</v>
      </c>
      <c r="AF7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796" s="17" t="str">
        <f>RIGHT(Table1[[#This Row],[AlgorithmFunc]],LEN(Table1[[#This Row],[AlgorithmFunc]])-16)</f>
        <v>Recursive</v>
      </c>
      <c r="AH796" s="27">
        <f>Table1[[#This Row],['# CM TP]]+Table1[[#This Row],['# CM TN]]</f>
        <v>0</v>
      </c>
      <c r="AI796" s="27">
        <f>Table1[[#This Row],['# CM FP]]+Table1[[#This Row],['# CM FN]]</f>
        <v>0</v>
      </c>
      <c r="AJ796" s="27">
        <f>Table1[[#This Row],['# CM TP]]+Table1[[#This Row],['# CM FP]]</f>
        <v>0</v>
      </c>
      <c r="AK796" s="27">
        <f>Table1[[#This Row],['# CM TN]]+Table1[[#This Row],['# CM FN]]</f>
        <v>0</v>
      </c>
      <c r="AL796" s="27">
        <f>Table1[[#This Row],[GT_T]]+Table1[[#This Row],[GT_F]]</f>
        <v>0</v>
      </c>
      <c r="AM796" s="27">
        <f>IFERROR((Table1[[#This Row],['# CM TP]]+Table1[[#This Row],['# CM TN]])/Table1[[#This Row],[GT_TOT]], 0)</f>
        <v>0</v>
      </c>
      <c r="AN796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796" s="27">
        <f>(Table1[[#This Row],[OBS_ACC]]-Table1[[#This Row],[EXP_ACC]])/(1-Table1[[#This Row],[EXP_ACC]])</f>
        <v>0</v>
      </c>
      <c r="AP796" s="27">
        <f>Table1[[#This Row],['# CM TP]]+Table1[[#This Row],['# CM FN]]</f>
        <v>0</v>
      </c>
      <c r="AQ796" s="27">
        <f>Table1[[#This Row],['# CM TN]]+Table1[[#This Row],['# CM FP]]</f>
        <v>0</v>
      </c>
      <c r="AR796" s="29">
        <f>IFERROR(Table1[[#This Row],[NUM_T]]/(Table1[[#This Row],[NUM_T]]+Table1[[#This Row],[NUM_F]]),0)</f>
        <v>0</v>
      </c>
      <c r="AS796" s="29">
        <f>IFERROR(((LEN(Table1[[#This Row],[Predictors]])-LEN(SUBSTITUTE(Table1[[#This Row],[Predictors]],"_","")))/Table1[[#This Row],[NumPredictors]])-Table1[[#This Row],[P_se]],0)</f>
        <v>0.3</v>
      </c>
      <c r="AT796" s="29">
        <f>IFERROR((LEN(Table1[[#This Row],[Predictors]])-LEN(SUBSTITUTE(Table1[[#This Row],[Predictors]],".","")))/Table1[[#This Row],[NumPredictors]],0)</f>
        <v>0.52</v>
      </c>
      <c r="AU79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6" s="29">
        <f>1-(Table1[[#This Row],[P_2gram]]+Table1[[#This Row],[P_order]]+Table1[[#This Row],[P_se]])</f>
        <v>0.17999999999999994</v>
      </c>
    </row>
    <row r="797" spans="1:48" x14ac:dyDescent="0.25">
      <c r="A797">
        <v>83</v>
      </c>
      <c r="B797" t="s">
        <v>645</v>
      </c>
      <c r="C797" t="s">
        <v>185</v>
      </c>
      <c r="D797" s="26" t="s">
        <v>1510</v>
      </c>
      <c r="E797">
        <v>4000</v>
      </c>
      <c r="F7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797" t="s">
        <v>562</v>
      </c>
      <c r="H797" s="3">
        <v>1</v>
      </c>
      <c r="I797" s="1">
        <v>42794.329131944447</v>
      </c>
      <c r="J797" t="s">
        <v>51</v>
      </c>
      <c r="K797" t="s">
        <v>11</v>
      </c>
      <c r="L797" t="str">
        <f>SUBSTITUTE(SUBSTITUTE(Table1[[#This Row],[PredictorSetsOrig]],"task","act"),"startend","se")</f>
        <v>act,2gram</v>
      </c>
      <c r="M797" s="14" t="s">
        <v>22</v>
      </c>
      <c r="N797" s="3">
        <v>30</v>
      </c>
      <c r="O797" s="3">
        <f>IF(Table1[[#This Row],[Algorithm]]="None",0,IF(Table1[[#This Row],[NumPredictors]]&lt;=5,5,IF(Table1[[#This Row],[NumPredictors]]&lt;=10,10,IF(Table1[[#This Row],[NumPredictors]]&lt;=30,30,50))))</f>
        <v>30</v>
      </c>
      <c r="P797" s="2">
        <v>0.82699999999999996</v>
      </c>
      <c r="Q797" s="2">
        <v>0.81799999999999995</v>
      </c>
      <c r="R797">
        <v>5.0599999999976699</v>
      </c>
      <c r="S797">
        <v>6.3000000000029104</v>
      </c>
      <c r="T797">
        <v>0.63999999999941803</v>
      </c>
      <c r="U797" s="3">
        <v>3.5411995233776201</v>
      </c>
      <c r="V797" s="17">
        <v>7.30761563701172</v>
      </c>
      <c r="W797" s="22">
        <f>IFERROR(Table1[[#This Row],[MutualInformation]]/Table1[[#This Row],[MutualInformationPotential]],0)</f>
        <v>0.484590282149228</v>
      </c>
      <c r="X797" s="3">
        <v>0.121703164782621</v>
      </c>
      <c r="Y797" s="3">
        <v>0.40525441704633902</v>
      </c>
      <c r="Z797" s="3">
        <f>IFERROR(Table1[[#This Row],[MutualInformationVsOutcome]]/Table1[[#This Row],[MutualInformationVsOutcomePotential]],0)</f>
        <v>0.30031298775135817</v>
      </c>
      <c r="AA797">
        <v>30</v>
      </c>
      <c r="AB797">
        <v>797</v>
      </c>
      <c r="AC797">
        <v>8</v>
      </c>
      <c r="AD797">
        <v>165</v>
      </c>
      <c r="AE797" s="3" t="s">
        <v>343</v>
      </c>
      <c r="AF7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797" s="17" t="str">
        <f>RIGHT(Table1[[#This Row],[AlgorithmFunc]],LEN(Table1[[#This Row],[AlgorithmFunc]])-16)</f>
        <v>ClusterImportance</v>
      </c>
      <c r="AH797" s="3">
        <f>Table1[[#This Row],['# CM TP]]+Table1[[#This Row],['# CM TN]]</f>
        <v>827</v>
      </c>
      <c r="AI797" s="3">
        <f>Table1[[#This Row],['# CM FP]]+Table1[[#This Row],['# CM FN]]</f>
        <v>173</v>
      </c>
      <c r="AJ797" s="3">
        <f>Table1[[#This Row],['# CM TP]]+Table1[[#This Row],['# CM FP]]</f>
        <v>38</v>
      </c>
      <c r="AK797" s="3">
        <f>Table1[[#This Row],['# CM TN]]+Table1[[#This Row],['# CM FN]]</f>
        <v>962</v>
      </c>
      <c r="AL797" s="3">
        <f>Table1[[#This Row],[GT_T]]+Table1[[#This Row],[GT_F]]</f>
        <v>1000</v>
      </c>
      <c r="AM797" s="3">
        <f>IFERROR((Table1[[#This Row],['# CM TP]]+Table1[[#This Row],['# CM TN]])/Table1[[#This Row],[GT_TOT]], 0)</f>
        <v>0.82699999999999996</v>
      </c>
      <c r="AN797" s="3">
        <f>IFERROR(((Table1[[#This Row],[GT_T]]*Table1[[#This Row],[GT_ML_P]]/Table1[[#This Row],[GT_TOT]])+(Table1[[#This Row],[GT_F]]*Table1[[#This Row],[GT_ML_N]]/Table1[[#This Row],[GT_TOT]]))/Table1[[#This Row],[GT_TOT]],0)</f>
        <v>0.19785199999999997</v>
      </c>
      <c r="AO797" s="3">
        <f>(Table1[[#This Row],[OBS_ACC]]-Table1[[#This Row],[EXP_ACC]])/(1-Table1[[#This Row],[EXP_ACC]])</f>
        <v>0.784329076429786</v>
      </c>
      <c r="AP797" s="3">
        <f>Table1[[#This Row],['# CM TP]]+Table1[[#This Row],['# CM FN]]</f>
        <v>195</v>
      </c>
      <c r="AQ797" s="3">
        <f>Table1[[#This Row],['# CM TN]]+Table1[[#This Row],['# CM FP]]</f>
        <v>805</v>
      </c>
      <c r="AR797" s="2">
        <f>IFERROR(Table1[[#This Row],[NUM_T]]/(Table1[[#This Row],[NUM_T]]+Table1[[#This Row],[NUM_F]]),0)</f>
        <v>0.19500000000000001</v>
      </c>
      <c r="AS797" s="2">
        <f>IFERROR(((LEN(Table1[[#This Row],[Predictors]])-LEN(SUBSTITUTE(Table1[[#This Row],[Predictors]],"_","")))/Table1[[#This Row],[NumPredictors]])-Table1[[#This Row],[P_se]],0)</f>
        <v>0.93333333333333335</v>
      </c>
      <c r="AT797" s="2">
        <f>IFERROR((LEN(Table1[[#This Row],[Predictors]])-LEN(SUBSTITUTE(Table1[[#This Row],[Predictors]],".","")))/Table1[[#This Row],[NumPredictors]],0)</f>
        <v>0</v>
      </c>
      <c r="AU7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7" s="2">
        <f>1-(Table1[[#This Row],[P_2gram]]+Table1[[#This Row],[P_order]]+Table1[[#This Row],[P_se]])</f>
        <v>6.6666666666666652E-2</v>
      </c>
    </row>
    <row r="798" spans="1:48" x14ac:dyDescent="0.25">
      <c r="A798">
        <v>19</v>
      </c>
      <c r="B798" t="s">
        <v>645</v>
      </c>
      <c r="C798" t="s">
        <v>190</v>
      </c>
      <c r="D798" s="26" t="s">
        <v>1510</v>
      </c>
      <c r="E798">
        <v>20000</v>
      </c>
      <c r="F7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798" t="s">
        <v>719</v>
      </c>
      <c r="H798" s="3">
        <v>1</v>
      </c>
      <c r="I798" s="1">
        <v>42796.636423611111</v>
      </c>
      <c r="J798" t="s">
        <v>28</v>
      </c>
      <c r="K798" t="s">
        <v>11</v>
      </c>
      <c r="L798" t="str">
        <f>SUBSTITUTE(SUBSTITUTE(Table1[[#This Row],[PredictorSetsOrig]],"task","act"),"startend","se")</f>
        <v>2gram</v>
      </c>
      <c r="M798" s="14" t="s">
        <v>434</v>
      </c>
      <c r="N798" s="3">
        <v>10</v>
      </c>
      <c r="O798" s="3">
        <f>IF(Table1[[#This Row],[Algorithm]]="None",0,IF(Table1[[#This Row],[NumPredictors]]&lt;=5,5,IF(Table1[[#This Row],[NumPredictors]]&lt;=10,10,IF(Table1[[#This Row],[NumPredictors]]&lt;=30,30,50))))</f>
        <v>10</v>
      </c>
      <c r="P798" s="2">
        <v>0.82699999999999996</v>
      </c>
      <c r="Q798" s="2">
        <v>0.82699999999999996</v>
      </c>
      <c r="R798" s="1">
        <v>58.290000000000902</v>
      </c>
      <c r="S798" s="3">
        <v>17.619999999998999</v>
      </c>
      <c r="T798" s="1">
        <v>2.53000000000065</v>
      </c>
      <c r="U798" s="3">
        <v>3.7293490912061</v>
      </c>
      <c r="V798" s="17">
        <v>8.0938529963357908</v>
      </c>
      <c r="W798" s="22">
        <f>IFERROR(Table1[[#This Row],[MutualInformation]]/Table1[[#This Row],[MutualInformationPotential]],0)</f>
        <v>0.46076313628310678</v>
      </c>
      <c r="X798" s="3">
        <v>0.16721225804513101</v>
      </c>
      <c r="Y798" s="3">
        <v>0.49001185436299499</v>
      </c>
      <c r="Z798" s="3">
        <f>IFERROR(Table1[[#This Row],[MutualInformationVsOutcome]]/Table1[[#This Row],[MutualInformationVsOutcomePotential]],0)</f>
        <v>0.34124125070913519</v>
      </c>
      <c r="AA798">
        <v>488</v>
      </c>
      <c r="AB798">
        <v>3647</v>
      </c>
      <c r="AC798">
        <v>194</v>
      </c>
      <c r="AD798">
        <v>671</v>
      </c>
      <c r="AE798" s="3" t="s">
        <v>731</v>
      </c>
      <c r="AF7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798" s="17" t="str">
        <f>RIGHT(Table1[[#This Row],[AlgorithmFunc]],LEN(Table1[[#This Row],[AlgorithmFunc]])-16)</f>
        <v>ClusterDuplicates</v>
      </c>
      <c r="AH798" s="3">
        <f>Table1[[#This Row],['# CM TP]]+Table1[[#This Row],['# CM TN]]</f>
        <v>4135</v>
      </c>
      <c r="AI798" s="3">
        <f>Table1[[#This Row],['# CM FP]]+Table1[[#This Row],['# CM FN]]</f>
        <v>865</v>
      </c>
      <c r="AJ798" s="3">
        <f>Table1[[#This Row],['# CM TP]]+Table1[[#This Row],['# CM FP]]</f>
        <v>682</v>
      </c>
      <c r="AK798" s="3">
        <f>Table1[[#This Row],['# CM TN]]+Table1[[#This Row],['# CM FN]]</f>
        <v>4318</v>
      </c>
      <c r="AL798" s="3">
        <f>Table1[[#This Row],[GT_T]]+Table1[[#This Row],[GT_F]]</f>
        <v>5000</v>
      </c>
      <c r="AM798" s="3">
        <f>IFERROR((Table1[[#This Row],['# CM TP]]+Table1[[#This Row],['# CM TN]])/Table1[[#This Row],[GT_TOT]], 0)</f>
        <v>0.82699999999999996</v>
      </c>
      <c r="AN798" s="3">
        <f>IFERROR(((Table1[[#This Row],[GT_T]]*Table1[[#This Row],[GT_ML_P]]/Table1[[#This Row],[GT_TOT]])+(Table1[[#This Row],[GT_F]]*Table1[[#This Row],[GT_ML_N]]/Table1[[#This Row],[GT_TOT]]))/Table1[[#This Row],[GT_TOT]],0)</f>
        <v>0.26220559999999998</v>
      </c>
      <c r="AO798" s="3">
        <f>(Table1[[#This Row],[OBS_ACC]]-Table1[[#This Row],[EXP_ACC]])/(1-Table1[[#This Row],[EXP_ACC]])</f>
        <v>0.76551733111555198</v>
      </c>
      <c r="AP798" s="3">
        <f>Table1[[#This Row],['# CM TP]]+Table1[[#This Row],['# CM FN]]</f>
        <v>1159</v>
      </c>
      <c r="AQ798" s="3">
        <f>Table1[[#This Row],['# CM TN]]+Table1[[#This Row],['# CM FP]]</f>
        <v>3841</v>
      </c>
      <c r="AR798" s="2">
        <f>IFERROR(Table1[[#This Row],[NUM_T]]/(Table1[[#This Row],[NUM_T]]+Table1[[#This Row],[NUM_F]]),0)</f>
        <v>0.23180000000000001</v>
      </c>
      <c r="AS798" s="2">
        <f>IFERROR(((LEN(Table1[[#This Row],[Predictors]])-LEN(SUBSTITUTE(Table1[[#This Row],[Predictors]],"_","")))/Table1[[#This Row],[NumPredictors]])-Table1[[#This Row],[P_se]],0)</f>
        <v>1</v>
      </c>
      <c r="AT798" s="2">
        <f>IFERROR((LEN(Table1[[#This Row],[Predictors]])-LEN(SUBSTITUTE(Table1[[#This Row],[Predictors]],".","")))/Table1[[#This Row],[NumPredictors]],0)</f>
        <v>0</v>
      </c>
      <c r="AU7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8" s="2">
        <f>1-(Table1[[#This Row],[P_2gram]]+Table1[[#This Row],[P_order]]+Table1[[#This Row],[P_se]])</f>
        <v>0</v>
      </c>
    </row>
    <row r="799" spans="1:48" x14ac:dyDescent="0.25">
      <c r="A799">
        <v>65</v>
      </c>
      <c r="B799" t="s">
        <v>645</v>
      </c>
      <c r="C799" t="s">
        <v>185</v>
      </c>
      <c r="D799" s="26" t="s">
        <v>1510</v>
      </c>
      <c r="E799">
        <v>4000</v>
      </c>
      <c r="F7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799" t="s">
        <v>794</v>
      </c>
      <c r="H799" s="3">
        <v>1</v>
      </c>
      <c r="I799" s="1">
        <v>42798.531388888892</v>
      </c>
      <c r="J799" t="s">
        <v>484</v>
      </c>
      <c r="K799" s="1" t="s">
        <v>11</v>
      </c>
      <c r="L799" t="str">
        <f>SUBSTITUTE(SUBSTITUTE(Table1[[#This Row],[PredictorSetsOrig]],"task","act"),"startend","se")</f>
        <v>order</v>
      </c>
      <c r="M799" s="14" t="s">
        <v>436</v>
      </c>
      <c r="N799" s="27">
        <v>30</v>
      </c>
      <c r="O799" s="3">
        <f>IF(Table1[[#This Row],[Algorithm]]="None",0,IF(Table1[[#This Row],[NumPredictors]]&lt;=5,5,IF(Table1[[#This Row],[NumPredictors]]&lt;=10,10,IF(Table1[[#This Row],[NumPredictors]]&lt;=30,30,50))))</f>
        <v>30</v>
      </c>
      <c r="P799" s="2">
        <v>0.82699999999999996</v>
      </c>
      <c r="Q799" s="2">
        <v>0.80666666666666698</v>
      </c>
      <c r="R799">
        <v>4.75</v>
      </c>
      <c r="S799">
        <v>6.2899999999999601</v>
      </c>
      <c r="T799" s="1">
        <v>0.88999999999998602</v>
      </c>
      <c r="U799" s="3">
        <v>3.11230258166947</v>
      </c>
      <c r="V799" s="17">
        <v>7.01301931468352</v>
      </c>
      <c r="W799" s="22">
        <f>IFERROR(Table1[[#This Row],[MutualInformation]]/Table1[[#This Row],[MutualInformationPotential]],0)</f>
        <v>0.44378924996728325</v>
      </c>
      <c r="X799" s="27">
        <v>7.1131174294694496E-2</v>
      </c>
      <c r="Y799" s="27">
        <v>0.35444746043164099</v>
      </c>
      <c r="Z799" s="3">
        <f>IFERROR(Table1[[#This Row],[MutualInformationVsOutcome]]/Table1[[#This Row],[MutualInformationVsOutcomePotential]],0)</f>
        <v>0.20068185622792156</v>
      </c>
      <c r="AA799" s="1">
        <v>34</v>
      </c>
      <c r="AB799" s="1">
        <v>793</v>
      </c>
      <c r="AC799">
        <v>12</v>
      </c>
      <c r="AD799">
        <v>161</v>
      </c>
      <c r="AE799" s="3" t="s">
        <v>835</v>
      </c>
      <c r="AF7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799" s="17" t="str">
        <f>RIGHT(Table1[[#This Row],[AlgorithmFunc]],LEN(Table1[[#This Row],[AlgorithmFunc]])-16)</f>
        <v>MRMREnsemble5</v>
      </c>
      <c r="AH799" s="3">
        <f>Table1[[#This Row],['# CM TP]]+Table1[[#This Row],['# CM TN]]</f>
        <v>827</v>
      </c>
      <c r="AI799" s="3">
        <f>Table1[[#This Row],['# CM FP]]+Table1[[#This Row],['# CM FN]]</f>
        <v>173</v>
      </c>
      <c r="AJ799" s="3">
        <f>Table1[[#This Row],['# CM TP]]+Table1[[#This Row],['# CM FP]]</f>
        <v>46</v>
      </c>
      <c r="AK799" s="3">
        <f>Table1[[#This Row],['# CM TN]]+Table1[[#This Row],['# CM FN]]</f>
        <v>954</v>
      </c>
      <c r="AL799" s="3">
        <f>Table1[[#This Row],[GT_T]]+Table1[[#This Row],[GT_F]]</f>
        <v>1000</v>
      </c>
      <c r="AM799" s="3">
        <f>IFERROR((Table1[[#This Row],['# CM TP]]+Table1[[#This Row],['# CM TN]])/Table1[[#This Row],[GT_TOT]], 0)</f>
        <v>0.82699999999999996</v>
      </c>
      <c r="AN799" s="3">
        <f>IFERROR(((Table1[[#This Row],[GT_T]]*Table1[[#This Row],[GT_ML_P]]/Table1[[#This Row],[GT_TOT]])+(Table1[[#This Row],[GT_F]]*Table1[[#This Row],[GT_ML_N]]/Table1[[#This Row],[GT_TOT]]))/Table1[[#This Row],[GT_TOT]],0)</f>
        <v>0.20308400000000001</v>
      </c>
      <c r="AO799" s="3">
        <f>(Table1[[#This Row],[OBS_ACC]]-Table1[[#This Row],[EXP_ACC]])/(1-Table1[[#This Row],[EXP_ACC]])</f>
        <v>0.78291313011659946</v>
      </c>
      <c r="AP799" s="3">
        <f>Table1[[#This Row],['# CM TP]]+Table1[[#This Row],['# CM FN]]</f>
        <v>195</v>
      </c>
      <c r="AQ799" s="3">
        <f>Table1[[#This Row],['# CM TN]]+Table1[[#This Row],['# CM FP]]</f>
        <v>805</v>
      </c>
      <c r="AR799" s="2">
        <f>IFERROR(Table1[[#This Row],[NUM_T]]/(Table1[[#This Row],[NUM_T]]+Table1[[#This Row],[NUM_F]]),0)</f>
        <v>0.19500000000000001</v>
      </c>
      <c r="AS799" s="2">
        <f>IFERROR(((LEN(Table1[[#This Row],[Predictors]])-LEN(SUBSTITUTE(Table1[[#This Row],[Predictors]],"_","")))/Table1[[#This Row],[NumPredictors]])-Table1[[#This Row],[P_se]],0)</f>
        <v>0</v>
      </c>
      <c r="AT799" s="2">
        <f>IFERROR((LEN(Table1[[#This Row],[Predictors]])-LEN(SUBSTITUTE(Table1[[#This Row],[Predictors]],".","")))/Table1[[#This Row],[NumPredictors]],0)</f>
        <v>1</v>
      </c>
      <c r="AU7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799" s="2">
        <f>1-(Table1[[#This Row],[P_2gram]]+Table1[[#This Row],[P_order]]+Table1[[#This Row],[P_se]])</f>
        <v>0</v>
      </c>
    </row>
    <row r="800" spans="1:48" x14ac:dyDescent="0.25">
      <c r="A800" s="11">
        <v>45</v>
      </c>
      <c r="B800" s="11" t="s">
        <v>645</v>
      </c>
      <c r="C800" s="11" t="s">
        <v>185</v>
      </c>
      <c r="D800" s="26" t="s">
        <v>1510</v>
      </c>
      <c r="E800" s="11">
        <v>4000</v>
      </c>
      <c r="F8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00" s="11" t="s">
        <v>878</v>
      </c>
      <c r="H800" s="16">
        <v>3</v>
      </c>
      <c r="I800" s="19">
        <v>42798.710162037038</v>
      </c>
      <c r="J800" s="16" t="s">
        <v>405</v>
      </c>
      <c r="K800" s="19" t="s">
        <v>11</v>
      </c>
      <c r="L800" t="str">
        <f>SUBSTITUTE(SUBSTITUTE(Table1[[#This Row],[PredictorSetsOrig]],"task","act"),"startend","se")</f>
        <v>act</v>
      </c>
      <c r="M800" s="4" t="s">
        <v>12</v>
      </c>
      <c r="N800" s="16">
        <v>10</v>
      </c>
      <c r="O800" s="16">
        <f>IF(Table1[[#This Row],[Algorithm]]="None",0,IF(Table1[[#This Row],[NumPredictors]]&lt;=5,5,IF(Table1[[#This Row],[NumPredictors]]&lt;=10,10,IF(Table1[[#This Row],[NumPredictors]]&lt;=30,30,50))))</f>
        <v>10</v>
      </c>
      <c r="P800" s="21">
        <v>0.82699999999999996</v>
      </c>
      <c r="Q800" s="21">
        <v>0.84199999999999997</v>
      </c>
      <c r="R800" s="16">
        <v>1.99999999999818E-2</v>
      </c>
      <c r="S800" s="16">
        <v>4.01999999999998</v>
      </c>
      <c r="T800" s="16">
        <v>8.00000000000409E-2</v>
      </c>
      <c r="U800" s="16">
        <v>5.0625897777761102</v>
      </c>
      <c r="V800" s="17">
        <v>6.6527099250221697</v>
      </c>
      <c r="W800" s="7">
        <f>IFERROR(Table1[[#This Row],[MutualInformation]]/Table1[[#This Row],[MutualInformationPotential]],0)</f>
        <v>0.76098159018397893</v>
      </c>
      <c r="X800" s="16">
        <v>0.20394818443646001</v>
      </c>
      <c r="Y800" s="27">
        <v>0.37128971067814898</v>
      </c>
      <c r="Z800" s="16">
        <f>IFERROR(Table1[[#This Row],[MutualInformationVsOutcome]]/Table1[[#This Row],[MutualInformationVsOutcomePotential]],0)</f>
        <v>0.54929662355564624</v>
      </c>
      <c r="AA800" s="16">
        <v>52</v>
      </c>
      <c r="AB800" s="16">
        <v>775</v>
      </c>
      <c r="AC800" s="16">
        <v>22</v>
      </c>
      <c r="AD800" s="16">
        <v>151</v>
      </c>
      <c r="AE800" s="16" t="s">
        <v>858</v>
      </c>
      <c r="AF8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800" s="5" t="str">
        <f>RIGHT(Table1[[#This Row],[AlgorithmFunc]],LEN(Table1[[#This Row],[AlgorithmFunc]])-16)</f>
        <v>Random</v>
      </c>
      <c r="AH800" s="16">
        <f>Table1[[#This Row],['# CM TP]]+Table1[[#This Row],['# CM TN]]</f>
        <v>827</v>
      </c>
      <c r="AI800" s="16">
        <f>Table1[[#This Row],['# CM FP]]+Table1[[#This Row],['# CM FN]]</f>
        <v>173</v>
      </c>
      <c r="AJ800" s="16">
        <f>Table1[[#This Row],['# CM TP]]+Table1[[#This Row],['# CM FP]]</f>
        <v>74</v>
      </c>
      <c r="AK800" s="16">
        <f>Table1[[#This Row],['# CM TN]]+Table1[[#This Row],['# CM FN]]</f>
        <v>926</v>
      </c>
      <c r="AL800" s="16">
        <f>Table1[[#This Row],[GT_T]]+Table1[[#This Row],[GT_F]]</f>
        <v>1000</v>
      </c>
      <c r="AM800" s="16">
        <f>IFERROR((Table1[[#This Row],['# CM TP]]+Table1[[#This Row],['# CM TN]])/Table1[[#This Row],[GT_TOT]], 0)</f>
        <v>0.82699999999999996</v>
      </c>
      <c r="AN800" s="16">
        <f>IFERROR(((Table1[[#This Row],[GT_T]]*Table1[[#This Row],[GT_ML_P]]/Table1[[#This Row],[GT_TOT]])+(Table1[[#This Row],[GT_F]]*Table1[[#This Row],[GT_ML_N]]/Table1[[#This Row],[GT_TOT]]))/Table1[[#This Row],[GT_TOT]],0)</f>
        <v>0.22139600000000001</v>
      </c>
      <c r="AO800" s="16">
        <f>(Table1[[#This Row],[OBS_ACC]]-Table1[[#This Row],[EXP_ACC]])/(1-Table1[[#This Row],[EXP_ACC]])</f>
        <v>0.77780746053192629</v>
      </c>
      <c r="AP800" s="16">
        <f>Table1[[#This Row],['# CM TP]]+Table1[[#This Row],['# CM FN]]</f>
        <v>203</v>
      </c>
      <c r="AQ800" s="16">
        <f>Table1[[#This Row],['# CM TN]]+Table1[[#This Row],['# CM FP]]</f>
        <v>797</v>
      </c>
      <c r="AR800" s="21">
        <f>IFERROR(Table1[[#This Row],[NUM_T]]/(Table1[[#This Row],[NUM_T]]+Table1[[#This Row],[NUM_F]]),0)</f>
        <v>0.20300000000000001</v>
      </c>
      <c r="AS800" s="21">
        <f>IFERROR(((LEN(Table1[[#This Row],[Predictors]])-LEN(SUBSTITUTE(Table1[[#This Row],[Predictors]],"_","")))/Table1[[#This Row],[NumPredictors]])-Table1[[#This Row],[P_se]],0)</f>
        <v>0</v>
      </c>
      <c r="AT800" s="21">
        <f>IFERROR((LEN(Table1[[#This Row],[Predictors]])-LEN(SUBSTITUTE(Table1[[#This Row],[Predictors]],".","")))/Table1[[#This Row],[NumPredictors]],0)</f>
        <v>0</v>
      </c>
      <c r="AU800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0" s="21">
        <f>1-(Table1[[#This Row],[P_2gram]]+Table1[[#This Row],[P_order]]+Table1[[#This Row],[P_se]])</f>
        <v>1</v>
      </c>
    </row>
    <row r="801" spans="1:48" x14ac:dyDescent="0.25">
      <c r="A801" s="26">
        <v>19</v>
      </c>
      <c r="B801" s="26" t="s">
        <v>645</v>
      </c>
      <c r="C801" s="26" t="s">
        <v>190</v>
      </c>
      <c r="D801" s="26" t="s">
        <v>1510</v>
      </c>
      <c r="E801" s="26">
        <v>4000</v>
      </c>
      <c r="F8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801" s="26" t="s">
        <v>886</v>
      </c>
      <c r="H801" s="27">
        <v>1</v>
      </c>
      <c r="I801" s="28">
        <v>42805.793425925927</v>
      </c>
      <c r="J801" s="26" t="s">
        <v>887</v>
      </c>
      <c r="K801" s="28" t="s">
        <v>11</v>
      </c>
      <c r="L801" t="str">
        <f>SUBSTITUTE(SUBSTITUTE(Table1[[#This Row],[PredictorSetsOrig]],"task","act"),"startend","se")</f>
        <v>act</v>
      </c>
      <c r="M801" s="14" t="s">
        <v>12</v>
      </c>
      <c r="N801" s="16">
        <v>30</v>
      </c>
      <c r="O801" s="27">
        <f>IF(Table1[[#This Row],[Algorithm]]="None",0,IF(Table1[[#This Row],[NumPredictors]]&lt;=5,5,IF(Table1[[#This Row],[NumPredictors]]&lt;=10,10,IF(Table1[[#This Row],[NumPredictors]]&lt;=30,30,50))))</f>
        <v>30</v>
      </c>
      <c r="P801" s="29">
        <v>0.82699999999999996</v>
      </c>
      <c r="Q801" s="29">
        <v>0.84266666666666701</v>
      </c>
      <c r="R801" s="27">
        <v>25.600000000000399</v>
      </c>
      <c r="S801" s="27">
        <v>6.7399999999997799</v>
      </c>
      <c r="T801" s="27">
        <v>9.0000000000145505E-2</v>
      </c>
      <c r="U801" s="27">
        <v>6.6471844280383303</v>
      </c>
      <c r="V801" s="17">
        <v>6.6527099250221697</v>
      </c>
      <c r="W801" s="22">
        <f>IFERROR(Table1[[#This Row],[MutualInformation]]/Table1[[#This Row],[MutualInformationPotential]],0)</f>
        <v>0.99916943665872804</v>
      </c>
      <c r="X801" s="27">
        <v>0.57920656272729598</v>
      </c>
      <c r="Y801" s="3">
        <v>0.58010195672617004</v>
      </c>
      <c r="Z801" s="27">
        <f>IFERROR(Table1[[#This Row],[MutualInformationVsOutcome]]/Table1[[#This Row],[MutualInformationVsOutcomePotential]],0)</f>
        <v>0.99845648857327207</v>
      </c>
      <c r="AA801" s="27">
        <v>266</v>
      </c>
      <c r="AB801" s="27">
        <v>561</v>
      </c>
      <c r="AC801" s="27">
        <v>75</v>
      </c>
      <c r="AD801" s="27">
        <v>98</v>
      </c>
      <c r="AE801" s="26" t="s">
        <v>893</v>
      </c>
      <c r="AF8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801" s="17" t="str">
        <f>RIGHT(Table1[[#This Row],[AlgorithmFunc]],LEN(Table1[[#This Row],[AlgorithmFunc]])-16)</f>
        <v>Recursive4Sizes</v>
      </c>
      <c r="AH801" s="27">
        <f>Table1[[#This Row],['# CM TP]]+Table1[[#This Row],['# CM TN]]</f>
        <v>827</v>
      </c>
      <c r="AI801" s="27">
        <f>Table1[[#This Row],['# CM FP]]+Table1[[#This Row],['# CM FN]]</f>
        <v>173</v>
      </c>
      <c r="AJ801" s="27">
        <f>Table1[[#This Row],['# CM TP]]+Table1[[#This Row],['# CM FP]]</f>
        <v>341</v>
      </c>
      <c r="AK801" s="27">
        <f>Table1[[#This Row],['# CM TN]]+Table1[[#This Row],['# CM FN]]</f>
        <v>659</v>
      </c>
      <c r="AL801" s="27">
        <f>Table1[[#This Row],[GT_T]]+Table1[[#This Row],[GT_F]]</f>
        <v>1000</v>
      </c>
      <c r="AM801" s="27">
        <f>IFERROR((Table1[[#This Row],['# CM TP]]+Table1[[#This Row],['# CM TN]])/Table1[[#This Row],[GT_TOT]], 0)</f>
        <v>0.82699999999999996</v>
      </c>
      <c r="AN801" s="27">
        <f>IFERROR(((Table1[[#This Row],[GT_T]]*Table1[[#This Row],[GT_ML_P]]/Table1[[#This Row],[GT_TOT]])+(Table1[[#This Row],[GT_F]]*Table1[[#This Row],[GT_ML_N]]/Table1[[#This Row],[GT_TOT]]))/Table1[[#This Row],[GT_TOT]],0)</f>
        <v>0.39601400000000003</v>
      </c>
      <c r="AO801" s="27">
        <f>(Table1[[#This Row],[OBS_ACC]]-Table1[[#This Row],[EXP_ACC]])/(1-Table1[[#This Row],[EXP_ACC]])</f>
        <v>0.71356951982330719</v>
      </c>
      <c r="AP801" s="27">
        <f>Table1[[#This Row],['# CM TP]]+Table1[[#This Row],['# CM FN]]</f>
        <v>364</v>
      </c>
      <c r="AQ801" s="27">
        <f>Table1[[#This Row],['# CM TN]]+Table1[[#This Row],['# CM FP]]</f>
        <v>636</v>
      </c>
      <c r="AR801" s="29">
        <f>IFERROR(Table1[[#This Row],[NUM_T]]/(Table1[[#This Row],[NUM_T]]+Table1[[#This Row],[NUM_F]]),0)</f>
        <v>0.36399999999999999</v>
      </c>
      <c r="AS801" s="29">
        <f>IFERROR(((LEN(Table1[[#This Row],[Predictors]])-LEN(SUBSTITUTE(Table1[[#This Row],[Predictors]],"_","")))/Table1[[#This Row],[NumPredictors]])-Table1[[#This Row],[P_se]],0)</f>
        <v>0</v>
      </c>
      <c r="AT801" s="29">
        <f>IFERROR((LEN(Table1[[#This Row],[Predictors]])-LEN(SUBSTITUTE(Table1[[#This Row],[Predictors]],".","")))/Table1[[#This Row],[NumPredictors]],0)</f>
        <v>0</v>
      </c>
      <c r="AU80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1" s="29">
        <f>1-(Table1[[#This Row],[P_2gram]]+Table1[[#This Row],[P_order]]+Table1[[#This Row],[P_se]])</f>
        <v>1</v>
      </c>
    </row>
    <row r="802" spans="1:48" x14ac:dyDescent="0.25">
      <c r="A802">
        <v>24</v>
      </c>
      <c r="B802" t="s">
        <v>645</v>
      </c>
      <c r="C802" t="s">
        <v>1504</v>
      </c>
      <c r="D802" t="s">
        <v>1508</v>
      </c>
      <c r="E802">
        <v>31509</v>
      </c>
      <c r="F8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802" t="s">
        <v>1398</v>
      </c>
      <c r="H802" s="3">
        <v>1</v>
      </c>
      <c r="I802" s="1">
        <v>43123.298715277779</v>
      </c>
      <c r="J802" t="s">
        <v>982</v>
      </c>
      <c r="K802" t="s">
        <v>11</v>
      </c>
      <c r="L802" t="str">
        <f>SUBSTITUTE(SUBSTITUTE(Table1[[#This Row],[PredictorSetsOrig]],"task","act"),"startend","se")</f>
        <v>act,order</v>
      </c>
      <c r="M802" s="32" t="s">
        <v>26</v>
      </c>
      <c r="N802" s="3">
        <v>10</v>
      </c>
      <c r="O802" s="3">
        <f>IF(Table1[[#This Row],[Algorithm]]="None",0,IF(Table1[[#This Row],[NumPredictors]]&lt;=5,5,IF(Table1[[#This Row],[NumPredictors]]&lt;=10,10,IF(Table1[[#This Row],[NumPredictors]]&lt;=30,30,50))))</f>
        <v>10</v>
      </c>
      <c r="P802" s="2">
        <v>0.82673267326732702</v>
      </c>
      <c r="Q802" s="2">
        <v>0.83991367271803996</v>
      </c>
      <c r="R802">
        <v>1.94999999999993</v>
      </c>
      <c r="S802">
        <v>28.76</v>
      </c>
      <c r="T802">
        <v>2.6900000000000501</v>
      </c>
      <c r="U802" s="3">
        <v>4.4559296622846496</v>
      </c>
      <c r="V802" s="17"/>
      <c r="W802" s="22">
        <f>IFERROR(Table1[[#This Row],[MutualInformation]]/Table1[[#This Row],[MutualInformationPotential]],0)</f>
        <v>0</v>
      </c>
      <c r="X802" s="3">
        <v>0.28182397151382599</v>
      </c>
      <c r="Y802" s="3"/>
      <c r="Z802" s="3">
        <f>IFERROR(Table1[[#This Row],[MutualInformationVsOutcome]]/Table1[[#This Row],[MutualInformationVsOutcomePotential]],0)</f>
        <v>0</v>
      </c>
      <c r="AA802">
        <v>2247</v>
      </c>
      <c r="AB802">
        <v>4266</v>
      </c>
      <c r="AC802">
        <v>692</v>
      </c>
      <c r="AD802">
        <v>673</v>
      </c>
      <c r="AE802" s="3" t="s">
        <v>1466</v>
      </c>
      <c r="AF80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802" s="17" t="str">
        <f>RIGHT(Table1[[#This Row],[AlgorithmFunc]],LEN(Table1[[#This Row],[AlgorithmFunc]])-16)</f>
        <v>Fisher</v>
      </c>
      <c r="AH802" s="3">
        <f>Table1[[#This Row],['# CM TP]]+Table1[[#This Row],['# CM TN]]</f>
        <v>6513</v>
      </c>
      <c r="AI802" s="3">
        <f>Table1[[#This Row],['# CM FP]]+Table1[[#This Row],['# CM FN]]</f>
        <v>1365</v>
      </c>
      <c r="AJ802" s="3">
        <f>Table1[[#This Row],['# CM TP]]+Table1[[#This Row],['# CM FP]]</f>
        <v>2939</v>
      </c>
      <c r="AK802" s="3">
        <f>Table1[[#This Row],['# CM TN]]+Table1[[#This Row],['# CM FN]]</f>
        <v>4939</v>
      </c>
      <c r="AL802" s="3">
        <f>Table1[[#This Row],[GT_T]]+Table1[[#This Row],[GT_F]]</f>
        <v>7878</v>
      </c>
      <c r="AM802" s="3">
        <f>IFERROR((Table1[[#This Row],['# CM TP]]+Table1[[#This Row],['# CM TN]])/Table1[[#This Row],[GT_TOT]], 0)</f>
        <v>0.82673267326732669</v>
      </c>
      <c r="AN802" s="3">
        <f>IFERROR(((Table1[[#This Row],[GT_T]]*Table1[[#This Row],[GT_ML_P]]/Table1[[#This Row],[GT_TOT]])+(Table1[[#This Row],[GT_F]]*Table1[[#This Row],[GT_ML_N]]/Table1[[#This Row],[GT_TOT]]))/Table1[[#This Row],[GT_TOT]],0)</f>
        <v>0.41705187274249128</v>
      </c>
      <c r="AO802" s="3">
        <f>(Table1[[#This Row],[OBS_ACC]]-Table1[[#This Row],[EXP_ACC]])/(1-Table1[[#This Row],[EXP_ACC]])</f>
        <v>0.70277402288293989</v>
      </c>
      <c r="AP802" s="3">
        <f>Table1[[#This Row],['# CM TP]]+Table1[[#This Row],['# CM FN]]</f>
        <v>2920</v>
      </c>
      <c r="AQ802" s="3">
        <f>Table1[[#This Row],['# CM TN]]+Table1[[#This Row],['# CM FP]]</f>
        <v>4958</v>
      </c>
      <c r="AR802" s="2">
        <f>IFERROR(Table1[[#This Row],[NUM_T]]/(Table1[[#This Row],[NUM_T]]+Table1[[#This Row],[NUM_F]]),0)</f>
        <v>0.37065244986037066</v>
      </c>
      <c r="AS802" s="2">
        <f>IFERROR(((LEN(Table1[[#This Row],[Predictors]])-LEN(SUBSTITUTE(Table1[[#This Row],[Predictors]],"_","")))/Table1[[#This Row],[NumPredictors]])-Table1[[#This Row],[P_se]],0)</f>
        <v>0</v>
      </c>
      <c r="AT802" s="2">
        <f>IFERROR((LEN(Table1[[#This Row],[Predictors]])-LEN(SUBSTITUTE(Table1[[#This Row],[Predictors]],".","")))/Table1[[#This Row],[NumPredictors]],0)</f>
        <v>0.9</v>
      </c>
      <c r="AU8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2" s="2">
        <f>1-(Table1[[#This Row],[P_2gram]]+Table1[[#This Row],[P_order]]+Table1[[#This Row],[P_se]])</f>
        <v>9.9999999999999978E-2</v>
      </c>
    </row>
    <row r="803" spans="1:48" x14ac:dyDescent="0.25">
      <c r="A803" s="26">
        <v>164</v>
      </c>
      <c r="B803" s="26" t="s">
        <v>645</v>
      </c>
      <c r="C803" s="26" t="s">
        <v>190</v>
      </c>
      <c r="D803" s="26" t="s">
        <v>1510</v>
      </c>
      <c r="E803" s="26">
        <v>40000</v>
      </c>
      <c r="F8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03" s="26" t="s">
        <v>1070</v>
      </c>
      <c r="H803" s="27">
        <v>1</v>
      </c>
      <c r="I803" s="28">
        <v>43118.879641203705</v>
      </c>
      <c r="J803" s="26" t="s">
        <v>995</v>
      </c>
      <c r="K803" s="26" t="s">
        <v>11</v>
      </c>
      <c r="L803" t="str">
        <f>SUBSTITUTE(SUBSTITUTE(Table1[[#This Row],[PredictorSetsOrig]],"task","act"),"startend","se")</f>
        <v>order</v>
      </c>
      <c r="M803" s="32" t="s">
        <v>436</v>
      </c>
      <c r="N803" s="27">
        <v>30</v>
      </c>
      <c r="O803" s="27">
        <f>IF(Table1[[#This Row],[Algorithm]]="None",0,IF(Table1[[#This Row],[NumPredictors]]&lt;=5,5,IF(Table1[[#This Row],[NumPredictors]]&lt;=10,10,IF(Table1[[#This Row],[NumPredictors]]&lt;=30,30,50))))</f>
        <v>30</v>
      </c>
      <c r="P803" s="29">
        <v>0.82679999999999998</v>
      </c>
      <c r="Q803" s="29">
        <v>0.82726666666666704</v>
      </c>
      <c r="R803" s="26">
        <v>16.640000000000299</v>
      </c>
      <c r="S803" s="26">
        <v>64.360000000000596</v>
      </c>
      <c r="T803" s="26">
        <v>6.9600000000000399</v>
      </c>
      <c r="U803" s="27">
        <v>5.3163067443979397</v>
      </c>
      <c r="V803" s="17">
        <v>7.5786676430000002</v>
      </c>
      <c r="W803" s="22">
        <f>IFERROR(Table1[[#This Row],[MutualInformation]]/Table1[[#This Row],[MutualInformationPotential]],0)</f>
        <v>0.7014830303725379</v>
      </c>
      <c r="X803" s="27">
        <v>0.175047349129789</v>
      </c>
      <c r="Y803" s="27">
        <v>0.33545797608719902</v>
      </c>
      <c r="Z803" s="27">
        <f>IFERROR(Table1[[#This Row],[MutualInformationVsOutcome]]/Table1[[#This Row],[MutualInformationVsOutcomePotential]],0)</f>
        <v>0.52181602945188921</v>
      </c>
      <c r="AA803" s="26">
        <v>645</v>
      </c>
      <c r="AB803" s="26">
        <v>7623</v>
      </c>
      <c r="AC803" s="26">
        <v>315</v>
      </c>
      <c r="AD803" s="26">
        <v>1417</v>
      </c>
      <c r="AE803" s="27" t="s">
        <v>1241</v>
      </c>
      <c r="AF8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03" s="17" t="str">
        <f>RIGHT(Table1[[#This Row],[AlgorithmFunc]],LEN(Table1[[#This Row],[AlgorithmFunc]])-16)</f>
        <v>ClusterInfluence</v>
      </c>
      <c r="AH803" s="27">
        <f>Table1[[#This Row],['# CM TP]]+Table1[[#This Row],['# CM TN]]</f>
        <v>8268</v>
      </c>
      <c r="AI803" s="27">
        <f>Table1[[#This Row],['# CM FP]]+Table1[[#This Row],['# CM FN]]</f>
        <v>1732</v>
      </c>
      <c r="AJ803" s="27">
        <f>Table1[[#This Row],['# CM TP]]+Table1[[#This Row],['# CM FP]]</f>
        <v>960</v>
      </c>
      <c r="AK803" s="27">
        <f>Table1[[#This Row],['# CM TN]]+Table1[[#This Row],['# CM FN]]</f>
        <v>9040</v>
      </c>
      <c r="AL803" s="27">
        <f>Table1[[#This Row],[GT_T]]+Table1[[#This Row],[GT_F]]</f>
        <v>10000</v>
      </c>
      <c r="AM803" s="27">
        <f>IFERROR((Table1[[#This Row],['# CM TP]]+Table1[[#This Row],['# CM TN]])/Table1[[#This Row],[GT_TOT]], 0)</f>
        <v>0.82679999999999998</v>
      </c>
      <c r="AN803" s="27">
        <f>IFERROR(((Table1[[#This Row],[GT_T]]*Table1[[#This Row],[GT_ML_P]]/Table1[[#This Row],[GT_TOT]])+(Table1[[#This Row],[GT_F]]*Table1[[#This Row],[GT_ML_N]]/Table1[[#This Row],[GT_TOT]]))/Table1[[#This Row],[GT_TOT]],0)</f>
        <v>0.23594560000000001</v>
      </c>
      <c r="AO803" s="27">
        <f>(Table1[[#This Row],[OBS_ACC]]-Table1[[#This Row],[EXP_ACC]])/(1-Table1[[#This Row],[EXP_ACC]])</f>
        <v>0.77331457027143613</v>
      </c>
      <c r="AP803" s="27">
        <f>Table1[[#This Row],['# CM TP]]+Table1[[#This Row],['# CM FN]]</f>
        <v>2062</v>
      </c>
      <c r="AQ803" s="27">
        <f>Table1[[#This Row],['# CM TN]]+Table1[[#This Row],['# CM FP]]</f>
        <v>7938</v>
      </c>
      <c r="AR803" s="29">
        <f>IFERROR(Table1[[#This Row],[NUM_T]]/(Table1[[#This Row],[NUM_T]]+Table1[[#This Row],[NUM_F]]),0)</f>
        <v>0.20619999999999999</v>
      </c>
      <c r="AS803" s="29">
        <f>IFERROR(((LEN(Table1[[#This Row],[Predictors]])-LEN(SUBSTITUTE(Table1[[#This Row],[Predictors]],"_","")))/Table1[[#This Row],[NumPredictors]])-Table1[[#This Row],[P_se]],0)</f>
        <v>0</v>
      </c>
      <c r="AT803" s="29">
        <f>IFERROR((LEN(Table1[[#This Row],[Predictors]])-LEN(SUBSTITUTE(Table1[[#This Row],[Predictors]],".","")))/Table1[[#This Row],[NumPredictors]],0)</f>
        <v>1</v>
      </c>
      <c r="AU8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3" s="29">
        <f>1-(Table1[[#This Row],[P_2gram]]+Table1[[#This Row],[P_order]]+Table1[[#This Row],[P_se]])</f>
        <v>0</v>
      </c>
    </row>
    <row r="804" spans="1:48" x14ac:dyDescent="0.25">
      <c r="A804">
        <v>175</v>
      </c>
      <c r="B804" t="s">
        <v>645</v>
      </c>
      <c r="C804" t="s">
        <v>190</v>
      </c>
      <c r="D804" s="26" t="s">
        <v>1510</v>
      </c>
      <c r="E804">
        <v>40000</v>
      </c>
      <c r="F8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04" t="s">
        <v>1070</v>
      </c>
      <c r="H804" s="3">
        <v>1</v>
      </c>
      <c r="I804" s="1">
        <v>43118.893090277779</v>
      </c>
      <c r="J804" t="s">
        <v>1007</v>
      </c>
      <c r="K804" t="s">
        <v>11</v>
      </c>
      <c r="L804" t="str">
        <f>SUBSTITUTE(SUBSTITUTE(Table1[[#This Row],[PredictorSetsOrig]],"task","act"),"startend","se")</f>
        <v>order</v>
      </c>
      <c r="M804" s="32" t="s">
        <v>436</v>
      </c>
      <c r="N804" s="3">
        <v>30</v>
      </c>
      <c r="O804" s="3">
        <f>IF(Table1[[#This Row],[Algorithm]]="None",0,IF(Table1[[#This Row],[NumPredictors]]&lt;=5,5,IF(Table1[[#This Row],[NumPredictors]]&lt;=10,10,IF(Table1[[#This Row],[NumPredictors]]&lt;=30,30,50))))</f>
        <v>30</v>
      </c>
      <c r="P804" s="2">
        <v>0.82679999999999998</v>
      </c>
      <c r="Q804" s="2">
        <v>0.82726666666666704</v>
      </c>
      <c r="R804">
        <v>16.730000000000501</v>
      </c>
      <c r="S804">
        <v>64.329999999999899</v>
      </c>
      <c r="T804">
        <v>6.8599999999996699</v>
      </c>
      <c r="U804" s="3">
        <v>5.3163067443979397</v>
      </c>
      <c r="V804" s="17">
        <v>7.5786676430000002</v>
      </c>
      <c r="W804" s="22">
        <f>IFERROR(Table1[[#This Row],[MutualInformation]]/Table1[[#This Row],[MutualInformationPotential]],0)</f>
        <v>0.7014830303725379</v>
      </c>
      <c r="X804" s="3">
        <v>0.175047349129789</v>
      </c>
      <c r="Y804" s="3">
        <v>0.33545797608719902</v>
      </c>
      <c r="Z804" s="3">
        <f>IFERROR(Table1[[#This Row],[MutualInformationVsOutcome]]/Table1[[#This Row],[MutualInformationVsOutcomePotential]],0)</f>
        <v>0.52181602945188921</v>
      </c>
      <c r="AA804">
        <v>645</v>
      </c>
      <c r="AB804">
        <v>7623</v>
      </c>
      <c r="AC804">
        <v>315</v>
      </c>
      <c r="AD804">
        <v>1417</v>
      </c>
      <c r="AE804" s="3" t="s">
        <v>1241</v>
      </c>
      <c r="AF8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04" s="17" t="str">
        <f>RIGHT(Table1[[#This Row],[AlgorithmFunc]],LEN(Table1[[#This Row],[AlgorithmFunc]])-16)</f>
        <v>ClusterFisher</v>
      </c>
      <c r="AH804" s="3">
        <f>Table1[[#This Row],['# CM TP]]+Table1[[#This Row],['# CM TN]]</f>
        <v>8268</v>
      </c>
      <c r="AI804" s="3">
        <f>Table1[[#This Row],['# CM FP]]+Table1[[#This Row],['# CM FN]]</f>
        <v>1732</v>
      </c>
      <c r="AJ804" s="3">
        <f>Table1[[#This Row],['# CM TP]]+Table1[[#This Row],['# CM FP]]</f>
        <v>960</v>
      </c>
      <c r="AK804" s="3">
        <f>Table1[[#This Row],['# CM TN]]+Table1[[#This Row],['# CM FN]]</f>
        <v>9040</v>
      </c>
      <c r="AL804" s="3">
        <f>Table1[[#This Row],[GT_T]]+Table1[[#This Row],[GT_F]]</f>
        <v>10000</v>
      </c>
      <c r="AM804" s="3">
        <f>IFERROR((Table1[[#This Row],['# CM TP]]+Table1[[#This Row],['# CM TN]])/Table1[[#This Row],[GT_TOT]], 0)</f>
        <v>0.82679999999999998</v>
      </c>
      <c r="AN804" s="3">
        <f>IFERROR(((Table1[[#This Row],[GT_T]]*Table1[[#This Row],[GT_ML_P]]/Table1[[#This Row],[GT_TOT]])+(Table1[[#This Row],[GT_F]]*Table1[[#This Row],[GT_ML_N]]/Table1[[#This Row],[GT_TOT]]))/Table1[[#This Row],[GT_TOT]],0)</f>
        <v>0.23594560000000001</v>
      </c>
      <c r="AO804" s="3">
        <f>(Table1[[#This Row],[OBS_ACC]]-Table1[[#This Row],[EXP_ACC]])/(1-Table1[[#This Row],[EXP_ACC]])</f>
        <v>0.77331457027143613</v>
      </c>
      <c r="AP804" s="3">
        <f>Table1[[#This Row],['# CM TP]]+Table1[[#This Row],['# CM FN]]</f>
        <v>2062</v>
      </c>
      <c r="AQ804" s="3">
        <f>Table1[[#This Row],['# CM TN]]+Table1[[#This Row],['# CM FP]]</f>
        <v>7938</v>
      </c>
      <c r="AR804" s="2">
        <f>IFERROR(Table1[[#This Row],[NUM_T]]/(Table1[[#This Row],[NUM_T]]+Table1[[#This Row],[NUM_F]]),0)</f>
        <v>0.20619999999999999</v>
      </c>
      <c r="AS804" s="2">
        <f>IFERROR(((LEN(Table1[[#This Row],[Predictors]])-LEN(SUBSTITUTE(Table1[[#This Row],[Predictors]],"_","")))/Table1[[#This Row],[NumPredictors]])-Table1[[#This Row],[P_se]],0)</f>
        <v>0</v>
      </c>
      <c r="AT804" s="2">
        <f>IFERROR((LEN(Table1[[#This Row],[Predictors]])-LEN(SUBSTITUTE(Table1[[#This Row],[Predictors]],".","")))/Table1[[#This Row],[NumPredictors]],0)</f>
        <v>1</v>
      </c>
      <c r="AU8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4" s="2">
        <f>1-(Table1[[#This Row],[P_2gram]]+Table1[[#This Row],[P_order]]+Table1[[#This Row],[P_se]])</f>
        <v>0</v>
      </c>
    </row>
    <row r="805" spans="1:48" x14ac:dyDescent="0.25">
      <c r="A805" s="26">
        <v>133</v>
      </c>
      <c r="B805" s="26" t="s">
        <v>645</v>
      </c>
      <c r="C805" s="26" t="s">
        <v>185</v>
      </c>
      <c r="D805" s="26" t="s">
        <v>1510</v>
      </c>
      <c r="E805" s="26">
        <v>40000</v>
      </c>
      <c r="F8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05" s="26" t="s">
        <v>1070</v>
      </c>
      <c r="H805" s="27">
        <v>1</v>
      </c>
      <c r="I805" s="28">
        <v>43118.935474537036</v>
      </c>
      <c r="J805" s="26" t="s">
        <v>982</v>
      </c>
      <c r="K805" s="26" t="s">
        <v>11</v>
      </c>
      <c r="L805" t="str">
        <f>SUBSTITUTE(SUBSTITUTE(Table1[[#This Row],[PredictorSetsOrig]],"task","act"),"startend","se")</f>
        <v>act</v>
      </c>
      <c r="M805" s="32" t="s">
        <v>12</v>
      </c>
      <c r="N805" s="27">
        <v>30</v>
      </c>
      <c r="O805" s="27">
        <f>IF(Table1[[#This Row],[Algorithm]]="None",0,IF(Table1[[#This Row],[NumPredictors]]&lt;=5,5,IF(Table1[[#This Row],[NumPredictors]]&lt;=10,10,IF(Table1[[#This Row],[NumPredictors]]&lt;=30,30,50))))</f>
        <v>30</v>
      </c>
      <c r="P805" s="29">
        <v>0.82679999999999998</v>
      </c>
      <c r="Q805" s="29">
        <v>0.82799999999999996</v>
      </c>
      <c r="R805" s="26">
        <v>0.219999999999345</v>
      </c>
      <c r="S805" s="26">
        <v>64.399999999999594</v>
      </c>
      <c r="T805" s="26">
        <v>0.94000000000050898</v>
      </c>
      <c r="U805" s="27">
        <v>4.7160474970307797</v>
      </c>
      <c r="V805" s="17"/>
      <c r="W805" s="22">
        <f>IFERROR(Table1[[#This Row],[MutualInformation]]/Table1[[#This Row],[MutualInformationPotential]],0)</f>
        <v>0</v>
      </c>
      <c r="X805" s="27">
        <v>0.12487216530468701</v>
      </c>
      <c r="Y805" s="27"/>
      <c r="Z805" s="27">
        <f>IFERROR(Table1[[#This Row],[MutualInformationVsOutcome]]/Table1[[#This Row],[MutualInformationVsOutcomePotential]],0)</f>
        <v>0</v>
      </c>
      <c r="AA805" s="26">
        <v>338</v>
      </c>
      <c r="AB805" s="26">
        <v>7930</v>
      </c>
      <c r="AC805" s="26">
        <v>93</v>
      </c>
      <c r="AD805" s="26">
        <v>1639</v>
      </c>
      <c r="AE805" s="27" t="s">
        <v>1126</v>
      </c>
      <c r="AF8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805" s="17" t="str">
        <f>RIGHT(Table1[[#This Row],[AlgorithmFunc]],LEN(Table1[[#This Row],[AlgorithmFunc]])-16)</f>
        <v>Fisher</v>
      </c>
      <c r="AH805" s="27">
        <f>Table1[[#This Row],['# CM TP]]+Table1[[#This Row],['# CM TN]]</f>
        <v>8268</v>
      </c>
      <c r="AI805" s="27">
        <f>Table1[[#This Row],['# CM FP]]+Table1[[#This Row],['# CM FN]]</f>
        <v>1732</v>
      </c>
      <c r="AJ805" s="27">
        <f>Table1[[#This Row],['# CM TP]]+Table1[[#This Row],['# CM FP]]</f>
        <v>431</v>
      </c>
      <c r="AK805" s="27">
        <f>Table1[[#This Row],['# CM TN]]+Table1[[#This Row],['# CM FN]]</f>
        <v>9569</v>
      </c>
      <c r="AL805" s="27">
        <f>Table1[[#This Row],[GT_T]]+Table1[[#This Row],[GT_F]]</f>
        <v>10000</v>
      </c>
      <c r="AM805" s="27">
        <f>IFERROR((Table1[[#This Row],['# CM TP]]+Table1[[#This Row],['# CM TN]])/Table1[[#This Row],[GT_TOT]], 0)</f>
        <v>0.82679999999999998</v>
      </c>
      <c r="AN805" s="27">
        <f>IFERROR(((Table1[[#This Row],[GT_T]]*Table1[[#This Row],[GT_ML_P]]/Table1[[#This Row],[GT_TOT]])+(Table1[[#This Row],[GT_F]]*Table1[[#This Row],[GT_ML_N]]/Table1[[#This Row],[GT_TOT]]))/Table1[[#This Row],[GT_TOT]],0)</f>
        <v>0.20137015999999999</v>
      </c>
      <c r="AO805" s="27">
        <f>(Table1[[#This Row],[OBS_ACC]]-Table1[[#This Row],[EXP_ACC]])/(1-Table1[[#This Row],[EXP_ACC]])</f>
        <v>0.78312856429206301</v>
      </c>
      <c r="AP805" s="27">
        <f>Table1[[#This Row],['# CM TP]]+Table1[[#This Row],['# CM FN]]</f>
        <v>1977</v>
      </c>
      <c r="AQ805" s="27">
        <f>Table1[[#This Row],['# CM TN]]+Table1[[#This Row],['# CM FP]]</f>
        <v>8023</v>
      </c>
      <c r="AR805" s="29">
        <f>IFERROR(Table1[[#This Row],[NUM_T]]/(Table1[[#This Row],[NUM_T]]+Table1[[#This Row],[NUM_F]]),0)</f>
        <v>0.19769999999999999</v>
      </c>
      <c r="AS805" s="29">
        <f>IFERROR(((LEN(Table1[[#This Row],[Predictors]])-LEN(SUBSTITUTE(Table1[[#This Row],[Predictors]],"_","")))/Table1[[#This Row],[NumPredictors]])-Table1[[#This Row],[P_se]],0)</f>
        <v>0</v>
      </c>
      <c r="AT805" s="29">
        <f>IFERROR((LEN(Table1[[#This Row],[Predictors]])-LEN(SUBSTITUTE(Table1[[#This Row],[Predictors]],".","")))/Table1[[#This Row],[NumPredictors]],0)</f>
        <v>0</v>
      </c>
      <c r="AU8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5" s="29">
        <f>1-(Table1[[#This Row],[P_2gram]]+Table1[[#This Row],[P_order]]+Table1[[#This Row],[P_se]])</f>
        <v>1</v>
      </c>
    </row>
    <row r="806" spans="1:48" x14ac:dyDescent="0.25">
      <c r="A806">
        <v>3</v>
      </c>
      <c r="B806" t="s">
        <v>645</v>
      </c>
      <c r="C806" t="s">
        <v>185</v>
      </c>
      <c r="D806" t="s">
        <v>1510</v>
      </c>
      <c r="E806">
        <v>40000</v>
      </c>
      <c r="F8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806" t="s">
        <v>1647</v>
      </c>
      <c r="H806" s="3">
        <v>1</v>
      </c>
      <c r="I806" s="1">
        <v>43129.067731481482</v>
      </c>
      <c r="J806" t="s">
        <v>173</v>
      </c>
      <c r="K806" t="s">
        <v>11</v>
      </c>
      <c r="L806" t="str">
        <f>SUBSTITUTE(SUBSTITUTE(Table1[[#This Row],[PredictorSetsOrig]],"task","act"),"startend","se")</f>
        <v>act,se,2gram</v>
      </c>
      <c r="M806" s="32" t="s">
        <v>16</v>
      </c>
      <c r="N806" s="3">
        <v>10</v>
      </c>
      <c r="O806" s="3">
        <f>IF(Table1[[#This Row],[Algorithm]]="None",0,IF(Table1[[#This Row],[NumPredictors]]&lt;=5,5,IF(Table1[[#This Row],[NumPredictors]]&lt;=10,10,IF(Table1[[#This Row],[NumPredictors]]&lt;=30,30,50))))</f>
        <v>10</v>
      </c>
      <c r="P806" s="2">
        <v>0.82640000000000002</v>
      </c>
      <c r="Q806" s="2">
        <v>0.8256</v>
      </c>
      <c r="R806">
        <v>4231.95</v>
      </c>
      <c r="S806">
        <v>35.819999999999702</v>
      </c>
      <c r="T806">
        <v>5.4799999999995599</v>
      </c>
      <c r="U806" s="3">
        <v>3.5917804189011</v>
      </c>
      <c r="V806" s="17"/>
      <c r="W806" s="22">
        <f>IFERROR(Table1[[#This Row],[MutualInformation]]/Table1[[#This Row],[MutualInformationPotential]],0)</f>
        <v>0</v>
      </c>
      <c r="X806" s="3">
        <v>0.110724259953997</v>
      </c>
      <c r="Y806" s="3"/>
      <c r="Z806" s="3">
        <f>IFERROR(Table1[[#This Row],[MutualInformationVsOutcome]]/Table1[[#This Row],[MutualInformationVsOutcomePotential]],0)</f>
        <v>0</v>
      </c>
      <c r="AA806">
        <v>386</v>
      </c>
      <c r="AB806">
        <v>7878</v>
      </c>
      <c r="AC806">
        <v>145</v>
      </c>
      <c r="AD806">
        <v>1591</v>
      </c>
      <c r="AE806" s="3" t="s">
        <v>1650</v>
      </c>
      <c r="AF80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806" s="17" t="str">
        <f>RIGHT(Table1[[#This Row],[AlgorithmFunc]],LEN(Table1[[#This Row],[AlgorithmFunc]])-16)</f>
        <v>Recursive2Sizes</v>
      </c>
      <c r="AH806" s="3">
        <f>Table1[[#This Row],['# CM TP]]+Table1[[#This Row],['# CM TN]]</f>
        <v>8264</v>
      </c>
      <c r="AI806" s="3">
        <f>Table1[[#This Row],['# CM FP]]+Table1[[#This Row],['# CM FN]]</f>
        <v>1736</v>
      </c>
      <c r="AJ806" s="3">
        <f>Table1[[#This Row],['# CM TP]]+Table1[[#This Row],['# CM FP]]</f>
        <v>531</v>
      </c>
      <c r="AK806" s="3">
        <f>Table1[[#This Row],['# CM TN]]+Table1[[#This Row],['# CM FN]]</f>
        <v>9469</v>
      </c>
      <c r="AL806" s="3">
        <f>Table1[[#This Row],[GT_T]]+Table1[[#This Row],[GT_F]]</f>
        <v>10000</v>
      </c>
      <c r="AM806" s="3">
        <f>IFERROR((Table1[[#This Row],['# CM TP]]+Table1[[#This Row],['# CM TN]])/Table1[[#This Row],[GT_TOT]], 0)</f>
        <v>0.82640000000000002</v>
      </c>
      <c r="AN806" s="3">
        <f>IFERROR(((Table1[[#This Row],[GT_T]]*Table1[[#This Row],[GT_ML_P]]/Table1[[#This Row],[GT_TOT]])+(Table1[[#This Row],[GT_F]]*Table1[[#This Row],[GT_ML_N]]/Table1[[#This Row],[GT_TOT]]))/Table1[[#This Row],[GT_TOT]],0)</f>
        <v>0.20826368000000003</v>
      </c>
      <c r="AO806" s="3">
        <f>(Table1[[#This Row],[OBS_ACC]]-Table1[[#This Row],[EXP_ACC]])/(1-Table1[[#This Row],[EXP_ACC]])</f>
        <v>0.78073508109366518</v>
      </c>
      <c r="AP806" s="3">
        <f>Table1[[#This Row],['# CM TP]]+Table1[[#This Row],['# CM FN]]</f>
        <v>1977</v>
      </c>
      <c r="AQ806" s="3">
        <f>Table1[[#This Row],['# CM TN]]+Table1[[#This Row],['# CM FP]]</f>
        <v>8023</v>
      </c>
      <c r="AR806" s="2">
        <f>IFERROR(Table1[[#This Row],[NUM_T]]/(Table1[[#This Row],[NUM_T]]+Table1[[#This Row],[NUM_F]]),0)</f>
        <v>0.19769999999999999</v>
      </c>
      <c r="AS806" s="2">
        <f>IFERROR(((LEN(Table1[[#This Row],[Predictors]])-LEN(SUBSTITUTE(Table1[[#This Row],[Predictors]],"_","")))/Table1[[#This Row],[NumPredictors]])-Table1[[#This Row],[P_se]],0)</f>
        <v>0.5</v>
      </c>
      <c r="AT806" s="2">
        <f>IFERROR((LEN(Table1[[#This Row],[Predictors]])-LEN(SUBSTITUTE(Table1[[#This Row],[Predictors]],".","")))/Table1[[#This Row],[NumPredictors]],0)</f>
        <v>0</v>
      </c>
      <c r="AU8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6" s="2">
        <f>1-(Table1[[#This Row],[P_2gram]]+Table1[[#This Row],[P_order]]+Table1[[#This Row],[P_se]])</f>
        <v>0.5</v>
      </c>
    </row>
    <row r="807" spans="1:48" x14ac:dyDescent="0.25">
      <c r="A807">
        <v>92</v>
      </c>
      <c r="B807" t="s">
        <v>645</v>
      </c>
      <c r="C807" t="s">
        <v>190</v>
      </c>
      <c r="D807" s="26" t="s">
        <v>1510</v>
      </c>
      <c r="E807">
        <v>40000</v>
      </c>
      <c r="F8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07" t="s">
        <v>1070</v>
      </c>
      <c r="H807" s="3">
        <v>1</v>
      </c>
      <c r="I807" s="1">
        <v>43118.818506944444</v>
      </c>
      <c r="J807" t="s">
        <v>982</v>
      </c>
      <c r="K807" t="s">
        <v>11</v>
      </c>
      <c r="L807" t="str">
        <f>SUBSTITUTE(SUBSTITUTE(Table1[[#This Row],[PredictorSetsOrig]],"task","act"),"startend","se")</f>
        <v>act,se,order</v>
      </c>
      <c r="M807" s="32" t="s">
        <v>18</v>
      </c>
      <c r="N807" s="3">
        <v>10</v>
      </c>
      <c r="O807" s="3">
        <f>IF(Table1[[#This Row],[Algorithm]]="None",0,IF(Table1[[#This Row],[NumPredictors]]&lt;=5,5,IF(Table1[[#This Row],[NumPredictors]]&lt;=10,10,IF(Table1[[#This Row],[NumPredictors]]&lt;=30,30,50))))</f>
        <v>10</v>
      </c>
      <c r="P807" s="2">
        <v>0.79400000000000004</v>
      </c>
      <c r="Q807" s="2">
        <v>0.79849999999999999</v>
      </c>
      <c r="R807">
        <v>5.4399999999998299</v>
      </c>
      <c r="S807">
        <v>32.299999999999997</v>
      </c>
      <c r="T807">
        <v>7.7200000000000299</v>
      </c>
      <c r="U807" s="3">
        <v>0.49363163942279997</v>
      </c>
      <c r="V807" s="17">
        <v>8.2526139767123201</v>
      </c>
      <c r="W807" s="22">
        <f>IFERROR(Table1[[#This Row],[MutualInformation]]/Table1[[#This Row],[MutualInformationPotential]],0)</f>
        <v>5.981518592966506E-2</v>
      </c>
      <c r="X807" s="3">
        <v>2.83852319234335E-2</v>
      </c>
      <c r="Y807" s="3">
        <v>0.43681627597160699</v>
      </c>
      <c r="Z807" s="3">
        <f>IFERROR(Table1[[#This Row],[MutualInformationVsOutcome]]/Table1[[#This Row],[MutualInformationVsOutcomePotential]],0)</f>
        <v>6.4982083967215859E-2</v>
      </c>
      <c r="AA807">
        <v>2</v>
      </c>
      <c r="AB807">
        <v>7938</v>
      </c>
      <c r="AC807">
        <v>0</v>
      </c>
      <c r="AD807">
        <v>2060</v>
      </c>
      <c r="AE807" s="3" t="s">
        <v>1182</v>
      </c>
      <c r="AF8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807" s="17" t="str">
        <f>RIGHT(Table1[[#This Row],[AlgorithmFunc]],LEN(Table1[[#This Row],[AlgorithmFunc]])-16)</f>
        <v>Fisher</v>
      </c>
      <c r="AH807" s="3">
        <f>Table1[[#This Row],['# CM TP]]+Table1[[#This Row],['# CM TN]]</f>
        <v>7940</v>
      </c>
      <c r="AI807" s="3">
        <f>Table1[[#This Row],['# CM FP]]+Table1[[#This Row],['# CM FN]]</f>
        <v>2060</v>
      </c>
      <c r="AJ807" s="3">
        <f>Table1[[#This Row],['# CM TP]]+Table1[[#This Row],['# CM FP]]</f>
        <v>2</v>
      </c>
      <c r="AK807" s="3">
        <f>Table1[[#This Row],['# CM TN]]+Table1[[#This Row],['# CM FN]]</f>
        <v>9998</v>
      </c>
      <c r="AL807" s="3">
        <f>Table1[[#This Row],[GT_T]]+Table1[[#This Row],[GT_F]]</f>
        <v>10000</v>
      </c>
      <c r="AM807" s="3">
        <f>IFERROR((Table1[[#This Row],['# CM TP]]+Table1[[#This Row],['# CM TN]])/Table1[[#This Row],[GT_TOT]], 0)</f>
        <v>0.79400000000000004</v>
      </c>
      <c r="AN807" s="3">
        <f>IFERROR(((Table1[[#This Row],[GT_T]]*Table1[[#This Row],[GT_ML_P]]/Table1[[#This Row],[GT_TOT]])+(Table1[[#This Row],[GT_F]]*Table1[[#This Row],[GT_ML_N]]/Table1[[#This Row],[GT_TOT]]))/Table1[[#This Row],[GT_TOT]],0)</f>
        <v>0.20611760000000004</v>
      </c>
      <c r="AO807" s="3">
        <f>(Table1[[#This Row],[OBS_ACC]]-Table1[[#This Row],[EXP_ACC]])/(1-Table1[[#This Row],[EXP_ACC]])</f>
        <v>0.74051572373943553</v>
      </c>
      <c r="AP807" s="3">
        <f>Table1[[#This Row],['# CM TP]]+Table1[[#This Row],['# CM FN]]</f>
        <v>2062</v>
      </c>
      <c r="AQ807" s="3">
        <f>Table1[[#This Row],['# CM TN]]+Table1[[#This Row],['# CM FP]]</f>
        <v>7938</v>
      </c>
      <c r="AR807" s="2">
        <f>IFERROR(Table1[[#This Row],[NUM_T]]/(Table1[[#This Row],[NUM_T]]+Table1[[#This Row],[NUM_F]]),0)</f>
        <v>0.20619999999999999</v>
      </c>
      <c r="AS807" s="2">
        <f>IFERROR(((LEN(Table1[[#This Row],[Predictors]])-LEN(SUBSTITUTE(Table1[[#This Row],[Predictors]],"_","")))/Table1[[#This Row],[NumPredictors]])-Table1[[#This Row],[P_se]],0)</f>
        <v>0</v>
      </c>
      <c r="AT807" s="2">
        <f>IFERROR((LEN(Table1[[#This Row],[Predictors]])-LEN(SUBSTITUTE(Table1[[#This Row],[Predictors]],".","")))/Table1[[#This Row],[NumPredictors]],0)</f>
        <v>0.9</v>
      </c>
      <c r="AU8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7" s="2">
        <f>1-(Table1[[#This Row],[P_2gram]]+Table1[[#This Row],[P_order]]+Table1[[#This Row],[P_se]])</f>
        <v>9.9999999999999978E-2</v>
      </c>
    </row>
    <row r="808" spans="1:48" x14ac:dyDescent="0.25">
      <c r="A808" s="26">
        <v>41</v>
      </c>
      <c r="B808" s="26" t="s">
        <v>645</v>
      </c>
      <c r="C808" s="26" t="s">
        <v>190</v>
      </c>
      <c r="D808" s="26" t="s">
        <v>1510</v>
      </c>
      <c r="E808" s="26">
        <v>4000</v>
      </c>
      <c r="F8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808" s="26"/>
      <c r="H808" s="27">
        <v>1</v>
      </c>
      <c r="I808" s="28">
        <v>41312.431608796294</v>
      </c>
      <c r="J808" s="26" t="s">
        <v>45</v>
      </c>
      <c r="K808" s="26" t="s">
        <v>11</v>
      </c>
      <c r="L808" t="str">
        <f>SUBSTITUTE(SUBSTITUTE(Table1[[#This Row],[PredictorSetsOrig]],"task","act"),"startend","se")</f>
        <v>act</v>
      </c>
      <c r="M808" s="14" t="s">
        <v>12</v>
      </c>
      <c r="N808" s="27">
        <v>30</v>
      </c>
      <c r="O808" s="27">
        <f>IF(Table1[[#This Row],[Algorithm]]="None",0,IF(Table1[[#This Row],[NumPredictors]]&lt;=5,5,IF(Table1[[#This Row],[NumPredictors]]&lt;=10,10,IF(Table1[[#This Row],[NumPredictors]]&lt;=30,30,50))))</f>
        <v>30</v>
      </c>
      <c r="P808" s="29">
        <v>0.82599999999999996</v>
      </c>
      <c r="Q808" s="29">
        <v>0.84766666666666701</v>
      </c>
      <c r="R808" s="26">
        <v>15.71</v>
      </c>
      <c r="S808" s="26">
        <v>6.6900000000005102</v>
      </c>
      <c r="T808" s="26">
        <v>2.99999999997453E-2</v>
      </c>
      <c r="U808" s="27">
        <v>6.6462668516658301</v>
      </c>
      <c r="V808" s="17">
        <v>6.6527099250221697</v>
      </c>
      <c r="W808" s="22">
        <f>IFERROR(Table1[[#This Row],[MutualInformation]]/Table1[[#This Row],[MutualInformationPotential]],0)</f>
        <v>0.99903151145488756</v>
      </c>
      <c r="X808" s="27">
        <v>0.57985527425771999</v>
      </c>
      <c r="Y808" s="3">
        <v>0.58010195672617004</v>
      </c>
      <c r="Z808" s="27">
        <f>IFERROR(Table1[[#This Row],[MutualInformationVsOutcome]]/Table1[[#This Row],[MutualInformationVsOutcomePotential]],0)</f>
        <v>0.99957476015105651</v>
      </c>
      <c r="AA808" s="26">
        <v>275</v>
      </c>
      <c r="AB808" s="26">
        <v>551</v>
      </c>
      <c r="AC808" s="26">
        <v>85</v>
      </c>
      <c r="AD808" s="26">
        <v>89</v>
      </c>
      <c r="AE808" s="27" t="s">
        <v>143</v>
      </c>
      <c r="AF8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808" s="17" t="str">
        <f>RIGHT(Table1[[#This Row],[AlgorithmFunc]],LEN(Table1[[#This Row],[AlgorithmFunc]])-16)</f>
        <v>Recursive</v>
      </c>
      <c r="AH808" s="27">
        <f>Table1[[#This Row],['# CM TP]]+Table1[[#This Row],['# CM TN]]</f>
        <v>826</v>
      </c>
      <c r="AI808" s="27">
        <f>Table1[[#This Row],['# CM FP]]+Table1[[#This Row],['# CM FN]]</f>
        <v>174</v>
      </c>
      <c r="AJ808" s="27">
        <f>Table1[[#This Row],['# CM TP]]+Table1[[#This Row],['# CM FP]]</f>
        <v>360</v>
      </c>
      <c r="AK808" s="27">
        <f>Table1[[#This Row],['# CM TN]]+Table1[[#This Row],['# CM FN]]</f>
        <v>640</v>
      </c>
      <c r="AL808" s="27">
        <f>Table1[[#This Row],[GT_T]]+Table1[[#This Row],[GT_F]]</f>
        <v>1000</v>
      </c>
      <c r="AM808" s="27">
        <f>IFERROR((Table1[[#This Row],['# CM TP]]+Table1[[#This Row],['# CM TN]])/Table1[[#This Row],[GT_TOT]], 0)</f>
        <v>0.82599999999999996</v>
      </c>
      <c r="AN808" s="27">
        <f>IFERROR(((Table1[[#This Row],[GT_T]]*Table1[[#This Row],[GT_ML_P]]/Table1[[#This Row],[GT_TOT]])+(Table1[[#This Row],[GT_F]]*Table1[[#This Row],[GT_ML_N]]/Table1[[#This Row],[GT_TOT]]))/Table1[[#This Row],[GT_TOT]],0)</f>
        <v>0.40872000000000003</v>
      </c>
      <c r="AO808" s="27">
        <f>(Table1[[#This Row],[OBS_ACC]]-Table1[[#This Row],[EXP_ACC]])/(1-Table1[[#This Row],[EXP_ACC]])</f>
        <v>0.70572317683669317</v>
      </c>
      <c r="AP808" s="27">
        <f>Table1[[#This Row],['# CM TP]]+Table1[[#This Row],['# CM FN]]</f>
        <v>364</v>
      </c>
      <c r="AQ808" s="27">
        <f>Table1[[#This Row],['# CM TN]]+Table1[[#This Row],['# CM FP]]</f>
        <v>636</v>
      </c>
      <c r="AR808" s="29">
        <f>IFERROR(Table1[[#This Row],[NUM_T]]/(Table1[[#This Row],[NUM_T]]+Table1[[#This Row],[NUM_F]]),0)</f>
        <v>0.36399999999999999</v>
      </c>
      <c r="AS808" s="29">
        <f>IFERROR(((LEN(Table1[[#This Row],[Predictors]])-LEN(SUBSTITUTE(Table1[[#This Row],[Predictors]],"_","")))/Table1[[#This Row],[NumPredictors]])-Table1[[#This Row],[P_se]],0)</f>
        <v>0</v>
      </c>
      <c r="AT808" s="29">
        <f>IFERROR((LEN(Table1[[#This Row],[Predictors]])-LEN(SUBSTITUTE(Table1[[#This Row],[Predictors]],".","")))/Table1[[#This Row],[NumPredictors]],0)</f>
        <v>0</v>
      </c>
      <c r="AU8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8" s="29">
        <f>1-(Table1[[#This Row],[P_2gram]]+Table1[[#This Row],[P_order]]+Table1[[#This Row],[P_se]])</f>
        <v>1</v>
      </c>
    </row>
    <row r="809" spans="1:48" x14ac:dyDescent="0.25">
      <c r="A809">
        <v>49</v>
      </c>
      <c r="B809" t="s">
        <v>645</v>
      </c>
      <c r="C809" t="s">
        <v>190</v>
      </c>
      <c r="D809" s="26" t="s">
        <v>1510</v>
      </c>
      <c r="E809">
        <v>4000</v>
      </c>
      <c r="F8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809" s="3">
        <v>1</v>
      </c>
      <c r="I809" s="1">
        <v>41312.448321759257</v>
      </c>
      <c r="J809" t="s">
        <v>51</v>
      </c>
      <c r="K809" t="s">
        <v>11</v>
      </c>
      <c r="L809" t="str">
        <f>SUBSTITUTE(SUBSTITUTE(Table1[[#This Row],[PredictorSetsOrig]],"task","act"),"startend","se")</f>
        <v>act</v>
      </c>
      <c r="M809" s="14" t="s">
        <v>12</v>
      </c>
      <c r="N809" s="3">
        <v>30</v>
      </c>
      <c r="O809" s="3">
        <f>IF(Table1[[#This Row],[Algorithm]]="None",0,IF(Table1[[#This Row],[NumPredictors]]&lt;=5,5,IF(Table1[[#This Row],[NumPredictors]]&lt;=10,10,IF(Table1[[#This Row],[NumPredictors]]&lt;=30,30,50))))</f>
        <v>30</v>
      </c>
      <c r="P809" s="2">
        <v>0.82599999999999996</v>
      </c>
      <c r="Q809" s="2">
        <v>0.84766666666666701</v>
      </c>
      <c r="R809">
        <v>0.94999999999981799</v>
      </c>
      <c r="S809">
        <v>6.7100000000000399</v>
      </c>
      <c r="T809">
        <v>2.99999999997453E-2</v>
      </c>
      <c r="U809" s="3">
        <v>6.6479566802050902</v>
      </c>
      <c r="V809" s="17">
        <v>6.6527099250221697</v>
      </c>
      <c r="W809" s="22">
        <f>IFERROR(Table1[[#This Row],[MutualInformation]]/Table1[[#This Row],[MutualInformationPotential]],0)</f>
        <v>0.99928551750028938</v>
      </c>
      <c r="X809" s="3">
        <v>0.579205726641702</v>
      </c>
      <c r="Y809" s="3">
        <v>0.58010195672617004</v>
      </c>
      <c r="Z809" s="3">
        <f>IFERROR(Table1[[#This Row],[MutualInformationVsOutcome]]/Table1[[#This Row],[MutualInformationVsOutcomePotential]],0)</f>
        <v>0.99845504729974377</v>
      </c>
      <c r="AA809">
        <v>275</v>
      </c>
      <c r="AB809">
        <v>551</v>
      </c>
      <c r="AC809">
        <v>85</v>
      </c>
      <c r="AD809">
        <v>89</v>
      </c>
      <c r="AE809" s="3" t="s">
        <v>151</v>
      </c>
      <c r="AF8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809" s="17" t="str">
        <f>RIGHT(Table1[[#This Row],[AlgorithmFunc]],LEN(Table1[[#This Row],[AlgorithmFunc]])-16)</f>
        <v>ClusterImportance</v>
      </c>
      <c r="AH809" s="3">
        <f>Table1[[#This Row],['# CM TP]]+Table1[[#This Row],['# CM TN]]</f>
        <v>826</v>
      </c>
      <c r="AI809" s="3">
        <f>Table1[[#This Row],['# CM FP]]+Table1[[#This Row],['# CM FN]]</f>
        <v>174</v>
      </c>
      <c r="AJ809" s="3">
        <f>Table1[[#This Row],['# CM TP]]+Table1[[#This Row],['# CM FP]]</f>
        <v>360</v>
      </c>
      <c r="AK809" s="3">
        <f>Table1[[#This Row],['# CM TN]]+Table1[[#This Row],['# CM FN]]</f>
        <v>640</v>
      </c>
      <c r="AL809" s="3">
        <f>Table1[[#This Row],[GT_T]]+Table1[[#This Row],[GT_F]]</f>
        <v>1000</v>
      </c>
      <c r="AM809" s="3">
        <f>IFERROR((Table1[[#This Row],['# CM TP]]+Table1[[#This Row],['# CM TN]])/Table1[[#This Row],[GT_TOT]], 0)</f>
        <v>0.82599999999999996</v>
      </c>
      <c r="AN809" s="3">
        <f>IFERROR(((Table1[[#This Row],[GT_T]]*Table1[[#This Row],[GT_ML_P]]/Table1[[#This Row],[GT_TOT]])+(Table1[[#This Row],[GT_F]]*Table1[[#This Row],[GT_ML_N]]/Table1[[#This Row],[GT_TOT]]))/Table1[[#This Row],[GT_TOT]],0)</f>
        <v>0.40872000000000003</v>
      </c>
      <c r="AO809" s="3">
        <f>(Table1[[#This Row],[OBS_ACC]]-Table1[[#This Row],[EXP_ACC]])/(1-Table1[[#This Row],[EXP_ACC]])</f>
        <v>0.70572317683669317</v>
      </c>
      <c r="AP809" s="3">
        <f>Table1[[#This Row],['# CM TP]]+Table1[[#This Row],['# CM FN]]</f>
        <v>364</v>
      </c>
      <c r="AQ809" s="3">
        <f>Table1[[#This Row],['# CM TN]]+Table1[[#This Row],['# CM FP]]</f>
        <v>636</v>
      </c>
      <c r="AR809" s="2">
        <f>IFERROR(Table1[[#This Row],[NUM_T]]/(Table1[[#This Row],[NUM_T]]+Table1[[#This Row],[NUM_F]]),0)</f>
        <v>0.36399999999999999</v>
      </c>
      <c r="AS809" s="2">
        <f>IFERROR(((LEN(Table1[[#This Row],[Predictors]])-LEN(SUBSTITUTE(Table1[[#This Row],[Predictors]],"_","")))/Table1[[#This Row],[NumPredictors]])-Table1[[#This Row],[P_se]],0)</f>
        <v>0</v>
      </c>
      <c r="AT809" s="2">
        <f>IFERROR((LEN(Table1[[#This Row],[Predictors]])-LEN(SUBSTITUTE(Table1[[#This Row],[Predictors]],".","")))/Table1[[#This Row],[NumPredictors]],0)</f>
        <v>0</v>
      </c>
      <c r="AU8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09" s="2">
        <f>1-(Table1[[#This Row],[P_2gram]]+Table1[[#This Row],[P_order]]+Table1[[#This Row],[P_se]])</f>
        <v>1</v>
      </c>
    </row>
    <row r="810" spans="1:48" x14ac:dyDescent="0.25">
      <c r="A810" s="26">
        <v>9</v>
      </c>
      <c r="B810" s="26" t="s">
        <v>645</v>
      </c>
      <c r="C810" s="26" t="s">
        <v>190</v>
      </c>
      <c r="D810" s="26" t="s">
        <v>1510</v>
      </c>
      <c r="E810" s="26">
        <v>4000</v>
      </c>
      <c r="F8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810" s="26"/>
      <c r="H810" s="27">
        <v>1</v>
      </c>
      <c r="I810" s="28">
        <v>42775.428379629629</v>
      </c>
      <c r="J810" s="26" t="s">
        <v>173</v>
      </c>
      <c r="K810" s="26" t="s">
        <v>11</v>
      </c>
      <c r="L810" t="str">
        <f>SUBSTITUTE(SUBSTITUTE(Table1[[#This Row],[PredictorSetsOrig]],"task","act"),"startend","se")</f>
        <v>act</v>
      </c>
      <c r="M810" s="14" t="s">
        <v>12</v>
      </c>
      <c r="N810" s="27">
        <v>30</v>
      </c>
      <c r="O810" s="27">
        <f>IF(Table1[[#This Row],[Algorithm]]="None",0,IF(Table1[[#This Row],[NumPredictors]]&lt;=5,5,IF(Table1[[#This Row],[NumPredictors]]&lt;=10,10,IF(Table1[[#This Row],[NumPredictors]]&lt;=30,30,50))))</f>
        <v>30</v>
      </c>
      <c r="P810" s="29">
        <v>0.82599999999999996</v>
      </c>
      <c r="Q810" s="29">
        <v>0.84766666666666701</v>
      </c>
      <c r="R810" s="26">
        <v>15.920000000000099</v>
      </c>
      <c r="S810" s="26">
        <v>7.3299999999999299</v>
      </c>
      <c r="T810" s="26">
        <v>3.0000000000654801E-2</v>
      </c>
      <c r="U810" s="27">
        <v>6.6462668516658301</v>
      </c>
      <c r="V810" s="17">
        <v>6.6527099250221697</v>
      </c>
      <c r="W810" s="22">
        <f>IFERROR(Table1[[#This Row],[MutualInformation]]/Table1[[#This Row],[MutualInformationPotential]],0)</f>
        <v>0.99903151145488756</v>
      </c>
      <c r="X810" s="27">
        <v>0.57985527425771999</v>
      </c>
      <c r="Y810" s="3">
        <v>0.58010195672617004</v>
      </c>
      <c r="Z810" s="27">
        <f>IFERROR(Table1[[#This Row],[MutualInformationVsOutcome]]/Table1[[#This Row],[MutualInformationVsOutcomePotential]],0)</f>
        <v>0.99957476015105651</v>
      </c>
      <c r="AA810" s="26">
        <v>275</v>
      </c>
      <c r="AB810" s="26">
        <v>551</v>
      </c>
      <c r="AC810" s="26">
        <v>85</v>
      </c>
      <c r="AD810" s="26">
        <v>89</v>
      </c>
      <c r="AE810" s="27" t="s">
        <v>143</v>
      </c>
      <c r="AF8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810" s="17" t="str">
        <f>RIGHT(Table1[[#This Row],[AlgorithmFunc]],LEN(Table1[[#This Row],[AlgorithmFunc]])-16)</f>
        <v>Recursive2Sizes</v>
      </c>
      <c r="AH810" s="27">
        <f>Table1[[#This Row],['# CM TP]]+Table1[[#This Row],['# CM TN]]</f>
        <v>826</v>
      </c>
      <c r="AI810" s="27">
        <f>Table1[[#This Row],['# CM FP]]+Table1[[#This Row],['# CM FN]]</f>
        <v>174</v>
      </c>
      <c r="AJ810" s="27">
        <f>Table1[[#This Row],['# CM TP]]+Table1[[#This Row],['# CM FP]]</f>
        <v>360</v>
      </c>
      <c r="AK810" s="27">
        <f>Table1[[#This Row],['# CM TN]]+Table1[[#This Row],['# CM FN]]</f>
        <v>640</v>
      </c>
      <c r="AL810" s="27">
        <f>Table1[[#This Row],[GT_T]]+Table1[[#This Row],[GT_F]]</f>
        <v>1000</v>
      </c>
      <c r="AM810" s="27">
        <f>IFERROR((Table1[[#This Row],['# CM TP]]+Table1[[#This Row],['# CM TN]])/Table1[[#This Row],[GT_TOT]], 0)</f>
        <v>0.82599999999999996</v>
      </c>
      <c r="AN810" s="27">
        <f>IFERROR(((Table1[[#This Row],[GT_T]]*Table1[[#This Row],[GT_ML_P]]/Table1[[#This Row],[GT_TOT]])+(Table1[[#This Row],[GT_F]]*Table1[[#This Row],[GT_ML_N]]/Table1[[#This Row],[GT_TOT]]))/Table1[[#This Row],[GT_TOT]],0)</f>
        <v>0.40872000000000003</v>
      </c>
      <c r="AO810" s="27">
        <f>(Table1[[#This Row],[OBS_ACC]]-Table1[[#This Row],[EXP_ACC]])/(1-Table1[[#This Row],[EXP_ACC]])</f>
        <v>0.70572317683669317</v>
      </c>
      <c r="AP810" s="27">
        <f>Table1[[#This Row],['# CM TP]]+Table1[[#This Row],['# CM FN]]</f>
        <v>364</v>
      </c>
      <c r="AQ810" s="27">
        <f>Table1[[#This Row],['# CM TN]]+Table1[[#This Row],['# CM FP]]</f>
        <v>636</v>
      </c>
      <c r="AR810" s="29">
        <f>IFERROR(Table1[[#This Row],[NUM_T]]/(Table1[[#This Row],[NUM_T]]+Table1[[#This Row],[NUM_F]]),0)</f>
        <v>0.36399999999999999</v>
      </c>
      <c r="AS810" s="29">
        <f>IFERROR(((LEN(Table1[[#This Row],[Predictors]])-LEN(SUBSTITUTE(Table1[[#This Row],[Predictors]],"_","")))/Table1[[#This Row],[NumPredictors]])-Table1[[#This Row],[P_se]],0)</f>
        <v>0</v>
      </c>
      <c r="AT810" s="29">
        <f>IFERROR((LEN(Table1[[#This Row],[Predictors]])-LEN(SUBSTITUTE(Table1[[#This Row],[Predictors]],".","")))/Table1[[#This Row],[NumPredictors]],0)</f>
        <v>0</v>
      </c>
      <c r="AU81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0" s="29">
        <f>1-(Table1[[#This Row],[P_2gram]]+Table1[[#This Row],[P_order]]+Table1[[#This Row],[P_se]])</f>
        <v>1</v>
      </c>
    </row>
    <row r="811" spans="1:48" x14ac:dyDescent="0.25">
      <c r="A811">
        <v>17</v>
      </c>
      <c r="B811" t="s">
        <v>645</v>
      </c>
      <c r="C811" t="s">
        <v>185</v>
      </c>
      <c r="D811" s="26" t="s">
        <v>1510</v>
      </c>
      <c r="E811">
        <v>4000</v>
      </c>
      <c r="F8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H811" s="3">
        <v>1</v>
      </c>
      <c r="I811" s="1">
        <v>42775.86509259259</v>
      </c>
      <c r="J811" t="s">
        <v>28</v>
      </c>
      <c r="K811" t="s">
        <v>11</v>
      </c>
      <c r="L811" t="str">
        <f>SUBSTITUTE(SUBSTITUTE(Table1[[#This Row],[PredictorSetsOrig]],"task","act"),"startend","se")</f>
        <v>act</v>
      </c>
      <c r="M811" s="14" t="s">
        <v>12</v>
      </c>
      <c r="N811" s="3">
        <v>10</v>
      </c>
      <c r="O811" s="3">
        <f>IF(Table1[[#This Row],[Algorithm]]="None",0,IF(Table1[[#This Row],[NumPredictors]]&lt;=5,5,IF(Table1[[#This Row],[NumPredictors]]&lt;=10,10,IF(Table1[[#This Row],[NumPredictors]]&lt;=30,30,50))))</f>
        <v>10</v>
      </c>
      <c r="P811" s="2">
        <v>0.82599999999999996</v>
      </c>
      <c r="Q811" s="2">
        <v>0.85266666666666702</v>
      </c>
      <c r="R811">
        <v>0.140000000000327</v>
      </c>
      <c r="S811">
        <v>4.9800000000004703</v>
      </c>
      <c r="T811">
        <v>2.99999999997453E-2</v>
      </c>
      <c r="U811" s="3">
        <v>5.3292400881109296</v>
      </c>
      <c r="V811" s="17">
        <v>6.6527099250221697</v>
      </c>
      <c r="W811" s="22">
        <f>IFERROR(Table1[[#This Row],[MutualInformation]]/Table1[[#This Row],[MutualInformationPotential]],0)</f>
        <v>0.80106304771632897</v>
      </c>
      <c r="X811" s="3">
        <v>0.24771739278815799</v>
      </c>
      <c r="Y811" s="3">
        <v>0.37128971067814898</v>
      </c>
      <c r="Z811" s="3">
        <f>IFERROR(Table1[[#This Row],[MutualInformationVsOutcome]]/Table1[[#This Row],[MutualInformationVsOutcomePotential]],0)</f>
        <v>0.66718087160484452</v>
      </c>
      <c r="AA811">
        <v>66</v>
      </c>
      <c r="AB811">
        <v>760</v>
      </c>
      <c r="AC811">
        <v>45</v>
      </c>
      <c r="AD811">
        <v>129</v>
      </c>
      <c r="AE811" s="3" t="s">
        <v>29</v>
      </c>
      <c r="AF8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811" s="17" t="str">
        <f>RIGHT(Table1[[#This Row],[AlgorithmFunc]],LEN(Table1[[#This Row],[AlgorithmFunc]])-16)</f>
        <v>ClusterDuplicates</v>
      </c>
      <c r="AH811" s="3">
        <f>Table1[[#This Row],['# CM TP]]+Table1[[#This Row],['# CM TN]]</f>
        <v>826</v>
      </c>
      <c r="AI811" s="3">
        <f>Table1[[#This Row],['# CM FP]]+Table1[[#This Row],['# CM FN]]</f>
        <v>174</v>
      </c>
      <c r="AJ811" s="3">
        <f>Table1[[#This Row],['# CM TP]]+Table1[[#This Row],['# CM FP]]</f>
        <v>111</v>
      </c>
      <c r="AK811" s="3">
        <f>Table1[[#This Row],['# CM TN]]+Table1[[#This Row],['# CM FN]]</f>
        <v>889</v>
      </c>
      <c r="AL811" s="3">
        <f>Table1[[#This Row],[GT_T]]+Table1[[#This Row],[GT_F]]</f>
        <v>1000</v>
      </c>
      <c r="AM811" s="3">
        <f>IFERROR((Table1[[#This Row],['# CM TP]]+Table1[[#This Row],['# CM TN]])/Table1[[#This Row],[GT_TOT]], 0)</f>
        <v>0.82599999999999996</v>
      </c>
      <c r="AN811" s="3">
        <f>IFERROR(((Table1[[#This Row],[GT_T]]*Table1[[#This Row],[GT_ML_P]]/Table1[[#This Row],[GT_TOT]])+(Table1[[#This Row],[GT_F]]*Table1[[#This Row],[GT_ML_N]]/Table1[[#This Row],[GT_TOT]]))/Table1[[#This Row],[GT_TOT]],0)</f>
        <v>0.24637200000000001</v>
      </c>
      <c r="AO811" s="3">
        <f>(Table1[[#This Row],[OBS_ACC]]-Table1[[#This Row],[EXP_ACC]])/(1-Table1[[#This Row],[EXP_ACC]])</f>
        <v>0.76911685871544044</v>
      </c>
      <c r="AP811" s="3">
        <f>Table1[[#This Row],['# CM TP]]+Table1[[#This Row],['# CM FN]]</f>
        <v>195</v>
      </c>
      <c r="AQ811" s="3">
        <f>Table1[[#This Row],['# CM TN]]+Table1[[#This Row],['# CM FP]]</f>
        <v>805</v>
      </c>
      <c r="AR811" s="2">
        <f>IFERROR(Table1[[#This Row],[NUM_T]]/(Table1[[#This Row],[NUM_T]]+Table1[[#This Row],[NUM_F]]),0)</f>
        <v>0.19500000000000001</v>
      </c>
      <c r="AS811" s="2">
        <f>IFERROR(((LEN(Table1[[#This Row],[Predictors]])-LEN(SUBSTITUTE(Table1[[#This Row],[Predictors]],"_","")))/Table1[[#This Row],[NumPredictors]])-Table1[[#This Row],[P_se]],0)</f>
        <v>0</v>
      </c>
      <c r="AT811" s="2">
        <f>IFERROR((LEN(Table1[[#This Row],[Predictors]])-LEN(SUBSTITUTE(Table1[[#This Row],[Predictors]],".","")))/Table1[[#This Row],[NumPredictors]],0)</f>
        <v>0</v>
      </c>
      <c r="AU8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1" s="2">
        <f>1-(Table1[[#This Row],[P_2gram]]+Table1[[#This Row],[P_order]]+Table1[[#This Row],[P_se]])</f>
        <v>1</v>
      </c>
    </row>
    <row r="812" spans="1:48" x14ac:dyDescent="0.25">
      <c r="A812" s="26">
        <v>95</v>
      </c>
      <c r="B812" s="26" t="s">
        <v>645</v>
      </c>
      <c r="C812" s="26" t="s">
        <v>190</v>
      </c>
      <c r="D812" s="26" t="s">
        <v>1510</v>
      </c>
      <c r="E812" s="26">
        <v>4000</v>
      </c>
      <c r="F8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812" s="26"/>
      <c r="H812" s="27">
        <v>1</v>
      </c>
      <c r="I812" s="28">
        <v>42777.482893518521</v>
      </c>
      <c r="J812" s="26" t="s">
        <v>37</v>
      </c>
      <c r="K812" s="26" t="s">
        <v>11</v>
      </c>
      <c r="L812" t="str">
        <f>SUBSTITUTE(SUBSTITUTE(Table1[[#This Row],[PredictorSetsOrig]],"task","act"),"startend","se")</f>
        <v>act,2gram,order</v>
      </c>
      <c r="M812" s="14" t="s">
        <v>24</v>
      </c>
      <c r="N812" s="27">
        <v>50</v>
      </c>
      <c r="O812" s="27">
        <f>IF(Table1[[#This Row],[Algorithm]]="None",0,IF(Table1[[#This Row],[NumPredictors]]&lt;=5,5,IF(Table1[[#This Row],[NumPredictors]]&lt;=10,10,IF(Table1[[#This Row],[NumPredictors]]&lt;=30,30,50))))</f>
        <v>50</v>
      </c>
      <c r="P812" s="29">
        <v>0.82599999999999996</v>
      </c>
      <c r="Q812" s="29">
        <v>0.84299999999999997</v>
      </c>
      <c r="R812" s="26">
        <v>1.75</v>
      </c>
      <c r="S812" s="26">
        <v>9.9000000000014605</v>
      </c>
      <c r="T812" s="26">
        <v>0.37999999999738099</v>
      </c>
      <c r="U812" s="27">
        <v>7.0916174515178403</v>
      </c>
      <c r="V812" s="17">
        <v>7.30761563701172</v>
      </c>
      <c r="W812" s="22">
        <f>IFERROR(Table1[[#This Row],[MutualInformation]]/Table1[[#This Row],[MutualInformationPotential]],0)</f>
        <v>0.97044204344849649</v>
      </c>
      <c r="X812" s="27">
        <v>0.60928747210335099</v>
      </c>
      <c r="Y812" s="27">
        <v>0.62240735263359004</v>
      </c>
      <c r="Z812" s="27">
        <f>IFERROR(Table1[[#This Row],[MutualInformationVsOutcome]]/Table1[[#This Row],[MutualInformationVsOutcomePotential]],0)</f>
        <v>0.97892074945013918</v>
      </c>
      <c r="AA812" s="26">
        <v>279</v>
      </c>
      <c r="AB812" s="26">
        <v>547</v>
      </c>
      <c r="AC812" s="26">
        <v>89</v>
      </c>
      <c r="AD812" s="26">
        <v>85</v>
      </c>
      <c r="AE812" s="27" t="s">
        <v>56</v>
      </c>
      <c r="AF8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812" s="17" t="str">
        <f>RIGHT(Table1[[#This Row],[AlgorithmFunc]],LEN(Table1[[#This Row],[AlgorithmFunc]])-16)</f>
        <v>Cluster</v>
      </c>
      <c r="AH812" s="27">
        <f>Table1[[#This Row],['# CM TP]]+Table1[[#This Row],['# CM TN]]</f>
        <v>826</v>
      </c>
      <c r="AI812" s="27">
        <f>Table1[[#This Row],['# CM FP]]+Table1[[#This Row],['# CM FN]]</f>
        <v>174</v>
      </c>
      <c r="AJ812" s="27">
        <f>Table1[[#This Row],['# CM TP]]+Table1[[#This Row],['# CM FP]]</f>
        <v>368</v>
      </c>
      <c r="AK812" s="27">
        <f>Table1[[#This Row],['# CM TN]]+Table1[[#This Row],['# CM FN]]</f>
        <v>632</v>
      </c>
      <c r="AL812" s="27">
        <f>Table1[[#This Row],[GT_T]]+Table1[[#This Row],[GT_F]]</f>
        <v>1000</v>
      </c>
      <c r="AM812" s="27">
        <f>IFERROR((Table1[[#This Row],['# CM TP]]+Table1[[#This Row],['# CM TN]])/Table1[[#This Row],[GT_TOT]], 0)</f>
        <v>0.82599999999999996</v>
      </c>
      <c r="AN812" s="27">
        <f>IFERROR(((Table1[[#This Row],[GT_T]]*Table1[[#This Row],[GT_ML_P]]/Table1[[#This Row],[GT_TOT]])+(Table1[[#This Row],[GT_F]]*Table1[[#This Row],[GT_ML_N]]/Table1[[#This Row],[GT_TOT]]))/Table1[[#This Row],[GT_TOT]],0)</f>
        <v>0.41393600000000003</v>
      </c>
      <c r="AO812" s="27">
        <f>(Table1[[#This Row],[OBS_ACC]]-Table1[[#This Row],[EXP_ACC]])/(1-Table1[[#This Row],[EXP_ACC]])</f>
        <v>0.70310409784596906</v>
      </c>
      <c r="AP812" s="27">
        <f>Table1[[#This Row],['# CM TP]]+Table1[[#This Row],['# CM FN]]</f>
        <v>364</v>
      </c>
      <c r="AQ812" s="27">
        <f>Table1[[#This Row],['# CM TN]]+Table1[[#This Row],['# CM FP]]</f>
        <v>636</v>
      </c>
      <c r="AR812" s="29">
        <f>IFERROR(Table1[[#This Row],[NUM_T]]/(Table1[[#This Row],[NUM_T]]+Table1[[#This Row],[NUM_F]]),0)</f>
        <v>0.36399999999999999</v>
      </c>
      <c r="AS812" s="29">
        <f>IFERROR(((LEN(Table1[[#This Row],[Predictors]])-LEN(SUBSTITUTE(Table1[[#This Row],[Predictors]],"_","")))/Table1[[#This Row],[NumPredictors]])-Table1[[#This Row],[P_se]],0)</f>
        <v>0.38</v>
      </c>
      <c r="AT812" s="29">
        <f>IFERROR((LEN(Table1[[#This Row],[Predictors]])-LEN(SUBSTITUTE(Table1[[#This Row],[Predictors]],".","")))/Table1[[#This Row],[NumPredictors]],0)</f>
        <v>0.46</v>
      </c>
      <c r="AU81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2" s="29">
        <f>1-(Table1[[#This Row],[P_2gram]]+Table1[[#This Row],[P_order]]+Table1[[#This Row],[P_se]])</f>
        <v>0.15999999999999992</v>
      </c>
    </row>
    <row r="813" spans="1:48" x14ac:dyDescent="0.25">
      <c r="A813">
        <v>23</v>
      </c>
      <c r="B813" t="s">
        <v>645</v>
      </c>
      <c r="C813" t="s">
        <v>185</v>
      </c>
      <c r="D813" s="26" t="s">
        <v>1510</v>
      </c>
      <c r="E813">
        <v>4000</v>
      </c>
      <c r="F8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13" t="s">
        <v>562</v>
      </c>
      <c r="H813" s="3">
        <v>1</v>
      </c>
      <c r="I813" s="1">
        <v>42793.955185185187</v>
      </c>
      <c r="J813" t="s">
        <v>167</v>
      </c>
      <c r="K813" t="s">
        <v>11</v>
      </c>
      <c r="L813" t="str">
        <f>SUBSTITUTE(SUBSTITUTE(Table1[[#This Row],[PredictorSetsOrig]],"task","act"),"startend","se")</f>
        <v>act</v>
      </c>
      <c r="M813" s="14" t="s">
        <v>12</v>
      </c>
      <c r="N813" s="3">
        <v>10</v>
      </c>
      <c r="O813" s="3">
        <f>IF(Table1[[#This Row],[Algorithm]]="None",0,IF(Table1[[#This Row],[NumPredictors]]&lt;=5,5,IF(Table1[[#This Row],[NumPredictors]]&lt;=10,10,IF(Table1[[#This Row],[NumPredictors]]&lt;=30,30,50))))</f>
        <v>10</v>
      </c>
      <c r="P813" s="2">
        <v>0.82599999999999996</v>
      </c>
      <c r="Q813" s="2">
        <v>0.81366666666666698</v>
      </c>
      <c r="R813">
        <v>2.2600000000002201</v>
      </c>
      <c r="S813">
        <v>3.8599999999996699</v>
      </c>
      <c r="T813">
        <v>9.0000000000145505E-2</v>
      </c>
      <c r="U813" s="3">
        <v>4.7809294901470496</v>
      </c>
      <c r="V813" s="17">
        <v>6.6527099250221697</v>
      </c>
      <c r="W813" s="22">
        <f>IFERROR(Table1[[#This Row],[MutualInformation]]/Table1[[#This Row],[MutualInformationPotential]],0)</f>
        <v>0.71864391263551408</v>
      </c>
      <c r="X813" s="3">
        <v>0.20259038939867699</v>
      </c>
      <c r="Y813" s="3">
        <v>0.37128971067814898</v>
      </c>
      <c r="Z813" s="3">
        <f>IFERROR(Table1[[#This Row],[MutualInformationVsOutcome]]/Table1[[#This Row],[MutualInformationVsOutcomePotential]],0)</f>
        <v>0.54563965435145512</v>
      </c>
      <c r="AA813">
        <v>25</v>
      </c>
      <c r="AB813">
        <v>801</v>
      </c>
      <c r="AC813">
        <v>4</v>
      </c>
      <c r="AD813">
        <v>170</v>
      </c>
      <c r="AE813" s="3" t="s">
        <v>194</v>
      </c>
      <c r="AF8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813" s="17" t="str">
        <f>RIGHT(Table1[[#This Row],[AlgorithmFunc]],LEN(Table1[[#This Row],[AlgorithmFunc]])-16)</f>
        <v>LASSORepeated1se</v>
      </c>
      <c r="AH813" s="3">
        <f>Table1[[#This Row],['# CM TP]]+Table1[[#This Row],['# CM TN]]</f>
        <v>826</v>
      </c>
      <c r="AI813" s="3">
        <f>Table1[[#This Row],['# CM FP]]+Table1[[#This Row],['# CM FN]]</f>
        <v>174</v>
      </c>
      <c r="AJ813" s="3">
        <f>Table1[[#This Row],['# CM TP]]+Table1[[#This Row],['# CM FP]]</f>
        <v>29</v>
      </c>
      <c r="AK813" s="3">
        <f>Table1[[#This Row],['# CM TN]]+Table1[[#This Row],['# CM FN]]</f>
        <v>971</v>
      </c>
      <c r="AL813" s="3">
        <f>Table1[[#This Row],[GT_T]]+Table1[[#This Row],[GT_F]]</f>
        <v>1000</v>
      </c>
      <c r="AM813" s="3">
        <f>IFERROR((Table1[[#This Row],['# CM TP]]+Table1[[#This Row],['# CM TN]])/Table1[[#This Row],[GT_TOT]], 0)</f>
        <v>0.82599999999999996</v>
      </c>
      <c r="AN813" s="3">
        <f>IFERROR(((Table1[[#This Row],[GT_T]]*Table1[[#This Row],[GT_ML_P]]/Table1[[#This Row],[GT_TOT]])+(Table1[[#This Row],[GT_F]]*Table1[[#This Row],[GT_ML_N]]/Table1[[#This Row],[GT_TOT]]))/Table1[[#This Row],[GT_TOT]],0)</f>
        <v>0.19290800000000002</v>
      </c>
      <c r="AO813" s="3">
        <f>(Table1[[#This Row],[OBS_ACC]]-Table1[[#This Row],[EXP_ACC]])/(1-Table1[[#This Row],[EXP_ACC]])</f>
        <v>0.78441119475846621</v>
      </c>
      <c r="AP813" s="3">
        <f>Table1[[#This Row],['# CM TP]]+Table1[[#This Row],['# CM FN]]</f>
        <v>195</v>
      </c>
      <c r="AQ813" s="3">
        <f>Table1[[#This Row],['# CM TN]]+Table1[[#This Row],['# CM FP]]</f>
        <v>805</v>
      </c>
      <c r="AR813" s="2">
        <f>IFERROR(Table1[[#This Row],[NUM_T]]/(Table1[[#This Row],[NUM_T]]+Table1[[#This Row],[NUM_F]]),0)</f>
        <v>0.19500000000000001</v>
      </c>
      <c r="AS813" s="2">
        <f>IFERROR(((LEN(Table1[[#This Row],[Predictors]])-LEN(SUBSTITUTE(Table1[[#This Row],[Predictors]],"_","")))/Table1[[#This Row],[NumPredictors]])-Table1[[#This Row],[P_se]],0)</f>
        <v>0</v>
      </c>
      <c r="AT813" s="2">
        <f>IFERROR((LEN(Table1[[#This Row],[Predictors]])-LEN(SUBSTITUTE(Table1[[#This Row],[Predictors]],".","")))/Table1[[#This Row],[NumPredictors]],0)</f>
        <v>0</v>
      </c>
      <c r="AU8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3" s="2">
        <f>1-(Table1[[#This Row],[P_2gram]]+Table1[[#This Row],[P_order]]+Table1[[#This Row],[P_se]])</f>
        <v>1</v>
      </c>
    </row>
    <row r="814" spans="1:48" x14ac:dyDescent="0.25">
      <c r="A814" s="26">
        <v>101</v>
      </c>
      <c r="B814" s="26" t="s">
        <v>645</v>
      </c>
      <c r="C814" s="26" t="s">
        <v>190</v>
      </c>
      <c r="D814" s="26" t="s">
        <v>1510</v>
      </c>
      <c r="E814" s="26">
        <v>40000</v>
      </c>
      <c r="F8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14" s="26" t="s">
        <v>1070</v>
      </c>
      <c r="H814" s="27">
        <v>1</v>
      </c>
      <c r="I814" s="28">
        <v>43118.823645833334</v>
      </c>
      <c r="J814" s="26" t="s">
        <v>983</v>
      </c>
      <c r="K814" s="26" t="s">
        <v>11</v>
      </c>
      <c r="L814" t="str">
        <f>SUBSTITUTE(SUBSTITUTE(Table1[[#This Row],[PredictorSetsOrig]],"task","act"),"startend","se")</f>
        <v>act,se</v>
      </c>
      <c r="M814" s="32" t="s">
        <v>14</v>
      </c>
      <c r="N814" s="27">
        <v>10</v>
      </c>
      <c r="O814" s="27">
        <f>IF(Table1[[#This Row],[Algorithm]]="None",0,IF(Table1[[#This Row],[NumPredictors]]&lt;=5,5,IF(Table1[[#This Row],[NumPredictors]]&lt;=10,10,IF(Table1[[#This Row],[NumPredictors]]&lt;=30,30,50))))</f>
        <v>10</v>
      </c>
      <c r="P814" s="29">
        <v>0.83530000000000004</v>
      </c>
      <c r="Q814" s="29">
        <v>0.83689999999999998</v>
      </c>
      <c r="R814" s="26">
        <v>0.31000000000017303</v>
      </c>
      <c r="S814" s="26">
        <v>35.47</v>
      </c>
      <c r="T814" s="26">
        <v>0.82999999999992702</v>
      </c>
      <c r="U814" s="27">
        <v>2.6191608113204299</v>
      </c>
      <c r="V814" s="17">
        <v>7.6181015659879598</v>
      </c>
      <c r="W814" s="22">
        <f>IFERROR(Table1[[#This Row],[MutualInformation]]/Table1[[#This Row],[MutualInformationPotential]],0)</f>
        <v>0.34380754688464982</v>
      </c>
      <c r="X814" s="27">
        <v>0.114091837998734</v>
      </c>
      <c r="Y814" s="3">
        <v>0.393542934233303</v>
      </c>
      <c r="Z814" s="27">
        <f>IFERROR(Table1[[#This Row],[MutualInformationVsOutcome]]/Table1[[#This Row],[MutualInformationVsOutcomePotential]],0)</f>
        <v>0.2899095068775831</v>
      </c>
      <c r="AA814" s="26">
        <v>726</v>
      </c>
      <c r="AB814" s="26">
        <v>7627</v>
      </c>
      <c r="AC814" s="26">
        <v>311</v>
      </c>
      <c r="AD814" s="26">
        <v>1336</v>
      </c>
      <c r="AE814" s="27" t="s">
        <v>1191</v>
      </c>
      <c r="AF8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814" s="17" t="str">
        <f>RIGHT(Table1[[#This Row],[AlgorithmFunc]],LEN(Table1[[#This Row],[AlgorithmFunc]])-16)</f>
        <v>Influence</v>
      </c>
      <c r="AH814" s="27">
        <f>Table1[[#This Row],['# CM TP]]+Table1[[#This Row],['# CM TN]]</f>
        <v>8353</v>
      </c>
      <c r="AI814" s="27">
        <f>Table1[[#This Row],['# CM FP]]+Table1[[#This Row],['# CM FN]]</f>
        <v>1647</v>
      </c>
      <c r="AJ814" s="27">
        <f>Table1[[#This Row],['# CM TP]]+Table1[[#This Row],['# CM FP]]</f>
        <v>1037</v>
      </c>
      <c r="AK814" s="27">
        <f>Table1[[#This Row],['# CM TN]]+Table1[[#This Row],['# CM FN]]</f>
        <v>8963</v>
      </c>
      <c r="AL814" s="27">
        <f>Table1[[#This Row],[GT_T]]+Table1[[#This Row],[GT_F]]</f>
        <v>10000</v>
      </c>
      <c r="AM814" s="27">
        <f>IFERROR((Table1[[#This Row],['# CM TP]]+Table1[[#This Row],['# CM TN]])/Table1[[#This Row],[GT_TOT]], 0)</f>
        <v>0.83530000000000004</v>
      </c>
      <c r="AN814" s="27">
        <f>IFERROR(((Table1[[#This Row],[GT_T]]*Table1[[#This Row],[GT_ML_P]]/Table1[[#This Row],[GT_TOT]])+(Table1[[#This Row],[GT_F]]*Table1[[#This Row],[GT_ML_N]]/Table1[[#This Row],[GT_TOT]]))/Table1[[#This Row],[GT_TOT]],0)</f>
        <v>0.23424122000000003</v>
      </c>
      <c r="AO814" s="27">
        <f>(Table1[[#This Row],[OBS_ACC]]-Table1[[#This Row],[EXP_ACC]])/(1-Table1[[#This Row],[EXP_ACC]])</f>
        <v>0.78491921437714374</v>
      </c>
      <c r="AP814" s="27">
        <f>Table1[[#This Row],['# CM TP]]+Table1[[#This Row],['# CM FN]]</f>
        <v>2062</v>
      </c>
      <c r="AQ814" s="27">
        <f>Table1[[#This Row],['# CM TN]]+Table1[[#This Row],['# CM FP]]</f>
        <v>7938</v>
      </c>
      <c r="AR814" s="29">
        <f>IFERROR(Table1[[#This Row],[NUM_T]]/(Table1[[#This Row],[NUM_T]]+Table1[[#This Row],[NUM_F]]),0)</f>
        <v>0.20619999999999999</v>
      </c>
      <c r="AS814" s="29">
        <f>IFERROR(((LEN(Table1[[#This Row],[Predictors]])-LEN(SUBSTITUTE(Table1[[#This Row],[Predictors]],"_","")))/Table1[[#This Row],[NumPredictors]])-Table1[[#This Row],[P_se]],0)</f>
        <v>0.16666666666666663</v>
      </c>
      <c r="AT814" s="29">
        <f>IFERROR((LEN(Table1[[#This Row],[Predictors]])-LEN(SUBSTITUTE(Table1[[#This Row],[Predictors]],".","")))/Table1[[#This Row],[NumPredictors]],0)</f>
        <v>0</v>
      </c>
      <c r="AU8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0.33333333333333337</v>
      </c>
      <c r="AV814" s="29">
        <f>1-(Table1[[#This Row],[P_2gram]]+Table1[[#This Row],[P_order]]+Table1[[#This Row],[P_se]])</f>
        <v>0.5</v>
      </c>
    </row>
    <row r="815" spans="1:48" x14ac:dyDescent="0.25">
      <c r="A815">
        <v>89</v>
      </c>
      <c r="B815" t="s">
        <v>645</v>
      </c>
      <c r="C815" t="s">
        <v>185</v>
      </c>
      <c r="D815" s="26" t="s">
        <v>1510</v>
      </c>
      <c r="E815">
        <v>4000</v>
      </c>
      <c r="F8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815" t="s">
        <v>562</v>
      </c>
      <c r="H815" s="3">
        <v>1</v>
      </c>
      <c r="I815" s="1">
        <v>42794.330081018517</v>
      </c>
      <c r="J815" t="s">
        <v>167</v>
      </c>
      <c r="K815" t="s">
        <v>11</v>
      </c>
      <c r="L815" t="str">
        <f>SUBSTITUTE(SUBSTITUTE(Table1[[#This Row],[PredictorSetsOrig]],"task","act"),"startend","se")</f>
        <v>act</v>
      </c>
      <c r="M815" s="14" t="s">
        <v>12</v>
      </c>
      <c r="N815" s="3">
        <v>14</v>
      </c>
      <c r="O815" s="3">
        <f>IF(Table1[[#This Row],[Algorithm]]="None",0,IF(Table1[[#This Row],[NumPredictors]]&lt;=5,5,IF(Table1[[#This Row],[NumPredictors]]&lt;=10,10,IF(Table1[[#This Row],[NumPredictors]]&lt;=30,30,50))))</f>
        <v>30</v>
      </c>
      <c r="P815" s="2">
        <v>0.82599999999999996</v>
      </c>
      <c r="Q815" s="2">
        <v>0.81566666666666698</v>
      </c>
      <c r="R815">
        <v>2.21999999999389</v>
      </c>
      <c r="S815">
        <v>4.4100000000034898</v>
      </c>
      <c r="T815">
        <v>9.9999999998544795E-2</v>
      </c>
      <c r="U815" s="3">
        <v>4.9057239844421598</v>
      </c>
      <c r="V815" s="17">
        <v>6.6527099250221697</v>
      </c>
      <c r="W815" s="22">
        <f>IFERROR(Table1[[#This Row],[MutualInformation]]/Table1[[#This Row],[MutualInformationPotential]],0)</f>
        <v>0.73740235779569363</v>
      </c>
      <c r="X815" s="3">
        <v>0.212497676365767</v>
      </c>
      <c r="Y815" s="3">
        <v>0.37128971067814898</v>
      </c>
      <c r="Z815" s="3">
        <f>IFERROR(Table1[[#This Row],[MutualInformationVsOutcome]]/Table1[[#This Row],[MutualInformationVsOutcomePotential]],0)</f>
        <v>0.57232309502368561</v>
      </c>
      <c r="AA815">
        <v>25</v>
      </c>
      <c r="AB815">
        <v>801</v>
      </c>
      <c r="AC815">
        <v>4</v>
      </c>
      <c r="AD815">
        <v>170</v>
      </c>
      <c r="AE815" s="3" t="s">
        <v>287</v>
      </c>
      <c r="AF8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815" s="17" t="str">
        <f>RIGHT(Table1[[#This Row],[AlgorithmFunc]],LEN(Table1[[#This Row],[AlgorithmFunc]])-16)</f>
        <v>LASSORepeated1se</v>
      </c>
      <c r="AH815" s="3">
        <f>Table1[[#This Row],['# CM TP]]+Table1[[#This Row],['# CM TN]]</f>
        <v>826</v>
      </c>
      <c r="AI815" s="3">
        <f>Table1[[#This Row],['# CM FP]]+Table1[[#This Row],['# CM FN]]</f>
        <v>174</v>
      </c>
      <c r="AJ815" s="3">
        <f>Table1[[#This Row],['# CM TP]]+Table1[[#This Row],['# CM FP]]</f>
        <v>29</v>
      </c>
      <c r="AK815" s="3">
        <f>Table1[[#This Row],['# CM TN]]+Table1[[#This Row],['# CM FN]]</f>
        <v>971</v>
      </c>
      <c r="AL815" s="3">
        <f>Table1[[#This Row],[GT_T]]+Table1[[#This Row],[GT_F]]</f>
        <v>1000</v>
      </c>
      <c r="AM815" s="3">
        <f>IFERROR((Table1[[#This Row],['# CM TP]]+Table1[[#This Row],['# CM TN]])/Table1[[#This Row],[GT_TOT]], 0)</f>
        <v>0.82599999999999996</v>
      </c>
      <c r="AN815" s="3">
        <f>IFERROR(((Table1[[#This Row],[GT_T]]*Table1[[#This Row],[GT_ML_P]]/Table1[[#This Row],[GT_TOT]])+(Table1[[#This Row],[GT_F]]*Table1[[#This Row],[GT_ML_N]]/Table1[[#This Row],[GT_TOT]]))/Table1[[#This Row],[GT_TOT]],0)</f>
        <v>0.19290800000000002</v>
      </c>
      <c r="AO815" s="3">
        <f>(Table1[[#This Row],[OBS_ACC]]-Table1[[#This Row],[EXP_ACC]])/(1-Table1[[#This Row],[EXP_ACC]])</f>
        <v>0.78441119475846621</v>
      </c>
      <c r="AP815" s="3">
        <f>Table1[[#This Row],['# CM TP]]+Table1[[#This Row],['# CM FN]]</f>
        <v>195</v>
      </c>
      <c r="AQ815" s="3">
        <f>Table1[[#This Row],['# CM TN]]+Table1[[#This Row],['# CM FP]]</f>
        <v>805</v>
      </c>
      <c r="AR815" s="2">
        <f>IFERROR(Table1[[#This Row],[NUM_T]]/(Table1[[#This Row],[NUM_T]]+Table1[[#This Row],[NUM_F]]),0)</f>
        <v>0.19500000000000001</v>
      </c>
      <c r="AS815" s="2">
        <f>IFERROR(((LEN(Table1[[#This Row],[Predictors]])-LEN(SUBSTITUTE(Table1[[#This Row],[Predictors]],"_","")))/Table1[[#This Row],[NumPredictors]])-Table1[[#This Row],[P_se]],0)</f>
        <v>0</v>
      </c>
      <c r="AT815" s="2">
        <f>IFERROR((LEN(Table1[[#This Row],[Predictors]])-LEN(SUBSTITUTE(Table1[[#This Row],[Predictors]],".","")))/Table1[[#This Row],[NumPredictors]],0)</f>
        <v>0</v>
      </c>
      <c r="AU8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5" s="2">
        <f>1-(Table1[[#This Row],[P_2gram]]+Table1[[#This Row],[P_order]]+Table1[[#This Row],[P_se]])</f>
        <v>1</v>
      </c>
    </row>
    <row r="816" spans="1:48" x14ac:dyDescent="0.25">
      <c r="A816">
        <v>103</v>
      </c>
      <c r="B816" t="s">
        <v>645</v>
      </c>
      <c r="C816" t="s">
        <v>190</v>
      </c>
      <c r="D816" s="26" t="s">
        <v>1510</v>
      </c>
      <c r="E816">
        <v>40000</v>
      </c>
      <c r="F8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16" t="s">
        <v>1070</v>
      </c>
      <c r="H816" s="3">
        <v>1</v>
      </c>
      <c r="I816" s="1">
        <v>43118.824583333335</v>
      </c>
      <c r="J816" t="s">
        <v>983</v>
      </c>
      <c r="K816" t="s">
        <v>11</v>
      </c>
      <c r="L816" t="str">
        <f>SUBSTITUTE(SUBSTITUTE(Table1[[#This Row],[PredictorSetsOrig]],"task","act"),"startend","se")</f>
        <v>act,se,order</v>
      </c>
      <c r="M816" s="32" t="s">
        <v>18</v>
      </c>
      <c r="N816" s="3">
        <v>10</v>
      </c>
      <c r="O816" s="3">
        <f>IF(Table1[[#This Row],[Algorithm]]="None",0,IF(Table1[[#This Row],[NumPredictors]]&lt;=5,5,IF(Table1[[#This Row],[NumPredictors]]&lt;=10,10,IF(Table1[[#This Row],[NumPredictors]]&lt;=30,30,50))))</f>
        <v>10</v>
      </c>
      <c r="P816" s="2">
        <v>0.7964</v>
      </c>
      <c r="Q816" s="2">
        <v>0.80130000000000001</v>
      </c>
      <c r="R816">
        <v>4.3900000000001</v>
      </c>
      <c r="S816">
        <v>34.420000000000101</v>
      </c>
      <c r="T816">
        <v>7.13999999999987</v>
      </c>
      <c r="U816" s="3">
        <v>0.34749681461079102</v>
      </c>
      <c r="V816" s="17">
        <v>8.2526139767123201</v>
      </c>
      <c r="W816" s="22">
        <f>IFERROR(Table1[[#This Row],[MutualInformation]]/Table1[[#This Row],[MutualInformationPotential]],0)</f>
        <v>4.2107484439642594E-2</v>
      </c>
      <c r="X816" s="3">
        <v>2.8131502424233901E-2</v>
      </c>
      <c r="Y816" s="3">
        <v>0.43681627597160699</v>
      </c>
      <c r="Z816" s="3">
        <f>IFERROR(Table1[[#This Row],[MutualInformationVsOutcome]]/Table1[[#This Row],[MutualInformationVsOutcomePotential]],0)</f>
        <v>6.4401223058049337E-2</v>
      </c>
      <c r="AA816">
        <v>38</v>
      </c>
      <c r="AB816">
        <v>7926</v>
      </c>
      <c r="AC816">
        <v>12</v>
      </c>
      <c r="AD816">
        <v>2024</v>
      </c>
      <c r="AE816" s="3" t="s">
        <v>1193</v>
      </c>
      <c r="AF8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816" s="17" t="str">
        <f>RIGHT(Table1[[#This Row],[AlgorithmFunc]],LEN(Table1[[#This Row],[AlgorithmFunc]])-16)</f>
        <v>Influence</v>
      </c>
      <c r="AH816" s="3">
        <f>Table1[[#This Row],['# CM TP]]+Table1[[#This Row],['# CM TN]]</f>
        <v>7964</v>
      </c>
      <c r="AI816" s="3">
        <f>Table1[[#This Row],['# CM FP]]+Table1[[#This Row],['# CM FN]]</f>
        <v>2036</v>
      </c>
      <c r="AJ816" s="3">
        <f>Table1[[#This Row],['# CM TP]]+Table1[[#This Row],['# CM FP]]</f>
        <v>50</v>
      </c>
      <c r="AK816" s="3">
        <f>Table1[[#This Row],['# CM TN]]+Table1[[#This Row],['# CM FN]]</f>
        <v>9950</v>
      </c>
      <c r="AL816" s="3">
        <f>Table1[[#This Row],[GT_T]]+Table1[[#This Row],[GT_F]]</f>
        <v>10000</v>
      </c>
      <c r="AM816" s="3">
        <f>IFERROR((Table1[[#This Row],['# CM TP]]+Table1[[#This Row],['# CM TN]])/Table1[[#This Row],[GT_TOT]], 0)</f>
        <v>0.7964</v>
      </c>
      <c r="AN816" s="3">
        <f>IFERROR(((Table1[[#This Row],[GT_T]]*Table1[[#This Row],[GT_ML_P]]/Table1[[#This Row],[GT_TOT]])+(Table1[[#This Row],[GT_F]]*Table1[[#This Row],[GT_ML_N]]/Table1[[#This Row],[GT_TOT]]))/Table1[[#This Row],[GT_TOT]],0)</f>
        <v>0.206564</v>
      </c>
      <c r="AO816" s="3">
        <f>(Table1[[#This Row],[OBS_ACC]]-Table1[[#This Row],[EXP_ACC]])/(1-Table1[[#This Row],[EXP_ACC]])</f>
        <v>0.74339455230163487</v>
      </c>
      <c r="AP816" s="3">
        <f>Table1[[#This Row],['# CM TP]]+Table1[[#This Row],['# CM FN]]</f>
        <v>2062</v>
      </c>
      <c r="AQ816" s="3">
        <f>Table1[[#This Row],['# CM TN]]+Table1[[#This Row],['# CM FP]]</f>
        <v>7938</v>
      </c>
      <c r="AR816" s="2">
        <f>IFERROR(Table1[[#This Row],[NUM_T]]/(Table1[[#This Row],[NUM_T]]+Table1[[#This Row],[NUM_F]]),0)</f>
        <v>0.20619999999999999</v>
      </c>
      <c r="AS816" s="2">
        <f>IFERROR(((LEN(Table1[[#This Row],[Predictors]])-LEN(SUBSTITUTE(Table1[[#This Row],[Predictors]],"_","")))/Table1[[#This Row],[NumPredictors]])-Table1[[#This Row],[P_se]],0)</f>
        <v>0</v>
      </c>
      <c r="AT816" s="2">
        <f>IFERROR((LEN(Table1[[#This Row],[Predictors]])-LEN(SUBSTITUTE(Table1[[#This Row],[Predictors]],".","")))/Table1[[#This Row],[NumPredictors]],0)</f>
        <v>1</v>
      </c>
      <c r="AU8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6" s="2">
        <f>1-(Table1[[#This Row],[P_2gram]]+Table1[[#This Row],[P_order]]+Table1[[#This Row],[P_se]])</f>
        <v>0</v>
      </c>
    </row>
    <row r="817" spans="1:48" x14ac:dyDescent="0.25">
      <c r="A817">
        <v>44</v>
      </c>
      <c r="B817" t="s">
        <v>645</v>
      </c>
      <c r="C817" t="s">
        <v>185</v>
      </c>
      <c r="D817" s="26" t="s">
        <v>1510</v>
      </c>
      <c r="E817">
        <v>4000</v>
      </c>
      <c r="F8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17" t="s">
        <v>608</v>
      </c>
      <c r="H817" s="3">
        <v>1</v>
      </c>
      <c r="I817" s="1">
        <v>42794.719236111108</v>
      </c>
      <c r="J817" t="s">
        <v>45</v>
      </c>
      <c r="K817" t="s">
        <v>11</v>
      </c>
      <c r="L817" t="str">
        <f>SUBSTITUTE(SUBSTITUTE(Table1[[#This Row],[PredictorSetsOrig]],"task","act"),"startend","se")</f>
        <v>2gram,order</v>
      </c>
      <c r="M817" s="14" t="s">
        <v>438</v>
      </c>
      <c r="N817" s="3">
        <v>5</v>
      </c>
      <c r="O817" s="3">
        <f>IF(Table1[[#This Row],[Algorithm]]="None",0,IF(Table1[[#This Row],[NumPredictors]]&lt;=5,5,IF(Table1[[#This Row],[NumPredictors]]&lt;=10,10,IF(Table1[[#This Row],[NumPredictors]]&lt;=30,30,50))))</f>
        <v>5</v>
      </c>
      <c r="P817" s="2">
        <v>0.82599999999999996</v>
      </c>
      <c r="Q817" s="2">
        <v>0.82333333333333303</v>
      </c>
      <c r="R817">
        <v>271.24</v>
      </c>
      <c r="S817">
        <v>3.0499999999997298</v>
      </c>
      <c r="T817">
        <v>1.4699999999997999</v>
      </c>
      <c r="U817" s="3">
        <v>1.6394590996687299</v>
      </c>
      <c r="V817" s="17">
        <v>7.30761563701172</v>
      </c>
      <c r="W817" s="22">
        <f>IFERROR(Table1[[#This Row],[MutualInformation]]/Table1[[#This Row],[MutualInformationPotential]],0)</f>
        <v>0.22434938851534189</v>
      </c>
      <c r="X817" s="3">
        <v>6.6539669099517695E-2</v>
      </c>
      <c r="Y817" s="3">
        <v>0.40525441704633902</v>
      </c>
      <c r="Z817" s="3">
        <f>IFERROR(Table1[[#This Row],[MutualInformationVsOutcome]]/Table1[[#This Row],[MutualInformationVsOutcomePotential]],0)</f>
        <v>0.1641923352359394</v>
      </c>
      <c r="AA817">
        <v>43</v>
      </c>
      <c r="AB817">
        <v>783</v>
      </c>
      <c r="AC817">
        <v>22</v>
      </c>
      <c r="AD817">
        <v>152</v>
      </c>
      <c r="AE817" s="3" t="s">
        <v>628</v>
      </c>
      <c r="AF8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817" s="17" t="str">
        <f>RIGHT(Table1[[#This Row],[AlgorithmFunc]],LEN(Table1[[#This Row],[AlgorithmFunc]])-16)</f>
        <v>Recursive</v>
      </c>
      <c r="AH817" s="3">
        <f>Table1[[#This Row],['# CM TP]]+Table1[[#This Row],['# CM TN]]</f>
        <v>826</v>
      </c>
      <c r="AI817" s="3">
        <f>Table1[[#This Row],['# CM FP]]+Table1[[#This Row],['# CM FN]]</f>
        <v>174</v>
      </c>
      <c r="AJ817" s="3">
        <f>Table1[[#This Row],['# CM TP]]+Table1[[#This Row],['# CM FP]]</f>
        <v>65</v>
      </c>
      <c r="AK817" s="3">
        <f>Table1[[#This Row],['# CM TN]]+Table1[[#This Row],['# CM FN]]</f>
        <v>935</v>
      </c>
      <c r="AL817" s="3">
        <f>Table1[[#This Row],[GT_T]]+Table1[[#This Row],[GT_F]]</f>
        <v>1000</v>
      </c>
      <c r="AM817" s="3">
        <f>IFERROR((Table1[[#This Row],['# CM TP]]+Table1[[#This Row],['# CM TN]])/Table1[[#This Row],[GT_TOT]], 0)</f>
        <v>0.82599999999999996</v>
      </c>
      <c r="AN817" s="3">
        <f>IFERROR(((Table1[[#This Row],[GT_T]]*Table1[[#This Row],[GT_ML_P]]/Table1[[#This Row],[GT_TOT]])+(Table1[[#This Row],[GT_F]]*Table1[[#This Row],[GT_ML_N]]/Table1[[#This Row],[GT_TOT]]))/Table1[[#This Row],[GT_TOT]],0)</f>
        <v>0.21637999999999999</v>
      </c>
      <c r="AO817" s="3">
        <f>(Table1[[#This Row],[OBS_ACC]]-Table1[[#This Row],[EXP_ACC]])/(1-Table1[[#This Row],[EXP_ACC]])</f>
        <v>0.7779535999591638</v>
      </c>
      <c r="AP817" s="3">
        <f>Table1[[#This Row],['# CM TP]]+Table1[[#This Row],['# CM FN]]</f>
        <v>195</v>
      </c>
      <c r="AQ817" s="3">
        <f>Table1[[#This Row],['# CM TN]]+Table1[[#This Row],['# CM FP]]</f>
        <v>805</v>
      </c>
      <c r="AR817" s="2">
        <f>IFERROR(Table1[[#This Row],[NUM_T]]/(Table1[[#This Row],[NUM_T]]+Table1[[#This Row],[NUM_F]]),0)</f>
        <v>0.19500000000000001</v>
      </c>
      <c r="AS817" s="2">
        <f>IFERROR(((LEN(Table1[[#This Row],[Predictors]])-LEN(SUBSTITUTE(Table1[[#This Row],[Predictors]],"_","")))/Table1[[#This Row],[NumPredictors]])-Table1[[#This Row],[P_se]],0)</f>
        <v>0.6</v>
      </c>
      <c r="AT817" s="2">
        <f>IFERROR((LEN(Table1[[#This Row],[Predictors]])-LEN(SUBSTITUTE(Table1[[#This Row],[Predictors]],".","")))/Table1[[#This Row],[NumPredictors]],0)</f>
        <v>0.4</v>
      </c>
      <c r="AU8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7" s="2">
        <f>1-(Table1[[#This Row],[P_2gram]]+Table1[[#This Row],[P_order]]+Table1[[#This Row],[P_se]])</f>
        <v>0</v>
      </c>
    </row>
    <row r="818" spans="1:48" x14ac:dyDescent="0.25">
      <c r="A818">
        <v>68</v>
      </c>
      <c r="B818" t="s">
        <v>645</v>
      </c>
      <c r="C818" t="s">
        <v>185</v>
      </c>
      <c r="D818" s="26" t="s">
        <v>1510</v>
      </c>
      <c r="E818">
        <v>4000</v>
      </c>
      <c r="F8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18" t="s">
        <v>608</v>
      </c>
      <c r="H818" s="3">
        <v>1</v>
      </c>
      <c r="I818" s="1">
        <v>42794.837129629632</v>
      </c>
      <c r="J818" t="s">
        <v>173</v>
      </c>
      <c r="K818" t="s">
        <v>11</v>
      </c>
      <c r="L818" t="str">
        <f>SUBSTITUTE(SUBSTITUTE(Table1[[#This Row],[PredictorSetsOrig]],"task","act"),"startend","se")</f>
        <v>act,se</v>
      </c>
      <c r="M818" s="14" t="s">
        <v>14</v>
      </c>
      <c r="N818" s="3">
        <v>5</v>
      </c>
      <c r="O818" s="3">
        <f>IF(Table1[[#This Row],[Algorithm]]="None",0,IF(Table1[[#This Row],[NumPredictors]]&lt;=5,5,IF(Table1[[#This Row],[NumPredictors]]&lt;=10,10,IF(Table1[[#This Row],[NumPredictors]]&lt;=30,30,50))))</f>
        <v>5</v>
      </c>
      <c r="P818" s="2">
        <v>0.82599999999999996</v>
      </c>
      <c r="Q818" s="2">
        <v>0.84166666666666701</v>
      </c>
      <c r="R818">
        <v>15.649999999999601</v>
      </c>
      <c r="S818">
        <v>3.3700000000007999</v>
      </c>
      <c r="T818">
        <v>9.0000000000145505E-2</v>
      </c>
      <c r="U818" s="3">
        <v>4.8211655626432899</v>
      </c>
      <c r="V818" s="17">
        <v>6.9605890807084903</v>
      </c>
      <c r="W818" s="22">
        <f>IFERROR(Table1[[#This Row],[MutualInformation]]/Table1[[#This Row],[MutualInformationPotential]],0)</f>
        <v>0.69263757804713888</v>
      </c>
      <c r="X818" s="3">
        <v>0.21361655982785899</v>
      </c>
      <c r="Y818" s="27">
        <v>0.38147101411214301</v>
      </c>
      <c r="Z818" s="3">
        <f>IFERROR(Table1[[#This Row],[MutualInformationVsOutcome]]/Table1[[#This Row],[MutualInformationVsOutcomePotential]],0)</f>
        <v>0.55998110452780303</v>
      </c>
      <c r="AA818">
        <v>55</v>
      </c>
      <c r="AB818">
        <v>771</v>
      </c>
      <c r="AC818">
        <v>34</v>
      </c>
      <c r="AD818">
        <v>140</v>
      </c>
      <c r="AE818" s="3" t="s">
        <v>619</v>
      </c>
      <c r="AF8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818" s="17" t="str">
        <f>RIGHT(Table1[[#This Row],[AlgorithmFunc]],LEN(Table1[[#This Row],[AlgorithmFunc]])-16)</f>
        <v>Recursive2Sizes</v>
      </c>
      <c r="AH818" s="3">
        <f>Table1[[#This Row],['# CM TP]]+Table1[[#This Row],['# CM TN]]</f>
        <v>826</v>
      </c>
      <c r="AI818" s="3">
        <f>Table1[[#This Row],['# CM FP]]+Table1[[#This Row],['# CM FN]]</f>
        <v>174</v>
      </c>
      <c r="AJ818" s="3">
        <f>Table1[[#This Row],['# CM TP]]+Table1[[#This Row],['# CM FP]]</f>
        <v>89</v>
      </c>
      <c r="AK818" s="3">
        <f>Table1[[#This Row],['# CM TN]]+Table1[[#This Row],['# CM FN]]</f>
        <v>911</v>
      </c>
      <c r="AL818" s="3">
        <f>Table1[[#This Row],[GT_T]]+Table1[[#This Row],[GT_F]]</f>
        <v>1000</v>
      </c>
      <c r="AM818" s="3">
        <f>IFERROR((Table1[[#This Row],['# CM TP]]+Table1[[#This Row],['# CM TN]])/Table1[[#This Row],[GT_TOT]], 0)</f>
        <v>0.82599999999999996</v>
      </c>
      <c r="AN818" s="3">
        <f>IFERROR(((Table1[[#This Row],[GT_T]]*Table1[[#This Row],[GT_ML_P]]/Table1[[#This Row],[GT_TOT]])+(Table1[[#This Row],[GT_F]]*Table1[[#This Row],[GT_ML_N]]/Table1[[#This Row],[GT_TOT]]))/Table1[[#This Row],[GT_TOT]],0)</f>
        <v>0.23202800000000001</v>
      </c>
      <c r="AO818" s="3">
        <f>(Table1[[#This Row],[OBS_ACC]]-Table1[[#This Row],[EXP_ACC]])/(1-Table1[[#This Row],[EXP_ACC]])</f>
        <v>0.77342923960769394</v>
      </c>
      <c r="AP818" s="3">
        <f>Table1[[#This Row],['# CM TP]]+Table1[[#This Row],['# CM FN]]</f>
        <v>195</v>
      </c>
      <c r="AQ818" s="3">
        <f>Table1[[#This Row],['# CM TN]]+Table1[[#This Row],['# CM FP]]</f>
        <v>805</v>
      </c>
      <c r="AR818" s="2">
        <f>IFERROR(Table1[[#This Row],[NUM_T]]/(Table1[[#This Row],[NUM_T]]+Table1[[#This Row],[NUM_F]]),0)</f>
        <v>0.19500000000000001</v>
      </c>
      <c r="AS818" s="2">
        <f>IFERROR(((LEN(Table1[[#This Row],[Predictors]])-LEN(SUBSTITUTE(Table1[[#This Row],[Predictors]],"_","")))/Table1[[#This Row],[NumPredictors]])-Table1[[#This Row],[P_se]],0)</f>
        <v>0</v>
      </c>
      <c r="AT818" s="2">
        <f>IFERROR((LEN(Table1[[#This Row],[Predictors]])-LEN(SUBSTITUTE(Table1[[#This Row],[Predictors]],".","")))/Table1[[#This Row],[NumPredictors]],0)</f>
        <v>0</v>
      </c>
      <c r="AU8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8" s="2">
        <f>1-(Table1[[#This Row],[P_2gram]]+Table1[[#This Row],[P_order]]+Table1[[#This Row],[P_se]])</f>
        <v>1</v>
      </c>
    </row>
    <row r="819" spans="1:48" x14ac:dyDescent="0.25">
      <c r="A819" s="26">
        <v>75</v>
      </c>
      <c r="B819" s="26" t="s">
        <v>645</v>
      </c>
      <c r="C819" s="26" t="s">
        <v>185</v>
      </c>
      <c r="D819" s="26" t="s">
        <v>1510</v>
      </c>
      <c r="E819" s="26">
        <v>4000</v>
      </c>
      <c r="F8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19" s="26" t="s">
        <v>608</v>
      </c>
      <c r="H819" s="27">
        <v>1</v>
      </c>
      <c r="I819" s="28">
        <v>42794.84946759259</v>
      </c>
      <c r="J819" s="26" t="s">
        <v>173</v>
      </c>
      <c r="K819" s="26" t="s">
        <v>11</v>
      </c>
      <c r="L819" t="str">
        <f>SUBSTITUTE(SUBSTITUTE(Table1[[#This Row],[PredictorSetsOrig]],"task","act"),"startend","se")</f>
        <v>2gram</v>
      </c>
      <c r="M819" s="14" t="s">
        <v>434</v>
      </c>
      <c r="N819" s="27">
        <v>5</v>
      </c>
      <c r="O819" s="27">
        <f>IF(Table1[[#This Row],[Algorithm]]="None",0,IF(Table1[[#This Row],[NumPredictors]]&lt;=5,5,IF(Table1[[#This Row],[NumPredictors]]&lt;=10,10,IF(Table1[[#This Row],[NumPredictors]]&lt;=30,30,50))))</f>
        <v>5</v>
      </c>
      <c r="P819" s="29">
        <v>0.82599999999999996</v>
      </c>
      <c r="Q819" s="29">
        <v>0.831666666666667</v>
      </c>
      <c r="R819" s="26">
        <v>166.969999999999</v>
      </c>
      <c r="S819" s="26">
        <v>3.8500000000003598</v>
      </c>
      <c r="T819" s="26">
        <v>0.70000000000072804</v>
      </c>
      <c r="U819" s="27">
        <v>2.4898527263335302</v>
      </c>
      <c r="V819" s="17">
        <v>7.30761563701172</v>
      </c>
      <c r="W819" s="22">
        <f>IFERROR(Table1[[#This Row],[MutualInformation]]/Table1[[#This Row],[MutualInformationPotential]],0)</f>
        <v>0.34072026362783603</v>
      </c>
      <c r="X819" s="27">
        <v>0.101303182427603</v>
      </c>
      <c r="Y819" s="3">
        <v>0.40525441704633802</v>
      </c>
      <c r="Z819" s="27">
        <f>IFERROR(Table1[[#This Row],[MutualInformationVsOutcome]]/Table1[[#This Row],[MutualInformationVsOutcomePotential]],0)</f>
        <v>0.24997428323161172</v>
      </c>
      <c r="AA819" s="26">
        <v>42</v>
      </c>
      <c r="AB819" s="26">
        <v>784</v>
      </c>
      <c r="AC819" s="26">
        <v>21</v>
      </c>
      <c r="AD819" s="26">
        <v>153</v>
      </c>
      <c r="AE819" s="27" t="s">
        <v>626</v>
      </c>
      <c r="AF8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819" s="17" t="str">
        <f>RIGHT(Table1[[#This Row],[AlgorithmFunc]],LEN(Table1[[#This Row],[AlgorithmFunc]])-16)</f>
        <v>Recursive2Sizes</v>
      </c>
      <c r="AH819" s="27">
        <f>Table1[[#This Row],['# CM TP]]+Table1[[#This Row],['# CM TN]]</f>
        <v>826</v>
      </c>
      <c r="AI819" s="27">
        <f>Table1[[#This Row],['# CM FP]]+Table1[[#This Row],['# CM FN]]</f>
        <v>174</v>
      </c>
      <c r="AJ819" s="27">
        <f>Table1[[#This Row],['# CM TP]]+Table1[[#This Row],['# CM FP]]</f>
        <v>63</v>
      </c>
      <c r="AK819" s="27">
        <f>Table1[[#This Row],['# CM TN]]+Table1[[#This Row],['# CM FN]]</f>
        <v>937</v>
      </c>
      <c r="AL819" s="27">
        <f>Table1[[#This Row],[GT_T]]+Table1[[#This Row],[GT_F]]</f>
        <v>1000</v>
      </c>
      <c r="AM819" s="27">
        <f>IFERROR((Table1[[#This Row],['# CM TP]]+Table1[[#This Row],['# CM TN]])/Table1[[#This Row],[GT_TOT]], 0)</f>
        <v>0.82599999999999996</v>
      </c>
      <c r="AN819" s="27">
        <f>IFERROR(((Table1[[#This Row],[GT_T]]*Table1[[#This Row],[GT_ML_P]]/Table1[[#This Row],[GT_TOT]])+(Table1[[#This Row],[GT_F]]*Table1[[#This Row],[GT_ML_N]]/Table1[[#This Row],[GT_TOT]]))/Table1[[#This Row],[GT_TOT]],0)</f>
        <v>0.21507600000000002</v>
      </c>
      <c r="AO819" s="27">
        <f>(Table1[[#This Row],[OBS_ACC]]-Table1[[#This Row],[EXP_ACC]])/(1-Table1[[#This Row],[EXP_ACC]])</f>
        <v>0.77832248727265307</v>
      </c>
      <c r="AP819" s="27">
        <f>Table1[[#This Row],['# CM TP]]+Table1[[#This Row],['# CM FN]]</f>
        <v>195</v>
      </c>
      <c r="AQ819" s="27">
        <f>Table1[[#This Row],['# CM TN]]+Table1[[#This Row],['# CM FP]]</f>
        <v>805</v>
      </c>
      <c r="AR819" s="29">
        <f>IFERROR(Table1[[#This Row],[NUM_T]]/(Table1[[#This Row],[NUM_T]]+Table1[[#This Row],[NUM_F]]),0)</f>
        <v>0.19500000000000001</v>
      </c>
      <c r="AS819" s="29">
        <f>IFERROR(((LEN(Table1[[#This Row],[Predictors]])-LEN(SUBSTITUTE(Table1[[#This Row],[Predictors]],"_","")))/Table1[[#This Row],[NumPredictors]])-Table1[[#This Row],[P_se]],0)</f>
        <v>1</v>
      </c>
      <c r="AT819" s="29">
        <f>IFERROR((LEN(Table1[[#This Row],[Predictors]])-LEN(SUBSTITUTE(Table1[[#This Row],[Predictors]],".","")))/Table1[[#This Row],[NumPredictors]],0)</f>
        <v>0</v>
      </c>
      <c r="AU81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19" s="29">
        <f>1-(Table1[[#This Row],[P_2gram]]+Table1[[#This Row],[P_order]]+Table1[[#This Row],[P_se]])</f>
        <v>0</v>
      </c>
    </row>
    <row r="820" spans="1:48" x14ac:dyDescent="0.25">
      <c r="A820" s="26">
        <v>77</v>
      </c>
      <c r="B820" s="26" t="s">
        <v>645</v>
      </c>
      <c r="C820" s="26" t="s">
        <v>185</v>
      </c>
      <c r="D820" s="26" t="s">
        <v>1510</v>
      </c>
      <c r="E820" s="26">
        <v>4000</v>
      </c>
      <c r="F8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20" s="26" t="s">
        <v>608</v>
      </c>
      <c r="H820" s="27">
        <v>1</v>
      </c>
      <c r="I820" s="28">
        <v>42794.853495370371</v>
      </c>
      <c r="J820" s="26" t="s">
        <v>173</v>
      </c>
      <c r="K820" s="26" t="s">
        <v>11</v>
      </c>
      <c r="L820" t="str">
        <f>SUBSTITUTE(SUBSTITUTE(Table1[[#This Row],[PredictorSetsOrig]],"task","act"),"startend","se")</f>
        <v>2gram,order</v>
      </c>
      <c r="M820" s="14" t="s">
        <v>438</v>
      </c>
      <c r="N820" s="27">
        <v>5</v>
      </c>
      <c r="O820" s="27">
        <f>IF(Table1[[#This Row],[Algorithm]]="None",0,IF(Table1[[#This Row],[NumPredictors]]&lt;=5,5,IF(Table1[[#This Row],[NumPredictors]]&lt;=10,10,IF(Table1[[#This Row],[NumPredictors]]&lt;=30,30,50))))</f>
        <v>5</v>
      </c>
      <c r="P820" s="29">
        <v>0.82599999999999996</v>
      </c>
      <c r="Q820" s="29">
        <v>0.82333333333333303</v>
      </c>
      <c r="R820" s="26">
        <v>413.59</v>
      </c>
      <c r="S820" s="26">
        <v>3.53000000000065</v>
      </c>
      <c r="T820" s="26">
        <v>1.8299999999999299</v>
      </c>
      <c r="U820" s="27">
        <v>1.6394590996687299</v>
      </c>
      <c r="V820" s="17">
        <v>7.30761563701172</v>
      </c>
      <c r="W820" s="22">
        <f>IFERROR(Table1[[#This Row],[MutualInformation]]/Table1[[#This Row],[MutualInformationPotential]],0)</f>
        <v>0.22434938851534189</v>
      </c>
      <c r="X820" s="27">
        <v>6.6539669099517695E-2</v>
      </c>
      <c r="Y820" s="3">
        <v>0.40525441704633902</v>
      </c>
      <c r="Z820" s="27">
        <f>IFERROR(Table1[[#This Row],[MutualInformationVsOutcome]]/Table1[[#This Row],[MutualInformationVsOutcomePotential]],0)</f>
        <v>0.1641923352359394</v>
      </c>
      <c r="AA820" s="26">
        <v>43</v>
      </c>
      <c r="AB820" s="26">
        <v>783</v>
      </c>
      <c r="AC820" s="26">
        <v>22</v>
      </c>
      <c r="AD820" s="26">
        <v>152</v>
      </c>
      <c r="AE820" s="27" t="s">
        <v>628</v>
      </c>
      <c r="AF8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820" s="17" t="str">
        <f>RIGHT(Table1[[#This Row],[AlgorithmFunc]],LEN(Table1[[#This Row],[AlgorithmFunc]])-16)</f>
        <v>Recursive2Sizes</v>
      </c>
      <c r="AH820" s="27">
        <f>Table1[[#This Row],['# CM TP]]+Table1[[#This Row],['# CM TN]]</f>
        <v>826</v>
      </c>
      <c r="AI820" s="27">
        <f>Table1[[#This Row],['# CM FP]]+Table1[[#This Row],['# CM FN]]</f>
        <v>174</v>
      </c>
      <c r="AJ820" s="27">
        <f>Table1[[#This Row],['# CM TP]]+Table1[[#This Row],['# CM FP]]</f>
        <v>65</v>
      </c>
      <c r="AK820" s="27">
        <f>Table1[[#This Row],['# CM TN]]+Table1[[#This Row],['# CM FN]]</f>
        <v>935</v>
      </c>
      <c r="AL820" s="27">
        <f>Table1[[#This Row],[GT_T]]+Table1[[#This Row],[GT_F]]</f>
        <v>1000</v>
      </c>
      <c r="AM820" s="27">
        <f>IFERROR((Table1[[#This Row],['# CM TP]]+Table1[[#This Row],['# CM TN]])/Table1[[#This Row],[GT_TOT]], 0)</f>
        <v>0.82599999999999996</v>
      </c>
      <c r="AN820" s="27">
        <f>IFERROR(((Table1[[#This Row],[GT_T]]*Table1[[#This Row],[GT_ML_P]]/Table1[[#This Row],[GT_TOT]])+(Table1[[#This Row],[GT_F]]*Table1[[#This Row],[GT_ML_N]]/Table1[[#This Row],[GT_TOT]]))/Table1[[#This Row],[GT_TOT]],0)</f>
        <v>0.21637999999999999</v>
      </c>
      <c r="AO820" s="27">
        <f>(Table1[[#This Row],[OBS_ACC]]-Table1[[#This Row],[EXP_ACC]])/(1-Table1[[#This Row],[EXP_ACC]])</f>
        <v>0.7779535999591638</v>
      </c>
      <c r="AP820" s="27">
        <f>Table1[[#This Row],['# CM TP]]+Table1[[#This Row],['# CM FN]]</f>
        <v>195</v>
      </c>
      <c r="AQ820" s="27">
        <f>Table1[[#This Row],['# CM TN]]+Table1[[#This Row],['# CM FP]]</f>
        <v>805</v>
      </c>
      <c r="AR820" s="29">
        <f>IFERROR(Table1[[#This Row],[NUM_T]]/(Table1[[#This Row],[NUM_T]]+Table1[[#This Row],[NUM_F]]),0)</f>
        <v>0.19500000000000001</v>
      </c>
      <c r="AS820" s="29">
        <f>IFERROR(((LEN(Table1[[#This Row],[Predictors]])-LEN(SUBSTITUTE(Table1[[#This Row],[Predictors]],"_","")))/Table1[[#This Row],[NumPredictors]])-Table1[[#This Row],[P_se]],0)</f>
        <v>0.6</v>
      </c>
      <c r="AT820" s="29">
        <f>IFERROR((LEN(Table1[[#This Row],[Predictors]])-LEN(SUBSTITUTE(Table1[[#This Row],[Predictors]],".","")))/Table1[[#This Row],[NumPredictors]],0)</f>
        <v>0.4</v>
      </c>
      <c r="AU82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0" s="29">
        <f>1-(Table1[[#This Row],[P_2gram]]+Table1[[#This Row],[P_order]]+Table1[[#This Row],[P_se]])</f>
        <v>0</v>
      </c>
    </row>
    <row r="821" spans="1:48" x14ac:dyDescent="0.25">
      <c r="A821">
        <v>21</v>
      </c>
      <c r="B821" t="s">
        <v>645</v>
      </c>
      <c r="C821" t="s">
        <v>190</v>
      </c>
      <c r="D821" s="26" t="s">
        <v>1510</v>
      </c>
      <c r="E821">
        <v>4000</v>
      </c>
      <c r="F8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821" t="s">
        <v>698</v>
      </c>
      <c r="H821" s="3">
        <v>1</v>
      </c>
      <c r="I821" s="1">
        <v>42795.78460648148</v>
      </c>
      <c r="J821" t="s">
        <v>167</v>
      </c>
      <c r="K821" s="1" t="s">
        <v>11</v>
      </c>
      <c r="L821" t="str">
        <f>SUBSTITUTE(SUBSTITUTE(Table1[[#This Row],[PredictorSetsOrig]],"task","act"),"startend","se")</f>
        <v>2gram,order</v>
      </c>
      <c r="M821" s="14" t="s">
        <v>438</v>
      </c>
      <c r="N821" s="3">
        <v>30</v>
      </c>
      <c r="O821" s="3">
        <f>IF(Table1[[#This Row],[Algorithm]]="None",0,IF(Table1[[#This Row],[NumPredictors]]&lt;=5,5,IF(Table1[[#This Row],[NumPredictors]]&lt;=10,10,IF(Table1[[#This Row],[NumPredictors]]&lt;=30,30,50))))</f>
        <v>30</v>
      </c>
      <c r="P821" s="2">
        <v>0.82599999999999996</v>
      </c>
      <c r="Q821" s="2">
        <v>0.81466666666666698</v>
      </c>
      <c r="R821">
        <v>1868.58</v>
      </c>
      <c r="S821">
        <v>9.1200000000026193</v>
      </c>
      <c r="T821">
        <v>2.4400000000023301</v>
      </c>
      <c r="U821" s="3">
        <v>5.7648965480110803</v>
      </c>
      <c r="V821" s="17">
        <v>7.30761563701172</v>
      </c>
      <c r="W821" s="22">
        <f>IFERROR(Table1[[#This Row],[MutualInformation]]/Table1[[#This Row],[MutualInformationPotential]],0)</f>
        <v>0.78888885710038537</v>
      </c>
      <c r="X821" s="3">
        <v>0.49916146736501199</v>
      </c>
      <c r="Y821" s="3">
        <v>0.62240735263359004</v>
      </c>
      <c r="Z821" s="3">
        <f>IFERROR(Table1[[#This Row],[MutualInformationVsOutcome]]/Table1[[#This Row],[MutualInformationVsOutcomePotential]],0)</f>
        <v>0.80198517137195091</v>
      </c>
      <c r="AA821">
        <v>289</v>
      </c>
      <c r="AB821">
        <v>537</v>
      </c>
      <c r="AC821">
        <v>99</v>
      </c>
      <c r="AD821">
        <v>75</v>
      </c>
      <c r="AE821" s="3" t="s">
        <v>710</v>
      </c>
      <c r="AF8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821" s="17" t="str">
        <f>RIGHT(Table1[[#This Row],[AlgorithmFunc]],LEN(Table1[[#This Row],[AlgorithmFunc]])-16)</f>
        <v>LASSORepeated1se</v>
      </c>
      <c r="AH821" s="3">
        <f>Table1[[#This Row],['# CM TP]]+Table1[[#This Row],['# CM TN]]</f>
        <v>826</v>
      </c>
      <c r="AI821" s="3">
        <f>Table1[[#This Row],['# CM FP]]+Table1[[#This Row],['# CM FN]]</f>
        <v>174</v>
      </c>
      <c r="AJ821" s="3">
        <f>Table1[[#This Row],['# CM TP]]+Table1[[#This Row],['# CM FP]]</f>
        <v>388</v>
      </c>
      <c r="AK821" s="3">
        <f>Table1[[#This Row],['# CM TN]]+Table1[[#This Row],['# CM FN]]</f>
        <v>612</v>
      </c>
      <c r="AL821" s="3">
        <f>Table1[[#This Row],[GT_T]]+Table1[[#This Row],[GT_F]]</f>
        <v>1000</v>
      </c>
      <c r="AM821" s="3">
        <f>IFERROR((Table1[[#This Row],['# CM TP]]+Table1[[#This Row],['# CM TN]])/Table1[[#This Row],[GT_TOT]], 0)</f>
        <v>0.82599999999999996</v>
      </c>
      <c r="AN821" s="3">
        <f>IFERROR(((Table1[[#This Row],[GT_T]]*Table1[[#This Row],[GT_ML_P]]/Table1[[#This Row],[GT_TOT]])+(Table1[[#This Row],[GT_F]]*Table1[[#This Row],[GT_ML_N]]/Table1[[#This Row],[GT_TOT]]))/Table1[[#This Row],[GT_TOT]],0)</f>
        <v>0.42697600000000002</v>
      </c>
      <c r="AO821" s="3">
        <f>(Table1[[#This Row],[OBS_ACC]]-Table1[[#This Row],[EXP_ACC]])/(1-Table1[[#This Row],[EXP_ACC]])</f>
        <v>0.69634779695091298</v>
      </c>
      <c r="AP821" s="3">
        <f>Table1[[#This Row],['# CM TP]]+Table1[[#This Row],['# CM FN]]</f>
        <v>364</v>
      </c>
      <c r="AQ821" s="3">
        <f>Table1[[#This Row],['# CM TN]]+Table1[[#This Row],['# CM FP]]</f>
        <v>636</v>
      </c>
      <c r="AR821" s="2">
        <f>IFERROR(Table1[[#This Row],[NUM_T]]/(Table1[[#This Row],[NUM_T]]+Table1[[#This Row],[NUM_F]]),0)</f>
        <v>0.36399999999999999</v>
      </c>
      <c r="AS821" s="2">
        <f>IFERROR(((LEN(Table1[[#This Row],[Predictors]])-LEN(SUBSTITUTE(Table1[[#This Row],[Predictors]],"_","")))/Table1[[#This Row],[NumPredictors]])-Table1[[#This Row],[P_se]],0)</f>
        <v>0.33333333333333331</v>
      </c>
      <c r="AT821" s="2">
        <f>IFERROR((LEN(Table1[[#This Row],[Predictors]])-LEN(SUBSTITUTE(Table1[[#This Row],[Predictors]],".","")))/Table1[[#This Row],[NumPredictors]],0)</f>
        <v>0.66666666666666663</v>
      </c>
      <c r="AU8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1" s="2">
        <f>1-(Table1[[#This Row],[P_2gram]]+Table1[[#This Row],[P_order]]+Table1[[#This Row],[P_se]])</f>
        <v>0</v>
      </c>
    </row>
    <row r="822" spans="1:48" x14ac:dyDescent="0.25">
      <c r="A822">
        <v>31</v>
      </c>
      <c r="B822" t="s">
        <v>645</v>
      </c>
      <c r="C822" t="s">
        <v>1503</v>
      </c>
      <c r="D822" t="s">
        <v>1506</v>
      </c>
      <c r="E822">
        <v>7554</v>
      </c>
      <c r="F8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822" t="s">
        <v>1419</v>
      </c>
      <c r="H822" s="3">
        <v>1</v>
      </c>
      <c r="I822" s="1">
        <v>43122.97724537037</v>
      </c>
      <c r="J822" t="s">
        <v>37</v>
      </c>
      <c r="K822" t="s">
        <v>11</v>
      </c>
      <c r="L822" t="str">
        <f>SUBSTITUTE(SUBSTITUTE(Table1[[#This Row],[PredictorSetsOrig]],"task","act"),"startend","se")</f>
        <v>act</v>
      </c>
      <c r="M822" s="32" t="s">
        <v>12</v>
      </c>
      <c r="N822" s="3">
        <v>12</v>
      </c>
      <c r="O822" s="3">
        <f>IF(Table1[[#This Row],[Algorithm]]="None",0,IF(Table1[[#This Row],[NumPredictors]]&lt;=5,5,IF(Table1[[#This Row],[NumPredictors]]&lt;=10,10,IF(Table1[[#This Row],[NumPredictors]]&lt;=30,30,50))))</f>
        <v>30</v>
      </c>
      <c r="P822" s="2">
        <v>0.82583377448385398</v>
      </c>
      <c r="Q822" s="2">
        <v>0.84112974404236496</v>
      </c>
      <c r="R822">
        <v>0</v>
      </c>
      <c r="S822">
        <v>7.75</v>
      </c>
      <c r="T822">
        <v>9.0000000000145505E-2</v>
      </c>
      <c r="U822" s="3">
        <v>4.9541206466228997</v>
      </c>
      <c r="V822" s="17"/>
      <c r="W822" s="22">
        <f>IFERROR(Table1[[#This Row],[MutualInformation]]/Table1[[#This Row],[MutualInformationPotential]],0)</f>
        <v>0</v>
      </c>
      <c r="X822" s="3">
        <v>0.30218358013600199</v>
      </c>
      <c r="Y822" s="3"/>
      <c r="Z822" s="3">
        <f>IFERROR(Table1[[#This Row],[MutualInformationVsOutcome]]/Table1[[#This Row],[MutualInformationVsOutcomePotential]],0)</f>
        <v>0</v>
      </c>
      <c r="AA822">
        <v>142</v>
      </c>
      <c r="AB822">
        <v>1418</v>
      </c>
      <c r="AC822">
        <v>60</v>
      </c>
      <c r="AD822">
        <v>269</v>
      </c>
      <c r="AE822" s="3" t="s">
        <v>1430</v>
      </c>
      <c r="AF82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822" s="17" t="str">
        <f>RIGHT(Table1[[#This Row],[AlgorithmFunc]],LEN(Table1[[#This Row],[AlgorithmFunc]])-16)</f>
        <v>Cluster</v>
      </c>
      <c r="AH822" s="3">
        <f>Table1[[#This Row],['# CM TP]]+Table1[[#This Row],['# CM TN]]</f>
        <v>1560</v>
      </c>
      <c r="AI822" s="3">
        <f>Table1[[#This Row],['# CM FP]]+Table1[[#This Row],['# CM FN]]</f>
        <v>329</v>
      </c>
      <c r="AJ822" s="3">
        <f>Table1[[#This Row],['# CM TP]]+Table1[[#This Row],['# CM FP]]</f>
        <v>202</v>
      </c>
      <c r="AK822" s="3">
        <f>Table1[[#This Row],['# CM TN]]+Table1[[#This Row],['# CM FN]]</f>
        <v>1687</v>
      </c>
      <c r="AL822" s="3">
        <f>Table1[[#This Row],[GT_T]]+Table1[[#This Row],[GT_F]]</f>
        <v>1889</v>
      </c>
      <c r="AM822" s="3">
        <f>IFERROR((Table1[[#This Row],['# CM TP]]+Table1[[#This Row],['# CM TN]])/Table1[[#This Row],[GT_TOT]], 0)</f>
        <v>0.82583377448385387</v>
      </c>
      <c r="AN822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822" s="3">
        <f>(Table1[[#This Row],[OBS_ACC]]-Table1[[#This Row],[EXP_ACC]])/(1-Table1[[#This Row],[EXP_ACC]])</f>
        <v>0.7696664193392726</v>
      </c>
      <c r="AP822" s="3">
        <f>Table1[[#This Row],['# CM TP]]+Table1[[#This Row],['# CM FN]]</f>
        <v>411</v>
      </c>
      <c r="AQ822" s="3">
        <f>Table1[[#This Row],['# CM TN]]+Table1[[#This Row],['# CM FP]]</f>
        <v>1478</v>
      </c>
      <c r="AR822" s="2">
        <f>IFERROR(Table1[[#This Row],[NUM_T]]/(Table1[[#This Row],[NUM_T]]+Table1[[#This Row],[NUM_F]]),0)</f>
        <v>0.21757543673901536</v>
      </c>
      <c r="AS822" s="2">
        <f>IFERROR(((LEN(Table1[[#This Row],[Predictors]])-LEN(SUBSTITUTE(Table1[[#This Row],[Predictors]],"_","")))/Table1[[#This Row],[NumPredictors]])-Table1[[#This Row],[P_se]],0)</f>
        <v>0</v>
      </c>
      <c r="AT822" s="2">
        <f>IFERROR((LEN(Table1[[#This Row],[Predictors]])-LEN(SUBSTITUTE(Table1[[#This Row],[Predictors]],".","")))/Table1[[#This Row],[NumPredictors]],0)</f>
        <v>0</v>
      </c>
      <c r="AU8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2" s="2">
        <f>1-(Table1[[#This Row],[P_2gram]]+Table1[[#This Row],[P_order]]+Table1[[#This Row],[P_se]])</f>
        <v>1</v>
      </c>
    </row>
    <row r="823" spans="1:48" x14ac:dyDescent="0.25">
      <c r="A823">
        <v>36</v>
      </c>
      <c r="B823" t="s">
        <v>645</v>
      </c>
      <c r="C823" t="s">
        <v>1503</v>
      </c>
      <c r="D823" t="s">
        <v>1506</v>
      </c>
      <c r="E823">
        <v>7554</v>
      </c>
      <c r="F8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823" t="s">
        <v>1419</v>
      </c>
      <c r="H823" s="3">
        <v>1</v>
      </c>
      <c r="I823" s="1">
        <v>43122.97797453704</v>
      </c>
      <c r="J823" t="s">
        <v>1317</v>
      </c>
      <c r="K823" t="s">
        <v>11</v>
      </c>
      <c r="L823" t="str">
        <f>SUBSTITUTE(SUBSTITUTE(Table1[[#This Row],[PredictorSetsOrig]],"task","act"),"startend","se")</f>
        <v>act</v>
      </c>
      <c r="M823" s="33" t="s">
        <v>12</v>
      </c>
      <c r="N823" s="3">
        <v>12</v>
      </c>
      <c r="O823" s="3">
        <f>IF(Table1[[#This Row],[Algorithm]]="None",0,IF(Table1[[#This Row],[NumPredictors]]&lt;=5,5,IF(Table1[[#This Row],[NumPredictors]]&lt;=10,10,IF(Table1[[#This Row],[NumPredictors]]&lt;=30,30,50))))</f>
        <v>30</v>
      </c>
      <c r="P823" s="2">
        <v>0.82583377448385398</v>
      </c>
      <c r="Q823" s="2">
        <v>0.84112974404236496</v>
      </c>
      <c r="R823">
        <v>1.00000000002183E-2</v>
      </c>
      <c r="S823">
        <v>7.7800000000006504</v>
      </c>
      <c r="T823">
        <v>0.10000000000036401</v>
      </c>
      <c r="U823" s="3">
        <v>4.9541206466228997</v>
      </c>
      <c r="V823" s="18"/>
      <c r="W823" s="23">
        <f>IFERROR(Table1[[#This Row],[MutualInformation]]/Table1[[#This Row],[MutualInformationPotential]],0)</f>
        <v>0</v>
      </c>
      <c r="X823" s="3">
        <v>0.30218358013600199</v>
      </c>
      <c r="Y823" s="3"/>
      <c r="Z823" s="3">
        <f>IFERROR(Table1[[#This Row],[MutualInformationVsOutcome]]/Table1[[#This Row],[MutualInformationVsOutcomePotential]],0)</f>
        <v>0</v>
      </c>
      <c r="AA823">
        <v>142</v>
      </c>
      <c r="AB823">
        <v>1418</v>
      </c>
      <c r="AC823">
        <v>60</v>
      </c>
      <c r="AD823">
        <v>269</v>
      </c>
      <c r="AE823" s="3" t="s">
        <v>1430</v>
      </c>
      <c r="AF82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823" s="18" t="str">
        <f>RIGHT(Table1[[#This Row],[AlgorithmFunc]],LEN(Table1[[#This Row],[AlgorithmFunc]])-16)</f>
        <v>ClusterMRMR</v>
      </c>
      <c r="AH823" s="3">
        <f>Table1[[#This Row],['# CM TP]]+Table1[[#This Row],['# CM TN]]</f>
        <v>1560</v>
      </c>
      <c r="AI823" s="3">
        <f>Table1[[#This Row],['# CM FP]]+Table1[[#This Row],['# CM FN]]</f>
        <v>329</v>
      </c>
      <c r="AJ823" s="3">
        <f>Table1[[#This Row],['# CM TP]]+Table1[[#This Row],['# CM FP]]</f>
        <v>202</v>
      </c>
      <c r="AK823" s="3">
        <f>Table1[[#This Row],['# CM TN]]+Table1[[#This Row],['# CM FN]]</f>
        <v>1687</v>
      </c>
      <c r="AL823" s="3">
        <f>Table1[[#This Row],[GT_T]]+Table1[[#This Row],[GT_F]]</f>
        <v>1889</v>
      </c>
      <c r="AM823" s="3">
        <f>IFERROR((Table1[[#This Row],['# CM TP]]+Table1[[#This Row],['# CM TN]])/Table1[[#This Row],[GT_TOT]], 0)</f>
        <v>0.82583377448385387</v>
      </c>
      <c r="AN823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823" s="3">
        <f>(Table1[[#This Row],[OBS_ACC]]-Table1[[#This Row],[EXP_ACC]])/(1-Table1[[#This Row],[EXP_ACC]])</f>
        <v>0.7696664193392726</v>
      </c>
      <c r="AP823" s="3">
        <f>Table1[[#This Row],['# CM TP]]+Table1[[#This Row],['# CM FN]]</f>
        <v>411</v>
      </c>
      <c r="AQ823" s="3">
        <f>Table1[[#This Row],['# CM TN]]+Table1[[#This Row],['# CM FP]]</f>
        <v>1478</v>
      </c>
      <c r="AR823" s="2">
        <f>IFERROR(Table1[[#This Row],[NUM_T]]/(Table1[[#This Row],[NUM_T]]+Table1[[#This Row],[NUM_F]]),0)</f>
        <v>0.21757543673901536</v>
      </c>
      <c r="AS823" s="2">
        <f>IFERROR(((LEN(Table1[[#This Row],[Predictors]])-LEN(SUBSTITUTE(Table1[[#This Row],[Predictors]],"_","")))/Table1[[#This Row],[NumPredictors]])-Table1[[#This Row],[P_se]],0)</f>
        <v>0</v>
      </c>
      <c r="AT823" s="2">
        <f>IFERROR((LEN(Table1[[#This Row],[Predictors]])-LEN(SUBSTITUTE(Table1[[#This Row],[Predictors]],".","")))/Table1[[#This Row],[NumPredictors]],0)</f>
        <v>0</v>
      </c>
      <c r="AU8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3" s="2">
        <f>1-(Table1[[#This Row],[P_2gram]]+Table1[[#This Row],[P_order]]+Table1[[#This Row],[P_se]])</f>
        <v>1</v>
      </c>
    </row>
    <row r="824" spans="1:48" x14ac:dyDescent="0.25">
      <c r="A824">
        <v>41</v>
      </c>
      <c r="B824" t="s">
        <v>645</v>
      </c>
      <c r="C824" t="s">
        <v>1503</v>
      </c>
      <c r="D824" t="s">
        <v>1506</v>
      </c>
      <c r="E824">
        <v>7554</v>
      </c>
      <c r="F8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824" t="s">
        <v>1419</v>
      </c>
      <c r="H824" s="3">
        <v>1</v>
      </c>
      <c r="I824" s="1">
        <v>43122.978703703702</v>
      </c>
      <c r="J824" t="s">
        <v>1007</v>
      </c>
      <c r="K824" t="s">
        <v>11</v>
      </c>
      <c r="L824" t="str">
        <f>SUBSTITUTE(SUBSTITUTE(Table1[[#This Row],[PredictorSetsOrig]],"task","act"),"startend","se")</f>
        <v>act</v>
      </c>
      <c r="M824" s="32" t="s">
        <v>12</v>
      </c>
      <c r="N824" s="3">
        <v>12</v>
      </c>
      <c r="O824" s="3">
        <f>IF(Table1[[#This Row],[Algorithm]]="None",0,IF(Table1[[#This Row],[NumPredictors]]&lt;=5,5,IF(Table1[[#This Row],[NumPredictors]]&lt;=10,10,IF(Table1[[#This Row],[NumPredictors]]&lt;=30,30,50))))</f>
        <v>30</v>
      </c>
      <c r="P824" s="2">
        <v>0.82583377448385398</v>
      </c>
      <c r="Q824" s="2">
        <v>0.84112974404236496</v>
      </c>
      <c r="R824">
        <v>1.00000000002183E-2</v>
      </c>
      <c r="S824">
        <v>7.7400000000006903</v>
      </c>
      <c r="T824">
        <v>9.0000000000145505E-2</v>
      </c>
      <c r="U824" s="3">
        <v>4.9541206466228997</v>
      </c>
      <c r="V824" s="17"/>
      <c r="W824" s="22">
        <f>IFERROR(Table1[[#This Row],[MutualInformation]]/Table1[[#This Row],[MutualInformationPotential]],0)</f>
        <v>0</v>
      </c>
      <c r="X824" s="3">
        <v>0.30218358013600199</v>
      </c>
      <c r="Y824" s="3"/>
      <c r="Z824" s="3">
        <f>IFERROR(Table1[[#This Row],[MutualInformationVsOutcome]]/Table1[[#This Row],[MutualInformationVsOutcomePotential]],0)</f>
        <v>0</v>
      </c>
      <c r="AA824">
        <v>142</v>
      </c>
      <c r="AB824">
        <v>1418</v>
      </c>
      <c r="AC824">
        <v>60</v>
      </c>
      <c r="AD824">
        <v>269</v>
      </c>
      <c r="AE824" s="3" t="s">
        <v>1430</v>
      </c>
      <c r="AF82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824" s="17" t="str">
        <f>RIGHT(Table1[[#This Row],[AlgorithmFunc]],LEN(Table1[[#This Row],[AlgorithmFunc]])-16)</f>
        <v>ClusterFisher</v>
      </c>
      <c r="AH824" s="3">
        <f>Table1[[#This Row],['# CM TP]]+Table1[[#This Row],['# CM TN]]</f>
        <v>1560</v>
      </c>
      <c r="AI824" s="3">
        <f>Table1[[#This Row],['# CM FP]]+Table1[[#This Row],['# CM FN]]</f>
        <v>329</v>
      </c>
      <c r="AJ824" s="3">
        <f>Table1[[#This Row],['# CM TP]]+Table1[[#This Row],['# CM FP]]</f>
        <v>202</v>
      </c>
      <c r="AK824" s="3">
        <f>Table1[[#This Row],['# CM TN]]+Table1[[#This Row],['# CM FN]]</f>
        <v>1687</v>
      </c>
      <c r="AL824" s="3">
        <f>Table1[[#This Row],[GT_T]]+Table1[[#This Row],[GT_F]]</f>
        <v>1889</v>
      </c>
      <c r="AM824" s="3">
        <f>IFERROR((Table1[[#This Row],['# CM TP]]+Table1[[#This Row],['# CM TN]])/Table1[[#This Row],[GT_TOT]], 0)</f>
        <v>0.82583377448385387</v>
      </c>
      <c r="AN824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824" s="3">
        <f>(Table1[[#This Row],[OBS_ACC]]-Table1[[#This Row],[EXP_ACC]])/(1-Table1[[#This Row],[EXP_ACC]])</f>
        <v>0.7696664193392726</v>
      </c>
      <c r="AP824" s="3">
        <f>Table1[[#This Row],['# CM TP]]+Table1[[#This Row],['# CM FN]]</f>
        <v>411</v>
      </c>
      <c r="AQ824" s="3">
        <f>Table1[[#This Row],['# CM TN]]+Table1[[#This Row],['# CM FP]]</f>
        <v>1478</v>
      </c>
      <c r="AR824" s="2">
        <f>IFERROR(Table1[[#This Row],[NUM_T]]/(Table1[[#This Row],[NUM_T]]+Table1[[#This Row],[NUM_F]]),0)</f>
        <v>0.21757543673901536</v>
      </c>
      <c r="AS824" s="2">
        <f>IFERROR(((LEN(Table1[[#This Row],[Predictors]])-LEN(SUBSTITUTE(Table1[[#This Row],[Predictors]],"_","")))/Table1[[#This Row],[NumPredictors]])-Table1[[#This Row],[P_se]],0)</f>
        <v>0</v>
      </c>
      <c r="AT824" s="2">
        <f>IFERROR((LEN(Table1[[#This Row],[Predictors]])-LEN(SUBSTITUTE(Table1[[#This Row],[Predictors]],".","")))/Table1[[#This Row],[NumPredictors]],0)</f>
        <v>0</v>
      </c>
      <c r="AU8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4" s="2">
        <f>1-(Table1[[#This Row],[P_2gram]]+Table1[[#This Row],[P_order]]+Table1[[#This Row],[P_se]])</f>
        <v>1</v>
      </c>
    </row>
    <row r="825" spans="1:48" x14ac:dyDescent="0.25">
      <c r="A825">
        <v>1</v>
      </c>
      <c r="B825" t="s">
        <v>645</v>
      </c>
      <c r="C825" t="s">
        <v>1503</v>
      </c>
      <c r="D825" t="s">
        <v>1506</v>
      </c>
      <c r="E825">
        <v>7554</v>
      </c>
      <c r="F8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825" t="s">
        <v>1523</v>
      </c>
      <c r="H825">
        <v>1</v>
      </c>
      <c r="I825" s="1">
        <v>43123.807245370372</v>
      </c>
      <c r="J825" t="s">
        <v>982</v>
      </c>
      <c r="K825" t="s">
        <v>11</v>
      </c>
      <c r="L825" t="str">
        <f>SUBSTITUTE(SUBSTITUTE(Table1[[#This Row],[PredictorSetsOrig]],"task","act"),"startend","se")</f>
        <v>act</v>
      </c>
      <c r="M825" s="14" t="s">
        <v>12</v>
      </c>
      <c r="N825">
        <v>12</v>
      </c>
      <c r="O825" s="3">
        <f>IF(Table1[[#This Row],[Algorithm]]="None",0,IF(Table1[[#This Row],[NumPredictors]]&lt;=5,5,IF(Table1[[#This Row],[NumPredictors]]&lt;=10,10,IF(Table1[[#This Row],[NumPredictors]]&lt;=30,30,50))))</f>
        <v>30</v>
      </c>
      <c r="P825">
        <v>0.82583377448385398</v>
      </c>
      <c r="Q825">
        <v>0.84112974404236496</v>
      </c>
      <c r="R825">
        <v>9.9999999999909103E-3</v>
      </c>
      <c r="S825">
        <v>8.2200000000000308</v>
      </c>
      <c r="T825">
        <v>9.0000000000031805E-2</v>
      </c>
      <c r="U825">
        <v>4.9541206466228997</v>
      </c>
      <c r="W825" s="22">
        <f>IFERROR(Table1[[#This Row],[MutualInformation]]/Table1[[#This Row],[MutualInformationPotential]],0)</f>
        <v>0</v>
      </c>
      <c r="X825">
        <v>0.30218358013600199</v>
      </c>
      <c r="Z825" s="3">
        <f>IFERROR(Table1[[#This Row],[MutualInformationVsOutcome]]/Table1[[#This Row],[MutualInformationVsOutcomePotential]],0)</f>
        <v>0</v>
      </c>
      <c r="AA825">
        <v>142</v>
      </c>
      <c r="AB825">
        <v>1418</v>
      </c>
      <c r="AC825">
        <v>60</v>
      </c>
      <c r="AD825">
        <v>269</v>
      </c>
      <c r="AE825" t="s">
        <v>1430</v>
      </c>
      <c r="AF82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825" s="17" t="str">
        <f>RIGHT(Table1[[#This Row],[AlgorithmFunc]],LEN(Table1[[#This Row],[AlgorithmFunc]])-16)</f>
        <v>Fisher</v>
      </c>
      <c r="AH825" s="3">
        <f>Table1[[#This Row],['# CM TP]]+Table1[[#This Row],['# CM TN]]</f>
        <v>1560</v>
      </c>
      <c r="AI825" s="3">
        <f>Table1[[#This Row],['# CM FP]]+Table1[[#This Row],['# CM FN]]</f>
        <v>329</v>
      </c>
      <c r="AJ825" s="3">
        <f>Table1[[#This Row],['# CM TP]]+Table1[[#This Row],['# CM FP]]</f>
        <v>202</v>
      </c>
      <c r="AK825" s="3">
        <f>Table1[[#This Row],['# CM TN]]+Table1[[#This Row],['# CM FN]]</f>
        <v>1687</v>
      </c>
      <c r="AL825" s="3">
        <f>Table1[[#This Row],[GT_T]]+Table1[[#This Row],[GT_F]]</f>
        <v>1889</v>
      </c>
      <c r="AM825" s="3">
        <f>IFERROR((Table1[[#This Row],['# CM TP]]+Table1[[#This Row],['# CM TN]])/Table1[[#This Row],[GT_TOT]], 0)</f>
        <v>0.82583377448385387</v>
      </c>
      <c r="AN825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825" s="3">
        <f>(Table1[[#This Row],[OBS_ACC]]-Table1[[#This Row],[EXP_ACC]])/(1-Table1[[#This Row],[EXP_ACC]])</f>
        <v>0.7696664193392726</v>
      </c>
      <c r="AP825" s="3">
        <f>Table1[[#This Row],['# CM TP]]+Table1[[#This Row],['# CM FN]]</f>
        <v>411</v>
      </c>
      <c r="AQ825" s="3">
        <f>Table1[[#This Row],['# CM TN]]+Table1[[#This Row],['# CM FP]]</f>
        <v>1478</v>
      </c>
      <c r="AR825" s="2">
        <f>IFERROR(Table1[[#This Row],[NUM_T]]/(Table1[[#This Row],[NUM_T]]+Table1[[#This Row],[NUM_F]]),0)</f>
        <v>0.21757543673901536</v>
      </c>
      <c r="AS825" s="2">
        <f>IFERROR(((LEN(Table1[[#This Row],[Predictors]])-LEN(SUBSTITUTE(Table1[[#This Row],[Predictors]],"_","")))/Table1[[#This Row],[NumPredictors]])-Table1[[#This Row],[P_se]],0)</f>
        <v>0</v>
      </c>
      <c r="AT825" s="2">
        <f>IFERROR((LEN(Table1[[#This Row],[Predictors]])-LEN(SUBSTITUTE(Table1[[#This Row],[Predictors]],".","")))/Table1[[#This Row],[NumPredictors]],0)</f>
        <v>0</v>
      </c>
      <c r="AU8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5" s="2">
        <f>1-(Table1[[#This Row],[P_2gram]]+Table1[[#This Row],[P_order]]+Table1[[#This Row],[P_se]])</f>
        <v>1</v>
      </c>
    </row>
    <row r="826" spans="1:48" x14ac:dyDescent="0.25">
      <c r="A826" s="26">
        <v>1</v>
      </c>
      <c r="B826" s="26" t="s">
        <v>645</v>
      </c>
      <c r="C826" s="26" t="s">
        <v>1503</v>
      </c>
      <c r="D826" s="26" t="s">
        <v>1506</v>
      </c>
      <c r="E826" s="26">
        <v>7554</v>
      </c>
      <c r="F826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826" s="26" t="s">
        <v>1537</v>
      </c>
      <c r="H826" s="27">
        <v>1</v>
      </c>
      <c r="I826" s="28">
        <v>43125.380196759259</v>
      </c>
      <c r="J826" s="26" t="s">
        <v>484</v>
      </c>
      <c r="K826" s="26" t="s">
        <v>11</v>
      </c>
      <c r="L826" t="str">
        <f>SUBSTITUTE(SUBSTITUTE(Table1[[#This Row],[PredictorSetsOrig]],"task","act"),"startend","se")</f>
        <v>act</v>
      </c>
      <c r="M826" s="32" t="s">
        <v>12</v>
      </c>
      <c r="N826" s="27">
        <v>12</v>
      </c>
      <c r="O826" s="27">
        <f>IF(Table1[[#This Row],[Algorithm]]="None",0,IF(Table1[[#This Row],[NumPredictors]]&lt;=5,5,IF(Table1[[#This Row],[NumPredictors]]&lt;=10,10,IF(Table1[[#This Row],[NumPredictors]]&lt;=30,30,50))))</f>
        <v>30</v>
      </c>
      <c r="P826" s="29">
        <v>0.82583377448385398</v>
      </c>
      <c r="Q826" s="29">
        <v>0.84112974404236496</v>
      </c>
      <c r="R826" s="26">
        <v>9.9999999999980105E-3</v>
      </c>
      <c r="S826" s="26">
        <v>7.86</v>
      </c>
      <c r="T826" s="26">
        <v>0.100000000000001</v>
      </c>
      <c r="U826" s="27">
        <v>4.9541206466228997</v>
      </c>
      <c r="V826" s="27"/>
      <c r="W826" s="22">
        <f>IFERROR(Table1[[#This Row],[MutualInformation]]/Table1[[#This Row],[MutualInformationPotential]],0)</f>
        <v>0</v>
      </c>
      <c r="X826" s="27">
        <v>0.30218358013600199</v>
      </c>
      <c r="Y826" s="27"/>
      <c r="Z826" s="27">
        <f>IFERROR(Table1[[#This Row],[MutualInformationVsOutcome]]/Table1[[#This Row],[MutualInformationVsOutcomePotential]],0)</f>
        <v>0</v>
      </c>
      <c r="AA826" s="26">
        <v>142</v>
      </c>
      <c r="AB826" s="26">
        <v>1418</v>
      </c>
      <c r="AC826" s="26">
        <v>60</v>
      </c>
      <c r="AD826" s="26">
        <v>269</v>
      </c>
      <c r="AE826" s="27" t="s">
        <v>1430</v>
      </c>
      <c r="AF82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826" s="17" t="str">
        <f>RIGHT(Table1[[#This Row],[AlgorithmFunc]],LEN(Table1[[#This Row],[AlgorithmFunc]])-16)</f>
        <v>MRMREnsemble5</v>
      </c>
      <c r="AH826" s="27">
        <f>Table1[[#This Row],['# CM TP]]+Table1[[#This Row],['# CM TN]]</f>
        <v>1560</v>
      </c>
      <c r="AI826" s="27">
        <f>Table1[[#This Row],['# CM FP]]+Table1[[#This Row],['# CM FN]]</f>
        <v>329</v>
      </c>
      <c r="AJ826" s="27">
        <f>Table1[[#This Row],['# CM TP]]+Table1[[#This Row],['# CM FP]]</f>
        <v>202</v>
      </c>
      <c r="AK826" s="27">
        <f>Table1[[#This Row],['# CM TN]]+Table1[[#This Row],['# CM FN]]</f>
        <v>1687</v>
      </c>
      <c r="AL826" s="27">
        <f>Table1[[#This Row],[GT_T]]+Table1[[#This Row],[GT_F]]</f>
        <v>1889</v>
      </c>
      <c r="AM826" s="27">
        <f>IFERROR((Table1[[#This Row],['# CM TP]]+Table1[[#This Row],['# CM TN]])/Table1[[#This Row],[GT_TOT]], 0)</f>
        <v>0.82583377448385387</v>
      </c>
      <c r="AN826" s="27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826" s="27">
        <f>(Table1[[#This Row],[OBS_ACC]]-Table1[[#This Row],[EXP_ACC]])/(1-Table1[[#This Row],[EXP_ACC]])</f>
        <v>0.7696664193392726</v>
      </c>
      <c r="AP826" s="27">
        <f>Table1[[#This Row],['# CM TP]]+Table1[[#This Row],['# CM FN]]</f>
        <v>411</v>
      </c>
      <c r="AQ826" s="27">
        <f>Table1[[#This Row],['# CM TN]]+Table1[[#This Row],['# CM FP]]</f>
        <v>1478</v>
      </c>
      <c r="AR826" s="29">
        <f>IFERROR(Table1[[#This Row],[NUM_T]]/(Table1[[#This Row],[NUM_T]]+Table1[[#This Row],[NUM_F]]),0)</f>
        <v>0.21757543673901536</v>
      </c>
      <c r="AS826" s="29">
        <f>IFERROR(((LEN(Table1[[#This Row],[Predictors]])-LEN(SUBSTITUTE(Table1[[#This Row],[Predictors]],"_","")))/Table1[[#This Row],[NumPredictors]])-Table1[[#This Row],[P_se]],0)</f>
        <v>0</v>
      </c>
      <c r="AT826" s="29">
        <f>IFERROR((LEN(Table1[[#This Row],[Predictors]])-LEN(SUBSTITUTE(Table1[[#This Row],[Predictors]],".","")))/Table1[[#This Row],[NumPredictors]],0)</f>
        <v>0</v>
      </c>
      <c r="AU82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6" s="29">
        <f>1-(Table1[[#This Row],[P_2gram]]+Table1[[#This Row],[P_order]]+Table1[[#This Row],[P_se]])</f>
        <v>1</v>
      </c>
    </row>
    <row r="827" spans="1:48" x14ac:dyDescent="0.25">
      <c r="A827" s="26">
        <v>1</v>
      </c>
      <c r="B827" s="26" t="s">
        <v>645</v>
      </c>
      <c r="C827" s="26" t="s">
        <v>185</v>
      </c>
      <c r="D827" s="26" t="s">
        <v>1510</v>
      </c>
      <c r="E827" s="26">
        <v>4000</v>
      </c>
      <c r="F8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27" s="26" t="s">
        <v>902</v>
      </c>
      <c r="H827" s="27">
        <v>1</v>
      </c>
      <c r="I827" s="28">
        <v>42805.826921296299</v>
      </c>
      <c r="J827" s="26" t="s">
        <v>887</v>
      </c>
      <c r="K827" s="28" t="s">
        <v>11</v>
      </c>
      <c r="L827" t="str">
        <f>SUBSTITUTE(SUBSTITUTE(Table1[[#This Row],[PredictorSetsOrig]],"task","act"),"startend","se")</f>
        <v>act</v>
      </c>
      <c r="M827" s="14" t="s">
        <v>12</v>
      </c>
      <c r="N827" s="16">
        <v>5</v>
      </c>
      <c r="O827" s="27">
        <f>IF(Table1[[#This Row],[Algorithm]]="None",0,IF(Table1[[#This Row],[NumPredictors]]&lt;=5,5,IF(Table1[[#This Row],[NumPredictors]]&lt;=10,10,IF(Table1[[#This Row],[NumPredictors]]&lt;=30,30,50))))</f>
        <v>5</v>
      </c>
      <c r="P827" s="29">
        <v>0.82599999999999996</v>
      </c>
      <c r="Q827" s="29">
        <v>0.84166666666666701</v>
      </c>
      <c r="R827" s="27">
        <v>19.520000000000401</v>
      </c>
      <c r="S827" s="27">
        <v>3.7599999999993101</v>
      </c>
      <c r="T827" s="27">
        <v>6.0000000000400198E-2</v>
      </c>
      <c r="U827" s="27">
        <v>4.8211655626432899</v>
      </c>
      <c r="V827" s="17">
        <v>6.6527099250221697</v>
      </c>
      <c r="W827" s="22">
        <f>IFERROR(Table1[[#This Row],[MutualInformation]]/Table1[[#This Row],[MutualInformationPotential]],0)</f>
        <v>0.72469198521792211</v>
      </c>
      <c r="X827" s="27">
        <v>0.21361655982785899</v>
      </c>
      <c r="Y827" s="27">
        <v>0.37128971067814898</v>
      </c>
      <c r="Z827" s="27">
        <f>IFERROR(Table1[[#This Row],[MutualInformationVsOutcome]]/Table1[[#This Row],[MutualInformationVsOutcomePotential]],0)</f>
        <v>0.57533660019205779</v>
      </c>
      <c r="AA827" s="27">
        <v>55</v>
      </c>
      <c r="AB827" s="27">
        <v>771</v>
      </c>
      <c r="AC827" s="27">
        <v>34</v>
      </c>
      <c r="AD827" s="27">
        <v>140</v>
      </c>
      <c r="AE827" s="26" t="s">
        <v>619</v>
      </c>
      <c r="AF8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827" s="17" t="str">
        <f>RIGHT(Table1[[#This Row],[AlgorithmFunc]],LEN(Table1[[#This Row],[AlgorithmFunc]])-16)</f>
        <v>Recursive4Sizes</v>
      </c>
      <c r="AH827" s="27">
        <f>Table1[[#This Row],['# CM TP]]+Table1[[#This Row],['# CM TN]]</f>
        <v>826</v>
      </c>
      <c r="AI827" s="27">
        <f>Table1[[#This Row],['# CM FP]]+Table1[[#This Row],['# CM FN]]</f>
        <v>174</v>
      </c>
      <c r="AJ827" s="27">
        <f>Table1[[#This Row],['# CM TP]]+Table1[[#This Row],['# CM FP]]</f>
        <v>89</v>
      </c>
      <c r="AK827" s="27">
        <f>Table1[[#This Row],['# CM TN]]+Table1[[#This Row],['# CM FN]]</f>
        <v>911</v>
      </c>
      <c r="AL827" s="27">
        <f>Table1[[#This Row],[GT_T]]+Table1[[#This Row],[GT_F]]</f>
        <v>1000</v>
      </c>
      <c r="AM827" s="27">
        <f>IFERROR((Table1[[#This Row],['# CM TP]]+Table1[[#This Row],['# CM TN]])/Table1[[#This Row],[GT_TOT]], 0)</f>
        <v>0.82599999999999996</v>
      </c>
      <c r="AN827" s="27">
        <f>IFERROR(((Table1[[#This Row],[GT_T]]*Table1[[#This Row],[GT_ML_P]]/Table1[[#This Row],[GT_TOT]])+(Table1[[#This Row],[GT_F]]*Table1[[#This Row],[GT_ML_N]]/Table1[[#This Row],[GT_TOT]]))/Table1[[#This Row],[GT_TOT]],0)</f>
        <v>0.23202800000000001</v>
      </c>
      <c r="AO827" s="27">
        <f>(Table1[[#This Row],[OBS_ACC]]-Table1[[#This Row],[EXP_ACC]])/(1-Table1[[#This Row],[EXP_ACC]])</f>
        <v>0.77342923960769394</v>
      </c>
      <c r="AP827" s="27">
        <f>Table1[[#This Row],['# CM TP]]+Table1[[#This Row],['# CM FN]]</f>
        <v>195</v>
      </c>
      <c r="AQ827" s="27">
        <f>Table1[[#This Row],['# CM TN]]+Table1[[#This Row],['# CM FP]]</f>
        <v>805</v>
      </c>
      <c r="AR827" s="29">
        <f>IFERROR(Table1[[#This Row],[NUM_T]]/(Table1[[#This Row],[NUM_T]]+Table1[[#This Row],[NUM_F]]),0)</f>
        <v>0.19500000000000001</v>
      </c>
      <c r="AS827" s="29">
        <f>IFERROR(((LEN(Table1[[#This Row],[Predictors]])-LEN(SUBSTITUTE(Table1[[#This Row],[Predictors]],"_","")))/Table1[[#This Row],[NumPredictors]])-Table1[[#This Row],[P_se]],0)</f>
        <v>0</v>
      </c>
      <c r="AT827" s="29">
        <f>IFERROR((LEN(Table1[[#This Row],[Predictors]])-LEN(SUBSTITUTE(Table1[[#This Row],[Predictors]],".","")))/Table1[[#This Row],[NumPredictors]],0)</f>
        <v>0</v>
      </c>
      <c r="AU82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7" s="29">
        <f>1-(Table1[[#This Row],[P_2gram]]+Table1[[#This Row],[P_order]]+Table1[[#This Row],[P_se]])</f>
        <v>1</v>
      </c>
    </row>
    <row r="828" spans="1:48" x14ac:dyDescent="0.25">
      <c r="A828" s="26">
        <v>2</v>
      </c>
      <c r="B828" s="26" t="s">
        <v>645</v>
      </c>
      <c r="C828" s="26" t="s">
        <v>185</v>
      </c>
      <c r="D828" s="26" t="s">
        <v>1510</v>
      </c>
      <c r="E828" s="26">
        <v>4000</v>
      </c>
      <c r="F8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28" s="26" t="s">
        <v>902</v>
      </c>
      <c r="H828" s="27">
        <v>1</v>
      </c>
      <c r="I828" s="28">
        <v>42805.827199074076</v>
      </c>
      <c r="J828" s="26" t="s">
        <v>887</v>
      </c>
      <c r="K828" s="28" t="s">
        <v>11</v>
      </c>
      <c r="L828" t="str">
        <f>SUBSTITUTE(SUBSTITUTE(Table1[[#This Row],[PredictorSetsOrig]],"task","act"),"startend","se")</f>
        <v>act,se</v>
      </c>
      <c r="M828" s="14" t="s">
        <v>14</v>
      </c>
      <c r="N828" s="16">
        <v>5</v>
      </c>
      <c r="O828" s="27">
        <f>IF(Table1[[#This Row],[Algorithm]]="None",0,IF(Table1[[#This Row],[NumPredictors]]&lt;=5,5,IF(Table1[[#This Row],[NumPredictors]]&lt;=10,10,IF(Table1[[#This Row],[NumPredictors]]&lt;=30,30,50))))</f>
        <v>5</v>
      </c>
      <c r="P828" s="29">
        <v>0.82599999999999996</v>
      </c>
      <c r="Q828" s="29">
        <v>0.84166666666666701</v>
      </c>
      <c r="R828" s="27">
        <v>22.569999999999698</v>
      </c>
      <c r="S828" s="27">
        <v>3.4799999999995599</v>
      </c>
      <c r="T828" s="27">
        <v>0.11000000000058199</v>
      </c>
      <c r="U828" s="27">
        <v>4.8211655626432899</v>
      </c>
      <c r="V828" s="17">
        <v>6.9605890807084903</v>
      </c>
      <c r="W828" s="22">
        <f>IFERROR(Table1[[#This Row],[MutualInformation]]/Table1[[#This Row],[MutualInformationPotential]],0)</f>
        <v>0.69263757804713888</v>
      </c>
      <c r="X828" s="27">
        <v>0.21361655982785899</v>
      </c>
      <c r="Y828" s="27">
        <v>0.38147101411214301</v>
      </c>
      <c r="Z828" s="27">
        <f>IFERROR(Table1[[#This Row],[MutualInformationVsOutcome]]/Table1[[#This Row],[MutualInformationVsOutcomePotential]],0)</f>
        <v>0.55998110452780303</v>
      </c>
      <c r="AA828" s="27">
        <v>55</v>
      </c>
      <c r="AB828" s="27">
        <v>771</v>
      </c>
      <c r="AC828" s="27">
        <v>34</v>
      </c>
      <c r="AD828" s="27">
        <v>140</v>
      </c>
      <c r="AE828" s="26" t="s">
        <v>619</v>
      </c>
      <c r="AF8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828" s="17" t="str">
        <f>RIGHT(Table1[[#This Row],[AlgorithmFunc]],LEN(Table1[[#This Row],[AlgorithmFunc]])-16)</f>
        <v>Recursive4Sizes</v>
      </c>
      <c r="AH828" s="27">
        <f>Table1[[#This Row],['# CM TP]]+Table1[[#This Row],['# CM TN]]</f>
        <v>826</v>
      </c>
      <c r="AI828" s="27">
        <f>Table1[[#This Row],['# CM FP]]+Table1[[#This Row],['# CM FN]]</f>
        <v>174</v>
      </c>
      <c r="AJ828" s="27">
        <f>Table1[[#This Row],['# CM TP]]+Table1[[#This Row],['# CM FP]]</f>
        <v>89</v>
      </c>
      <c r="AK828" s="27">
        <f>Table1[[#This Row],['# CM TN]]+Table1[[#This Row],['# CM FN]]</f>
        <v>911</v>
      </c>
      <c r="AL828" s="27">
        <f>Table1[[#This Row],[GT_T]]+Table1[[#This Row],[GT_F]]</f>
        <v>1000</v>
      </c>
      <c r="AM828" s="27">
        <f>IFERROR((Table1[[#This Row],['# CM TP]]+Table1[[#This Row],['# CM TN]])/Table1[[#This Row],[GT_TOT]], 0)</f>
        <v>0.82599999999999996</v>
      </c>
      <c r="AN828" s="27">
        <f>IFERROR(((Table1[[#This Row],[GT_T]]*Table1[[#This Row],[GT_ML_P]]/Table1[[#This Row],[GT_TOT]])+(Table1[[#This Row],[GT_F]]*Table1[[#This Row],[GT_ML_N]]/Table1[[#This Row],[GT_TOT]]))/Table1[[#This Row],[GT_TOT]],0)</f>
        <v>0.23202800000000001</v>
      </c>
      <c r="AO828" s="27">
        <f>(Table1[[#This Row],[OBS_ACC]]-Table1[[#This Row],[EXP_ACC]])/(1-Table1[[#This Row],[EXP_ACC]])</f>
        <v>0.77342923960769394</v>
      </c>
      <c r="AP828" s="27">
        <f>Table1[[#This Row],['# CM TP]]+Table1[[#This Row],['# CM FN]]</f>
        <v>195</v>
      </c>
      <c r="AQ828" s="27">
        <f>Table1[[#This Row],['# CM TN]]+Table1[[#This Row],['# CM FP]]</f>
        <v>805</v>
      </c>
      <c r="AR828" s="29">
        <f>IFERROR(Table1[[#This Row],[NUM_T]]/(Table1[[#This Row],[NUM_T]]+Table1[[#This Row],[NUM_F]]),0)</f>
        <v>0.19500000000000001</v>
      </c>
      <c r="AS828" s="29">
        <f>IFERROR(((LEN(Table1[[#This Row],[Predictors]])-LEN(SUBSTITUTE(Table1[[#This Row],[Predictors]],"_","")))/Table1[[#This Row],[NumPredictors]])-Table1[[#This Row],[P_se]],0)</f>
        <v>0</v>
      </c>
      <c r="AT828" s="29">
        <f>IFERROR((LEN(Table1[[#This Row],[Predictors]])-LEN(SUBSTITUTE(Table1[[#This Row],[Predictors]],".","")))/Table1[[#This Row],[NumPredictors]],0)</f>
        <v>0</v>
      </c>
      <c r="AU82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8" s="29">
        <f>1-(Table1[[#This Row],[P_2gram]]+Table1[[#This Row],[P_order]]+Table1[[#This Row],[P_se]])</f>
        <v>1</v>
      </c>
    </row>
    <row r="829" spans="1:48" x14ac:dyDescent="0.25">
      <c r="A829">
        <v>9</v>
      </c>
      <c r="B829" t="s">
        <v>645</v>
      </c>
      <c r="C829" t="s">
        <v>185</v>
      </c>
      <c r="D829" s="26" t="s">
        <v>1510</v>
      </c>
      <c r="E829">
        <v>4000</v>
      </c>
      <c r="F8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29" t="s">
        <v>902</v>
      </c>
      <c r="H829" s="3">
        <v>1</v>
      </c>
      <c r="I829" s="1">
        <v>42805.844560185185</v>
      </c>
      <c r="J829" t="s">
        <v>887</v>
      </c>
      <c r="K829" s="1" t="s">
        <v>11</v>
      </c>
      <c r="L829" t="str">
        <f>SUBSTITUTE(SUBSTITUTE(Table1[[#This Row],[PredictorSetsOrig]],"task","act"),"startend","se")</f>
        <v>2gram,order</v>
      </c>
      <c r="M829" s="14" t="s">
        <v>438</v>
      </c>
      <c r="N829" s="16">
        <v>5</v>
      </c>
      <c r="O829" s="3">
        <f>IF(Table1[[#This Row],[Algorithm]]="None",0,IF(Table1[[#This Row],[NumPredictors]]&lt;=5,5,IF(Table1[[#This Row],[NumPredictors]]&lt;=10,10,IF(Table1[[#This Row],[NumPredictors]]&lt;=30,30,50))))</f>
        <v>5</v>
      </c>
      <c r="P829" s="2">
        <v>0.82599999999999996</v>
      </c>
      <c r="Q829" s="2">
        <v>0.82333333333333303</v>
      </c>
      <c r="R829" s="3">
        <v>474.77999999999901</v>
      </c>
      <c r="S829" s="3">
        <v>4.0300000000006504</v>
      </c>
      <c r="T829" s="3">
        <v>1.78000000000065</v>
      </c>
      <c r="U829" s="3">
        <v>1.6394590996687299</v>
      </c>
      <c r="V829" s="27">
        <v>7.30761563701172</v>
      </c>
      <c r="W829" s="22">
        <f>IFERROR(Table1[[#This Row],[MutualInformation]]/Table1[[#This Row],[MutualInformationPotential]],0)</f>
        <v>0.22434938851534189</v>
      </c>
      <c r="X829" s="27">
        <v>6.6539669099517695E-2</v>
      </c>
      <c r="Y829" s="3">
        <v>0.40525441704633902</v>
      </c>
      <c r="Z829" s="27">
        <f>IFERROR(Table1[[#This Row],[MutualInformationVsOutcome]]/Table1[[#This Row],[MutualInformationVsOutcomePotential]],0)</f>
        <v>0.1641923352359394</v>
      </c>
      <c r="AA829" s="3">
        <v>43</v>
      </c>
      <c r="AB829" s="3">
        <v>783</v>
      </c>
      <c r="AC829" s="3">
        <v>22</v>
      </c>
      <c r="AD829" s="3">
        <v>152</v>
      </c>
      <c r="AE829" t="s">
        <v>628</v>
      </c>
      <c r="AF8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829" s="17" t="str">
        <f>RIGHT(Table1[[#This Row],[AlgorithmFunc]],LEN(Table1[[#This Row],[AlgorithmFunc]])-16)</f>
        <v>Recursive4Sizes</v>
      </c>
      <c r="AH829" s="3">
        <f>Table1[[#This Row],['# CM TP]]+Table1[[#This Row],['# CM TN]]</f>
        <v>826</v>
      </c>
      <c r="AI829" s="3">
        <f>Table1[[#This Row],['# CM FP]]+Table1[[#This Row],['# CM FN]]</f>
        <v>174</v>
      </c>
      <c r="AJ829" s="3">
        <f>Table1[[#This Row],['# CM TP]]+Table1[[#This Row],['# CM FP]]</f>
        <v>65</v>
      </c>
      <c r="AK829" s="3">
        <f>Table1[[#This Row],['# CM TN]]+Table1[[#This Row],['# CM FN]]</f>
        <v>935</v>
      </c>
      <c r="AL829" s="3">
        <f>Table1[[#This Row],[GT_T]]+Table1[[#This Row],[GT_F]]</f>
        <v>1000</v>
      </c>
      <c r="AM829" s="3">
        <f>IFERROR((Table1[[#This Row],['# CM TP]]+Table1[[#This Row],['# CM TN]])/Table1[[#This Row],[GT_TOT]], 0)</f>
        <v>0.82599999999999996</v>
      </c>
      <c r="AN829" s="3">
        <f>IFERROR(((Table1[[#This Row],[GT_T]]*Table1[[#This Row],[GT_ML_P]]/Table1[[#This Row],[GT_TOT]])+(Table1[[#This Row],[GT_F]]*Table1[[#This Row],[GT_ML_N]]/Table1[[#This Row],[GT_TOT]]))/Table1[[#This Row],[GT_TOT]],0)</f>
        <v>0.21637999999999999</v>
      </c>
      <c r="AO829" s="3">
        <f>(Table1[[#This Row],[OBS_ACC]]-Table1[[#This Row],[EXP_ACC]])/(1-Table1[[#This Row],[EXP_ACC]])</f>
        <v>0.7779535999591638</v>
      </c>
      <c r="AP829" s="3">
        <f>Table1[[#This Row],['# CM TP]]+Table1[[#This Row],['# CM FN]]</f>
        <v>195</v>
      </c>
      <c r="AQ829" s="3">
        <f>Table1[[#This Row],['# CM TN]]+Table1[[#This Row],['# CM FP]]</f>
        <v>805</v>
      </c>
      <c r="AR829" s="2">
        <f>IFERROR(Table1[[#This Row],[NUM_T]]/(Table1[[#This Row],[NUM_T]]+Table1[[#This Row],[NUM_F]]),0)</f>
        <v>0.19500000000000001</v>
      </c>
      <c r="AS829" s="2">
        <f>IFERROR(((LEN(Table1[[#This Row],[Predictors]])-LEN(SUBSTITUTE(Table1[[#This Row],[Predictors]],"_","")))/Table1[[#This Row],[NumPredictors]])-Table1[[#This Row],[P_se]],0)</f>
        <v>0.6</v>
      </c>
      <c r="AT829" s="2">
        <f>IFERROR((LEN(Table1[[#This Row],[Predictors]])-LEN(SUBSTITUTE(Table1[[#This Row],[Predictors]],".","")))/Table1[[#This Row],[NumPredictors]],0)</f>
        <v>0.4</v>
      </c>
      <c r="AU8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29" s="2">
        <f>1-(Table1[[#This Row],[P_2gram]]+Table1[[#This Row],[P_order]]+Table1[[#This Row],[P_se]])</f>
        <v>0</v>
      </c>
    </row>
    <row r="830" spans="1:48" x14ac:dyDescent="0.25">
      <c r="A830">
        <v>7</v>
      </c>
      <c r="B830" t="s">
        <v>645</v>
      </c>
      <c r="C830" t="s">
        <v>185</v>
      </c>
      <c r="D830" t="s">
        <v>1510</v>
      </c>
      <c r="E830">
        <v>40000</v>
      </c>
      <c r="F8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30" t="s">
        <v>1574</v>
      </c>
      <c r="H830" s="3">
        <v>1</v>
      </c>
      <c r="I830" s="1">
        <v>43126.548958333333</v>
      </c>
      <c r="J830" t="s">
        <v>167</v>
      </c>
      <c r="K830" t="s">
        <v>11</v>
      </c>
      <c r="L830" t="str">
        <f>SUBSTITUTE(SUBSTITUTE(Table1[[#This Row],[PredictorSetsOrig]],"task","act"),"startend","se")</f>
        <v>act,2gram,order</v>
      </c>
      <c r="M830" s="32" t="s">
        <v>24</v>
      </c>
      <c r="N830" s="3">
        <v>30</v>
      </c>
      <c r="O830" s="3">
        <f>IF(Table1[[#This Row],[Algorithm]]="None",0,IF(Table1[[#This Row],[NumPredictors]]&lt;=5,5,IF(Table1[[#This Row],[NumPredictors]]&lt;=10,10,IF(Table1[[#This Row],[NumPredictors]]&lt;=30,30,50))))</f>
        <v>30</v>
      </c>
      <c r="P830" s="2">
        <v>0.82589999999999997</v>
      </c>
      <c r="Q830" s="2">
        <v>0.83716666666666695</v>
      </c>
      <c r="R830">
        <v>6076.59</v>
      </c>
      <c r="S830">
        <v>64.970000000001207</v>
      </c>
      <c r="T830">
        <v>12.4499999999971</v>
      </c>
      <c r="U830" s="3">
        <v>6.3528128316459904</v>
      </c>
      <c r="V830" s="27"/>
      <c r="W830" s="22">
        <f>IFERROR(Table1[[#This Row],[MutualInformation]]/Table1[[#This Row],[MutualInformationPotential]],0)</f>
        <v>0</v>
      </c>
      <c r="X830" s="3">
        <v>0.22924469031214001</v>
      </c>
      <c r="Y830" s="3"/>
      <c r="Z830" s="3">
        <f>IFERROR(Table1[[#This Row],[MutualInformationVsOutcome]]/Table1[[#This Row],[MutualInformationVsOutcomePotential]],0)</f>
        <v>0</v>
      </c>
      <c r="AA830">
        <v>305</v>
      </c>
      <c r="AB830">
        <v>7954</v>
      </c>
      <c r="AC830">
        <v>69</v>
      </c>
      <c r="AD830">
        <v>1672</v>
      </c>
      <c r="AE830" s="3" t="s">
        <v>1581</v>
      </c>
      <c r="AF83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830" s="17" t="str">
        <f>RIGHT(Table1[[#This Row],[AlgorithmFunc]],LEN(Table1[[#This Row],[AlgorithmFunc]])-16)</f>
        <v>LASSORepeated1se</v>
      </c>
      <c r="AH830" s="3">
        <f>Table1[[#This Row],['# CM TP]]+Table1[[#This Row],['# CM TN]]</f>
        <v>8259</v>
      </c>
      <c r="AI830" s="3">
        <f>Table1[[#This Row],['# CM FP]]+Table1[[#This Row],['# CM FN]]</f>
        <v>1741</v>
      </c>
      <c r="AJ830" s="3">
        <f>Table1[[#This Row],['# CM TP]]+Table1[[#This Row],['# CM FP]]</f>
        <v>374</v>
      </c>
      <c r="AK830" s="3">
        <f>Table1[[#This Row],['# CM TN]]+Table1[[#This Row],['# CM FN]]</f>
        <v>9626</v>
      </c>
      <c r="AL830" s="3">
        <f>Table1[[#This Row],[GT_T]]+Table1[[#This Row],[GT_F]]</f>
        <v>10000</v>
      </c>
      <c r="AM830" s="3">
        <f>IFERROR((Table1[[#This Row],['# CM TP]]+Table1[[#This Row],['# CM TN]])/Table1[[#This Row],[GT_TOT]], 0)</f>
        <v>0.82589999999999997</v>
      </c>
      <c r="AN830" s="3">
        <f>IFERROR(((Table1[[#This Row],[GT_T]]*Table1[[#This Row],[GT_ML_P]]/Table1[[#This Row],[GT_TOT]])+(Table1[[#This Row],[GT_F]]*Table1[[#This Row],[GT_ML_N]]/Table1[[#This Row],[GT_TOT]]))/Table1[[#This Row],[GT_TOT]],0)</f>
        <v>0.19847732000000001</v>
      </c>
      <c r="AO830" s="3">
        <f>(Table1[[#This Row],[OBS_ACC]]-Table1[[#This Row],[EXP_ACC]])/(1-Table1[[#This Row],[EXP_ACC]])</f>
        <v>0.78278842964244011</v>
      </c>
      <c r="AP830" s="3">
        <f>Table1[[#This Row],['# CM TP]]+Table1[[#This Row],['# CM FN]]</f>
        <v>1977</v>
      </c>
      <c r="AQ830" s="3">
        <f>Table1[[#This Row],['# CM TN]]+Table1[[#This Row],['# CM FP]]</f>
        <v>8023</v>
      </c>
      <c r="AR830" s="2">
        <f>IFERROR(Table1[[#This Row],[NUM_T]]/(Table1[[#This Row],[NUM_T]]+Table1[[#This Row],[NUM_F]]),0)</f>
        <v>0.19769999999999999</v>
      </c>
      <c r="AS830" s="2">
        <f>IFERROR(((LEN(Table1[[#This Row],[Predictors]])-LEN(SUBSTITUTE(Table1[[#This Row],[Predictors]],"_","")))/Table1[[#This Row],[NumPredictors]])-Table1[[#This Row],[P_se]],0)</f>
        <v>0.76666666666666672</v>
      </c>
      <c r="AT830" s="2">
        <f>IFERROR((LEN(Table1[[#This Row],[Predictors]])-LEN(SUBSTITUTE(Table1[[#This Row],[Predictors]],".","")))/Table1[[#This Row],[NumPredictors]],0)</f>
        <v>3.3333333333333333E-2</v>
      </c>
      <c r="AU8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30" s="2">
        <f>1-(Table1[[#This Row],[P_2gram]]+Table1[[#This Row],[P_order]]+Table1[[#This Row],[P_se]])</f>
        <v>0.19999999999999996</v>
      </c>
    </row>
    <row r="831" spans="1:48" x14ac:dyDescent="0.25">
      <c r="A831">
        <v>13</v>
      </c>
      <c r="B831" t="s">
        <v>645</v>
      </c>
      <c r="C831" t="s">
        <v>190</v>
      </c>
      <c r="D831" s="26" t="s">
        <v>1510</v>
      </c>
      <c r="E831">
        <v>20000</v>
      </c>
      <c r="F8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ok,duration&gt;7d,BPIC14,20000,0</v>
      </c>
      <c r="G831" t="s">
        <v>719</v>
      </c>
      <c r="H831" s="3">
        <v>1</v>
      </c>
      <c r="I831" s="1">
        <v>42796.606226851851</v>
      </c>
      <c r="J831" t="s">
        <v>10</v>
      </c>
      <c r="K831" t="s">
        <v>11</v>
      </c>
      <c r="L831" t="str">
        <f>SUBSTITUTE(SUBSTITUTE(Table1[[#This Row],[PredictorSetsOrig]],"task","act"),"startend","se")</f>
        <v>order</v>
      </c>
      <c r="M831" s="14" t="s">
        <v>436</v>
      </c>
      <c r="N831" s="3">
        <v>1033</v>
      </c>
      <c r="O831" s="3">
        <f>IF(Table1[[#This Row],[Algorithm]]="None",0,IF(Table1[[#This Row],[NumPredictors]]&lt;=5,5,IF(Table1[[#This Row],[NumPredictors]]&lt;=10,10,IF(Table1[[#This Row],[NumPredictors]]&lt;=30,30,50))))</f>
        <v>0</v>
      </c>
      <c r="P831" s="2">
        <v>0.82540000000000002</v>
      </c>
      <c r="Q831" s="2">
        <v>0.83633333333333304</v>
      </c>
      <c r="R831" s="1">
        <v>0.5</v>
      </c>
      <c r="S831" s="3">
        <v>711.5</v>
      </c>
      <c r="T831" s="1">
        <v>13.1100000000006</v>
      </c>
      <c r="U831" s="3">
        <v>7.5322934809952402</v>
      </c>
      <c r="V831" s="3">
        <v>7.5322934809952402</v>
      </c>
      <c r="W831" s="22">
        <f>IFERROR(Table1[[#This Row],[MutualInformation]]/Table1[[#This Row],[MutualInformationPotential]],0)</f>
        <v>1</v>
      </c>
      <c r="X831" s="3">
        <v>0.38547687968466299</v>
      </c>
      <c r="Y831" s="3">
        <v>0.38547687968466299</v>
      </c>
      <c r="Z831" s="3">
        <f>IFERROR(Table1[[#This Row],[MutualInformationVsOutcome]]/Table1[[#This Row],[MutualInformationVsOutcomePotential]],0)</f>
        <v>1</v>
      </c>
      <c r="AA831">
        <v>582</v>
      </c>
      <c r="AB831">
        <v>3545</v>
      </c>
      <c r="AC831">
        <v>296</v>
      </c>
      <c r="AD831">
        <v>577</v>
      </c>
      <c r="AE831" s="3" t="s">
        <v>441</v>
      </c>
      <c r="AF8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831" s="17" t="str">
        <f>RIGHT(Table1[[#This Row],[AlgorithmFunc]],LEN(Table1[[#This Row],[AlgorithmFunc]])-16)</f>
        <v>None</v>
      </c>
      <c r="AH831" s="3">
        <f>Table1[[#This Row],['# CM TP]]+Table1[[#This Row],['# CM TN]]</f>
        <v>4127</v>
      </c>
      <c r="AI831" s="3">
        <f>Table1[[#This Row],['# CM FP]]+Table1[[#This Row],['# CM FN]]</f>
        <v>873</v>
      </c>
      <c r="AJ831" s="3">
        <f>Table1[[#This Row],['# CM TP]]+Table1[[#This Row],['# CM FP]]</f>
        <v>878</v>
      </c>
      <c r="AK831" s="3">
        <f>Table1[[#This Row],['# CM TN]]+Table1[[#This Row],['# CM FN]]</f>
        <v>4122</v>
      </c>
      <c r="AL831" s="3">
        <f>Table1[[#This Row],[GT_T]]+Table1[[#This Row],[GT_F]]</f>
        <v>5000</v>
      </c>
      <c r="AM831" s="3">
        <f>IFERROR((Table1[[#This Row],['# CM TP]]+Table1[[#This Row],['# CM TN]])/Table1[[#This Row],[GT_TOT]], 0)</f>
        <v>0.82540000000000002</v>
      </c>
      <c r="AN831" s="3">
        <f>IFERROR(((Table1[[#This Row],[GT_T]]*Table1[[#This Row],[GT_ML_P]]/Table1[[#This Row],[GT_TOT]])+(Table1[[#This Row],[GT_F]]*Table1[[#This Row],[GT_ML_N]]/Table1[[#This Row],[GT_TOT]]))/Table1[[#This Row],[GT_TOT]],0)</f>
        <v>0.28888048</v>
      </c>
      <c r="AO831" s="3">
        <f>(Table1[[#This Row],[OBS_ACC]]-Table1[[#This Row],[EXP_ACC]])/(1-Table1[[#This Row],[EXP_ACC]])</f>
        <v>0.75447165337269895</v>
      </c>
      <c r="AP831" s="3">
        <f>Table1[[#This Row],['# CM TP]]+Table1[[#This Row],['# CM FN]]</f>
        <v>1159</v>
      </c>
      <c r="AQ831" s="3">
        <f>Table1[[#This Row],['# CM TN]]+Table1[[#This Row],['# CM FP]]</f>
        <v>3841</v>
      </c>
      <c r="AR831" s="2">
        <f>IFERROR(Table1[[#This Row],[NUM_T]]/(Table1[[#This Row],[NUM_T]]+Table1[[#This Row],[NUM_F]]),0)</f>
        <v>0.23180000000000001</v>
      </c>
      <c r="AS831" s="2">
        <f>IFERROR(((LEN(Table1[[#This Row],[Predictors]])-LEN(SUBSTITUTE(Table1[[#This Row],[Predictors]],"_","")))/Table1[[#This Row],[NumPredictors]])-Table1[[#This Row],[P_se]],0)</f>
        <v>0</v>
      </c>
      <c r="AT831" s="2">
        <f>IFERROR((LEN(Table1[[#This Row],[Predictors]])-LEN(SUBSTITUTE(Table1[[#This Row],[Predictors]],".","")))/Table1[[#This Row],[NumPredictors]],0)</f>
        <v>1</v>
      </c>
      <c r="AU8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31" s="2">
        <f>1-(Table1[[#This Row],[P_2gram]]+Table1[[#This Row],[P_order]]+Table1[[#This Row],[P_se]])</f>
        <v>0</v>
      </c>
    </row>
    <row r="832" spans="1:48" x14ac:dyDescent="0.25">
      <c r="A832">
        <v>121</v>
      </c>
      <c r="B832" t="s">
        <v>645</v>
      </c>
      <c r="C832" t="s">
        <v>190</v>
      </c>
      <c r="D832" s="26" t="s">
        <v>1510</v>
      </c>
      <c r="E832">
        <v>40000</v>
      </c>
      <c r="F8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32" t="s">
        <v>1070</v>
      </c>
      <c r="H832" s="3">
        <v>1</v>
      </c>
      <c r="I832" s="1">
        <v>43118.837939814817</v>
      </c>
      <c r="J832" t="s">
        <v>995</v>
      </c>
      <c r="K832" t="s">
        <v>11</v>
      </c>
      <c r="L832" t="str">
        <f>SUBSTITUTE(SUBSTITUTE(Table1[[#This Row],[PredictorSetsOrig]],"task","act"),"startend","se")</f>
        <v>2gram,order</v>
      </c>
      <c r="M832" s="32" t="s">
        <v>438</v>
      </c>
      <c r="N832" s="3">
        <v>10</v>
      </c>
      <c r="O832" s="3">
        <f>IF(Table1[[#This Row],[Algorithm]]="None",0,IF(Table1[[#This Row],[NumPredictors]]&lt;=5,5,IF(Table1[[#This Row],[NumPredictors]]&lt;=10,10,IF(Table1[[#This Row],[NumPredictors]]&lt;=30,30,50))))</f>
        <v>10</v>
      </c>
      <c r="P832" s="2">
        <v>0.82579999999999998</v>
      </c>
      <c r="Q832" s="2">
        <v>0.82889999999999997</v>
      </c>
      <c r="R832">
        <v>65.449999999999804</v>
      </c>
      <c r="S832">
        <v>34.429999999999801</v>
      </c>
      <c r="T832">
        <v>12.2199999999998</v>
      </c>
      <c r="U832" s="3">
        <v>2.57104453473747</v>
      </c>
      <c r="V832" s="17"/>
      <c r="W832" s="22">
        <f>IFERROR(Table1[[#This Row],[MutualInformation]]/Table1[[#This Row],[MutualInformationPotential]],0)</f>
        <v>0</v>
      </c>
      <c r="X832" s="3">
        <v>9.8727156673240807E-2</v>
      </c>
      <c r="Y832" s="3"/>
      <c r="Z832" s="3">
        <f>IFERROR(Table1[[#This Row],[MutualInformationVsOutcome]]/Table1[[#This Row],[MutualInformationVsOutcomePotential]],0)</f>
        <v>0</v>
      </c>
      <c r="AA832">
        <v>565</v>
      </c>
      <c r="AB832">
        <v>7693</v>
      </c>
      <c r="AC832">
        <v>245</v>
      </c>
      <c r="AD832">
        <v>1497</v>
      </c>
      <c r="AE832" s="3" t="s">
        <v>1211</v>
      </c>
      <c r="AF8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32" s="17" t="str">
        <f>RIGHT(Table1[[#This Row],[AlgorithmFunc]],LEN(Table1[[#This Row],[AlgorithmFunc]])-16)</f>
        <v>ClusterInfluence</v>
      </c>
      <c r="AH832" s="3">
        <f>Table1[[#This Row],['# CM TP]]+Table1[[#This Row],['# CM TN]]</f>
        <v>8258</v>
      </c>
      <c r="AI832" s="3">
        <f>Table1[[#This Row],['# CM FP]]+Table1[[#This Row],['# CM FN]]</f>
        <v>1742</v>
      </c>
      <c r="AJ832" s="3">
        <f>Table1[[#This Row],['# CM TP]]+Table1[[#This Row],['# CM FP]]</f>
        <v>810</v>
      </c>
      <c r="AK832" s="3">
        <f>Table1[[#This Row],['# CM TN]]+Table1[[#This Row],['# CM FN]]</f>
        <v>9190</v>
      </c>
      <c r="AL832" s="3">
        <f>Table1[[#This Row],[GT_T]]+Table1[[#This Row],[GT_F]]</f>
        <v>10000</v>
      </c>
      <c r="AM832" s="3">
        <f>IFERROR((Table1[[#This Row],['# CM TP]]+Table1[[#This Row],['# CM TN]])/Table1[[#This Row],[GT_TOT]], 0)</f>
        <v>0.82579999999999998</v>
      </c>
      <c r="AN832" s="3">
        <f>IFERROR(((Table1[[#This Row],[GT_T]]*Table1[[#This Row],[GT_ML_P]]/Table1[[#This Row],[GT_TOT]])+(Table1[[#This Row],[GT_F]]*Table1[[#This Row],[GT_ML_N]]/Table1[[#This Row],[GT_TOT]]))/Table1[[#This Row],[GT_TOT]],0)</f>
        <v>0.22697959999999998</v>
      </c>
      <c r="AO832" s="3">
        <f>(Table1[[#This Row],[OBS_ACC]]-Table1[[#This Row],[EXP_ACC]])/(1-Table1[[#This Row],[EXP_ACC]])</f>
        <v>0.77465019034426519</v>
      </c>
      <c r="AP832" s="3">
        <f>Table1[[#This Row],['# CM TP]]+Table1[[#This Row],['# CM FN]]</f>
        <v>2062</v>
      </c>
      <c r="AQ832" s="3">
        <f>Table1[[#This Row],['# CM TN]]+Table1[[#This Row],['# CM FP]]</f>
        <v>7938</v>
      </c>
      <c r="AR832" s="2">
        <f>IFERROR(Table1[[#This Row],[NUM_T]]/(Table1[[#This Row],[NUM_T]]+Table1[[#This Row],[NUM_F]]),0)</f>
        <v>0.20619999999999999</v>
      </c>
      <c r="AS832" s="2">
        <f>IFERROR(((LEN(Table1[[#This Row],[Predictors]])-LEN(SUBSTITUTE(Table1[[#This Row],[Predictors]],"_","")))/Table1[[#This Row],[NumPredictors]])-Table1[[#This Row],[P_se]],0)</f>
        <v>0.2</v>
      </c>
      <c r="AT832" s="2">
        <f>IFERROR((LEN(Table1[[#This Row],[Predictors]])-LEN(SUBSTITUTE(Table1[[#This Row],[Predictors]],".","")))/Table1[[#This Row],[NumPredictors]],0)</f>
        <v>0.8</v>
      </c>
      <c r="AU8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32" s="2">
        <f>1-(Table1[[#This Row],[P_2gram]]+Table1[[#This Row],[P_order]]+Table1[[#This Row],[P_se]])</f>
        <v>0</v>
      </c>
    </row>
    <row r="833" spans="1:48" x14ac:dyDescent="0.25">
      <c r="A833">
        <v>132</v>
      </c>
      <c r="B833" t="s">
        <v>645</v>
      </c>
      <c r="C833" t="s">
        <v>190</v>
      </c>
      <c r="D833" s="26" t="s">
        <v>1510</v>
      </c>
      <c r="E833">
        <v>40000</v>
      </c>
      <c r="F8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33" t="s">
        <v>1070</v>
      </c>
      <c r="H833" s="3">
        <v>1</v>
      </c>
      <c r="I833" s="1">
        <v>43118.848055555558</v>
      </c>
      <c r="J833" t="s">
        <v>1007</v>
      </c>
      <c r="K833" t="s">
        <v>11</v>
      </c>
      <c r="L833" t="str">
        <f>SUBSTITUTE(SUBSTITUTE(Table1[[#This Row],[PredictorSetsOrig]],"task","act"),"startend","se")</f>
        <v>2gram,order</v>
      </c>
      <c r="M833" s="32" t="s">
        <v>438</v>
      </c>
      <c r="N833" s="3">
        <v>10</v>
      </c>
      <c r="O833" s="3">
        <f>IF(Table1[[#This Row],[Algorithm]]="None",0,IF(Table1[[#This Row],[NumPredictors]]&lt;=5,5,IF(Table1[[#This Row],[NumPredictors]]&lt;=10,10,IF(Table1[[#This Row],[NumPredictors]]&lt;=30,30,50))))</f>
        <v>10</v>
      </c>
      <c r="P833" s="2">
        <v>0.82579999999999998</v>
      </c>
      <c r="Q833" s="2">
        <v>0.82889999999999997</v>
      </c>
      <c r="R833">
        <v>71.02</v>
      </c>
      <c r="S833">
        <v>34.770000000000003</v>
      </c>
      <c r="T833">
        <v>12.139999999999899</v>
      </c>
      <c r="U833" s="3">
        <v>2.57104453473747</v>
      </c>
      <c r="V833" s="27"/>
      <c r="W833" s="22">
        <f>IFERROR(Table1[[#This Row],[MutualInformation]]/Table1[[#This Row],[MutualInformationPotential]],0)</f>
        <v>0</v>
      </c>
      <c r="X833" s="3">
        <v>9.8727156673240807E-2</v>
      </c>
      <c r="Y833" s="3"/>
      <c r="Z833" s="3">
        <f>IFERROR(Table1[[#This Row],[MutualInformationVsOutcome]]/Table1[[#This Row],[MutualInformationVsOutcomePotential]],0)</f>
        <v>0</v>
      </c>
      <c r="AA833">
        <v>565</v>
      </c>
      <c r="AB833">
        <v>7693</v>
      </c>
      <c r="AC833">
        <v>245</v>
      </c>
      <c r="AD833">
        <v>1497</v>
      </c>
      <c r="AE833" s="3" t="s">
        <v>1211</v>
      </c>
      <c r="AF8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33" s="17" t="str">
        <f>RIGHT(Table1[[#This Row],[AlgorithmFunc]],LEN(Table1[[#This Row],[AlgorithmFunc]])-16)</f>
        <v>ClusterFisher</v>
      </c>
      <c r="AH833" s="3">
        <f>Table1[[#This Row],['# CM TP]]+Table1[[#This Row],['# CM TN]]</f>
        <v>8258</v>
      </c>
      <c r="AI833" s="3">
        <f>Table1[[#This Row],['# CM FP]]+Table1[[#This Row],['# CM FN]]</f>
        <v>1742</v>
      </c>
      <c r="AJ833" s="3">
        <f>Table1[[#This Row],['# CM TP]]+Table1[[#This Row],['# CM FP]]</f>
        <v>810</v>
      </c>
      <c r="AK833" s="3">
        <f>Table1[[#This Row],['# CM TN]]+Table1[[#This Row],['# CM FN]]</f>
        <v>9190</v>
      </c>
      <c r="AL833" s="3">
        <f>Table1[[#This Row],[GT_T]]+Table1[[#This Row],[GT_F]]</f>
        <v>10000</v>
      </c>
      <c r="AM833" s="3">
        <f>IFERROR((Table1[[#This Row],['# CM TP]]+Table1[[#This Row],['# CM TN]])/Table1[[#This Row],[GT_TOT]], 0)</f>
        <v>0.82579999999999998</v>
      </c>
      <c r="AN833" s="3">
        <f>IFERROR(((Table1[[#This Row],[GT_T]]*Table1[[#This Row],[GT_ML_P]]/Table1[[#This Row],[GT_TOT]])+(Table1[[#This Row],[GT_F]]*Table1[[#This Row],[GT_ML_N]]/Table1[[#This Row],[GT_TOT]]))/Table1[[#This Row],[GT_TOT]],0)</f>
        <v>0.22697959999999998</v>
      </c>
      <c r="AO833" s="3">
        <f>(Table1[[#This Row],[OBS_ACC]]-Table1[[#This Row],[EXP_ACC]])/(1-Table1[[#This Row],[EXP_ACC]])</f>
        <v>0.77465019034426519</v>
      </c>
      <c r="AP833" s="3">
        <f>Table1[[#This Row],['# CM TP]]+Table1[[#This Row],['# CM FN]]</f>
        <v>2062</v>
      </c>
      <c r="AQ833" s="3">
        <f>Table1[[#This Row],['# CM TN]]+Table1[[#This Row],['# CM FP]]</f>
        <v>7938</v>
      </c>
      <c r="AR833" s="2">
        <f>IFERROR(Table1[[#This Row],[NUM_T]]/(Table1[[#This Row],[NUM_T]]+Table1[[#This Row],[NUM_F]]),0)</f>
        <v>0.20619999999999999</v>
      </c>
      <c r="AS833" s="2">
        <f>IFERROR(((LEN(Table1[[#This Row],[Predictors]])-LEN(SUBSTITUTE(Table1[[#This Row],[Predictors]],"_","")))/Table1[[#This Row],[NumPredictors]])-Table1[[#This Row],[P_se]],0)</f>
        <v>0.2</v>
      </c>
      <c r="AT833" s="2">
        <f>IFERROR((LEN(Table1[[#This Row],[Predictors]])-LEN(SUBSTITUTE(Table1[[#This Row],[Predictors]],".","")))/Table1[[#This Row],[NumPredictors]],0)</f>
        <v>0.8</v>
      </c>
      <c r="AU8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33" s="2">
        <f>1-(Table1[[#This Row],[P_2gram]]+Table1[[#This Row],[P_order]]+Table1[[#This Row],[P_se]])</f>
        <v>0</v>
      </c>
    </row>
    <row r="834" spans="1:48" x14ac:dyDescent="0.25">
      <c r="A834" s="26">
        <v>6</v>
      </c>
      <c r="B834" s="26" t="s">
        <v>645</v>
      </c>
      <c r="C834" t="s">
        <v>942</v>
      </c>
      <c r="D834" s="26" t="s">
        <v>1509</v>
      </c>
      <c r="E834" s="26">
        <v>1143</v>
      </c>
      <c r="F834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834" s="26" t="s">
        <v>1536</v>
      </c>
      <c r="H834" s="27">
        <v>1</v>
      </c>
      <c r="I834" s="28">
        <v>43124.966886574075</v>
      </c>
      <c r="J834" s="26" t="s">
        <v>1007</v>
      </c>
      <c r="K834" s="26" t="s">
        <v>11</v>
      </c>
      <c r="L834" t="str">
        <f>SUBSTITUTE(SUBSTITUTE(Table1[[#This Row],[PredictorSetsOrig]],"task","act"),"startend","se")</f>
        <v>act,se,2gram,order</v>
      </c>
      <c r="M834" s="32" t="s">
        <v>20</v>
      </c>
      <c r="N834" s="27">
        <v>30</v>
      </c>
      <c r="O834" s="27">
        <f>IF(Table1[[#This Row],[Algorithm]]="None",0,IF(Table1[[#This Row],[NumPredictors]]&lt;=5,5,IF(Table1[[#This Row],[NumPredictors]]&lt;=10,10,IF(Table1[[#This Row],[NumPredictors]]&lt;=30,30,50))))</f>
        <v>30</v>
      </c>
      <c r="P834" s="29">
        <v>0.82517482517482499</v>
      </c>
      <c r="Q834" s="29">
        <v>0.91015169194865797</v>
      </c>
      <c r="R834" s="26">
        <v>28.1399999999994</v>
      </c>
      <c r="S834" s="26">
        <v>3.20999999999913</v>
      </c>
      <c r="T834" s="26">
        <v>1271.8800000000001</v>
      </c>
      <c r="U834" s="27">
        <v>5.9316736668005197</v>
      </c>
      <c r="V834" s="27"/>
      <c r="W834" s="22">
        <f>IFERROR(Table1[[#This Row],[MutualInformation]]/Table1[[#This Row],[MutualInformationPotential]],0)</f>
        <v>0</v>
      </c>
      <c r="X834" s="27">
        <v>0.55128026559386101</v>
      </c>
      <c r="Y834" s="27"/>
      <c r="Z834" s="27">
        <f>IFERROR(Table1[[#This Row],[MutualInformationVsOutcome]]/Table1[[#This Row],[MutualInformationVsOutcomePotential]],0)</f>
        <v>0</v>
      </c>
      <c r="AA834" s="26">
        <v>79</v>
      </c>
      <c r="AB834" s="26">
        <v>157</v>
      </c>
      <c r="AC834" s="26">
        <v>28</v>
      </c>
      <c r="AD834" s="26">
        <v>22</v>
      </c>
      <c r="AE834" s="27" t="s">
        <v>1290</v>
      </c>
      <c r="AF83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834" s="17" t="str">
        <f>RIGHT(Table1[[#This Row],[AlgorithmFunc]],LEN(Table1[[#This Row],[AlgorithmFunc]])-16)</f>
        <v>ClusterFisher</v>
      </c>
      <c r="AH834" s="27">
        <f>Table1[[#This Row],['# CM TP]]+Table1[[#This Row],['# CM TN]]</f>
        <v>236</v>
      </c>
      <c r="AI834" s="27">
        <f>Table1[[#This Row],['# CM FP]]+Table1[[#This Row],['# CM FN]]</f>
        <v>50</v>
      </c>
      <c r="AJ834" s="27">
        <f>Table1[[#This Row],['# CM TP]]+Table1[[#This Row],['# CM FP]]</f>
        <v>107</v>
      </c>
      <c r="AK834" s="27">
        <f>Table1[[#This Row],['# CM TN]]+Table1[[#This Row],['# CM FN]]</f>
        <v>179</v>
      </c>
      <c r="AL834" s="27">
        <f>Table1[[#This Row],[GT_T]]+Table1[[#This Row],[GT_F]]</f>
        <v>286</v>
      </c>
      <c r="AM834" s="27">
        <f>IFERROR((Table1[[#This Row],['# CM TP]]+Table1[[#This Row],['# CM TN]])/Table1[[#This Row],[GT_TOT]], 0)</f>
        <v>0.82517482517482521</v>
      </c>
      <c r="AN834" s="27">
        <f>IFERROR(((Table1[[#This Row],[GT_T]]*Table1[[#This Row],[GT_ML_P]]/Table1[[#This Row],[GT_TOT]])+(Table1[[#This Row],[GT_F]]*Table1[[#This Row],[GT_ML_N]]/Table1[[#This Row],[GT_TOT]]))/Table1[[#This Row],[GT_TOT]],0)</f>
        <v>0.41813780624969438</v>
      </c>
      <c r="AO834" s="27">
        <f>(Table1[[#This Row],[OBS_ACC]]-Table1[[#This Row],[EXP_ACC]])/(1-Table1[[#This Row],[EXP_ACC]])</f>
        <v>0.69954195907047101</v>
      </c>
      <c r="AP834" s="27">
        <f>Table1[[#This Row],['# CM TP]]+Table1[[#This Row],['# CM FN]]</f>
        <v>101</v>
      </c>
      <c r="AQ834" s="27">
        <f>Table1[[#This Row],['# CM TN]]+Table1[[#This Row],['# CM FP]]</f>
        <v>185</v>
      </c>
      <c r="AR834" s="29">
        <f>IFERROR(Table1[[#This Row],[NUM_T]]/(Table1[[#This Row],[NUM_T]]+Table1[[#This Row],[NUM_F]]),0)</f>
        <v>0.35314685314685312</v>
      </c>
      <c r="AS834" s="29">
        <f>IFERROR(((LEN(Table1[[#This Row],[Predictors]])-LEN(SUBSTITUTE(Table1[[#This Row],[Predictors]],"_","")))/Table1[[#This Row],[NumPredictors]])-Table1[[#This Row],[P_se]],0)</f>
        <v>0</v>
      </c>
      <c r="AT834" s="29">
        <f>IFERROR((LEN(Table1[[#This Row],[Predictors]])-LEN(SUBSTITUTE(Table1[[#This Row],[Predictors]],".","")))/Table1[[#This Row],[NumPredictors]],0)</f>
        <v>0.5</v>
      </c>
      <c r="AU83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34" s="29">
        <f>1-(Table1[[#This Row],[P_2gram]]+Table1[[#This Row],[P_order]]+Table1[[#This Row],[P_se]])</f>
        <v>0.5</v>
      </c>
    </row>
    <row r="835" spans="1:48" x14ac:dyDescent="0.25">
      <c r="A835" s="26">
        <v>5</v>
      </c>
      <c r="B835" s="26" t="s">
        <v>645</v>
      </c>
      <c r="C835" s="26" t="s">
        <v>190</v>
      </c>
      <c r="D835" s="26" t="s">
        <v>1510</v>
      </c>
      <c r="E835" s="26">
        <v>40000</v>
      </c>
      <c r="F8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35" s="26" t="s">
        <v>442</v>
      </c>
      <c r="H835" s="27">
        <v>1</v>
      </c>
      <c r="I835" s="28">
        <v>42783.96597222222</v>
      </c>
      <c r="J835" s="26" t="s">
        <v>28</v>
      </c>
      <c r="K835" s="26" t="s">
        <v>11</v>
      </c>
      <c r="L835" t="str">
        <f>SUBSTITUTE(SUBSTITUTE(Table1[[#This Row],[PredictorSetsOrig]],"task","act"),"startend","se")</f>
        <v>order</v>
      </c>
      <c r="M835" s="14" t="s">
        <v>436</v>
      </c>
      <c r="N835" s="27">
        <v>10</v>
      </c>
      <c r="O835" s="27">
        <f>IF(Table1[[#This Row],[Algorithm]]="None",0,IF(Table1[[#This Row],[NumPredictors]]&lt;=5,5,IF(Table1[[#This Row],[NumPredictors]]&lt;=10,10,IF(Table1[[#This Row],[NumPredictors]]&lt;=30,30,50))))</f>
        <v>10</v>
      </c>
      <c r="P835" s="29">
        <v>0.82569999999999999</v>
      </c>
      <c r="Q835" s="29">
        <v>0.82789999999999997</v>
      </c>
      <c r="R835" s="26">
        <v>303.58</v>
      </c>
      <c r="S835" s="26">
        <v>35.39</v>
      </c>
      <c r="T835" s="26">
        <v>7.87</v>
      </c>
      <c r="U835" s="27">
        <v>2.4402675729999999</v>
      </c>
      <c r="V835" s="17">
        <v>7.5786676430000002</v>
      </c>
      <c r="W835" s="22">
        <f>IFERROR(Table1[[#This Row],[MutualInformation]]/Table1[[#This Row],[MutualInformationPotential]],0)</f>
        <v>0.32199163335179914</v>
      </c>
      <c r="X835" s="27">
        <v>0.113593228583237</v>
      </c>
      <c r="Y835" s="3">
        <v>0.33545797608719902</v>
      </c>
      <c r="Z835" s="27">
        <f>IFERROR(Table1[[#This Row],[MutualInformationVsOutcome]]/Table1[[#This Row],[MutualInformationVsOutcomePotential]],0)</f>
        <v>0.33862133763577457</v>
      </c>
      <c r="AA835" s="26">
        <v>656</v>
      </c>
      <c r="AB835" s="26">
        <v>7601</v>
      </c>
      <c r="AC835" s="26">
        <v>337</v>
      </c>
      <c r="AD835" s="26">
        <v>1406</v>
      </c>
      <c r="AE835" s="27" t="s">
        <v>444</v>
      </c>
      <c r="AF8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835" s="17" t="str">
        <f>RIGHT(Table1[[#This Row],[AlgorithmFunc]],LEN(Table1[[#This Row],[AlgorithmFunc]])-16)</f>
        <v>ClusterDuplicates</v>
      </c>
      <c r="AH835" s="27">
        <f>Table1[[#This Row],['# CM TP]]+Table1[[#This Row],['# CM TN]]</f>
        <v>8257</v>
      </c>
      <c r="AI835" s="27">
        <f>Table1[[#This Row],['# CM FP]]+Table1[[#This Row],['# CM FN]]</f>
        <v>1743</v>
      </c>
      <c r="AJ835" s="27">
        <f>Table1[[#This Row],['# CM TP]]+Table1[[#This Row],['# CM FP]]</f>
        <v>993</v>
      </c>
      <c r="AK835" s="27">
        <f>Table1[[#This Row],['# CM TN]]+Table1[[#This Row],['# CM FN]]</f>
        <v>9007</v>
      </c>
      <c r="AL835" s="27">
        <f>Table1[[#This Row],[GT_T]]+Table1[[#This Row],[GT_F]]</f>
        <v>10000</v>
      </c>
      <c r="AM835" s="27">
        <f>IFERROR((Table1[[#This Row],['# CM TP]]+Table1[[#This Row],['# CM TN]])/Table1[[#This Row],[GT_TOT]], 0)</f>
        <v>0.82569999999999999</v>
      </c>
      <c r="AN835" s="27">
        <f>IFERROR(((Table1[[#This Row],[GT_T]]*Table1[[#This Row],[GT_ML_P]]/Table1[[#This Row],[GT_TOT]])+(Table1[[#This Row],[GT_F]]*Table1[[#This Row],[GT_ML_N]]/Table1[[#This Row],[GT_TOT]]))/Table1[[#This Row],[GT_TOT]],0)</f>
        <v>0.23898402000000002</v>
      </c>
      <c r="AO835" s="27">
        <f>(Table1[[#This Row],[OBS_ACC]]-Table1[[#This Row],[EXP_ACC]])/(1-Table1[[#This Row],[EXP_ACC]])</f>
        <v>0.77096407357963748</v>
      </c>
      <c r="AP835" s="27">
        <f>Table1[[#This Row],['# CM TP]]+Table1[[#This Row],['# CM FN]]</f>
        <v>2062</v>
      </c>
      <c r="AQ835" s="27">
        <f>Table1[[#This Row],['# CM TN]]+Table1[[#This Row],['# CM FP]]</f>
        <v>7938</v>
      </c>
      <c r="AR835" s="29">
        <f>IFERROR(Table1[[#This Row],[NUM_T]]/(Table1[[#This Row],[NUM_T]]+Table1[[#This Row],[NUM_F]]),0)</f>
        <v>0.20619999999999999</v>
      </c>
      <c r="AS835" s="29">
        <f>IFERROR(((LEN(Table1[[#This Row],[Predictors]])-LEN(SUBSTITUTE(Table1[[#This Row],[Predictors]],"_","")))/Table1[[#This Row],[NumPredictors]])-Table1[[#This Row],[P_se]],0)</f>
        <v>0</v>
      </c>
      <c r="AT835" s="29">
        <f>IFERROR((LEN(Table1[[#This Row],[Predictors]])-LEN(SUBSTITUTE(Table1[[#This Row],[Predictors]],".","")))/Table1[[#This Row],[NumPredictors]],0)</f>
        <v>1</v>
      </c>
      <c r="AU83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35" s="29">
        <f>1-(Table1[[#This Row],[P_2gram]]+Table1[[#This Row],[P_order]]+Table1[[#This Row],[P_se]])</f>
        <v>0</v>
      </c>
    </row>
    <row r="836" spans="1:48" x14ac:dyDescent="0.25">
      <c r="A836">
        <v>5</v>
      </c>
      <c r="B836" t="s">
        <v>645</v>
      </c>
      <c r="C836" t="s">
        <v>185</v>
      </c>
      <c r="D836" t="s">
        <v>1510</v>
      </c>
      <c r="E836">
        <v>40000</v>
      </c>
      <c r="F8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36" t="s">
        <v>1574</v>
      </c>
      <c r="H836" s="3">
        <v>1</v>
      </c>
      <c r="I836" s="1">
        <v>43126.453576388885</v>
      </c>
      <c r="J836" t="s">
        <v>167</v>
      </c>
      <c r="K836" t="s">
        <v>11</v>
      </c>
      <c r="L836" t="str">
        <f>SUBSTITUTE(SUBSTITUTE(Table1[[#This Row],[PredictorSetsOrig]],"task","act"),"startend","se")</f>
        <v>act,se,2gram,order</v>
      </c>
      <c r="M836" s="32" t="s">
        <v>20</v>
      </c>
      <c r="N836" s="3">
        <v>30</v>
      </c>
      <c r="O836" s="3">
        <f>IF(Table1[[#This Row],[Algorithm]]="None",0,IF(Table1[[#This Row],[NumPredictors]]&lt;=5,5,IF(Table1[[#This Row],[NumPredictors]]&lt;=10,10,IF(Table1[[#This Row],[NumPredictors]]&lt;=30,30,50))))</f>
        <v>30</v>
      </c>
      <c r="P836" s="2">
        <v>0.82569999999999999</v>
      </c>
      <c r="Q836" s="2">
        <v>0.83863333333333301</v>
      </c>
      <c r="R836">
        <v>6023.9099999999899</v>
      </c>
      <c r="S836">
        <v>65.360000000000596</v>
      </c>
      <c r="T836">
        <v>12.709999999991901</v>
      </c>
      <c r="U836" s="3">
        <v>6.77633043327151</v>
      </c>
      <c r="V836" s="27"/>
      <c r="W836" s="22">
        <f>IFERROR(Table1[[#This Row],[MutualInformation]]/Table1[[#This Row],[MutualInformationPotential]],0)</f>
        <v>0</v>
      </c>
      <c r="X836" s="3">
        <v>0.24078634654516101</v>
      </c>
      <c r="Y836" s="3"/>
      <c r="Z836" s="3">
        <f>IFERROR(Table1[[#This Row],[MutualInformationVsOutcome]]/Table1[[#This Row],[MutualInformationVsOutcomePotential]],0)</f>
        <v>0</v>
      </c>
      <c r="AA836">
        <v>295</v>
      </c>
      <c r="AB836">
        <v>7962</v>
      </c>
      <c r="AC836">
        <v>61</v>
      </c>
      <c r="AD836">
        <v>1682</v>
      </c>
      <c r="AE836" s="3" t="s">
        <v>1579</v>
      </c>
      <c r="AF83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836" s="17" t="str">
        <f>RIGHT(Table1[[#This Row],[AlgorithmFunc]],LEN(Table1[[#This Row],[AlgorithmFunc]])-16)</f>
        <v>LASSORepeated1se</v>
      </c>
      <c r="AH836" s="3">
        <f>Table1[[#This Row],['# CM TP]]+Table1[[#This Row],['# CM TN]]</f>
        <v>8257</v>
      </c>
      <c r="AI836" s="3">
        <f>Table1[[#This Row],['# CM FP]]+Table1[[#This Row],['# CM FN]]</f>
        <v>1743</v>
      </c>
      <c r="AJ836" s="3">
        <f>Table1[[#This Row],['# CM TP]]+Table1[[#This Row],['# CM FP]]</f>
        <v>356</v>
      </c>
      <c r="AK836" s="3">
        <f>Table1[[#This Row],['# CM TN]]+Table1[[#This Row],['# CM FN]]</f>
        <v>9644</v>
      </c>
      <c r="AL836" s="3">
        <f>Table1[[#This Row],[GT_T]]+Table1[[#This Row],[GT_F]]</f>
        <v>10000</v>
      </c>
      <c r="AM836" s="3">
        <f>IFERROR((Table1[[#This Row],['# CM TP]]+Table1[[#This Row],['# CM TN]])/Table1[[#This Row],[GT_TOT]], 0)</f>
        <v>0.82569999999999999</v>
      </c>
      <c r="AN836" s="3">
        <f>IFERROR(((Table1[[#This Row],[GT_T]]*Table1[[#This Row],[GT_ML_P]]/Table1[[#This Row],[GT_TOT]])+(Table1[[#This Row],[GT_F]]*Table1[[#This Row],[GT_ML_N]]/Table1[[#This Row],[GT_TOT]]))/Table1[[#This Row],[GT_TOT]],0)</f>
        <v>0.19748984</v>
      </c>
      <c r="AO836" s="3">
        <f>(Table1[[#This Row],[OBS_ACC]]-Table1[[#This Row],[EXP_ACC]])/(1-Table1[[#This Row],[EXP_ACC]])</f>
        <v>0.78280648808234399</v>
      </c>
      <c r="AP836" s="3">
        <f>Table1[[#This Row],['# CM TP]]+Table1[[#This Row],['# CM FN]]</f>
        <v>1977</v>
      </c>
      <c r="AQ836" s="3">
        <f>Table1[[#This Row],['# CM TN]]+Table1[[#This Row],['# CM FP]]</f>
        <v>8023</v>
      </c>
      <c r="AR836" s="2">
        <f>IFERROR(Table1[[#This Row],[NUM_T]]/(Table1[[#This Row],[NUM_T]]+Table1[[#This Row],[NUM_F]]),0)</f>
        <v>0.19769999999999999</v>
      </c>
      <c r="AS836" s="2">
        <f>IFERROR(((LEN(Table1[[#This Row],[Predictors]])-LEN(SUBSTITUTE(Table1[[#This Row],[Predictors]],"_","")))/Table1[[#This Row],[NumPredictors]])-Table1[[#This Row],[P_se]],0)</f>
        <v>0.74444444444444446</v>
      </c>
      <c r="AT836" s="2">
        <f>IFERROR((LEN(Table1[[#This Row],[Predictors]])-LEN(SUBSTITUTE(Table1[[#This Row],[Predictors]],".","")))/Table1[[#This Row],[NumPredictors]],0)</f>
        <v>3.3333333333333333E-2</v>
      </c>
      <c r="AU8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836" s="2">
        <f>1-(Table1[[#This Row],[P_2gram]]+Table1[[#This Row],[P_order]]+Table1[[#This Row],[P_se]])</f>
        <v>0.19999999999999996</v>
      </c>
    </row>
    <row r="837" spans="1:48" x14ac:dyDescent="0.25">
      <c r="A837">
        <v>55</v>
      </c>
      <c r="B837" t="s">
        <v>645</v>
      </c>
      <c r="C837" t="s">
        <v>190</v>
      </c>
      <c r="D837" s="26" t="s">
        <v>1510</v>
      </c>
      <c r="E837">
        <v>40000</v>
      </c>
      <c r="F8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37" t="s">
        <v>483</v>
      </c>
      <c r="H837" s="3">
        <v>1</v>
      </c>
      <c r="I837" s="1">
        <v>42784.871608796297</v>
      </c>
      <c r="J837" t="s">
        <v>484</v>
      </c>
      <c r="K837" t="s">
        <v>11</v>
      </c>
      <c r="L837" t="str">
        <f>SUBSTITUTE(SUBSTITUTE(Table1[[#This Row],[PredictorSetsOrig]],"task","act"),"startend","se")</f>
        <v>2gram,order</v>
      </c>
      <c r="M837" s="14" t="s">
        <v>438</v>
      </c>
      <c r="N837" s="3">
        <v>30</v>
      </c>
      <c r="O837" s="3">
        <f>IF(Table1[[#This Row],[Algorithm]]="None",0,IF(Table1[[#This Row],[NumPredictors]]&lt;=5,5,IF(Table1[[#This Row],[NumPredictors]]&lt;=10,10,IF(Table1[[#This Row],[NumPredictors]]&lt;=30,30,50))))</f>
        <v>30</v>
      </c>
      <c r="P837" s="2">
        <v>0.82530000000000003</v>
      </c>
      <c r="Q837" s="2">
        <v>0.83009999999999995</v>
      </c>
      <c r="R837">
        <v>15.4499999999998</v>
      </c>
      <c r="S837">
        <v>63.160000000000103</v>
      </c>
      <c r="T837">
        <v>14.74</v>
      </c>
      <c r="U837" s="3">
        <v>3.48006043968486</v>
      </c>
      <c r="V837" s="3" t="s">
        <v>362</v>
      </c>
      <c r="W837" s="22">
        <f>IFERROR(Table1[[#This Row],[MutualInformation]]/Table1[[#This Row],[MutualInformationPotential]],0)</f>
        <v>0</v>
      </c>
      <c r="X837" s="3">
        <v>0.14050222033555601</v>
      </c>
      <c r="Y837" s="3"/>
      <c r="Z837" s="3">
        <f>IFERROR(Table1[[#This Row],[MutualInformationVsOutcome]]/Table1[[#This Row],[MutualInformationVsOutcomePotential]],0)</f>
        <v>0</v>
      </c>
      <c r="AA837">
        <v>628</v>
      </c>
      <c r="AB837">
        <v>7625</v>
      </c>
      <c r="AC837">
        <v>313</v>
      </c>
      <c r="AD837">
        <v>1434</v>
      </c>
      <c r="AE837" s="3" t="s">
        <v>519</v>
      </c>
      <c r="AF8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837" s="17" t="str">
        <f>RIGHT(Table1[[#This Row],[AlgorithmFunc]],LEN(Table1[[#This Row],[AlgorithmFunc]])-16)</f>
        <v>MRMREnsemble5</v>
      </c>
      <c r="AH837" s="3">
        <f>Table1[[#This Row],['# CM TP]]+Table1[[#This Row],['# CM TN]]</f>
        <v>8253</v>
      </c>
      <c r="AI837" s="3">
        <f>Table1[[#This Row],['# CM FP]]+Table1[[#This Row],['# CM FN]]</f>
        <v>1747</v>
      </c>
      <c r="AJ837" s="3">
        <f>Table1[[#This Row],['# CM TP]]+Table1[[#This Row],['# CM FP]]</f>
        <v>941</v>
      </c>
      <c r="AK837" s="3">
        <f>Table1[[#This Row],['# CM TN]]+Table1[[#This Row],['# CM FN]]</f>
        <v>9059</v>
      </c>
      <c r="AL837" s="3">
        <f>Table1[[#This Row],[GT_T]]+Table1[[#This Row],[GT_F]]</f>
        <v>10000</v>
      </c>
      <c r="AM837" s="3">
        <f>IFERROR((Table1[[#This Row],['# CM TP]]+Table1[[#This Row],['# CM TN]])/Table1[[#This Row],[GT_TOT]], 0)</f>
        <v>0.82530000000000003</v>
      </c>
      <c r="AN837" s="3">
        <f>IFERROR(((Table1[[#This Row],[GT_T]]*Table1[[#This Row],[GT_ML_P]]/Table1[[#This Row],[GT_TOT]])+(Table1[[#This Row],[GT_F]]*Table1[[#This Row],[GT_ML_N]]/Table1[[#This Row],[GT_TOT]]))/Table1[[#This Row],[GT_TOT]],0)</f>
        <v>0.23592145999999997</v>
      </c>
      <c r="AO837" s="3">
        <f>(Table1[[#This Row],[OBS_ACC]]-Table1[[#This Row],[EXP_ACC]])/(1-Table1[[#This Row],[EXP_ACC]])</f>
        <v>0.77135858311110261</v>
      </c>
      <c r="AP837" s="3">
        <f>Table1[[#This Row],['# CM TP]]+Table1[[#This Row],['# CM FN]]</f>
        <v>2062</v>
      </c>
      <c r="AQ837" s="3">
        <f>Table1[[#This Row],['# CM TN]]+Table1[[#This Row],['# CM FP]]</f>
        <v>7938</v>
      </c>
      <c r="AR837" s="2">
        <f>IFERROR(Table1[[#This Row],[NUM_T]]/(Table1[[#This Row],[NUM_T]]+Table1[[#This Row],[NUM_F]]),0)</f>
        <v>0.20619999999999999</v>
      </c>
      <c r="AS837" s="2">
        <f>IFERROR(((LEN(Table1[[#This Row],[Predictors]])-LEN(SUBSTITUTE(Table1[[#This Row],[Predictors]],"_","")))/Table1[[#This Row],[NumPredictors]])-Table1[[#This Row],[P_se]],0)</f>
        <v>0.43333333333333335</v>
      </c>
      <c r="AT837" s="2">
        <f>IFERROR((LEN(Table1[[#This Row],[Predictors]])-LEN(SUBSTITUTE(Table1[[#This Row],[Predictors]],".","")))/Table1[[#This Row],[NumPredictors]],0)</f>
        <v>0.56666666666666665</v>
      </c>
      <c r="AU8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37" s="2">
        <f>1-(Table1[[#This Row],[P_2gram]]+Table1[[#This Row],[P_order]]+Table1[[#This Row],[P_se]])</f>
        <v>0</v>
      </c>
    </row>
    <row r="838" spans="1:48" x14ac:dyDescent="0.25">
      <c r="A838">
        <v>14</v>
      </c>
      <c r="B838" t="s">
        <v>645</v>
      </c>
      <c r="C838" t="s">
        <v>190</v>
      </c>
      <c r="D838" t="s">
        <v>1510</v>
      </c>
      <c r="E838">
        <v>40000</v>
      </c>
      <c r="F8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38" t="s">
        <v>1586</v>
      </c>
      <c r="H838" s="3">
        <v>1</v>
      </c>
      <c r="I838" s="1">
        <v>43126.805381944447</v>
      </c>
      <c r="J838" t="s">
        <v>51</v>
      </c>
      <c r="K838" t="s">
        <v>11</v>
      </c>
      <c r="L838" t="str">
        <f>SUBSTITUTE(SUBSTITUTE(Table1[[#This Row],[PredictorSetsOrig]],"task","act"),"startend","se")</f>
        <v>act,se,2gram</v>
      </c>
      <c r="M838" s="32" t="s">
        <v>16</v>
      </c>
      <c r="N838" s="3">
        <v>30</v>
      </c>
      <c r="O838" s="3">
        <f>IF(Table1[[#This Row],[Algorithm]]="None",0,IF(Table1[[#This Row],[NumPredictors]]&lt;=5,5,IF(Table1[[#This Row],[NumPredictors]]&lt;=10,10,IF(Table1[[#This Row],[NumPredictors]]&lt;=30,30,50))))</f>
        <v>30</v>
      </c>
      <c r="P838" s="2">
        <v>0.82520000000000004</v>
      </c>
      <c r="Q838" s="2">
        <v>0.82716666666666705</v>
      </c>
      <c r="R838">
        <v>44.039999999993597</v>
      </c>
      <c r="S838">
        <v>61.669999999998304</v>
      </c>
      <c r="T838">
        <v>5.4400000000023301</v>
      </c>
      <c r="U838" s="3">
        <v>3.25266835040174</v>
      </c>
      <c r="V838" s="17"/>
      <c r="W838" s="22">
        <f>IFERROR(Table1[[#This Row],[MutualInformation]]/Table1[[#This Row],[MutualInformationPotential]],0)</f>
        <v>0</v>
      </c>
      <c r="X838" s="3">
        <v>0.11460377388490001</v>
      </c>
      <c r="Y838" s="3"/>
      <c r="Z838" s="3">
        <f>IFERROR(Table1[[#This Row],[MutualInformationVsOutcome]]/Table1[[#This Row],[MutualInformationVsOutcomePotential]],0)</f>
        <v>0</v>
      </c>
      <c r="AA838">
        <v>537</v>
      </c>
      <c r="AB838">
        <v>7715</v>
      </c>
      <c r="AC838">
        <v>223</v>
      </c>
      <c r="AD838">
        <v>1525</v>
      </c>
      <c r="AE838" s="3" t="s">
        <v>1592</v>
      </c>
      <c r="AF83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838" s="17" t="str">
        <f>RIGHT(Table1[[#This Row],[AlgorithmFunc]],LEN(Table1[[#This Row],[AlgorithmFunc]])-16)</f>
        <v>ClusterImportance</v>
      </c>
      <c r="AH838" s="3">
        <f>Table1[[#This Row],['# CM TP]]+Table1[[#This Row],['# CM TN]]</f>
        <v>8252</v>
      </c>
      <c r="AI838" s="3">
        <f>Table1[[#This Row],['# CM FP]]+Table1[[#This Row],['# CM FN]]</f>
        <v>1748</v>
      </c>
      <c r="AJ838" s="3">
        <f>Table1[[#This Row],['# CM TP]]+Table1[[#This Row],['# CM FP]]</f>
        <v>760</v>
      </c>
      <c r="AK838" s="3">
        <f>Table1[[#This Row],['# CM TN]]+Table1[[#This Row],['# CM FN]]</f>
        <v>9240</v>
      </c>
      <c r="AL838" s="3">
        <f>Table1[[#This Row],[GT_T]]+Table1[[#This Row],[GT_F]]</f>
        <v>10000</v>
      </c>
      <c r="AM838" s="3">
        <f>IFERROR((Table1[[#This Row],['# CM TP]]+Table1[[#This Row],['# CM TN]])/Table1[[#This Row],[GT_TOT]], 0)</f>
        <v>0.82520000000000004</v>
      </c>
      <c r="AN838" s="3">
        <f>IFERROR(((Table1[[#This Row],[GT_T]]*Table1[[#This Row],[GT_ML_P]]/Table1[[#This Row],[GT_TOT]])+(Table1[[#This Row],[GT_F]]*Table1[[#This Row],[GT_ML_N]]/Table1[[#This Row],[GT_TOT]]))/Table1[[#This Row],[GT_TOT]],0)</f>
        <v>0.2242304</v>
      </c>
      <c r="AO838" s="3">
        <f>(Table1[[#This Row],[OBS_ACC]]-Table1[[#This Row],[EXP_ACC]])/(1-Table1[[#This Row],[EXP_ACC]])</f>
        <v>0.77467536753180322</v>
      </c>
      <c r="AP838" s="3">
        <f>Table1[[#This Row],['# CM TP]]+Table1[[#This Row],['# CM FN]]</f>
        <v>2062</v>
      </c>
      <c r="AQ838" s="3">
        <f>Table1[[#This Row],['# CM TN]]+Table1[[#This Row],['# CM FP]]</f>
        <v>7938</v>
      </c>
      <c r="AR838" s="2">
        <f>IFERROR(Table1[[#This Row],[NUM_T]]/(Table1[[#This Row],[NUM_T]]+Table1[[#This Row],[NUM_F]]),0)</f>
        <v>0.20619999999999999</v>
      </c>
      <c r="AS838" s="2">
        <f>IFERROR(((LEN(Table1[[#This Row],[Predictors]])-LEN(SUBSTITUTE(Table1[[#This Row],[Predictors]],"_","")))/Table1[[#This Row],[NumPredictors]])-Table1[[#This Row],[P_se]],0)</f>
        <v>0.84444444444444444</v>
      </c>
      <c r="AT838" s="2">
        <f>IFERROR((LEN(Table1[[#This Row],[Predictors]])-LEN(SUBSTITUTE(Table1[[#This Row],[Predictors]],".","")))/Table1[[#This Row],[NumPredictors]],0)</f>
        <v>0</v>
      </c>
      <c r="AU8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838" s="2">
        <f>1-(Table1[[#This Row],[P_2gram]]+Table1[[#This Row],[P_order]]+Table1[[#This Row],[P_se]])</f>
        <v>0.1333333333333333</v>
      </c>
    </row>
    <row r="839" spans="1:48" x14ac:dyDescent="0.25">
      <c r="A839">
        <v>10</v>
      </c>
      <c r="B839" t="s">
        <v>645</v>
      </c>
      <c r="C839" t="s">
        <v>185</v>
      </c>
      <c r="D839" t="s">
        <v>1510</v>
      </c>
      <c r="E839">
        <v>40000</v>
      </c>
      <c r="F8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839" t="s">
        <v>1511</v>
      </c>
      <c r="H839" s="3">
        <v>1</v>
      </c>
      <c r="I839" s="1">
        <v>43122.629282407404</v>
      </c>
      <c r="J839" t="s">
        <v>167</v>
      </c>
      <c r="K839" t="s">
        <v>11</v>
      </c>
      <c r="L839" t="str">
        <f>SUBSTITUTE(SUBSTITUTE(Table1[[#This Row],[PredictorSetsOrig]],"task","act"),"startend","se")</f>
        <v>order</v>
      </c>
      <c r="M839" s="32" t="s">
        <v>436</v>
      </c>
      <c r="N839" s="3">
        <v>10</v>
      </c>
      <c r="O839" s="3">
        <f>IF(Table1[[#This Row],[Algorithm]]="None",0,IF(Table1[[#This Row],[NumPredictors]]&lt;=5,5,IF(Table1[[#This Row],[NumPredictors]]&lt;=10,10,IF(Table1[[#This Row],[NumPredictors]]&lt;=30,30,50))))</f>
        <v>10</v>
      </c>
      <c r="P839" s="2">
        <v>0.82509999999999994</v>
      </c>
      <c r="Q839" s="2">
        <v>0.82623333333333304</v>
      </c>
      <c r="R839">
        <v>3443.96</v>
      </c>
      <c r="S839">
        <v>34.25</v>
      </c>
      <c r="T839">
        <v>6.3500000000058199</v>
      </c>
      <c r="U839" s="3">
        <v>3.03611838640647</v>
      </c>
      <c r="V839" s="17"/>
      <c r="W839" s="22">
        <f>IFERROR(Table1[[#This Row],[MutualInformation]]/Table1[[#This Row],[MutualInformationPotential]],0)</f>
        <v>0</v>
      </c>
      <c r="X839" s="3">
        <v>7.5862899264027603E-2</v>
      </c>
      <c r="Y839" s="3"/>
      <c r="Z839" s="3">
        <f>IFERROR(Table1[[#This Row],[MutualInformationVsOutcome]]/Table1[[#This Row],[MutualInformationVsOutcomePotential]],0)</f>
        <v>0</v>
      </c>
      <c r="AA839">
        <v>395</v>
      </c>
      <c r="AB839">
        <v>7856</v>
      </c>
      <c r="AC839">
        <v>167</v>
      </c>
      <c r="AD839">
        <v>1582</v>
      </c>
      <c r="AE839" s="3" t="s">
        <v>1519</v>
      </c>
      <c r="AF83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839" s="17" t="str">
        <f>RIGHT(Table1[[#This Row],[AlgorithmFunc]],LEN(Table1[[#This Row],[AlgorithmFunc]])-16)</f>
        <v>LASSORepeated1se</v>
      </c>
      <c r="AH839" s="3">
        <f>Table1[[#This Row],['# CM TP]]+Table1[[#This Row],['# CM TN]]</f>
        <v>8251</v>
      </c>
      <c r="AI839" s="3">
        <f>Table1[[#This Row],['# CM FP]]+Table1[[#This Row],['# CM FN]]</f>
        <v>1749</v>
      </c>
      <c r="AJ839" s="3">
        <f>Table1[[#This Row],['# CM TP]]+Table1[[#This Row],['# CM FP]]</f>
        <v>562</v>
      </c>
      <c r="AK839" s="3">
        <f>Table1[[#This Row],['# CM TN]]+Table1[[#This Row],['# CM FN]]</f>
        <v>9438</v>
      </c>
      <c r="AL839" s="3">
        <f>Table1[[#This Row],[GT_T]]+Table1[[#This Row],[GT_F]]</f>
        <v>10000</v>
      </c>
      <c r="AM839" s="3">
        <f>IFERROR((Table1[[#This Row],['# CM TP]]+Table1[[#This Row],['# CM TN]])/Table1[[#This Row],[GT_TOT]], 0)</f>
        <v>0.82509999999999994</v>
      </c>
      <c r="AN839" s="3">
        <f>IFERROR(((Table1[[#This Row],[GT_T]]*Table1[[#This Row],[GT_ML_P]]/Table1[[#This Row],[GT_TOT]])+(Table1[[#This Row],[GT_F]]*Table1[[#This Row],[GT_ML_N]]/Table1[[#This Row],[GT_TOT]]))/Table1[[#This Row],[GT_TOT]],0)</f>
        <v>0.21144124</v>
      </c>
      <c r="AO839" s="3">
        <f>(Table1[[#This Row],[OBS_ACC]]-Table1[[#This Row],[EXP_ACC]])/(1-Table1[[#This Row],[EXP_ACC]])</f>
        <v>0.77820295852144228</v>
      </c>
      <c r="AP839" s="3">
        <f>Table1[[#This Row],['# CM TP]]+Table1[[#This Row],['# CM FN]]</f>
        <v>1977</v>
      </c>
      <c r="AQ839" s="3">
        <f>Table1[[#This Row],['# CM TN]]+Table1[[#This Row],['# CM FP]]</f>
        <v>8023</v>
      </c>
      <c r="AR839" s="2">
        <f>IFERROR(Table1[[#This Row],[NUM_T]]/(Table1[[#This Row],[NUM_T]]+Table1[[#This Row],[NUM_F]]),0)</f>
        <v>0.19769999999999999</v>
      </c>
      <c r="AS839" s="2">
        <f>IFERROR(((LEN(Table1[[#This Row],[Predictors]])-LEN(SUBSTITUTE(Table1[[#This Row],[Predictors]],"_","")))/Table1[[#This Row],[NumPredictors]])-Table1[[#This Row],[P_se]],0)</f>
        <v>0</v>
      </c>
      <c r="AT839" s="2">
        <f>IFERROR((LEN(Table1[[#This Row],[Predictors]])-LEN(SUBSTITUTE(Table1[[#This Row],[Predictors]],".","")))/Table1[[#This Row],[NumPredictors]],0)</f>
        <v>1</v>
      </c>
      <c r="AU8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39" s="2">
        <f>1-(Table1[[#This Row],[P_2gram]]+Table1[[#This Row],[P_order]]+Table1[[#This Row],[P_se]])</f>
        <v>0</v>
      </c>
    </row>
    <row r="840" spans="1:48" x14ac:dyDescent="0.25">
      <c r="A840">
        <v>22</v>
      </c>
      <c r="B840" t="s">
        <v>645</v>
      </c>
      <c r="C840" t="s">
        <v>190</v>
      </c>
      <c r="D840" s="26" t="s">
        <v>1510</v>
      </c>
      <c r="E840">
        <v>4000</v>
      </c>
      <c r="F8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840" t="s">
        <v>528</v>
      </c>
      <c r="H840" s="3">
        <v>1</v>
      </c>
      <c r="I840" s="1">
        <v>42784.947662037041</v>
      </c>
      <c r="J840" t="s">
        <v>10</v>
      </c>
      <c r="K840" t="s">
        <v>11</v>
      </c>
      <c r="L840" t="str">
        <f>SUBSTITUTE(SUBSTITUTE(Table1[[#This Row],[PredictorSetsOrig]],"task","act"),"startend","se")</f>
        <v>2gram,order</v>
      </c>
      <c r="M840" s="14" t="s">
        <v>438</v>
      </c>
      <c r="N840" s="3">
        <v>1805</v>
      </c>
      <c r="O840" s="3">
        <f>IF(Table1[[#This Row],[Algorithm]]="None",0,IF(Table1[[#This Row],[NumPredictors]]&lt;=5,5,IF(Table1[[#This Row],[NumPredictors]]&lt;=10,10,IF(Table1[[#This Row],[NumPredictors]]&lt;=30,30,50))))</f>
        <v>0</v>
      </c>
      <c r="P840" s="2">
        <v>0.82499999999999996</v>
      </c>
      <c r="Q840" s="2">
        <v>0.86299999999999999</v>
      </c>
      <c r="R840">
        <v>0.42000000000007298</v>
      </c>
      <c r="S840">
        <v>244.82000000000099</v>
      </c>
      <c r="T840">
        <v>5.6800000000002902</v>
      </c>
      <c r="U840" s="3">
        <v>7.30761563701172</v>
      </c>
      <c r="V840" s="3">
        <v>7.30761563701172</v>
      </c>
      <c r="W840" s="22">
        <f>IFERROR(Table1[[#This Row],[MutualInformation]]/Table1[[#This Row],[MutualInformationPotential]],0)</f>
        <v>1</v>
      </c>
      <c r="X840" s="3">
        <v>0.62240735263359004</v>
      </c>
      <c r="Y840" s="3">
        <v>0.62240735263359004</v>
      </c>
      <c r="Z840" s="3">
        <f>IFERROR(Table1[[#This Row],[MutualInformationVsOutcome]]/Table1[[#This Row],[MutualInformationVsOutcomePotential]],0)</f>
        <v>1</v>
      </c>
      <c r="AA840">
        <v>277</v>
      </c>
      <c r="AB840">
        <v>548</v>
      </c>
      <c r="AC840">
        <v>88</v>
      </c>
      <c r="AD840">
        <v>87</v>
      </c>
      <c r="AE840" s="3" t="s">
        <v>537</v>
      </c>
      <c r="AF8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840" s="17" t="str">
        <f>RIGHT(Table1[[#This Row],[AlgorithmFunc]],LEN(Table1[[#This Row],[AlgorithmFunc]])-16)</f>
        <v>None</v>
      </c>
      <c r="AH840" s="3">
        <f>Table1[[#This Row],['# CM TP]]+Table1[[#This Row],['# CM TN]]</f>
        <v>825</v>
      </c>
      <c r="AI840" s="3">
        <f>Table1[[#This Row],['# CM FP]]+Table1[[#This Row],['# CM FN]]</f>
        <v>175</v>
      </c>
      <c r="AJ840" s="3">
        <f>Table1[[#This Row],['# CM TP]]+Table1[[#This Row],['# CM FP]]</f>
        <v>365</v>
      </c>
      <c r="AK840" s="3">
        <f>Table1[[#This Row],['# CM TN]]+Table1[[#This Row],['# CM FN]]</f>
        <v>635</v>
      </c>
      <c r="AL840" s="3">
        <f>Table1[[#This Row],[GT_T]]+Table1[[#This Row],[GT_F]]</f>
        <v>1000</v>
      </c>
      <c r="AM840" s="3">
        <f>IFERROR((Table1[[#This Row],['# CM TP]]+Table1[[#This Row],['# CM TN]])/Table1[[#This Row],[GT_TOT]], 0)</f>
        <v>0.82499999999999996</v>
      </c>
      <c r="AN840" s="3">
        <f>IFERROR(((Table1[[#This Row],[GT_T]]*Table1[[#This Row],[GT_ML_P]]/Table1[[#This Row],[GT_TOT]])+(Table1[[#This Row],[GT_F]]*Table1[[#This Row],[GT_ML_N]]/Table1[[#This Row],[GT_TOT]]))/Table1[[#This Row],[GT_TOT]],0)</f>
        <v>0.41225000000000001</v>
      </c>
      <c r="AO840" s="3">
        <f>(Table1[[#This Row],[OBS_ACC]]-Table1[[#This Row],[EXP_ACC]])/(1-Table1[[#This Row],[EXP_ACC]])</f>
        <v>0.70225435984687357</v>
      </c>
      <c r="AP840" s="3">
        <f>Table1[[#This Row],['# CM TP]]+Table1[[#This Row],['# CM FN]]</f>
        <v>364</v>
      </c>
      <c r="AQ840" s="3">
        <f>Table1[[#This Row],['# CM TN]]+Table1[[#This Row],['# CM FP]]</f>
        <v>636</v>
      </c>
      <c r="AR840" s="2">
        <f>IFERROR(Table1[[#This Row],[NUM_T]]/(Table1[[#This Row],[NUM_T]]+Table1[[#This Row],[NUM_F]]),0)</f>
        <v>0.36399999999999999</v>
      </c>
      <c r="AS840" s="2">
        <f>IFERROR(((LEN(Table1[[#This Row],[Predictors]])-LEN(SUBSTITUTE(Table1[[#This Row],[Predictors]],"_","")))/Table1[[#This Row],[NumPredictors]])-Table1[[#This Row],[P_se]],0)</f>
        <v>0.42770083102493073</v>
      </c>
      <c r="AT840" s="2">
        <f>IFERROR((LEN(Table1[[#This Row],[Predictors]])-LEN(SUBSTITUTE(Table1[[#This Row],[Predictors]],".","")))/Table1[[#This Row],[NumPredictors]],0)</f>
        <v>0.57229916897506927</v>
      </c>
      <c r="AU8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0" s="2">
        <f>1-(Table1[[#This Row],[P_2gram]]+Table1[[#This Row],[P_order]]+Table1[[#This Row],[P_se]])</f>
        <v>0</v>
      </c>
    </row>
    <row r="841" spans="1:48" x14ac:dyDescent="0.25">
      <c r="A841" s="26">
        <v>96</v>
      </c>
      <c r="B841" s="26" t="s">
        <v>645</v>
      </c>
      <c r="C841" s="26" t="s">
        <v>190</v>
      </c>
      <c r="D841" s="26" t="s">
        <v>1510</v>
      </c>
      <c r="E841" s="26">
        <v>4000</v>
      </c>
      <c r="F8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841" s="26"/>
      <c r="H841" s="27">
        <v>1</v>
      </c>
      <c r="I841" s="28">
        <v>42777.483043981483</v>
      </c>
      <c r="J841" s="26" t="s">
        <v>37</v>
      </c>
      <c r="K841" s="26" t="s">
        <v>11</v>
      </c>
      <c r="L841" t="str">
        <f>SUBSTITUTE(SUBSTITUTE(Table1[[#This Row],[PredictorSetsOrig]],"task","act"),"startend","se")</f>
        <v>act,order</v>
      </c>
      <c r="M841" s="14" t="s">
        <v>26</v>
      </c>
      <c r="N841" s="27">
        <v>50</v>
      </c>
      <c r="O841" s="27">
        <f>IF(Table1[[#This Row],[Algorithm]]="None",0,IF(Table1[[#This Row],[NumPredictors]]&lt;=5,5,IF(Table1[[#This Row],[NumPredictors]]&lt;=10,10,IF(Table1[[#This Row],[NumPredictors]]&lt;=30,30,50))))</f>
        <v>50</v>
      </c>
      <c r="P841" s="29">
        <v>0.82499999999999996</v>
      </c>
      <c r="Q841" s="29">
        <v>0.836666666666667</v>
      </c>
      <c r="R841" s="26">
        <v>1.0200000000040701</v>
      </c>
      <c r="S841" s="26">
        <v>9.8099999999976699</v>
      </c>
      <c r="T841" s="26">
        <v>0.27999999999883601</v>
      </c>
      <c r="U841" s="27">
        <v>6.9236190390087904</v>
      </c>
      <c r="V841" s="3">
        <v>7.28892414629368</v>
      </c>
      <c r="W841" s="22">
        <f>IFERROR(Table1[[#This Row],[MutualInformation]]/Table1[[#This Row],[MutualInformationPotential]],0)</f>
        <v>0.94988216368383493</v>
      </c>
      <c r="X841" s="27">
        <v>0.58155036239743896</v>
      </c>
      <c r="Y841" s="27">
        <v>0.62004340356102405</v>
      </c>
      <c r="Z841" s="27">
        <f>IFERROR(Table1[[#This Row],[MutualInformationVsOutcome]]/Table1[[#This Row],[MutualInformationVsOutcomePotential]],0)</f>
        <v>0.93791879577701753</v>
      </c>
      <c r="AA841" s="26">
        <v>270</v>
      </c>
      <c r="AB841" s="26">
        <v>555</v>
      </c>
      <c r="AC841" s="26">
        <v>81</v>
      </c>
      <c r="AD841" s="26">
        <v>94</v>
      </c>
      <c r="AE841" s="27" t="s">
        <v>57</v>
      </c>
      <c r="AF8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841" s="17" t="str">
        <f>RIGHT(Table1[[#This Row],[AlgorithmFunc]],LEN(Table1[[#This Row],[AlgorithmFunc]])-16)</f>
        <v>Cluster</v>
      </c>
      <c r="AH841" s="27">
        <f>Table1[[#This Row],['# CM TP]]+Table1[[#This Row],['# CM TN]]</f>
        <v>825</v>
      </c>
      <c r="AI841" s="27">
        <f>Table1[[#This Row],['# CM FP]]+Table1[[#This Row],['# CM FN]]</f>
        <v>175</v>
      </c>
      <c r="AJ841" s="27">
        <f>Table1[[#This Row],['# CM TP]]+Table1[[#This Row],['# CM FP]]</f>
        <v>351</v>
      </c>
      <c r="AK841" s="27">
        <f>Table1[[#This Row],['# CM TN]]+Table1[[#This Row],['# CM FN]]</f>
        <v>649</v>
      </c>
      <c r="AL841" s="27">
        <f>Table1[[#This Row],[GT_T]]+Table1[[#This Row],[GT_F]]</f>
        <v>1000</v>
      </c>
      <c r="AM841" s="27">
        <f>IFERROR((Table1[[#This Row],['# CM TP]]+Table1[[#This Row],['# CM TN]])/Table1[[#This Row],[GT_TOT]], 0)</f>
        <v>0.82499999999999996</v>
      </c>
      <c r="AN841" s="27">
        <f>IFERROR(((Table1[[#This Row],[GT_T]]*Table1[[#This Row],[GT_ML_P]]/Table1[[#This Row],[GT_TOT]])+(Table1[[#This Row],[GT_F]]*Table1[[#This Row],[GT_ML_N]]/Table1[[#This Row],[GT_TOT]]))/Table1[[#This Row],[GT_TOT]],0)</f>
        <v>0.40314999999999995</v>
      </c>
      <c r="AO841" s="27">
        <f>(Table1[[#This Row],[OBS_ACC]]-Table1[[#This Row],[EXP_ACC]])/(1-Table1[[#This Row],[EXP_ACC]])</f>
        <v>0.706794001843009</v>
      </c>
      <c r="AP841" s="27">
        <f>Table1[[#This Row],['# CM TP]]+Table1[[#This Row],['# CM FN]]</f>
        <v>364</v>
      </c>
      <c r="AQ841" s="27">
        <f>Table1[[#This Row],['# CM TN]]+Table1[[#This Row],['# CM FP]]</f>
        <v>636</v>
      </c>
      <c r="AR841" s="29">
        <f>IFERROR(Table1[[#This Row],[NUM_T]]/(Table1[[#This Row],[NUM_T]]+Table1[[#This Row],[NUM_F]]),0)</f>
        <v>0.36399999999999999</v>
      </c>
      <c r="AS841" s="29">
        <f>IFERROR(((LEN(Table1[[#This Row],[Predictors]])-LEN(SUBSTITUTE(Table1[[#This Row],[Predictors]],"_","")))/Table1[[#This Row],[NumPredictors]])-Table1[[#This Row],[P_se]],0)</f>
        <v>0</v>
      </c>
      <c r="AT841" s="29">
        <f>IFERROR((LEN(Table1[[#This Row],[Predictors]])-LEN(SUBSTITUTE(Table1[[#This Row],[Predictors]],".","")))/Table1[[#This Row],[NumPredictors]],0)</f>
        <v>0.78</v>
      </c>
      <c r="AU84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1" s="29">
        <f>1-(Table1[[#This Row],[P_2gram]]+Table1[[#This Row],[P_order]]+Table1[[#This Row],[P_se]])</f>
        <v>0.21999999999999997</v>
      </c>
    </row>
    <row r="842" spans="1:48" x14ac:dyDescent="0.25">
      <c r="A842">
        <v>12</v>
      </c>
      <c r="B842" t="s">
        <v>645</v>
      </c>
      <c r="C842" t="s">
        <v>185</v>
      </c>
      <c r="D842" s="26" t="s">
        <v>1510</v>
      </c>
      <c r="E842">
        <v>4000</v>
      </c>
      <c r="F8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42" t="s">
        <v>608</v>
      </c>
      <c r="H842" s="3">
        <v>1</v>
      </c>
      <c r="I842" s="1">
        <v>42794.697337962964</v>
      </c>
      <c r="J842" t="s">
        <v>28</v>
      </c>
      <c r="K842" t="s">
        <v>11</v>
      </c>
      <c r="L842" t="str">
        <f>SUBSTITUTE(SUBSTITUTE(Table1[[#This Row],[PredictorSetsOrig]],"task","act"),"startend","se")</f>
        <v>act</v>
      </c>
      <c r="M842" s="14" t="s">
        <v>12</v>
      </c>
      <c r="N842" s="3">
        <v>5</v>
      </c>
      <c r="O842" s="3">
        <f>IF(Table1[[#This Row],[Algorithm]]="None",0,IF(Table1[[#This Row],[NumPredictors]]&lt;=5,5,IF(Table1[[#This Row],[NumPredictors]]&lt;=10,10,IF(Table1[[#This Row],[NumPredictors]]&lt;=30,30,50))))</f>
        <v>5</v>
      </c>
      <c r="P842" s="2">
        <v>0.82499999999999996</v>
      </c>
      <c r="Q842" s="2">
        <v>0.84499999999999997</v>
      </c>
      <c r="R842">
        <v>0.140000000000015</v>
      </c>
      <c r="S842">
        <v>3.31</v>
      </c>
      <c r="T842">
        <v>9.0000000000003397E-2</v>
      </c>
      <c r="U842" s="3">
        <v>4.17358694614658</v>
      </c>
      <c r="V842" s="3">
        <v>6.6527099250221697</v>
      </c>
      <c r="W842" s="22">
        <f>IFERROR(Table1[[#This Row],[MutualInformation]]/Table1[[#This Row],[MutualInformationPotential]],0)</f>
        <v>0.62735140915266518</v>
      </c>
      <c r="X842" s="3">
        <v>0.162861792896042</v>
      </c>
      <c r="Y842" s="3">
        <v>0.37128971067814898</v>
      </c>
      <c r="Z842" s="3">
        <f>IFERROR(Table1[[#This Row],[MutualInformationVsOutcome]]/Table1[[#This Row],[MutualInformationVsOutcomePotential]],0)</f>
        <v>0.43863804520351524</v>
      </c>
      <c r="AA842">
        <v>63</v>
      </c>
      <c r="AB842">
        <v>762</v>
      </c>
      <c r="AC842">
        <v>43</v>
      </c>
      <c r="AD842">
        <v>132</v>
      </c>
      <c r="AE842" s="3" t="s">
        <v>252</v>
      </c>
      <c r="AF8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842" s="17" t="str">
        <f>RIGHT(Table1[[#This Row],[AlgorithmFunc]],LEN(Table1[[#This Row],[AlgorithmFunc]])-16)</f>
        <v>ClusterDuplicates</v>
      </c>
      <c r="AH842" s="3">
        <f>Table1[[#This Row],['# CM TP]]+Table1[[#This Row],['# CM TN]]</f>
        <v>825</v>
      </c>
      <c r="AI842" s="3">
        <f>Table1[[#This Row],['# CM FP]]+Table1[[#This Row],['# CM FN]]</f>
        <v>175</v>
      </c>
      <c r="AJ842" s="3">
        <f>Table1[[#This Row],['# CM TP]]+Table1[[#This Row],['# CM FP]]</f>
        <v>106</v>
      </c>
      <c r="AK842" s="3">
        <f>Table1[[#This Row],['# CM TN]]+Table1[[#This Row],['# CM FN]]</f>
        <v>894</v>
      </c>
      <c r="AL842" s="3">
        <f>Table1[[#This Row],[GT_T]]+Table1[[#This Row],[GT_F]]</f>
        <v>1000</v>
      </c>
      <c r="AM842" s="3">
        <f>IFERROR((Table1[[#This Row],['# CM TP]]+Table1[[#This Row],['# CM TN]])/Table1[[#This Row],[GT_TOT]], 0)</f>
        <v>0.82499999999999996</v>
      </c>
      <c r="AN842" s="3">
        <f>IFERROR(((Table1[[#This Row],[GT_T]]*Table1[[#This Row],[GT_ML_P]]/Table1[[#This Row],[GT_TOT]])+(Table1[[#This Row],[GT_F]]*Table1[[#This Row],[GT_ML_N]]/Table1[[#This Row],[GT_TOT]]))/Table1[[#This Row],[GT_TOT]],0)</f>
        <v>0.24389999999999998</v>
      </c>
      <c r="AO842" s="3">
        <f>(Table1[[#This Row],[OBS_ACC]]-Table1[[#This Row],[EXP_ACC]])/(1-Table1[[#This Row],[EXP_ACC]])</f>
        <v>0.7685491337124718</v>
      </c>
      <c r="AP842" s="3">
        <f>Table1[[#This Row],['# CM TP]]+Table1[[#This Row],['# CM FN]]</f>
        <v>195</v>
      </c>
      <c r="AQ842" s="3">
        <f>Table1[[#This Row],['# CM TN]]+Table1[[#This Row],['# CM FP]]</f>
        <v>805</v>
      </c>
      <c r="AR842" s="2">
        <f>IFERROR(Table1[[#This Row],[NUM_T]]/(Table1[[#This Row],[NUM_T]]+Table1[[#This Row],[NUM_F]]),0)</f>
        <v>0.19500000000000001</v>
      </c>
      <c r="AS842" s="2">
        <f>IFERROR(((LEN(Table1[[#This Row],[Predictors]])-LEN(SUBSTITUTE(Table1[[#This Row],[Predictors]],"_","")))/Table1[[#This Row],[NumPredictors]])-Table1[[#This Row],[P_se]],0)</f>
        <v>0</v>
      </c>
      <c r="AT842" s="2">
        <f>IFERROR((LEN(Table1[[#This Row],[Predictors]])-LEN(SUBSTITUTE(Table1[[#This Row],[Predictors]],".","")))/Table1[[#This Row],[NumPredictors]],0)</f>
        <v>0</v>
      </c>
      <c r="AU8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2" s="2">
        <f>1-(Table1[[#This Row],[P_2gram]]+Table1[[#This Row],[P_order]]+Table1[[#This Row],[P_se]])</f>
        <v>1</v>
      </c>
    </row>
    <row r="843" spans="1:48" x14ac:dyDescent="0.25">
      <c r="A843" s="26">
        <v>112</v>
      </c>
      <c r="B843" s="26" t="s">
        <v>645</v>
      </c>
      <c r="C843" s="26" t="s">
        <v>190</v>
      </c>
      <c r="D843" s="26" t="s">
        <v>1510</v>
      </c>
      <c r="E843" s="26">
        <v>40000</v>
      </c>
      <c r="F8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43" s="26" t="s">
        <v>1070</v>
      </c>
      <c r="H843" s="27">
        <v>1</v>
      </c>
      <c r="I843" s="28">
        <v>43118.829525462963</v>
      </c>
      <c r="J843" s="26" t="s">
        <v>995</v>
      </c>
      <c r="K843" s="26" t="s">
        <v>11</v>
      </c>
      <c r="L843" t="str">
        <f>SUBSTITUTE(SUBSTITUTE(Table1[[#This Row],[PredictorSetsOrig]],"task","act"),"startend","se")</f>
        <v>act,se</v>
      </c>
      <c r="M843" s="32" t="s">
        <v>14</v>
      </c>
      <c r="N843" s="27">
        <v>10</v>
      </c>
      <c r="O843" s="27">
        <f>IF(Table1[[#This Row],[Algorithm]]="None",0,IF(Table1[[#This Row],[NumPredictors]]&lt;=5,5,IF(Table1[[#This Row],[NumPredictors]]&lt;=10,10,IF(Table1[[#This Row],[NumPredictors]]&lt;=30,30,50))))</f>
        <v>10</v>
      </c>
      <c r="P843" s="29">
        <v>0.84599999999999997</v>
      </c>
      <c r="Q843" s="29">
        <v>0.84756666666666702</v>
      </c>
      <c r="R843" s="26">
        <v>2.11000000000013</v>
      </c>
      <c r="S843" s="26">
        <v>36.770000000000003</v>
      </c>
      <c r="T843" s="26">
        <v>0.86999999999989097</v>
      </c>
      <c r="U843" s="27">
        <v>3.69711026334801</v>
      </c>
      <c r="V843" s="17">
        <v>7.6181015659879598</v>
      </c>
      <c r="W843" s="22">
        <f>IFERROR(Table1[[#This Row],[MutualInformation]]/Table1[[#This Row],[MutualInformationPotential]],0)</f>
        <v>0.48530598224815702</v>
      </c>
      <c r="X843" s="27">
        <v>0.173681509090681</v>
      </c>
      <c r="Y843" s="3">
        <v>0.393542934233303</v>
      </c>
      <c r="Z843" s="27">
        <f>IFERROR(Table1[[#This Row],[MutualInformationVsOutcome]]/Table1[[#This Row],[MutualInformationVsOutcomePotential]],0)</f>
        <v>0.44132798224174918</v>
      </c>
      <c r="AA843" s="26">
        <v>869</v>
      </c>
      <c r="AB843" s="26">
        <v>7591</v>
      </c>
      <c r="AC843" s="26">
        <v>347</v>
      </c>
      <c r="AD843" s="26">
        <v>1193</v>
      </c>
      <c r="AE843" s="27" t="s">
        <v>1202</v>
      </c>
      <c r="AF8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43" s="17" t="str">
        <f>RIGHT(Table1[[#This Row],[AlgorithmFunc]],LEN(Table1[[#This Row],[AlgorithmFunc]])-16)</f>
        <v>ClusterInfluence</v>
      </c>
      <c r="AH843" s="27">
        <f>Table1[[#This Row],['# CM TP]]+Table1[[#This Row],['# CM TN]]</f>
        <v>8460</v>
      </c>
      <c r="AI843" s="27">
        <f>Table1[[#This Row],['# CM FP]]+Table1[[#This Row],['# CM FN]]</f>
        <v>1540</v>
      </c>
      <c r="AJ843" s="27">
        <f>Table1[[#This Row],['# CM TP]]+Table1[[#This Row],['# CM FP]]</f>
        <v>1216</v>
      </c>
      <c r="AK843" s="27">
        <f>Table1[[#This Row],['# CM TN]]+Table1[[#This Row],['# CM FN]]</f>
        <v>8784</v>
      </c>
      <c r="AL843" s="27">
        <f>Table1[[#This Row],[GT_T]]+Table1[[#This Row],[GT_F]]</f>
        <v>10000</v>
      </c>
      <c r="AM843" s="27">
        <f>IFERROR((Table1[[#This Row],['# CM TP]]+Table1[[#This Row],['# CM TN]])/Table1[[#This Row],[GT_TOT]], 0)</f>
        <v>0.84599999999999997</v>
      </c>
      <c r="AN843" s="27">
        <f>IFERROR(((Table1[[#This Row],[GT_T]]*Table1[[#This Row],[GT_ML_P]]/Table1[[#This Row],[GT_TOT]])+(Table1[[#This Row],[GT_F]]*Table1[[#This Row],[GT_ML_N]]/Table1[[#This Row],[GT_TOT]]))/Table1[[#This Row],[GT_TOT]],0)</f>
        <v>0.23814720000000003</v>
      </c>
      <c r="AO843" s="27">
        <f>(Table1[[#This Row],[OBS_ACC]]-Table1[[#This Row],[EXP_ACC]])/(1-Table1[[#This Row],[EXP_ACC]])</f>
        <v>0.79786121413480393</v>
      </c>
      <c r="AP843" s="27">
        <f>Table1[[#This Row],['# CM TP]]+Table1[[#This Row],['# CM FN]]</f>
        <v>2062</v>
      </c>
      <c r="AQ843" s="27">
        <f>Table1[[#This Row],['# CM TN]]+Table1[[#This Row],['# CM FP]]</f>
        <v>7938</v>
      </c>
      <c r="AR843" s="29">
        <f>IFERROR(Table1[[#This Row],[NUM_T]]/(Table1[[#This Row],[NUM_T]]+Table1[[#This Row],[NUM_F]]),0)</f>
        <v>0.20619999999999999</v>
      </c>
      <c r="AS843" s="29">
        <f>IFERROR(((LEN(Table1[[#This Row],[Predictors]])-LEN(SUBSTITUTE(Table1[[#This Row],[Predictors]],"_","")))/Table1[[#This Row],[NumPredictors]])-Table1[[#This Row],[P_se]],0)</f>
        <v>0</v>
      </c>
      <c r="AT843" s="29">
        <f>IFERROR((LEN(Table1[[#This Row],[Predictors]])-LEN(SUBSTITUTE(Table1[[#This Row],[Predictors]],".","")))/Table1[[#This Row],[NumPredictors]],0)</f>
        <v>0</v>
      </c>
      <c r="AU84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3" s="29">
        <f>1-(Table1[[#This Row],[P_2gram]]+Table1[[#This Row],[P_order]]+Table1[[#This Row],[P_se]])</f>
        <v>1</v>
      </c>
    </row>
    <row r="844" spans="1:48" x14ac:dyDescent="0.25">
      <c r="A844">
        <v>27</v>
      </c>
      <c r="B844" t="s">
        <v>645</v>
      </c>
      <c r="C844" t="s">
        <v>185</v>
      </c>
      <c r="D844" s="26" t="s">
        <v>1510</v>
      </c>
      <c r="E844">
        <v>4000</v>
      </c>
      <c r="F8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44" t="s">
        <v>1070</v>
      </c>
      <c r="H844" s="3">
        <v>1</v>
      </c>
      <c r="I844" s="1">
        <v>43118.897534722222</v>
      </c>
      <c r="J844" t="s">
        <v>995</v>
      </c>
      <c r="K844" t="s">
        <v>11</v>
      </c>
      <c r="L844" t="str">
        <f>SUBSTITUTE(SUBSTITUTE(Table1[[#This Row],[PredictorSetsOrig]],"task","act"),"startend","se")</f>
        <v>act,se,2gram,order</v>
      </c>
      <c r="M844" s="32" t="s">
        <v>20</v>
      </c>
      <c r="N844" s="3">
        <v>10</v>
      </c>
      <c r="O844" s="3">
        <f>IF(Table1[[#This Row],[Algorithm]]="None",0,IF(Table1[[#This Row],[NumPredictors]]&lt;=5,5,IF(Table1[[#This Row],[NumPredictors]]&lt;=10,10,IF(Table1[[#This Row],[NumPredictors]]&lt;=30,30,50))))</f>
        <v>10</v>
      </c>
      <c r="P844" s="2">
        <v>0.82499999999999996</v>
      </c>
      <c r="Q844" s="2">
        <v>0.830666666666667</v>
      </c>
      <c r="R844">
        <v>2.0199999999995302</v>
      </c>
      <c r="S844">
        <v>3.96999999999935</v>
      </c>
      <c r="T844">
        <v>1.5500000000001799</v>
      </c>
      <c r="U844" s="3">
        <v>4.1320325936204103</v>
      </c>
      <c r="V844" s="27">
        <v>7.30761563701172</v>
      </c>
      <c r="W844" s="22">
        <f>IFERROR(Table1[[#This Row],[MutualInformation]]/Table1[[#This Row],[MutualInformationPotential]],0)</f>
        <v>0.56544197161827048</v>
      </c>
      <c r="X844" s="3">
        <v>0.16551918147507699</v>
      </c>
      <c r="Y844" s="27">
        <v>0.40525441704633902</v>
      </c>
      <c r="Z844" s="3">
        <f>IFERROR(Table1[[#This Row],[MutualInformationVsOutcome]]/Table1[[#This Row],[MutualInformationVsOutcomePotential]],0)</f>
        <v>0.40843276350063967</v>
      </c>
      <c r="AA844">
        <v>42</v>
      </c>
      <c r="AB844">
        <v>783</v>
      </c>
      <c r="AC844">
        <v>22</v>
      </c>
      <c r="AD844">
        <v>153</v>
      </c>
      <c r="AE844" s="3" t="s">
        <v>1000</v>
      </c>
      <c r="AF8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44" s="17" t="str">
        <f>RIGHT(Table1[[#This Row],[AlgorithmFunc]],LEN(Table1[[#This Row],[AlgorithmFunc]])-16)</f>
        <v>ClusterInfluence</v>
      </c>
      <c r="AH844" s="3">
        <f>Table1[[#This Row],['# CM TP]]+Table1[[#This Row],['# CM TN]]</f>
        <v>825</v>
      </c>
      <c r="AI844" s="3">
        <f>Table1[[#This Row],['# CM FP]]+Table1[[#This Row],['# CM FN]]</f>
        <v>175</v>
      </c>
      <c r="AJ844" s="3">
        <f>Table1[[#This Row],['# CM TP]]+Table1[[#This Row],['# CM FP]]</f>
        <v>64</v>
      </c>
      <c r="AK844" s="3">
        <f>Table1[[#This Row],['# CM TN]]+Table1[[#This Row],['# CM FN]]</f>
        <v>936</v>
      </c>
      <c r="AL844" s="3">
        <f>Table1[[#This Row],[GT_T]]+Table1[[#This Row],[GT_F]]</f>
        <v>1000</v>
      </c>
      <c r="AM844" s="3">
        <f>IFERROR((Table1[[#This Row],['# CM TP]]+Table1[[#This Row],['# CM TN]])/Table1[[#This Row],[GT_TOT]], 0)</f>
        <v>0.82499999999999996</v>
      </c>
      <c r="AN844" s="3">
        <f>IFERROR(((Table1[[#This Row],[GT_T]]*Table1[[#This Row],[GT_ML_P]]/Table1[[#This Row],[GT_TOT]])+(Table1[[#This Row],[GT_F]]*Table1[[#This Row],[GT_ML_N]]/Table1[[#This Row],[GT_TOT]]))/Table1[[#This Row],[GT_TOT]],0)</f>
        <v>0.21660000000000001</v>
      </c>
      <c r="AO844" s="3">
        <f>(Table1[[#This Row],[OBS_ACC]]-Table1[[#This Row],[EXP_ACC]])/(1-Table1[[#This Row],[EXP_ACC]])</f>
        <v>0.77661475619096243</v>
      </c>
      <c r="AP844" s="3">
        <f>Table1[[#This Row],['# CM TP]]+Table1[[#This Row],['# CM FN]]</f>
        <v>195</v>
      </c>
      <c r="AQ844" s="3">
        <f>Table1[[#This Row],['# CM TN]]+Table1[[#This Row],['# CM FP]]</f>
        <v>805</v>
      </c>
      <c r="AR844" s="2">
        <f>IFERROR(Table1[[#This Row],[NUM_T]]/(Table1[[#This Row],[NUM_T]]+Table1[[#This Row],[NUM_F]]),0)</f>
        <v>0.19500000000000001</v>
      </c>
      <c r="AS844" s="2">
        <f>IFERROR(((LEN(Table1[[#This Row],[Predictors]])-LEN(SUBSTITUTE(Table1[[#This Row],[Predictors]],"_","")))/Table1[[#This Row],[NumPredictors]])-Table1[[#This Row],[P_se]],0)</f>
        <v>0.3</v>
      </c>
      <c r="AT844" s="2">
        <f>IFERROR((LEN(Table1[[#This Row],[Predictors]])-LEN(SUBSTITUTE(Table1[[#This Row],[Predictors]],".","")))/Table1[[#This Row],[NumPredictors]],0)</f>
        <v>0.3</v>
      </c>
      <c r="AU8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4" s="2">
        <f>1-(Table1[[#This Row],[P_2gram]]+Table1[[#This Row],[P_order]]+Table1[[#This Row],[P_se]])</f>
        <v>0.4</v>
      </c>
    </row>
    <row r="845" spans="1:48" x14ac:dyDescent="0.25">
      <c r="A845" s="26">
        <v>38</v>
      </c>
      <c r="B845" s="26" t="s">
        <v>645</v>
      </c>
      <c r="C845" s="26" t="s">
        <v>185</v>
      </c>
      <c r="D845" s="26" t="s">
        <v>1510</v>
      </c>
      <c r="E845" s="26">
        <v>4000</v>
      </c>
      <c r="F8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45" s="26" t="s">
        <v>1070</v>
      </c>
      <c r="H845" s="27">
        <v>1</v>
      </c>
      <c r="I845" s="28">
        <v>43118.898379629631</v>
      </c>
      <c r="J845" s="26" t="s">
        <v>1007</v>
      </c>
      <c r="K845" s="26" t="s">
        <v>11</v>
      </c>
      <c r="L845" t="str">
        <f>SUBSTITUTE(SUBSTITUTE(Table1[[#This Row],[PredictorSetsOrig]],"task","act"),"startend","se")</f>
        <v>act,se,2gram,order</v>
      </c>
      <c r="M845" s="32" t="s">
        <v>20</v>
      </c>
      <c r="N845" s="27">
        <v>10</v>
      </c>
      <c r="O845" s="27">
        <f>IF(Table1[[#This Row],[Algorithm]]="None",0,IF(Table1[[#This Row],[NumPredictors]]&lt;=5,5,IF(Table1[[#This Row],[NumPredictors]]&lt;=10,10,IF(Table1[[#This Row],[NumPredictors]]&lt;=30,30,50))))</f>
        <v>10</v>
      </c>
      <c r="P845" s="29">
        <v>0.82499999999999996</v>
      </c>
      <c r="Q845" s="29">
        <v>0.830666666666667</v>
      </c>
      <c r="R845" s="26">
        <v>2.0100000000002201</v>
      </c>
      <c r="S845" s="26">
        <v>3.9499999999998199</v>
      </c>
      <c r="T845" s="26">
        <v>1.6099999999996699</v>
      </c>
      <c r="U845" s="27">
        <v>4.1320325936204103</v>
      </c>
      <c r="V845" s="27">
        <v>7.30761563701172</v>
      </c>
      <c r="W845" s="22">
        <f>IFERROR(Table1[[#This Row],[MutualInformation]]/Table1[[#This Row],[MutualInformationPotential]],0)</f>
        <v>0.56544197161827048</v>
      </c>
      <c r="X845" s="27">
        <v>0.16551918147507699</v>
      </c>
      <c r="Y845" s="27">
        <v>0.40525441704633902</v>
      </c>
      <c r="Z845" s="27">
        <f>IFERROR(Table1[[#This Row],[MutualInformationVsOutcome]]/Table1[[#This Row],[MutualInformationVsOutcomePotential]],0)</f>
        <v>0.40843276350063967</v>
      </c>
      <c r="AA845" s="26">
        <v>42</v>
      </c>
      <c r="AB845" s="26">
        <v>783</v>
      </c>
      <c r="AC845" s="26">
        <v>22</v>
      </c>
      <c r="AD845" s="26">
        <v>153</v>
      </c>
      <c r="AE845" s="27" t="s">
        <v>1000</v>
      </c>
      <c r="AF8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45" s="17" t="str">
        <f>RIGHT(Table1[[#This Row],[AlgorithmFunc]],LEN(Table1[[#This Row],[AlgorithmFunc]])-16)</f>
        <v>ClusterFisher</v>
      </c>
      <c r="AH845" s="27">
        <f>Table1[[#This Row],['# CM TP]]+Table1[[#This Row],['# CM TN]]</f>
        <v>825</v>
      </c>
      <c r="AI845" s="27">
        <f>Table1[[#This Row],['# CM FP]]+Table1[[#This Row],['# CM FN]]</f>
        <v>175</v>
      </c>
      <c r="AJ845" s="27">
        <f>Table1[[#This Row],['# CM TP]]+Table1[[#This Row],['# CM FP]]</f>
        <v>64</v>
      </c>
      <c r="AK845" s="27">
        <f>Table1[[#This Row],['# CM TN]]+Table1[[#This Row],['# CM FN]]</f>
        <v>936</v>
      </c>
      <c r="AL845" s="27">
        <f>Table1[[#This Row],[GT_T]]+Table1[[#This Row],[GT_F]]</f>
        <v>1000</v>
      </c>
      <c r="AM845" s="27">
        <f>IFERROR((Table1[[#This Row],['# CM TP]]+Table1[[#This Row],['# CM TN]])/Table1[[#This Row],[GT_TOT]], 0)</f>
        <v>0.82499999999999996</v>
      </c>
      <c r="AN845" s="27">
        <f>IFERROR(((Table1[[#This Row],[GT_T]]*Table1[[#This Row],[GT_ML_P]]/Table1[[#This Row],[GT_TOT]])+(Table1[[#This Row],[GT_F]]*Table1[[#This Row],[GT_ML_N]]/Table1[[#This Row],[GT_TOT]]))/Table1[[#This Row],[GT_TOT]],0)</f>
        <v>0.21660000000000001</v>
      </c>
      <c r="AO845" s="27">
        <f>(Table1[[#This Row],[OBS_ACC]]-Table1[[#This Row],[EXP_ACC]])/(1-Table1[[#This Row],[EXP_ACC]])</f>
        <v>0.77661475619096243</v>
      </c>
      <c r="AP845" s="27">
        <f>Table1[[#This Row],['# CM TP]]+Table1[[#This Row],['# CM FN]]</f>
        <v>195</v>
      </c>
      <c r="AQ845" s="27">
        <f>Table1[[#This Row],['# CM TN]]+Table1[[#This Row],['# CM FP]]</f>
        <v>805</v>
      </c>
      <c r="AR845" s="29">
        <f>IFERROR(Table1[[#This Row],[NUM_T]]/(Table1[[#This Row],[NUM_T]]+Table1[[#This Row],[NUM_F]]),0)</f>
        <v>0.19500000000000001</v>
      </c>
      <c r="AS845" s="29">
        <f>IFERROR(((LEN(Table1[[#This Row],[Predictors]])-LEN(SUBSTITUTE(Table1[[#This Row],[Predictors]],"_","")))/Table1[[#This Row],[NumPredictors]])-Table1[[#This Row],[P_se]],0)</f>
        <v>0.3</v>
      </c>
      <c r="AT845" s="29">
        <f>IFERROR((LEN(Table1[[#This Row],[Predictors]])-LEN(SUBSTITUTE(Table1[[#This Row],[Predictors]],".","")))/Table1[[#This Row],[NumPredictors]],0)</f>
        <v>0.3</v>
      </c>
      <c r="AU84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5" s="29">
        <f>1-(Table1[[#This Row],[P_2gram]]+Table1[[#This Row],[P_order]]+Table1[[#This Row],[P_se]])</f>
        <v>0.4</v>
      </c>
    </row>
    <row r="846" spans="1:48" x14ac:dyDescent="0.25">
      <c r="A846">
        <v>3</v>
      </c>
      <c r="B846" t="s">
        <v>645</v>
      </c>
      <c r="C846" t="s">
        <v>185</v>
      </c>
      <c r="D846" s="26" t="s">
        <v>1510</v>
      </c>
      <c r="E846">
        <v>4000</v>
      </c>
      <c r="F8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46" t="s">
        <v>1316</v>
      </c>
      <c r="H846" s="3">
        <v>1</v>
      </c>
      <c r="I846" s="1">
        <v>43121.87704861111</v>
      </c>
      <c r="J846" t="s">
        <v>1317</v>
      </c>
      <c r="K846" t="s">
        <v>11</v>
      </c>
      <c r="L846" t="str">
        <f>SUBSTITUTE(SUBSTITUTE(Table1[[#This Row],[PredictorSetsOrig]],"task","act"),"startend","se")</f>
        <v>act,se,2gram</v>
      </c>
      <c r="M846" s="32" t="s">
        <v>16</v>
      </c>
      <c r="N846" s="3">
        <v>10</v>
      </c>
      <c r="O846" s="3">
        <f>IF(Table1[[#This Row],[Algorithm]]="None",0,IF(Table1[[#This Row],[NumPredictors]]&lt;=5,5,IF(Table1[[#This Row],[NumPredictors]]&lt;=10,10,IF(Table1[[#This Row],[NumPredictors]]&lt;=30,30,50))))</f>
        <v>10</v>
      </c>
      <c r="P846" s="2">
        <v>0.82499999999999996</v>
      </c>
      <c r="Q846" s="2">
        <v>0.84966666666666701</v>
      </c>
      <c r="R846">
        <v>1.0500000000001799</v>
      </c>
      <c r="S846">
        <v>4.4600000000000399</v>
      </c>
      <c r="T846">
        <v>0.76000000000021795</v>
      </c>
      <c r="U846" s="3">
        <v>5.1651425762010801</v>
      </c>
      <c r="V846" s="17">
        <v>7.30761563701172</v>
      </c>
      <c r="W846" s="22">
        <f>IFERROR(Table1[[#This Row],[MutualInformation]]/Table1[[#This Row],[MutualInformationPotential]],0)</f>
        <v>0.70681639987201694</v>
      </c>
      <c r="X846" s="3">
        <v>0.224771316966629</v>
      </c>
      <c r="Y846" s="27">
        <v>0.40525441704633802</v>
      </c>
      <c r="Z846" s="3">
        <f>IFERROR(Table1[[#This Row],[MutualInformationVsOutcome]]/Table1[[#This Row],[MutualInformationVsOutcomePotential]],0)</f>
        <v>0.55464248509579595</v>
      </c>
      <c r="AA846">
        <v>62</v>
      </c>
      <c r="AB846">
        <v>763</v>
      </c>
      <c r="AC846">
        <v>42</v>
      </c>
      <c r="AD846">
        <v>133</v>
      </c>
      <c r="AE846" s="3" t="s">
        <v>1359</v>
      </c>
      <c r="AF84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846" s="17" t="str">
        <f>RIGHT(Table1[[#This Row],[AlgorithmFunc]],LEN(Table1[[#This Row],[AlgorithmFunc]])-16)</f>
        <v>ClusterMRMR</v>
      </c>
      <c r="AH846" s="3">
        <f>Table1[[#This Row],['# CM TP]]+Table1[[#This Row],['# CM TN]]</f>
        <v>825</v>
      </c>
      <c r="AI846" s="3">
        <f>Table1[[#This Row],['# CM FP]]+Table1[[#This Row],['# CM FN]]</f>
        <v>175</v>
      </c>
      <c r="AJ846" s="3">
        <f>Table1[[#This Row],['# CM TP]]+Table1[[#This Row],['# CM FP]]</f>
        <v>104</v>
      </c>
      <c r="AK846" s="3">
        <f>Table1[[#This Row],['# CM TN]]+Table1[[#This Row],['# CM FN]]</f>
        <v>896</v>
      </c>
      <c r="AL846" s="3">
        <f>Table1[[#This Row],[GT_T]]+Table1[[#This Row],[GT_F]]</f>
        <v>1000</v>
      </c>
      <c r="AM846" s="3">
        <f>IFERROR((Table1[[#This Row],['# CM TP]]+Table1[[#This Row],['# CM TN]])/Table1[[#This Row],[GT_TOT]], 0)</f>
        <v>0.82499999999999996</v>
      </c>
      <c r="AN846" s="3">
        <f>IFERROR(((Table1[[#This Row],[GT_T]]*Table1[[#This Row],[GT_ML_P]]/Table1[[#This Row],[GT_TOT]])+(Table1[[#This Row],[GT_F]]*Table1[[#This Row],[GT_ML_N]]/Table1[[#This Row],[GT_TOT]]))/Table1[[#This Row],[GT_TOT]],0)</f>
        <v>0.24260000000000001</v>
      </c>
      <c r="AO846" s="3">
        <f>(Table1[[#This Row],[OBS_ACC]]-Table1[[#This Row],[EXP_ACC]])/(1-Table1[[#This Row],[EXP_ACC]])</f>
        <v>0.76894639556377076</v>
      </c>
      <c r="AP846" s="3">
        <f>Table1[[#This Row],['# CM TP]]+Table1[[#This Row],['# CM FN]]</f>
        <v>195</v>
      </c>
      <c r="AQ846" s="3">
        <f>Table1[[#This Row],['# CM TN]]+Table1[[#This Row],['# CM FP]]</f>
        <v>805</v>
      </c>
      <c r="AR846" s="2">
        <f>IFERROR(Table1[[#This Row],[NUM_T]]/(Table1[[#This Row],[NUM_T]]+Table1[[#This Row],[NUM_F]]),0)</f>
        <v>0.19500000000000001</v>
      </c>
      <c r="AS846" s="2">
        <f>IFERROR(((LEN(Table1[[#This Row],[Predictors]])-LEN(SUBSTITUTE(Table1[[#This Row],[Predictors]],"_","")))/Table1[[#This Row],[NumPredictors]])-Table1[[#This Row],[P_se]],0)</f>
        <v>0.4</v>
      </c>
      <c r="AT846" s="2">
        <f>IFERROR((LEN(Table1[[#This Row],[Predictors]])-LEN(SUBSTITUTE(Table1[[#This Row],[Predictors]],".","")))/Table1[[#This Row],[NumPredictors]],0)</f>
        <v>0</v>
      </c>
      <c r="AU8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6" s="2">
        <f>1-(Table1[[#This Row],[P_2gram]]+Table1[[#This Row],[P_order]]+Table1[[#This Row],[P_se]])</f>
        <v>0.6</v>
      </c>
    </row>
    <row r="847" spans="1:48" x14ac:dyDescent="0.25">
      <c r="A847">
        <v>160</v>
      </c>
      <c r="B847" t="s">
        <v>645</v>
      </c>
      <c r="C847" t="s">
        <v>185</v>
      </c>
      <c r="D847" s="26" t="s">
        <v>1510</v>
      </c>
      <c r="E847">
        <v>40000</v>
      </c>
      <c r="F8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47" t="s">
        <v>1070</v>
      </c>
      <c r="H847" s="3">
        <v>1</v>
      </c>
      <c r="I847" s="1">
        <v>43118.959444444445</v>
      </c>
      <c r="J847" t="s">
        <v>995</v>
      </c>
      <c r="K847" t="s">
        <v>11</v>
      </c>
      <c r="L847" t="str">
        <f>SUBSTITUTE(SUBSTITUTE(Table1[[#This Row],[PredictorSetsOrig]],"task","act"),"startend","se")</f>
        <v>act,2gram</v>
      </c>
      <c r="M847" s="32" t="s">
        <v>22</v>
      </c>
      <c r="N847" s="3">
        <v>30</v>
      </c>
      <c r="O847" s="3">
        <f>IF(Table1[[#This Row],[Algorithm]]="None",0,IF(Table1[[#This Row],[NumPredictors]]&lt;=5,5,IF(Table1[[#This Row],[NumPredictors]]&lt;=10,10,IF(Table1[[#This Row],[NumPredictors]]&lt;=30,30,50))))</f>
        <v>30</v>
      </c>
      <c r="P847" s="2">
        <v>0.82489999999999997</v>
      </c>
      <c r="Q847" s="2">
        <v>0.82873333333333299</v>
      </c>
      <c r="R847">
        <v>30.290000000000902</v>
      </c>
      <c r="S847">
        <v>65.780000000000697</v>
      </c>
      <c r="T847">
        <v>5.2700000000004401</v>
      </c>
      <c r="U847" s="3">
        <v>7.0554695818160802</v>
      </c>
      <c r="V847" s="27"/>
      <c r="W847" s="22">
        <f>IFERROR(Table1[[#This Row],[MutualInformation]]/Table1[[#This Row],[MutualInformationPotential]],0)</f>
        <v>0</v>
      </c>
      <c r="X847" s="3">
        <v>0.23379114345833901</v>
      </c>
      <c r="Y847" s="3"/>
      <c r="Z847" s="3">
        <f>IFERROR(Table1[[#This Row],[MutualInformationVsOutcome]]/Table1[[#This Row],[MutualInformationVsOutcomePotential]],0)</f>
        <v>0</v>
      </c>
      <c r="AA847">
        <v>346</v>
      </c>
      <c r="AB847">
        <v>7903</v>
      </c>
      <c r="AC847">
        <v>120</v>
      </c>
      <c r="AD847">
        <v>1631</v>
      </c>
      <c r="AE847" s="3" t="s">
        <v>1151</v>
      </c>
      <c r="AF8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47" s="17" t="str">
        <f>RIGHT(Table1[[#This Row],[AlgorithmFunc]],LEN(Table1[[#This Row],[AlgorithmFunc]])-16)</f>
        <v>ClusterInfluence</v>
      </c>
      <c r="AH847" s="3">
        <f>Table1[[#This Row],['# CM TP]]+Table1[[#This Row],['# CM TN]]</f>
        <v>8249</v>
      </c>
      <c r="AI847" s="3">
        <f>Table1[[#This Row],['# CM FP]]+Table1[[#This Row],['# CM FN]]</f>
        <v>1751</v>
      </c>
      <c r="AJ847" s="3">
        <f>Table1[[#This Row],['# CM TP]]+Table1[[#This Row],['# CM FP]]</f>
        <v>466</v>
      </c>
      <c r="AK847" s="3">
        <f>Table1[[#This Row],['# CM TN]]+Table1[[#This Row],['# CM FN]]</f>
        <v>9534</v>
      </c>
      <c r="AL847" s="3">
        <f>Table1[[#This Row],[GT_T]]+Table1[[#This Row],[GT_F]]</f>
        <v>10000</v>
      </c>
      <c r="AM847" s="3">
        <f>IFERROR((Table1[[#This Row],['# CM TP]]+Table1[[#This Row],['# CM TN]])/Table1[[#This Row],[GT_TOT]], 0)</f>
        <v>0.82489999999999997</v>
      </c>
      <c r="AN847" s="3">
        <f>IFERROR(((Table1[[#This Row],[GT_T]]*Table1[[#This Row],[GT_ML_P]]/Table1[[#This Row],[GT_TOT]])+(Table1[[#This Row],[GT_F]]*Table1[[#This Row],[GT_ML_N]]/Table1[[#This Row],[GT_TOT]]))/Table1[[#This Row],[GT_TOT]],0)</f>
        <v>0.20538067999999998</v>
      </c>
      <c r="AO847" s="3">
        <f>(Table1[[#This Row],[OBS_ACC]]-Table1[[#This Row],[EXP_ACC]])/(1-Table1[[#This Row],[EXP_ACC]])</f>
        <v>0.77964291127479757</v>
      </c>
      <c r="AP847" s="3">
        <f>Table1[[#This Row],['# CM TP]]+Table1[[#This Row],['# CM FN]]</f>
        <v>1977</v>
      </c>
      <c r="AQ847" s="3">
        <f>Table1[[#This Row],['# CM TN]]+Table1[[#This Row],['# CM FP]]</f>
        <v>8023</v>
      </c>
      <c r="AR847" s="2">
        <f>IFERROR(Table1[[#This Row],[NUM_T]]/(Table1[[#This Row],[NUM_T]]+Table1[[#This Row],[NUM_F]]),0)</f>
        <v>0.19769999999999999</v>
      </c>
      <c r="AS847" s="2">
        <f>IFERROR(((LEN(Table1[[#This Row],[Predictors]])-LEN(SUBSTITUTE(Table1[[#This Row],[Predictors]],"_","")))/Table1[[#This Row],[NumPredictors]])-Table1[[#This Row],[P_se]],0)</f>
        <v>0.7</v>
      </c>
      <c r="AT847" s="2">
        <f>IFERROR((LEN(Table1[[#This Row],[Predictors]])-LEN(SUBSTITUTE(Table1[[#This Row],[Predictors]],".","")))/Table1[[#This Row],[NumPredictors]],0)</f>
        <v>0</v>
      </c>
      <c r="AU8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7" s="2">
        <f>1-(Table1[[#This Row],[P_2gram]]+Table1[[#This Row],[P_order]]+Table1[[#This Row],[P_se]])</f>
        <v>0.30000000000000004</v>
      </c>
    </row>
    <row r="848" spans="1:48" x14ac:dyDescent="0.25">
      <c r="A848">
        <v>26</v>
      </c>
      <c r="B848" t="s">
        <v>645</v>
      </c>
      <c r="C848" t="s">
        <v>1504</v>
      </c>
      <c r="D848" t="s">
        <v>1508</v>
      </c>
      <c r="E848">
        <v>31509</v>
      </c>
      <c r="F8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848" t="s">
        <v>1398</v>
      </c>
      <c r="H848" s="3">
        <v>1</v>
      </c>
      <c r="I848" s="1">
        <v>43122.946087962962</v>
      </c>
      <c r="J848" t="s">
        <v>484</v>
      </c>
      <c r="K848" t="s">
        <v>11</v>
      </c>
      <c r="L848" t="str">
        <f>SUBSTITUTE(SUBSTITUTE(Table1[[#This Row],[PredictorSetsOrig]],"task","act"),"startend","se")</f>
        <v>act</v>
      </c>
      <c r="M848" s="32" t="s">
        <v>12</v>
      </c>
      <c r="N848" s="3">
        <v>10</v>
      </c>
      <c r="O848" s="3">
        <f>IF(Table1[[#This Row],[Algorithm]]="None",0,IF(Table1[[#This Row],[NumPredictors]]&lt;=5,5,IF(Table1[[#This Row],[NumPredictors]]&lt;=10,10,IF(Table1[[#This Row],[NumPredictors]]&lt;=30,30,50))))</f>
        <v>10</v>
      </c>
      <c r="P848" s="2">
        <v>0.82444782939832395</v>
      </c>
      <c r="Q848" s="2">
        <v>0.838305615505057</v>
      </c>
      <c r="R848">
        <v>8.9999999999918104E-2</v>
      </c>
      <c r="S848">
        <v>29.1200000000001</v>
      </c>
      <c r="T848">
        <v>0.54999999999995497</v>
      </c>
      <c r="U848" s="3">
        <v>4.50947952323523</v>
      </c>
      <c r="V848" s="27"/>
      <c r="W848" s="22">
        <f>IFERROR(Table1[[#This Row],[MutualInformation]]/Table1[[#This Row],[MutualInformationPotential]],0)</f>
        <v>0</v>
      </c>
      <c r="X848" s="3">
        <v>0.28204314171795197</v>
      </c>
      <c r="Y848" s="3"/>
      <c r="Z848" s="3">
        <f>IFERROR(Table1[[#This Row],[MutualInformationVsOutcome]]/Table1[[#This Row],[MutualInformationVsOutcomePotential]],0)</f>
        <v>0</v>
      </c>
      <c r="AA848">
        <v>2232</v>
      </c>
      <c r="AB848">
        <v>4263</v>
      </c>
      <c r="AC848">
        <v>695</v>
      </c>
      <c r="AD848">
        <v>688</v>
      </c>
      <c r="AE848" s="3" t="s">
        <v>1409</v>
      </c>
      <c r="AF84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848" s="17" t="str">
        <f>RIGHT(Table1[[#This Row],[AlgorithmFunc]],LEN(Table1[[#This Row],[AlgorithmFunc]])-16)</f>
        <v>MRMREnsemble5</v>
      </c>
      <c r="AH848" s="3">
        <f>Table1[[#This Row],['# CM TP]]+Table1[[#This Row],['# CM TN]]</f>
        <v>6495</v>
      </c>
      <c r="AI848" s="3">
        <f>Table1[[#This Row],['# CM FP]]+Table1[[#This Row],['# CM FN]]</f>
        <v>1383</v>
      </c>
      <c r="AJ848" s="3">
        <f>Table1[[#This Row],['# CM TP]]+Table1[[#This Row],['# CM FP]]</f>
        <v>2927</v>
      </c>
      <c r="AK848" s="3">
        <f>Table1[[#This Row],['# CM TN]]+Table1[[#This Row],['# CM FN]]</f>
        <v>4951</v>
      </c>
      <c r="AL848" s="3">
        <f>Table1[[#This Row],[GT_T]]+Table1[[#This Row],[GT_F]]</f>
        <v>7878</v>
      </c>
      <c r="AM848" s="3">
        <f>IFERROR((Table1[[#This Row],['# CM TP]]+Table1[[#This Row],['# CM TN]])/Table1[[#This Row],[GT_TOT]], 0)</f>
        <v>0.82444782939832439</v>
      </c>
      <c r="AN848" s="3">
        <f>IFERROR(((Table1[[#This Row],[GT_T]]*Table1[[#This Row],[GT_ML_P]]/Table1[[#This Row],[GT_TOT]])+(Table1[[#This Row],[GT_F]]*Table1[[#This Row],[GT_ML_N]]/Table1[[#This Row],[GT_TOT]]))/Table1[[#This Row],[GT_TOT]],0)</f>
        <v>0.4166435127313774</v>
      </c>
      <c r="AO848" s="3">
        <f>(Table1[[#This Row],[OBS_ACC]]-Table1[[#This Row],[EXP_ACC]])/(1-Table1[[#This Row],[EXP_ACC]])</f>
        <v>0.69906536666174468</v>
      </c>
      <c r="AP848" s="3">
        <f>Table1[[#This Row],['# CM TP]]+Table1[[#This Row],['# CM FN]]</f>
        <v>2920</v>
      </c>
      <c r="AQ848" s="3">
        <f>Table1[[#This Row],['# CM TN]]+Table1[[#This Row],['# CM FP]]</f>
        <v>4958</v>
      </c>
      <c r="AR848" s="2">
        <f>IFERROR(Table1[[#This Row],[NUM_T]]/(Table1[[#This Row],[NUM_T]]+Table1[[#This Row],[NUM_F]]),0)</f>
        <v>0.37065244986037066</v>
      </c>
      <c r="AS848" s="2">
        <f>IFERROR(((LEN(Table1[[#This Row],[Predictors]])-LEN(SUBSTITUTE(Table1[[#This Row],[Predictors]],"_","")))/Table1[[#This Row],[NumPredictors]])-Table1[[#This Row],[P_se]],0)</f>
        <v>0</v>
      </c>
      <c r="AT848" s="2">
        <f>IFERROR((LEN(Table1[[#This Row],[Predictors]])-LEN(SUBSTITUTE(Table1[[#This Row],[Predictors]],".","")))/Table1[[#This Row],[NumPredictors]],0)</f>
        <v>0</v>
      </c>
      <c r="AU8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8" s="2">
        <f>1-(Table1[[#This Row],[P_2gram]]+Table1[[#This Row],[P_order]]+Table1[[#This Row],[P_se]])</f>
        <v>1</v>
      </c>
    </row>
    <row r="849" spans="1:48" x14ac:dyDescent="0.25">
      <c r="A849">
        <v>171</v>
      </c>
      <c r="B849" t="s">
        <v>645</v>
      </c>
      <c r="C849" t="s">
        <v>185</v>
      </c>
      <c r="D849" s="26" t="s">
        <v>1510</v>
      </c>
      <c r="E849">
        <v>40000</v>
      </c>
      <c r="F8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49" t="s">
        <v>1070</v>
      </c>
      <c r="H849" s="3">
        <v>1</v>
      </c>
      <c r="I849" s="1">
        <v>43118.972430555557</v>
      </c>
      <c r="J849" t="s">
        <v>1007</v>
      </c>
      <c r="K849" t="s">
        <v>11</v>
      </c>
      <c r="L849" t="str">
        <f>SUBSTITUTE(SUBSTITUTE(Table1[[#This Row],[PredictorSetsOrig]],"task","act"),"startend","se")</f>
        <v>act,2gram</v>
      </c>
      <c r="M849" s="32" t="s">
        <v>22</v>
      </c>
      <c r="N849" s="3">
        <v>30</v>
      </c>
      <c r="O849" s="3">
        <f>IF(Table1[[#This Row],[Algorithm]]="None",0,IF(Table1[[#This Row],[NumPredictors]]&lt;=5,5,IF(Table1[[#This Row],[NumPredictors]]&lt;=10,10,IF(Table1[[#This Row],[NumPredictors]]&lt;=30,30,50))))</f>
        <v>30</v>
      </c>
      <c r="P849" s="2">
        <v>0.82489999999999997</v>
      </c>
      <c r="Q849" s="2">
        <v>0.82873333333333299</v>
      </c>
      <c r="R849">
        <v>31.090000000000099</v>
      </c>
      <c r="S849">
        <v>66.190000000000495</v>
      </c>
      <c r="T849">
        <v>5.4700000000011597</v>
      </c>
      <c r="U849" s="3">
        <v>7.0554695818160802</v>
      </c>
      <c r="V849" s="17"/>
      <c r="W849" s="22">
        <f>IFERROR(Table1[[#This Row],[MutualInformation]]/Table1[[#This Row],[MutualInformationPotential]],0)</f>
        <v>0</v>
      </c>
      <c r="X849" s="3">
        <v>0.23379114345833901</v>
      </c>
      <c r="Y849" s="3"/>
      <c r="Z849" s="3">
        <f>IFERROR(Table1[[#This Row],[MutualInformationVsOutcome]]/Table1[[#This Row],[MutualInformationVsOutcomePotential]],0)</f>
        <v>0</v>
      </c>
      <c r="AA849">
        <v>346</v>
      </c>
      <c r="AB849">
        <v>7903</v>
      </c>
      <c r="AC849">
        <v>120</v>
      </c>
      <c r="AD849">
        <v>1631</v>
      </c>
      <c r="AE849" s="3" t="s">
        <v>1151</v>
      </c>
      <c r="AF8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49" s="17" t="str">
        <f>RIGHT(Table1[[#This Row],[AlgorithmFunc]],LEN(Table1[[#This Row],[AlgorithmFunc]])-16)</f>
        <v>ClusterFisher</v>
      </c>
      <c r="AH849" s="3">
        <f>Table1[[#This Row],['# CM TP]]+Table1[[#This Row],['# CM TN]]</f>
        <v>8249</v>
      </c>
      <c r="AI849" s="3">
        <f>Table1[[#This Row],['# CM FP]]+Table1[[#This Row],['# CM FN]]</f>
        <v>1751</v>
      </c>
      <c r="AJ849" s="3">
        <f>Table1[[#This Row],['# CM TP]]+Table1[[#This Row],['# CM FP]]</f>
        <v>466</v>
      </c>
      <c r="AK849" s="3">
        <f>Table1[[#This Row],['# CM TN]]+Table1[[#This Row],['# CM FN]]</f>
        <v>9534</v>
      </c>
      <c r="AL849" s="3">
        <f>Table1[[#This Row],[GT_T]]+Table1[[#This Row],[GT_F]]</f>
        <v>10000</v>
      </c>
      <c r="AM849" s="3">
        <f>IFERROR((Table1[[#This Row],['# CM TP]]+Table1[[#This Row],['# CM TN]])/Table1[[#This Row],[GT_TOT]], 0)</f>
        <v>0.82489999999999997</v>
      </c>
      <c r="AN849" s="3">
        <f>IFERROR(((Table1[[#This Row],[GT_T]]*Table1[[#This Row],[GT_ML_P]]/Table1[[#This Row],[GT_TOT]])+(Table1[[#This Row],[GT_F]]*Table1[[#This Row],[GT_ML_N]]/Table1[[#This Row],[GT_TOT]]))/Table1[[#This Row],[GT_TOT]],0)</f>
        <v>0.20538067999999998</v>
      </c>
      <c r="AO849" s="3">
        <f>(Table1[[#This Row],[OBS_ACC]]-Table1[[#This Row],[EXP_ACC]])/(1-Table1[[#This Row],[EXP_ACC]])</f>
        <v>0.77964291127479757</v>
      </c>
      <c r="AP849" s="3">
        <f>Table1[[#This Row],['# CM TP]]+Table1[[#This Row],['# CM FN]]</f>
        <v>1977</v>
      </c>
      <c r="AQ849" s="3">
        <f>Table1[[#This Row],['# CM TN]]+Table1[[#This Row],['# CM FP]]</f>
        <v>8023</v>
      </c>
      <c r="AR849" s="2">
        <f>IFERROR(Table1[[#This Row],[NUM_T]]/(Table1[[#This Row],[NUM_T]]+Table1[[#This Row],[NUM_F]]),0)</f>
        <v>0.19769999999999999</v>
      </c>
      <c r="AS849" s="2">
        <f>IFERROR(((LEN(Table1[[#This Row],[Predictors]])-LEN(SUBSTITUTE(Table1[[#This Row],[Predictors]],"_","")))/Table1[[#This Row],[NumPredictors]])-Table1[[#This Row],[P_se]],0)</f>
        <v>0.7</v>
      </c>
      <c r="AT849" s="2">
        <f>IFERROR((LEN(Table1[[#This Row],[Predictors]])-LEN(SUBSTITUTE(Table1[[#This Row],[Predictors]],".","")))/Table1[[#This Row],[NumPredictors]],0)</f>
        <v>0</v>
      </c>
      <c r="AU8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49" s="2">
        <f>1-(Table1[[#This Row],[P_2gram]]+Table1[[#This Row],[P_order]]+Table1[[#This Row],[P_se]])</f>
        <v>0.30000000000000004</v>
      </c>
    </row>
    <row r="850" spans="1:48" x14ac:dyDescent="0.25">
      <c r="A850">
        <v>58</v>
      </c>
      <c r="B850" t="s">
        <v>645</v>
      </c>
      <c r="C850" t="s">
        <v>190</v>
      </c>
      <c r="D850" s="26" t="s">
        <v>1510</v>
      </c>
      <c r="E850">
        <v>20000</v>
      </c>
      <c r="F8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850" t="s">
        <v>719</v>
      </c>
      <c r="H850" s="3">
        <v>1</v>
      </c>
      <c r="I850" s="1">
        <v>42796.884108796294</v>
      </c>
      <c r="J850" t="s">
        <v>85</v>
      </c>
      <c r="K850" t="s">
        <v>11</v>
      </c>
      <c r="L850" t="str">
        <f>SUBSTITUTE(SUBSTITUTE(Table1[[#This Row],[PredictorSetsOrig]],"task","act"),"startend","se")</f>
        <v>act,se,2gram</v>
      </c>
      <c r="M850" s="14" t="s">
        <v>16</v>
      </c>
      <c r="N850" s="3">
        <v>10</v>
      </c>
      <c r="O850" s="3">
        <f>IF(Table1[[#This Row],[Algorithm]]="None",0,IF(Table1[[#This Row],[NumPredictors]]&lt;=5,5,IF(Table1[[#This Row],[NumPredictors]]&lt;=10,10,IF(Table1[[#This Row],[NumPredictors]]&lt;=30,30,50))))</f>
        <v>10</v>
      </c>
      <c r="P850" s="2">
        <v>0.82479999999999998</v>
      </c>
      <c r="Q850" s="2">
        <v>0.82286666666666697</v>
      </c>
      <c r="R850" s="1">
        <v>198.550000000003</v>
      </c>
      <c r="S850" s="3">
        <v>18.439999999995099</v>
      </c>
      <c r="T850" s="1">
        <v>3.0299999999988398</v>
      </c>
      <c r="U850" s="3">
        <v>3.5825663082747901</v>
      </c>
      <c r="V850" s="17">
        <v>8.0938529963357908</v>
      </c>
      <c r="W850" s="22">
        <f>IFERROR(Table1[[#This Row],[MutualInformation]]/Table1[[#This Row],[MutualInformationPotential]],0)</f>
        <v>0.44262804252766536</v>
      </c>
      <c r="X850" s="3">
        <v>0.154317327755122</v>
      </c>
      <c r="Y850" s="3">
        <v>0.49001185436299</v>
      </c>
      <c r="Z850" s="3">
        <f>IFERROR(Table1[[#This Row],[MutualInformationVsOutcome]]/Table1[[#This Row],[MutualInformationVsOutcomePotential]],0)</f>
        <v>0.31492570308474033</v>
      </c>
      <c r="AA850">
        <v>468</v>
      </c>
      <c r="AB850">
        <v>3656</v>
      </c>
      <c r="AC850">
        <v>185</v>
      </c>
      <c r="AD850">
        <v>691</v>
      </c>
      <c r="AE850" s="3" t="s">
        <v>769</v>
      </c>
      <c r="AF8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850" s="17" t="str">
        <f>RIGHT(Table1[[#This Row],[AlgorithmFunc]],LEN(Table1[[#This Row],[AlgorithmFunc]])-16)</f>
        <v>Blanket</v>
      </c>
      <c r="AH850" s="3">
        <f>Table1[[#This Row],['# CM TP]]+Table1[[#This Row],['# CM TN]]</f>
        <v>4124</v>
      </c>
      <c r="AI850" s="3">
        <f>Table1[[#This Row],['# CM FP]]+Table1[[#This Row],['# CM FN]]</f>
        <v>876</v>
      </c>
      <c r="AJ850" s="3">
        <f>Table1[[#This Row],['# CM TP]]+Table1[[#This Row],['# CM FP]]</f>
        <v>653</v>
      </c>
      <c r="AK850" s="3">
        <f>Table1[[#This Row],['# CM TN]]+Table1[[#This Row],['# CM FN]]</f>
        <v>4347</v>
      </c>
      <c r="AL850" s="3">
        <f>Table1[[#This Row],[GT_T]]+Table1[[#This Row],[GT_F]]</f>
        <v>5000</v>
      </c>
      <c r="AM850" s="3">
        <f>IFERROR((Table1[[#This Row],['# CM TP]]+Table1[[#This Row],['# CM TN]])/Table1[[#This Row],[GT_TOT]], 0)</f>
        <v>0.82479999999999998</v>
      </c>
      <c r="AN850" s="3">
        <f>IFERROR(((Table1[[#This Row],[GT_T]]*Table1[[#This Row],[GT_ML_P]]/Table1[[#This Row],[GT_TOT]])+(Table1[[#This Row],[GT_F]]*Table1[[#This Row],[GT_ML_N]]/Table1[[#This Row],[GT_TOT]]))/Table1[[#This Row],[GT_TOT]],0)</f>
        <v>0.26003776000000001</v>
      </c>
      <c r="AO850" s="3">
        <f>(Table1[[#This Row],[OBS_ACC]]-Table1[[#This Row],[EXP_ACC]])/(1-Table1[[#This Row],[EXP_ACC]])</f>
        <v>0.76323116163332871</v>
      </c>
      <c r="AP850" s="3">
        <f>Table1[[#This Row],['# CM TP]]+Table1[[#This Row],['# CM FN]]</f>
        <v>1159</v>
      </c>
      <c r="AQ850" s="3">
        <f>Table1[[#This Row],['# CM TN]]+Table1[[#This Row],['# CM FP]]</f>
        <v>3841</v>
      </c>
      <c r="AR850" s="2">
        <f>IFERROR(Table1[[#This Row],[NUM_T]]/(Table1[[#This Row],[NUM_T]]+Table1[[#This Row],[NUM_F]]),0)</f>
        <v>0.23180000000000001</v>
      </c>
      <c r="AS850" s="2">
        <f>IFERROR(((LEN(Table1[[#This Row],[Predictors]])-LEN(SUBSTITUTE(Table1[[#This Row],[Predictors]],"_","")))/Table1[[#This Row],[NumPredictors]])-Table1[[#This Row],[P_se]],0)</f>
        <v>0</v>
      </c>
      <c r="AT850" s="2">
        <f>IFERROR((LEN(Table1[[#This Row],[Predictors]])-LEN(SUBSTITUTE(Table1[[#This Row],[Predictors]],".","")))/Table1[[#This Row],[NumPredictors]],0)</f>
        <v>0</v>
      </c>
      <c r="AU8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0" s="2">
        <f>1-(Table1[[#This Row],[P_2gram]]+Table1[[#This Row],[P_order]]+Table1[[#This Row],[P_se]])</f>
        <v>1</v>
      </c>
    </row>
    <row r="851" spans="1:48" x14ac:dyDescent="0.25">
      <c r="A851">
        <v>114</v>
      </c>
      <c r="B851" t="s">
        <v>645</v>
      </c>
      <c r="C851" t="s">
        <v>190</v>
      </c>
      <c r="D851" s="26" t="s">
        <v>1510</v>
      </c>
      <c r="E851">
        <v>40000</v>
      </c>
      <c r="F8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51" t="s">
        <v>1070</v>
      </c>
      <c r="H851" s="3">
        <v>1</v>
      </c>
      <c r="I851" s="1">
        <v>43118.83084490741</v>
      </c>
      <c r="J851" t="s">
        <v>995</v>
      </c>
      <c r="K851" t="s">
        <v>11</v>
      </c>
      <c r="L851" t="str">
        <f>SUBSTITUTE(SUBSTITUTE(Table1[[#This Row],[PredictorSetsOrig]],"task","act"),"startend","se")</f>
        <v>act,se,order</v>
      </c>
      <c r="M851" s="32" t="s">
        <v>18</v>
      </c>
      <c r="N851" s="3">
        <v>10</v>
      </c>
      <c r="O851" s="3">
        <f>IF(Table1[[#This Row],[Algorithm]]="None",0,IF(Table1[[#This Row],[NumPredictors]]&lt;=5,5,IF(Table1[[#This Row],[NumPredictors]]&lt;=10,10,IF(Table1[[#This Row],[NumPredictors]]&lt;=30,30,50))))</f>
        <v>10</v>
      </c>
      <c r="P851" s="2">
        <v>0.83550000000000002</v>
      </c>
      <c r="Q851" s="2">
        <v>0.83660000000000001</v>
      </c>
      <c r="R851">
        <v>25.529999999999699</v>
      </c>
      <c r="S851">
        <v>35.770000000000003</v>
      </c>
      <c r="T851">
        <v>6.87000000000035</v>
      </c>
      <c r="U851" s="3">
        <v>3.7772063588440399</v>
      </c>
      <c r="V851" s="27">
        <v>8.2526139767123201</v>
      </c>
      <c r="W851" s="22">
        <f>IFERROR(Table1[[#This Row],[MutualInformation]]/Table1[[#This Row],[MutualInformationPotential]],0)</f>
        <v>0.45769817532999463</v>
      </c>
      <c r="X851" s="3">
        <v>0.161934739449866</v>
      </c>
      <c r="Y851" s="3">
        <v>0.43681627597160699</v>
      </c>
      <c r="Z851" s="3">
        <f>IFERROR(Table1[[#This Row],[MutualInformationVsOutcome]]/Table1[[#This Row],[MutualInformationVsOutcomePotential]],0)</f>
        <v>0.37071590130124121</v>
      </c>
      <c r="AA851">
        <v>714</v>
      </c>
      <c r="AB851">
        <v>7641</v>
      </c>
      <c r="AC851">
        <v>297</v>
      </c>
      <c r="AD851">
        <v>1348</v>
      </c>
      <c r="AE851" s="3" t="s">
        <v>1204</v>
      </c>
      <c r="AF8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51" s="17" t="str">
        <f>RIGHT(Table1[[#This Row],[AlgorithmFunc]],LEN(Table1[[#This Row],[AlgorithmFunc]])-16)</f>
        <v>ClusterInfluence</v>
      </c>
      <c r="AH851" s="3">
        <f>Table1[[#This Row],['# CM TP]]+Table1[[#This Row],['# CM TN]]</f>
        <v>8355</v>
      </c>
      <c r="AI851" s="3">
        <f>Table1[[#This Row],['# CM FP]]+Table1[[#This Row],['# CM FN]]</f>
        <v>1645</v>
      </c>
      <c r="AJ851" s="3">
        <f>Table1[[#This Row],['# CM TP]]+Table1[[#This Row],['# CM FP]]</f>
        <v>1011</v>
      </c>
      <c r="AK851" s="3">
        <f>Table1[[#This Row],['# CM TN]]+Table1[[#This Row],['# CM FN]]</f>
        <v>8989</v>
      </c>
      <c r="AL851" s="3">
        <f>Table1[[#This Row],[GT_T]]+Table1[[#This Row],[GT_F]]</f>
        <v>10000</v>
      </c>
      <c r="AM851" s="3">
        <f>IFERROR((Table1[[#This Row],['# CM TP]]+Table1[[#This Row],['# CM TN]])/Table1[[#This Row],[GT_TOT]], 0)</f>
        <v>0.83550000000000002</v>
      </c>
      <c r="AN851" s="3">
        <f>IFERROR(((Table1[[#This Row],[GT_T]]*Table1[[#This Row],[GT_ML_P]]/Table1[[#This Row],[GT_TOT]])+(Table1[[#This Row],[GT_F]]*Table1[[#This Row],[GT_ML_N]]/Table1[[#This Row],[GT_TOT]]))/Table1[[#This Row],[GT_TOT]],0)</f>
        <v>0.23233809999999999</v>
      </c>
      <c r="AO851" s="3">
        <f>(Table1[[#This Row],[OBS_ACC]]-Table1[[#This Row],[EXP_ACC]])/(1-Table1[[#This Row],[EXP_ACC]])</f>
        <v>0.78571295514340367</v>
      </c>
      <c r="AP851" s="3">
        <f>Table1[[#This Row],['# CM TP]]+Table1[[#This Row],['# CM FN]]</f>
        <v>2062</v>
      </c>
      <c r="AQ851" s="3">
        <f>Table1[[#This Row],['# CM TN]]+Table1[[#This Row],['# CM FP]]</f>
        <v>7938</v>
      </c>
      <c r="AR851" s="2">
        <f>IFERROR(Table1[[#This Row],[NUM_T]]/(Table1[[#This Row],[NUM_T]]+Table1[[#This Row],[NUM_F]]),0)</f>
        <v>0.20619999999999999</v>
      </c>
      <c r="AS851" s="2">
        <f>IFERROR(((LEN(Table1[[#This Row],[Predictors]])-LEN(SUBSTITUTE(Table1[[#This Row],[Predictors]],"_","")))/Table1[[#This Row],[NumPredictors]])-Table1[[#This Row],[P_se]],0)</f>
        <v>3.333333333333334E-2</v>
      </c>
      <c r="AT851" s="2">
        <f>IFERROR((LEN(Table1[[#This Row],[Predictors]])-LEN(SUBSTITUTE(Table1[[#This Row],[Predictors]],".","")))/Table1[[#This Row],[NumPredictors]],0)</f>
        <v>0.6</v>
      </c>
      <c r="AU8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851" s="2">
        <f>1-(Table1[[#This Row],[P_2gram]]+Table1[[#This Row],[P_order]]+Table1[[#This Row],[P_se]])</f>
        <v>0.30000000000000004</v>
      </c>
    </row>
    <row r="852" spans="1:48" x14ac:dyDescent="0.25">
      <c r="A852">
        <v>39</v>
      </c>
      <c r="B852" t="s">
        <v>645</v>
      </c>
      <c r="C852" t="s">
        <v>185</v>
      </c>
      <c r="D852" s="26" t="s">
        <v>1510</v>
      </c>
      <c r="E852">
        <v>40000</v>
      </c>
      <c r="F8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52" t="s">
        <v>1316</v>
      </c>
      <c r="H852" s="3">
        <v>1</v>
      </c>
      <c r="I852" s="1">
        <v>43121.894849537035</v>
      </c>
      <c r="J852" t="s">
        <v>1317</v>
      </c>
      <c r="K852" t="s">
        <v>11</v>
      </c>
      <c r="L852" t="str">
        <f>SUBSTITUTE(SUBSTITUTE(Table1[[#This Row],[PredictorSetsOrig]],"task","act"),"startend","se")</f>
        <v>act,2gram</v>
      </c>
      <c r="M852" s="32" t="s">
        <v>22</v>
      </c>
      <c r="N852" s="3">
        <v>30</v>
      </c>
      <c r="O852" s="3">
        <f>IF(Table1[[#This Row],[Algorithm]]="None",0,IF(Table1[[#This Row],[NumPredictors]]&lt;=5,5,IF(Table1[[#This Row],[NumPredictors]]&lt;=10,10,IF(Table1[[#This Row],[NumPredictors]]&lt;=30,30,50))))</f>
        <v>30</v>
      </c>
      <c r="P852" s="2">
        <v>0.82440000000000002</v>
      </c>
      <c r="Q852" s="2">
        <v>0.82620000000000005</v>
      </c>
      <c r="R852">
        <v>32.299999999999699</v>
      </c>
      <c r="S852">
        <v>66.849999999999895</v>
      </c>
      <c r="T852">
        <v>5.4400000000000501</v>
      </c>
      <c r="U852" s="3">
        <v>7.11238573642036</v>
      </c>
      <c r="V852" s="27"/>
      <c r="W852" s="22">
        <f>IFERROR(Table1[[#This Row],[MutualInformation]]/Table1[[#This Row],[MutualInformationPotential]],0)</f>
        <v>0</v>
      </c>
      <c r="X852" s="3">
        <v>0.23104011036574201</v>
      </c>
      <c r="Y852" s="3"/>
      <c r="Z852" s="3">
        <f>IFERROR(Table1[[#This Row],[MutualInformationVsOutcome]]/Table1[[#This Row],[MutualInformationVsOutcomePotential]],0)</f>
        <v>0</v>
      </c>
      <c r="AA852">
        <v>340</v>
      </c>
      <c r="AB852">
        <v>7904</v>
      </c>
      <c r="AC852">
        <v>119</v>
      </c>
      <c r="AD852">
        <v>1637</v>
      </c>
      <c r="AE852" s="3" t="s">
        <v>1392</v>
      </c>
      <c r="AF8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852" s="17" t="str">
        <f>RIGHT(Table1[[#This Row],[AlgorithmFunc]],LEN(Table1[[#This Row],[AlgorithmFunc]])-16)</f>
        <v>ClusterMRMR</v>
      </c>
      <c r="AH852" s="3">
        <f>Table1[[#This Row],['# CM TP]]+Table1[[#This Row],['# CM TN]]</f>
        <v>8244</v>
      </c>
      <c r="AI852" s="3">
        <f>Table1[[#This Row],['# CM FP]]+Table1[[#This Row],['# CM FN]]</f>
        <v>1756</v>
      </c>
      <c r="AJ852" s="3">
        <f>Table1[[#This Row],['# CM TP]]+Table1[[#This Row],['# CM FP]]</f>
        <v>459</v>
      </c>
      <c r="AK852" s="3">
        <f>Table1[[#This Row],['# CM TN]]+Table1[[#This Row],['# CM FN]]</f>
        <v>9541</v>
      </c>
      <c r="AL852" s="3">
        <f>Table1[[#This Row],[GT_T]]+Table1[[#This Row],[GT_F]]</f>
        <v>10000</v>
      </c>
      <c r="AM852" s="3">
        <f>IFERROR((Table1[[#This Row],['# CM TP]]+Table1[[#This Row],['# CM TN]])/Table1[[#This Row],[GT_TOT]], 0)</f>
        <v>0.82440000000000002</v>
      </c>
      <c r="AN852" s="3">
        <f>IFERROR(((Table1[[#This Row],[GT_T]]*Table1[[#This Row],[GT_ML_P]]/Table1[[#This Row],[GT_TOT]])+(Table1[[#This Row],[GT_F]]*Table1[[#This Row],[GT_ML_N]]/Table1[[#This Row],[GT_TOT]]))/Table1[[#This Row],[GT_TOT]],0)</f>
        <v>0.20537991999999999</v>
      </c>
      <c r="AO852" s="3">
        <f>(Table1[[#This Row],[OBS_ACC]]-Table1[[#This Row],[EXP_ACC]])/(1-Table1[[#This Row],[EXP_ACC]])</f>
        <v>0.7790138905123063</v>
      </c>
      <c r="AP852" s="3">
        <f>Table1[[#This Row],['# CM TP]]+Table1[[#This Row],['# CM FN]]</f>
        <v>1977</v>
      </c>
      <c r="AQ852" s="3">
        <f>Table1[[#This Row],['# CM TN]]+Table1[[#This Row],['# CM FP]]</f>
        <v>8023</v>
      </c>
      <c r="AR852" s="2">
        <f>IFERROR(Table1[[#This Row],[NUM_T]]/(Table1[[#This Row],[NUM_T]]+Table1[[#This Row],[NUM_F]]),0)</f>
        <v>0.19769999999999999</v>
      </c>
      <c r="AS852" s="2">
        <f>IFERROR(((LEN(Table1[[#This Row],[Predictors]])-LEN(SUBSTITUTE(Table1[[#This Row],[Predictors]],"_","")))/Table1[[#This Row],[NumPredictors]])-Table1[[#This Row],[P_se]],0)</f>
        <v>0.7</v>
      </c>
      <c r="AT852" s="2">
        <f>IFERROR((LEN(Table1[[#This Row],[Predictors]])-LEN(SUBSTITUTE(Table1[[#This Row],[Predictors]],".","")))/Table1[[#This Row],[NumPredictors]],0)</f>
        <v>0</v>
      </c>
      <c r="AU8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2" s="2">
        <f>1-(Table1[[#This Row],[P_2gram]]+Table1[[#This Row],[P_order]]+Table1[[#This Row],[P_se]])</f>
        <v>0.30000000000000004</v>
      </c>
    </row>
    <row r="853" spans="1:48" x14ac:dyDescent="0.25">
      <c r="A853" s="26">
        <v>53</v>
      </c>
      <c r="B853" s="26" t="s">
        <v>645</v>
      </c>
      <c r="C853" s="26" t="s">
        <v>190</v>
      </c>
      <c r="D853" s="26" t="s">
        <v>1510</v>
      </c>
      <c r="E853" s="26">
        <v>40000</v>
      </c>
      <c r="F8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53" s="26" t="s">
        <v>483</v>
      </c>
      <c r="H853" s="27">
        <v>1</v>
      </c>
      <c r="I853" s="28">
        <v>42784.869791666664</v>
      </c>
      <c r="J853" s="26" t="s">
        <v>484</v>
      </c>
      <c r="K853" s="26" t="s">
        <v>11</v>
      </c>
      <c r="L853" t="str">
        <f>SUBSTITUTE(SUBSTITUTE(Table1[[#This Row],[PredictorSetsOrig]],"task","act"),"startend","se")</f>
        <v>2gram</v>
      </c>
      <c r="M853" s="14" t="s">
        <v>434</v>
      </c>
      <c r="N853" s="27">
        <v>30</v>
      </c>
      <c r="O853" s="27">
        <f>IF(Table1[[#This Row],[Algorithm]]="None",0,IF(Table1[[#This Row],[NumPredictors]]&lt;=5,5,IF(Table1[[#This Row],[NumPredictors]]&lt;=10,10,IF(Table1[[#This Row],[NumPredictors]]&lt;=30,30,50))))</f>
        <v>30</v>
      </c>
      <c r="P853" s="29">
        <v>0.82430000000000003</v>
      </c>
      <c r="Q853" s="29">
        <v>0.82640000000000002</v>
      </c>
      <c r="R853" s="26">
        <v>7.8100000000001701</v>
      </c>
      <c r="S853" s="26">
        <v>62.97</v>
      </c>
      <c r="T853" s="26">
        <v>5.4700000000000299</v>
      </c>
      <c r="U853" s="27">
        <v>1.96217396599435</v>
      </c>
      <c r="V853" s="3">
        <v>8.2937834738371006</v>
      </c>
      <c r="W853" s="22">
        <f>IFERROR(Table1[[#This Row],[MutualInformation]]/Table1[[#This Row],[MutualInformationPotential]],0)</f>
        <v>0.23658369816189023</v>
      </c>
      <c r="X853" s="27">
        <v>9.2288493863312795E-2</v>
      </c>
      <c r="Y853" s="27">
        <v>0.445241081265216</v>
      </c>
      <c r="Z853" s="27">
        <f>IFERROR(Table1[[#This Row],[MutualInformationVsOutcome]]/Table1[[#This Row],[MutualInformationVsOutcomePotential]],0)</f>
        <v>0.20727758004958097</v>
      </c>
      <c r="AA853" s="26">
        <v>486</v>
      </c>
      <c r="AB853" s="26">
        <v>7757</v>
      </c>
      <c r="AC853" s="26">
        <v>181</v>
      </c>
      <c r="AD853" s="26">
        <v>1576</v>
      </c>
      <c r="AE853" s="27" t="s">
        <v>517</v>
      </c>
      <c r="AF8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853" s="17" t="str">
        <f>RIGHT(Table1[[#This Row],[AlgorithmFunc]],LEN(Table1[[#This Row],[AlgorithmFunc]])-16)</f>
        <v>MRMREnsemble5</v>
      </c>
      <c r="AH853" s="27">
        <f>Table1[[#This Row],['# CM TP]]+Table1[[#This Row],['# CM TN]]</f>
        <v>8243</v>
      </c>
      <c r="AI853" s="27">
        <f>Table1[[#This Row],['# CM FP]]+Table1[[#This Row],['# CM FN]]</f>
        <v>1757</v>
      </c>
      <c r="AJ853" s="27">
        <f>Table1[[#This Row],['# CM TP]]+Table1[[#This Row],['# CM FP]]</f>
        <v>667</v>
      </c>
      <c r="AK853" s="27">
        <f>Table1[[#This Row],['# CM TN]]+Table1[[#This Row],['# CM FN]]</f>
        <v>9333</v>
      </c>
      <c r="AL853" s="27">
        <f>Table1[[#This Row],[GT_T]]+Table1[[#This Row],[GT_F]]</f>
        <v>10000</v>
      </c>
      <c r="AM853" s="27">
        <f>IFERROR((Table1[[#This Row],['# CM TP]]+Table1[[#This Row],['# CM TN]])/Table1[[#This Row],[GT_TOT]], 0)</f>
        <v>0.82430000000000003</v>
      </c>
      <c r="AN853" s="27">
        <f>IFERROR(((Table1[[#This Row],[GT_T]]*Table1[[#This Row],[GT_ML_P]]/Table1[[#This Row],[GT_TOT]])+(Table1[[#This Row],[GT_F]]*Table1[[#This Row],[GT_ML_N]]/Table1[[#This Row],[GT_TOT]]))/Table1[[#This Row],[GT_TOT]],0)</f>
        <v>0.21896162</v>
      </c>
      <c r="AO853" s="27">
        <f>(Table1[[#This Row],[OBS_ACC]]-Table1[[#This Row],[EXP_ACC]])/(1-Table1[[#This Row],[EXP_ACC]])</f>
        <v>0.77504306510520016</v>
      </c>
      <c r="AP853" s="27">
        <f>Table1[[#This Row],['# CM TP]]+Table1[[#This Row],['# CM FN]]</f>
        <v>2062</v>
      </c>
      <c r="AQ853" s="27">
        <f>Table1[[#This Row],['# CM TN]]+Table1[[#This Row],['# CM FP]]</f>
        <v>7938</v>
      </c>
      <c r="AR853" s="29">
        <f>IFERROR(Table1[[#This Row],[NUM_T]]/(Table1[[#This Row],[NUM_T]]+Table1[[#This Row],[NUM_F]]),0)</f>
        <v>0.20619999999999999</v>
      </c>
      <c r="AS853" s="29">
        <f>IFERROR(((LEN(Table1[[#This Row],[Predictors]])-LEN(SUBSTITUTE(Table1[[#This Row],[Predictors]],"_","")))/Table1[[#This Row],[NumPredictors]])-Table1[[#This Row],[P_se]],0)</f>
        <v>1</v>
      </c>
      <c r="AT853" s="29">
        <f>IFERROR((LEN(Table1[[#This Row],[Predictors]])-LEN(SUBSTITUTE(Table1[[#This Row],[Predictors]],".","")))/Table1[[#This Row],[NumPredictors]],0)</f>
        <v>0</v>
      </c>
      <c r="AU85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3" s="29">
        <f>1-(Table1[[#This Row],[P_2gram]]+Table1[[#This Row],[P_order]]+Table1[[#This Row],[P_se]])</f>
        <v>0</v>
      </c>
    </row>
    <row r="854" spans="1:48" x14ac:dyDescent="0.25">
      <c r="A854">
        <v>33</v>
      </c>
      <c r="B854" t="s">
        <v>645</v>
      </c>
      <c r="C854" t="s">
        <v>190</v>
      </c>
      <c r="D854" s="26" t="s">
        <v>1510</v>
      </c>
      <c r="E854">
        <v>40000</v>
      </c>
      <c r="F8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54" t="s">
        <v>1316</v>
      </c>
      <c r="H854" s="3">
        <v>1</v>
      </c>
      <c r="I854" s="1">
        <v>43121.861724537041</v>
      </c>
      <c r="J854" t="s">
        <v>1317</v>
      </c>
      <c r="K854" t="s">
        <v>11</v>
      </c>
      <c r="L854" t="str">
        <f>SUBSTITUTE(SUBSTITUTE(Table1[[#This Row],[PredictorSetsOrig]],"task","act"),"startend","se")</f>
        <v>2gram,order</v>
      </c>
      <c r="M854" s="32" t="s">
        <v>438</v>
      </c>
      <c r="N854" s="3">
        <v>10</v>
      </c>
      <c r="O854" s="3">
        <f>IF(Table1[[#This Row],[Algorithm]]="None",0,IF(Table1[[#This Row],[NumPredictors]]&lt;=5,5,IF(Table1[[#This Row],[NumPredictors]]&lt;=10,10,IF(Table1[[#This Row],[NumPredictors]]&lt;=30,30,50))))</f>
        <v>10</v>
      </c>
      <c r="P854" s="2">
        <v>0.82410000000000005</v>
      </c>
      <c r="Q854" s="2">
        <v>0.82683333333333298</v>
      </c>
      <c r="R854">
        <v>70.329999999999899</v>
      </c>
      <c r="S854">
        <v>34.839999999999897</v>
      </c>
      <c r="T854">
        <v>13.25</v>
      </c>
      <c r="U854" s="3">
        <v>2.8345904699813098</v>
      </c>
      <c r="V854" s="17"/>
      <c r="W854" s="22">
        <f>IFERROR(Table1[[#This Row],[MutualInformation]]/Table1[[#This Row],[MutualInformationPotential]],0)</f>
        <v>0</v>
      </c>
      <c r="X854" s="3">
        <v>8.7244530937950607E-2</v>
      </c>
      <c r="Y854" s="3"/>
      <c r="Z854" s="3">
        <f>IFERROR(Table1[[#This Row],[MutualInformationVsOutcome]]/Table1[[#This Row],[MutualInformationVsOutcomePotential]],0)</f>
        <v>0</v>
      </c>
      <c r="AA854">
        <v>495</v>
      </c>
      <c r="AB854">
        <v>7746</v>
      </c>
      <c r="AC854">
        <v>192</v>
      </c>
      <c r="AD854">
        <v>1567</v>
      </c>
      <c r="AE854" s="3" t="s">
        <v>1347</v>
      </c>
      <c r="AF85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854" s="17" t="str">
        <f>RIGHT(Table1[[#This Row],[AlgorithmFunc]],LEN(Table1[[#This Row],[AlgorithmFunc]])-16)</f>
        <v>ClusterMRMR</v>
      </c>
      <c r="AH854" s="3">
        <f>Table1[[#This Row],['# CM TP]]+Table1[[#This Row],['# CM TN]]</f>
        <v>8241</v>
      </c>
      <c r="AI854" s="3">
        <f>Table1[[#This Row],['# CM FP]]+Table1[[#This Row],['# CM FN]]</f>
        <v>1759</v>
      </c>
      <c r="AJ854" s="3">
        <f>Table1[[#This Row],['# CM TP]]+Table1[[#This Row],['# CM FP]]</f>
        <v>687</v>
      </c>
      <c r="AK854" s="3">
        <f>Table1[[#This Row],['# CM TN]]+Table1[[#This Row],['# CM FN]]</f>
        <v>9313</v>
      </c>
      <c r="AL854" s="3">
        <f>Table1[[#This Row],[GT_T]]+Table1[[#This Row],[GT_F]]</f>
        <v>10000</v>
      </c>
      <c r="AM854" s="3">
        <f>IFERROR((Table1[[#This Row],['# CM TP]]+Table1[[#This Row],['# CM TN]])/Table1[[#This Row],[GT_TOT]], 0)</f>
        <v>0.82410000000000005</v>
      </c>
      <c r="AN854" s="3">
        <f>IFERROR(((Table1[[#This Row],[GT_T]]*Table1[[#This Row],[GT_ML_P]]/Table1[[#This Row],[GT_TOT]])+(Table1[[#This Row],[GT_F]]*Table1[[#This Row],[GT_ML_N]]/Table1[[#This Row],[GT_TOT]]))/Table1[[#This Row],[GT_TOT]],0)</f>
        <v>0.22043134</v>
      </c>
      <c r="AO854" s="3">
        <f>(Table1[[#This Row],[OBS_ACC]]-Table1[[#This Row],[EXP_ACC]])/(1-Table1[[#This Row],[EXP_ACC]])</f>
        <v>0.77436240189542771</v>
      </c>
      <c r="AP854" s="3">
        <f>Table1[[#This Row],['# CM TP]]+Table1[[#This Row],['# CM FN]]</f>
        <v>2062</v>
      </c>
      <c r="AQ854" s="3">
        <f>Table1[[#This Row],['# CM TN]]+Table1[[#This Row],['# CM FP]]</f>
        <v>7938</v>
      </c>
      <c r="AR854" s="2">
        <f>IFERROR(Table1[[#This Row],[NUM_T]]/(Table1[[#This Row],[NUM_T]]+Table1[[#This Row],[NUM_F]]),0)</f>
        <v>0.20619999999999999</v>
      </c>
      <c r="AS854" s="2">
        <f>IFERROR(((LEN(Table1[[#This Row],[Predictors]])-LEN(SUBSTITUTE(Table1[[#This Row],[Predictors]],"_","")))/Table1[[#This Row],[NumPredictors]])-Table1[[#This Row],[P_se]],0)</f>
        <v>0.4</v>
      </c>
      <c r="AT854" s="2">
        <f>IFERROR((LEN(Table1[[#This Row],[Predictors]])-LEN(SUBSTITUTE(Table1[[#This Row],[Predictors]],".","")))/Table1[[#This Row],[NumPredictors]],0)</f>
        <v>0.6</v>
      </c>
      <c r="AU8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4" s="2">
        <f>1-(Table1[[#This Row],[P_2gram]]+Table1[[#This Row],[P_order]]+Table1[[#This Row],[P_se]])</f>
        <v>0</v>
      </c>
    </row>
    <row r="855" spans="1:48" x14ac:dyDescent="0.25">
      <c r="A855" s="26">
        <v>174</v>
      </c>
      <c r="B855" s="26" t="s">
        <v>645</v>
      </c>
      <c r="C855" s="26" t="s">
        <v>190</v>
      </c>
      <c r="D855" s="26" t="s">
        <v>1510</v>
      </c>
      <c r="E855" s="26">
        <v>4000</v>
      </c>
      <c r="F8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855" s="26"/>
      <c r="H855" s="27"/>
      <c r="I855" s="28">
        <v>42770.582604166666</v>
      </c>
      <c r="J855" s="26" t="s">
        <v>45</v>
      </c>
      <c r="K855" s="26" t="s">
        <v>11</v>
      </c>
      <c r="L855" t="str">
        <f>SUBSTITUTE(SUBSTITUTE(Table1[[#This Row],[PredictorSetsOrig]],"task","act"),"startend","se")</f>
        <v>act,2gram</v>
      </c>
      <c r="M855" s="14" t="s">
        <v>22</v>
      </c>
      <c r="N855" s="27">
        <v>50</v>
      </c>
      <c r="O855" s="27">
        <f>IF(Table1[[#This Row],[Algorithm]]="None",0,IF(Table1[[#This Row],[NumPredictors]]&lt;=5,5,IF(Table1[[#This Row],[NumPredictors]]&lt;=10,10,IF(Table1[[#This Row],[NumPredictors]]&lt;=30,30,50))))</f>
        <v>50</v>
      </c>
      <c r="P855" s="29">
        <v>0.82399999999999995</v>
      </c>
      <c r="Q855" s="29">
        <v>0.84666666666666701</v>
      </c>
      <c r="R855" s="26">
        <v>304.72000000000099</v>
      </c>
      <c r="S855" s="26"/>
      <c r="T855" s="26">
        <v>9.9500000000007294</v>
      </c>
      <c r="U855" s="27">
        <v>6.2942436277323699</v>
      </c>
      <c r="V855" s="27">
        <v>7.30761563701172</v>
      </c>
      <c r="W855" s="22">
        <f>IFERROR(Table1[[#This Row],[MutualInformation]]/Table1[[#This Row],[MutualInformationPotential]],0)</f>
        <v>0.86132658590487321</v>
      </c>
      <c r="X855" s="27">
        <v>0.58450820326650099</v>
      </c>
      <c r="Y855" s="3">
        <v>0.62240735263359004</v>
      </c>
      <c r="Z855" s="27">
        <f>IFERROR(Table1[[#This Row],[MutualInformationVsOutcome]]/Table1[[#This Row],[MutualInformationVsOutcomePotential]],0)</f>
        <v>0.93910876983260805</v>
      </c>
      <c r="AA855" s="26"/>
      <c r="AB855" s="26"/>
      <c r="AC855" s="26"/>
      <c r="AD855" s="26"/>
      <c r="AE855" s="27" t="s">
        <v>69</v>
      </c>
      <c r="AF8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855" s="17" t="str">
        <f>RIGHT(Table1[[#This Row],[AlgorithmFunc]],LEN(Table1[[#This Row],[AlgorithmFunc]])-16)</f>
        <v>Recursive</v>
      </c>
      <c r="AH855" s="27">
        <f>Table1[[#This Row],['# CM TP]]+Table1[[#This Row],['# CM TN]]</f>
        <v>0</v>
      </c>
      <c r="AI855" s="27">
        <f>Table1[[#This Row],['# CM FP]]+Table1[[#This Row],['# CM FN]]</f>
        <v>0</v>
      </c>
      <c r="AJ855" s="27">
        <f>Table1[[#This Row],['# CM TP]]+Table1[[#This Row],['# CM FP]]</f>
        <v>0</v>
      </c>
      <c r="AK855" s="27">
        <f>Table1[[#This Row],['# CM TN]]+Table1[[#This Row],['# CM FN]]</f>
        <v>0</v>
      </c>
      <c r="AL855" s="27">
        <f>Table1[[#This Row],[GT_T]]+Table1[[#This Row],[GT_F]]</f>
        <v>0</v>
      </c>
      <c r="AM855" s="27">
        <f>IFERROR((Table1[[#This Row],['# CM TP]]+Table1[[#This Row],['# CM TN]])/Table1[[#This Row],[GT_TOT]], 0)</f>
        <v>0</v>
      </c>
      <c r="AN855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855" s="27">
        <f>(Table1[[#This Row],[OBS_ACC]]-Table1[[#This Row],[EXP_ACC]])/(1-Table1[[#This Row],[EXP_ACC]])</f>
        <v>0</v>
      </c>
      <c r="AP855" s="27">
        <f>Table1[[#This Row],['# CM TP]]+Table1[[#This Row],['# CM FN]]</f>
        <v>0</v>
      </c>
      <c r="AQ855" s="27">
        <f>Table1[[#This Row],['# CM TN]]+Table1[[#This Row],['# CM FP]]</f>
        <v>0</v>
      </c>
      <c r="AR855" s="29">
        <f>IFERROR(Table1[[#This Row],[NUM_T]]/(Table1[[#This Row],[NUM_T]]+Table1[[#This Row],[NUM_F]]),0)</f>
        <v>0</v>
      </c>
      <c r="AS855" s="29">
        <f>IFERROR(((LEN(Table1[[#This Row],[Predictors]])-LEN(SUBSTITUTE(Table1[[#This Row],[Predictors]],"_","")))/Table1[[#This Row],[NumPredictors]])-Table1[[#This Row],[P_se]],0)</f>
        <v>0.72</v>
      </c>
      <c r="AT855" s="29">
        <f>IFERROR((LEN(Table1[[#This Row],[Predictors]])-LEN(SUBSTITUTE(Table1[[#This Row],[Predictors]],".","")))/Table1[[#This Row],[NumPredictors]],0)</f>
        <v>0</v>
      </c>
      <c r="AU85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5" s="29">
        <f>1-(Table1[[#This Row],[P_2gram]]+Table1[[#This Row],[P_order]]+Table1[[#This Row],[P_se]])</f>
        <v>0.28000000000000003</v>
      </c>
    </row>
    <row r="856" spans="1:48" x14ac:dyDescent="0.25">
      <c r="A856">
        <v>61</v>
      </c>
      <c r="B856" t="s">
        <v>645</v>
      </c>
      <c r="C856" t="s">
        <v>185</v>
      </c>
      <c r="D856" s="26" t="s">
        <v>1510</v>
      </c>
      <c r="E856">
        <v>4000</v>
      </c>
      <c r="F8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56" t="s">
        <v>562</v>
      </c>
      <c r="H856" s="3">
        <v>1</v>
      </c>
      <c r="I856" s="1">
        <v>42794.243634259263</v>
      </c>
      <c r="J856" t="s">
        <v>85</v>
      </c>
      <c r="K856" t="s">
        <v>11</v>
      </c>
      <c r="L856" t="str">
        <f>SUBSTITUTE(SUBSTITUTE(Table1[[#This Row],[PredictorSetsOrig]],"task","act"),"startend","se")</f>
        <v>act,2gram</v>
      </c>
      <c r="M856" s="14" t="s">
        <v>22</v>
      </c>
      <c r="N856" s="3">
        <v>10</v>
      </c>
      <c r="O856" s="3">
        <f>IF(Table1[[#This Row],[Algorithm]]="None",0,IF(Table1[[#This Row],[NumPredictors]]&lt;=5,5,IF(Table1[[#This Row],[NumPredictors]]&lt;=10,10,IF(Table1[[#This Row],[NumPredictors]]&lt;=30,30,50))))</f>
        <v>10</v>
      </c>
      <c r="P856" s="2">
        <v>0.82399999999999995</v>
      </c>
      <c r="Q856" s="2">
        <v>0.81933333333333302</v>
      </c>
      <c r="R856">
        <v>25.770000000000401</v>
      </c>
      <c r="S856">
        <v>3.8300000000017498</v>
      </c>
      <c r="T856">
        <v>0.64000000000305601</v>
      </c>
      <c r="U856" s="3">
        <v>2.6802543198016702</v>
      </c>
      <c r="V856" s="3">
        <v>7.30761563701172</v>
      </c>
      <c r="W856" s="22">
        <f>IFERROR(Table1[[#This Row],[MutualInformation]]/Table1[[#This Row],[MutualInformationPotential]],0)</f>
        <v>0.36677549188912978</v>
      </c>
      <c r="X856" s="3">
        <v>9.6460205515465497E-2</v>
      </c>
      <c r="Y856" s="3">
        <v>0.40525441704633902</v>
      </c>
      <c r="Z856" s="3">
        <f>IFERROR(Table1[[#This Row],[MutualInformationVsOutcome]]/Table1[[#This Row],[MutualInformationVsOutcomePotential]],0)</f>
        <v>0.23802382270995878</v>
      </c>
      <c r="AA856">
        <v>39</v>
      </c>
      <c r="AB856">
        <v>785</v>
      </c>
      <c r="AC856">
        <v>20</v>
      </c>
      <c r="AD856">
        <v>156</v>
      </c>
      <c r="AE856" s="3" t="s">
        <v>586</v>
      </c>
      <c r="AF8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856" s="17" t="str">
        <f>RIGHT(Table1[[#This Row],[AlgorithmFunc]],LEN(Table1[[#This Row],[AlgorithmFunc]])-16)</f>
        <v>Blanket</v>
      </c>
      <c r="AH856" s="3">
        <f>Table1[[#This Row],['# CM TP]]+Table1[[#This Row],['# CM TN]]</f>
        <v>824</v>
      </c>
      <c r="AI856" s="3">
        <f>Table1[[#This Row],['# CM FP]]+Table1[[#This Row],['# CM FN]]</f>
        <v>176</v>
      </c>
      <c r="AJ856" s="3">
        <f>Table1[[#This Row],['# CM TP]]+Table1[[#This Row],['# CM FP]]</f>
        <v>59</v>
      </c>
      <c r="AK856" s="3">
        <f>Table1[[#This Row],['# CM TN]]+Table1[[#This Row],['# CM FN]]</f>
        <v>941</v>
      </c>
      <c r="AL856" s="3">
        <f>Table1[[#This Row],[GT_T]]+Table1[[#This Row],[GT_F]]</f>
        <v>1000</v>
      </c>
      <c r="AM856" s="3">
        <f>IFERROR((Table1[[#This Row],['# CM TP]]+Table1[[#This Row],['# CM TN]])/Table1[[#This Row],[GT_TOT]], 0)</f>
        <v>0.82399999999999995</v>
      </c>
      <c r="AN856" s="3">
        <f>IFERROR(((Table1[[#This Row],[GT_T]]*Table1[[#This Row],[GT_ML_P]]/Table1[[#This Row],[GT_TOT]])+(Table1[[#This Row],[GT_F]]*Table1[[#This Row],[GT_ML_N]]/Table1[[#This Row],[GT_TOT]]))/Table1[[#This Row],[GT_TOT]],0)</f>
        <v>0.21423200000000003</v>
      </c>
      <c r="AO856" s="3">
        <f>(Table1[[#This Row],[OBS_ACC]]-Table1[[#This Row],[EXP_ACC]])/(1-Table1[[#This Row],[EXP_ACC]])</f>
        <v>0.77601531240773336</v>
      </c>
      <c r="AP856" s="3">
        <f>Table1[[#This Row],['# CM TP]]+Table1[[#This Row],['# CM FN]]</f>
        <v>195</v>
      </c>
      <c r="AQ856" s="3">
        <f>Table1[[#This Row],['# CM TN]]+Table1[[#This Row],['# CM FP]]</f>
        <v>805</v>
      </c>
      <c r="AR856" s="2">
        <f>IFERROR(Table1[[#This Row],[NUM_T]]/(Table1[[#This Row],[NUM_T]]+Table1[[#This Row],[NUM_F]]),0)</f>
        <v>0.19500000000000001</v>
      </c>
      <c r="AS856" s="2">
        <f>IFERROR(((LEN(Table1[[#This Row],[Predictors]])-LEN(SUBSTITUTE(Table1[[#This Row],[Predictors]],"_","")))/Table1[[#This Row],[NumPredictors]])-Table1[[#This Row],[P_se]],0)</f>
        <v>0.8</v>
      </c>
      <c r="AT856" s="2">
        <f>IFERROR((LEN(Table1[[#This Row],[Predictors]])-LEN(SUBSTITUTE(Table1[[#This Row],[Predictors]],".","")))/Table1[[#This Row],[NumPredictors]],0)</f>
        <v>0</v>
      </c>
      <c r="AU8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6" s="2">
        <f>1-(Table1[[#This Row],[P_2gram]]+Table1[[#This Row],[P_order]]+Table1[[#This Row],[P_se]])</f>
        <v>0.19999999999999996</v>
      </c>
    </row>
    <row r="857" spans="1:48" x14ac:dyDescent="0.25">
      <c r="A857">
        <v>56</v>
      </c>
      <c r="B857" t="s">
        <v>645</v>
      </c>
      <c r="C857" t="s">
        <v>190</v>
      </c>
      <c r="D857" s="26" t="s">
        <v>1510</v>
      </c>
      <c r="E857">
        <v>4000</v>
      </c>
      <c r="F8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857" t="s">
        <v>528</v>
      </c>
      <c r="H857" s="3">
        <v>1</v>
      </c>
      <c r="I857" s="1">
        <v>42785.042233796295</v>
      </c>
      <c r="J857" t="s">
        <v>45</v>
      </c>
      <c r="K857" t="s">
        <v>11</v>
      </c>
      <c r="L857" t="str">
        <f>SUBSTITUTE(SUBSTITUTE(Table1[[#This Row],[PredictorSetsOrig]],"task","act"),"startend","se")</f>
        <v>act</v>
      </c>
      <c r="M857" s="14" t="s">
        <v>12</v>
      </c>
      <c r="N857" s="3">
        <v>10</v>
      </c>
      <c r="O857" s="3">
        <f>IF(Table1[[#This Row],[Algorithm]]="None",0,IF(Table1[[#This Row],[NumPredictors]]&lt;=5,5,IF(Table1[[#This Row],[NumPredictors]]&lt;=10,10,IF(Table1[[#This Row],[NumPredictors]]&lt;=30,30,50))))</f>
        <v>10</v>
      </c>
      <c r="P857" s="2">
        <v>0.82399999999999995</v>
      </c>
      <c r="Q857" s="2">
        <v>0.833666666666667</v>
      </c>
      <c r="R857">
        <v>13.260000000000201</v>
      </c>
      <c r="S857">
        <v>4.2000000000007303</v>
      </c>
      <c r="T857">
        <v>5.9999999999490697E-2</v>
      </c>
      <c r="U857" s="3">
        <v>5.4855139573457699</v>
      </c>
      <c r="V857" s="17">
        <v>6.6527099250221697</v>
      </c>
      <c r="W857" s="22">
        <f>IFERROR(Table1[[#This Row],[MutualInformation]]/Table1[[#This Row],[MutualInformationPotential]],0)</f>
        <v>0.82455330521982584</v>
      </c>
      <c r="X857" s="3">
        <v>0.458425777536625</v>
      </c>
      <c r="Y857" s="3">
        <v>0.58010195672617004</v>
      </c>
      <c r="Z857" s="3">
        <f>IFERROR(Table1[[#This Row],[MutualInformationVsOutcome]]/Table1[[#This Row],[MutualInformationVsOutcomePotential]],0)</f>
        <v>0.79025035551296929</v>
      </c>
      <c r="AA857">
        <v>272</v>
      </c>
      <c r="AB857">
        <v>552</v>
      </c>
      <c r="AC857">
        <v>84</v>
      </c>
      <c r="AD857">
        <v>92</v>
      </c>
      <c r="AE857" s="3" t="s">
        <v>46</v>
      </c>
      <c r="AF8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857" s="17" t="str">
        <f>RIGHT(Table1[[#This Row],[AlgorithmFunc]],LEN(Table1[[#This Row],[AlgorithmFunc]])-16)</f>
        <v>Recursive</v>
      </c>
      <c r="AH857" s="3">
        <f>Table1[[#This Row],['# CM TP]]+Table1[[#This Row],['# CM TN]]</f>
        <v>824</v>
      </c>
      <c r="AI857" s="3">
        <f>Table1[[#This Row],['# CM FP]]+Table1[[#This Row],['# CM FN]]</f>
        <v>176</v>
      </c>
      <c r="AJ857" s="3">
        <f>Table1[[#This Row],['# CM TP]]+Table1[[#This Row],['# CM FP]]</f>
        <v>356</v>
      </c>
      <c r="AK857" s="3">
        <f>Table1[[#This Row],['# CM TN]]+Table1[[#This Row],['# CM FN]]</f>
        <v>644</v>
      </c>
      <c r="AL857" s="3">
        <f>Table1[[#This Row],[GT_T]]+Table1[[#This Row],[GT_F]]</f>
        <v>1000</v>
      </c>
      <c r="AM857" s="3">
        <f>IFERROR((Table1[[#This Row],['# CM TP]]+Table1[[#This Row],['# CM TN]])/Table1[[#This Row],[GT_TOT]], 0)</f>
        <v>0.82399999999999995</v>
      </c>
      <c r="AN857" s="3">
        <f>IFERROR(((Table1[[#This Row],[GT_T]]*Table1[[#This Row],[GT_ML_P]]/Table1[[#This Row],[GT_TOT]])+(Table1[[#This Row],[GT_F]]*Table1[[#This Row],[GT_ML_N]]/Table1[[#This Row],[GT_TOT]]))/Table1[[#This Row],[GT_TOT]],0)</f>
        <v>0.40668799999999999</v>
      </c>
      <c r="AO857" s="3">
        <f>(Table1[[#This Row],[OBS_ACC]]-Table1[[#This Row],[EXP_ACC]])/(1-Table1[[#This Row],[EXP_ACC]])</f>
        <v>0.70336012081333243</v>
      </c>
      <c r="AP857" s="3">
        <f>Table1[[#This Row],['# CM TP]]+Table1[[#This Row],['# CM FN]]</f>
        <v>364</v>
      </c>
      <c r="AQ857" s="3">
        <f>Table1[[#This Row],['# CM TN]]+Table1[[#This Row],['# CM FP]]</f>
        <v>636</v>
      </c>
      <c r="AR857" s="2">
        <f>IFERROR(Table1[[#This Row],[NUM_T]]/(Table1[[#This Row],[NUM_T]]+Table1[[#This Row],[NUM_F]]),0)</f>
        <v>0.36399999999999999</v>
      </c>
      <c r="AS857" s="2">
        <f>IFERROR(((LEN(Table1[[#This Row],[Predictors]])-LEN(SUBSTITUTE(Table1[[#This Row],[Predictors]],"_","")))/Table1[[#This Row],[NumPredictors]])-Table1[[#This Row],[P_se]],0)</f>
        <v>0</v>
      </c>
      <c r="AT857" s="2">
        <f>IFERROR((LEN(Table1[[#This Row],[Predictors]])-LEN(SUBSTITUTE(Table1[[#This Row],[Predictors]],".","")))/Table1[[#This Row],[NumPredictors]],0)</f>
        <v>0</v>
      </c>
      <c r="AU8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7" s="2">
        <f>1-(Table1[[#This Row],[P_2gram]]+Table1[[#This Row],[P_order]]+Table1[[#This Row],[P_se]])</f>
        <v>1</v>
      </c>
    </row>
    <row r="858" spans="1:48" x14ac:dyDescent="0.25">
      <c r="A858">
        <v>89</v>
      </c>
      <c r="B858" t="s">
        <v>645</v>
      </c>
      <c r="C858" t="s">
        <v>190</v>
      </c>
      <c r="D858" s="26" t="s">
        <v>1510</v>
      </c>
      <c r="E858">
        <v>4000</v>
      </c>
      <c r="F8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858" t="s">
        <v>528</v>
      </c>
      <c r="H858" s="3">
        <v>1</v>
      </c>
      <c r="I858" s="1">
        <v>42785.201643518521</v>
      </c>
      <c r="J858" t="s">
        <v>173</v>
      </c>
      <c r="K858" t="s">
        <v>11</v>
      </c>
      <c r="L858" t="str">
        <f>SUBSTITUTE(SUBSTITUTE(Table1[[#This Row],[PredictorSetsOrig]],"task","act"),"startend","se")</f>
        <v>act</v>
      </c>
      <c r="M858" s="14" t="s">
        <v>12</v>
      </c>
      <c r="N858" s="3">
        <v>10</v>
      </c>
      <c r="O858" s="3">
        <f>IF(Table1[[#This Row],[Algorithm]]="None",0,IF(Table1[[#This Row],[NumPredictors]]&lt;=5,5,IF(Table1[[#This Row],[NumPredictors]]&lt;=10,10,IF(Table1[[#This Row],[NumPredictors]]&lt;=30,30,50))))</f>
        <v>10</v>
      </c>
      <c r="P858" s="2">
        <v>0.82399999999999995</v>
      </c>
      <c r="Q858" s="2">
        <v>0.833666666666667</v>
      </c>
      <c r="R858">
        <v>81.139999999999404</v>
      </c>
      <c r="S858">
        <v>4.5999999999985404</v>
      </c>
      <c r="T858">
        <v>9.9999999998544795E-2</v>
      </c>
      <c r="U858" s="3">
        <v>5.4855139573457699</v>
      </c>
      <c r="V858" s="3">
        <v>6.6527099250221697</v>
      </c>
      <c r="W858" s="22">
        <f>IFERROR(Table1[[#This Row],[MutualInformation]]/Table1[[#This Row],[MutualInformationPotential]],0)</f>
        <v>0.82455330521982584</v>
      </c>
      <c r="X858" s="3">
        <v>0.458425777536625</v>
      </c>
      <c r="Y858" s="3">
        <v>0.58010195672617004</v>
      </c>
      <c r="Z858" s="3">
        <f>IFERROR(Table1[[#This Row],[MutualInformationVsOutcome]]/Table1[[#This Row],[MutualInformationVsOutcomePotential]],0)</f>
        <v>0.79025035551296929</v>
      </c>
      <c r="AA858">
        <v>272</v>
      </c>
      <c r="AB858">
        <v>552</v>
      </c>
      <c r="AC858">
        <v>84</v>
      </c>
      <c r="AD858">
        <v>92</v>
      </c>
      <c r="AE858" s="3" t="s">
        <v>46</v>
      </c>
      <c r="AF8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858" s="17" t="str">
        <f>RIGHT(Table1[[#This Row],[AlgorithmFunc]],LEN(Table1[[#This Row],[AlgorithmFunc]])-16)</f>
        <v>Recursive2Sizes</v>
      </c>
      <c r="AH858" s="3">
        <f>Table1[[#This Row],['# CM TP]]+Table1[[#This Row],['# CM TN]]</f>
        <v>824</v>
      </c>
      <c r="AI858" s="3">
        <f>Table1[[#This Row],['# CM FP]]+Table1[[#This Row],['# CM FN]]</f>
        <v>176</v>
      </c>
      <c r="AJ858" s="3">
        <f>Table1[[#This Row],['# CM TP]]+Table1[[#This Row],['# CM FP]]</f>
        <v>356</v>
      </c>
      <c r="AK858" s="3">
        <f>Table1[[#This Row],['# CM TN]]+Table1[[#This Row],['# CM FN]]</f>
        <v>644</v>
      </c>
      <c r="AL858" s="3">
        <f>Table1[[#This Row],[GT_T]]+Table1[[#This Row],[GT_F]]</f>
        <v>1000</v>
      </c>
      <c r="AM858" s="3">
        <f>IFERROR((Table1[[#This Row],['# CM TP]]+Table1[[#This Row],['# CM TN]])/Table1[[#This Row],[GT_TOT]], 0)</f>
        <v>0.82399999999999995</v>
      </c>
      <c r="AN858" s="3">
        <f>IFERROR(((Table1[[#This Row],[GT_T]]*Table1[[#This Row],[GT_ML_P]]/Table1[[#This Row],[GT_TOT]])+(Table1[[#This Row],[GT_F]]*Table1[[#This Row],[GT_ML_N]]/Table1[[#This Row],[GT_TOT]]))/Table1[[#This Row],[GT_TOT]],0)</f>
        <v>0.40668799999999999</v>
      </c>
      <c r="AO858" s="3">
        <f>(Table1[[#This Row],[OBS_ACC]]-Table1[[#This Row],[EXP_ACC]])/(1-Table1[[#This Row],[EXP_ACC]])</f>
        <v>0.70336012081333243</v>
      </c>
      <c r="AP858" s="3">
        <f>Table1[[#This Row],['# CM TP]]+Table1[[#This Row],['# CM FN]]</f>
        <v>364</v>
      </c>
      <c r="AQ858" s="3">
        <f>Table1[[#This Row],['# CM TN]]+Table1[[#This Row],['# CM FP]]</f>
        <v>636</v>
      </c>
      <c r="AR858" s="2">
        <f>IFERROR(Table1[[#This Row],[NUM_T]]/(Table1[[#This Row],[NUM_T]]+Table1[[#This Row],[NUM_F]]),0)</f>
        <v>0.36399999999999999</v>
      </c>
      <c r="AS858" s="2">
        <f>IFERROR(((LEN(Table1[[#This Row],[Predictors]])-LEN(SUBSTITUTE(Table1[[#This Row],[Predictors]],"_","")))/Table1[[#This Row],[NumPredictors]])-Table1[[#This Row],[P_se]],0)</f>
        <v>0</v>
      </c>
      <c r="AT858" s="2">
        <f>IFERROR((LEN(Table1[[#This Row],[Predictors]])-LEN(SUBSTITUTE(Table1[[#This Row],[Predictors]],".","")))/Table1[[#This Row],[NumPredictors]],0)</f>
        <v>0</v>
      </c>
      <c r="AU8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8" s="2">
        <f>1-(Table1[[#This Row],[P_2gram]]+Table1[[#This Row],[P_order]]+Table1[[#This Row],[P_se]])</f>
        <v>1</v>
      </c>
    </row>
    <row r="859" spans="1:48" x14ac:dyDescent="0.25">
      <c r="A859">
        <v>12</v>
      </c>
      <c r="B859" t="s">
        <v>645</v>
      </c>
      <c r="C859" t="s">
        <v>185</v>
      </c>
      <c r="D859" s="26" t="s">
        <v>1510</v>
      </c>
      <c r="E859">
        <v>4000</v>
      </c>
      <c r="F8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59" t="s">
        <v>794</v>
      </c>
      <c r="H859" s="3">
        <v>1</v>
      </c>
      <c r="I859" s="1">
        <v>42798.526469907411</v>
      </c>
      <c r="J859" t="s">
        <v>484</v>
      </c>
      <c r="K859" s="1" t="s">
        <v>11</v>
      </c>
      <c r="L859" t="str">
        <f>SUBSTITUTE(SUBSTITUTE(Table1[[#This Row],[PredictorSetsOrig]],"task","act"),"startend","se")</f>
        <v>act</v>
      </c>
      <c r="M859" s="14" t="s">
        <v>12</v>
      </c>
      <c r="N859" s="3">
        <v>5</v>
      </c>
      <c r="O859" s="3">
        <f>IF(Table1[[#This Row],[Algorithm]]="None",0,IF(Table1[[#This Row],[NumPredictors]]&lt;=5,5,IF(Table1[[#This Row],[NumPredictors]]&lt;=10,10,IF(Table1[[#This Row],[NumPredictors]]&lt;=30,30,50))))</f>
        <v>5</v>
      </c>
      <c r="P859" s="2">
        <v>0.82399999999999995</v>
      </c>
      <c r="Q859" s="2">
        <v>0.81866666666666699</v>
      </c>
      <c r="R859">
        <v>2.0000000000010201E-2</v>
      </c>
      <c r="S859">
        <v>3.2</v>
      </c>
      <c r="T859" s="1">
        <v>7.0000000000007404E-2</v>
      </c>
      <c r="U859" s="3">
        <v>2.7216746852625402</v>
      </c>
      <c r="V859" s="3">
        <v>6.6527099250221697</v>
      </c>
      <c r="W859" s="22">
        <f>IFERROR(Table1[[#This Row],[MutualInformation]]/Table1[[#This Row],[MutualInformationPotential]],0)</f>
        <v>0.40910767430664285</v>
      </c>
      <c r="X859" s="3">
        <v>5.88504487231125E-2</v>
      </c>
      <c r="Y859" s="3">
        <v>0.37128971067814898</v>
      </c>
      <c r="Z859" s="3">
        <f>IFERROR(Table1[[#This Row],[MutualInformationVsOutcome]]/Table1[[#This Row],[MutualInformationVsOutcomePotential]],0)</f>
        <v>0.15850277298453547</v>
      </c>
      <c r="AA859" s="1">
        <v>27</v>
      </c>
      <c r="AB859" s="1">
        <v>797</v>
      </c>
      <c r="AC859">
        <v>8</v>
      </c>
      <c r="AD859">
        <v>168</v>
      </c>
      <c r="AE859" s="3" t="s">
        <v>801</v>
      </c>
      <c r="AF8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859" s="17" t="str">
        <f>RIGHT(Table1[[#This Row],[AlgorithmFunc]],LEN(Table1[[#This Row],[AlgorithmFunc]])-16)</f>
        <v>MRMREnsemble5</v>
      </c>
      <c r="AH859" s="3">
        <f>Table1[[#This Row],['# CM TP]]+Table1[[#This Row],['# CM TN]]</f>
        <v>824</v>
      </c>
      <c r="AI859" s="3">
        <f>Table1[[#This Row],['# CM FP]]+Table1[[#This Row],['# CM FN]]</f>
        <v>176</v>
      </c>
      <c r="AJ859" s="3">
        <f>Table1[[#This Row],['# CM TP]]+Table1[[#This Row],['# CM FP]]</f>
        <v>35</v>
      </c>
      <c r="AK859" s="3">
        <f>Table1[[#This Row],['# CM TN]]+Table1[[#This Row],['# CM FN]]</f>
        <v>965</v>
      </c>
      <c r="AL859" s="3">
        <f>Table1[[#This Row],[GT_T]]+Table1[[#This Row],[GT_F]]</f>
        <v>1000</v>
      </c>
      <c r="AM859" s="3">
        <f>IFERROR((Table1[[#This Row],['# CM TP]]+Table1[[#This Row],['# CM TN]])/Table1[[#This Row],[GT_TOT]], 0)</f>
        <v>0.82399999999999995</v>
      </c>
      <c r="AN859" s="3">
        <f>IFERROR(((Table1[[#This Row],[GT_T]]*Table1[[#This Row],[GT_ML_P]]/Table1[[#This Row],[GT_TOT]])+(Table1[[#This Row],[GT_F]]*Table1[[#This Row],[GT_ML_N]]/Table1[[#This Row],[GT_TOT]]))/Table1[[#This Row],[GT_TOT]],0)</f>
        <v>0.19868</v>
      </c>
      <c r="AO859" s="3">
        <f>(Table1[[#This Row],[OBS_ACC]]-Table1[[#This Row],[EXP_ACC]])/(1-Table1[[#This Row],[EXP_ACC]])</f>
        <v>0.78036240203663954</v>
      </c>
      <c r="AP859" s="3">
        <f>Table1[[#This Row],['# CM TP]]+Table1[[#This Row],['# CM FN]]</f>
        <v>195</v>
      </c>
      <c r="AQ859" s="3">
        <f>Table1[[#This Row],['# CM TN]]+Table1[[#This Row],['# CM FP]]</f>
        <v>805</v>
      </c>
      <c r="AR859" s="2">
        <f>IFERROR(Table1[[#This Row],[NUM_T]]/(Table1[[#This Row],[NUM_T]]+Table1[[#This Row],[NUM_F]]),0)</f>
        <v>0.19500000000000001</v>
      </c>
      <c r="AS859" s="2">
        <f>IFERROR(((LEN(Table1[[#This Row],[Predictors]])-LEN(SUBSTITUTE(Table1[[#This Row],[Predictors]],"_","")))/Table1[[#This Row],[NumPredictors]])-Table1[[#This Row],[P_se]],0)</f>
        <v>0</v>
      </c>
      <c r="AT859" s="2">
        <f>IFERROR((LEN(Table1[[#This Row],[Predictors]])-LEN(SUBSTITUTE(Table1[[#This Row],[Predictors]],".","")))/Table1[[#This Row],[NumPredictors]],0)</f>
        <v>0</v>
      </c>
      <c r="AU8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59" s="2">
        <f>1-(Table1[[#This Row],[P_2gram]]+Table1[[#This Row],[P_order]]+Table1[[#This Row],[P_se]])</f>
        <v>1</v>
      </c>
    </row>
    <row r="860" spans="1:48" x14ac:dyDescent="0.25">
      <c r="A860">
        <v>13</v>
      </c>
      <c r="B860" t="s">
        <v>645</v>
      </c>
      <c r="C860" t="s">
        <v>185</v>
      </c>
      <c r="D860" s="26" t="s">
        <v>1510</v>
      </c>
      <c r="E860">
        <v>4000</v>
      </c>
      <c r="F8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60" t="s">
        <v>794</v>
      </c>
      <c r="H860" s="3">
        <v>1</v>
      </c>
      <c r="I860" s="1">
        <v>42798.526516203703</v>
      </c>
      <c r="J860" t="s">
        <v>484</v>
      </c>
      <c r="K860" s="1" t="s">
        <v>11</v>
      </c>
      <c r="L860" t="str">
        <f>SUBSTITUTE(SUBSTITUTE(Table1[[#This Row],[PredictorSetsOrig]],"task","act"),"startend","se")</f>
        <v>act,se</v>
      </c>
      <c r="M860" s="14" t="s">
        <v>14</v>
      </c>
      <c r="N860" s="3">
        <v>5</v>
      </c>
      <c r="O860" s="3">
        <f>IF(Table1[[#This Row],[Algorithm]]="None",0,IF(Table1[[#This Row],[NumPredictors]]&lt;=5,5,IF(Table1[[#This Row],[NumPredictors]]&lt;=10,10,IF(Table1[[#This Row],[NumPredictors]]&lt;=30,30,50))))</f>
        <v>5</v>
      </c>
      <c r="P860" s="2">
        <v>0.82399999999999995</v>
      </c>
      <c r="Q860" s="2">
        <v>0.81866666666666699</v>
      </c>
      <c r="R860">
        <v>4.0000000000006301E-2</v>
      </c>
      <c r="S860">
        <v>3.16</v>
      </c>
      <c r="T860" s="1">
        <v>7.9999999999998295E-2</v>
      </c>
      <c r="U860" s="3">
        <v>2.7216746852625402</v>
      </c>
      <c r="V860" s="17">
        <v>6.9605890807084903</v>
      </c>
      <c r="W860" s="22">
        <f>IFERROR(Table1[[#This Row],[MutualInformation]]/Table1[[#This Row],[MutualInformationPotential]],0)</f>
        <v>0.39101211890323395</v>
      </c>
      <c r="X860" s="3">
        <v>5.88504487231125E-2</v>
      </c>
      <c r="Y860" s="27">
        <v>0.38147101411214301</v>
      </c>
      <c r="Z860" s="3">
        <f>IFERROR(Table1[[#This Row],[MutualInformationVsOutcome]]/Table1[[#This Row],[MutualInformationVsOutcomePotential]],0)</f>
        <v>0.15427239959524663</v>
      </c>
      <c r="AA860" s="1">
        <v>27</v>
      </c>
      <c r="AB860" s="1">
        <v>797</v>
      </c>
      <c r="AC860">
        <v>8</v>
      </c>
      <c r="AD860">
        <v>168</v>
      </c>
      <c r="AE860" s="3" t="s">
        <v>801</v>
      </c>
      <c r="AF8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860" s="17" t="str">
        <f>RIGHT(Table1[[#This Row],[AlgorithmFunc]],LEN(Table1[[#This Row],[AlgorithmFunc]])-16)</f>
        <v>MRMREnsemble5</v>
      </c>
      <c r="AH860" s="3">
        <f>Table1[[#This Row],['# CM TP]]+Table1[[#This Row],['# CM TN]]</f>
        <v>824</v>
      </c>
      <c r="AI860" s="3">
        <f>Table1[[#This Row],['# CM FP]]+Table1[[#This Row],['# CM FN]]</f>
        <v>176</v>
      </c>
      <c r="AJ860" s="3">
        <f>Table1[[#This Row],['# CM TP]]+Table1[[#This Row],['# CM FP]]</f>
        <v>35</v>
      </c>
      <c r="AK860" s="3">
        <f>Table1[[#This Row],['# CM TN]]+Table1[[#This Row],['# CM FN]]</f>
        <v>965</v>
      </c>
      <c r="AL860" s="3">
        <f>Table1[[#This Row],[GT_T]]+Table1[[#This Row],[GT_F]]</f>
        <v>1000</v>
      </c>
      <c r="AM860" s="3">
        <f>IFERROR((Table1[[#This Row],['# CM TP]]+Table1[[#This Row],['# CM TN]])/Table1[[#This Row],[GT_TOT]], 0)</f>
        <v>0.82399999999999995</v>
      </c>
      <c r="AN860" s="3">
        <f>IFERROR(((Table1[[#This Row],[GT_T]]*Table1[[#This Row],[GT_ML_P]]/Table1[[#This Row],[GT_TOT]])+(Table1[[#This Row],[GT_F]]*Table1[[#This Row],[GT_ML_N]]/Table1[[#This Row],[GT_TOT]]))/Table1[[#This Row],[GT_TOT]],0)</f>
        <v>0.19868</v>
      </c>
      <c r="AO860" s="3">
        <f>(Table1[[#This Row],[OBS_ACC]]-Table1[[#This Row],[EXP_ACC]])/(1-Table1[[#This Row],[EXP_ACC]])</f>
        <v>0.78036240203663954</v>
      </c>
      <c r="AP860" s="3">
        <f>Table1[[#This Row],['# CM TP]]+Table1[[#This Row],['# CM FN]]</f>
        <v>195</v>
      </c>
      <c r="AQ860" s="3">
        <f>Table1[[#This Row],['# CM TN]]+Table1[[#This Row],['# CM FP]]</f>
        <v>805</v>
      </c>
      <c r="AR860" s="2">
        <f>IFERROR(Table1[[#This Row],[NUM_T]]/(Table1[[#This Row],[NUM_T]]+Table1[[#This Row],[NUM_F]]),0)</f>
        <v>0.19500000000000001</v>
      </c>
      <c r="AS860" s="2">
        <f>IFERROR(((LEN(Table1[[#This Row],[Predictors]])-LEN(SUBSTITUTE(Table1[[#This Row],[Predictors]],"_","")))/Table1[[#This Row],[NumPredictors]])-Table1[[#This Row],[P_se]],0)</f>
        <v>0</v>
      </c>
      <c r="AT860" s="2">
        <f>IFERROR((LEN(Table1[[#This Row],[Predictors]])-LEN(SUBSTITUTE(Table1[[#This Row],[Predictors]],".","")))/Table1[[#This Row],[NumPredictors]],0)</f>
        <v>0</v>
      </c>
      <c r="AU8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60" s="2">
        <f>1-(Table1[[#This Row],[P_2gram]]+Table1[[#This Row],[P_order]]+Table1[[#This Row],[P_se]])</f>
        <v>1</v>
      </c>
    </row>
    <row r="861" spans="1:48" x14ac:dyDescent="0.25">
      <c r="A861">
        <v>13</v>
      </c>
      <c r="B861" t="s">
        <v>645</v>
      </c>
      <c r="C861" t="s">
        <v>1503</v>
      </c>
      <c r="D861" t="s">
        <v>1506</v>
      </c>
      <c r="E861">
        <v>7554</v>
      </c>
      <c r="F8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861" t="s">
        <v>1769</v>
      </c>
      <c r="H861" s="3">
        <v>1</v>
      </c>
      <c r="I861" s="1">
        <v>43141.617638888885</v>
      </c>
      <c r="J861" t="s">
        <v>982</v>
      </c>
      <c r="K861" t="s">
        <v>11</v>
      </c>
      <c r="L861" t="str">
        <f>SUBSTITUTE(SUBSTITUTE(Table1[[#This Row],[PredictorSetsOrig]],"task","act"),"startend","se")</f>
        <v>act,se,2gram</v>
      </c>
      <c r="M861" s="32" t="s">
        <v>16</v>
      </c>
      <c r="N861" s="3">
        <v>10</v>
      </c>
      <c r="O861" s="3">
        <f>IF(Table1[[#This Row],[Algorithm]]="None",0,IF(Table1[[#This Row],[NumPredictors]]&lt;=5,5,IF(Table1[[#This Row],[NumPredictors]]&lt;=10,10,IF(Table1[[#This Row],[NumPredictors]]&lt;=30,30,50))))</f>
        <v>10</v>
      </c>
      <c r="P861" s="2">
        <v>0.81789306511381699</v>
      </c>
      <c r="Q861" s="2">
        <v>0.81994704324801404</v>
      </c>
      <c r="R861">
        <v>0.15999999999985401</v>
      </c>
      <c r="S861">
        <v>7.9499999999998199</v>
      </c>
      <c r="T861">
        <v>0.200000000000045</v>
      </c>
      <c r="U861" s="3">
        <v>2.60874737383328</v>
      </c>
      <c r="V861" s="17"/>
      <c r="W861" s="22">
        <f>IFERROR(Table1[[#This Row],[MutualInformation]]/Table1[[#This Row],[MutualInformationPotential]],0)</f>
        <v>0</v>
      </c>
      <c r="X861" s="3">
        <v>0.135291576891689</v>
      </c>
      <c r="Y861" s="3"/>
      <c r="Z861" s="3">
        <f>IFERROR(Table1[[#This Row],[MutualInformationVsOutcome]]/Table1[[#This Row],[MutualInformationVsOutcomePotential]],0)</f>
        <v>0</v>
      </c>
      <c r="AA861">
        <v>112</v>
      </c>
      <c r="AB861">
        <v>1433</v>
      </c>
      <c r="AC861">
        <v>45</v>
      </c>
      <c r="AD861">
        <v>299</v>
      </c>
      <c r="AE861" s="3" t="s">
        <v>1782</v>
      </c>
      <c r="AF8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861" s="17" t="str">
        <f>RIGHT(Table1[[#This Row],[AlgorithmFunc]],LEN(Table1[[#This Row],[AlgorithmFunc]])-16)</f>
        <v>Fisher</v>
      </c>
      <c r="AH861" s="3">
        <f>Table1[[#This Row],['# CM TP]]+Table1[[#This Row],['# CM TN]]</f>
        <v>1545</v>
      </c>
      <c r="AI861" s="3">
        <f>Table1[[#This Row],['# CM FP]]+Table1[[#This Row],['# CM FN]]</f>
        <v>344</v>
      </c>
      <c r="AJ861" s="3">
        <f>Table1[[#This Row],['# CM TP]]+Table1[[#This Row],['# CM FP]]</f>
        <v>157</v>
      </c>
      <c r="AK861" s="3">
        <f>Table1[[#This Row],['# CM TN]]+Table1[[#This Row],['# CM FN]]</f>
        <v>1732</v>
      </c>
      <c r="AL861" s="3">
        <f>Table1[[#This Row],[GT_T]]+Table1[[#This Row],[GT_F]]</f>
        <v>1889</v>
      </c>
      <c r="AM861" s="3">
        <f>IFERROR((Table1[[#This Row],['# CM TP]]+Table1[[#This Row],['# CM TN]])/Table1[[#This Row],[GT_TOT]], 0)</f>
        <v>0.81789306511381688</v>
      </c>
      <c r="AN861" s="3">
        <f>IFERROR(((Table1[[#This Row],[GT_T]]*Table1[[#This Row],[GT_ML_P]]/Table1[[#This Row],[GT_TOT]])+(Table1[[#This Row],[GT_F]]*Table1[[#This Row],[GT_ML_N]]/Table1[[#This Row],[GT_TOT]]))/Table1[[#This Row],[GT_TOT]],0)</f>
        <v>0.23494887371399603</v>
      </c>
      <c r="AO861" s="3">
        <f>(Table1[[#This Row],[OBS_ACC]]-Table1[[#This Row],[EXP_ACC]])/(1-Table1[[#This Row],[EXP_ACC]])</f>
        <v>0.76196762722220346</v>
      </c>
      <c r="AP861" s="3">
        <f>Table1[[#This Row],['# CM TP]]+Table1[[#This Row],['# CM FN]]</f>
        <v>411</v>
      </c>
      <c r="AQ861" s="3">
        <f>Table1[[#This Row],['# CM TN]]+Table1[[#This Row],['# CM FP]]</f>
        <v>1478</v>
      </c>
      <c r="AR861" s="2">
        <f>IFERROR(Table1[[#This Row],[NUM_T]]/(Table1[[#This Row],[NUM_T]]+Table1[[#This Row],[NUM_F]]),0)</f>
        <v>0.21757543673901536</v>
      </c>
      <c r="AS861" s="2">
        <f>IFERROR(((LEN(Table1[[#This Row],[Predictors]])-LEN(SUBSTITUTE(Table1[[#This Row],[Predictors]],"_","")))/Table1[[#This Row],[NumPredictors]])-Table1[[#This Row],[P_se]],0)</f>
        <v>0.83333333333333337</v>
      </c>
      <c r="AT861" s="2">
        <f>IFERROR((LEN(Table1[[#This Row],[Predictors]])-LEN(SUBSTITUTE(Table1[[#This Row],[Predictors]],".","")))/Table1[[#This Row],[NumPredictors]],0)</f>
        <v>0</v>
      </c>
      <c r="AU8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861" s="2">
        <f>1-(Table1[[#This Row],[P_2gram]]+Table1[[#This Row],[P_order]]+Table1[[#This Row],[P_se]])</f>
        <v>9.9999999999999978E-2</v>
      </c>
    </row>
    <row r="862" spans="1:48" x14ac:dyDescent="0.25">
      <c r="A862">
        <v>34</v>
      </c>
      <c r="B862" t="s">
        <v>645</v>
      </c>
      <c r="C862" t="s">
        <v>185</v>
      </c>
      <c r="D862" s="26" t="s">
        <v>1510</v>
      </c>
      <c r="E862">
        <v>4000</v>
      </c>
      <c r="F8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62" t="s">
        <v>794</v>
      </c>
      <c r="H862" s="3">
        <v>1</v>
      </c>
      <c r="I862" s="1">
        <v>42798.527905092589</v>
      </c>
      <c r="J862" t="s">
        <v>484</v>
      </c>
      <c r="K862" s="1" t="s">
        <v>11</v>
      </c>
      <c r="L862" t="str">
        <f>SUBSTITUTE(SUBSTITUTE(Table1[[#This Row],[PredictorSetsOrig]],"task","act"),"startend","se")</f>
        <v>act</v>
      </c>
      <c r="M862" s="14" t="s">
        <v>12</v>
      </c>
      <c r="N862" s="3">
        <v>10</v>
      </c>
      <c r="O862" s="3">
        <f>IF(Table1[[#This Row],[Algorithm]]="None",0,IF(Table1[[#This Row],[NumPredictors]]&lt;=5,5,IF(Table1[[#This Row],[NumPredictors]]&lt;=10,10,IF(Table1[[#This Row],[NumPredictors]]&lt;=30,30,50))))</f>
        <v>10</v>
      </c>
      <c r="P862" s="2">
        <v>0.82399999999999995</v>
      </c>
      <c r="Q862" s="2">
        <v>0.82</v>
      </c>
      <c r="R862">
        <v>3.0000000000001099E-2</v>
      </c>
      <c r="S862">
        <v>3.94</v>
      </c>
      <c r="T862" s="1">
        <v>6.0000000000002301E-2</v>
      </c>
      <c r="U862" s="3">
        <v>3.5369744254397899</v>
      </c>
      <c r="V862" s="3">
        <v>6.6527099250221697</v>
      </c>
      <c r="W862" s="22">
        <f>IFERROR(Table1[[#This Row],[MutualInformation]]/Table1[[#This Row],[MutualInformationPotential]],0)</f>
        <v>0.53165919832706421</v>
      </c>
      <c r="X862" s="3">
        <v>9.5520125625997196E-2</v>
      </c>
      <c r="Y862" s="3">
        <v>0.37128971067814898</v>
      </c>
      <c r="Z862" s="3">
        <f>IFERROR(Table1[[#This Row],[MutualInformationVsOutcome]]/Table1[[#This Row],[MutualInformationVsOutcomePotential]],0)</f>
        <v>0.25726574930270135</v>
      </c>
      <c r="AA862" s="1">
        <v>27</v>
      </c>
      <c r="AB862" s="1">
        <v>797</v>
      </c>
      <c r="AC862">
        <v>8</v>
      </c>
      <c r="AD862">
        <v>168</v>
      </c>
      <c r="AE862" s="3" t="s">
        <v>810</v>
      </c>
      <c r="AF8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862" s="17" t="str">
        <f>RIGHT(Table1[[#This Row],[AlgorithmFunc]],LEN(Table1[[#This Row],[AlgorithmFunc]])-16)</f>
        <v>MRMREnsemble5</v>
      </c>
      <c r="AH862" s="3">
        <f>Table1[[#This Row],['# CM TP]]+Table1[[#This Row],['# CM TN]]</f>
        <v>824</v>
      </c>
      <c r="AI862" s="3">
        <f>Table1[[#This Row],['# CM FP]]+Table1[[#This Row],['# CM FN]]</f>
        <v>176</v>
      </c>
      <c r="AJ862" s="3">
        <f>Table1[[#This Row],['# CM TP]]+Table1[[#This Row],['# CM FP]]</f>
        <v>35</v>
      </c>
      <c r="AK862" s="3">
        <f>Table1[[#This Row],['# CM TN]]+Table1[[#This Row],['# CM FN]]</f>
        <v>965</v>
      </c>
      <c r="AL862" s="3">
        <f>Table1[[#This Row],[GT_T]]+Table1[[#This Row],[GT_F]]</f>
        <v>1000</v>
      </c>
      <c r="AM862" s="3">
        <f>IFERROR((Table1[[#This Row],['# CM TP]]+Table1[[#This Row],['# CM TN]])/Table1[[#This Row],[GT_TOT]], 0)</f>
        <v>0.82399999999999995</v>
      </c>
      <c r="AN862" s="3">
        <f>IFERROR(((Table1[[#This Row],[GT_T]]*Table1[[#This Row],[GT_ML_P]]/Table1[[#This Row],[GT_TOT]])+(Table1[[#This Row],[GT_F]]*Table1[[#This Row],[GT_ML_N]]/Table1[[#This Row],[GT_TOT]]))/Table1[[#This Row],[GT_TOT]],0)</f>
        <v>0.19868</v>
      </c>
      <c r="AO862" s="3">
        <f>(Table1[[#This Row],[OBS_ACC]]-Table1[[#This Row],[EXP_ACC]])/(1-Table1[[#This Row],[EXP_ACC]])</f>
        <v>0.78036240203663954</v>
      </c>
      <c r="AP862" s="3">
        <f>Table1[[#This Row],['# CM TP]]+Table1[[#This Row],['# CM FN]]</f>
        <v>195</v>
      </c>
      <c r="AQ862" s="3">
        <f>Table1[[#This Row],['# CM TN]]+Table1[[#This Row],['# CM FP]]</f>
        <v>805</v>
      </c>
      <c r="AR862" s="2">
        <f>IFERROR(Table1[[#This Row],[NUM_T]]/(Table1[[#This Row],[NUM_T]]+Table1[[#This Row],[NUM_F]]),0)</f>
        <v>0.19500000000000001</v>
      </c>
      <c r="AS862" s="2">
        <f>IFERROR(((LEN(Table1[[#This Row],[Predictors]])-LEN(SUBSTITUTE(Table1[[#This Row],[Predictors]],"_","")))/Table1[[#This Row],[NumPredictors]])-Table1[[#This Row],[P_se]],0)</f>
        <v>0</v>
      </c>
      <c r="AT862" s="2">
        <f>IFERROR((LEN(Table1[[#This Row],[Predictors]])-LEN(SUBSTITUTE(Table1[[#This Row],[Predictors]],".","")))/Table1[[#This Row],[NumPredictors]],0)</f>
        <v>0</v>
      </c>
      <c r="AU8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62" s="2">
        <f>1-(Table1[[#This Row],[P_2gram]]+Table1[[#This Row],[P_order]]+Table1[[#This Row],[P_se]])</f>
        <v>1</v>
      </c>
    </row>
    <row r="863" spans="1:48" x14ac:dyDescent="0.25">
      <c r="A863" s="26">
        <v>123</v>
      </c>
      <c r="B863" t="s">
        <v>645</v>
      </c>
      <c r="C863" s="26" t="s">
        <v>190</v>
      </c>
      <c r="D863" s="26" t="s">
        <v>1510</v>
      </c>
      <c r="E863" s="26">
        <v>40000</v>
      </c>
      <c r="F8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63" s="26" t="s">
        <v>1070</v>
      </c>
      <c r="H863" s="27">
        <v>1</v>
      </c>
      <c r="I863" s="28">
        <v>43118.839722222219</v>
      </c>
      <c r="J863" s="26" t="s">
        <v>1007</v>
      </c>
      <c r="K863" s="26" t="s">
        <v>11</v>
      </c>
      <c r="L863" t="str">
        <f>SUBSTITUTE(SUBSTITUTE(Table1[[#This Row],[PredictorSetsOrig]],"task","act"),"startend","se")</f>
        <v>act,se</v>
      </c>
      <c r="M863" s="32" t="s">
        <v>14</v>
      </c>
      <c r="N863" s="27">
        <v>10</v>
      </c>
      <c r="O863" s="27">
        <f>IF(Table1[[#This Row],[Algorithm]]="None",0,IF(Table1[[#This Row],[NumPredictors]]&lt;=5,5,IF(Table1[[#This Row],[NumPredictors]]&lt;=10,10,IF(Table1[[#This Row],[NumPredictors]]&lt;=30,30,50))))</f>
        <v>10</v>
      </c>
      <c r="P863" s="29">
        <v>0.84599999999999997</v>
      </c>
      <c r="Q863" s="29">
        <v>0.84756666666666702</v>
      </c>
      <c r="R863" s="26">
        <v>2.1400000000003301</v>
      </c>
      <c r="S863" s="26">
        <v>36.419999999999597</v>
      </c>
      <c r="T863" s="26">
        <v>0.88000000000010903</v>
      </c>
      <c r="U863" s="27">
        <v>3.69711026334801</v>
      </c>
      <c r="V863" s="3">
        <v>7.6181015659879598</v>
      </c>
      <c r="W863" s="22">
        <f>IFERROR(Table1[[#This Row],[MutualInformation]]/Table1[[#This Row],[MutualInformationPotential]],0)</f>
        <v>0.48530598224815702</v>
      </c>
      <c r="X863" s="27">
        <v>0.173681509090681</v>
      </c>
      <c r="Y863" s="27">
        <v>0.393542934233303</v>
      </c>
      <c r="Z863" s="27">
        <f>IFERROR(Table1[[#This Row],[MutualInformationVsOutcome]]/Table1[[#This Row],[MutualInformationVsOutcomePotential]],0)</f>
        <v>0.44132798224174918</v>
      </c>
      <c r="AA863" s="26">
        <v>869</v>
      </c>
      <c r="AB863" s="26">
        <v>7591</v>
      </c>
      <c r="AC863" s="26">
        <v>347</v>
      </c>
      <c r="AD863" s="26">
        <v>1193</v>
      </c>
      <c r="AE863" s="27" t="s">
        <v>1202</v>
      </c>
      <c r="AF8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63" s="17" t="str">
        <f>RIGHT(Table1[[#This Row],[AlgorithmFunc]],LEN(Table1[[#This Row],[AlgorithmFunc]])-16)</f>
        <v>ClusterFisher</v>
      </c>
      <c r="AH863" s="27">
        <f>Table1[[#This Row],['# CM TP]]+Table1[[#This Row],['# CM TN]]</f>
        <v>8460</v>
      </c>
      <c r="AI863" s="27">
        <f>Table1[[#This Row],['# CM FP]]+Table1[[#This Row],['# CM FN]]</f>
        <v>1540</v>
      </c>
      <c r="AJ863" s="27">
        <f>Table1[[#This Row],['# CM TP]]+Table1[[#This Row],['# CM FP]]</f>
        <v>1216</v>
      </c>
      <c r="AK863" s="27">
        <f>Table1[[#This Row],['# CM TN]]+Table1[[#This Row],['# CM FN]]</f>
        <v>8784</v>
      </c>
      <c r="AL863" s="27">
        <f>Table1[[#This Row],[GT_T]]+Table1[[#This Row],[GT_F]]</f>
        <v>10000</v>
      </c>
      <c r="AM863" s="27">
        <f>IFERROR((Table1[[#This Row],['# CM TP]]+Table1[[#This Row],['# CM TN]])/Table1[[#This Row],[GT_TOT]], 0)</f>
        <v>0.84599999999999997</v>
      </c>
      <c r="AN863" s="27">
        <f>IFERROR(((Table1[[#This Row],[GT_T]]*Table1[[#This Row],[GT_ML_P]]/Table1[[#This Row],[GT_TOT]])+(Table1[[#This Row],[GT_F]]*Table1[[#This Row],[GT_ML_N]]/Table1[[#This Row],[GT_TOT]]))/Table1[[#This Row],[GT_TOT]],0)</f>
        <v>0.23814720000000003</v>
      </c>
      <c r="AO863" s="27">
        <f>(Table1[[#This Row],[OBS_ACC]]-Table1[[#This Row],[EXP_ACC]])/(1-Table1[[#This Row],[EXP_ACC]])</f>
        <v>0.79786121413480393</v>
      </c>
      <c r="AP863" s="27">
        <f>Table1[[#This Row],['# CM TP]]+Table1[[#This Row],['# CM FN]]</f>
        <v>2062</v>
      </c>
      <c r="AQ863" s="27">
        <f>Table1[[#This Row],['# CM TN]]+Table1[[#This Row],['# CM FP]]</f>
        <v>7938</v>
      </c>
      <c r="AR863" s="29">
        <f>IFERROR(Table1[[#This Row],[NUM_T]]/(Table1[[#This Row],[NUM_T]]+Table1[[#This Row],[NUM_F]]),0)</f>
        <v>0.20619999999999999</v>
      </c>
      <c r="AS863" s="29">
        <f>IFERROR(((LEN(Table1[[#This Row],[Predictors]])-LEN(SUBSTITUTE(Table1[[#This Row],[Predictors]],"_","")))/Table1[[#This Row],[NumPredictors]])-Table1[[#This Row],[P_se]],0)</f>
        <v>0</v>
      </c>
      <c r="AT863" s="29">
        <f>IFERROR((LEN(Table1[[#This Row],[Predictors]])-LEN(SUBSTITUTE(Table1[[#This Row],[Predictors]],".","")))/Table1[[#This Row],[NumPredictors]],0)</f>
        <v>0</v>
      </c>
      <c r="AU86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63" s="29">
        <f>1-(Table1[[#This Row],[P_2gram]]+Table1[[#This Row],[P_order]]+Table1[[#This Row],[P_se]])</f>
        <v>1</v>
      </c>
    </row>
    <row r="864" spans="1:48" x14ac:dyDescent="0.25">
      <c r="A864">
        <v>1</v>
      </c>
      <c r="B864" t="s">
        <v>645</v>
      </c>
      <c r="C864" t="s">
        <v>1503</v>
      </c>
      <c r="D864" t="s">
        <v>1506</v>
      </c>
      <c r="E864">
        <v>7554</v>
      </c>
      <c r="F8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864" t="s">
        <v>1419</v>
      </c>
      <c r="H864" s="3">
        <v>1</v>
      </c>
      <c r="I864" s="1">
        <v>43122.973993055559</v>
      </c>
      <c r="J864" t="s">
        <v>37</v>
      </c>
      <c r="K864" t="s">
        <v>11</v>
      </c>
      <c r="L864" t="str">
        <f>SUBSTITUTE(SUBSTITUTE(Table1[[#This Row],[PredictorSetsOrig]],"task","act"),"startend","se")</f>
        <v>act</v>
      </c>
      <c r="M864" s="32" t="s">
        <v>12</v>
      </c>
      <c r="N864" s="3">
        <v>10</v>
      </c>
      <c r="O864" s="3">
        <f>IF(Table1[[#This Row],[Algorithm]]="None",0,IF(Table1[[#This Row],[NumPredictors]]&lt;=5,5,IF(Table1[[#This Row],[NumPredictors]]&lt;=10,10,IF(Table1[[#This Row],[NumPredictors]]&lt;=30,30,50))))</f>
        <v>10</v>
      </c>
      <c r="P864" s="2">
        <v>0.82318687136050805</v>
      </c>
      <c r="Q864" s="2">
        <v>0.84130626654898499</v>
      </c>
      <c r="R864">
        <v>0.12000000000079999</v>
      </c>
      <c r="S864">
        <v>7.1899999999995998</v>
      </c>
      <c r="T864">
        <v>9.0000000000145505E-2</v>
      </c>
      <c r="U864" s="3">
        <v>4.9306123444598899</v>
      </c>
      <c r="V864" s="27"/>
      <c r="W864" s="22">
        <f>IFERROR(Table1[[#This Row],[MutualInformation]]/Table1[[#This Row],[MutualInformationPotential]],0)</f>
        <v>0</v>
      </c>
      <c r="X864" s="3">
        <v>0.29868072833890502</v>
      </c>
      <c r="Y864" s="3"/>
      <c r="Z864" s="3">
        <f>IFERROR(Table1[[#This Row],[MutualInformationVsOutcome]]/Table1[[#This Row],[MutualInformationVsOutcomePotential]],0)</f>
        <v>0</v>
      </c>
      <c r="AA864">
        <v>140</v>
      </c>
      <c r="AB864">
        <v>1415</v>
      </c>
      <c r="AC864">
        <v>63</v>
      </c>
      <c r="AD864">
        <v>271</v>
      </c>
      <c r="AE864" s="3" t="s">
        <v>1420</v>
      </c>
      <c r="AF86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864" s="17" t="str">
        <f>RIGHT(Table1[[#This Row],[AlgorithmFunc]],LEN(Table1[[#This Row],[AlgorithmFunc]])-16)</f>
        <v>Cluster</v>
      </c>
      <c r="AH864" s="3">
        <f>Table1[[#This Row],['# CM TP]]+Table1[[#This Row],['# CM TN]]</f>
        <v>1555</v>
      </c>
      <c r="AI864" s="3">
        <f>Table1[[#This Row],['# CM FP]]+Table1[[#This Row],['# CM FN]]</f>
        <v>334</v>
      </c>
      <c r="AJ864" s="3">
        <f>Table1[[#This Row],['# CM TP]]+Table1[[#This Row],['# CM FP]]</f>
        <v>203</v>
      </c>
      <c r="AK864" s="3">
        <f>Table1[[#This Row],['# CM TN]]+Table1[[#This Row],['# CM FN]]</f>
        <v>1686</v>
      </c>
      <c r="AL864" s="3">
        <f>Table1[[#This Row],[GT_T]]+Table1[[#This Row],[GT_F]]</f>
        <v>1889</v>
      </c>
      <c r="AM864" s="3">
        <f>IFERROR((Table1[[#This Row],['# CM TP]]+Table1[[#This Row],['# CM TN]])/Table1[[#This Row],[GT_TOT]], 0)</f>
        <v>0.82318687136050817</v>
      </c>
      <c r="AN864" s="3">
        <f>IFERROR(((Table1[[#This Row],[GT_T]]*Table1[[#This Row],[GT_ML_P]]/Table1[[#This Row],[GT_TOT]])+(Table1[[#This Row],[GT_F]]*Table1[[#This Row],[GT_ML_N]]/Table1[[#This Row],[GT_TOT]]))/Table1[[#This Row],[GT_TOT]],0)</f>
        <v>0.2462752089848419</v>
      </c>
      <c r="AO864" s="3">
        <f>(Table1[[#This Row],[OBS_ACC]]-Table1[[#This Row],[EXP_ACC]])/(1-Table1[[#This Row],[EXP_ACC]])</f>
        <v>0.7654142058915826</v>
      </c>
      <c r="AP864" s="3">
        <f>Table1[[#This Row],['# CM TP]]+Table1[[#This Row],['# CM FN]]</f>
        <v>411</v>
      </c>
      <c r="AQ864" s="3">
        <f>Table1[[#This Row],['# CM TN]]+Table1[[#This Row],['# CM FP]]</f>
        <v>1478</v>
      </c>
      <c r="AR864" s="2">
        <f>IFERROR(Table1[[#This Row],[NUM_T]]/(Table1[[#This Row],[NUM_T]]+Table1[[#This Row],[NUM_F]]),0)</f>
        <v>0.21757543673901536</v>
      </c>
      <c r="AS864" s="2">
        <f>IFERROR(((LEN(Table1[[#This Row],[Predictors]])-LEN(SUBSTITUTE(Table1[[#This Row],[Predictors]],"_","")))/Table1[[#This Row],[NumPredictors]])-Table1[[#This Row],[P_se]],0)</f>
        <v>0</v>
      </c>
      <c r="AT864" s="2">
        <f>IFERROR((LEN(Table1[[#This Row],[Predictors]])-LEN(SUBSTITUTE(Table1[[#This Row],[Predictors]],".","")))/Table1[[#This Row],[NumPredictors]],0)</f>
        <v>0</v>
      </c>
      <c r="AU8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64" s="2">
        <f>1-(Table1[[#This Row],[P_2gram]]+Table1[[#This Row],[P_order]]+Table1[[#This Row],[P_se]])</f>
        <v>1</v>
      </c>
    </row>
    <row r="865" spans="1:48" x14ac:dyDescent="0.25">
      <c r="A865" s="26">
        <v>10</v>
      </c>
      <c r="B865" s="26" t="s">
        <v>645</v>
      </c>
      <c r="C865" s="26" t="s">
        <v>190</v>
      </c>
      <c r="D865" s="26" t="s">
        <v>1510</v>
      </c>
      <c r="E865" s="26">
        <v>4000</v>
      </c>
      <c r="F8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865" s="26" t="s">
        <v>886</v>
      </c>
      <c r="H865" s="27">
        <v>1</v>
      </c>
      <c r="I865" s="28">
        <v>42805.768321759257</v>
      </c>
      <c r="J865" s="26" t="s">
        <v>887</v>
      </c>
      <c r="K865" s="28" t="s">
        <v>11</v>
      </c>
      <c r="L865" t="str">
        <f>SUBSTITUTE(SUBSTITUTE(Table1[[#This Row],[PredictorSetsOrig]],"task","act"),"startend","se")</f>
        <v>act</v>
      </c>
      <c r="M865" s="14" t="s">
        <v>12</v>
      </c>
      <c r="N865" s="16">
        <v>10</v>
      </c>
      <c r="O865" s="27">
        <f>IF(Table1[[#This Row],[Algorithm]]="None",0,IF(Table1[[#This Row],[NumPredictors]]&lt;=5,5,IF(Table1[[#This Row],[NumPredictors]]&lt;=10,10,IF(Table1[[#This Row],[NumPredictors]]&lt;=30,30,50))))</f>
        <v>10</v>
      </c>
      <c r="P865" s="29">
        <v>0.82399999999999995</v>
      </c>
      <c r="Q865" s="29">
        <v>0.833666666666667</v>
      </c>
      <c r="R865" s="27">
        <v>25.920000000000101</v>
      </c>
      <c r="S865" s="27">
        <v>4.26999999999998</v>
      </c>
      <c r="T865" s="27">
        <v>8.0000000000382002E-2</v>
      </c>
      <c r="U865" s="27">
        <v>5.4855139573457699</v>
      </c>
      <c r="V865" s="17">
        <v>6.6527099250221697</v>
      </c>
      <c r="W865" s="22">
        <f>IFERROR(Table1[[#This Row],[MutualInformation]]/Table1[[#This Row],[MutualInformationPotential]],0)</f>
        <v>0.82455330521982584</v>
      </c>
      <c r="X865" s="27">
        <v>0.458425777536625</v>
      </c>
      <c r="Y865" s="3">
        <v>0.58010195672617004</v>
      </c>
      <c r="Z865" s="27">
        <f>IFERROR(Table1[[#This Row],[MutualInformationVsOutcome]]/Table1[[#This Row],[MutualInformationVsOutcomePotential]],0)</f>
        <v>0.79025035551296929</v>
      </c>
      <c r="AA865" s="27">
        <v>272</v>
      </c>
      <c r="AB865" s="27">
        <v>552</v>
      </c>
      <c r="AC865" s="27">
        <v>84</v>
      </c>
      <c r="AD865" s="27">
        <v>92</v>
      </c>
      <c r="AE865" s="26" t="s">
        <v>46</v>
      </c>
      <c r="AF8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865" s="17" t="str">
        <f>RIGHT(Table1[[#This Row],[AlgorithmFunc]],LEN(Table1[[#This Row],[AlgorithmFunc]])-16)</f>
        <v>Recursive4Sizes</v>
      </c>
      <c r="AH865" s="27">
        <f>Table1[[#This Row],['# CM TP]]+Table1[[#This Row],['# CM TN]]</f>
        <v>824</v>
      </c>
      <c r="AI865" s="27">
        <f>Table1[[#This Row],['# CM FP]]+Table1[[#This Row],['# CM FN]]</f>
        <v>176</v>
      </c>
      <c r="AJ865" s="27">
        <f>Table1[[#This Row],['# CM TP]]+Table1[[#This Row],['# CM FP]]</f>
        <v>356</v>
      </c>
      <c r="AK865" s="27">
        <f>Table1[[#This Row],['# CM TN]]+Table1[[#This Row],['# CM FN]]</f>
        <v>644</v>
      </c>
      <c r="AL865" s="27">
        <f>Table1[[#This Row],[GT_T]]+Table1[[#This Row],[GT_F]]</f>
        <v>1000</v>
      </c>
      <c r="AM865" s="27">
        <f>IFERROR((Table1[[#This Row],['# CM TP]]+Table1[[#This Row],['# CM TN]])/Table1[[#This Row],[GT_TOT]], 0)</f>
        <v>0.82399999999999995</v>
      </c>
      <c r="AN865" s="27">
        <f>IFERROR(((Table1[[#This Row],[GT_T]]*Table1[[#This Row],[GT_ML_P]]/Table1[[#This Row],[GT_TOT]])+(Table1[[#This Row],[GT_F]]*Table1[[#This Row],[GT_ML_N]]/Table1[[#This Row],[GT_TOT]]))/Table1[[#This Row],[GT_TOT]],0)</f>
        <v>0.40668799999999999</v>
      </c>
      <c r="AO865" s="27">
        <f>(Table1[[#This Row],[OBS_ACC]]-Table1[[#This Row],[EXP_ACC]])/(1-Table1[[#This Row],[EXP_ACC]])</f>
        <v>0.70336012081333243</v>
      </c>
      <c r="AP865" s="27">
        <f>Table1[[#This Row],['# CM TP]]+Table1[[#This Row],['# CM FN]]</f>
        <v>364</v>
      </c>
      <c r="AQ865" s="27">
        <f>Table1[[#This Row],['# CM TN]]+Table1[[#This Row],['# CM FP]]</f>
        <v>636</v>
      </c>
      <c r="AR865" s="29">
        <f>IFERROR(Table1[[#This Row],[NUM_T]]/(Table1[[#This Row],[NUM_T]]+Table1[[#This Row],[NUM_F]]),0)</f>
        <v>0.36399999999999999</v>
      </c>
      <c r="AS865" s="29">
        <f>IFERROR(((LEN(Table1[[#This Row],[Predictors]])-LEN(SUBSTITUTE(Table1[[#This Row],[Predictors]],"_","")))/Table1[[#This Row],[NumPredictors]])-Table1[[#This Row],[P_se]],0)</f>
        <v>0</v>
      </c>
      <c r="AT865" s="29">
        <f>IFERROR((LEN(Table1[[#This Row],[Predictors]])-LEN(SUBSTITUTE(Table1[[#This Row],[Predictors]],".","")))/Table1[[#This Row],[NumPredictors]],0)</f>
        <v>0</v>
      </c>
      <c r="AU86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65" s="29">
        <f>1-(Table1[[#This Row],[P_2gram]]+Table1[[#This Row],[P_order]]+Table1[[#This Row],[P_se]])</f>
        <v>1</v>
      </c>
    </row>
    <row r="866" spans="1:48" x14ac:dyDescent="0.25">
      <c r="A866">
        <v>125</v>
      </c>
      <c r="B866" t="s">
        <v>645</v>
      </c>
      <c r="C866" t="s">
        <v>190</v>
      </c>
      <c r="D866" s="26" t="s">
        <v>1510</v>
      </c>
      <c r="E866">
        <v>40000</v>
      </c>
      <c r="F8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866" t="s">
        <v>1070</v>
      </c>
      <c r="H866" s="3">
        <v>1</v>
      </c>
      <c r="I866" s="1">
        <v>43118.84101851852</v>
      </c>
      <c r="J866" t="s">
        <v>1007</v>
      </c>
      <c r="K866" t="s">
        <v>11</v>
      </c>
      <c r="L866" t="str">
        <f>SUBSTITUTE(SUBSTITUTE(Table1[[#This Row],[PredictorSetsOrig]],"task","act"),"startend","se")</f>
        <v>act,se,order</v>
      </c>
      <c r="M866" s="32" t="s">
        <v>18</v>
      </c>
      <c r="N866" s="3">
        <v>10</v>
      </c>
      <c r="O866" s="3">
        <f>IF(Table1[[#This Row],[Algorithm]]="None",0,IF(Table1[[#This Row],[NumPredictors]]&lt;=5,5,IF(Table1[[#This Row],[NumPredictors]]&lt;=10,10,IF(Table1[[#This Row],[NumPredictors]]&lt;=30,30,50))))</f>
        <v>10</v>
      </c>
      <c r="P866" s="2">
        <v>0.83550000000000002</v>
      </c>
      <c r="Q866" s="2">
        <v>0.83660000000000001</v>
      </c>
      <c r="R866">
        <v>24.77</v>
      </c>
      <c r="S866">
        <v>34.7800000000002</v>
      </c>
      <c r="T866">
        <v>6.8099999999999499</v>
      </c>
      <c r="U866" s="3">
        <v>3.7772063588440399</v>
      </c>
      <c r="V866" s="27">
        <v>8.2526139767123201</v>
      </c>
      <c r="W866" s="22">
        <f>IFERROR(Table1[[#This Row],[MutualInformation]]/Table1[[#This Row],[MutualInformationPotential]],0)</f>
        <v>0.45769817532999463</v>
      </c>
      <c r="X866" s="3">
        <v>0.161934739449866</v>
      </c>
      <c r="Y866" s="3">
        <v>0.43681627597160699</v>
      </c>
      <c r="Z866" s="3">
        <f>IFERROR(Table1[[#This Row],[MutualInformationVsOutcome]]/Table1[[#This Row],[MutualInformationVsOutcomePotential]],0)</f>
        <v>0.37071590130124121</v>
      </c>
      <c r="AA866">
        <v>714</v>
      </c>
      <c r="AB866">
        <v>7641</v>
      </c>
      <c r="AC866">
        <v>297</v>
      </c>
      <c r="AD866">
        <v>1348</v>
      </c>
      <c r="AE866" s="3" t="s">
        <v>1204</v>
      </c>
      <c r="AF8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66" s="17" t="str">
        <f>RIGHT(Table1[[#This Row],[AlgorithmFunc]],LEN(Table1[[#This Row],[AlgorithmFunc]])-16)</f>
        <v>ClusterFisher</v>
      </c>
      <c r="AH866" s="3">
        <f>Table1[[#This Row],['# CM TP]]+Table1[[#This Row],['# CM TN]]</f>
        <v>8355</v>
      </c>
      <c r="AI866" s="3">
        <f>Table1[[#This Row],['# CM FP]]+Table1[[#This Row],['# CM FN]]</f>
        <v>1645</v>
      </c>
      <c r="AJ866" s="3">
        <f>Table1[[#This Row],['# CM TP]]+Table1[[#This Row],['# CM FP]]</f>
        <v>1011</v>
      </c>
      <c r="AK866" s="3">
        <f>Table1[[#This Row],['# CM TN]]+Table1[[#This Row],['# CM FN]]</f>
        <v>8989</v>
      </c>
      <c r="AL866" s="3">
        <f>Table1[[#This Row],[GT_T]]+Table1[[#This Row],[GT_F]]</f>
        <v>10000</v>
      </c>
      <c r="AM866" s="3">
        <f>IFERROR((Table1[[#This Row],['# CM TP]]+Table1[[#This Row],['# CM TN]])/Table1[[#This Row],[GT_TOT]], 0)</f>
        <v>0.83550000000000002</v>
      </c>
      <c r="AN866" s="3">
        <f>IFERROR(((Table1[[#This Row],[GT_T]]*Table1[[#This Row],[GT_ML_P]]/Table1[[#This Row],[GT_TOT]])+(Table1[[#This Row],[GT_F]]*Table1[[#This Row],[GT_ML_N]]/Table1[[#This Row],[GT_TOT]]))/Table1[[#This Row],[GT_TOT]],0)</f>
        <v>0.23233809999999999</v>
      </c>
      <c r="AO866" s="3">
        <f>(Table1[[#This Row],[OBS_ACC]]-Table1[[#This Row],[EXP_ACC]])/(1-Table1[[#This Row],[EXP_ACC]])</f>
        <v>0.78571295514340367</v>
      </c>
      <c r="AP866" s="3">
        <f>Table1[[#This Row],['# CM TP]]+Table1[[#This Row],['# CM FN]]</f>
        <v>2062</v>
      </c>
      <c r="AQ866" s="3">
        <f>Table1[[#This Row],['# CM TN]]+Table1[[#This Row],['# CM FP]]</f>
        <v>7938</v>
      </c>
      <c r="AR866" s="2">
        <f>IFERROR(Table1[[#This Row],[NUM_T]]/(Table1[[#This Row],[NUM_T]]+Table1[[#This Row],[NUM_F]]),0)</f>
        <v>0.20619999999999999</v>
      </c>
      <c r="AS866" s="2">
        <f>IFERROR(((LEN(Table1[[#This Row],[Predictors]])-LEN(SUBSTITUTE(Table1[[#This Row],[Predictors]],"_","")))/Table1[[#This Row],[NumPredictors]])-Table1[[#This Row],[P_se]],0)</f>
        <v>3.333333333333334E-2</v>
      </c>
      <c r="AT866" s="2">
        <f>IFERROR((LEN(Table1[[#This Row],[Predictors]])-LEN(SUBSTITUTE(Table1[[#This Row],[Predictors]],".","")))/Table1[[#This Row],[NumPredictors]],0)</f>
        <v>0.6</v>
      </c>
      <c r="AU8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866" s="2">
        <f>1-(Table1[[#This Row],[P_2gram]]+Table1[[#This Row],[P_order]]+Table1[[#This Row],[P_se]])</f>
        <v>0.30000000000000004</v>
      </c>
    </row>
    <row r="867" spans="1:48" x14ac:dyDescent="0.25">
      <c r="A867">
        <v>9</v>
      </c>
      <c r="B867" t="s">
        <v>645</v>
      </c>
      <c r="C867" t="s">
        <v>185</v>
      </c>
      <c r="D867" t="s">
        <v>1510</v>
      </c>
      <c r="E867">
        <v>40000</v>
      </c>
      <c r="F8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867" t="s">
        <v>1647</v>
      </c>
      <c r="H867" s="3">
        <v>1</v>
      </c>
      <c r="I867" s="1">
        <v>43129.429328703707</v>
      </c>
      <c r="J867" t="s">
        <v>173</v>
      </c>
      <c r="K867" t="s">
        <v>11</v>
      </c>
      <c r="L867" t="str">
        <f>SUBSTITUTE(SUBSTITUTE(Table1[[#This Row],[PredictorSetsOrig]],"task","act"),"startend","se")</f>
        <v>2gram</v>
      </c>
      <c r="M867" s="32" t="s">
        <v>434</v>
      </c>
      <c r="N867" s="3">
        <v>10</v>
      </c>
      <c r="O867" s="3">
        <f>IF(Table1[[#This Row],[Algorithm]]="None",0,IF(Table1[[#This Row],[NumPredictors]]&lt;=5,5,IF(Table1[[#This Row],[NumPredictors]]&lt;=10,10,IF(Table1[[#This Row],[NumPredictors]]&lt;=30,30,50))))</f>
        <v>10</v>
      </c>
      <c r="P867" s="2">
        <v>0.82369999999999999</v>
      </c>
      <c r="Q867" s="2">
        <v>0.82436666666666703</v>
      </c>
      <c r="R867">
        <v>5534.04</v>
      </c>
      <c r="S867">
        <v>35.969999999993902</v>
      </c>
      <c r="T867">
        <v>5.04999999999563</v>
      </c>
      <c r="U867" s="3">
        <v>4.4316284518526601</v>
      </c>
      <c r="V867" s="27"/>
      <c r="W867" s="22">
        <f>IFERROR(Table1[[#This Row],[MutualInformation]]/Table1[[#This Row],[MutualInformationPotential]],0)</f>
        <v>0</v>
      </c>
      <c r="X867" s="3">
        <v>0.109095936357058</v>
      </c>
      <c r="Y867" s="3"/>
      <c r="Z867" s="3">
        <f>IFERROR(Table1[[#This Row],[MutualInformationVsOutcome]]/Table1[[#This Row],[MutualInformationVsOutcomePotential]],0)</f>
        <v>0</v>
      </c>
      <c r="AA867">
        <v>357</v>
      </c>
      <c r="AB867">
        <v>7880</v>
      </c>
      <c r="AC867">
        <v>143</v>
      </c>
      <c r="AD867">
        <v>1620</v>
      </c>
      <c r="AE867" s="3" t="s">
        <v>1656</v>
      </c>
      <c r="AF86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867" s="17" t="str">
        <f>RIGHT(Table1[[#This Row],[AlgorithmFunc]],LEN(Table1[[#This Row],[AlgorithmFunc]])-16)</f>
        <v>Recursive2Sizes</v>
      </c>
      <c r="AH867" s="3">
        <f>Table1[[#This Row],['# CM TP]]+Table1[[#This Row],['# CM TN]]</f>
        <v>8237</v>
      </c>
      <c r="AI867" s="3">
        <f>Table1[[#This Row],['# CM FP]]+Table1[[#This Row],['# CM FN]]</f>
        <v>1763</v>
      </c>
      <c r="AJ867" s="3">
        <f>Table1[[#This Row],['# CM TP]]+Table1[[#This Row],['# CM FP]]</f>
        <v>500</v>
      </c>
      <c r="AK867" s="3">
        <f>Table1[[#This Row],['# CM TN]]+Table1[[#This Row],['# CM FN]]</f>
        <v>9500</v>
      </c>
      <c r="AL867" s="3">
        <f>Table1[[#This Row],[GT_T]]+Table1[[#This Row],[GT_F]]</f>
        <v>10000</v>
      </c>
      <c r="AM867" s="3">
        <f>IFERROR((Table1[[#This Row],['# CM TP]]+Table1[[#This Row],['# CM TN]])/Table1[[#This Row],[GT_TOT]], 0)</f>
        <v>0.82369999999999999</v>
      </c>
      <c r="AN867" s="3">
        <f>IFERROR(((Table1[[#This Row],[GT_T]]*Table1[[#This Row],[GT_ML_P]]/Table1[[#This Row],[GT_TOT]])+(Table1[[#This Row],[GT_F]]*Table1[[#This Row],[GT_ML_N]]/Table1[[#This Row],[GT_TOT]]))/Table1[[#This Row],[GT_TOT]],0)</f>
        <v>0.20866999999999999</v>
      </c>
      <c r="AO867" s="3">
        <f>(Table1[[#This Row],[OBS_ACC]]-Table1[[#This Row],[EXP_ACC]])/(1-Table1[[#This Row],[EXP_ACC]])</f>
        <v>0.77721051899965876</v>
      </c>
      <c r="AP867" s="3">
        <f>Table1[[#This Row],['# CM TP]]+Table1[[#This Row],['# CM FN]]</f>
        <v>1977</v>
      </c>
      <c r="AQ867" s="3">
        <f>Table1[[#This Row],['# CM TN]]+Table1[[#This Row],['# CM FP]]</f>
        <v>8023</v>
      </c>
      <c r="AR867" s="2">
        <f>IFERROR(Table1[[#This Row],[NUM_T]]/(Table1[[#This Row],[NUM_T]]+Table1[[#This Row],[NUM_F]]),0)</f>
        <v>0.19769999999999999</v>
      </c>
      <c r="AS867" s="2">
        <f>IFERROR(((LEN(Table1[[#This Row],[Predictors]])-LEN(SUBSTITUTE(Table1[[#This Row],[Predictors]],"_","")))/Table1[[#This Row],[NumPredictors]])-Table1[[#This Row],[P_se]],0)</f>
        <v>1</v>
      </c>
      <c r="AT867" s="2">
        <f>IFERROR((LEN(Table1[[#This Row],[Predictors]])-LEN(SUBSTITUTE(Table1[[#This Row],[Predictors]],".","")))/Table1[[#This Row],[NumPredictors]],0)</f>
        <v>0</v>
      </c>
      <c r="AU8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67" s="2">
        <f>1-(Table1[[#This Row],[P_2gram]]+Table1[[#This Row],[P_order]]+Table1[[#This Row],[P_se]])</f>
        <v>0</v>
      </c>
    </row>
    <row r="868" spans="1:48" x14ac:dyDescent="0.25">
      <c r="A868">
        <v>16</v>
      </c>
      <c r="B868" t="s">
        <v>645</v>
      </c>
      <c r="C868" t="s">
        <v>190</v>
      </c>
      <c r="D868" s="26" t="s">
        <v>1510</v>
      </c>
      <c r="E868">
        <v>4000</v>
      </c>
      <c r="F8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868" s="3">
        <v>1</v>
      </c>
      <c r="I868" s="1">
        <v>41312.384375000001</v>
      </c>
      <c r="J868" t="s">
        <v>28</v>
      </c>
      <c r="K868" t="s">
        <v>11</v>
      </c>
      <c r="L868" t="str">
        <f>SUBSTITUTE(SUBSTITUTE(Table1[[#This Row],[PredictorSetsOrig]],"task","act"),"startend","se")</f>
        <v>act,order</v>
      </c>
      <c r="M868" s="14" t="s">
        <v>26</v>
      </c>
      <c r="N868" s="3">
        <v>30</v>
      </c>
      <c r="O868" s="3">
        <f>IF(Table1[[#This Row],[Algorithm]]="None",0,IF(Table1[[#This Row],[NumPredictors]]&lt;=5,5,IF(Table1[[#This Row],[NumPredictors]]&lt;=10,10,IF(Table1[[#This Row],[NumPredictors]]&lt;=30,30,50))))</f>
        <v>30</v>
      </c>
      <c r="P868" s="2">
        <v>0.82299999999999995</v>
      </c>
      <c r="Q868" s="2">
        <v>0.83333333333333304</v>
      </c>
      <c r="R868">
        <v>16.1299999999999</v>
      </c>
      <c r="S868">
        <v>6.7099999999998099</v>
      </c>
      <c r="T868">
        <v>0.25</v>
      </c>
      <c r="U868" s="3">
        <v>6.24118588015022</v>
      </c>
      <c r="V868" s="17">
        <v>7.28892414629368</v>
      </c>
      <c r="W868" s="22">
        <f>IFERROR(Table1[[#This Row],[MutualInformation]]/Table1[[#This Row],[MutualInformationPotential]],0)</f>
        <v>0.85625611611334707</v>
      </c>
      <c r="X868" s="3">
        <v>0.50948866694059503</v>
      </c>
      <c r="Y868" s="3">
        <v>0.62004340356102405</v>
      </c>
      <c r="Z868" s="3">
        <f>IFERROR(Table1[[#This Row],[MutualInformationVsOutcome]]/Table1[[#This Row],[MutualInformationVsOutcomePotential]],0)</f>
        <v>0.8216983908134613</v>
      </c>
      <c r="AA868">
        <v>266</v>
      </c>
      <c r="AB868">
        <v>557</v>
      </c>
      <c r="AC868">
        <v>79</v>
      </c>
      <c r="AD868">
        <v>98</v>
      </c>
      <c r="AE868" s="3" t="s">
        <v>127</v>
      </c>
      <c r="AF8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868" s="17" t="str">
        <f>RIGHT(Table1[[#This Row],[AlgorithmFunc]],LEN(Table1[[#This Row],[AlgorithmFunc]])-16)</f>
        <v>ClusterDuplicates</v>
      </c>
      <c r="AH868" s="3">
        <f>Table1[[#This Row],['# CM TP]]+Table1[[#This Row],['# CM TN]]</f>
        <v>823</v>
      </c>
      <c r="AI868" s="3">
        <f>Table1[[#This Row],['# CM FP]]+Table1[[#This Row],['# CM FN]]</f>
        <v>177</v>
      </c>
      <c r="AJ868" s="3">
        <f>Table1[[#This Row],['# CM TP]]+Table1[[#This Row],['# CM FP]]</f>
        <v>345</v>
      </c>
      <c r="AK868" s="3">
        <f>Table1[[#This Row],['# CM TN]]+Table1[[#This Row],['# CM FN]]</f>
        <v>655</v>
      </c>
      <c r="AL868" s="3">
        <f>Table1[[#This Row],[GT_T]]+Table1[[#This Row],[GT_F]]</f>
        <v>1000</v>
      </c>
      <c r="AM868" s="3">
        <f>IFERROR((Table1[[#This Row],['# CM TP]]+Table1[[#This Row],['# CM TN]])/Table1[[#This Row],[GT_TOT]], 0)</f>
        <v>0.82299999999999995</v>
      </c>
      <c r="AN868" s="3">
        <f>IFERROR(((Table1[[#This Row],[GT_T]]*Table1[[#This Row],[GT_ML_P]]/Table1[[#This Row],[GT_TOT]])+(Table1[[#This Row],[GT_F]]*Table1[[#This Row],[GT_ML_N]]/Table1[[#This Row],[GT_TOT]]))/Table1[[#This Row],[GT_TOT]],0)</f>
        <v>0.39987</v>
      </c>
      <c r="AO868" s="3">
        <f>(Table1[[#This Row],[OBS_ACC]]-Table1[[#This Row],[EXP_ACC]])/(1-Table1[[#This Row],[EXP_ACC]])</f>
        <v>0.70506390282105524</v>
      </c>
      <c r="AP868" s="3">
        <f>Table1[[#This Row],['# CM TP]]+Table1[[#This Row],['# CM FN]]</f>
        <v>364</v>
      </c>
      <c r="AQ868" s="3">
        <f>Table1[[#This Row],['# CM TN]]+Table1[[#This Row],['# CM FP]]</f>
        <v>636</v>
      </c>
      <c r="AR868" s="2">
        <f>IFERROR(Table1[[#This Row],[NUM_T]]/(Table1[[#This Row],[NUM_T]]+Table1[[#This Row],[NUM_F]]),0)</f>
        <v>0.36399999999999999</v>
      </c>
      <c r="AS868" s="2">
        <f>IFERROR(((LEN(Table1[[#This Row],[Predictors]])-LEN(SUBSTITUTE(Table1[[#This Row],[Predictors]],"_","")))/Table1[[#This Row],[NumPredictors]])-Table1[[#This Row],[P_se]],0)</f>
        <v>0</v>
      </c>
      <c r="AT868" s="2">
        <f>IFERROR((LEN(Table1[[#This Row],[Predictors]])-LEN(SUBSTITUTE(Table1[[#This Row],[Predictors]],".","")))/Table1[[#This Row],[NumPredictors]],0)</f>
        <v>0.8</v>
      </c>
      <c r="AU8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68" s="2">
        <f>1-(Table1[[#This Row],[P_2gram]]+Table1[[#This Row],[P_order]]+Table1[[#This Row],[P_se]])</f>
        <v>0.19999999999999996</v>
      </c>
    </row>
    <row r="869" spans="1:48" x14ac:dyDescent="0.25">
      <c r="A869" s="26">
        <v>158</v>
      </c>
      <c r="B869" s="26" t="s">
        <v>645</v>
      </c>
      <c r="C869" s="26" t="s">
        <v>190</v>
      </c>
      <c r="D869" s="26" t="s">
        <v>1510</v>
      </c>
      <c r="E869" s="26">
        <v>4000</v>
      </c>
      <c r="F8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869" s="26"/>
      <c r="H869" s="27"/>
      <c r="I869" s="28">
        <v>42770.56386574074</v>
      </c>
      <c r="J869" s="26" t="s">
        <v>28</v>
      </c>
      <c r="K869" s="26" t="s">
        <v>11</v>
      </c>
      <c r="L869" t="str">
        <f>SUBSTITUTE(SUBSTITUTE(Table1[[#This Row],[PredictorSetsOrig]],"task","act"),"startend","se")</f>
        <v>act,2gram</v>
      </c>
      <c r="M869" s="14" t="s">
        <v>22</v>
      </c>
      <c r="N869" s="27">
        <v>50</v>
      </c>
      <c r="O869" s="27">
        <f>IF(Table1[[#This Row],[Algorithm]]="None",0,IF(Table1[[#This Row],[NumPredictors]]&lt;=5,5,IF(Table1[[#This Row],[NumPredictors]]&lt;=10,10,IF(Table1[[#This Row],[NumPredictors]]&lt;=30,30,50))))</f>
        <v>50</v>
      </c>
      <c r="P869" s="29">
        <v>0.82299999999999995</v>
      </c>
      <c r="Q869" s="29">
        <v>0.85566666666666702</v>
      </c>
      <c r="R869" s="26">
        <v>11</v>
      </c>
      <c r="S869" s="26"/>
      <c r="T869" s="26">
        <v>10.159999999999901</v>
      </c>
      <c r="U869" s="27">
        <v>7.2340058004734002</v>
      </c>
      <c r="V869" s="3">
        <v>7.30761563701172</v>
      </c>
      <c r="W869" s="22">
        <f>IFERROR(Table1[[#This Row],[MutualInformation]]/Table1[[#This Row],[MutualInformationPotential]],0)</f>
        <v>0.98992696931602431</v>
      </c>
      <c r="X869" s="27">
        <v>0.61638653694214296</v>
      </c>
      <c r="Y869" s="3">
        <v>0.62240735263359004</v>
      </c>
      <c r="Z869" s="27">
        <f>IFERROR(Table1[[#This Row],[MutualInformationVsOutcome]]/Table1[[#This Row],[MutualInformationVsOutcomePotential]],0)</f>
        <v>0.99032656721362433</v>
      </c>
      <c r="AA869" s="26"/>
      <c r="AB869" s="26"/>
      <c r="AC869" s="26"/>
      <c r="AD869" s="26"/>
      <c r="AE869" s="27" t="s">
        <v>62</v>
      </c>
      <c r="AF8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869" s="17" t="str">
        <f>RIGHT(Table1[[#This Row],[AlgorithmFunc]],LEN(Table1[[#This Row],[AlgorithmFunc]])-16)</f>
        <v>ClusterDuplicates</v>
      </c>
      <c r="AH869" s="27">
        <f>Table1[[#This Row],['# CM TP]]+Table1[[#This Row],['# CM TN]]</f>
        <v>0</v>
      </c>
      <c r="AI869" s="27">
        <f>Table1[[#This Row],['# CM FP]]+Table1[[#This Row],['# CM FN]]</f>
        <v>0</v>
      </c>
      <c r="AJ869" s="27">
        <f>Table1[[#This Row],['# CM TP]]+Table1[[#This Row],['# CM FP]]</f>
        <v>0</v>
      </c>
      <c r="AK869" s="27">
        <f>Table1[[#This Row],['# CM TN]]+Table1[[#This Row],['# CM FN]]</f>
        <v>0</v>
      </c>
      <c r="AL869" s="27">
        <f>Table1[[#This Row],[GT_T]]+Table1[[#This Row],[GT_F]]</f>
        <v>0</v>
      </c>
      <c r="AM869" s="27">
        <f>IFERROR((Table1[[#This Row],['# CM TP]]+Table1[[#This Row],['# CM TN]])/Table1[[#This Row],[GT_TOT]], 0)</f>
        <v>0</v>
      </c>
      <c r="AN869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869" s="27">
        <f>(Table1[[#This Row],[OBS_ACC]]-Table1[[#This Row],[EXP_ACC]])/(1-Table1[[#This Row],[EXP_ACC]])</f>
        <v>0</v>
      </c>
      <c r="AP869" s="27">
        <f>Table1[[#This Row],['# CM TP]]+Table1[[#This Row],['# CM FN]]</f>
        <v>0</v>
      </c>
      <c r="AQ869" s="27">
        <f>Table1[[#This Row],['# CM TN]]+Table1[[#This Row],['# CM FP]]</f>
        <v>0</v>
      </c>
      <c r="AR869" s="29">
        <f>IFERROR(Table1[[#This Row],[NUM_T]]/(Table1[[#This Row],[NUM_T]]+Table1[[#This Row],[NUM_F]]),0)</f>
        <v>0</v>
      </c>
      <c r="AS869" s="29">
        <f>IFERROR(((LEN(Table1[[#This Row],[Predictors]])-LEN(SUBSTITUTE(Table1[[#This Row],[Predictors]],"_","")))/Table1[[#This Row],[NumPredictors]])-Table1[[#This Row],[P_se]],0)</f>
        <v>0.68</v>
      </c>
      <c r="AT869" s="29">
        <f>IFERROR((LEN(Table1[[#This Row],[Predictors]])-LEN(SUBSTITUTE(Table1[[#This Row],[Predictors]],".","")))/Table1[[#This Row],[NumPredictors]],0)</f>
        <v>0</v>
      </c>
      <c r="AU86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69" s="29">
        <f>1-(Table1[[#This Row],[P_2gram]]+Table1[[#This Row],[P_order]]+Table1[[#This Row],[P_se]])</f>
        <v>0.31999999999999995</v>
      </c>
    </row>
    <row r="870" spans="1:48" x14ac:dyDescent="0.25">
      <c r="A870" s="26">
        <v>94</v>
      </c>
      <c r="B870" s="26" t="s">
        <v>645</v>
      </c>
      <c r="C870" s="26" t="s">
        <v>190</v>
      </c>
      <c r="D870" s="26" t="s">
        <v>1510</v>
      </c>
      <c r="E870" s="26">
        <v>4000</v>
      </c>
      <c r="F8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870" s="26"/>
      <c r="H870" s="27">
        <v>1</v>
      </c>
      <c r="I870" s="28">
        <v>42777.482766203706</v>
      </c>
      <c r="J870" s="26" t="s">
        <v>37</v>
      </c>
      <c r="K870" s="26" t="s">
        <v>11</v>
      </c>
      <c r="L870" t="str">
        <f>SUBSTITUTE(SUBSTITUTE(Table1[[#This Row],[PredictorSetsOrig]],"task","act"),"startend","se")</f>
        <v>act,2gram</v>
      </c>
      <c r="M870" s="14" t="s">
        <v>22</v>
      </c>
      <c r="N870" s="27">
        <v>50</v>
      </c>
      <c r="O870" s="27">
        <f>IF(Table1[[#This Row],[Algorithm]]="None",0,IF(Table1[[#This Row],[NumPredictors]]&lt;=5,5,IF(Table1[[#This Row],[NumPredictors]]&lt;=10,10,IF(Table1[[#This Row],[NumPredictors]]&lt;=30,30,50))))</f>
        <v>50</v>
      </c>
      <c r="P870" s="29">
        <v>0.82299999999999995</v>
      </c>
      <c r="Q870" s="29">
        <v>0.85166666666666702</v>
      </c>
      <c r="R870" s="26">
        <v>1.04999999999563</v>
      </c>
      <c r="S870" s="26">
        <v>9.8000000000029104</v>
      </c>
      <c r="T870" s="26">
        <v>0.18000000000029101</v>
      </c>
      <c r="U870" s="27">
        <v>7.2452591675352798</v>
      </c>
      <c r="V870" s="3">
        <v>7.30761563701172</v>
      </c>
      <c r="W870" s="22">
        <f>IFERROR(Table1[[#This Row],[MutualInformation]]/Table1[[#This Row],[MutualInformationPotential]],0)</f>
        <v>0.99146691991288971</v>
      </c>
      <c r="X870" s="27">
        <v>0.61933578509765197</v>
      </c>
      <c r="Y870" s="3">
        <v>0.62240735263359004</v>
      </c>
      <c r="Z870" s="27">
        <f>IFERROR(Table1[[#This Row],[MutualInformationVsOutcome]]/Table1[[#This Row],[MutualInformationVsOutcomePotential]],0)</f>
        <v>0.9950650204838658</v>
      </c>
      <c r="AA870" s="26">
        <v>278</v>
      </c>
      <c r="AB870" s="26">
        <v>545</v>
      </c>
      <c r="AC870" s="26">
        <v>91</v>
      </c>
      <c r="AD870" s="26">
        <v>86</v>
      </c>
      <c r="AE870" s="27" t="s">
        <v>55</v>
      </c>
      <c r="AF8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870" s="17" t="str">
        <f>RIGHT(Table1[[#This Row],[AlgorithmFunc]],LEN(Table1[[#This Row],[AlgorithmFunc]])-16)</f>
        <v>Cluster</v>
      </c>
      <c r="AH870" s="27">
        <f>Table1[[#This Row],['# CM TP]]+Table1[[#This Row],['# CM TN]]</f>
        <v>823</v>
      </c>
      <c r="AI870" s="27">
        <f>Table1[[#This Row],['# CM FP]]+Table1[[#This Row],['# CM FN]]</f>
        <v>177</v>
      </c>
      <c r="AJ870" s="27">
        <f>Table1[[#This Row],['# CM TP]]+Table1[[#This Row],['# CM FP]]</f>
        <v>369</v>
      </c>
      <c r="AK870" s="27">
        <f>Table1[[#This Row],['# CM TN]]+Table1[[#This Row],['# CM FN]]</f>
        <v>631</v>
      </c>
      <c r="AL870" s="27">
        <f>Table1[[#This Row],[GT_T]]+Table1[[#This Row],[GT_F]]</f>
        <v>1000</v>
      </c>
      <c r="AM870" s="27">
        <f>IFERROR((Table1[[#This Row],['# CM TP]]+Table1[[#This Row],['# CM TN]])/Table1[[#This Row],[GT_TOT]], 0)</f>
        <v>0.82299999999999995</v>
      </c>
      <c r="AN870" s="27">
        <f>IFERROR(((Table1[[#This Row],[GT_T]]*Table1[[#This Row],[GT_ML_P]]/Table1[[#This Row],[GT_TOT]])+(Table1[[#This Row],[GT_F]]*Table1[[#This Row],[GT_ML_N]]/Table1[[#This Row],[GT_TOT]]))/Table1[[#This Row],[GT_TOT]],0)</f>
        <v>0.41537400000000002</v>
      </c>
      <c r="AO870" s="27">
        <f>(Table1[[#This Row],[OBS_ACC]]-Table1[[#This Row],[EXP_ACC]])/(1-Table1[[#This Row],[EXP_ACC]])</f>
        <v>0.69724233954699233</v>
      </c>
      <c r="AP870" s="27">
        <f>Table1[[#This Row],['# CM TP]]+Table1[[#This Row],['# CM FN]]</f>
        <v>364</v>
      </c>
      <c r="AQ870" s="27">
        <f>Table1[[#This Row],['# CM TN]]+Table1[[#This Row],['# CM FP]]</f>
        <v>636</v>
      </c>
      <c r="AR870" s="29">
        <f>IFERROR(Table1[[#This Row],[NUM_T]]/(Table1[[#This Row],[NUM_T]]+Table1[[#This Row],[NUM_F]]),0)</f>
        <v>0.36399999999999999</v>
      </c>
      <c r="AS870" s="29">
        <f>IFERROR(((LEN(Table1[[#This Row],[Predictors]])-LEN(SUBSTITUTE(Table1[[#This Row],[Predictors]],"_","")))/Table1[[#This Row],[NumPredictors]])-Table1[[#This Row],[P_se]],0)</f>
        <v>0.68</v>
      </c>
      <c r="AT870" s="29">
        <f>IFERROR((LEN(Table1[[#This Row],[Predictors]])-LEN(SUBSTITUTE(Table1[[#This Row],[Predictors]],".","")))/Table1[[#This Row],[NumPredictors]],0)</f>
        <v>0</v>
      </c>
      <c r="AU87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70" s="29">
        <f>1-(Table1[[#This Row],[P_2gram]]+Table1[[#This Row],[P_order]]+Table1[[#This Row],[P_se]])</f>
        <v>0.31999999999999995</v>
      </c>
    </row>
    <row r="871" spans="1:48" x14ac:dyDescent="0.25">
      <c r="A871" s="26">
        <v>2</v>
      </c>
      <c r="B871" s="26" t="s">
        <v>645</v>
      </c>
      <c r="C871" s="26" t="s">
        <v>190</v>
      </c>
      <c r="D871" s="26" t="s">
        <v>1510</v>
      </c>
      <c r="E871" s="26">
        <v>4000</v>
      </c>
      <c r="F8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871" s="26"/>
      <c r="H871" s="27"/>
      <c r="I871" s="28">
        <v>42771.857071759259</v>
      </c>
      <c r="J871" s="26" t="s">
        <v>85</v>
      </c>
      <c r="K871" s="26" t="s">
        <v>11</v>
      </c>
      <c r="L871" t="str">
        <f>SUBSTITUTE(SUBSTITUTE(Table1[[#This Row],[PredictorSetsOrig]],"task","act"),"startend","se")</f>
        <v>act,se,2gram,order</v>
      </c>
      <c r="M871" s="14" t="s">
        <v>20</v>
      </c>
      <c r="N871" s="27">
        <v>33</v>
      </c>
      <c r="O871" s="27">
        <f>IF(Table1[[#This Row],[Algorithm]]="None",0,IF(Table1[[#This Row],[NumPredictors]]&lt;=5,5,IF(Table1[[#This Row],[NumPredictors]]&lt;=10,10,IF(Table1[[#This Row],[NumPredictors]]&lt;=30,30,50))))</f>
        <v>50</v>
      </c>
      <c r="P871" s="29">
        <v>0.82299999999999995</v>
      </c>
      <c r="Q871" s="29">
        <v>0.82499999999999996</v>
      </c>
      <c r="R871" s="26">
        <v>1719.27</v>
      </c>
      <c r="S871" s="26">
        <v>6.9300000000002902</v>
      </c>
      <c r="T871" s="26">
        <v>0.39000000000032697</v>
      </c>
      <c r="U871" s="27">
        <v>5.9115167181534201</v>
      </c>
      <c r="V871" s="17">
        <v>7.30761563701172</v>
      </c>
      <c r="W871" s="22">
        <f>IFERROR(Table1[[#This Row],[MutualInformation]]/Table1[[#This Row],[MutualInformationPotential]],0)</f>
        <v>0.80895288036397028</v>
      </c>
      <c r="X871" s="27">
        <v>0.44872320617676298</v>
      </c>
      <c r="Y871" s="3">
        <v>0.62240735263359004</v>
      </c>
      <c r="Z871" s="27">
        <f>IFERROR(Table1[[#This Row],[MutualInformationVsOutcome]]/Table1[[#This Row],[MutualInformationVsOutcomePotential]],0)</f>
        <v>0.72094779131075826</v>
      </c>
      <c r="AA871" s="26"/>
      <c r="AB871" s="26"/>
      <c r="AC871" s="26"/>
      <c r="AD871" s="26"/>
      <c r="AE871" s="27" t="s">
        <v>99</v>
      </c>
      <c r="AF8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871" s="17" t="str">
        <f>RIGHT(Table1[[#This Row],[AlgorithmFunc]],LEN(Table1[[#This Row],[AlgorithmFunc]])-16)</f>
        <v>Blanket</v>
      </c>
      <c r="AH871" s="27">
        <f>Table1[[#This Row],['# CM TP]]+Table1[[#This Row],['# CM TN]]</f>
        <v>0</v>
      </c>
      <c r="AI871" s="27">
        <f>Table1[[#This Row],['# CM FP]]+Table1[[#This Row],['# CM FN]]</f>
        <v>0</v>
      </c>
      <c r="AJ871" s="27">
        <f>Table1[[#This Row],['# CM TP]]+Table1[[#This Row],['# CM FP]]</f>
        <v>0</v>
      </c>
      <c r="AK871" s="27">
        <f>Table1[[#This Row],['# CM TN]]+Table1[[#This Row],['# CM FN]]</f>
        <v>0</v>
      </c>
      <c r="AL871" s="27">
        <f>Table1[[#This Row],[GT_T]]+Table1[[#This Row],[GT_F]]</f>
        <v>0</v>
      </c>
      <c r="AM871" s="27">
        <f>IFERROR((Table1[[#This Row],['# CM TP]]+Table1[[#This Row],['# CM TN]])/Table1[[#This Row],[GT_TOT]], 0)</f>
        <v>0</v>
      </c>
      <c r="AN87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871" s="27">
        <f>(Table1[[#This Row],[OBS_ACC]]-Table1[[#This Row],[EXP_ACC]])/(1-Table1[[#This Row],[EXP_ACC]])</f>
        <v>0</v>
      </c>
      <c r="AP871" s="27">
        <f>Table1[[#This Row],['# CM TP]]+Table1[[#This Row],['# CM FN]]</f>
        <v>0</v>
      </c>
      <c r="AQ871" s="27">
        <f>Table1[[#This Row],['# CM TN]]+Table1[[#This Row],['# CM FP]]</f>
        <v>0</v>
      </c>
      <c r="AR871" s="29">
        <f>IFERROR(Table1[[#This Row],[NUM_T]]/(Table1[[#This Row],[NUM_T]]+Table1[[#This Row],[NUM_F]]),0)</f>
        <v>0</v>
      </c>
      <c r="AS871" s="29">
        <f>IFERROR(((LEN(Table1[[#This Row],[Predictors]])-LEN(SUBSTITUTE(Table1[[#This Row],[Predictors]],"_","")))/Table1[[#This Row],[NumPredictors]])-Table1[[#This Row],[P_se]],0)</f>
        <v>6.0606060606060608E-2</v>
      </c>
      <c r="AT871" s="29">
        <f>IFERROR((LEN(Table1[[#This Row],[Predictors]])-LEN(SUBSTITUTE(Table1[[#This Row],[Predictors]],".","")))/Table1[[#This Row],[NumPredictors]],0)</f>
        <v>0.69696969696969702</v>
      </c>
      <c r="AU87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71" s="29">
        <f>1-(Table1[[#This Row],[P_2gram]]+Table1[[#This Row],[P_order]]+Table1[[#This Row],[P_se]])</f>
        <v>0.24242424242424243</v>
      </c>
    </row>
    <row r="872" spans="1:48" x14ac:dyDescent="0.25">
      <c r="A872">
        <v>23</v>
      </c>
      <c r="B872" t="s">
        <v>645</v>
      </c>
      <c r="C872" t="s">
        <v>190</v>
      </c>
      <c r="D872" s="26" t="s">
        <v>1510</v>
      </c>
      <c r="E872">
        <v>4000</v>
      </c>
      <c r="F8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872" t="s">
        <v>528</v>
      </c>
      <c r="H872" s="3">
        <v>1</v>
      </c>
      <c r="I872" s="1">
        <v>42784.950578703705</v>
      </c>
      <c r="J872" t="s">
        <v>28</v>
      </c>
      <c r="K872" t="s">
        <v>11</v>
      </c>
      <c r="L872" t="str">
        <f>SUBSTITUTE(SUBSTITUTE(Table1[[#This Row],[PredictorSetsOrig]],"task","act"),"startend","se")</f>
        <v>act</v>
      </c>
      <c r="M872" s="14" t="s">
        <v>12</v>
      </c>
      <c r="N872" s="3">
        <v>10</v>
      </c>
      <c r="O872" s="3">
        <f>IF(Table1[[#This Row],[Algorithm]]="None",0,IF(Table1[[#This Row],[NumPredictors]]&lt;=5,5,IF(Table1[[#This Row],[NumPredictors]]&lt;=10,10,IF(Table1[[#This Row],[NumPredictors]]&lt;=30,30,50))))</f>
        <v>10</v>
      </c>
      <c r="P872" s="2">
        <v>0.82299999999999995</v>
      </c>
      <c r="Q872" s="2">
        <v>0.82599999999999996</v>
      </c>
      <c r="R872">
        <v>0.85999999999967303</v>
      </c>
      <c r="S872">
        <v>4.2699999999995297</v>
      </c>
      <c r="T872">
        <v>0.109999999999673</v>
      </c>
      <c r="U872" s="3">
        <v>5.3292400881109296</v>
      </c>
      <c r="V872" s="17">
        <v>6.6527099250221697</v>
      </c>
      <c r="W872" s="22">
        <f>IFERROR(Table1[[#This Row],[MutualInformation]]/Table1[[#This Row],[MutualInformationPotential]],0)</f>
        <v>0.80106304771632897</v>
      </c>
      <c r="X872" s="3">
        <v>0.42457113138966301</v>
      </c>
      <c r="Y872" s="3">
        <v>0.58010195672617004</v>
      </c>
      <c r="Z872" s="3">
        <f>IFERROR(Table1[[#This Row],[MutualInformationVsOutcome]]/Table1[[#This Row],[MutualInformationVsOutcomePotential]],0)</f>
        <v>0.7318905348738145</v>
      </c>
      <c r="AA872">
        <v>259</v>
      </c>
      <c r="AB872">
        <v>564</v>
      </c>
      <c r="AC872">
        <v>72</v>
      </c>
      <c r="AD872">
        <v>105</v>
      </c>
      <c r="AE872" s="3" t="s">
        <v>29</v>
      </c>
      <c r="AF8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872" s="17" t="str">
        <f>RIGHT(Table1[[#This Row],[AlgorithmFunc]],LEN(Table1[[#This Row],[AlgorithmFunc]])-16)</f>
        <v>ClusterDuplicates</v>
      </c>
      <c r="AH872" s="3">
        <f>Table1[[#This Row],['# CM TP]]+Table1[[#This Row],['# CM TN]]</f>
        <v>823</v>
      </c>
      <c r="AI872" s="3">
        <f>Table1[[#This Row],['# CM FP]]+Table1[[#This Row],['# CM FN]]</f>
        <v>177</v>
      </c>
      <c r="AJ872" s="3">
        <f>Table1[[#This Row],['# CM TP]]+Table1[[#This Row],['# CM FP]]</f>
        <v>331</v>
      </c>
      <c r="AK872" s="3">
        <f>Table1[[#This Row],['# CM TN]]+Table1[[#This Row],['# CM FN]]</f>
        <v>669</v>
      </c>
      <c r="AL872" s="3">
        <f>Table1[[#This Row],[GT_T]]+Table1[[#This Row],[GT_F]]</f>
        <v>1000</v>
      </c>
      <c r="AM872" s="3">
        <f>IFERROR((Table1[[#This Row],['# CM TP]]+Table1[[#This Row],['# CM TN]])/Table1[[#This Row],[GT_TOT]], 0)</f>
        <v>0.82299999999999995</v>
      </c>
      <c r="AN872" s="3">
        <f>IFERROR(((Table1[[#This Row],[GT_T]]*Table1[[#This Row],[GT_ML_P]]/Table1[[#This Row],[GT_TOT]])+(Table1[[#This Row],[GT_F]]*Table1[[#This Row],[GT_ML_N]]/Table1[[#This Row],[GT_TOT]]))/Table1[[#This Row],[GT_TOT]],0)</f>
        <v>0.39082600000000001</v>
      </c>
      <c r="AO872" s="3">
        <f>(Table1[[#This Row],[OBS_ACC]]-Table1[[#This Row],[EXP_ACC]])/(1-Table1[[#This Row],[EXP_ACC]])</f>
        <v>0.70944262230495714</v>
      </c>
      <c r="AP872" s="3">
        <f>Table1[[#This Row],['# CM TP]]+Table1[[#This Row],['# CM FN]]</f>
        <v>364</v>
      </c>
      <c r="AQ872" s="3">
        <f>Table1[[#This Row],['# CM TN]]+Table1[[#This Row],['# CM FP]]</f>
        <v>636</v>
      </c>
      <c r="AR872" s="2">
        <f>IFERROR(Table1[[#This Row],[NUM_T]]/(Table1[[#This Row],[NUM_T]]+Table1[[#This Row],[NUM_F]]),0)</f>
        <v>0.36399999999999999</v>
      </c>
      <c r="AS872" s="2">
        <f>IFERROR(((LEN(Table1[[#This Row],[Predictors]])-LEN(SUBSTITUTE(Table1[[#This Row],[Predictors]],"_","")))/Table1[[#This Row],[NumPredictors]])-Table1[[#This Row],[P_se]],0)</f>
        <v>0</v>
      </c>
      <c r="AT872" s="2">
        <f>IFERROR((LEN(Table1[[#This Row],[Predictors]])-LEN(SUBSTITUTE(Table1[[#This Row],[Predictors]],".","")))/Table1[[#This Row],[NumPredictors]],0)</f>
        <v>0</v>
      </c>
      <c r="AU8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72" s="2">
        <f>1-(Table1[[#This Row],[P_2gram]]+Table1[[#This Row],[P_order]]+Table1[[#This Row],[P_se]])</f>
        <v>1</v>
      </c>
    </row>
    <row r="873" spans="1:48" x14ac:dyDescent="0.25">
      <c r="A873" s="26">
        <v>134</v>
      </c>
      <c r="B873" s="26" t="s">
        <v>645</v>
      </c>
      <c r="C873" s="26" t="s">
        <v>190</v>
      </c>
      <c r="D873" s="26" t="s">
        <v>1510</v>
      </c>
      <c r="E873" s="26">
        <v>40000</v>
      </c>
      <c r="F8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73" s="26" t="s">
        <v>1070</v>
      </c>
      <c r="H873" s="27">
        <v>1</v>
      </c>
      <c r="I873" s="28">
        <v>43118.850243055553</v>
      </c>
      <c r="J873" s="26" t="s">
        <v>982</v>
      </c>
      <c r="K873" s="26" t="s">
        <v>11</v>
      </c>
      <c r="L873" t="str">
        <f>SUBSTITUTE(SUBSTITUTE(Table1[[#This Row],[PredictorSetsOrig]],"task","act"),"startend","se")</f>
        <v>act,se</v>
      </c>
      <c r="M873" s="32" t="s">
        <v>14</v>
      </c>
      <c r="N873" s="27">
        <v>30</v>
      </c>
      <c r="O873" s="27">
        <f>IF(Table1[[#This Row],[Algorithm]]="None",0,IF(Table1[[#This Row],[NumPredictors]]&lt;=5,5,IF(Table1[[#This Row],[NumPredictors]]&lt;=10,10,IF(Table1[[#This Row],[NumPredictors]]&lt;=30,30,50))))</f>
        <v>30</v>
      </c>
      <c r="P873" s="29">
        <v>0.84650000000000003</v>
      </c>
      <c r="Q873" s="29">
        <v>0.85029999999999994</v>
      </c>
      <c r="R873" s="26">
        <v>0.370000000000346</v>
      </c>
      <c r="S873" s="26">
        <v>65.690000000000097</v>
      </c>
      <c r="T873" s="26">
        <v>1.11000000000013</v>
      </c>
      <c r="U873" s="27">
        <v>4.9478751749971597</v>
      </c>
      <c r="V873" s="27">
        <v>7.6181015659879598</v>
      </c>
      <c r="W873" s="22">
        <f>IFERROR(Table1[[#This Row],[MutualInformation]]/Table1[[#This Row],[MutualInformationPotential]],0)</f>
        <v>0.64948926345214597</v>
      </c>
      <c r="X873" s="27">
        <v>0.22604456224594399</v>
      </c>
      <c r="Y873" s="3">
        <v>0.393542934233303</v>
      </c>
      <c r="Z873" s="27">
        <f>IFERROR(Table1[[#This Row],[MutualInformationVsOutcome]]/Table1[[#This Row],[MutualInformationVsOutcomePotential]],0)</f>
        <v>0.57438348546727713</v>
      </c>
      <c r="AA873" s="26">
        <v>840</v>
      </c>
      <c r="AB873" s="26">
        <v>7625</v>
      </c>
      <c r="AC873" s="26">
        <v>313</v>
      </c>
      <c r="AD873" s="26">
        <v>1222</v>
      </c>
      <c r="AE873" s="27" t="s">
        <v>1213</v>
      </c>
      <c r="AF8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873" s="17" t="str">
        <f>RIGHT(Table1[[#This Row],[AlgorithmFunc]],LEN(Table1[[#This Row],[AlgorithmFunc]])-16)</f>
        <v>Fisher</v>
      </c>
      <c r="AH873" s="27">
        <f>Table1[[#This Row],['# CM TP]]+Table1[[#This Row],['# CM TN]]</f>
        <v>8465</v>
      </c>
      <c r="AI873" s="27">
        <f>Table1[[#This Row],['# CM FP]]+Table1[[#This Row],['# CM FN]]</f>
        <v>1535</v>
      </c>
      <c r="AJ873" s="27">
        <f>Table1[[#This Row],['# CM TP]]+Table1[[#This Row],['# CM FP]]</f>
        <v>1153</v>
      </c>
      <c r="AK873" s="27">
        <f>Table1[[#This Row],['# CM TN]]+Table1[[#This Row],['# CM FN]]</f>
        <v>8847</v>
      </c>
      <c r="AL873" s="27">
        <f>Table1[[#This Row],[GT_T]]+Table1[[#This Row],[GT_F]]</f>
        <v>10000</v>
      </c>
      <c r="AM873" s="27">
        <f>IFERROR((Table1[[#This Row],['# CM TP]]+Table1[[#This Row],['# CM TN]])/Table1[[#This Row],[GT_TOT]], 0)</f>
        <v>0.84650000000000003</v>
      </c>
      <c r="AN873" s="27">
        <f>IFERROR(((Table1[[#This Row],[GT_T]]*Table1[[#This Row],[GT_ML_P]]/Table1[[#This Row],[GT_TOT]])+(Table1[[#This Row],[GT_F]]*Table1[[#This Row],[GT_ML_N]]/Table1[[#This Row],[GT_TOT]]))/Table1[[#This Row],[GT_TOT]],0)</f>
        <v>0.2334029</v>
      </c>
      <c r="AO873" s="27">
        <f>(Table1[[#This Row],[OBS_ACC]]-Table1[[#This Row],[EXP_ACC]])/(1-Table1[[#This Row],[EXP_ACC]])</f>
        <v>0.79976443949500986</v>
      </c>
      <c r="AP873" s="27">
        <f>Table1[[#This Row],['# CM TP]]+Table1[[#This Row],['# CM FN]]</f>
        <v>2062</v>
      </c>
      <c r="AQ873" s="27">
        <f>Table1[[#This Row],['# CM TN]]+Table1[[#This Row],['# CM FP]]</f>
        <v>7938</v>
      </c>
      <c r="AR873" s="29">
        <f>IFERROR(Table1[[#This Row],[NUM_T]]/(Table1[[#This Row],[NUM_T]]+Table1[[#This Row],[NUM_F]]),0)</f>
        <v>0.20619999999999999</v>
      </c>
      <c r="AS873" s="29">
        <f>IFERROR(((LEN(Table1[[#This Row],[Predictors]])-LEN(SUBSTITUTE(Table1[[#This Row],[Predictors]],"_","")))/Table1[[#This Row],[NumPredictors]])-Table1[[#This Row],[P_se]],0)</f>
        <v>0.1222222222222222</v>
      </c>
      <c r="AT873" s="29">
        <f>IFERROR((LEN(Table1[[#This Row],[Predictors]])-LEN(SUBSTITUTE(Table1[[#This Row],[Predictors]],".","")))/Table1[[#This Row],[NumPredictors]],0)</f>
        <v>0</v>
      </c>
      <c r="AU87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0.24444444444444444</v>
      </c>
      <c r="AV873" s="29">
        <f>1-(Table1[[#This Row],[P_2gram]]+Table1[[#This Row],[P_order]]+Table1[[#This Row],[P_se]])</f>
        <v>0.6333333333333333</v>
      </c>
    </row>
    <row r="874" spans="1:48" x14ac:dyDescent="0.25">
      <c r="A874" s="26">
        <v>136</v>
      </c>
      <c r="B874" s="26" t="s">
        <v>645</v>
      </c>
      <c r="C874" s="26" t="s">
        <v>190</v>
      </c>
      <c r="D874" s="26" t="s">
        <v>1510</v>
      </c>
      <c r="E874" s="26">
        <v>40000</v>
      </c>
      <c r="F8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74" s="26" t="s">
        <v>1070</v>
      </c>
      <c r="H874" s="27">
        <v>1</v>
      </c>
      <c r="I874" s="28">
        <v>43118.851840277777</v>
      </c>
      <c r="J874" s="26" t="s">
        <v>982</v>
      </c>
      <c r="K874" s="26" t="s">
        <v>11</v>
      </c>
      <c r="L874" t="str">
        <f>SUBSTITUTE(SUBSTITUTE(Table1[[#This Row],[PredictorSetsOrig]],"task","act"),"startend","se")</f>
        <v>act,se,order</v>
      </c>
      <c r="M874" s="32" t="s">
        <v>18</v>
      </c>
      <c r="N874" s="27">
        <v>30</v>
      </c>
      <c r="O874" s="27">
        <f>IF(Table1[[#This Row],[Algorithm]]="None",0,IF(Table1[[#This Row],[NumPredictors]]&lt;=5,5,IF(Table1[[#This Row],[NumPredictors]]&lt;=10,10,IF(Table1[[#This Row],[NumPredictors]]&lt;=30,30,50))))</f>
        <v>30</v>
      </c>
      <c r="P874" s="29">
        <v>0.80640000000000001</v>
      </c>
      <c r="Q874" s="29">
        <v>0.81326666666666703</v>
      </c>
      <c r="R874" s="26">
        <v>5.4400000000000501</v>
      </c>
      <c r="S874" s="26">
        <v>60.389999999999397</v>
      </c>
      <c r="T874" s="26">
        <v>7.1099999999996699</v>
      </c>
      <c r="U874" s="27">
        <v>2.0010350977776699</v>
      </c>
      <c r="V874" s="27">
        <v>8.2526139767123201</v>
      </c>
      <c r="W874" s="22">
        <f>IFERROR(Table1[[#This Row],[MutualInformation]]/Table1[[#This Row],[MutualInformationPotential]],0)</f>
        <v>0.24247288234058939</v>
      </c>
      <c r="X874" s="27">
        <v>6.1196698048663102E-2</v>
      </c>
      <c r="Y874" s="3">
        <v>0.43681627597160699</v>
      </c>
      <c r="Z874" s="27">
        <f>IFERROR(Table1[[#This Row],[MutualInformationVsOutcome]]/Table1[[#This Row],[MutualInformationVsOutcomePotential]],0)</f>
        <v>0.14009711042140949</v>
      </c>
      <c r="AA874" s="26">
        <v>274</v>
      </c>
      <c r="AB874" s="26">
        <v>7790</v>
      </c>
      <c r="AC874" s="26">
        <v>148</v>
      </c>
      <c r="AD874" s="26">
        <v>1788</v>
      </c>
      <c r="AE874" s="27" t="s">
        <v>1215</v>
      </c>
      <c r="AF8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874" s="17" t="str">
        <f>RIGHT(Table1[[#This Row],[AlgorithmFunc]],LEN(Table1[[#This Row],[AlgorithmFunc]])-16)</f>
        <v>Fisher</v>
      </c>
      <c r="AH874" s="27">
        <f>Table1[[#This Row],['# CM TP]]+Table1[[#This Row],['# CM TN]]</f>
        <v>8064</v>
      </c>
      <c r="AI874" s="27">
        <f>Table1[[#This Row],['# CM FP]]+Table1[[#This Row],['# CM FN]]</f>
        <v>1936</v>
      </c>
      <c r="AJ874" s="27">
        <f>Table1[[#This Row],['# CM TP]]+Table1[[#This Row],['# CM FP]]</f>
        <v>422</v>
      </c>
      <c r="AK874" s="27">
        <f>Table1[[#This Row],['# CM TN]]+Table1[[#This Row],['# CM FN]]</f>
        <v>9578</v>
      </c>
      <c r="AL874" s="27">
        <f>Table1[[#This Row],[GT_T]]+Table1[[#This Row],[GT_F]]</f>
        <v>10000</v>
      </c>
      <c r="AM874" s="27">
        <f>IFERROR((Table1[[#This Row],['# CM TP]]+Table1[[#This Row],['# CM TN]])/Table1[[#This Row],[GT_TOT]], 0)</f>
        <v>0.80640000000000001</v>
      </c>
      <c r="AN874" s="27">
        <f>IFERROR(((Table1[[#This Row],[GT_T]]*Table1[[#This Row],[GT_ML_P]]/Table1[[#This Row],[GT_TOT]])+(Table1[[#This Row],[GT_F]]*Table1[[#This Row],[GT_ML_N]]/Table1[[#This Row],[GT_TOT]]))/Table1[[#This Row],[GT_TOT]],0)</f>
        <v>0.21946015999999999</v>
      </c>
      <c r="AO874" s="27">
        <f>(Table1[[#This Row],[OBS_ACC]]-Table1[[#This Row],[EXP_ACC]])/(1-Table1[[#This Row],[EXP_ACC]])</f>
        <v>0.75196653639101885</v>
      </c>
      <c r="AP874" s="27">
        <f>Table1[[#This Row],['# CM TP]]+Table1[[#This Row],['# CM FN]]</f>
        <v>2062</v>
      </c>
      <c r="AQ874" s="27">
        <f>Table1[[#This Row],['# CM TN]]+Table1[[#This Row],['# CM FP]]</f>
        <v>7938</v>
      </c>
      <c r="AR874" s="29">
        <f>IFERROR(Table1[[#This Row],[NUM_T]]/(Table1[[#This Row],[NUM_T]]+Table1[[#This Row],[NUM_F]]),0)</f>
        <v>0.20619999999999999</v>
      </c>
      <c r="AS874" s="29">
        <f>IFERROR(((LEN(Table1[[#This Row],[Predictors]])-LEN(SUBSTITUTE(Table1[[#This Row],[Predictors]],"_","")))/Table1[[#This Row],[NumPredictors]])-Table1[[#This Row],[P_se]],0)</f>
        <v>1.1111111111111113E-2</v>
      </c>
      <c r="AT874" s="29">
        <f>IFERROR((LEN(Table1[[#This Row],[Predictors]])-LEN(SUBSTITUTE(Table1[[#This Row],[Predictors]],".","")))/Table1[[#This Row],[NumPredictors]],0)</f>
        <v>0.93333333333333335</v>
      </c>
      <c r="AU87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874" s="29">
        <f>1-(Table1[[#This Row],[P_2gram]]+Table1[[#This Row],[P_order]]+Table1[[#This Row],[P_se]])</f>
        <v>3.3333333333333326E-2</v>
      </c>
    </row>
    <row r="875" spans="1:48" x14ac:dyDescent="0.25">
      <c r="A875">
        <v>111</v>
      </c>
      <c r="B875" t="s">
        <v>645</v>
      </c>
      <c r="C875" t="s">
        <v>185</v>
      </c>
      <c r="D875" s="26" t="s">
        <v>1510</v>
      </c>
      <c r="E875">
        <v>4000</v>
      </c>
      <c r="F8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875" t="s">
        <v>562</v>
      </c>
      <c r="H875" s="3">
        <v>1</v>
      </c>
      <c r="I875" s="1">
        <v>42794.460613425923</v>
      </c>
      <c r="J875" t="s">
        <v>159</v>
      </c>
      <c r="K875" t="s">
        <v>11</v>
      </c>
      <c r="L875" t="str">
        <f>SUBSTITUTE(SUBSTITUTE(Table1[[#This Row],[PredictorSetsOrig]],"task","act"),"startend","se")</f>
        <v>act</v>
      </c>
      <c r="M875" s="14" t="s">
        <v>12</v>
      </c>
      <c r="N875" s="3">
        <v>26</v>
      </c>
      <c r="O875" s="3">
        <f>IF(Table1[[#This Row],[Algorithm]]="None",0,IF(Table1[[#This Row],[NumPredictors]]&lt;=5,5,IF(Table1[[#This Row],[NumPredictors]]&lt;=10,10,IF(Table1[[#This Row],[NumPredictors]]&lt;=30,30,50))))</f>
        <v>30</v>
      </c>
      <c r="P875" s="2">
        <v>0.82299999999999995</v>
      </c>
      <c r="Q875" s="2">
        <v>0.82133333333333303</v>
      </c>
      <c r="R875">
        <v>2.5599999999976699</v>
      </c>
      <c r="S875">
        <v>6.3300000000017498</v>
      </c>
      <c r="T875">
        <v>0.159999999996217</v>
      </c>
      <c r="U875" s="3">
        <v>5.6086694025771502</v>
      </c>
      <c r="V875" s="3">
        <v>6.6527099250221697</v>
      </c>
      <c r="W875" s="22">
        <f>IFERROR(Table1[[#This Row],[MutualInformation]]/Table1[[#This Row],[MutualInformationPotential]],0)</f>
        <v>0.8430653772354969</v>
      </c>
      <c r="X875" s="3">
        <v>0.274200723140133</v>
      </c>
      <c r="Y875" s="3">
        <v>0.37128971067814898</v>
      </c>
      <c r="Z875" s="3">
        <f>IFERROR(Table1[[#This Row],[MutualInformationVsOutcome]]/Table1[[#This Row],[MutualInformationVsOutcomePotential]],0)</f>
        <v>0.73850881199835572</v>
      </c>
      <c r="AA875">
        <v>20</v>
      </c>
      <c r="AB875">
        <v>803</v>
      </c>
      <c r="AC875">
        <v>2</v>
      </c>
      <c r="AD875">
        <v>175</v>
      </c>
      <c r="AE875" s="3" t="s">
        <v>280</v>
      </c>
      <c r="AF8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875" s="17" t="str">
        <f>RIGHT(Table1[[#This Row],[AlgorithmFunc]],LEN(Table1[[#This Row],[AlgorithmFunc]])-16)</f>
        <v>LASSORepeated</v>
      </c>
      <c r="AH875" s="3">
        <f>Table1[[#This Row],['# CM TP]]+Table1[[#This Row],['# CM TN]]</f>
        <v>823</v>
      </c>
      <c r="AI875" s="3">
        <f>Table1[[#This Row],['# CM FP]]+Table1[[#This Row],['# CM FN]]</f>
        <v>177</v>
      </c>
      <c r="AJ875" s="3">
        <f>Table1[[#This Row],['# CM TP]]+Table1[[#This Row],['# CM FP]]</f>
        <v>22</v>
      </c>
      <c r="AK875" s="3">
        <f>Table1[[#This Row],['# CM TN]]+Table1[[#This Row],['# CM FN]]</f>
        <v>978</v>
      </c>
      <c r="AL875" s="3">
        <f>Table1[[#This Row],[GT_T]]+Table1[[#This Row],[GT_F]]</f>
        <v>1000</v>
      </c>
      <c r="AM875" s="3">
        <f>IFERROR((Table1[[#This Row],['# CM TP]]+Table1[[#This Row],['# CM TN]])/Table1[[#This Row],[GT_TOT]], 0)</f>
        <v>0.82299999999999995</v>
      </c>
      <c r="AN875" s="3">
        <f>IFERROR(((Table1[[#This Row],[GT_T]]*Table1[[#This Row],[GT_ML_P]]/Table1[[#This Row],[GT_TOT]])+(Table1[[#This Row],[GT_F]]*Table1[[#This Row],[GT_ML_N]]/Table1[[#This Row],[GT_TOT]]))/Table1[[#This Row],[GT_TOT]],0)</f>
        <v>0.19121199999999999</v>
      </c>
      <c r="AO875" s="3">
        <f>(Table1[[#This Row],[OBS_ACC]]-Table1[[#This Row],[EXP_ACC]])/(1-Table1[[#This Row],[EXP_ACC]])</f>
        <v>0.78115402305672188</v>
      </c>
      <c r="AP875" s="3">
        <f>Table1[[#This Row],['# CM TP]]+Table1[[#This Row],['# CM FN]]</f>
        <v>195</v>
      </c>
      <c r="AQ875" s="3">
        <f>Table1[[#This Row],['# CM TN]]+Table1[[#This Row],['# CM FP]]</f>
        <v>805</v>
      </c>
      <c r="AR875" s="2">
        <f>IFERROR(Table1[[#This Row],[NUM_T]]/(Table1[[#This Row],[NUM_T]]+Table1[[#This Row],[NUM_F]]),0)</f>
        <v>0.19500000000000001</v>
      </c>
      <c r="AS875" s="2">
        <f>IFERROR(((LEN(Table1[[#This Row],[Predictors]])-LEN(SUBSTITUTE(Table1[[#This Row],[Predictors]],"_","")))/Table1[[#This Row],[NumPredictors]])-Table1[[#This Row],[P_se]],0)</f>
        <v>0</v>
      </c>
      <c r="AT875" s="2">
        <f>IFERROR((LEN(Table1[[#This Row],[Predictors]])-LEN(SUBSTITUTE(Table1[[#This Row],[Predictors]],".","")))/Table1[[#This Row],[NumPredictors]],0)</f>
        <v>0</v>
      </c>
      <c r="AU8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75" s="2">
        <f>1-(Table1[[#This Row],[P_2gram]]+Table1[[#This Row],[P_order]]+Table1[[#This Row],[P_se]])</f>
        <v>1</v>
      </c>
    </row>
    <row r="876" spans="1:48" x14ac:dyDescent="0.25">
      <c r="A876" s="26">
        <v>145</v>
      </c>
      <c r="B876" s="26" t="s">
        <v>645</v>
      </c>
      <c r="C876" s="26" t="s">
        <v>190</v>
      </c>
      <c r="D876" s="26" t="s">
        <v>1510</v>
      </c>
      <c r="E876" s="26">
        <v>40000</v>
      </c>
      <c r="F8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76" s="26" t="s">
        <v>1070</v>
      </c>
      <c r="H876" s="27">
        <v>1</v>
      </c>
      <c r="I876" s="28">
        <v>43118.859699074077</v>
      </c>
      <c r="J876" s="26" t="s">
        <v>983</v>
      </c>
      <c r="K876" s="26" t="s">
        <v>11</v>
      </c>
      <c r="L876" t="str">
        <f>SUBSTITUTE(SUBSTITUTE(Table1[[#This Row],[PredictorSetsOrig]],"task","act"),"startend","se")</f>
        <v>act,se</v>
      </c>
      <c r="M876" s="32" t="s">
        <v>14</v>
      </c>
      <c r="N876" s="27">
        <v>30</v>
      </c>
      <c r="O876" s="27">
        <f>IF(Table1[[#This Row],[Algorithm]]="None",0,IF(Table1[[#This Row],[NumPredictors]]&lt;=5,5,IF(Table1[[#This Row],[NumPredictors]]&lt;=10,10,IF(Table1[[#This Row],[NumPredictors]]&lt;=30,30,50))))</f>
        <v>30</v>
      </c>
      <c r="P876" s="29">
        <v>0.84770000000000001</v>
      </c>
      <c r="Q876" s="29">
        <v>0.85063333333333302</v>
      </c>
      <c r="R876" s="26">
        <v>0.27999999999974501</v>
      </c>
      <c r="S876" s="26">
        <v>65</v>
      </c>
      <c r="T876" s="26">
        <v>1.0699999999997101</v>
      </c>
      <c r="U876" s="27">
        <v>6.1656435882415899</v>
      </c>
      <c r="V876" s="17">
        <v>7.6181015659879598</v>
      </c>
      <c r="W876" s="22">
        <f>IFERROR(Table1[[#This Row],[MutualInformation]]/Table1[[#This Row],[MutualInformationPotential]],0)</f>
        <v>0.80934121642180989</v>
      </c>
      <c r="X876" s="27">
        <v>0.26864620966338798</v>
      </c>
      <c r="Y876" s="27">
        <v>0.393542934233303</v>
      </c>
      <c r="Z876" s="27">
        <f>IFERROR(Table1[[#This Row],[MutualInformationVsOutcome]]/Table1[[#This Row],[MutualInformationVsOutcomePotential]],0)</f>
        <v>0.68263507306200844</v>
      </c>
      <c r="AA876" s="26">
        <v>901</v>
      </c>
      <c r="AB876" s="26">
        <v>7576</v>
      </c>
      <c r="AC876" s="26">
        <v>362</v>
      </c>
      <c r="AD876" s="26">
        <v>1161</v>
      </c>
      <c r="AE876" s="27" t="s">
        <v>1224</v>
      </c>
      <c r="AF8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876" s="17" t="str">
        <f>RIGHT(Table1[[#This Row],[AlgorithmFunc]],LEN(Table1[[#This Row],[AlgorithmFunc]])-16)</f>
        <v>Influence</v>
      </c>
      <c r="AH876" s="27">
        <f>Table1[[#This Row],['# CM TP]]+Table1[[#This Row],['# CM TN]]</f>
        <v>8477</v>
      </c>
      <c r="AI876" s="27">
        <f>Table1[[#This Row],['# CM FP]]+Table1[[#This Row],['# CM FN]]</f>
        <v>1523</v>
      </c>
      <c r="AJ876" s="27">
        <f>Table1[[#This Row],['# CM TP]]+Table1[[#This Row],['# CM FP]]</f>
        <v>1263</v>
      </c>
      <c r="AK876" s="27">
        <f>Table1[[#This Row],['# CM TN]]+Table1[[#This Row],['# CM FN]]</f>
        <v>8737</v>
      </c>
      <c r="AL876" s="27">
        <f>Table1[[#This Row],[GT_T]]+Table1[[#This Row],[GT_F]]</f>
        <v>10000</v>
      </c>
      <c r="AM876" s="27">
        <f>IFERROR((Table1[[#This Row],['# CM TP]]+Table1[[#This Row],['# CM TN]])/Table1[[#This Row],[GT_TOT]], 0)</f>
        <v>0.84770000000000001</v>
      </c>
      <c r="AN876" s="27">
        <f>IFERROR(((Table1[[#This Row],[GT_T]]*Table1[[#This Row],[GT_ML_P]]/Table1[[#This Row],[GT_TOT]])+(Table1[[#This Row],[GT_F]]*Table1[[#This Row],[GT_ML_N]]/Table1[[#This Row],[GT_TOT]]))/Table1[[#This Row],[GT_TOT]],0)</f>
        <v>0.24012902</v>
      </c>
      <c r="AO876" s="27">
        <f>(Table1[[#This Row],[OBS_ACC]]-Table1[[#This Row],[EXP_ACC]])/(1-Table1[[#This Row],[EXP_ACC]])</f>
        <v>0.7995712377382802</v>
      </c>
      <c r="AP876" s="27">
        <f>Table1[[#This Row],['# CM TP]]+Table1[[#This Row],['# CM FN]]</f>
        <v>2062</v>
      </c>
      <c r="AQ876" s="27">
        <f>Table1[[#This Row],['# CM TN]]+Table1[[#This Row],['# CM FP]]</f>
        <v>7938</v>
      </c>
      <c r="AR876" s="29">
        <f>IFERROR(Table1[[#This Row],[NUM_T]]/(Table1[[#This Row],[NUM_T]]+Table1[[#This Row],[NUM_F]]),0)</f>
        <v>0.20619999999999999</v>
      </c>
      <c r="AS876" s="29">
        <f>IFERROR(((LEN(Table1[[#This Row],[Predictors]])-LEN(SUBSTITUTE(Table1[[#This Row],[Predictors]],"_","")))/Table1[[#This Row],[NumPredictors]])-Table1[[#This Row],[P_se]],0)</f>
        <v>9.9999999999999978E-2</v>
      </c>
      <c r="AT876" s="29">
        <f>IFERROR((LEN(Table1[[#This Row],[Predictors]])-LEN(SUBSTITUTE(Table1[[#This Row],[Predictors]],".","")))/Table1[[#This Row],[NumPredictors]],0)</f>
        <v>0</v>
      </c>
      <c r="AU87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876" s="29">
        <f>1-(Table1[[#This Row],[P_2gram]]+Table1[[#This Row],[P_order]]+Table1[[#This Row],[P_se]])</f>
        <v>0.7</v>
      </c>
    </row>
    <row r="877" spans="1:48" x14ac:dyDescent="0.25">
      <c r="A877">
        <v>13</v>
      </c>
      <c r="B877" t="s">
        <v>645</v>
      </c>
      <c r="C877" t="s">
        <v>185</v>
      </c>
      <c r="D877" s="26" t="s">
        <v>1510</v>
      </c>
      <c r="E877">
        <v>4000</v>
      </c>
      <c r="F8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77" t="s">
        <v>608</v>
      </c>
      <c r="H877" s="3">
        <v>1</v>
      </c>
      <c r="I877" s="1">
        <v>42794.697384259256</v>
      </c>
      <c r="J877" t="s">
        <v>28</v>
      </c>
      <c r="K877" t="s">
        <v>11</v>
      </c>
      <c r="L877" t="str">
        <f>SUBSTITUTE(SUBSTITUTE(Table1[[#This Row],[PredictorSetsOrig]],"task","act"),"startend","se")</f>
        <v>act,se</v>
      </c>
      <c r="M877" s="14" t="s">
        <v>14</v>
      </c>
      <c r="N877" s="3">
        <v>5</v>
      </c>
      <c r="O877" s="3">
        <f>IF(Table1[[#This Row],[Algorithm]]="None",0,IF(Table1[[#This Row],[NumPredictors]]&lt;=5,5,IF(Table1[[#This Row],[NumPredictors]]&lt;=10,10,IF(Table1[[#This Row],[NumPredictors]]&lt;=30,30,50))))</f>
        <v>5</v>
      </c>
      <c r="P877" s="2">
        <v>0.82299999999999995</v>
      </c>
      <c r="Q877" s="2">
        <v>0.84499999999999997</v>
      </c>
      <c r="R877">
        <v>0.139999999999986</v>
      </c>
      <c r="S877">
        <v>3.2899999999999898</v>
      </c>
      <c r="T877">
        <v>9.0000000000003397E-2</v>
      </c>
      <c r="U877" s="3">
        <v>4.17358694614658</v>
      </c>
      <c r="V877" s="3">
        <v>6.9605890807084903</v>
      </c>
      <c r="W877" s="22">
        <f>IFERROR(Table1[[#This Row],[MutualInformation]]/Table1[[#This Row],[MutualInformationPotential]],0)</f>
        <v>0.59960254768002585</v>
      </c>
      <c r="X877" s="3">
        <v>0.162861792896042</v>
      </c>
      <c r="Y877" s="27">
        <v>0.38147101411214301</v>
      </c>
      <c r="Z877" s="3">
        <f>IFERROR(Table1[[#This Row],[MutualInformationVsOutcome]]/Table1[[#This Row],[MutualInformationVsOutcomePotential]],0)</f>
        <v>0.42693097737739172</v>
      </c>
      <c r="AA877">
        <v>61</v>
      </c>
      <c r="AB877">
        <v>762</v>
      </c>
      <c r="AC877">
        <v>43</v>
      </c>
      <c r="AD877">
        <v>134</v>
      </c>
      <c r="AE877" s="3" t="s">
        <v>252</v>
      </c>
      <c r="AF8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877" s="17" t="str">
        <f>RIGHT(Table1[[#This Row],[AlgorithmFunc]],LEN(Table1[[#This Row],[AlgorithmFunc]])-16)</f>
        <v>ClusterDuplicates</v>
      </c>
      <c r="AH877" s="3">
        <f>Table1[[#This Row],['# CM TP]]+Table1[[#This Row],['# CM TN]]</f>
        <v>823</v>
      </c>
      <c r="AI877" s="3">
        <f>Table1[[#This Row],['# CM FP]]+Table1[[#This Row],['# CM FN]]</f>
        <v>177</v>
      </c>
      <c r="AJ877" s="3">
        <f>Table1[[#This Row],['# CM TP]]+Table1[[#This Row],['# CM FP]]</f>
        <v>104</v>
      </c>
      <c r="AK877" s="3">
        <f>Table1[[#This Row],['# CM TN]]+Table1[[#This Row],['# CM FN]]</f>
        <v>896</v>
      </c>
      <c r="AL877" s="3">
        <f>Table1[[#This Row],[GT_T]]+Table1[[#This Row],[GT_F]]</f>
        <v>1000</v>
      </c>
      <c r="AM877" s="3">
        <f>IFERROR((Table1[[#This Row],['# CM TP]]+Table1[[#This Row],['# CM TN]])/Table1[[#This Row],[GT_TOT]], 0)</f>
        <v>0.82299999999999995</v>
      </c>
      <c r="AN877" s="3">
        <f>IFERROR(((Table1[[#This Row],[GT_T]]*Table1[[#This Row],[GT_ML_P]]/Table1[[#This Row],[GT_TOT]])+(Table1[[#This Row],[GT_F]]*Table1[[#This Row],[GT_ML_N]]/Table1[[#This Row],[GT_TOT]]))/Table1[[#This Row],[GT_TOT]],0)</f>
        <v>0.24418400000000001</v>
      </c>
      <c r="AO877" s="3">
        <f>(Table1[[#This Row],[OBS_ACC]]-Table1[[#This Row],[EXP_ACC]])/(1-Table1[[#This Row],[EXP_ACC]])</f>
        <v>0.76581601871354932</v>
      </c>
      <c r="AP877" s="3">
        <f>Table1[[#This Row],['# CM TP]]+Table1[[#This Row],['# CM FN]]</f>
        <v>195</v>
      </c>
      <c r="AQ877" s="3">
        <f>Table1[[#This Row],['# CM TN]]+Table1[[#This Row],['# CM FP]]</f>
        <v>805</v>
      </c>
      <c r="AR877" s="2">
        <f>IFERROR(Table1[[#This Row],[NUM_T]]/(Table1[[#This Row],[NUM_T]]+Table1[[#This Row],[NUM_F]]),0)</f>
        <v>0.19500000000000001</v>
      </c>
      <c r="AS877" s="2">
        <f>IFERROR(((LEN(Table1[[#This Row],[Predictors]])-LEN(SUBSTITUTE(Table1[[#This Row],[Predictors]],"_","")))/Table1[[#This Row],[NumPredictors]])-Table1[[#This Row],[P_se]],0)</f>
        <v>0</v>
      </c>
      <c r="AT877" s="2">
        <f>IFERROR((LEN(Table1[[#This Row],[Predictors]])-LEN(SUBSTITUTE(Table1[[#This Row],[Predictors]],".","")))/Table1[[#This Row],[NumPredictors]],0)</f>
        <v>0</v>
      </c>
      <c r="AU8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77" s="2">
        <f>1-(Table1[[#This Row],[P_2gram]]+Table1[[#This Row],[P_order]]+Table1[[#This Row],[P_se]])</f>
        <v>1</v>
      </c>
    </row>
    <row r="878" spans="1:48" x14ac:dyDescent="0.25">
      <c r="A878">
        <v>24</v>
      </c>
      <c r="B878" t="s">
        <v>645</v>
      </c>
      <c r="C878" t="s">
        <v>185</v>
      </c>
      <c r="D878" s="26" t="s">
        <v>1510</v>
      </c>
      <c r="E878">
        <v>4000</v>
      </c>
      <c r="F8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78" t="s">
        <v>608</v>
      </c>
      <c r="H878" s="3">
        <v>1</v>
      </c>
      <c r="I878" s="1">
        <v>42794.700821759259</v>
      </c>
      <c r="J878" t="s">
        <v>37</v>
      </c>
      <c r="K878" t="s">
        <v>11</v>
      </c>
      <c r="L878" t="str">
        <f>SUBSTITUTE(SUBSTITUTE(Table1[[#This Row],[PredictorSetsOrig]],"task","act"),"startend","se")</f>
        <v>act,se</v>
      </c>
      <c r="M878" s="14" t="s">
        <v>14</v>
      </c>
      <c r="N878" s="3">
        <v>5</v>
      </c>
      <c r="O878" s="3">
        <f>IF(Table1[[#This Row],[Algorithm]]="None",0,IF(Table1[[#This Row],[NumPredictors]]&lt;=5,5,IF(Table1[[#This Row],[NumPredictors]]&lt;=10,10,IF(Table1[[#This Row],[NumPredictors]]&lt;=30,30,50))))</f>
        <v>5</v>
      </c>
      <c r="P878" s="2">
        <v>0.82299999999999995</v>
      </c>
      <c r="Q878" s="2">
        <v>0.84499999999999997</v>
      </c>
      <c r="R878">
        <v>0.110000000000014</v>
      </c>
      <c r="S878">
        <v>3.31</v>
      </c>
      <c r="T878">
        <v>9.0000000000031805E-2</v>
      </c>
      <c r="U878" s="3">
        <v>4.1763938434306702</v>
      </c>
      <c r="V878" s="3">
        <v>6.9605890807084903</v>
      </c>
      <c r="W878" s="22">
        <f>IFERROR(Table1[[#This Row],[MutualInformation]]/Table1[[#This Row],[MutualInformationPotential]],0)</f>
        <v>0.60000580338892406</v>
      </c>
      <c r="X878" s="3">
        <v>0.16295727608876401</v>
      </c>
      <c r="Y878" s="27">
        <v>0.38147101411214301</v>
      </c>
      <c r="Z878" s="3">
        <f>IFERROR(Table1[[#This Row],[MutualInformationVsOutcome]]/Table1[[#This Row],[MutualInformationVsOutcomePotential]],0)</f>
        <v>0.42718127999329097</v>
      </c>
      <c r="AA878">
        <v>61</v>
      </c>
      <c r="AB878">
        <v>762</v>
      </c>
      <c r="AC878">
        <v>43</v>
      </c>
      <c r="AD878">
        <v>134</v>
      </c>
      <c r="AE878" s="3" t="s">
        <v>247</v>
      </c>
      <c r="AF8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878" s="17" t="str">
        <f>RIGHT(Table1[[#This Row],[AlgorithmFunc]],LEN(Table1[[#This Row],[AlgorithmFunc]])-16)</f>
        <v>Cluster</v>
      </c>
      <c r="AH878" s="3">
        <f>Table1[[#This Row],['# CM TP]]+Table1[[#This Row],['# CM TN]]</f>
        <v>823</v>
      </c>
      <c r="AI878" s="3">
        <f>Table1[[#This Row],['# CM FP]]+Table1[[#This Row],['# CM FN]]</f>
        <v>177</v>
      </c>
      <c r="AJ878" s="3">
        <f>Table1[[#This Row],['# CM TP]]+Table1[[#This Row],['# CM FP]]</f>
        <v>104</v>
      </c>
      <c r="AK878" s="3">
        <f>Table1[[#This Row],['# CM TN]]+Table1[[#This Row],['# CM FN]]</f>
        <v>896</v>
      </c>
      <c r="AL878" s="3">
        <f>Table1[[#This Row],[GT_T]]+Table1[[#This Row],[GT_F]]</f>
        <v>1000</v>
      </c>
      <c r="AM878" s="3">
        <f>IFERROR((Table1[[#This Row],['# CM TP]]+Table1[[#This Row],['# CM TN]])/Table1[[#This Row],[GT_TOT]], 0)</f>
        <v>0.82299999999999995</v>
      </c>
      <c r="AN878" s="3">
        <f>IFERROR(((Table1[[#This Row],[GT_T]]*Table1[[#This Row],[GT_ML_P]]/Table1[[#This Row],[GT_TOT]])+(Table1[[#This Row],[GT_F]]*Table1[[#This Row],[GT_ML_N]]/Table1[[#This Row],[GT_TOT]]))/Table1[[#This Row],[GT_TOT]],0)</f>
        <v>0.24418400000000001</v>
      </c>
      <c r="AO878" s="3">
        <f>(Table1[[#This Row],[OBS_ACC]]-Table1[[#This Row],[EXP_ACC]])/(1-Table1[[#This Row],[EXP_ACC]])</f>
        <v>0.76581601871354932</v>
      </c>
      <c r="AP878" s="3">
        <f>Table1[[#This Row],['# CM TP]]+Table1[[#This Row],['# CM FN]]</f>
        <v>195</v>
      </c>
      <c r="AQ878" s="3">
        <f>Table1[[#This Row],['# CM TN]]+Table1[[#This Row],['# CM FP]]</f>
        <v>805</v>
      </c>
      <c r="AR878" s="2">
        <f>IFERROR(Table1[[#This Row],[NUM_T]]/(Table1[[#This Row],[NUM_T]]+Table1[[#This Row],[NUM_F]]),0)</f>
        <v>0.19500000000000001</v>
      </c>
      <c r="AS878" s="2">
        <f>IFERROR(((LEN(Table1[[#This Row],[Predictors]])-LEN(SUBSTITUTE(Table1[[#This Row],[Predictors]],"_","")))/Table1[[#This Row],[NumPredictors]])-Table1[[#This Row],[P_se]],0)</f>
        <v>0</v>
      </c>
      <c r="AT878" s="2">
        <f>IFERROR((LEN(Table1[[#This Row],[Predictors]])-LEN(SUBSTITUTE(Table1[[#This Row],[Predictors]],".","")))/Table1[[#This Row],[NumPredictors]],0)</f>
        <v>0</v>
      </c>
      <c r="AU8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78" s="2">
        <f>1-(Table1[[#This Row],[P_2gram]]+Table1[[#This Row],[P_order]]+Table1[[#This Row],[P_se]])</f>
        <v>1</v>
      </c>
    </row>
    <row r="879" spans="1:48" x14ac:dyDescent="0.25">
      <c r="A879">
        <v>35</v>
      </c>
      <c r="B879" t="s">
        <v>645</v>
      </c>
      <c r="C879" t="s">
        <v>185</v>
      </c>
      <c r="D879" s="26" t="s">
        <v>1510</v>
      </c>
      <c r="E879">
        <v>4000</v>
      </c>
      <c r="F8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79" t="s">
        <v>608</v>
      </c>
      <c r="H879" s="3">
        <v>1</v>
      </c>
      <c r="I879" s="1">
        <v>42794.701689814814</v>
      </c>
      <c r="J879" t="s">
        <v>45</v>
      </c>
      <c r="K879" t="s">
        <v>11</v>
      </c>
      <c r="L879" t="str">
        <f>SUBSTITUTE(SUBSTITUTE(Table1[[#This Row],[PredictorSetsOrig]],"task","act"),"startend","se")</f>
        <v>act,se</v>
      </c>
      <c r="M879" s="14" t="s">
        <v>14</v>
      </c>
      <c r="N879" s="3">
        <v>5</v>
      </c>
      <c r="O879" s="3">
        <f>IF(Table1[[#This Row],[Algorithm]]="None",0,IF(Table1[[#This Row],[NumPredictors]]&lt;=5,5,IF(Table1[[#This Row],[NumPredictors]]&lt;=10,10,IF(Table1[[#This Row],[NumPredictors]]&lt;=30,30,50))))</f>
        <v>5</v>
      </c>
      <c r="P879" s="2">
        <v>0.82299999999999995</v>
      </c>
      <c r="Q879" s="2">
        <v>0.84866666666666701</v>
      </c>
      <c r="R879">
        <v>11.47</v>
      </c>
      <c r="S879">
        <v>3.3600000000000101</v>
      </c>
      <c r="T879">
        <v>9.0000000000031805E-2</v>
      </c>
      <c r="U879" s="3">
        <v>5.0018656924929603</v>
      </c>
      <c r="V879" s="17">
        <v>6.9605890807084903</v>
      </c>
      <c r="W879" s="22">
        <f>IFERROR(Table1[[#This Row],[MutualInformation]]/Table1[[#This Row],[MutualInformationPotential]],0)</f>
        <v>0.71859804313916498</v>
      </c>
      <c r="X879" s="3">
        <v>0.20696045144002101</v>
      </c>
      <c r="Y879" s="27">
        <v>0.38147101411214301</v>
      </c>
      <c r="Z879" s="3">
        <f>IFERROR(Table1[[#This Row],[MutualInformationVsOutcome]]/Table1[[#This Row],[MutualInformationVsOutcomePotential]],0)</f>
        <v>0.54253257464846272</v>
      </c>
      <c r="AA879">
        <v>67</v>
      </c>
      <c r="AB879">
        <v>756</v>
      </c>
      <c r="AC879">
        <v>49</v>
      </c>
      <c r="AD879">
        <v>128</v>
      </c>
      <c r="AE879" s="3" t="s">
        <v>620</v>
      </c>
      <c r="AF8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879" s="17" t="str">
        <f>RIGHT(Table1[[#This Row],[AlgorithmFunc]],LEN(Table1[[#This Row],[AlgorithmFunc]])-16)</f>
        <v>Recursive</v>
      </c>
      <c r="AH879" s="3">
        <f>Table1[[#This Row],['# CM TP]]+Table1[[#This Row],['# CM TN]]</f>
        <v>823</v>
      </c>
      <c r="AI879" s="3">
        <f>Table1[[#This Row],['# CM FP]]+Table1[[#This Row],['# CM FN]]</f>
        <v>177</v>
      </c>
      <c r="AJ879" s="3">
        <f>Table1[[#This Row],['# CM TP]]+Table1[[#This Row],['# CM FP]]</f>
        <v>116</v>
      </c>
      <c r="AK879" s="3">
        <f>Table1[[#This Row],['# CM TN]]+Table1[[#This Row],['# CM FN]]</f>
        <v>884</v>
      </c>
      <c r="AL879" s="3">
        <f>Table1[[#This Row],[GT_T]]+Table1[[#This Row],[GT_F]]</f>
        <v>1000</v>
      </c>
      <c r="AM879" s="3">
        <f>IFERROR((Table1[[#This Row],['# CM TP]]+Table1[[#This Row],['# CM TN]])/Table1[[#This Row],[GT_TOT]], 0)</f>
        <v>0.82299999999999995</v>
      </c>
      <c r="AN879" s="3">
        <f>IFERROR(((Table1[[#This Row],[GT_T]]*Table1[[#This Row],[GT_ML_P]]/Table1[[#This Row],[GT_TOT]])+(Table1[[#This Row],[GT_F]]*Table1[[#This Row],[GT_ML_N]]/Table1[[#This Row],[GT_TOT]]))/Table1[[#This Row],[GT_TOT]],0)</f>
        <v>0.25193599999999999</v>
      </c>
      <c r="AO879" s="3">
        <f>(Table1[[#This Row],[OBS_ACC]]-Table1[[#This Row],[EXP_ACC]])/(1-Table1[[#This Row],[EXP_ACC]])</f>
        <v>0.76338922872909265</v>
      </c>
      <c r="AP879" s="3">
        <f>Table1[[#This Row],['# CM TP]]+Table1[[#This Row],['# CM FN]]</f>
        <v>195</v>
      </c>
      <c r="AQ879" s="3">
        <f>Table1[[#This Row],['# CM TN]]+Table1[[#This Row],['# CM FP]]</f>
        <v>805</v>
      </c>
      <c r="AR879" s="2">
        <f>IFERROR(Table1[[#This Row],[NUM_T]]/(Table1[[#This Row],[NUM_T]]+Table1[[#This Row],[NUM_F]]),0)</f>
        <v>0.19500000000000001</v>
      </c>
      <c r="AS879" s="2">
        <f>IFERROR(((LEN(Table1[[#This Row],[Predictors]])-LEN(SUBSTITUTE(Table1[[#This Row],[Predictors]],"_","")))/Table1[[#This Row],[NumPredictors]])-Table1[[#This Row],[P_se]],0)</f>
        <v>0</v>
      </c>
      <c r="AT879" s="2">
        <f>IFERROR((LEN(Table1[[#This Row],[Predictors]])-LEN(SUBSTITUTE(Table1[[#This Row],[Predictors]],".","")))/Table1[[#This Row],[NumPredictors]],0)</f>
        <v>0</v>
      </c>
      <c r="AU8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79" s="2">
        <f>1-(Table1[[#This Row],[P_2gram]]+Table1[[#This Row],[P_order]]+Table1[[#This Row],[P_se]])</f>
        <v>1</v>
      </c>
    </row>
    <row r="880" spans="1:48" x14ac:dyDescent="0.25">
      <c r="A880">
        <v>147</v>
      </c>
      <c r="B880" t="s">
        <v>645</v>
      </c>
      <c r="C880" t="s">
        <v>190</v>
      </c>
      <c r="D880" s="26" t="s">
        <v>1510</v>
      </c>
      <c r="E880">
        <v>40000</v>
      </c>
      <c r="F8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80" t="s">
        <v>1070</v>
      </c>
      <c r="H880" s="3">
        <v>1</v>
      </c>
      <c r="I880" s="1">
        <v>43118.861273148148</v>
      </c>
      <c r="J880" t="s">
        <v>983</v>
      </c>
      <c r="K880" t="s">
        <v>11</v>
      </c>
      <c r="L880" t="str">
        <f>SUBSTITUTE(SUBSTITUTE(Table1[[#This Row],[PredictorSetsOrig]],"task","act"),"startend","se")</f>
        <v>act,se,order</v>
      </c>
      <c r="M880" s="32" t="s">
        <v>18</v>
      </c>
      <c r="N880" s="3">
        <v>30</v>
      </c>
      <c r="O880" s="3">
        <f>IF(Table1[[#This Row],[Algorithm]]="None",0,IF(Table1[[#This Row],[NumPredictors]]&lt;=5,5,IF(Table1[[#This Row],[NumPredictors]]&lt;=10,10,IF(Table1[[#This Row],[NumPredictors]]&lt;=30,30,50))))</f>
        <v>30</v>
      </c>
      <c r="P880" s="2">
        <v>0.79920000000000002</v>
      </c>
      <c r="Q880" s="2">
        <v>0.80586666666666695</v>
      </c>
      <c r="R880">
        <v>4.1700000000000701</v>
      </c>
      <c r="S880">
        <v>59.159999999999897</v>
      </c>
      <c r="T880">
        <v>7.0499999999992697</v>
      </c>
      <c r="U880" s="3">
        <v>0.57602003763391896</v>
      </c>
      <c r="V880" s="27">
        <v>8.2526139767123201</v>
      </c>
      <c r="W880" s="22">
        <f>IFERROR(Table1[[#This Row],[MutualInformation]]/Table1[[#This Row],[MutualInformationPotential]],0)</f>
        <v>6.9798495271845257E-2</v>
      </c>
      <c r="X880" s="3">
        <v>3.6667278004483002E-2</v>
      </c>
      <c r="Y880" s="3">
        <v>0.43681627597160699</v>
      </c>
      <c r="Z880" s="3">
        <f>IFERROR(Table1[[#This Row],[MutualInformationVsOutcome]]/Table1[[#This Row],[MutualInformationVsOutcomePotential]],0)</f>
        <v>8.394210568945551E-2</v>
      </c>
      <c r="AA880">
        <v>157</v>
      </c>
      <c r="AB880">
        <v>7835</v>
      </c>
      <c r="AC880">
        <v>103</v>
      </c>
      <c r="AD880">
        <v>1905</v>
      </c>
      <c r="AE880" s="3" t="s">
        <v>1226</v>
      </c>
      <c r="AF8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880" s="17" t="str">
        <f>RIGHT(Table1[[#This Row],[AlgorithmFunc]],LEN(Table1[[#This Row],[AlgorithmFunc]])-16)</f>
        <v>Influence</v>
      </c>
      <c r="AH880" s="3">
        <f>Table1[[#This Row],['# CM TP]]+Table1[[#This Row],['# CM TN]]</f>
        <v>7992</v>
      </c>
      <c r="AI880" s="3">
        <f>Table1[[#This Row],['# CM FP]]+Table1[[#This Row],['# CM FN]]</f>
        <v>2008</v>
      </c>
      <c r="AJ880" s="3">
        <f>Table1[[#This Row],['# CM TP]]+Table1[[#This Row],['# CM FP]]</f>
        <v>260</v>
      </c>
      <c r="AK880" s="3">
        <f>Table1[[#This Row],['# CM TN]]+Table1[[#This Row],['# CM FN]]</f>
        <v>9740</v>
      </c>
      <c r="AL880" s="3">
        <f>Table1[[#This Row],[GT_T]]+Table1[[#This Row],[GT_F]]</f>
        <v>10000</v>
      </c>
      <c r="AM880" s="3">
        <f>IFERROR((Table1[[#This Row],['# CM TP]]+Table1[[#This Row],['# CM TN]])/Table1[[#This Row],[GT_TOT]], 0)</f>
        <v>0.79920000000000002</v>
      </c>
      <c r="AN880" s="3">
        <f>IFERROR(((Table1[[#This Row],[GT_T]]*Table1[[#This Row],[GT_ML_P]]/Table1[[#This Row],[GT_TOT]])+(Table1[[#This Row],[GT_F]]*Table1[[#This Row],[GT_ML_N]]/Table1[[#This Row],[GT_TOT]]))/Table1[[#This Row],[GT_TOT]],0)</f>
        <v>0.21635839999999998</v>
      </c>
      <c r="AO880" s="3">
        <f>(Table1[[#This Row],[OBS_ACC]]-Table1[[#This Row],[EXP_ACC]])/(1-Table1[[#This Row],[EXP_ACC]])</f>
        <v>0.74376041292345896</v>
      </c>
      <c r="AP880" s="3">
        <f>Table1[[#This Row],['# CM TP]]+Table1[[#This Row],['# CM FN]]</f>
        <v>2062</v>
      </c>
      <c r="AQ880" s="3">
        <f>Table1[[#This Row],['# CM TN]]+Table1[[#This Row],['# CM FP]]</f>
        <v>7938</v>
      </c>
      <c r="AR880" s="2">
        <f>IFERROR(Table1[[#This Row],[NUM_T]]/(Table1[[#This Row],[NUM_T]]+Table1[[#This Row],[NUM_F]]),0)</f>
        <v>0.20619999999999999</v>
      </c>
      <c r="AS880" s="2">
        <f>IFERROR(((LEN(Table1[[#This Row],[Predictors]])-LEN(SUBSTITUTE(Table1[[#This Row],[Predictors]],"_","")))/Table1[[#This Row],[NumPredictors]])-Table1[[#This Row],[P_se]],0)</f>
        <v>0</v>
      </c>
      <c r="AT880" s="2">
        <f>IFERROR((LEN(Table1[[#This Row],[Predictors]])-LEN(SUBSTITUTE(Table1[[#This Row],[Predictors]],".","")))/Table1[[#This Row],[NumPredictors]],0)</f>
        <v>1</v>
      </c>
      <c r="AU8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0" s="2">
        <f>1-(Table1[[#This Row],[P_2gram]]+Table1[[#This Row],[P_order]]+Table1[[#This Row],[P_se]])</f>
        <v>0</v>
      </c>
    </row>
    <row r="881" spans="1:48" x14ac:dyDescent="0.25">
      <c r="A881" s="26">
        <v>156</v>
      </c>
      <c r="B881" s="26" t="s">
        <v>645</v>
      </c>
      <c r="C881" s="26" t="s">
        <v>190</v>
      </c>
      <c r="D881" s="26" t="s">
        <v>1510</v>
      </c>
      <c r="E881" s="26">
        <v>40000</v>
      </c>
      <c r="F8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81" s="26" t="s">
        <v>1070</v>
      </c>
      <c r="H881" s="27">
        <v>1</v>
      </c>
      <c r="I881" s="28">
        <v>43118.869328703702</v>
      </c>
      <c r="J881" s="26" t="s">
        <v>995</v>
      </c>
      <c r="K881" s="26" t="s">
        <v>11</v>
      </c>
      <c r="L881" t="str">
        <f>SUBSTITUTE(SUBSTITUTE(Table1[[#This Row],[PredictorSetsOrig]],"task","act"),"startend","se")</f>
        <v>act,se</v>
      </c>
      <c r="M881" s="32" t="s">
        <v>14</v>
      </c>
      <c r="N881" s="27">
        <v>30</v>
      </c>
      <c r="O881" s="27">
        <f>IF(Table1[[#This Row],[Algorithm]]="None",0,IF(Table1[[#This Row],[NumPredictors]]&lt;=5,5,IF(Table1[[#This Row],[NumPredictors]]&lt;=10,10,IF(Table1[[#This Row],[NumPredictors]]&lt;=30,30,50))))</f>
        <v>30</v>
      </c>
      <c r="P881" s="29">
        <v>0.84770000000000001</v>
      </c>
      <c r="Q881" s="29">
        <v>0.85063333333333302</v>
      </c>
      <c r="R881" s="26">
        <v>0.30999999999949102</v>
      </c>
      <c r="S881" s="26">
        <v>67.369999999999905</v>
      </c>
      <c r="T881" s="26">
        <v>1.1400000000003301</v>
      </c>
      <c r="U881" s="27">
        <v>6.1656435882415899</v>
      </c>
      <c r="V881" s="27">
        <v>7.6181015659879598</v>
      </c>
      <c r="W881" s="22">
        <f>IFERROR(Table1[[#This Row],[MutualInformation]]/Table1[[#This Row],[MutualInformationPotential]],0)</f>
        <v>0.80934121642180989</v>
      </c>
      <c r="X881" s="27">
        <v>0.26864620966338798</v>
      </c>
      <c r="Y881" s="3">
        <v>0.393542934233303</v>
      </c>
      <c r="Z881" s="27">
        <f>IFERROR(Table1[[#This Row],[MutualInformationVsOutcome]]/Table1[[#This Row],[MutualInformationVsOutcomePotential]],0)</f>
        <v>0.68263507306200844</v>
      </c>
      <c r="AA881" s="26">
        <v>901</v>
      </c>
      <c r="AB881" s="26">
        <v>7576</v>
      </c>
      <c r="AC881" s="26">
        <v>362</v>
      </c>
      <c r="AD881" s="26">
        <v>1161</v>
      </c>
      <c r="AE881" s="27" t="s">
        <v>1224</v>
      </c>
      <c r="AF8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81" s="17" t="str">
        <f>RIGHT(Table1[[#This Row],[AlgorithmFunc]],LEN(Table1[[#This Row],[AlgorithmFunc]])-16)</f>
        <v>ClusterInfluence</v>
      </c>
      <c r="AH881" s="27">
        <f>Table1[[#This Row],['# CM TP]]+Table1[[#This Row],['# CM TN]]</f>
        <v>8477</v>
      </c>
      <c r="AI881" s="27">
        <f>Table1[[#This Row],['# CM FP]]+Table1[[#This Row],['# CM FN]]</f>
        <v>1523</v>
      </c>
      <c r="AJ881" s="27">
        <f>Table1[[#This Row],['# CM TP]]+Table1[[#This Row],['# CM FP]]</f>
        <v>1263</v>
      </c>
      <c r="AK881" s="27">
        <f>Table1[[#This Row],['# CM TN]]+Table1[[#This Row],['# CM FN]]</f>
        <v>8737</v>
      </c>
      <c r="AL881" s="27">
        <f>Table1[[#This Row],[GT_T]]+Table1[[#This Row],[GT_F]]</f>
        <v>10000</v>
      </c>
      <c r="AM881" s="27">
        <f>IFERROR((Table1[[#This Row],['# CM TP]]+Table1[[#This Row],['# CM TN]])/Table1[[#This Row],[GT_TOT]], 0)</f>
        <v>0.84770000000000001</v>
      </c>
      <c r="AN881" s="27">
        <f>IFERROR(((Table1[[#This Row],[GT_T]]*Table1[[#This Row],[GT_ML_P]]/Table1[[#This Row],[GT_TOT]])+(Table1[[#This Row],[GT_F]]*Table1[[#This Row],[GT_ML_N]]/Table1[[#This Row],[GT_TOT]]))/Table1[[#This Row],[GT_TOT]],0)</f>
        <v>0.24012902</v>
      </c>
      <c r="AO881" s="27">
        <f>(Table1[[#This Row],[OBS_ACC]]-Table1[[#This Row],[EXP_ACC]])/(1-Table1[[#This Row],[EXP_ACC]])</f>
        <v>0.7995712377382802</v>
      </c>
      <c r="AP881" s="27">
        <f>Table1[[#This Row],['# CM TP]]+Table1[[#This Row],['# CM FN]]</f>
        <v>2062</v>
      </c>
      <c r="AQ881" s="27">
        <f>Table1[[#This Row],['# CM TN]]+Table1[[#This Row],['# CM FP]]</f>
        <v>7938</v>
      </c>
      <c r="AR881" s="29">
        <f>IFERROR(Table1[[#This Row],[NUM_T]]/(Table1[[#This Row],[NUM_T]]+Table1[[#This Row],[NUM_F]]),0)</f>
        <v>0.20619999999999999</v>
      </c>
      <c r="AS881" s="29">
        <f>IFERROR(((LEN(Table1[[#This Row],[Predictors]])-LEN(SUBSTITUTE(Table1[[#This Row],[Predictors]],"_","")))/Table1[[#This Row],[NumPredictors]])-Table1[[#This Row],[P_se]],0)</f>
        <v>9.9999999999999978E-2</v>
      </c>
      <c r="AT881" s="29">
        <f>IFERROR((LEN(Table1[[#This Row],[Predictors]])-LEN(SUBSTITUTE(Table1[[#This Row],[Predictors]],".","")))/Table1[[#This Row],[NumPredictors]],0)</f>
        <v>0</v>
      </c>
      <c r="AU88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881" s="29">
        <f>1-(Table1[[#This Row],[P_2gram]]+Table1[[#This Row],[P_order]]+Table1[[#This Row],[P_se]])</f>
        <v>0.7</v>
      </c>
    </row>
    <row r="882" spans="1:48" x14ac:dyDescent="0.25">
      <c r="A882">
        <v>29</v>
      </c>
      <c r="B882" t="s">
        <v>645</v>
      </c>
      <c r="C882" t="s">
        <v>185</v>
      </c>
      <c r="D882" s="26" t="s">
        <v>1510</v>
      </c>
      <c r="E882">
        <v>4000</v>
      </c>
      <c r="F8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82" t="s">
        <v>1070</v>
      </c>
      <c r="H882" s="3">
        <v>1</v>
      </c>
      <c r="I882" s="1">
        <v>43118.897696759261</v>
      </c>
      <c r="J882" t="s">
        <v>995</v>
      </c>
      <c r="K882" t="s">
        <v>11</v>
      </c>
      <c r="L882" t="str">
        <f>SUBSTITUTE(SUBSTITUTE(Table1[[#This Row],[PredictorSetsOrig]],"task","act"),"startend","se")</f>
        <v>act,2gram,order</v>
      </c>
      <c r="M882" s="32" t="s">
        <v>24</v>
      </c>
      <c r="N882" s="3">
        <v>10</v>
      </c>
      <c r="O882" s="3">
        <f>IF(Table1[[#This Row],[Algorithm]]="None",0,IF(Table1[[#This Row],[NumPredictors]]&lt;=5,5,IF(Table1[[#This Row],[NumPredictors]]&lt;=10,10,IF(Table1[[#This Row],[NumPredictors]]&lt;=30,30,50))))</f>
        <v>10</v>
      </c>
      <c r="P882" s="2">
        <v>0.82299999999999995</v>
      </c>
      <c r="Q882" s="2">
        <v>0.82533333333333303</v>
      </c>
      <c r="R882">
        <v>1.85000000000036</v>
      </c>
      <c r="S882">
        <v>4.1800000000002902</v>
      </c>
      <c r="T882">
        <v>1.5799999999999299</v>
      </c>
      <c r="U882" s="3">
        <v>5.1644907792746801</v>
      </c>
      <c r="V882" s="17">
        <v>7.30761563701172</v>
      </c>
      <c r="W882" s="22">
        <f>IFERROR(Table1[[#This Row],[MutualInformation]]/Table1[[#This Row],[MutualInformationPotential]],0)</f>
        <v>0.70672720567259872</v>
      </c>
      <c r="X882" s="3">
        <v>0.20312830473358501</v>
      </c>
      <c r="Y882" s="27">
        <v>0.40525441704633902</v>
      </c>
      <c r="Z882" s="3">
        <f>IFERROR(Table1[[#This Row],[MutualInformationVsOutcome]]/Table1[[#This Row],[MutualInformationVsOutcomePotential]],0)</f>
        <v>0.50123649783774771</v>
      </c>
      <c r="AA882">
        <v>38</v>
      </c>
      <c r="AB882">
        <v>785</v>
      </c>
      <c r="AC882">
        <v>20</v>
      </c>
      <c r="AD882">
        <v>157</v>
      </c>
      <c r="AE882" s="3" t="s">
        <v>1002</v>
      </c>
      <c r="AF8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82" s="17" t="str">
        <f>RIGHT(Table1[[#This Row],[AlgorithmFunc]],LEN(Table1[[#This Row],[AlgorithmFunc]])-16)</f>
        <v>ClusterInfluence</v>
      </c>
      <c r="AH882" s="3">
        <f>Table1[[#This Row],['# CM TP]]+Table1[[#This Row],['# CM TN]]</f>
        <v>823</v>
      </c>
      <c r="AI882" s="3">
        <f>Table1[[#This Row],['# CM FP]]+Table1[[#This Row],['# CM FN]]</f>
        <v>177</v>
      </c>
      <c r="AJ882" s="3">
        <f>Table1[[#This Row],['# CM TP]]+Table1[[#This Row],['# CM FP]]</f>
        <v>58</v>
      </c>
      <c r="AK882" s="3">
        <f>Table1[[#This Row],['# CM TN]]+Table1[[#This Row],['# CM FN]]</f>
        <v>942</v>
      </c>
      <c r="AL882" s="3">
        <f>Table1[[#This Row],[GT_T]]+Table1[[#This Row],[GT_F]]</f>
        <v>1000</v>
      </c>
      <c r="AM882" s="3">
        <f>IFERROR((Table1[[#This Row],['# CM TP]]+Table1[[#This Row],['# CM TN]])/Table1[[#This Row],[GT_TOT]], 0)</f>
        <v>0.82299999999999995</v>
      </c>
      <c r="AN882" s="3">
        <f>IFERROR(((Table1[[#This Row],[GT_T]]*Table1[[#This Row],[GT_ML_P]]/Table1[[#This Row],[GT_TOT]])+(Table1[[#This Row],[GT_F]]*Table1[[#This Row],[GT_ML_N]]/Table1[[#This Row],[GT_TOT]]))/Table1[[#This Row],[GT_TOT]],0)</f>
        <v>0.21446800000000002</v>
      </c>
      <c r="AO882" s="3">
        <f>(Table1[[#This Row],[OBS_ACC]]-Table1[[#This Row],[EXP_ACC]])/(1-Table1[[#This Row],[EXP_ACC]])</f>
        <v>0.77467499732665246</v>
      </c>
      <c r="AP882" s="3">
        <f>Table1[[#This Row],['# CM TP]]+Table1[[#This Row],['# CM FN]]</f>
        <v>195</v>
      </c>
      <c r="AQ882" s="3">
        <f>Table1[[#This Row],['# CM TN]]+Table1[[#This Row],['# CM FP]]</f>
        <v>805</v>
      </c>
      <c r="AR882" s="2">
        <f>IFERROR(Table1[[#This Row],[NUM_T]]/(Table1[[#This Row],[NUM_T]]+Table1[[#This Row],[NUM_F]]),0)</f>
        <v>0.19500000000000001</v>
      </c>
      <c r="AS882" s="2">
        <f>IFERROR(((LEN(Table1[[#This Row],[Predictors]])-LEN(SUBSTITUTE(Table1[[#This Row],[Predictors]],"_","")))/Table1[[#This Row],[NumPredictors]])-Table1[[#This Row],[P_se]],0)</f>
        <v>0.2</v>
      </c>
      <c r="AT882" s="2">
        <f>IFERROR((LEN(Table1[[#This Row],[Predictors]])-LEN(SUBSTITUTE(Table1[[#This Row],[Predictors]],".","")))/Table1[[#This Row],[NumPredictors]],0)</f>
        <v>0.6</v>
      </c>
      <c r="AU8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2" s="2">
        <f>1-(Table1[[#This Row],[P_2gram]]+Table1[[#This Row],[P_order]]+Table1[[#This Row],[P_se]])</f>
        <v>0.19999999999999996</v>
      </c>
    </row>
    <row r="883" spans="1:48" x14ac:dyDescent="0.25">
      <c r="A883" s="26">
        <v>40</v>
      </c>
      <c r="B883" s="26" t="s">
        <v>645</v>
      </c>
      <c r="C883" s="26" t="s">
        <v>185</v>
      </c>
      <c r="D883" s="26" t="s">
        <v>1510</v>
      </c>
      <c r="E883" s="26">
        <v>4000</v>
      </c>
      <c r="F8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83" s="26" t="s">
        <v>1070</v>
      </c>
      <c r="H883" s="27">
        <v>1</v>
      </c>
      <c r="I883" s="28">
        <v>43118.898553240739</v>
      </c>
      <c r="J883" s="26" t="s">
        <v>1007</v>
      </c>
      <c r="K883" s="26" t="s">
        <v>11</v>
      </c>
      <c r="L883" t="str">
        <f>SUBSTITUTE(SUBSTITUTE(Table1[[#This Row],[PredictorSetsOrig]],"task","act"),"startend","se")</f>
        <v>act,2gram,order</v>
      </c>
      <c r="M883" s="32" t="s">
        <v>24</v>
      </c>
      <c r="N883" s="27">
        <v>10</v>
      </c>
      <c r="O883" s="27">
        <f>IF(Table1[[#This Row],[Algorithm]]="None",0,IF(Table1[[#This Row],[NumPredictors]]&lt;=5,5,IF(Table1[[#This Row],[NumPredictors]]&lt;=10,10,IF(Table1[[#This Row],[NumPredictors]]&lt;=30,30,50))))</f>
        <v>10</v>
      </c>
      <c r="P883" s="29">
        <v>0.82299999999999995</v>
      </c>
      <c r="Q883" s="29">
        <v>0.82533333333333303</v>
      </c>
      <c r="R883" s="26">
        <v>1.83999999999924</v>
      </c>
      <c r="S883" s="26">
        <v>4.1099999999996699</v>
      </c>
      <c r="T883" s="26">
        <v>1.7399999999997799</v>
      </c>
      <c r="U883" s="27">
        <v>5.1644907792746801</v>
      </c>
      <c r="V883" s="17">
        <v>7.30761563701172</v>
      </c>
      <c r="W883" s="22">
        <f>IFERROR(Table1[[#This Row],[MutualInformation]]/Table1[[#This Row],[MutualInformationPotential]],0)</f>
        <v>0.70672720567259872</v>
      </c>
      <c r="X883" s="27">
        <v>0.20312830473358501</v>
      </c>
      <c r="Y883" s="27">
        <v>0.40525441704633902</v>
      </c>
      <c r="Z883" s="27">
        <f>IFERROR(Table1[[#This Row],[MutualInformationVsOutcome]]/Table1[[#This Row],[MutualInformationVsOutcomePotential]],0)</f>
        <v>0.50123649783774771</v>
      </c>
      <c r="AA883" s="26">
        <v>38</v>
      </c>
      <c r="AB883" s="26">
        <v>785</v>
      </c>
      <c r="AC883" s="26">
        <v>20</v>
      </c>
      <c r="AD883" s="26">
        <v>157</v>
      </c>
      <c r="AE883" s="27" t="s">
        <v>1002</v>
      </c>
      <c r="AF8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83" s="17" t="str">
        <f>RIGHT(Table1[[#This Row],[AlgorithmFunc]],LEN(Table1[[#This Row],[AlgorithmFunc]])-16)</f>
        <v>ClusterFisher</v>
      </c>
      <c r="AH883" s="27">
        <f>Table1[[#This Row],['# CM TP]]+Table1[[#This Row],['# CM TN]]</f>
        <v>823</v>
      </c>
      <c r="AI883" s="27">
        <f>Table1[[#This Row],['# CM FP]]+Table1[[#This Row],['# CM FN]]</f>
        <v>177</v>
      </c>
      <c r="AJ883" s="27">
        <f>Table1[[#This Row],['# CM TP]]+Table1[[#This Row],['# CM FP]]</f>
        <v>58</v>
      </c>
      <c r="AK883" s="27">
        <f>Table1[[#This Row],['# CM TN]]+Table1[[#This Row],['# CM FN]]</f>
        <v>942</v>
      </c>
      <c r="AL883" s="27">
        <f>Table1[[#This Row],[GT_T]]+Table1[[#This Row],[GT_F]]</f>
        <v>1000</v>
      </c>
      <c r="AM883" s="27">
        <f>IFERROR((Table1[[#This Row],['# CM TP]]+Table1[[#This Row],['# CM TN]])/Table1[[#This Row],[GT_TOT]], 0)</f>
        <v>0.82299999999999995</v>
      </c>
      <c r="AN883" s="27">
        <f>IFERROR(((Table1[[#This Row],[GT_T]]*Table1[[#This Row],[GT_ML_P]]/Table1[[#This Row],[GT_TOT]])+(Table1[[#This Row],[GT_F]]*Table1[[#This Row],[GT_ML_N]]/Table1[[#This Row],[GT_TOT]]))/Table1[[#This Row],[GT_TOT]],0)</f>
        <v>0.21446800000000002</v>
      </c>
      <c r="AO883" s="27">
        <f>(Table1[[#This Row],[OBS_ACC]]-Table1[[#This Row],[EXP_ACC]])/(1-Table1[[#This Row],[EXP_ACC]])</f>
        <v>0.77467499732665246</v>
      </c>
      <c r="AP883" s="27">
        <f>Table1[[#This Row],['# CM TP]]+Table1[[#This Row],['# CM FN]]</f>
        <v>195</v>
      </c>
      <c r="AQ883" s="27">
        <f>Table1[[#This Row],['# CM TN]]+Table1[[#This Row],['# CM FP]]</f>
        <v>805</v>
      </c>
      <c r="AR883" s="29">
        <f>IFERROR(Table1[[#This Row],[NUM_T]]/(Table1[[#This Row],[NUM_T]]+Table1[[#This Row],[NUM_F]]),0)</f>
        <v>0.19500000000000001</v>
      </c>
      <c r="AS883" s="29">
        <f>IFERROR(((LEN(Table1[[#This Row],[Predictors]])-LEN(SUBSTITUTE(Table1[[#This Row],[Predictors]],"_","")))/Table1[[#This Row],[NumPredictors]])-Table1[[#This Row],[P_se]],0)</f>
        <v>0.2</v>
      </c>
      <c r="AT883" s="29">
        <f>IFERROR((LEN(Table1[[#This Row],[Predictors]])-LEN(SUBSTITUTE(Table1[[#This Row],[Predictors]],".","")))/Table1[[#This Row],[NumPredictors]],0)</f>
        <v>0.6</v>
      </c>
      <c r="AU88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3" s="29">
        <f>1-(Table1[[#This Row],[P_2gram]]+Table1[[#This Row],[P_order]]+Table1[[#This Row],[P_se]])</f>
        <v>0.19999999999999996</v>
      </c>
    </row>
    <row r="884" spans="1:48" x14ac:dyDescent="0.25">
      <c r="A884" s="26">
        <v>158</v>
      </c>
      <c r="B884" s="26" t="s">
        <v>645</v>
      </c>
      <c r="C884" s="26" t="s">
        <v>190</v>
      </c>
      <c r="D884" s="26" t="s">
        <v>1510</v>
      </c>
      <c r="E884" s="26">
        <v>40000</v>
      </c>
      <c r="F8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84" s="26" t="s">
        <v>1070</v>
      </c>
      <c r="H884" s="27">
        <v>1</v>
      </c>
      <c r="I884" s="28">
        <v>43118.871435185189</v>
      </c>
      <c r="J884" s="26" t="s">
        <v>995</v>
      </c>
      <c r="K884" s="26" t="s">
        <v>11</v>
      </c>
      <c r="L884" t="str">
        <f>SUBSTITUTE(SUBSTITUTE(Table1[[#This Row],[PredictorSetsOrig]],"task","act"),"startend","se")</f>
        <v>act,se,order</v>
      </c>
      <c r="M884" s="32" t="s">
        <v>18</v>
      </c>
      <c r="N884" s="27">
        <v>30</v>
      </c>
      <c r="O884" s="27">
        <f>IF(Table1[[#This Row],[Algorithm]]="None",0,IF(Table1[[#This Row],[NumPredictors]]&lt;=5,5,IF(Table1[[#This Row],[NumPredictors]]&lt;=10,10,IF(Table1[[#This Row],[NumPredictors]]&lt;=30,30,50))))</f>
        <v>30</v>
      </c>
      <c r="P884" s="29">
        <v>0.85550000000000004</v>
      </c>
      <c r="Q884" s="29">
        <v>0.85309999999999997</v>
      </c>
      <c r="R884" s="26">
        <v>21.440000000000499</v>
      </c>
      <c r="S884" s="26">
        <v>68.270000000000394</v>
      </c>
      <c r="T884" s="26">
        <v>7.3500000000003602</v>
      </c>
      <c r="U884" s="27">
        <v>6.6016102869579498</v>
      </c>
      <c r="V884" s="27">
        <v>8.2526139767123201</v>
      </c>
      <c r="W884" s="22">
        <f>IFERROR(Table1[[#This Row],[MutualInformation]]/Table1[[#This Row],[MutualInformationPotential]],0)</f>
        <v>0.79994172823141085</v>
      </c>
      <c r="X884" s="27">
        <v>0.31948254708155899</v>
      </c>
      <c r="Y884" s="3">
        <v>0.43681627597160699</v>
      </c>
      <c r="Z884" s="27">
        <f>IFERROR(Table1[[#This Row],[MutualInformationVsOutcome]]/Table1[[#This Row],[MutualInformationVsOutcomePotential]],0)</f>
        <v>0.73138883474736938</v>
      </c>
      <c r="AA884" s="26">
        <v>1010</v>
      </c>
      <c r="AB884" s="26">
        <v>7545</v>
      </c>
      <c r="AC884" s="26">
        <v>393</v>
      </c>
      <c r="AD884" s="26">
        <v>1052</v>
      </c>
      <c r="AE884" s="27" t="s">
        <v>1235</v>
      </c>
      <c r="AF8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84" s="17" t="str">
        <f>RIGHT(Table1[[#This Row],[AlgorithmFunc]],LEN(Table1[[#This Row],[AlgorithmFunc]])-16)</f>
        <v>ClusterInfluence</v>
      </c>
      <c r="AH884" s="27">
        <f>Table1[[#This Row],['# CM TP]]+Table1[[#This Row],['# CM TN]]</f>
        <v>8555</v>
      </c>
      <c r="AI884" s="27">
        <f>Table1[[#This Row],['# CM FP]]+Table1[[#This Row],['# CM FN]]</f>
        <v>1445</v>
      </c>
      <c r="AJ884" s="27">
        <f>Table1[[#This Row],['# CM TP]]+Table1[[#This Row],['# CM FP]]</f>
        <v>1403</v>
      </c>
      <c r="AK884" s="27">
        <f>Table1[[#This Row],['# CM TN]]+Table1[[#This Row],['# CM FN]]</f>
        <v>8597</v>
      </c>
      <c r="AL884" s="27">
        <f>Table1[[#This Row],[GT_T]]+Table1[[#This Row],[GT_F]]</f>
        <v>10000</v>
      </c>
      <c r="AM884" s="27">
        <f>IFERROR((Table1[[#This Row],['# CM TP]]+Table1[[#This Row],['# CM TN]])/Table1[[#This Row],[GT_TOT]], 0)</f>
        <v>0.85550000000000004</v>
      </c>
      <c r="AN884" s="27">
        <f>IFERROR(((Table1[[#This Row],[GT_T]]*Table1[[#This Row],[GT_ML_P]]/Table1[[#This Row],[GT_TOT]])+(Table1[[#This Row],[GT_F]]*Table1[[#This Row],[GT_ML_N]]/Table1[[#This Row],[GT_TOT]]))/Table1[[#This Row],[GT_TOT]],0)</f>
        <v>0.24425329999999998</v>
      </c>
      <c r="AO884" s="27">
        <f>(Table1[[#This Row],[OBS_ACC]]-Table1[[#This Row],[EXP_ACC]])/(1-Table1[[#This Row],[EXP_ACC]])</f>
        <v>0.80879837120029774</v>
      </c>
      <c r="AP884" s="27">
        <f>Table1[[#This Row],['# CM TP]]+Table1[[#This Row],['# CM FN]]</f>
        <v>2062</v>
      </c>
      <c r="AQ884" s="27">
        <f>Table1[[#This Row],['# CM TN]]+Table1[[#This Row],['# CM FP]]</f>
        <v>7938</v>
      </c>
      <c r="AR884" s="29">
        <f>IFERROR(Table1[[#This Row],[NUM_T]]/(Table1[[#This Row],[NUM_T]]+Table1[[#This Row],[NUM_F]]),0)</f>
        <v>0.20619999999999999</v>
      </c>
      <c r="AS884" s="29">
        <f>IFERROR(((LEN(Table1[[#This Row],[Predictors]])-LEN(SUBSTITUTE(Table1[[#This Row],[Predictors]],"_","")))/Table1[[#This Row],[NumPredictors]])-Table1[[#This Row],[P_se]],0)</f>
        <v>1.1111111111111113E-2</v>
      </c>
      <c r="AT884" s="29">
        <f>IFERROR((LEN(Table1[[#This Row],[Predictors]])-LEN(SUBSTITUTE(Table1[[#This Row],[Predictors]],".","")))/Table1[[#This Row],[NumPredictors]],0)</f>
        <v>0.8</v>
      </c>
      <c r="AU88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884" s="29">
        <f>1-(Table1[[#This Row],[P_2gram]]+Table1[[#This Row],[P_order]]+Table1[[#This Row],[P_se]])</f>
        <v>0.16666666666666663</v>
      </c>
    </row>
    <row r="885" spans="1:48" x14ac:dyDescent="0.25">
      <c r="A885" s="26">
        <v>165</v>
      </c>
      <c r="B885" s="26" t="s">
        <v>645</v>
      </c>
      <c r="C885" s="26" t="s">
        <v>185</v>
      </c>
      <c r="D885" s="26" t="s">
        <v>1510</v>
      </c>
      <c r="E885" s="26">
        <v>40000</v>
      </c>
      <c r="F8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85" s="26" t="s">
        <v>1070</v>
      </c>
      <c r="H885" s="27">
        <v>1</v>
      </c>
      <c r="I885" s="28">
        <v>43118.965462962966</v>
      </c>
      <c r="J885" s="26" t="s">
        <v>995</v>
      </c>
      <c r="K885" s="26" t="s">
        <v>11</v>
      </c>
      <c r="L885" t="str">
        <f>SUBSTITUTE(SUBSTITUTE(Table1[[#This Row],[PredictorSetsOrig]],"task","act"),"startend","se")</f>
        <v>2gram,order</v>
      </c>
      <c r="M885" s="32" t="s">
        <v>438</v>
      </c>
      <c r="N885" s="27">
        <v>30</v>
      </c>
      <c r="O885" s="27">
        <f>IF(Table1[[#This Row],[Algorithm]]="None",0,IF(Table1[[#This Row],[NumPredictors]]&lt;=5,5,IF(Table1[[#This Row],[NumPredictors]]&lt;=10,10,IF(Table1[[#This Row],[NumPredictors]]&lt;=30,30,50))))</f>
        <v>30</v>
      </c>
      <c r="P885" s="29">
        <v>0.82289999999999996</v>
      </c>
      <c r="Q885" s="29">
        <v>0.82453333333333301</v>
      </c>
      <c r="R885" s="26">
        <v>46.269999999998603</v>
      </c>
      <c r="S885" s="26">
        <v>64.920000000000101</v>
      </c>
      <c r="T885" s="26">
        <v>12.1800000000003</v>
      </c>
      <c r="U885" s="27">
        <v>6.3782884014324104</v>
      </c>
      <c r="V885" s="27"/>
      <c r="W885" s="22">
        <f>IFERROR(Table1[[#This Row],[MutualInformation]]/Table1[[#This Row],[MutualInformationPotential]],0)</f>
        <v>0</v>
      </c>
      <c r="X885" s="27">
        <v>0.17409828542581601</v>
      </c>
      <c r="Y885" s="3"/>
      <c r="Z885" s="27">
        <f>IFERROR(Table1[[#This Row],[MutualInformationVsOutcome]]/Table1[[#This Row],[MutualInformationVsOutcomePotential]],0)</f>
        <v>0</v>
      </c>
      <c r="AA885" s="26">
        <v>359</v>
      </c>
      <c r="AB885" s="26">
        <v>7870</v>
      </c>
      <c r="AC885" s="26">
        <v>153</v>
      </c>
      <c r="AD885" s="26">
        <v>1618</v>
      </c>
      <c r="AE885" s="27" t="s">
        <v>1156</v>
      </c>
      <c r="AF8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85" s="17" t="str">
        <f>RIGHT(Table1[[#This Row],[AlgorithmFunc]],LEN(Table1[[#This Row],[AlgorithmFunc]])-16)</f>
        <v>ClusterInfluence</v>
      </c>
      <c r="AH885" s="27">
        <f>Table1[[#This Row],['# CM TP]]+Table1[[#This Row],['# CM TN]]</f>
        <v>8229</v>
      </c>
      <c r="AI885" s="27">
        <f>Table1[[#This Row],['# CM FP]]+Table1[[#This Row],['# CM FN]]</f>
        <v>1771</v>
      </c>
      <c r="AJ885" s="27">
        <f>Table1[[#This Row],['# CM TP]]+Table1[[#This Row],['# CM FP]]</f>
        <v>512</v>
      </c>
      <c r="AK885" s="27">
        <f>Table1[[#This Row],['# CM TN]]+Table1[[#This Row],['# CM FN]]</f>
        <v>9488</v>
      </c>
      <c r="AL885" s="27">
        <f>Table1[[#This Row],[GT_T]]+Table1[[#This Row],[GT_F]]</f>
        <v>10000</v>
      </c>
      <c r="AM885" s="27">
        <f>IFERROR((Table1[[#This Row],['# CM TP]]+Table1[[#This Row],['# CM TN]])/Table1[[#This Row],[GT_TOT]], 0)</f>
        <v>0.82289999999999996</v>
      </c>
      <c r="AN885" s="27">
        <f>IFERROR(((Table1[[#This Row],[GT_T]]*Table1[[#This Row],[GT_ML_P]]/Table1[[#This Row],[GT_TOT]])+(Table1[[#This Row],[GT_F]]*Table1[[#This Row],[GT_ML_N]]/Table1[[#This Row],[GT_TOT]]))/Table1[[#This Row],[GT_TOT]],0)</f>
        <v>0.21016496000000001</v>
      </c>
      <c r="AO885" s="27">
        <f>(Table1[[#This Row],[OBS_ACC]]-Table1[[#This Row],[EXP_ACC]])/(1-Table1[[#This Row],[EXP_ACC]])</f>
        <v>0.7757759645609037</v>
      </c>
      <c r="AP885" s="27">
        <f>Table1[[#This Row],['# CM TP]]+Table1[[#This Row],['# CM FN]]</f>
        <v>1977</v>
      </c>
      <c r="AQ885" s="27">
        <f>Table1[[#This Row],['# CM TN]]+Table1[[#This Row],['# CM FP]]</f>
        <v>8023</v>
      </c>
      <c r="AR885" s="29">
        <f>IFERROR(Table1[[#This Row],[NUM_T]]/(Table1[[#This Row],[NUM_T]]+Table1[[#This Row],[NUM_F]]),0)</f>
        <v>0.19769999999999999</v>
      </c>
      <c r="AS885" s="29">
        <f>IFERROR(((LEN(Table1[[#This Row],[Predictors]])-LEN(SUBSTITUTE(Table1[[#This Row],[Predictors]],"_","")))/Table1[[#This Row],[NumPredictors]])-Table1[[#This Row],[P_se]],0)</f>
        <v>0.5</v>
      </c>
      <c r="AT885" s="29">
        <f>IFERROR((LEN(Table1[[#This Row],[Predictors]])-LEN(SUBSTITUTE(Table1[[#This Row],[Predictors]],".","")))/Table1[[#This Row],[NumPredictors]],0)</f>
        <v>0.5</v>
      </c>
      <c r="AU88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5" s="29">
        <f>1-(Table1[[#This Row],[P_2gram]]+Table1[[#This Row],[P_order]]+Table1[[#This Row],[P_se]])</f>
        <v>0</v>
      </c>
    </row>
    <row r="886" spans="1:48" x14ac:dyDescent="0.25">
      <c r="A886" s="26">
        <v>176</v>
      </c>
      <c r="B886" s="26" t="s">
        <v>645</v>
      </c>
      <c r="C886" s="26" t="s">
        <v>185</v>
      </c>
      <c r="D886" s="26" t="s">
        <v>1510</v>
      </c>
      <c r="E886" s="26">
        <v>40000</v>
      </c>
      <c r="F8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86" s="26" t="s">
        <v>1070</v>
      </c>
      <c r="H886" s="27">
        <v>1</v>
      </c>
      <c r="I886" s="28">
        <v>43118.978437500002</v>
      </c>
      <c r="J886" s="26" t="s">
        <v>1007</v>
      </c>
      <c r="K886" s="26" t="s">
        <v>11</v>
      </c>
      <c r="L886" t="str">
        <f>SUBSTITUTE(SUBSTITUTE(Table1[[#This Row],[PredictorSetsOrig]],"task","act"),"startend","se")</f>
        <v>2gram,order</v>
      </c>
      <c r="M886" s="32" t="s">
        <v>438</v>
      </c>
      <c r="N886" s="27">
        <v>30</v>
      </c>
      <c r="O886" s="27">
        <f>IF(Table1[[#This Row],[Algorithm]]="None",0,IF(Table1[[#This Row],[NumPredictors]]&lt;=5,5,IF(Table1[[#This Row],[NumPredictors]]&lt;=10,10,IF(Table1[[#This Row],[NumPredictors]]&lt;=30,30,50))))</f>
        <v>30</v>
      </c>
      <c r="P886" s="29">
        <v>0.82289999999999996</v>
      </c>
      <c r="Q886" s="29">
        <v>0.82453333333333301</v>
      </c>
      <c r="R886" s="26">
        <v>45.860000000000603</v>
      </c>
      <c r="S886" s="26">
        <v>63.809999999999498</v>
      </c>
      <c r="T886" s="26">
        <v>12.090000000000099</v>
      </c>
      <c r="U886" s="27">
        <v>6.3782884014324104</v>
      </c>
      <c r="V886" s="27"/>
      <c r="W886" s="22">
        <f>IFERROR(Table1[[#This Row],[MutualInformation]]/Table1[[#This Row],[MutualInformationPotential]],0)</f>
        <v>0</v>
      </c>
      <c r="X886" s="27">
        <v>0.17409828542581601</v>
      </c>
      <c r="Y886" s="27"/>
      <c r="Z886" s="27">
        <f>IFERROR(Table1[[#This Row],[MutualInformationVsOutcome]]/Table1[[#This Row],[MutualInformationVsOutcomePotential]],0)</f>
        <v>0</v>
      </c>
      <c r="AA886" s="26">
        <v>359</v>
      </c>
      <c r="AB886" s="26">
        <v>7870</v>
      </c>
      <c r="AC886" s="26">
        <v>153</v>
      </c>
      <c r="AD886" s="26">
        <v>1618</v>
      </c>
      <c r="AE886" s="27" t="s">
        <v>1156</v>
      </c>
      <c r="AF8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86" s="17" t="str">
        <f>RIGHT(Table1[[#This Row],[AlgorithmFunc]],LEN(Table1[[#This Row],[AlgorithmFunc]])-16)</f>
        <v>ClusterFisher</v>
      </c>
      <c r="AH886" s="27">
        <f>Table1[[#This Row],['# CM TP]]+Table1[[#This Row],['# CM TN]]</f>
        <v>8229</v>
      </c>
      <c r="AI886" s="27">
        <f>Table1[[#This Row],['# CM FP]]+Table1[[#This Row],['# CM FN]]</f>
        <v>1771</v>
      </c>
      <c r="AJ886" s="27">
        <f>Table1[[#This Row],['# CM TP]]+Table1[[#This Row],['# CM FP]]</f>
        <v>512</v>
      </c>
      <c r="AK886" s="27">
        <f>Table1[[#This Row],['# CM TN]]+Table1[[#This Row],['# CM FN]]</f>
        <v>9488</v>
      </c>
      <c r="AL886" s="27">
        <f>Table1[[#This Row],[GT_T]]+Table1[[#This Row],[GT_F]]</f>
        <v>10000</v>
      </c>
      <c r="AM886" s="27">
        <f>IFERROR((Table1[[#This Row],['# CM TP]]+Table1[[#This Row],['# CM TN]])/Table1[[#This Row],[GT_TOT]], 0)</f>
        <v>0.82289999999999996</v>
      </c>
      <c r="AN886" s="27">
        <f>IFERROR(((Table1[[#This Row],[GT_T]]*Table1[[#This Row],[GT_ML_P]]/Table1[[#This Row],[GT_TOT]])+(Table1[[#This Row],[GT_F]]*Table1[[#This Row],[GT_ML_N]]/Table1[[#This Row],[GT_TOT]]))/Table1[[#This Row],[GT_TOT]],0)</f>
        <v>0.21016496000000001</v>
      </c>
      <c r="AO886" s="27">
        <f>(Table1[[#This Row],[OBS_ACC]]-Table1[[#This Row],[EXP_ACC]])/(1-Table1[[#This Row],[EXP_ACC]])</f>
        <v>0.7757759645609037</v>
      </c>
      <c r="AP886" s="27">
        <f>Table1[[#This Row],['# CM TP]]+Table1[[#This Row],['# CM FN]]</f>
        <v>1977</v>
      </c>
      <c r="AQ886" s="27">
        <f>Table1[[#This Row],['# CM TN]]+Table1[[#This Row],['# CM FP]]</f>
        <v>8023</v>
      </c>
      <c r="AR886" s="29">
        <f>IFERROR(Table1[[#This Row],[NUM_T]]/(Table1[[#This Row],[NUM_T]]+Table1[[#This Row],[NUM_F]]),0)</f>
        <v>0.19769999999999999</v>
      </c>
      <c r="AS886" s="29">
        <f>IFERROR(((LEN(Table1[[#This Row],[Predictors]])-LEN(SUBSTITUTE(Table1[[#This Row],[Predictors]],"_","")))/Table1[[#This Row],[NumPredictors]])-Table1[[#This Row],[P_se]],0)</f>
        <v>0.5</v>
      </c>
      <c r="AT886" s="29">
        <f>IFERROR((LEN(Table1[[#This Row],[Predictors]])-LEN(SUBSTITUTE(Table1[[#This Row],[Predictors]],".","")))/Table1[[#This Row],[NumPredictors]],0)</f>
        <v>0.5</v>
      </c>
      <c r="AU88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6" s="29">
        <f>1-(Table1[[#This Row],[P_2gram]]+Table1[[#This Row],[P_order]]+Table1[[#This Row],[P_se]])</f>
        <v>0</v>
      </c>
    </row>
    <row r="887" spans="1:48" x14ac:dyDescent="0.25">
      <c r="A887">
        <v>163</v>
      </c>
      <c r="B887" t="s">
        <v>645</v>
      </c>
      <c r="C887" t="s">
        <v>185</v>
      </c>
      <c r="D887" s="26" t="s">
        <v>1510</v>
      </c>
      <c r="E887">
        <v>40000</v>
      </c>
      <c r="F8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87" t="s">
        <v>1070</v>
      </c>
      <c r="H887" s="3">
        <v>1</v>
      </c>
      <c r="I887" s="1">
        <v>43118.963333333333</v>
      </c>
      <c r="J887" t="s">
        <v>995</v>
      </c>
      <c r="K887" t="s">
        <v>11</v>
      </c>
      <c r="L887" t="str">
        <f>SUBSTITUTE(SUBSTITUTE(Table1[[#This Row],[PredictorSetsOrig]],"task","act"),"startend","se")</f>
        <v>2gram</v>
      </c>
      <c r="M887" s="32" t="s">
        <v>434</v>
      </c>
      <c r="N887" s="3">
        <v>30</v>
      </c>
      <c r="O887" s="3">
        <f>IF(Table1[[#This Row],[Algorithm]]="None",0,IF(Table1[[#This Row],[NumPredictors]]&lt;=5,5,IF(Table1[[#This Row],[NumPredictors]]&lt;=10,10,IF(Table1[[#This Row],[NumPredictors]]&lt;=30,30,50))))</f>
        <v>30</v>
      </c>
      <c r="P887" s="2">
        <v>0.8226</v>
      </c>
      <c r="Q887" s="2">
        <v>0.82526666666666704</v>
      </c>
      <c r="R887">
        <v>25.25</v>
      </c>
      <c r="S887">
        <v>65</v>
      </c>
      <c r="T887">
        <v>5.1399999999994197</v>
      </c>
      <c r="U887" s="3">
        <v>5.81353188568802</v>
      </c>
      <c r="V887" s="17"/>
      <c r="W887" s="22">
        <f>IFERROR(Table1[[#This Row],[MutualInformation]]/Table1[[#This Row],[MutualInformationPotential]],0)</f>
        <v>0</v>
      </c>
      <c r="X887" s="3">
        <v>0.17138204020358999</v>
      </c>
      <c r="Y887" s="3"/>
      <c r="Z887" s="3">
        <f>IFERROR(Table1[[#This Row],[MutualInformationVsOutcome]]/Table1[[#This Row],[MutualInformationVsOutcomePotential]],0)</f>
        <v>0</v>
      </c>
      <c r="AA887">
        <v>338</v>
      </c>
      <c r="AB887">
        <v>7888</v>
      </c>
      <c r="AC887">
        <v>135</v>
      </c>
      <c r="AD887">
        <v>1639</v>
      </c>
      <c r="AE887" s="3" t="s">
        <v>1154</v>
      </c>
      <c r="AF8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87" s="17" t="str">
        <f>RIGHT(Table1[[#This Row],[AlgorithmFunc]],LEN(Table1[[#This Row],[AlgorithmFunc]])-16)</f>
        <v>ClusterInfluence</v>
      </c>
      <c r="AH887" s="3">
        <f>Table1[[#This Row],['# CM TP]]+Table1[[#This Row],['# CM TN]]</f>
        <v>8226</v>
      </c>
      <c r="AI887" s="3">
        <f>Table1[[#This Row],['# CM FP]]+Table1[[#This Row],['# CM FN]]</f>
        <v>1774</v>
      </c>
      <c r="AJ887" s="3">
        <f>Table1[[#This Row],['# CM TP]]+Table1[[#This Row],['# CM FP]]</f>
        <v>473</v>
      </c>
      <c r="AK887" s="3">
        <f>Table1[[#This Row],['# CM TN]]+Table1[[#This Row],['# CM FN]]</f>
        <v>9527</v>
      </c>
      <c r="AL887" s="3">
        <f>Table1[[#This Row],[GT_T]]+Table1[[#This Row],[GT_F]]</f>
        <v>10000</v>
      </c>
      <c r="AM887" s="3">
        <f>IFERROR((Table1[[#This Row],['# CM TP]]+Table1[[#This Row],['# CM TN]])/Table1[[#This Row],[GT_TOT]], 0)</f>
        <v>0.8226</v>
      </c>
      <c r="AN887" s="3">
        <f>IFERROR(((Table1[[#This Row],[GT_T]]*Table1[[#This Row],[GT_ML_P]]/Table1[[#This Row],[GT_TOT]])+(Table1[[#This Row],[GT_F]]*Table1[[#This Row],[GT_ML_N]]/Table1[[#This Row],[GT_TOT]]))/Table1[[#This Row],[GT_TOT]],0)</f>
        <v>0.20791795999999999</v>
      </c>
      <c r="AO887" s="3">
        <f>(Table1[[#This Row],[OBS_ACC]]-Table1[[#This Row],[EXP_ACC]])/(1-Table1[[#This Row],[EXP_ACC]])</f>
        <v>0.77603330079293298</v>
      </c>
      <c r="AP887" s="3">
        <f>Table1[[#This Row],['# CM TP]]+Table1[[#This Row],['# CM FN]]</f>
        <v>1977</v>
      </c>
      <c r="AQ887" s="3">
        <f>Table1[[#This Row],['# CM TN]]+Table1[[#This Row],['# CM FP]]</f>
        <v>8023</v>
      </c>
      <c r="AR887" s="2">
        <f>IFERROR(Table1[[#This Row],[NUM_T]]/(Table1[[#This Row],[NUM_T]]+Table1[[#This Row],[NUM_F]]),0)</f>
        <v>0.19769999999999999</v>
      </c>
      <c r="AS887" s="2">
        <f>IFERROR(((LEN(Table1[[#This Row],[Predictors]])-LEN(SUBSTITUTE(Table1[[#This Row],[Predictors]],"_","")))/Table1[[#This Row],[NumPredictors]])-Table1[[#This Row],[P_se]],0)</f>
        <v>1</v>
      </c>
      <c r="AT887" s="2">
        <f>IFERROR((LEN(Table1[[#This Row],[Predictors]])-LEN(SUBSTITUTE(Table1[[#This Row],[Predictors]],".","")))/Table1[[#This Row],[NumPredictors]],0)</f>
        <v>0</v>
      </c>
      <c r="AU8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7" s="2">
        <f>1-(Table1[[#This Row],[P_2gram]]+Table1[[#This Row],[P_order]]+Table1[[#This Row],[P_se]])</f>
        <v>0</v>
      </c>
    </row>
    <row r="888" spans="1:48" x14ac:dyDescent="0.25">
      <c r="A888">
        <v>174</v>
      </c>
      <c r="B888" t="s">
        <v>645</v>
      </c>
      <c r="C888" t="s">
        <v>185</v>
      </c>
      <c r="D888" s="26" t="s">
        <v>1510</v>
      </c>
      <c r="E888">
        <v>40000</v>
      </c>
      <c r="F8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888" t="s">
        <v>1070</v>
      </c>
      <c r="H888" s="3">
        <v>1</v>
      </c>
      <c r="I888" s="1">
        <v>43118.976354166669</v>
      </c>
      <c r="J888" t="s">
        <v>1007</v>
      </c>
      <c r="K888" t="s">
        <v>11</v>
      </c>
      <c r="L888" t="str">
        <f>SUBSTITUTE(SUBSTITUTE(Table1[[#This Row],[PredictorSetsOrig]],"task","act"),"startend","se")</f>
        <v>2gram</v>
      </c>
      <c r="M888" s="32" t="s">
        <v>434</v>
      </c>
      <c r="N888" s="3">
        <v>30</v>
      </c>
      <c r="O888" s="3">
        <f>IF(Table1[[#This Row],[Algorithm]]="None",0,IF(Table1[[#This Row],[NumPredictors]]&lt;=5,5,IF(Table1[[#This Row],[NumPredictors]]&lt;=10,10,IF(Table1[[#This Row],[NumPredictors]]&lt;=30,30,50))))</f>
        <v>30</v>
      </c>
      <c r="P888" s="2">
        <v>0.8226</v>
      </c>
      <c r="Q888" s="2">
        <v>0.82526666666666704</v>
      </c>
      <c r="R888">
        <v>24.75</v>
      </c>
      <c r="S888">
        <v>63.809999999999498</v>
      </c>
      <c r="T888">
        <v>5.0799999999999299</v>
      </c>
      <c r="U888" s="3">
        <v>5.81353188568802</v>
      </c>
      <c r="V888" s="27"/>
      <c r="W888" s="22">
        <f>IFERROR(Table1[[#This Row],[MutualInformation]]/Table1[[#This Row],[MutualInformationPotential]],0)</f>
        <v>0</v>
      </c>
      <c r="X888" s="3">
        <v>0.17138204020358999</v>
      </c>
      <c r="Y888" s="3"/>
      <c r="Z888" s="3">
        <f>IFERROR(Table1[[#This Row],[MutualInformationVsOutcome]]/Table1[[#This Row],[MutualInformationVsOutcomePotential]],0)</f>
        <v>0</v>
      </c>
      <c r="AA888">
        <v>338</v>
      </c>
      <c r="AB888">
        <v>7888</v>
      </c>
      <c r="AC888">
        <v>135</v>
      </c>
      <c r="AD888">
        <v>1639</v>
      </c>
      <c r="AE888" s="3" t="s">
        <v>1154</v>
      </c>
      <c r="AF8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88" s="17" t="str">
        <f>RIGHT(Table1[[#This Row],[AlgorithmFunc]],LEN(Table1[[#This Row],[AlgorithmFunc]])-16)</f>
        <v>ClusterFisher</v>
      </c>
      <c r="AH888" s="3">
        <f>Table1[[#This Row],['# CM TP]]+Table1[[#This Row],['# CM TN]]</f>
        <v>8226</v>
      </c>
      <c r="AI888" s="3">
        <f>Table1[[#This Row],['# CM FP]]+Table1[[#This Row],['# CM FN]]</f>
        <v>1774</v>
      </c>
      <c r="AJ888" s="3">
        <f>Table1[[#This Row],['# CM TP]]+Table1[[#This Row],['# CM FP]]</f>
        <v>473</v>
      </c>
      <c r="AK888" s="3">
        <f>Table1[[#This Row],['# CM TN]]+Table1[[#This Row],['# CM FN]]</f>
        <v>9527</v>
      </c>
      <c r="AL888" s="3">
        <f>Table1[[#This Row],[GT_T]]+Table1[[#This Row],[GT_F]]</f>
        <v>10000</v>
      </c>
      <c r="AM888" s="3">
        <f>IFERROR((Table1[[#This Row],['# CM TP]]+Table1[[#This Row],['# CM TN]])/Table1[[#This Row],[GT_TOT]], 0)</f>
        <v>0.8226</v>
      </c>
      <c r="AN888" s="3">
        <f>IFERROR(((Table1[[#This Row],[GT_T]]*Table1[[#This Row],[GT_ML_P]]/Table1[[#This Row],[GT_TOT]])+(Table1[[#This Row],[GT_F]]*Table1[[#This Row],[GT_ML_N]]/Table1[[#This Row],[GT_TOT]]))/Table1[[#This Row],[GT_TOT]],0)</f>
        <v>0.20791795999999999</v>
      </c>
      <c r="AO888" s="3">
        <f>(Table1[[#This Row],[OBS_ACC]]-Table1[[#This Row],[EXP_ACC]])/(1-Table1[[#This Row],[EXP_ACC]])</f>
        <v>0.77603330079293298</v>
      </c>
      <c r="AP888" s="3">
        <f>Table1[[#This Row],['# CM TP]]+Table1[[#This Row],['# CM FN]]</f>
        <v>1977</v>
      </c>
      <c r="AQ888" s="3">
        <f>Table1[[#This Row],['# CM TN]]+Table1[[#This Row],['# CM FP]]</f>
        <v>8023</v>
      </c>
      <c r="AR888" s="2">
        <f>IFERROR(Table1[[#This Row],[NUM_T]]/(Table1[[#This Row],[NUM_T]]+Table1[[#This Row],[NUM_F]]),0)</f>
        <v>0.19769999999999999</v>
      </c>
      <c r="AS888" s="2">
        <f>IFERROR(((LEN(Table1[[#This Row],[Predictors]])-LEN(SUBSTITUTE(Table1[[#This Row],[Predictors]],"_","")))/Table1[[#This Row],[NumPredictors]])-Table1[[#This Row],[P_se]],0)</f>
        <v>1</v>
      </c>
      <c r="AT888" s="2">
        <f>IFERROR((LEN(Table1[[#This Row],[Predictors]])-LEN(SUBSTITUTE(Table1[[#This Row],[Predictors]],".","")))/Table1[[#This Row],[NumPredictors]],0)</f>
        <v>0</v>
      </c>
      <c r="AU8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8" s="2">
        <f>1-(Table1[[#This Row],[P_2gram]]+Table1[[#This Row],[P_order]]+Table1[[#This Row],[P_se]])</f>
        <v>0</v>
      </c>
    </row>
    <row r="889" spans="1:48" x14ac:dyDescent="0.25">
      <c r="A889">
        <v>28</v>
      </c>
      <c r="B889" t="s">
        <v>645</v>
      </c>
      <c r="C889" t="s">
        <v>185</v>
      </c>
      <c r="D889" s="26" t="s">
        <v>1510</v>
      </c>
      <c r="E889">
        <v>40000</v>
      </c>
      <c r="F8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889" t="s">
        <v>1316</v>
      </c>
      <c r="H889" s="3">
        <v>1</v>
      </c>
      <c r="I889" s="1">
        <v>43121.883159722223</v>
      </c>
      <c r="J889" t="s">
        <v>1317</v>
      </c>
      <c r="K889" t="s">
        <v>11</v>
      </c>
      <c r="L889" t="str">
        <f>SUBSTITUTE(SUBSTITUTE(Table1[[#This Row],[PredictorSetsOrig]],"task","act"),"startend","se")</f>
        <v>act,2gram</v>
      </c>
      <c r="M889" s="32" t="s">
        <v>22</v>
      </c>
      <c r="N889" s="3">
        <v>10</v>
      </c>
      <c r="O889" s="3">
        <f>IF(Table1[[#This Row],[Algorithm]]="None",0,IF(Table1[[#This Row],[NumPredictors]]&lt;=5,5,IF(Table1[[#This Row],[NumPredictors]]&lt;=10,10,IF(Table1[[#This Row],[NumPredictors]]&lt;=30,30,50))))</f>
        <v>10</v>
      </c>
      <c r="P889" s="2">
        <v>0.82250000000000001</v>
      </c>
      <c r="Q889" s="2">
        <v>0.82613333333333305</v>
      </c>
      <c r="R889">
        <v>34.449999999999797</v>
      </c>
      <c r="S889">
        <v>38.920000000000101</v>
      </c>
      <c r="T889">
        <v>5.75</v>
      </c>
      <c r="U889" s="3">
        <v>5.0416225534687102</v>
      </c>
      <c r="V889" s="27"/>
      <c r="W889" s="22">
        <f>IFERROR(Table1[[#This Row],[MutualInformation]]/Table1[[#This Row],[MutualInformationPotential]],0)</f>
        <v>0</v>
      </c>
      <c r="X889" s="3">
        <v>0.101995525260876</v>
      </c>
      <c r="Y889" s="3"/>
      <c r="Z889" s="3">
        <f>IFERROR(Table1[[#This Row],[MutualInformationVsOutcome]]/Table1[[#This Row],[MutualInformationVsOutcomePotential]],0)</f>
        <v>0</v>
      </c>
      <c r="AA889">
        <v>356</v>
      </c>
      <c r="AB889">
        <v>7869</v>
      </c>
      <c r="AC889">
        <v>154</v>
      </c>
      <c r="AD889">
        <v>1621</v>
      </c>
      <c r="AE889" s="3" t="s">
        <v>1382</v>
      </c>
      <c r="AF88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889" s="17" t="str">
        <f>RIGHT(Table1[[#This Row],[AlgorithmFunc]],LEN(Table1[[#This Row],[AlgorithmFunc]])-16)</f>
        <v>ClusterMRMR</v>
      </c>
      <c r="AH889" s="3">
        <f>Table1[[#This Row],['# CM TP]]+Table1[[#This Row],['# CM TN]]</f>
        <v>8225</v>
      </c>
      <c r="AI889" s="3">
        <f>Table1[[#This Row],['# CM FP]]+Table1[[#This Row],['# CM FN]]</f>
        <v>1775</v>
      </c>
      <c r="AJ889" s="3">
        <f>Table1[[#This Row],['# CM TP]]+Table1[[#This Row],['# CM FP]]</f>
        <v>510</v>
      </c>
      <c r="AK889" s="3">
        <f>Table1[[#This Row],['# CM TN]]+Table1[[#This Row],['# CM FN]]</f>
        <v>9490</v>
      </c>
      <c r="AL889" s="3">
        <f>Table1[[#This Row],[GT_T]]+Table1[[#This Row],[GT_F]]</f>
        <v>10000</v>
      </c>
      <c r="AM889" s="3">
        <f>IFERROR((Table1[[#This Row],['# CM TP]]+Table1[[#This Row],['# CM TN]])/Table1[[#This Row],[GT_TOT]], 0)</f>
        <v>0.82250000000000001</v>
      </c>
      <c r="AN889" s="3">
        <f>IFERROR(((Table1[[#This Row],[GT_T]]*Table1[[#This Row],[GT_ML_P]]/Table1[[#This Row],[GT_TOT]])+(Table1[[#This Row],[GT_F]]*Table1[[#This Row],[GT_ML_N]]/Table1[[#This Row],[GT_TOT]]))/Table1[[#This Row],[GT_TOT]],0)</f>
        <v>0.21039499999999997</v>
      </c>
      <c r="AO889" s="3">
        <f>(Table1[[#This Row],[OBS_ACC]]-Table1[[#This Row],[EXP_ACC]])/(1-Table1[[#This Row],[EXP_ACC]])</f>
        <v>0.77520405772506507</v>
      </c>
      <c r="AP889" s="3">
        <f>Table1[[#This Row],['# CM TP]]+Table1[[#This Row],['# CM FN]]</f>
        <v>1977</v>
      </c>
      <c r="AQ889" s="3">
        <f>Table1[[#This Row],['# CM TN]]+Table1[[#This Row],['# CM FP]]</f>
        <v>8023</v>
      </c>
      <c r="AR889" s="2">
        <f>IFERROR(Table1[[#This Row],[NUM_T]]/(Table1[[#This Row],[NUM_T]]+Table1[[#This Row],[NUM_F]]),0)</f>
        <v>0.19769999999999999</v>
      </c>
      <c r="AS889" s="2">
        <f>IFERROR(((LEN(Table1[[#This Row],[Predictors]])-LEN(SUBSTITUTE(Table1[[#This Row],[Predictors]],"_","")))/Table1[[#This Row],[NumPredictors]])-Table1[[#This Row],[P_se]],0)</f>
        <v>0.4</v>
      </c>
      <c r="AT889" s="2">
        <f>IFERROR((LEN(Table1[[#This Row],[Predictors]])-LEN(SUBSTITUTE(Table1[[#This Row],[Predictors]],".","")))/Table1[[#This Row],[NumPredictors]],0)</f>
        <v>0</v>
      </c>
      <c r="AU8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89" s="2">
        <f>1-(Table1[[#This Row],[P_2gram]]+Table1[[#This Row],[P_order]]+Table1[[#This Row],[P_se]])</f>
        <v>0.6</v>
      </c>
    </row>
    <row r="890" spans="1:48" x14ac:dyDescent="0.25">
      <c r="A890" s="26">
        <v>159</v>
      </c>
      <c r="B890" s="26" t="s">
        <v>645</v>
      </c>
      <c r="C890" s="26" t="s">
        <v>190</v>
      </c>
      <c r="D890" s="26" t="s">
        <v>1510</v>
      </c>
      <c r="E890" s="26">
        <v>4000</v>
      </c>
      <c r="F8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890" s="26"/>
      <c r="H890" s="27"/>
      <c r="I890" s="28">
        <v>42770.564120370371</v>
      </c>
      <c r="J890" s="26" t="s">
        <v>28</v>
      </c>
      <c r="K890" s="26" t="s">
        <v>11</v>
      </c>
      <c r="L890" t="str">
        <f>SUBSTITUTE(SUBSTITUTE(Table1[[#This Row],[PredictorSetsOrig]],"task","act"),"startend","se")</f>
        <v>act,2gram,order</v>
      </c>
      <c r="M890" s="14" t="s">
        <v>24</v>
      </c>
      <c r="N890" s="27">
        <v>50</v>
      </c>
      <c r="O890" s="27">
        <f>IF(Table1[[#This Row],[Algorithm]]="None",0,IF(Table1[[#This Row],[NumPredictors]]&lt;=5,5,IF(Table1[[#This Row],[NumPredictors]]&lt;=10,10,IF(Table1[[#This Row],[NumPredictors]]&lt;=30,30,50))))</f>
        <v>50</v>
      </c>
      <c r="P890" s="29">
        <v>0.82199999999999995</v>
      </c>
      <c r="Q890" s="29">
        <v>0.83899999999999997</v>
      </c>
      <c r="R890" s="26">
        <v>37.639999999999397</v>
      </c>
      <c r="S890" s="26"/>
      <c r="T890" s="26">
        <v>10.010000000000201</v>
      </c>
      <c r="U890" s="27">
        <v>7.1525169324198599</v>
      </c>
      <c r="V890" s="17">
        <v>7.30761563701172</v>
      </c>
      <c r="W890" s="22">
        <f>IFERROR(Table1[[#This Row],[MutualInformation]]/Table1[[#This Row],[MutualInformationPotential]],0)</f>
        <v>0.97877574405989365</v>
      </c>
      <c r="X890" s="27">
        <v>0.60915532395991701</v>
      </c>
      <c r="Y890" s="27">
        <v>0.62240735263359004</v>
      </c>
      <c r="Z890" s="27">
        <f>IFERROR(Table1[[#This Row],[MutualInformationVsOutcome]]/Table1[[#This Row],[MutualInformationVsOutcomePotential]],0)</f>
        <v>0.97870843167645794</v>
      </c>
      <c r="AA890" s="26"/>
      <c r="AB890" s="26"/>
      <c r="AC890" s="26"/>
      <c r="AD890" s="26"/>
      <c r="AE890" s="27" t="s">
        <v>63</v>
      </c>
      <c r="AF8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890" s="17" t="str">
        <f>RIGHT(Table1[[#This Row],[AlgorithmFunc]],LEN(Table1[[#This Row],[AlgorithmFunc]])-16)</f>
        <v>ClusterDuplicates</v>
      </c>
      <c r="AH890" s="27">
        <f>Table1[[#This Row],['# CM TP]]+Table1[[#This Row],['# CM TN]]</f>
        <v>0</v>
      </c>
      <c r="AI890" s="27">
        <f>Table1[[#This Row],['# CM FP]]+Table1[[#This Row],['# CM FN]]</f>
        <v>0</v>
      </c>
      <c r="AJ890" s="27">
        <f>Table1[[#This Row],['# CM TP]]+Table1[[#This Row],['# CM FP]]</f>
        <v>0</v>
      </c>
      <c r="AK890" s="27">
        <f>Table1[[#This Row],['# CM TN]]+Table1[[#This Row],['# CM FN]]</f>
        <v>0</v>
      </c>
      <c r="AL890" s="27">
        <f>Table1[[#This Row],[GT_T]]+Table1[[#This Row],[GT_F]]</f>
        <v>0</v>
      </c>
      <c r="AM890" s="27">
        <f>IFERROR((Table1[[#This Row],['# CM TP]]+Table1[[#This Row],['# CM TN]])/Table1[[#This Row],[GT_TOT]], 0)</f>
        <v>0</v>
      </c>
      <c r="AN890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890" s="27">
        <f>(Table1[[#This Row],[OBS_ACC]]-Table1[[#This Row],[EXP_ACC]])/(1-Table1[[#This Row],[EXP_ACC]])</f>
        <v>0</v>
      </c>
      <c r="AP890" s="27">
        <f>Table1[[#This Row],['# CM TP]]+Table1[[#This Row],['# CM FN]]</f>
        <v>0</v>
      </c>
      <c r="AQ890" s="27">
        <f>Table1[[#This Row],['# CM TN]]+Table1[[#This Row],['# CM FP]]</f>
        <v>0</v>
      </c>
      <c r="AR890" s="29">
        <f>IFERROR(Table1[[#This Row],[NUM_T]]/(Table1[[#This Row],[NUM_T]]+Table1[[#This Row],[NUM_F]]),0)</f>
        <v>0</v>
      </c>
      <c r="AS890" s="29">
        <f>IFERROR(((LEN(Table1[[#This Row],[Predictors]])-LEN(SUBSTITUTE(Table1[[#This Row],[Predictors]],"_","")))/Table1[[#This Row],[NumPredictors]])-Table1[[#This Row],[P_se]],0)</f>
        <v>0.32</v>
      </c>
      <c r="AT890" s="29">
        <f>IFERROR((LEN(Table1[[#This Row],[Predictors]])-LEN(SUBSTITUTE(Table1[[#This Row],[Predictors]],".","")))/Table1[[#This Row],[NumPredictors]],0)</f>
        <v>0.56000000000000005</v>
      </c>
      <c r="AU89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90" s="29">
        <f>1-(Table1[[#This Row],[P_2gram]]+Table1[[#This Row],[P_order]]+Table1[[#This Row],[P_se]])</f>
        <v>0.11999999999999988</v>
      </c>
    </row>
    <row r="891" spans="1:48" x14ac:dyDescent="0.25">
      <c r="A891">
        <v>16</v>
      </c>
      <c r="B891" t="s">
        <v>645</v>
      </c>
      <c r="C891" t="s">
        <v>190</v>
      </c>
      <c r="D891" s="26" t="s">
        <v>1510</v>
      </c>
      <c r="E891">
        <v>4000</v>
      </c>
      <c r="F8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891" t="s">
        <v>528</v>
      </c>
      <c r="H891" s="3">
        <v>1</v>
      </c>
      <c r="I891" s="1">
        <v>42784.936215277776</v>
      </c>
      <c r="J891" t="s">
        <v>10</v>
      </c>
      <c r="K891" t="s">
        <v>11</v>
      </c>
      <c r="L891" t="str">
        <f>SUBSTITUTE(SUBSTITUTE(Table1[[#This Row],[PredictorSetsOrig]],"task","act"),"startend","se")</f>
        <v>act,se,2gram,order</v>
      </c>
      <c r="M891" s="14" t="s">
        <v>20</v>
      </c>
      <c r="N891" s="27">
        <v>1864</v>
      </c>
      <c r="O891" s="3">
        <f>IF(Table1[[#This Row],[Algorithm]]="None",0,IF(Table1[[#This Row],[NumPredictors]]&lt;=5,5,IF(Table1[[#This Row],[NumPredictors]]&lt;=10,10,IF(Table1[[#This Row],[NumPredictors]]&lt;=30,30,50))))</f>
        <v>0</v>
      </c>
      <c r="P891" s="2">
        <v>0.82199999999999995</v>
      </c>
      <c r="Q891" s="2">
        <v>0.85166666666666702</v>
      </c>
      <c r="R891">
        <v>0.5</v>
      </c>
      <c r="S891">
        <v>253.36000000000101</v>
      </c>
      <c r="T891">
        <v>6.0500000000001801</v>
      </c>
      <c r="U891" s="3">
        <v>7.30761563701172</v>
      </c>
      <c r="V891" s="27">
        <v>7.30761563701172</v>
      </c>
      <c r="W891" s="22">
        <f>IFERROR(Table1[[#This Row],[MutualInformation]]/Table1[[#This Row],[MutualInformationPotential]],0)</f>
        <v>1</v>
      </c>
      <c r="X891" s="27">
        <v>0.62240735263359004</v>
      </c>
      <c r="Y891" s="3">
        <v>0.62240735263359004</v>
      </c>
      <c r="Z891" s="27">
        <f>IFERROR(Table1[[#This Row],[MutualInformationVsOutcome]]/Table1[[#This Row],[MutualInformationVsOutcomePotential]],0)</f>
        <v>1</v>
      </c>
      <c r="AA891">
        <v>270</v>
      </c>
      <c r="AB891">
        <v>552</v>
      </c>
      <c r="AC891">
        <v>84</v>
      </c>
      <c r="AD891">
        <v>94</v>
      </c>
      <c r="AE891" s="3" t="s">
        <v>21</v>
      </c>
      <c r="AF8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891" s="17" t="str">
        <f>RIGHT(Table1[[#This Row],[AlgorithmFunc]],LEN(Table1[[#This Row],[AlgorithmFunc]])-16)</f>
        <v>None</v>
      </c>
      <c r="AH891" s="3">
        <f>Table1[[#This Row],['# CM TP]]+Table1[[#This Row],['# CM TN]]</f>
        <v>822</v>
      </c>
      <c r="AI891" s="3">
        <f>Table1[[#This Row],['# CM FP]]+Table1[[#This Row],['# CM FN]]</f>
        <v>178</v>
      </c>
      <c r="AJ891" s="3">
        <f>Table1[[#This Row],['# CM TP]]+Table1[[#This Row],['# CM FP]]</f>
        <v>354</v>
      </c>
      <c r="AK891" s="3">
        <f>Table1[[#This Row],['# CM TN]]+Table1[[#This Row],['# CM FN]]</f>
        <v>646</v>
      </c>
      <c r="AL891" s="3">
        <f>Table1[[#This Row],[GT_T]]+Table1[[#This Row],[GT_F]]</f>
        <v>1000</v>
      </c>
      <c r="AM891" s="3">
        <f>IFERROR((Table1[[#This Row],['# CM TP]]+Table1[[#This Row],['# CM TN]])/Table1[[#This Row],[GT_TOT]], 0)</f>
        <v>0.82199999999999995</v>
      </c>
      <c r="AN891" s="3">
        <f>IFERROR(((Table1[[#This Row],[GT_T]]*Table1[[#This Row],[GT_ML_P]]/Table1[[#This Row],[GT_TOT]])+(Table1[[#This Row],[GT_F]]*Table1[[#This Row],[GT_ML_N]]/Table1[[#This Row],[GT_TOT]]))/Table1[[#This Row],[GT_TOT]],0)</f>
        <v>0.405976</v>
      </c>
      <c r="AO891" s="3">
        <f>(Table1[[#This Row],[OBS_ACC]]-Table1[[#This Row],[EXP_ACC]])/(1-Table1[[#This Row],[EXP_ACC]])</f>
        <v>0.70034880745559092</v>
      </c>
      <c r="AP891" s="3">
        <f>Table1[[#This Row],['# CM TP]]+Table1[[#This Row],['# CM FN]]</f>
        <v>364</v>
      </c>
      <c r="AQ891" s="3">
        <f>Table1[[#This Row],['# CM TN]]+Table1[[#This Row],['# CM FP]]</f>
        <v>636</v>
      </c>
      <c r="AR891" s="2">
        <f>IFERROR(Table1[[#This Row],[NUM_T]]/(Table1[[#This Row],[NUM_T]]+Table1[[#This Row],[NUM_F]]),0)</f>
        <v>0.36399999999999999</v>
      </c>
      <c r="AS891" s="2">
        <f>IFERROR(((LEN(Table1[[#This Row],[Predictors]])-LEN(SUBSTITUTE(Table1[[#This Row],[Predictors]],"_","")))/Table1[[#This Row],[NumPredictors]])-Table1[[#This Row],[P_se]],0)</f>
        <v>0.41773962804005721</v>
      </c>
      <c r="AT891" s="2">
        <f>IFERROR((LEN(Table1[[#This Row],[Predictors]])-LEN(SUBSTITUTE(Table1[[#This Row],[Predictors]],".","")))/Table1[[#This Row],[NumPredictors]],0)</f>
        <v>0.55418454935622319</v>
      </c>
      <c r="AU8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7.1530758226037196E-3</v>
      </c>
      <c r="AV891" s="2">
        <f>1-(Table1[[#This Row],[P_2gram]]+Table1[[#This Row],[P_order]]+Table1[[#This Row],[P_se]])</f>
        <v>2.0922746781115942E-2</v>
      </c>
    </row>
    <row r="892" spans="1:48" x14ac:dyDescent="0.25">
      <c r="A892">
        <v>18</v>
      </c>
      <c r="B892" t="s">
        <v>645</v>
      </c>
      <c r="C892" t="s">
        <v>190</v>
      </c>
      <c r="D892" s="26" t="s">
        <v>1510</v>
      </c>
      <c r="E892">
        <v>4000</v>
      </c>
      <c r="F8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892" t="s">
        <v>528</v>
      </c>
      <c r="H892" s="3">
        <v>1</v>
      </c>
      <c r="I892" s="1">
        <v>42784.940451388888</v>
      </c>
      <c r="J892" t="s">
        <v>10</v>
      </c>
      <c r="K892" t="s">
        <v>11</v>
      </c>
      <c r="L892" t="str">
        <f>SUBSTITUTE(SUBSTITUTE(Table1[[#This Row],[PredictorSetsOrig]],"task","act"),"startend","se")</f>
        <v>act,2gram,order</v>
      </c>
      <c r="M892" s="14" t="s">
        <v>24</v>
      </c>
      <c r="N892" s="27">
        <v>1844</v>
      </c>
      <c r="O892" s="3">
        <f>IF(Table1[[#This Row],[Algorithm]]="None",0,IF(Table1[[#This Row],[NumPredictors]]&lt;=5,5,IF(Table1[[#This Row],[NumPredictors]]&lt;=10,10,IF(Table1[[#This Row],[NumPredictors]]&lt;=30,30,50))))</f>
        <v>0</v>
      </c>
      <c r="P892" s="2">
        <v>0.82199999999999995</v>
      </c>
      <c r="Q892" s="2">
        <v>0.85166666666666702</v>
      </c>
      <c r="R892">
        <v>0.44000000000050898</v>
      </c>
      <c r="S892">
        <v>236.97</v>
      </c>
      <c r="T892">
        <v>5.90999999999985</v>
      </c>
      <c r="U892" s="3">
        <v>7.30761563701172</v>
      </c>
      <c r="V892" s="3">
        <v>7.30761563701172</v>
      </c>
      <c r="W892" s="22">
        <f>IFERROR(Table1[[#This Row],[MutualInformation]]/Table1[[#This Row],[MutualInformationPotential]],0)</f>
        <v>1</v>
      </c>
      <c r="X892" s="27">
        <v>0.62240735263359004</v>
      </c>
      <c r="Y892" s="3">
        <v>0.62240735263359004</v>
      </c>
      <c r="Z892" s="27">
        <f>IFERROR(Table1[[#This Row],[MutualInformationVsOutcome]]/Table1[[#This Row],[MutualInformationVsOutcomePotential]],0)</f>
        <v>1</v>
      </c>
      <c r="AA892">
        <v>270</v>
      </c>
      <c r="AB892">
        <v>552</v>
      </c>
      <c r="AC892">
        <v>84</v>
      </c>
      <c r="AD892">
        <v>94</v>
      </c>
      <c r="AE892" s="3" t="s">
        <v>25</v>
      </c>
      <c r="AF8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892" s="17" t="str">
        <f>RIGHT(Table1[[#This Row],[AlgorithmFunc]],LEN(Table1[[#This Row],[AlgorithmFunc]])-16)</f>
        <v>None</v>
      </c>
      <c r="AH892" s="3">
        <f>Table1[[#This Row],['# CM TP]]+Table1[[#This Row],['# CM TN]]</f>
        <v>822</v>
      </c>
      <c r="AI892" s="3">
        <f>Table1[[#This Row],['# CM FP]]+Table1[[#This Row],['# CM FN]]</f>
        <v>178</v>
      </c>
      <c r="AJ892" s="3">
        <f>Table1[[#This Row],['# CM TP]]+Table1[[#This Row],['# CM FP]]</f>
        <v>354</v>
      </c>
      <c r="AK892" s="3">
        <f>Table1[[#This Row],['# CM TN]]+Table1[[#This Row],['# CM FN]]</f>
        <v>646</v>
      </c>
      <c r="AL892" s="3">
        <f>Table1[[#This Row],[GT_T]]+Table1[[#This Row],[GT_F]]</f>
        <v>1000</v>
      </c>
      <c r="AM892" s="3">
        <f>IFERROR((Table1[[#This Row],['# CM TP]]+Table1[[#This Row],['# CM TN]])/Table1[[#This Row],[GT_TOT]], 0)</f>
        <v>0.82199999999999995</v>
      </c>
      <c r="AN892" s="3">
        <f>IFERROR(((Table1[[#This Row],[GT_T]]*Table1[[#This Row],[GT_ML_P]]/Table1[[#This Row],[GT_TOT]])+(Table1[[#This Row],[GT_F]]*Table1[[#This Row],[GT_ML_N]]/Table1[[#This Row],[GT_TOT]]))/Table1[[#This Row],[GT_TOT]],0)</f>
        <v>0.405976</v>
      </c>
      <c r="AO892" s="3">
        <f>(Table1[[#This Row],[OBS_ACC]]-Table1[[#This Row],[EXP_ACC]])/(1-Table1[[#This Row],[EXP_ACC]])</f>
        <v>0.70034880745559092</v>
      </c>
      <c r="AP892" s="3">
        <f>Table1[[#This Row],['# CM TP]]+Table1[[#This Row],['# CM FN]]</f>
        <v>364</v>
      </c>
      <c r="AQ892" s="3">
        <f>Table1[[#This Row],['# CM TN]]+Table1[[#This Row],['# CM FP]]</f>
        <v>636</v>
      </c>
      <c r="AR892" s="2">
        <f>IFERROR(Table1[[#This Row],[NUM_T]]/(Table1[[#This Row],[NUM_T]]+Table1[[#This Row],[NUM_F]]),0)</f>
        <v>0.36399999999999999</v>
      </c>
      <c r="AS892" s="2">
        <f>IFERROR(((LEN(Table1[[#This Row],[Predictors]])-LEN(SUBSTITUTE(Table1[[#This Row],[Predictors]],"_","")))/Table1[[#This Row],[NumPredictors]])-Table1[[#This Row],[P_se]],0)</f>
        <v>0.41865509761388287</v>
      </c>
      <c r="AT892" s="2">
        <f>IFERROR((LEN(Table1[[#This Row],[Predictors]])-LEN(SUBSTITUTE(Table1[[#This Row],[Predictors]],".","")))/Table1[[#This Row],[NumPredictors]],0)</f>
        <v>0.56019522776572672</v>
      </c>
      <c r="AU8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92" s="2">
        <f>1-(Table1[[#This Row],[P_2gram]]+Table1[[#This Row],[P_order]]+Table1[[#This Row],[P_se]])</f>
        <v>2.1149674620390413E-2</v>
      </c>
    </row>
    <row r="893" spans="1:48" x14ac:dyDescent="0.25">
      <c r="A893" s="26">
        <v>91</v>
      </c>
      <c r="B893" s="26" t="s">
        <v>645</v>
      </c>
      <c r="C893" s="26" t="s">
        <v>190</v>
      </c>
      <c r="D893" s="26" t="s">
        <v>1510</v>
      </c>
      <c r="E893" s="26">
        <v>4000</v>
      </c>
      <c r="F8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893" s="26"/>
      <c r="H893" s="27">
        <v>1</v>
      </c>
      <c r="I893" s="28">
        <v>42777.48233796296</v>
      </c>
      <c r="J893" s="26" t="s">
        <v>37</v>
      </c>
      <c r="K893" s="26" t="s">
        <v>11</v>
      </c>
      <c r="L893" t="str">
        <f>SUBSTITUTE(SUBSTITUTE(Table1[[#This Row],[PredictorSetsOrig]],"task","act"),"startend","se")</f>
        <v>act,se,2gram</v>
      </c>
      <c r="M893" s="14" t="s">
        <v>16</v>
      </c>
      <c r="N893" s="27">
        <v>50</v>
      </c>
      <c r="O893" s="27">
        <f>IF(Table1[[#This Row],[Algorithm]]="None",0,IF(Table1[[#This Row],[NumPredictors]]&lt;=5,5,IF(Table1[[#This Row],[NumPredictors]]&lt;=10,10,IF(Table1[[#This Row],[NumPredictors]]&lt;=30,30,50))))</f>
        <v>50</v>
      </c>
      <c r="P893" s="29">
        <v>0.82199999999999995</v>
      </c>
      <c r="Q893" s="29">
        <v>0.84866666666666701</v>
      </c>
      <c r="R893" s="26">
        <v>1.6900000000023301</v>
      </c>
      <c r="S893" s="26">
        <v>9.8199999999997107</v>
      </c>
      <c r="T893" s="26">
        <v>0.18000000000029101</v>
      </c>
      <c r="U893" s="27">
        <v>7.1904638249866499</v>
      </c>
      <c r="V893" s="17">
        <v>7.30761563701172</v>
      </c>
      <c r="W893" s="22">
        <f>IFERROR(Table1[[#This Row],[MutualInformation]]/Table1[[#This Row],[MutualInformationPotential]],0)</f>
        <v>0.98396853120849459</v>
      </c>
      <c r="X893" s="27">
        <v>0.61448684441489798</v>
      </c>
      <c r="Y893" s="3">
        <v>0.62240735263358904</v>
      </c>
      <c r="Z893" s="27">
        <f>IFERROR(Table1[[#This Row],[MutualInformationVsOutcome]]/Table1[[#This Row],[MutualInformationVsOutcomePotential]],0)</f>
        <v>0.98727439805269479</v>
      </c>
      <c r="AA893" s="26">
        <v>271</v>
      </c>
      <c r="AB893" s="26">
        <v>551</v>
      </c>
      <c r="AC893" s="26">
        <v>85</v>
      </c>
      <c r="AD893" s="26">
        <v>93</v>
      </c>
      <c r="AE893" s="27" t="s">
        <v>52</v>
      </c>
      <c r="AF8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893" s="17" t="str">
        <f>RIGHT(Table1[[#This Row],[AlgorithmFunc]],LEN(Table1[[#This Row],[AlgorithmFunc]])-16)</f>
        <v>Cluster</v>
      </c>
      <c r="AH893" s="27">
        <f>Table1[[#This Row],['# CM TP]]+Table1[[#This Row],['# CM TN]]</f>
        <v>822</v>
      </c>
      <c r="AI893" s="27">
        <f>Table1[[#This Row],['# CM FP]]+Table1[[#This Row],['# CM FN]]</f>
        <v>178</v>
      </c>
      <c r="AJ893" s="27">
        <f>Table1[[#This Row],['# CM TP]]+Table1[[#This Row],['# CM FP]]</f>
        <v>356</v>
      </c>
      <c r="AK893" s="27">
        <f>Table1[[#This Row],['# CM TN]]+Table1[[#This Row],['# CM FN]]</f>
        <v>644</v>
      </c>
      <c r="AL893" s="27">
        <f>Table1[[#This Row],[GT_T]]+Table1[[#This Row],[GT_F]]</f>
        <v>1000</v>
      </c>
      <c r="AM893" s="27">
        <f>IFERROR((Table1[[#This Row],['# CM TP]]+Table1[[#This Row],['# CM TN]])/Table1[[#This Row],[GT_TOT]], 0)</f>
        <v>0.82199999999999995</v>
      </c>
      <c r="AN893" s="27">
        <f>IFERROR(((Table1[[#This Row],[GT_T]]*Table1[[#This Row],[GT_ML_P]]/Table1[[#This Row],[GT_TOT]])+(Table1[[#This Row],[GT_F]]*Table1[[#This Row],[GT_ML_N]]/Table1[[#This Row],[GT_TOT]]))/Table1[[#This Row],[GT_TOT]],0)</f>
        <v>0.40726400000000001</v>
      </c>
      <c r="AO893" s="27">
        <f>(Table1[[#This Row],[OBS_ACC]]-Table1[[#This Row],[EXP_ACC]])/(1-Table1[[#This Row],[EXP_ACC]])</f>
        <v>0.6996976731630945</v>
      </c>
      <c r="AP893" s="27">
        <f>Table1[[#This Row],['# CM TP]]+Table1[[#This Row],['# CM FN]]</f>
        <v>364</v>
      </c>
      <c r="AQ893" s="27">
        <f>Table1[[#This Row],['# CM TN]]+Table1[[#This Row],['# CM FP]]</f>
        <v>636</v>
      </c>
      <c r="AR893" s="29">
        <f>IFERROR(Table1[[#This Row],[NUM_T]]/(Table1[[#This Row],[NUM_T]]+Table1[[#This Row],[NUM_F]]),0)</f>
        <v>0.36399999999999999</v>
      </c>
      <c r="AS893" s="29">
        <f>IFERROR(((LEN(Table1[[#This Row],[Predictors]])-LEN(SUBSTITUTE(Table1[[#This Row],[Predictors]],"_","")))/Table1[[#This Row],[NumPredictors]])-Table1[[#This Row],[P_se]],0)</f>
        <v>0.64</v>
      </c>
      <c r="AT893" s="29">
        <f>IFERROR((LEN(Table1[[#This Row],[Predictors]])-LEN(SUBSTITUTE(Table1[[#This Row],[Predictors]],".","")))/Table1[[#This Row],[NumPredictors]],0)</f>
        <v>0</v>
      </c>
      <c r="AU89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0.04</v>
      </c>
      <c r="AV893" s="29">
        <f>1-(Table1[[#This Row],[P_2gram]]+Table1[[#This Row],[P_order]]+Table1[[#This Row],[P_se]])</f>
        <v>0.31999999999999995</v>
      </c>
    </row>
    <row r="894" spans="1:48" x14ac:dyDescent="0.25">
      <c r="A894">
        <v>65</v>
      </c>
      <c r="B894" t="s">
        <v>645</v>
      </c>
      <c r="C894" t="s">
        <v>185</v>
      </c>
      <c r="D894" s="26" t="s">
        <v>1510</v>
      </c>
      <c r="E894">
        <v>4000</v>
      </c>
      <c r="F8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94" t="s">
        <v>562</v>
      </c>
      <c r="H894" s="3">
        <v>1</v>
      </c>
      <c r="I894" s="1">
        <v>42794.265324074076</v>
      </c>
      <c r="J894" t="s">
        <v>85</v>
      </c>
      <c r="K894" t="s">
        <v>11</v>
      </c>
      <c r="L894" t="str">
        <f>SUBSTITUTE(SUBSTITUTE(Table1[[#This Row],[PredictorSetsOrig]],"task","act"),"startend","se")</f>
        <v>order</v>
      </c>
      <c r="M894" s="14" t="s">
        <v>436</v>
      </c>
      <c r="N894" s="3">
        <v>10</v>
      </c>
      <c r="O894" s="3">
        <f>IF(Table1[[#This Row],[Algorithm]]="None",0,IF(Table1[[#This Row],[NumPredictors]]&lt;=5,5,IF(Table1[[#This Row],[NumPredictors]]&lt;=10,10,IF(Table1[[#This Row],[NumPredictors]]&lt;=30,30,50))))</f>
        <v>10</v>
      </c>
      <c r="P894" s="2">
        <v>0.82199999999999995</v>
      </c>
      <c r="Q894" s="2">
        <v>0.81366666666666698</v>
      </c>
      <c r="R894">
        <v>298.52</v>
      </c>
      <c r="S894">
        <v>4.2000000000007303</v>
      </c>
      <c r="T894">
        <v>0.88999999999941803</v>
      </c>
      <c r="U894" s="3">
        <v>3.26855369776196</v>
      </c>
      <c r="V894" s="17">
        <v>7.01301931468352</v>
      </c>
      <c r="W894" s="22">
        <f>IFERROR(Table1[[#This Row],[MutualInformation]]/Table1[[#This Row],[MutualInformationPotential]],0)</f>
        <v>0.4660693990844173</v>
      </c>
      <c r="X894" s="3">
        <v>8.2841483142663805E-2</v>
      </c>
      <c r="Y894" s="27">
        <v>0.35444746043164099</v>
      </c>
      <c r="Z894" s="3">
        <f>IFERROR(Table1[[#This Row],[MutualInformationVsOutcome]]/Table1[[#This Row],[MutualInformationVsOutcomePotential]],0)</f>
        <v>0.23372006401676751</v>
      </c>
      <c r="AA894">
        <v>30</v>
      </c>
      <c r="AB894">
        <v>792</v>
      </c>
      <c r="AC894">
        <v>13</v>
      </c>
      <c r="AD894">
        <v>165</v>
      </c>
      <c r="AE894" s="3" t="s">
        <v>589</v>
      </c>
      <c r="AF8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894" s="17" t="str">
        <f>RIGHT(Table1[[#This Row],[AlgorithmFunc]],LEN(Table1[[#This Row],[AlgorithmFunc]])-16)</f>
        <v>Blanket</v>
      </c>
      <c r="AH894" s="3">
        <f>Table1[[#This Row],['# CM TP]]+Table1[[#This Row],['# CM TN]]</f>
        <v>822</v>
      </c>
      <c r="AI894" s="3">
        <f>Table1[[#This Row],['# CM FP]]+Table1[[#This Row],['# CM FN]]</f>
        <v>178</v>
      </c>
      <c r="AJ894" s="3">
        <f>Table1[[#This Row],['# CM TP]]+Table1[[#This Row],['# CM FP]]</f>
        <v>43</v>
      </c>
      <c r="AK894" s="3">
        <f>Table1[[#This Row],['# CM TN]]+Table1[[#This Row],['# CM FN]]</f>
        <v>957</v>
      </c>
      <c r="AL894" s="3">
        <f>Table1[[#This Row],[GT_T]]+Table1[[#This Row],[GT_F]]</f>
        <v>1000</v>
      </c>
      <c r="AM894" s="3">
        <f>IFERROR((Table1[[#This Row],['# CM TP]]+Table1[[#This Row],['# CM TN]])/Table1[[#This Row],[GT_TOT]], 0)</f>
        <v>0.82199999999999995</v>
      </c>
      <c r="AN894" s="3">
        <f>IFERROR(((Table1[[#This Row],[GT_T]]*Table1[[#This Row],[GT_ML_P]]/Table1[[#This Row],[GT_TOT]])+(Table1[[#This Row],[GT_F]]*Table1[[#This Row],[GT_ML_N]]/Table1[[#This Row],[GT_TOT]]))/Table1[[#This Row],[GT_TOT]],0)</f>
        <v>0.20569200000000001</v>
      </c>
      <c r="AO894" s="3">
        <f>(Table1[[#This Row],[OBS_ACC]]-Table1[[#This Row],[EXP_ACC]])/(1-Table1[[#This Row],[EXP_ACC]])</f>
        <v>0.7759055681171535</v>
      </c>
      <c r="AP894" s="3">
        <f>Table1[[#This Row],['# CM TP]]+Table1[[#This Row],['# CM FN]]</f>
        <v>195</v>
      </c>
      <c r="AQ894" s="3">
        <f>Table1[[#This Row],['# CM TN]]+Table1[[#This Row],['# CM FP]]</f>
        <v>805</v>
      </c>
      <c r="AR894" s="2">
        <f>IFERROR(Table1[[#This Row],[NUM_T]]/(Table1[[#This Row],[NUM_T]]+Table1[[#This Row],[NUM_F]]),0)</f>
        <v>0.19500000000000001</v>
      </c>
      <c r="AS894" s="2">
        <f>IFERROR(((LEN(Table1[[#This Row],[Predictors]])-LEN(SUBSTITUTE(Table1[[#This Row],[Predictors]],"_","")))/Table1[[#This Row],[NumPredictors]])-Table1[[#This Row],[P_se]],0)</f>
        <v>0</v>
      </c>
      <c r="AT894" s="2">
        <f>IFERROR((LEN(Table1[[#This Row],[Predictors]])-LEN(SUBSTITUTE(Table1[[#This Row],[Predictors]],".","")))/Table1[[#This Row],[NumPredictors]],0)</f>
        <v>1</v>
      </c>
      <c r="AU8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94" s="2">
        <f>1-(Table1[[#This Row],[P_2gram]]+Table1[[#This Row],[P_order]]+Table1[[#This Row],[P_se]])</f>
        <v>0</v>
      </c>
    </row>
    <row r="895" spans="1:48" x14ac:dyDescent="0.25">
      <c r="A895" s="26">
        <v>167</v>
      </c>
      <c r="B895" s="26" t="s">
        <v>645</v>
      </c>
      <c r="C895" s="26" t="s">
        <v>190</v>
      </c>
      <c r="D895" s="26" t="s">
        <v>1510</v>
      </c>
      <c r="E895" s="26">
        <v>40000</v>
      </c>
      <c r="F8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895" s="26" t="s">
        <v>1070</v>
      </c>
      <c r="H895" s="27">
        <v>1</v>
      </c>
      <c r="I895" s="28">
        <v>43118.883009259262</v>
      </c>
      <c r="J895" s="26" t="s">
        <v>1007</v>
      </c>
      <c r="K895" s="26" t="s">
        <v>11</v>
      </c>
      <c r="L895" t="str">
        <f>SUBSTITUTE(SUBSTITUTE(Table1[[#This Row],[PredictorSetsOrig]],"task","act"),"startend","se")</f>
        <v>act,se</v>
      </c>
      <c r="M895" s="32" t="s">
        <v>14</v>
      </c>
      <c r="N895" s="27">
        <v>30</v>
      </c>
      <c r="O895" s="27">
        <f>IF(Table1[[#This Row],[Algorithm]]="None",0,IF(Table1[[#This Row],[NumPredictors]]&lt;=5,5,IF(Table1[[#This Row],[NumPredictors]]&lt;=10,10,IF(Table1[[#This Row],[NumPredictors]]&lt;=30,30,50))))</f>
        <v>30</v>
      </c>
      <c r="P895" s="29">
        <v>0.84770000000000001</v>
      </c>
      <c r="Q895" s="29">
        <v>0.85063333333333302</v>
      </c>
      <c r="R895" s="26">
        <v>0.30000000000018201</v>
      </c>
      <c r="S895" s="26">
        <v>67.0600000000004</v>
      </c>
      <c r="T895" s="26">
        <v>1.0799999999999299</v>
      </c>
      <c r="U895" s="27">
        <v>6.1656435882415899</v>
      </c>
      <c r="V895" s="27">
        <v>7.6181015659879598</v>
      </c>
      <c r="W895" s="22">
        <f>IFERROR(Table1[[#This Row],[MutualInformation]]/Table1[[#This Row],[MutualInformationPotential]],0)</f>
        <v>0.80934121642180989</v>
      </c>
      <c r="X895" s="27">
        <v>0.26864620966338798</v>
      </c>
      <c r="Y895" s="3">
        <v>0.393542934233303</v>
      </c>
      <c r="Z895" s="27">
        <f>IFERROR(Table1[[#This Row],[MutualInformationVsOutcome]]/Table1[[#This Row],[MutualInformationVsOutcomePotential]],0)</f>
        <v>0.68263507306200844</v>
      </c>
      <c r="AA895" s="26">
        <v>901</v>
      </c>
      <c r="AB895" s="26">
        <v>7576</v>
      </c>
      <c r="AC895" s="26">
        <v>362</v>
      </c>
      <c r="AD895" s="26">
        <v>1161</v>
      </c>
      <c r="AE895" s="27" t="s">
        <v>1224</v>
      </c>
      <c r="AF8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895" s="17" t="str">
        <f>RIGHT(Table1[[#This Row],[AlgorithmFunc]],LEN(Table1[[#This Row],[AlgorithmFunc]])-16)</f>
        <v>ClusterFisher</v>
      </c>
      <c r="AH895" s="27">
        <f>Table1[[#This Row],['# CM TP]]+Table1[[#This Row],['# CM TN]]</f>
        <v>8477</v>
      </c>
      <c r="AI895" s="27">
        <f>Table1[[#This Row],['# CM FP]]+Table1[[#This Row],['# CM FN]]</f>
        <v>1523</v>
      </c>
      <c r="AJ895" s="27">
        <f>Table1[[#This Row],['# CM TP]]+Table1[[#This Row],['# CM FP]]</f>
        <v>1263</v>
      </c>
      <c r="AK895" s="27">
        <f>Table1[[#This Row],['# CM TN]]+Table1[[#This Row],['# CM FN]]</f>
        <v>8737</v>
      </c>
      <c r="AL895" s="27">
        <f>Table1[[#This Row],[GT_T]]+Table1[[#This Row],[GT_F]]</f>
        <v>10000</v>
      </c>
      <c r="AM895" s="27">
        <f>IFERROR((Table1[[#This Row],['# CM TP]]+Table1[[#This Row],['# CM TN]])/Table1[[#This Row],[GT_TOT]], 0)</f>
        <v>0.84770000000000001</v>
      </c>
      <c r="AN895" s="27">
        <f>IFERROR(((Table1[[#This Row],[GT_T]]*Table1[[#This Row],[GT_ML_P]]/Table1[[#This Row],[GT_TOT]])+(Table1[[#This Row],[GT_F]]*Table1[[#This Row],[GT_ML_N]]/Table1[[#This Row],[GT_TOT]]))/Table1[[#This Row],[GT_TOT]],0)</f>
        <v>0.24012902</v>
      </c>
      <c r="AO895" s="27">
        <f>(Table1[[#This Row],[OBS_ACC]]-Table1[[#This Row],[EXP_ACC]])/(1-Table1[[#This Row],[EXP_ACC]])</f>
        <v>0.7995712377382802</v>
      </c>
      <c r="AP895" s="27">
        <f>Table1[[#This Row],['# CM TP]]+Table1[[#This Row],['# CM FN]]</f>
        <v>2062</v>
      </c>
      <c r="AQ895" s="27">
        <f>Table1[[#This Row],['# CM TN]]+Table1[[#This Row],['# CM FP]]</f>
        <v>7938</v>
      </c>
      <c r="AR895" s="29">
        <f>IFERROR(Table1[[#This Row],[NUM_T]]/(Table1[[#This Row],[NUM_T]]+Table1[[#This Row],[NUM_F]]),0)</f>
        <v>0.20619999999999999</v>
      </c>
      <c r="AS895" s="29">
        <f>IFERROR(((LEN(Table1[[#This Row],[Predictors]])-LEN(SUBSTITUTE(Table1[[#This Row],[Predictors]],"_","")))/Table1[[#This Row],[NumPredictors]])-Table1[[#This Row],[P_se]],0)</f>
        <v>9.9999999999999978E-2</v>
      </c>
      <c r="AT895" s="29">
        <f>IFERROR((LEN(Table1[[#This Row],[Predictors]])-LEN(SUBSTITUTE(Table1[[#This Row],[Predictors]],".","")))/Table1[[#This Row],[NumPredictors]],0)</f>
        <v>0</v>
      </c>
      <c r="AU89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895" s="29">
        <f>1-(Table1[[#This Row],[P_2gram]]+Table1[[#This Row],[P_order]]+Table1[[#This Row],[P_se]])</f>
        <v>0.7</v>
      </c>
    </row>
    <row r="896" spans="1:48" x14ac:dyDescent="0.25">
      <c r="A896">
        <v>80</v>
      </c>
      <c r="B896" t="s">
        <v>645</v>
      </c>
      <c r="C896" t="s">
        <v>185</v>
      </c>
      <c r="D896" s="26" t="s">
        <v>1510</v>
      </c>
      <c r="E896">
        <v>4000</v>
      </c>
      <c r="F8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896" t="s">
        <v>562</v>
      </c>
      <c r="H896" s="3">
        <v>1</v>
      </c>
      <c r="I896" s="1">
        <v>42794.328634259262</v>
      </c>
      <c r="J896" t="s">
        <v>51</v>
      </c>
      <c r="K896" t="s">
        <v>11</v>
      </c>
      <c r="L896" t="str">
        <f>SUBSTITUTE(SUBSTITUTE(Table1[[#This Row],[PredictorSetsOrig]],"task","act"),"startend","se")</f>
        <v>act,se,2gram</v>
      </c>
      <c r="M896" s="14" t="s">
        <v>16</v>
      </c>
      <c r="N896" s="3">
        <v>30</v>
      </c>
      <c r="O896" s="3">
        <f>IF(Table1[[#This Row],[Algorithm]]="None",0,IF(Table1[[#This Row],[NumPredictors]]&lt;=5,5,IF(Table1[[#This Row],[NumPredictors]]&lt;=10,10,IF(Table1[[#This Row],[NumPredictors]]&lt;=30,30,50))))</f>
        <v>30</v>
      </c>
      <c r="P896" s="2">
        <v>0.82199999999999995</v>
      </c>
      <c r="Q896" s="2">
        <v>0.81233333333333302</v>
      </c>
      <c r="R896">
        <v>5.1100000000005803</v>
      </c>
      <c r="S896">
        <v>6.3600000000005803</v>
      </c>
      <c r="T896">
        <v>1.2300000000032001</v>
      </c>
      <c r="U896" s="3">
        <v>4.29914429871274</v>
      </c>
      <c r="V896" s="3">
        <v>7.30761563701172</v>
      </c>
      <c r="W896" s="22">
        <f>IFERROR(Table1[[#This Row],[MutualInformation]]/Table1[[#This Row],[MutualInformationPotential]],0)</f>
        <v>0.58831012908483726</v>
      </c>
      <c r="X896" s="3">
        <v>0.13489959257560399</v>
      </c>
      <c r="Y896" s="27">
        <v>0.40525441704633802</v>
      </c>
      <c r="Z896" s="3">
        <f>IFERROR(Table1[[#This Row],[MutualInformationVsOutcome]]/Table1[[#This Row],[MutualInformationVsOutcomePotential]],0)</f>
        <v>0.33287630412225505</v>
      </c>
      <c r="AA896">
        <v>30</v>
      </c>
      <c r="AB896">
        <v>792</v>
      </c>
      <c r="AC896">
        <v>13</v>
      </c>
      <c r="AD896">
        <v>165</v>
      </c>
      <c r="AE896" s="3" t="s">
        <v>340</v>
      </c>
      <c r="AF8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896" s="17" t="str">
        <f>RIGHT(Table1[[#This Row],[AlgorithmFunc]],LEN(Table1[[#This Row],[AlgorithmFunc]])-16)</f>
        <v>ClusterImportance</v>
      </c>
      <c r="AH896" s="3">
        <f>Table1[[#This Row],['# CM TP]]+Table1[[#This Row],['# CM TN]]</f>
        <v>822</v>
      </c>
      <c r="AI896" s="3">
        <f>Table1[[#This Row],['# CM FP]]+Table1[[#This Row],['# CM FN]]</f>
        <v>178</v>
      </c>
      <c r="AJ896" s="3">
        <f>Table1[[#This Row],['# CM TP]]+Table1[[#This Row],['# CM FP]]</f>
        <v>43</v>
      </c>
      <c r="AK896" s="3">
        <f>Table1[[#This Row],['# CM TN]]+Table1[[#This Row],['# CM FN]]</f>
        <v>957</v>
      </c>
      <c r="AL896" s="3">
        <f>Table1[[#This Row],[GT_T]]+Table1[[#This Row],[GT_F]]</f>
        <v>1000</v>
      </c>
      <c r="AM896" s="3">
        <f>IFERROR((Table1[[#This Row],['# CM TP]]+Table1[[#This Row],['# CM TN]])/Table1[[#This Row],[GT_TOT]], 0)</f>
        <v>0.82199999999999995</v>
      </c>
      <c r="AN896" s="3">
        <f>IFERROR(((Table1[[#This Row],[GT_T]]*Table1[[#This Row],[GT_ML_P]]/Table1[[#This Row],[GT_TOT]])+(Table1[[#This Row],[GT_F]]*Table1[[#This Row],[GT_ML_N]]/Table1[[#This Row],[GT_TOT]]))/Table1[[#This Row],[GT_TOT]],0)</f>
        <v>0.20569200000000001</v>
      </c>
      <c r="AO896" s="3">
        <f>(Table1[[#This Row],[OBS_ACC]]-Table1[[#This Row],[EXP_ACC]])/(1-Table1[[#This Row],[EXP_ACC]])</f>
        <v>0.7759055681171535</v>
      </c>
      <c r="AP896" s="3">
        <f>Table1[[#This Row],['# CM TP]]+Table1[[#This Row],['# CM FN]]</f>
        <v>195</v>
      </c>
      <c r="AQ896" s="3">
        <f>Table1[[#This Row],['# CM TN]]+Table1[[#This Row],['# CM FP]]</f>
        <v>805</v>
      </c>
      <c r="AR896" s="2">
        <f>IFERROR(Table1[[#This Row],[NUM_T]]/(Table1[[#This Row],[NUM_T]]+Table1[[#This Row],[NUM_F]]),0)</f>
        <v>0.19500000000000001</v>
      </c>
      <c r="AS896" s="2">
        <f>IFERROR(((LEN(Table1[[#This Row],[Predictors]])-LEN(SUBSTITUTE(Table1[[#This Row],[Predictors]],"_","")))/Table1[[#This Row],[NumPredictors]])-Table1[[#This Row],[P_se]],0)</f>
        <v>0.91111111111111109</v>
      </c>
      <c r="AT896" s="2">
        <f>IFERROR((LEN(Table1[[#This Row],[Predictors]])-LEN(SUBSTITUTE(Table1[[#This Row],[Predictors]],".","")))/Table1[[#This Row],[NumPredictors]],0)</f>
        <v>0</v>
      </c>
      <c r="AU8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896" s="2">
        <f>1-(Table1[[#This Row],[P_2gram]]+Table1[[#This Row],[P_order]]+Table1[[#This Row],[P_se]])</f>
        <v>6.6666666666666652E-2</v>
      </c>
    </row>
    <row r="897" spans="1:48" x14ac:dyDescent="0.25">
      <c r="A897">
        <v>65</v>
      </c>
      <c r="B897" t="s">
        <v>645</v>
      </c>
      <c r="C897" t="s">
        <v>185</v>
      </c>
      <c r="D897" s="26" t="s">
        <v>1510</v>
      </c>
      <c r="E897">
        <v>4000</v>
      </c>
      <c r="F8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897" t="s">
        <v>608</v>
      </c>
      <c r="H897" s="3">
        <v>1</v>
      </c>
      <c r="I897" s="1">
        <v>42794.807002314818</v>
      </c>
      <c r="J897" t="s">
        <v>167</v>
      </c>
      <c r="K897" t="s">
        <v>11</v>
      </c>
      <c r="L897" t="str">
        <f>SUBSTITUTE(SUBSTITUTE(Table1[[#This Row],[PredictorSetsOrig]],"task","act"),"startend","se")</f>
        <v>order</v>
      </c>
      <c r="M897" s="14" t="s">
        <v>436</v>
      </c>
      <c r="N897" s="3">
        <v>5</v>
      </c>
      <c r="O897" s="3">
        <f>IF(Table1[[#This Row],[Algorithm]]="None",0,IF(Table1[[#This Row],[NumPredictors]]&lt;=5,5,IF(Table1[[#This Row],[NumPredictors]]&lt;=10,10,IF(Table1[[#This Row],[NumPredictors]]&lt;=30,30,50))))</f>
        <v>5</v>
      </c>
      <c r="P897" s="2">
        <v>0.82199999999999995</v>
      </c>
      <c r="Q897" s="2">
        <v>0.80733333333333301</v>
      </c>
      <c r="R897">
        <v>724.52999999999895</v>
      </c>
      <c r="S897">
        <v>3.2200000000011602</v>
      </c>
      <c r="T897">
        <v>0.82999999999992702</v>
      </c>
      <c r="U897" s="3">
        <v>2.0368814979944001</v>
      </c>
      <c r="V897" s="3">
        <v>7.01301931468352</v>
      </c>
      <c r="W897" s="22">
        <f>IFERROR(Table1[[#This Row],[MutualInformation]]/Table1[[#This Row],[MutualInformationPotential]],0)</f>
        <v>0.29044287582805828</v>
      </c>
      <c r="X897" s="3">
        <v>5.9525510432933103E-2</v>
      </c>
      <c r="Y897" s="27">
        <v>0.35444746043164099</v>
      </c>
      <c r="Z897" s="3">
        <f>IFERROR(Table1[[#This Row],[MutualInformationVsOutcome]]/Table1[[#This Row],[MutualInformationVsOutcomePotential]],0)</f>
        <v>0.16793888256511641</v>
      </c>
      <c r="AA897">
        <v>18</v>
      </c>
      <c r="AB897">
        <v>804</v>
      </c>
      <c r="AC897">
        <v>1</v>
      </c>
      <c r="AD897">
        <v>177</v>
      </c>
      <c r="AE897" s="3" t="s">
        <v>650</v>
      </c>
      <c r="AF8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897" s="17" t="str">
        <f>RIGHT(Table1[[#This Row],[AlgorithmFunc]],LEN(Table1[[#This Row],[AlgorithmFunc]])-16)</f>
        <v>LASSORepeated1se</v>
      </c>
      <c r="AH897" s="3">
        <f>Table1[[#This Row],['# CM TP]]+Table1[[#This Row],['# CM TN]]</f>
        <v>822</v>
      </c>
      <c r="AI897" s="3">
        <f>Table1[[#This Row],['# CM FP]]+Table1[[#This Row],['# CM FN]]</f>
        <v>178</v>
      </c>
      <c r="AJ897" s="3">
        <f>Table1[[#This Row],['# CM TP]]+Table1[[#This Row],['# CM FP]]</f>
        <v>19</v>
      </c>
      <c r="AK897" s="3">
        <f>Table1[[#This Row],['# CM TN]]+Table1[[#This Row],['# CM FN]]</f>
        <v>981</v>
      </c>
      <c r="AL897" s="3">
        <f>Table1[[#This Row],[GT_T]]+Table1[[#This Row],[GT_F]]</f>
        <v>1000</v>
      </c>
      <c r="AM897" s="3">
        <f>IFERROR((Table1[[#This Row],['# CM TP]]+Table1[[#This Row],['# CM TN]])/Table1[[#This Row],[GT_TOT]], 0)</f>
        <v>0.82199999999999995</v>
      </c>
      <c r="AN897" s="3">
        <f>IFERROR(((Table1[[#This Row],[GT_T]]*Table1[[#This Row],[GT_ML_P]]/Table1[[#This Row],[GT_TOT]])+(Table1[[#This Row],[GT_F]]*Table1[[#This Row],[GT_ML_N]]/Table1[[#This Row],[GT_TOT]]))/Table1[[#This Row],[GT_TOT]],0)</f>
        <v>0.19023599999999999</v>
      </c>
      <c r="AO897" s="3">
        <f>(Table1[[#This Row],[OBS_ACC]]-Table1[[#This Row],[EXP_ACC]])/(1-Table1[[#This Row],[EXP_ACC]])</f>
        <v>0.78018286809490167</v>
      </c>
      <c r="AP897" s="3">
        <f>Table1[[#This Row],['# CM TP]]+Table1[[#This Row],['# CM FN]]</f>
        <v>195</v>
      </c>
      <c r="AQ897" s="3">
        <f>Table1[[#This Row],['# CM TN]]+Table1[[#This Row],['# CM FP]]</f>
        <v>805</v>
      </c>
      <c r="AR897" s="2">
        <f>IFERROR(Table1[[#This Row],[NUM_T]]/(Table1[[#This Row],[NUM_T]]+Table1[[#This Row],[NUM_F]]),0)</f>
        <v>0.19500000000000001</v>
      </c>
      <c r="AS897" s="2">
        <f>IFERROR(((LEN(Table1[[#This Row],[Predictors]])-LEN(SUBSTITUTE(Table1[[#This Row],[Predictors]],"_","")))/Table1[[#This Row],[NumPredictors]])-Table1[[#This Row],[P_se]],0)</f>
        <v>0</v>
      </c>
      <c r="AT897" s="2">
        <f>IFERROR((LEN(Table1[[#This Row],[Predictors]])-LEN(SUBSTITUTE(Table1[[#This Row],[Predictors]],".","")))/Table1[[#This Row],[NumPredictors]],0)</f>
        <v>1</v>
      </c>
      <c r="AU8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97" s="2">
        <f>1-(Table1[[#This Row],[P_2gram]]+Table1[[#This Row],[P_order]]+Table1[[#This Row],[P_se]])</f>
        <v>0</v>
      </c>
    </row>
    <row r="898" spans="1:48" x14ac:dyDescent="0.25">
      <c r="A898">
        <v>28</v>
      </c>
      <c r="B898" t="s">
        <v>645</v>
      </c>
      <c r="C898" t="s">
        <v>185</v>
      </c>
      <c r="D898" s="26" t="s">
        <v>1510</v>
      </c>
      <c r="E898">
        <v>4000</v>
      </c>
      <c r="F8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98" t="s">
        <v>1070</v>
      </c>
      <c r="H898" s="3">
        <v>1</v>
      </c>
      <c r="I898" s="1">
        <v>43118.897627314815</v>
      </c>
      <c r="J898" t="s">
        <v>995</v>
      </c>
      <c r="K898" t="s">
        <v>11</v>
      </c>
      <c r="L898" t="str">
        <f>SUBSTITUTE(SUBSTITUTE(Table1[[#This Row],[PredictorSetsOrig]],"task","act"),"startend","se")</f>
        <v>act,2gram</v>
      </c>
      <c r="M898" s="32" t="s">
        <v>22</v>
      </c>
      <c r="N898" s="3">
        <v>10</v>
      </c>
      <c r="O898" s="3">
        <f>IF(Table1[[#This Row],[Algorithm]]="None",0,IF(Table1[[#This Row],[NumPredictors]]&lt;=5,5,IF(Table1[[#This Row],[NumPredictors]]&lt;=10,10,IF(Table1[[#This Row],[NumPredictors]]&lt;=30,30,50))))</f>
        <v>10</v>
      </c>
      <c r="P898" s="2">
        <v>0.82199999999999995</v>
      </c>
      <c r="Q898" s="2">
        <v>0.82199999999999995</v>
      </c>
      <c r="R898">
        <v>1.02999999999975</v>
      </c>
      <c r="S898">
        <v>4.09000000000015</v>
      </c>
      <c r="T898">
        <v>0.59999999999945397</v>
      </c>
      <c r="U898" s="3">
        <v>5.5261561076458401</v>
      </c>
      <c r="V898" s="17">
        <v>7.30761563701172</v>
      </c>
      <c r="W898" s="22">
        <f>IFERROR(Table1[[#This Row],[MutualInformation]]/Table1[[#This Row],[MutualInformationPotential]],0)</f>
        <v>0.75621876986207137</v>
      </c>
      <c r="X898" s="3">
        <v>0.19508505769333701</v>
      </c>
      <c r="Y898" s="3">
        <v>0.40525441704633902</v>
      </c>
      <c r="Z898" s="3">
        <f>IFERROR(Table1[[#This Row],[MutualInformationVsOutcome]]/Table1[[#This Row],[MutualInformationVsOutcomePotential]],0)</f>
        <v>0.48138909654630591</v>
      </c>
      <c r="AA898">
        <v>37</v>
      </c>
      <c r="AB898">
        <v>785</v>
      </c>
      <c r="AC898">
        <v>20</v>
      </c>
      <c r="AD898">
        <v>158</v>
      </c>
      <c r="AE898" s="3" t="s">
        <v>1001</v>
      </c>
      <c r="AF8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98" s="17" t="str">
        <f>RIGHT(Table1[[#This Row],[AlgorithmFunc]],LEN(Table1[[#This Row],[AlgorithmFunc]])-16)</f>
        <v>ClusterInfluence</v>
      </c>
      <c r="AH898" s="3">
        <f>Table1[[#This Row],['# CM TP]]+Table1[[#This Row],['# CM TN]]</f>
        <v>822</v>
      </c>
      <c r="AI898" s="3">
        <f>Table1[[#This Row],['# CM FP]]+Table1[[#This Row],['# CM FN]]</f>
        <v>178</v>
      </c>
      <c r="AJ898" s="3">
        <f>Table1[[#This Row],['# CM TP]]+Table1[[#This Row],['# CM FP]]</f>
        <v>57</v>
      </c>
      <c r="AK898" s="3">
        <f>Table1[[#This Row],['# CM TN]]+Table1[[#This Row],['# CM FN]]</f>
        <v>943</v>
      </c>
      <c r="AL898" s="3">
        <f>Table1[[#This Row],[GT_T]]+Table1[[#This Row],[GT_F]]</f>
        <v>1000</v>
      </c>
      <c r="AM898" s="3">
        <f>IFERROR((Table1[[#This Row],['# CM TP]]+Table1[[#This Row],['# CM TN]])/Table1[[#This Row],[GT_TOT]], 0)</f>
        <v>0.82199999999999995</v>
      </c>
      <c r="AN898" s="3">
        <f>IFERROR(((Table1[[#This Row],[GT_T]]*Table1[[#This Row],[GT_ML_P]]/Table1[[#This Row],[GT_TOT]])+(Table1[[#This Row],[GT_F]]*Table1[[#This Row],[GT_ML_N]]/Table1[[#This Row],[GT_TOT]]))/Table1[[#This Row],[GT_TOT]],0)</f>
        <v>0.21470800000000004</v>
      </c>
      <c r="AO898" s="3">
        <f>(Table1[[#This Row],[OBS_ACC]]-Table1[[#This Row],[EXP_ACC]])/(1-Table1[[#This Row],[EXP_ACC]])</f>
        <v>0.7733327220957299</v>
      </c>
      <c r="AP898" s="3">
        <f>Table1[[#This Row],['# CM TP]]+Table1[[#This Row],['# CM FN]]</f>
        <v>195</v>
      </c>
      <c r="AQ898" s="3">
        <f>Table1[[#This Row],['# CM TN]]+Table1[[#This Row],['# CM FP]]</f>
        <v>805</v>
      </c>
      <c r="AR898" s="2">
        <f>IFERROR(Table1[[#This Row],[NUM_T]]/(Table1[[#This Row],[NUM_T]]+Table1[[#This Row],[NUM_F]]),0)</f>
        <v>0.19500000000000001</v>
      </c>
      <c r="AS898" s="2">
        <f>IFERROR(((LEN(Table1[[#This Row],[Predictors]])-LEN(SUBSTITUTE(Table1[[#This Row],[Predictors]],"_","")))/Table1[[#This Row],[NumPredictors]])-Table1[[#This Row],[P_se]],0)</f>
        <v>0.6</v>
      </c>
      <c r="AT898" s="2">
        <f>IFERROR((LEN(Table1[[#This Row],[Predictors]])-LEN(SUBSTITUTE(Table1[[#This Row],[Predictors]],".","")))/Table1[[#This Row],[NumPredictors]],0)</f>
        <v>0</v>
      </c>
      <c r="AU8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98" s="2">
        <f>1-(Table1[[#This Row],[P_2gram]]+Table1[[#This Row],[P_order]]+Table1[[#This Row],[P_se]])</f>
        <v>0.4</v>
      </c>
    </row>
    <row r="899" spans="1:48" x14ac:dyDescent="0.25">
      <c r="A899" s="26">
        <v>33</v>
      </c>
      <c r="B899" s="26" t="s">
        <v>645</v>
      </c>
      <c r="C899" s="26" t="s">
        <v>185</v>
      </c>
      <c r="D899" s="26" t="s">
        <v>1510</v>
      </c>
      <c r="E899" s="26">
        <v>4000</v>
      </c>
      <c r="F8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899" s="26" t="s">
        <v>1070</v>
      </c>
      <c r="H899" s="27">
        <v>1</v>
      </c>
      <c r="I899" s="28">
        <v>43118.898020833331</v>
      </c>
      <c r="J899" s="26" t="s">
        <v>995</v>
      </c>
      <c r="K899" s="26" t="s">
        <v>11</v>
      </c>
      <c r="L899" t="str">
        <f>SUBSTITUTE(SUBSTITUTE(Table1[[#This Row],[PredictorSetsOrig]],"task","act"),"startend","se")</f>
        <v>2gram,order</v>
      </c>
      <c r="M899" s="32" t="s">
        <v>438</v>
      </c>
      <c r="N899" s="27">
        <v>10</v>
      </c>
      <c r="O899" s="27">
        <f>IF(Table1[[#This Row],[Algorithm]]="None",0,IF(Table1[[#This Row],[NumPredictors]]&lt;=5,5,IF(Table1[[#This Row],[NumPredictors]]&lt;=10,10,IF(Table1[[#This Row],[NumPredictors]]&lt;=30,30,50))))</f>
        <v>10</v>
      </c>
      <c r="P899" s="29">
        <v>0.82199999999999995</v>
      </c>
      <c r="Q899" s="29">
        <v>0.82133333333333303</v>
      </c>
      <c r="R899" s="26">
        <v>1.8000000000001799</v>
      </c>
      <c r="S899" s="26">
        <v>3.9799999999995599</v>
      </c>
      <c r="T899" s="26">
        <v>1.5100000000002201</v>
      </c>
      <c r="U899" s="27">
        <v>3.9919421224371501</v>
      </c>
      <c r="V899" s="27">
        <v>7.30761563701172</v>
      </c>
      <c r="W899" s="22">
        <f>IFERROR(Table1[[#This Row],[MutualInformation]]/Table1[[#This Row],[MutualInformationPotential]],0)</f>
        <v>0.54627149548187814</v>
      </c>
      <c r="X899" s="27">
        <v>0.133196809138628</v>
      </c>
      <c r="Y899" s="27">
        <v>0.40525441704633902</v>
      </c>
      <c r="Z899" s="27">
        <f>IFERROR(Table1[[#This Row],[MutualInformationVsOutcome]]/Table1[[#This Row],[MutualInformationVsOutcomePotential]],0)</f>
        <v>0.32867454008131769</v>
      </c>
      <c r="AA899" s="26">
        <v>32</v>
      </c>
      <c r="AB899" s="26">
        <v>790</v>
      </c>
      <c r="AC899" s="26">
        <v>15</v>
      </c>
      <c r="AD899" s="26">
        <v>163</v>
      </c>
      <c r="AE899" s="27" t="s">
        <v>1006</v>
      </c>
      <c r="AF8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899" s="17" t="str">
        <f>RIGHT(Table1[[#This Row],[AlgorithmFunc]],LEN(Table1[[#This Row],[AlgorithmFunc]])-16)</f>
        <v>ClusterInfluence</v>
      </c>
      <c r="AH899" s="27">
        <f>Table1[[#This Row],['# CM TP]]+Table1[[#This Row],['# CM TN]]</f>
        <v>822</v>
      </c>
      <c r="AI899" s="27">
        <f>Table1[[#This Row],['# CM FP]]+Table1[[#This Row],['# CM FN]]</f>
        <v>178</v>
      </c>
      <c r="AJ899" s="27">
        <f>Table1[[#This Row],['# CM TP]]+Table1[[#This Row],['# CM FP]]</f>
        <v>47</v>
      </c>
      <c r="AK899" s="27">
        <f>Table1[[#This Row],['# CM TN]]+Table1[[#This Row],['# CM FN]]</f>
        <v>953</v>
      </c>
      <c r="AL899" s="27">
        <f>Table1[[#This Row],[GT_T]]+Table1[[#This Row],[GT_F]]</f>
        <v>1000</v>
      </c>
      <c r="AM899" s="27">
        <f>IFERROR((Table1[[#This Row],['# CM TP]]+Table1[[#This Row],['# CM TN]])/Table1[[#This Row],[GT_TOT]], 0)</f>
        <v>0.82199999999999995</v>
      </c>
      <c r="AN899" s="27">
        <f>IFERROR(((Table1[[#This Row],[GT_T]]*Table1[[#This Row],[GT_ML_P]]/Table1[[#This Row],[GT_TOT]])+(Table1[[#This Row],[GT_F]]*Table1[[#This Row],[GT_ML_N]]/Table1[[#This Row],[GT_TOT]]))/Table1[[#This Row],[GT_TOT]],0)</f>
        <v>0.20826799999999998</v>
      </c>
      <c r="AO899" s="27">
        <f>(Table1[[#This Row],[OBS_ACC]]-Table1[[#This Row],[EXP_ACC]])/(1-Table1[[#This Row],[EXP_ACC]])</f>
        <v>0.77517644859624213</v>
      </c>
      <c r="AP899" s="27">
        <f>Table1[[#This Row],['# CM TP]]+Table1[[#This Row],['# CM FN]]</f>
        <v>195</v>
      </c>
      <c r="AQ899" s="27">
        <f>Table1[[#This Row],['# CM TN]]+Table1[[#This Row],['# CM FP]]</f>
        <v>805</v>
      </c>
      <c r="AR899" s="29">
        <f>IFERROR(Table1[[#This Row],[NUM_T]]/(Table1[[#This Row],[NUM_T]]+Table1[[#This Row],[NUM_F]]),0)</f>
        <v>0.19500000000000001</v>
      </c>
      <c r="AS899" s="29">
        <f>IFERROR(((LEN(Table1[[#This Row],[Predictors]])-LEN(SUBSTITUTE(Table1[[#This Row],[Predictors]],"_","")))/Table1[[#This Row],[NumPredictors]])-Table1[[#This Row],[P_se]],0)</f>
        <v>0.5</v>
      </c>
      <c r="AT899" s="29">
        <f>IFERROR((LEN(Table1[[#This Row],[Predictors]])-LEN(SUBSTITUTE(Table1[[#This Row],[Predictors]],".","")))/Table1[[#This Row],[NumPredictors]],0)</f>
        <v>0.5</v>
      </c>
      <c r="AU89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899" s="29">
        <f>1-(Table1[[#This Row],[P_2gram]]+Table1[[#This Row],[P_order]]+Table1[[#This Row],[P_se]])</f>
        <v>0</v>
      </c>
    </row>
    <row r="900" spans="1:48" x14ac:dyDescent="0.25">
      <c r="A900" s="26">
        <v>34</v>
      </c>
      <c r="B900" s="26" t="s">
        <v>645</v>
      </c>
      <c r="C900" s="26" t="s">
        <v>185</v>
      </c>
      <c r="D900" s="26" t="s">
        <v>1510</v>
      </c>
      <c r="E900" s="26">
        <v>4000</v>
      </c>
      <c r="F9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00" s="26" t="s">
        <v>1070</v>
      </c>
      <c r="H900" s="27">
        <v>1</v>
      </c>
      <c r="I900" s="28">
        <v>43118.898113425923</v>
      </c>
      <c r="J900" s="26" t="s">
        <v>1007</v>
      </c>
      <c r="K900" s="26" t="s">
        <v>11</v>
      </c>
      <c r="L900" t="str">
        <f>SUBSTITUTE(SUBSTITUTE(Table1[[#This Row],[PredictorSetsOrig]],"task","act"),"startend","se")</f>
        <v>act</v>
      </c>
      <c r="M900" s="32" t="s">
        <v>12</v>
      </c>
      <c r="N900" s="27">
        <v>10</v>
      </c>
      <c r="O900" s="27">
        <f>IF(Table1[[#This Row],[Algorithm]]="None",0,IF(Table1[[#This Row],[NumPredictors]]&lt;=5,5,IF(Table1[[#This Row],[NumPredictors]]&lt;=10,10,IF(Table1[[#This Row],[NumPredictors]]&lt;=30,30,50))))</f>
        <v>10</v>
      </c>
      <c r="P900" s="29">
        <v>0.82199999999999995</v>
      </c>
      <c r="Q900" s="29">
        <v>0.82366666666666699</v>
      </c>
      <c r="R900" s="26">
        <v>0.19999999999981799</v>
      </c>
      <c r="S900" s="26">
        <v>4.15999999999985</v>
      </c>
      <c r="T900" s="26">
        <v>0.11000000000058199</v>
      </c>
      <c r="U900" s="27">
        <v>3.58421594056444</v>
      </c>
      <c r="V900" s="27">
        <v>6.6527099250221697</v>
      </c>
      <c r="W900" s="22">
        <f>IFERROR(Table1[[#This Row],[MutualInformation]]/Table1[[#This Row],[MutualInformationPotential]],0)</f>
        <v>0.53876029181484208</v>
      </c>
      <c r="X900" s="27">
        <v>0.134520477474532</v>
      </c>
      <c r="Y900" s="3">
        <v>0.37128971067814898</v>
      </c>
      <c r="Z900" s="27">
        <f>IFERROR(Table1[[#This Row],[MutualInformationVsOutcome]]/Table1[[#This Row],[MutualInformationVsOutcomePotential]],0)</f>
        <v>0.36230596648863383</v>
      </c>
      <c r="AA900" s="26">
        <v>39</v>
      </c>
      <c r="AB900" s="26">
        <v>783</v>
      </c>
      <c r="AC900" s="26">
        <v>22</v>
      </c>
      <c r="AD900" s="26">
        <v>156</v>
      </c>
      <c r="AE900" s="27" t="s">
        <v>996</v>
      </c>
      <c r="AF9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00" s="17" t="str">
        <f>RIGHT(Table1[[#This Row],[AlgorithmFunc]],LEN(Table1[[#This Row],[AlgorithmFunc]])-16)</f>
        <v>ClusterFisher</v>
      </c>
      <c r="AH900" s="27">
        <f>Table1[[#This Row],['# CM TP]]+Table1[[#This Row],['# CM TN]]</f>
        <v>822</v>
      </c>
      <c r="AI900" s="27">
        <f>Table1[[#This Row],['# CM FP]]+Table1[[#This Row],['# CM FN]]</f>
        <v>178</v>
      </c>
      <c r="AJ900" s="27">
        <f>Table1[[#This Row],['# CM TP]]+Table1[[#This Row],['# CM FP]]</f>
        <v>61</v>
      </c>
      <c r="AK900" s="27">
        <f>Table1[[#This Row],['# CM TN]]+Table1[[#This Row],['# CM FN]]</f>
        <v>939</v>
      </c>
      <c r="AL900" s="27">
        <f>Table1[[#This Row],[GT_T]]+Table1[[#This Row],[GT_F]]</f>
        <v>1000</v>
      </c>
      <c r="AM900" s="27">
        <f>IFERROR((Table1[[#This Row],['# CM TP]]+Table1[[#This Row],['# CM TN]])/Table1[[#This Row],[GT_TOT]], 0)</f>
        <v>0.82199999999999995</v>
      </c>
      <c r="AN900" s="27">
        <f>IFERROR(((Table1[[#This Row],[GT_T]]*Table1[[#This Row],[GT_ML_P]]/Table1[[#This Row],[GT_TOT]])+(Table1[[#This Row],[GT_F]]*Table1[[#This Row],[GT_ML_N]]/Table1[[#This Row],[GT_TOT]]))/Table1[[#This Row],[GT_TOT]],0)</f>
        <v>0.217284</v>
      </c>
      <c r="AO900" s="27">
        <f>(Table1[[#This Row],[OBS_ACC]]-Table1[[#This Row],[EXP_ACC]])/(1-Table1[[#This Row],[EXP_ACC]])</f>
        <v>0.77258673644080345</v>
      </c>
      <c r="AP900" s="27">
        <f>Table1[[#This Row],['# CM TP]]+Table1[[#This Row],['# CM FN]]</f>
        <v>195</v>
      </c>
      <c r="AQ900" s="27">
        <f>Table1[[#This Row],['# CM TN]]+Table1[[#This Row],['# CM FP]]</f>
        <v>805</v>
      </c>
      <c r="AR900" s="29">
        <f>IFERROR(Table1[[#This Row],[NUM_T]]/(Table1[[#This Row],[NUM_T]]+Table1[[#This Row],[NUM_F]]),0)</f>
        <v>0.19500000000000001</v>
      </c>
      <c r="AS900" s="29">
        <f>IFERROR(((LEN(Table1[[#This Row],[Predictors]])-LEN(SUBSTITUTE(Table1[[#This Row],[Predictors]],"_","")))/Table1[[#This Row],[NumPredictors]])-Table1[[#This Row],[P_se]],0)</f>
        <v>0</v>
      </c>
      <c r="AT900" s="29">
        <f>IFERROR((LEN(Table1[[#This Row],[Predictors]])-LEN(SUBSTITUTE(Table1[[#This Row],[Predictors]],".","")))/Table1[[#This Row],[NumPredictors]],0)</f>
        <v>0</v>
      </c>
      <c r="AU90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0" s="29">
        <f>1-(Table1[[#This Row],[P_2gram]]+Table1[[#This Row],[P_order]]+Table1[[#This Row],[P_se]])</f>
        <v>1</v>
      </c>
    </row>
    <row r="901" spans="1:48" x14ac:dyDescent="0.25">
      <c r="A901" s="26">
        <v>39</v>
      </c>
      <c r="B901" s="26" t="s">
        <v>645</v>
      </c>
      <c r="C901" s="26" t="s">
        <v>185</v>
      </c>
      <c r="D901" s="26" t="s">
        <v>1510</v>
      </c>
      <c r="E901" s="26">
        <v>4000</v>
      </c>
      <c r="F9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01" s="26" t="s">
        <v>1070</v>
      </c>
      <c r="H901" s="27">
        <v>1</v>
      </c>
      <c r="I901" s="28">
        <v>43118.898472222223</v>
      </c>
      <c r="J901" s="26" t="s">
        <v>1007</v>
      </c>
      <c r="K901" s="26" t="s">
        <v>11</v>
      </c>
      <c r="L901" t="str">
        <f>SUBSTITUTE(SUBSTITUTE(Table1[[#This Row],[PredictorSetsOrig]],"task","act"),"startend","se")</f>
        <v>act,2gram</v>
      </c>
      <c r="M901" s="32" t="s">
        <v>22</v>
      </c>
      <c r="N901" s="27">
        <v>10</v>
      </c>
      <c r="O901" s="27">
        <f>IF(Table1[[#This Row],[Algorithm]]="None",0,IF(Table1[[#This Row],[NumPredictors]]&lt;=5,5,IF(Table1[[#This Row],[NumPredictors]]&lt;=10,10,IF(Table1[[#This Row],[NumPredictors]]&lt;=30,30,50))))</f>
        <v>10</v>
      </c>
      <c r="P901" s="29">
        <v>0.82199999999999995</v>
      </c>
      <c r="Q901" s="29">
        <v>0.82199999999999995</v>
      </c>
      <c r="R901" s="26">
        <v>1.0500000000001799</v>
      </c>
      <c r="S901" s="26">
        <v>4.1500000000005501</v>
      </c>
      <c r="T901" s="26">
        <v>0.59999999999945397</v>
      </c>
      <c r="U901" s="27">
        <v>5.5261561076458401</v>
      </c>
      <c r="V901" s="17">
        <v>7.30761563701172</v>
      </c>
      <c r="W901" s="22">
        <f>IFERROR(Table1[[#This Row],[MutualInformation]]/Table1[[#This Row],[MutualInformationPotential]],0)</f>
        <v>0.75621876986207137</v>
      </c>
      <c r="X901" s="27">
        <v>0.19508505769333701</v>
      </c>
      <c r="Y901" s="3">
        <v>0.40525441704633902</v>
      </c>
      <c r="Z901" s="27">
        <f>IFERROR(Table1[[#This Row],[MutualInformationVsOutcome]]/Table1[[#This Row],[MutualInformationVsOutcomePotential]],0)</f>
        <v>0.48138909654630591</v>
      </c>
      <c r="AA901" s="26">
        <v>37</v>
      </c>
      <c r="AB901" s="26">
        <v>785</v>
      </c>
      <c r="AC901" s="26">
        <v>20</v>
      </c>
      <c r="AD901" s="26">
        <v>158</v>
      </c>
      <c r="AE901" s="27" t="s">
        <v>1001</v>
      </c>
      <c r="AF9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01" s="17" t="str">
        <f>RIGHT(Table1[[#This Row],[AlgorithmFunc]],LEN(Table1[[#This Row],[AlgorithmFunc]])-16)</f>
        <v>ClusterFisher</v>
      </c>
      <c r="AH901" s="27">
        <f>Table1[[#This Row],['# CM TP]]+Table1[[#This Row],['# CM TN]]</f>
        <v>822</v>
      </c>
      <c r="AI901" s="27">
        <f>Table1[[#This Row],['# CM FP]]+Table1[[#This Row],['# CM FN]]</f>
        <v>178</v>
      </c>
      <c r="AJ901" s="27">
        <f>Table1[[#This Row],['# CM TP]]+Table1[[#This Row],['# CM FP]]</f>
        <v>57</v>
      </c>
      <c r="AK901" s="27">
        <f>Table1[[#This Row],['# CM TN]]+Table1[[#This Row],['# CM FN]]</f>
        <v>943</v>
      </c>
      <c r="AL901" s="27">
        <f>Table1[[#This Row],[GT_T]]+Table1[[#This Row],[GT_F]]</f>
        <v>1000</v>
      </c>
      <c r="AM901" s="27">
        <f>IFERROR((Table1[[#This Row],['# CM TP]]+Table1[[#This Row],['# CM TN]])/Table1[[#This Row],[GT_TOT]], 0)</f>
        <v>0.82199999999999995</v>
      </c>
      <c r="AN901" s="27">
        <f>IFERROR(((Table1[[#This Row],[GT_T]]*Table1[[#This Row],[GT_ML_P]]/Table1[[#This Row],[GT_TOT]])+(Table1[[#This Row],[GT_F]]*Table1[[#This Row],[GT_ML_N]]/Table1[[#This Row],[GT_TOT]]))/Table1[[#This Row],[GT_TOT]],0)</f>
        <v>0.21470800000000004</v>
      </c>
      <c r="AO901" s="27">
        <f>(Table1[[#This Row],[OBS_ACC]]-Table1[[#This Row],[EXP_ACC]])/(1-Table1[[#This Row],[EXP_ACC]])</f>
        <v>0.7733327220957299</v>
      </c>
      <c r="AP901" s="27">
        <f>Table1[[#This Row],['# CM TP]]+Table1[[#This Row],['# CM FN]]</f>
        <v>195</v>
      </c>
      <c r="AQ901" s="27">
        <f>Table1[[#This Row],['# CM TN]]+Table1[[#This Row],['# CM FP]]</f>
        <v>805</v>
      </c>
      <c r="AR901" s="29">
        <f>IFERROR(Table1[[#This Row],[NUM_T]]/(Table1[[#This Row],[NUM_T]]+Table1[[#This Row],[NUM_F]]),0)</f>
        <v>0.19500000000000001</v>
      </c>
      <c r="AS901" s="29">
        <f>IFERROR(((LEN(Table1[[#This Row],[Predictors]])-LEN(SUBSTITUTE(Table1[[#This Row],[Predictors]],"_","")))/Table1[[#This Row],[NumPredictors]])-Table1[[#This Row],[P_se]],0)</f>
        <v>0.6</v>
      </c>
      <c r="AT901" s="29">
        <f>IFERROR((LEN(Table1[[#This Row],[Predictors]])-LEN(SUBSTITUTE(Table1[[#This Row],[Predictors]],".","")))/Table1[[#This Row],[NumPredictors]],0)</f>
        <v>0</v>
      </c>
      <c r="AU90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1" s="29">
        <f>1-(Table1[[#This Row],[P_2gram]]+Table1[[#This Row],[P_order]]+Table1[[#This Row],[P_se]])</f>
        <v>0.4</v>
      </c>
    </row>
    <row r="902" spans="1:48" x14ac:dyDescent="0.25">
      <c r="A902" s="26">
        <v>44</v>
      </c>
      <c r="B902" t="s">
        <v>645</v>
      </c>
      <c r="C902" s="26" t="s">
        <v>185</v>
      </c>
      <c r="D902" s="26" t="s">
        <v>1510</v>
      </c>
      <c r="E902" s="26">
        <v>4000</v>
      </c>
      <c r="F9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02" s="26" t="s">
        <v>1070</v>
      </c>
      <c r="H902" s="27">
        <v>1</v>
      </c>
      <c r="I902" s="28">
        <v>43118.898865740739</v>
      </c>
      <c r="J902" s="26" t="s">
        <v>1007</v>
      </c>
      <c r="K902" s="26" t="s">
        <v>11</v>
      </c>
      <c r="L902" t="str">
        <f>SUBSTITUTE(SUBSTITUTE(Table1[[#This Row],[PredictorSetsOrig]],"task","act"),"startend","se")</f>
        <v>2gram,order</v>
      </c>
      <c r="M902" s="32" t="s">
        <v>438</v>
      </c>
      <c r="N902" s="27">
        <v>10</v>
      </c>
      <c r="O902" s="27">
        <f>IF(Table1[[#This Row],[Algorithm]]="None",0,IF(Table1[[#This Row],[NumPredictors]]&lt;=5,5,IF(Table1[[#This Row],[NumPredictors]]&lt;=10,10,IF(Table1[[#This Row],[NumPredictors]]&lt;=30,30,50))))</f>
        <v>10</v>
      </c>
      <c r="P902" s="29">
        <v>0.82199999999999995</v>
      </c>
      <c r="Q902" s="29">
        <v>0.82266666666666699</v>
      </c>
      <c r="R902" s="26">
        <v>1.7300000000004701</v>
      </c>
      <c r="S902" s="26">
        <v>3.96999999999935</v>
      </c>
      <c r="T902" s="26">
        <v>1.52999999999975</v>
      </c>
      <c r="U902" s="27">
        <v>3.9919421224371501</v>
      </c>
      <c r="V902" s="3">
        <v>7.30761563701172</v>
      </c>
      <c r="W902" s="22">
        <f>IFERROR(Table1[[#This Row],[MutualInformation]]/Table1[[#This Row],[MutualInformationPotential]],0)</f>
        <v>0.54627149548187814</v>
      </c>
      <c r="X902" s="27">
        <v>0.133196809138628</v>
      </c>
      <c r="Y902" s="27">
        <v>0.40525441704633902</v>
      </c>
      <c r="Z902" s="27">
        <f>IFERROR(Table1[[#This Row],[MutualInformationVsOutcome]]/Table1[[#This Row],[MutualInformationVsOutcomePotential]],0)</f>
        <v>0.32867454008131769</v>
      </c>
      <c r="AA902" s="26">
        <v>32</v>
      </c>
      <c r="AB902" s="26">
        <v>790</v>
      </c>
      <c r="AC902" s="26">
        <v>15</v>
      </c>
      <c r="AD902" s="26">
        <v>163</v>
      </c>
      <c r="AE902" s="27" t="s">
        <v>1006</v>
      </c>
      <c r="AF9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02" s="17" t="str">
        <f>RIGHT(Table1[[#This Row],[AlgorithmFunc]],LEN(Table1[[#This Row],[AlgorithmFunc]])-16)</f>
        <v>ClusterFisher</v>
      </c>
      <c r="AH902" s="27">
        <f>Table1[[#This Row],['# CM TP]]+Table1[[#This Row],['# CM TN]]</f>
        <v>822</v>
      </c>
      <c r="AI902" s="27">
        <f>Table1[[#This Row],['# CM FP]]+Table1[[#This Row],['# CM FN]]</f>
        <v>178</v>
      </c>
      <c r="AJ902" s="27">
        <f>Table1[[#This Row],['# CM TP]]+Table1[[#This Row],['# CM FP]]</f>
        <v>47</v>
      </c>
      <c r="AK902" s="27">
        <f>Table1[[#This Row],['# CM TN]]+Table1[[#This Row],['# CM FN]]</f>
        <v>953</v>
      </c>
      <c r="AL902" s="27">
        <f>Table1[[#This Row],[GT_T]]+Table1[[#This Row],[GT_F]]</f>
        <v>1000</v>
      </c>
      <c r="AM902" s="27">
        <f>IFERROR((Table1[[#This Row],['# CM TP]]+Table1[[#This Row],['# CM TN]])/Table1[[#This Row],[GT_TOT]], 0)</f>
        <v>0.82199999999999995</v>
      </c>
      <c r="AN902" s="27">
        <f>IFERROR(((Table1[[#This Row],[GT_T]]*Table1[[#This Row],[GT_ML_P]]/Table1[[#This Row],[GT_TOT]])+(Table1[[#This Row],[GT_F]]*Table1[[#This Row],[GT_ML_N]]/Table1[[#This Row],[GT_TOT]]))/Table1[[#This Row],[GT_TOT]],0)</f>
        <v>0.20826799999999998</v>
      </c>
      <c r="AO902" s="27">
        <f>(Table1[[#This Row],[OBS_ACC]]-Table1[[#This Row],[EXP_ACC]])/(1-Table1[[#This Row],[EXP_ACC]])</f>
        <v>0.77517644859624213</v>
      </c>
      <c r="AP902" s="27">
        <f>Table1[[#This Row],['# CM TP]]+Table1[[#This Row],['# CM FN]]</f>
        <v>195</v>
      </c>
      <c r="AQ902" s="27">
        <f>Table1[[#This Row],['# CM TN]]+Table1[[#This Row],['# CM FP]]</f>
        <v>805</v>
      </c>
      <c r="AR902" s="29">
        <f>IFERROR(Table1[[#This Row],[NUM_T]]/(Table1[[#This Row],[NUM_T]]+Table1[[#This Row],[NUM_F]]),0)</f>
        <v>0.19500000000000001</v>
      </c>
      <c r="AS902" s="29">
        <f>IFERROR(((LEN(Table1[[#This Row],[Predictors]])-LEN(SUBSTITUTE(Table1[[#This Row],[Predictors]],"_","")))/Table1[[#This Row],[NumPredictors]])-Table1[[#This Row],[P_se]],0)</f>
        <v>0.5</v>
      </c>
      <c r="AT902" s="29">
        <f>IFERROR((LEN(Table1[[#This Row],[Predictors]])-LEN(SUBSTITUTE(Table1[[#This Row],[Predictors]],".","")))/Table1[[#This Row],[NumPredictors]],0)</f>
        <v>0.5</v>
      </c>
      <c r="AU90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2" s="29">
        <f>1-(Table1[[#This Row],[P_2gram]]+Table1[[#This Row],[P_order]]+Table1[[#This Row],[P_se]])</f>
        <v>0</v>
      </c>
    </row>
    <row r="903" spans="1:48" x14ac:dyDescent="0.25">
      <c r="A903">
        <v>11</v>
      </c>
      <c r="B903" t="s">
        <v>645</v>
      </c>
      <c r="C903" t="s">
        <v>185</v>
      </c>
      <c r="D903" s="26" t="s">
        <v>1510</v>
      </c>
      <c r="E903">
        <v>4000</v>
      </c>
      <c r="F9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03" t="s">
        <v>1316</v>
      </c>
      <c r="H903" s="3">
        <v>1</v>
      </c>
      <c r="I903" s="1">
        <v>43121.87771990741</v>
      </c>
      <c r="J903" t="s">
        <v>1317</v>
      </c>
      <c r="K903" t="s">
        <v>11</v>
      </c>
      <c r="L903" t="str">
        <f>SUBSTITUTE(SUBSTITUTE(Table1[[#This Row],[PredictorSetsOrig]],"task","act"),"startend","se")</f>
        <v>2gram,order</v>
      </c>
      <c r="M903" s="32" t="s">
        <v>438</v>
      </c>
      <c r="N903" s="3">
        <v>10</v>
      </c>
      <c r="O903" s="3">
        <f>IF(Table1[[#This Row],[Algorithm]]="None",0,IF(Table1[[#This Row],[NumPredictors]]&lt;=5,5,IF(Table1[[#This Row],[NumPredictors]]&lt;=10,10,IF(Table1[[#This Row],[NumPredictors]]&lt;=30,30,50))))</f>
        <v>10</v>
      </c>
      <c r="P903" s="2">
        <v>0.82199999999999995</v>
      </c>
      <c r="Q903" s="2">
        <v>0.82099999999999995</v>
      </c>
      <c r="R903">
        <v>1.7199999999997999</v>
      </c>
      <c r="S903">
        <v>4.0100000000002201</v>
      </c>
      <c r="T903">
        <v>1.5500000000001799</v>
      </c>
      <c r="U903" s="3">
        <v>3.9088637897274401</v>
      </c>
      <c r="V903" s="27">
        <v>7.30761563701172</v>
      </c>
      <c r="W903" s="22">
        <f>IFERROR(Table1[[#This Row],[MutualInformation]]/Table1[[#This Row],[MutualInformationPotential]],0)</f>
        <v>0.53490276225391065</v>
      </c>
      <c r="X903" s="3">
        <v>0.13341942882194699</v>
      </c>
      <c r="Y903" s="3">
        <v>0.40525441704633902</v>
      </c>
      <c r="Z903" s="3">
        <f>IFERROR(Table1[[#This Row],[MutualInformationVsOutcome]]/Table1[[#This Row],[MutualInformationVsOutcomePotential]],0)</f>
        <v>0.32922387322601615</v>
      </c>
      <c r="AA903">
        <v>30</v>
      </c>
      <c r="AB903">
        <v>792</v>
      </c>
      <c r="AC903">
        <v>13</v>
      </c>
      <c r="AD903">
        <v>165</v>
      </c>
      <c r="AE903" s="3" t="s">
        <v>1367</v>
      </c>
      <c r="AF90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03" s="17" t="str">
        <f>RIGHT(Table1[[#This Row],[AlgorithmFunc]],LEN(Table1[[#This Row],[AlgorithmFunc]])-16)</f>
        <v>ClusterMRMR</v>
      </c>
      <c r="AH903" s="3">
        <f>Table1[[#This Row],['# CM TP]]+Table1[[#This Row],['# CM TN]]</f>
        <v>822</v>
      </c>
      <c r="AI903" s="3">
        <f>Table1[[#This Row],['# CM FP]]+Table1[[#This Row],['# CM FN]]</f>
        <v>178</v>
      </c>
      <c r="AJ903" s="3">
        <f>Table1[[#This Row],['# CM TP]]+Table1[[#This Row],['# CM FP]]</f>
        <v>43</v>
      </c>
      <c r="AK903" s="3">
        <f>Table1[[#This Row],['# CM TN]]+Table1[[#This Row],['# CM FN]]</f>
        <v>957</v>
      </c>
      <c r="AL903" s="3">
        <f>Table1[[#This Row],[GT_T]]+Table1[[#This Row],[GT_F]]</f>
        <v>1000</v>
      </c>
      <c r="AM903" s="3">
        <f>IFERROR((Table1[[#This Row],['# CM TP]]+Table1[[#This Row],['# CM TN]])/Table1[[#This Row],[GT_TOT]], 0)</f>
        <v>0.82199999999999995</v>
      </c>
      <c r="AN903" s="3">
        <f>IFERROR(((Table1[[#This Row],[GT_T]]*Table1[[#This Row],[GT_ML_P]]/Table1[[#This Row],[GT_TOT]])+(Table1[[#This Row],[GT_F]]*Table1[[#This Row],[GT_ML_N]]/Table1[[#This Row],[GT_TOT]]))/Table1[[#This Row],[GT_TOT]],0)</f>
        <v>0.20569200000000001</v>
      </c>
      <c r="AO903" s="3">
        <f>(Table1[[#This Row],[OBS_ACC]]-Table1[[#This Row],[EXP_ACC]])/(1-Table1[[#This Row],[EXP_ACC]])</f>
        <v>0.7759055681171535</v>
      </c>
      <c r="AP903" s="3">
        <f>Table1[[#This Row],['# CM TP]]+Table1[[#This Row],['# CM FN]]</f>
        <v>195</v>
      </c>
      <c r="AQ903" s="3">
        <f>Table1[[#This Row],['# CM TN]]+Table1[[#This Row],['# CM FP]]</f>
        <v>805</v>
      </c>
      <c r="AR903" s="2">
        <f>IFERROR(Table1[[#This Row],[NUM_T]]/(Table1[[#This Row],[NUM_T]]+Table1[[#This Row],[NUM_F]]),0)</f>
        <v>0.19500000000000001</v>
      </c>
      <c r="AS903" s="2">
        <f>IFERROR(((LEN(Table1[[#This Row],[Predictors]])-LEN(SUBSTITUTE(Table1[[#This Row],[Predictors]],"_","")))/Table1[[#This Row],[NumPredictors]])-Table1[[#This Row],[P_se]],0)</f>
        <v>0.7</v>
      </c>
      <c r="AT903" s="2">
        <f>IFERROR((LEN(Table1[[#This Row],[Predictors]])-LEN(SUBSTITUTE(Table1[[#This Row],[Predictors]],".","")))/Table1[[#This Row],[NumPredictors]],0)</f>
        <v>0.3</v>
      </c>
      <c r="AU9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3" s="2">
        <f>1-(Table1[[#This Row],[P_2gram]]+Table1[[#This Row],[P_order]]+Table1[[#This Row],[P_se]])</f>
        <v>0</v>
      </c>
    </row>
    <row r="904" spans="1:48" x14ac:dyDescent="0.25">
      <c r="A904">
        <v>8</v>
      </c>
      <c r="B904" t="s">
        <v>645</v>
      </c>
      <c r="C904" t="s">
        <v>185</v>
      </c>
      <c r="D904" t="s">
        <v>1510</v>
      </c>
      <c r="E904">
        <v>40000</v>
      </c>
      <c r="F9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904" t="s">
        <v>1574</v>
      </c>
      <c r="H904" s="3">
        <v>1</v>
      </c>
      <c r="I904" s="1">
        <v>43126.620196759257</v>
      </c>
      <c r="J904" t="s">
        <v>167</v>
      </c>
      <c r="K904" t="s">
        <v>11</v>
      </c>
      <c r="L904" t="str">
        <f>SUBSTITUTE(SUBSTITUTE(Table1[[#This Row],[PredictorSetsOrig]],"task","act"),"startend","se")</f>
        <v>act,order</v>
      </c>
      <c r="M904" s="32" t="s">
        <v>26</v>
      </c>
      <c r="N904" s="3">
        <v>30</v>
      </c>
      <c r="O904" s="3">
        <f>IF(Table1[[#This Row],[Algorithm]]="None",0,IF(Table1[[#This Row],[NumPredictors]]&lt;=5,5,IF(Table1[[#This Row],[NumPredictors]]&lt;=10,10,IF(Table1[[#This Row],[NumPredictors]]&lt;=30,30,50))))</f>
        <v>30</v>
      </c>
      <c r="P904" s="2">
        <v>0.82179999999999997</v>
      </c>
      <c r="Q904" s="2">
        <v>0.84330000000000005</v>
      </c>
      <c r="R904">
        <v>3835.56</v>
      </c>
      <c r="S904">
        <v>66.529999999998793</v>
      </c>
      <c r="T904">
        <v>7.0099999999947604</v>
      </c>
      <c r="U904" s="3">
        <v>6.2645456679935601</v>
      </c>
      <c r="V904" s="17"/>
      <c r="W904" s="22">
        <f>IFERROR(Table1[[#This Row],[MutualInformation]]/Table1[[#This Row],[MutualInformationPotential]],0)</f>
        <v>0</v>
      </c>
      <c r="X904" s="3">
        <v>0.21709041845596699</v>
      </c>
      <c r="Y904" s="3"/>
      <c r="Z904" s="3">
        <f>IFERROR(Table1[[#This Row],[MutualInformationVsOutcome]]/Table1[[#This Row],[MutualInformationVsOutcomePotential]],0)</f>
        <v>0</v>
      </c>
      <c r="AA904">
        <v>234</v>
      </c>
      <c r="AB904">
        <v>7984</v>
      </c>
      <c r="AC904">
        <v>39</v>
      </c>
      <c r="AD904">
        <v>1743</v>
      </c>
      <c r="AE904" s="3" t="s">
        <v>1582</v>
      </c>
      <c r="AF90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04" s="17" t="str">
        <f>RIGHT(Table1[[#This Row],[AlgorithmFunc]],LEN(Table1[[#This Row],[AlgorithmFunc]])-16)</f>
        <v>LASSORepeated1se</v>
      </c>
      <c r="AH904" s="3">
        <f>Table1[[#This Row],['# CM TP]]+Table1[[#This Row],['# CM TN]]</f>
        <v>8218</v>
      </c>
      <c r="AI904" s="3">
        <f>Table1[[#This Row],['# CM FP]]+Table1[[#This Row],['# CM FN]]</f>
        <v>1782</v>
      </c>
      <c r="AJ904" s="3">
        <f>Table1[[#This Row],['# CM TP]]+Table1[[#This Row],['# CM FP]]</f>
        <v>273</v>
      </c>
      <c r="AK904" s="3">
        <f>Table1[[#This Row],['# CM TN]]+Table1[[#This Row],['# CM FN]]</f>
        <v>9727</v>
      </c>
      <c r="AL904" s="3">
        <f>Table1[[#This Row],[GT_T]]+Table1[[#This Row],[GT_F]]</f>
        <v>10000</v>
      </c>
      <c r="AM904" s="3">
        <f>IFERROR((Table1[[#This Row],['# CM TP]]+Table1[[#This Row],['# CM TN]])/Table1[[#This Row],[GT_TOT]], 0)</f>
        <v>0.82179999999999997</v>
      </c>
      <c r="AN904" s="3">
        <f>IFERROR(((Table1[[#This Row],[GT_T]]*Table1[[#This Row],[GT_ML_P]]/Table1[[#This Row],[GT_TOT]])+(Table1[[#This Row],[GT_F]]*Table1[[#This Row],[GT_ML_N]]/Table1[[#This Row],[GT_TOT]]))/Table1[[#This Row],[GT_TOT]],0)</f>
        <v>0.19577027999999999</v>
      </c>
      <c r="AO904" s="3">
        <f>(Table1[[#This Row],[OBS_ACC]]-Table1[[#This Row],[EXP_ACC]])/(1-Table1[[#This Row],[EXP_ACC]])</f>
        <v>0.7784215186675767</v>
      </c>
      <c r="AP904" s="3">
        <f>Table1[[#This Row],['# CM TP]]+Table1[[#This Row],['# CM FN]]</f>
        <v>1977</v>
      </c>
      <c r="AQ904" s="3">
        <f>Table1[[#This Row],['# CM TN]]+Table1[[#This Row],['# CM FP]]</f>
        <v>8023</v>
      </c>
      <c r="AR904" s="2">
        <f>IFERROR(Table1[[#This Row],[NUM_T]]/(Table1[[#This Row],[NUM_T]]+Table1[[#This Row],[NUM_F]]),0)</f>
        <v>0.19769999999999999</v>
      </c>
      <c r="AS904" s="2">
        <f>IFERROR(((LEN(Table1[[#This Row],[Predictors]])-LEN(SUBSTITUTE(Table1[[#This Row],[Predictors]],"_","")))/Table1[[#This Row],[NumPredictors]])-Table1[[#This Row],[P_se]],0)</f>
        <v>0</v>
      </c>
      <c r="AT904" s="2">
        <f>IFERROR((LEN(Table1[[#This Row],[Predictors]])-LEN(SUBSTITUTE(Table1[[#This Row],[Predictors]],".","")))/Table1[[#This Row],[NumPredictors]],0)</f>
        <v>0.76666666666666672</v>
      </c>
      <c r="AU9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4" s="2">
        <f>1-(Table1[[#This Row],[P_2gram]]+Table1[[#This Row],[P_order]]+Table1[[#This Row],[P_se]])</f>
        <v>0.23333333333333328</v>
      </c>
    </row>
    <row r="905" spans="1:48" x14ac:dyDescent="0.25">
      <c r="A905">
        <v>41</v>
      </c>
      <c r="B905" t="s">
        <v>645</v>
      </c>
      <c r="C905" t="s">
        <v>185</v>
      </c>
      <c r="D905" s="26" t="s">
        <v>1510</v>
      </c>
      <c r="E905">
        <v>40000</v>
      </c>
      <c r="F9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905" t="s">
        <v>1316</v>
      </c>
      <c r="H905" s="3">
        <v>1</v>
      </c>
      <c r="I905" s="1">
        <v>43121.897731481484</v>
      </c>
      <c r="J905" t="s">
        <v>1317</v>
      </c>
      <c r="K905" t="s">
        <v>11</v>
      </c>
      <c r="L905" t="str">
        <f>SUBSTITUTE(SUBSTITUTE(Table1[[#This Row],[PredictorSetsOrig]],"task","act"),"startend","se")</f>
        <v>act,order</v>
      </c>
      <c r="M905" s="32" t="s">
        <v>26</v>
      </c>
      <c r="N905" s="3">
        <v>30</v>
      </c>
      <c r="O905" s="3">
        <f>IF(Table1[[#This Row],[Algorithm]]="None",0,IF(Table1[[#This Row],[NumPredictors]]&lt;=5,5,IF(Table1[[#This Row],[NumPredictors]]&lt;=10,10,IF(Table1[[#This Row],[NumPredictors]]&lt;=30,30,50))))</f>
        <v>30</v>
      </c>
      <c r="P905" s="2">
        <v>0.82169999999999999</v>
      </c>
      <c r="Q905" s="2">
        <v>0.82196666666666696</v>
      </c>
      <c r="R905">
        <v>20.390000000000299</v>
      </c>
      <c r="S905">
        <v>65.340000000000103</v>
      </c>
      <c r="T905">
        <v>7.13000000000011</v>
      </c>
      <c r="U905" s="3">
        <v>5.4679614751015402</v>
      </c>
      <c r="V905" s="17"/>
      <c r="W905" s="22">
        <f>IFERROR(Table1[[#This Row],[MutualInformation]]/Table1[[#This Row],[MutualInformationPotential]],0)</f>
        <v>0</v>
      </c>
      <c r="X905" s="3">
        <v>0.12747749936304101</v>
      </c>
      <c r="Y905" s="3"/>
      <c r="Z905" s="3">
        <f>IFERROR(Table1[[#This Row],[MutualInformationVsOutcome]]/Table1[[#This Row],[MutualInformationVsOutcomePotential]],0)</f>
        <v>0</v>
      </c>
      <c r="AA905">
        <v>285</v>
      </c>
      <c r="AB905">
        <v>7932</v>
      </c>
      <c r="AC905">
        <v>91</v>
      </c>
      <c r="AD905">
        <v>1692</v>
      </c>
      <c r="AE905" s="3" t="s">
        <v>1394</v>
      </c>
      <c r="AF90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05" s="17" t="str">
        <f>RIGHT(Table1[[#This Row],[AlgorithmFunc]],LEN(Table1[[#This Row],[AlgorithmFunc]])-16)</f>
        <v>ClusterMRMR</v>
      </c>
      <c r="AH905" s="3">
        <f>Table1[[#This Row],['# CM TP]]+Table1[[#This Row],['# CM TN]]</f>
        <v>8217</v>
      </c>
      <c r="AI905" s="3">
        <f>Table1[[#This Row],['# CM FP]]+Table1[[#This Row],['# CM FN]]</f>
        <v>1783</v>
      </c>
      <c r="AJ905" s="3">
        <f>Table1[[#This Row],['# CM TP]]+Table1[[#This Row],['# CM FP]]</f>
        <v>376</v>
      </c>
      <c r="AK905" s="3">
        <f>Table1[[#This Row],['# CM TN]]+Table1[[#This Row],['# CM FN]]</f>
        <v>9624</v>
      </c>
      <c r="AL905" s="3">
        <f>Table1[[#This Row],[GT_T]]+Table1[[#This Row],[GT_F]]</f>
        <v>10000</v>
      </c>
      <c r="AM905" s="3">
        <f>IFERROR((Table1[[#This Row],['# CM TP]]+Table1[[#This Row],['# CM TN]])/Table1[[#This Row],[GT_TOT]], 0)</f>
        <v>0.82169999999999999</v>
      </c>
      <c r="AN905" s="3">
        <f>IFERROR(((Table1[[#This Row],[GT_T]]*Table1[[#This Row],[GT_ML_P]]/Table1[[#This Row],[GT_TOT]])+(Table1[[#This Row],[GT_F]]*Table1[[#This Row],[GT_ML_N]]/Table1[[#This Row],[GT_TOT]]))/Table1[[#This Row],[GT_TOT]],0)</f>
        <v>0.20249184000000001</v>
      </c>
      <c r="AO905" s="3">
        <f>(Table1[[#This Row],[OBS_ACC]]-Table1[[#This Row],[EXP_ACC]])/(1-Table1[[#This Row],[EXP_ACC]])</f>
        <v>0.77642861986515599</v>
      </c>
      <c r="AP905" s="3">
        <f>Table1[[#This Row],['# CM TP]]+Table1[[#This Row],['# CM FN]]</f>
        <v>1977</v>
      </c>
      <c r="AQ905" s="3">
        <f>Table1[[#This Row],['# CM TN]]+Table1[[#This Row],['# CM FP]]</f>
        <v>8023</v>
      </c>
      <c r="AR905" s="2">
        <f>IFERROR(Table1[[#This Row],[NUM_T]]/(Table1[[#This Row],[NUM_T]]+Table1[[#This Row],[NUM_F]]),0)</f>
        <v>0.19769999999999999</v>
      </c>
      <c r="AS905" s="2">
        <f>IFERROR(((LEN(Table1[[#This Row],[Predictors]])-LEN(SUBSTITUTE(Table1[[#This Row],[Predictors]],"_","")))/Table1[[#This Row],[NumPredictors]])-Table1[[#This Row],[P_se]],0)</f>
        <v>0</v>
      </c>
      <c r="AT905" s="2">
        <f>IFERROR((LEN(Table1[[#This Row],[Predictors]])-LEN(SUBSTITUTE(Table1[[#This Row],[Predictors]],".","")))/Table1[[#This Row],[NumPredictors]],0)</f>
        <v>0.93333333333333335</v>
      </c>
      <c r="AU9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5" s="2">
        <f>1-(Table1[[#This Row],[P_2gram]]+Table1[[#This Row],[P_order]]+Table1[[#This Row],[P_se]])</f>
        <v>6.6666666666666652E-2</v>
      </c>
    </row>
    <row r="906" spans="1:48" x14ac:dyDescent="0.25">
      <c r="A906">
        <v>8</v>
      </c>
      <c r="B906" t="s">
        <v>645</v>
      </c>
      <c r="C906" t="s">
        <v>185</v>
      </c>
      <c r="D906" t="s">
        <v>1510</v>
      </c>
      <c r="E906">
        <v>40000</v>
      </c>
      <c r="F9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906" t="s">
        <v>1647</v>
      </c>
      <c r="H906" s="3">
        <v>1</v>
      </c>
      <c r="I906" s="1">
        <v>43129.380682870367</v>
      </c>
      <c r="J906" t="s">
        <v>173</v>
      </c>
      <c r="K906" t="s">
        <v>11</v>
      </c>
      <c r="L906" t="str">
        <f>SUBSTITUTE(SUBSTITUTE(Table1[[#This Row],[PredictorSetsOrig]],"task","act"),"startend","se")</f>
        <v>act,order</v>
      </c>
      <c r="M906" s="32" t="s">
        <v>26</v>
      </c>
      <c r="N906" s="3">
        <v>10</v>
      </c>
      <c r="O906" s="3">
        <f>IF(Table1[[#This Row],[Algorithm]]="None",0,IF(Table1[[#This Row],[NumPredictors]]&lt;=5,5,IF(Table1[[#This Row],[NumPredictors]]&lt;=10,10,IF(Table1[[#This Row],[NumPredictors]]&lt;=30,30,50))))</f>
        <v>10</v>
      </c>
      <c r="P906" s="2">
        <v>0.82169999999999999</v>
      </c>
      <c r="Q906" s="2">
        <v>0.82183333333333297</v>
      </c>
      <c r="R906">
        <v>4160.87</v>
      </c>
      <c r="S906">
        <v>34.580000000001696</v>
      </c>
      <c r="T906">
        <v>6.8900000000066903</v>
      </c>
      <c r="U906" s="3">
        <v>2.5634315718106402</v>
      </c>
      <c r="V906" s="27"/>
      <c r="W906" s="22">
        <f>IFERROR(Table1[[#This Row],[MutualInformation]]/Table1[[#This Row],[MutualInformationPotential]],0)</f>
        <v>0</v>
      </c>
      <c r="X906" s="3">
        <v>7.65784429563547E-2</v>
      </c>
      <c r="Y906" s="3"/>
      <c r="Z906" s="3">
        <f>IFERROR(Table1[[#This Row],[MutualInformationVsOutcome]]/Table1[[#This Row],[MutualInformationVsOutcomePotential]],0)</f>
        <v>0</v>
      </c>
      <c r="AA906">
        <v>294</v>
      </c>
      <c r="AB906">
        <v>7923</v>
      </c>
      <c r="AC906">
        <v>100</v>
      </c>
      <c r="AD906">
        <v>1683</v>
      </c>
      <c r="AE906" s="3" t="s">
        <v>1655</v>
      </c>
      <c r="AF90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906" s="17" t="str">
        <f>RIGHT(Table1[[#This Row],[AlgorithmFunc]],LEN(Table1[[#This Row],[AlgorithmFunc]])-16)</f>
        <v>Recursive2Sizes</v>
      </c>
      <c r="AH906" s="3">
        <f>Table1[[#This Row],['# CM TP]]+Table1[[#This Row],['# CM TN]]</f>
        <v>8217</v>
      </c>
      <c r="AI906" s="3">
        <f>Table1[[#This Row],['# CM FP]]+Table1[[#This Row],['# CM FN]]</f>
        <v>1783</v>
      </c>
      <c r="AJ906" s="3">
        <f>Table1[[#This Row],['# CM TP]]+Table1[[#This Row],['# CM FP]]</f>
        <v>394</v>
      </c>
      <c r="AK906" s="3">
        <f>Table1[[#This Row],['# CM TN]]+Table1[[#This Row],['# CM FN]]</f>
        <v>9606</v>
      </c>
      <c r="AL906" s="3">
        <f>Table1[[#This Row],[GT_T]]+Table1[[#This Row],[GT_F]]</f>
        <v>10000</v>
      </c>
      <c r="AM906" s="3">
        <f>IFERROR((Table1[[#This Row],['# CM TP]]+Table1[[#This Row],['# CM TN]])/Table1[[#This Row],[GT_TOT]], 0)</f>
        <v>0.82169999999999999</v>
      </c>
      <c r="AN906" s="3">
        <f>IFERROR(((Table1[[#This Row],[GT_T]]*Table1[[#This Row],[GT_ML_P]]/Table1[[#This Row],[GT_TOT]])+(Table1[[#This Row],[GT_F]]*Table1[[#This Row],[GT_ML_N]]/Table1[[#This Row],[GT_TOT]]))/Table1[[#This Row],[GT_TOT]],0)</f>
        <v>0.20364996000000002</v>
      </c>
      <c r="AO906" s="3">
        <f>(Table1[[#This Row],[OBS_ACC]]-Table1[[#This Row],[EXP_ACC]])/(1-Table1[[#This Row],[EXP_ACC]])</f>
        <v>0.77610348333755341</v>
      </c>
      <c r="AP906" s="3">
        <f>Table1[[#This Row],['# CM TP]]+Table1[[#This Row],['# CM FN]]</f>
        <v>1977</v>
      </c>
      <c r="AQ906" s="3">
        <f>Table1[[#This Row],['# CM TN]]+Table1[[#This Row],['# CM FP]]</f>
        <v>8023</v>
      </c>
      <c r="AR906" s="2">
        <f>IFERROR(Table1[[#This Row],[NUM_T]]/(Table1[[#This Row],[NUM_T]]+Table1[[#This Row],[NUM_F]]),0)</f>
        <v>0.19769999999999999</v>
      </c>
      <c r="AS906" s="2">
        <f>IFERROR(((LEN(Table1[[#This Row],[Predictors]])-LEN(SUBSTITUTE(Table1[[#This Row],[Predictors]],"_","")))/Table1[[#This Row],[NumPredictors]])-Table1[[#This Row],[P_se]],0)</f>
        <v>0</v>
      </c>
      <c r="AT906" s="2">
        <f>IFERROR((LEN(Table1[[#This Row],[Predictors]])-LEN(SUBSTITUTE(Table1[[#This Row],[Predictors]],".","")))/Table1[[#This Row],[NumPredictors]],0)</f>
        <v>0.7</v>
      </c>
      <c r="AU9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6" s="2">
        <f>1-(Table1[[#This Row],[P_2gram]]+Table1[[#This Row],[P_order]]+Table1[[#This Row],[P_se]])</f>
        <v>0.30000000000000004</v>
      </c>
    </row>
    <row r="907" spans="1:48" x14ac:dyDescent="0.25">
      <c r="A907">
        <v>7</v>
      </c>
      <c r="B907" t="s">
        <v>645</v>
      </c>
      <c r="C907" t="s">
        <v>185</v>
      </c>
      <c r="D907" t="s">
        <v>1510</v>
      </c>
      <c r="E907">
        <v>40000</v>
      </c>
      <c r="F9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907" t="s">
        <v>1647</v>
      </c>
      <c r="H907" s="3">
        <v>1</v>
      </c>
      <c r="I907" s="1">
        <v>43129.295671296299</v>
      </c>
      <c r="J907" t="s">
        <v>173</v>
      </c>
      <c r="K907" t="s">
        <v>11</v>
      </c>
      <c r="L907" t="str">
        <f>SUBSTITUTE(SUBSTITUTE(Table1[[#This Row],[PredictorSetsOrig]],"task","act"),"startend","se")</f>
        <v>act,2gram,order</v>
      </c>
      <c r="M907" s="32" t="s">
        <v>24</v>
      </c>
      <c r="N907" s="3">
        <v>10</v>
      </c>
      <c r="O907" s="3">
        <f>IF(Table1[[#This Row],[Algorithm]]="None",0,IF(Table1[[#This Row],[NumPredictors]]&lt;=5,5,IF(Table1[[#This Row],[NumPredictors]]&lt;=10,10,IF(Table1[[#This Row],[NumPredictors]]&lt;=30,30,50))))</f>
        <v>10</v>
      </c>
      <c r="P907" s="2">
        <v>0.8216</v>
      </c>
      <c r="Q907" s="2">
        <v>0.821533333333333</v>
      </c>
      <c r="R907">
        <v>7295.73</v>
      </c>
      <c r="S907">
        <v>34.510000000002002</v>
      </c>
      <c r="T907">
        <v>12.659999999996201</v>
      </c>
      <c r="U907" s="3">
        <v>2.5062374468311499</v>
      </c>
      <c r="V907" s="27"/>
      <c r="W907" s="22">
        <f>IFERROR(Table1[[#This Row],[MutualInformation]]/Table1[[#This Row],[MutualInformationPotential]],0)</f>
        <v>0</v>
      </c>
      <c r="X907" s="3">
        <v>7.3731755638109006E-2</v>
      </c>
      <c r="Y907" s="3"/>
      <c r="Z907" s="3">
        <f>IFERROR(Table1[[#This Row],[MutualInformationVsOutcome]]/Table1[[#This Row],[MutualInformationVsOutcomePotential]],0)</f>
        <v>0</v>
      </c>
      <c r="AA907">
        <v>312</v>
      </c>
      <c r="AB907">
        <v>7904</v>
      </c>
      <c r="AC907">
        <v>119</v>
      </c>
      <c r="AD907">
        <v>1665</v>
      </c>
      <c r="AE907" s="3" t="s">
        <v>1654</v>
      </c>
      <c r="AF90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907" s="17" t="str">
        <f>RIGHT(Table1[[#This Row],[AlgorithmFunc]],LEN(Table1[[#This Row],[AlgorithmFunc]])-16)</f>
        <v>Recursive2Sizes</v>
      </c>
      <c r="AH907" s="3">
        <f>Table1[[#This Row],['# CM TP]]+Table1[[#This Row],['# CM TN]]</f>
        <v>8216</v>
      </c>
      <c r="AI907" s="3">
        <f>Table1[[#This Row],['# CM FP]]+Table1[[#This Row],['# CM FN]]</f>
        <v>1784</v>
      </c>
      <c r="AJ907" s="3">
        <f>Table1[[#This Row],['# CM TP]]+Table1[[#This Row],['# CM FP]]</f>
        <v>431</v>
      </c>
      <c r="AK907" s="3">
        <f>Table1[[#This Row],['# CM TN]]+Table1[[#This Row],['# CM FN]]</f>
        <v>9569</v>
      </c>
      <c r="AL907" s="3">
        <f>Table1[[#This Row],[GT_T]]+Table1[[#This Row],[GT_F]]</f>
        <v>10000</v>
      </c>
      <c r="AM907" s="3">
        <f>IFERROR((Table1[[#This Row],['# CM TP]]+Table1[[#This Row],['# CM TN]])/Table1[[#This Row],[GT_TOT]], 0)</f>
        <v>0.8216</v>
      </c>
      <c r="AN907" s="3">
        <f>IFERROR(((Table1[[#This Row],[GT_T]]*Table1[[#This Row],[GT_ML_P]]/Table1[[#This Row],[GT_TOT]])+(Table1[[#This Row],[GT_F]]*Table1[[#This Row],[GT_ML_N]]/Table1[[#This Row],[GT_TOT]]))/Table1[[#This Row],[GT_TOT]],0)</f>
        <v>0.20612191999999999</v>
      </c>
      <c r="AO907" s="3">
        <f>(Table1[[#This Row],[OBS_ACC]]-Table1[[#This Row],[EXP_ACC]])/(1-Table1[[#This Row],[EXP_ACC]])</f>
        <v>0.77528035539159867</v>
      </c>
      <c r="AP907" s="3">
        <f>Table1[[#This Row],['# CM TP]]+Table1[[#This Row],['# CM FN]]</f>
        <v>1977</v>
      </c>
      <c r="AQ907" s="3">
        <f>Table1[[#This Row],['# CM TN]]+Table1[[#This Row],['# CM FP]]</f>
        <v>8023</v>
      </c>
      <c r="AR907" s="2">
        <f>IFERROR(Table1[[#This Row],[NUM_T]]/(Table1[[#This Row],[NUM_T]]+Table1[[#This Row],[NUM_F]]),0)</f>
        <v>0.19769999999999999</v>
      </c>
      <c r="AS907" s="2">
        <f>IFERROR(((LEN(Table1[[#This Row],[Predictors]])-LEN(SUBSTITUTE(Table1[[#This Row],[Predictors]],"_","")))/Table1[[#This Row],[NumPredictors]])-Table1[[#This Row],[P_se]],0)</f>
        <v>0.4</v>
      </c>
      <c r="AT907" s="2">
        <f>IFERROR((LEN(Table1[[#This Row],[Predictors]])-LEN(SUBSTITUTE(Table1[[#This Row],[Predictors]],".","")))/Table1[[#This Row],[NumPredictors]],0)</f>
        <v>0.4</v>
      </c>
      <c r="AU9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07" s="2">
        <f>1-(Table1[[#This Row],[P_2gram]]+Table1[[#This Row],[P_order]]+Table1[[#This Row],[P_se]])</f>
        <v>0.19999999999999996</v>
      </c>
    </row>
    <row r="908" spans="1:48" x14ac:dyDescent="0.25">
      <c r="A908">
        <v>169</v>
      </c>
      <c r="B908" t="s">
        <v>645</v>
      </c>
      <c r="C908" t="s">
        <v>190</v>
      </c>
      <c r="D908" s="26" t="s">
        <v>1510</v>
      </c>
      <c r="E908">
        <v>40000</v>
      </c>
      <c r="F9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908" t="s">
        <v>1070</v>
      </c>
      <c r="H908" s="3">
        <v>1</v>
      </c>
      <c r="I908" s="1">
        <v>43118.885046296295</v>
      </c>
      <c r="J908" t="s">
        <v>1007</v>
      </c>
      <c r="K908" t="s">
        <v>11</v>
      </c>
      <c r="L908" t="str">
        <f>SUBSTITUTE(SUBSTITUTE(Table1[[#This Row],[PredictorSetsOrig]],"task","act"),"startend","se")</f>
        <v>act,se,order</v>
      </c>
      <c r="M908" s="32" t="s">
        <v>18</v>
      </c>
      <c r="N908" s="3">
        <v>30</v>
      </c>
      <c r="O908" s="3">
        <f>IF(Table1[[#This Row],[Algorithm]]="None",0,IF(Table1[[#This Row],[NumPredictors]]&lt;=5,5,IF(Table1[[#This Row],[NumPredictors]]&lt;=10,10,IF(Table1[[#This Row],[NumPredictors]]&lt;=30,30,50))))</f>
        <v>30</v>
      </c>
      <c r="P908" s="2">
        <v>0.85550000000000004</v>
      </c>
      <c r="Q908" s="2">
        <v>0.85309999999999997</v>
      </c>
      <c r="R908">
        <v>20.579999999999899</v>
      </c>
      <c r="S908">
        <v>70.259999999999295</v>
      </c>
      <c r="T908">
        <v>7.3999999999996398</v>
      </c>
      <c r="U908" s="3">
        <v>6.6016102869579498</v>
      </c>
      <c r="V908" s="27">
        <v>8.2526139767123201</v>
      </c>
      <c r="W908" s="22">
        <f>IFERROR(Table1[[#This Row],[MutualInformation]]/Table1[[#This Row],[MutualInformationPotential]],0)</f>
        <v>0.79994172823141085</v>
      </c>
      <c r="X908" s="3">
        <v>0.31948254708155899</v>
      </c>
      <c r="Y908" s="3">
        <v>0.43681627597160699</v>
      </c>
      <c r="Z908" s="3">
        <f>IFERROR(Table1[[#This Row],[MutualInformationVsOutcome]]/Table1[[#This Row],[MutualInformationVsOutcomePotential]],0)</f>
        <v>0.73138883474736938</v>
      </c>
      <c r="AA908">
        <v>1010</v>
      </c>
      <c r="AB908">
        <v>7545</v>
      </c>
      <c r="AC908">
        <v>393</v>
      </c>
      <c r="AD908">
        <v>1052</v>
      </c>
      <c r="AE908" s="3" t="s">
        <v>1235</v>
      </c>
      <c r="AF9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08" s="17" t="str">
        <f>RIGHT(Table1[[#This Row],[AlgorithmFunc]],LEN(Table1[[#This Row],[AlgorithmFunc]])-16)</f>
        <v>ClusterFisher</v>
      </c>
      <c r="AH908" s="3">
        <f>Table1[[#This Row],['# CM TP]]+Table1[[#This Row],['# CM TN]]</f>
        <v>8555</v>
      </c>
      <c r="AI908" s="3">
        <f>Table1[[#This Row],['# CM FP]]+Table1[[#This Row],['# CM FN]]</f>
        <v>1445</v>
      </c>
      <c r="AJ908" s="3">
        <f>Table1[[#This Row],['# CM TP]]+Table1[[#This Row],['# CM FP]]</f>
        <v>1403</v>
      </c>
      <c r="AK908" s="3">
        <f>Table1[[#This Row],['# CM TN]]+Table1[[#This Row],['# CM FN]]</f>
        <v>8597</v>
      </c>
      <c r="AL908" s="3">
        <f>Table1[[#This Row],[GT_T]]+Table1[[#This Row],[GT_F]]</f>
        <v>10000</v>
      </c>
      <c r="AM908" s="3">
        <f>IFERROR((Table1[[#This Row],['# CM TP]]+Table1[[#This Row],['# CM TN]])/Table1[[#This Row],[GT_TOT]], 0)</f>
        <v>0.85550000000000004</v>
      </c>
      <c r="AN908" s="3">
        <f>IFERROR(((Table1[[#This Row],[GT_T]]*Table1[[#This Row],[GT_ML_P]]/Table1[[#This Row],[GT_TOT]])+(Table1[[#This Row],[GT_F]]*Table1[[#This Row],[GT_ML_N]]/Table1[[#This Row],[GT_TOT]]))/Table1[[#This Row],[GT_TOT]],0)</f>
        <v>0.24425329999999998</v>
      </c>
      <c r="AO908" s="3">
        <f>(Table1[[#This Row],[OBS_ACC]]-Table1[[#This Row],[EXP_ACC]])/(1-Table1[[#This Row],[EXP_ACC]])</f>
        <v>0.80879837120029774</v>
      </c>
      <c r="AP908" s="3">
        <f>Table1[[#This Row],['# CM TP]]+Table1[[#This Row],['# CM FN]]</f>
        <v>2062</v>
      </c>
      <c r="AQ908" s="3">
        <f>Table1[[#This Row],['# CM TN]]+Table1[[#This Row],['# CM FP]]</f>
        <v>7938</v>
      </c>
      <c r="AR908" s="2">
        <f>IFERROR(Table1[[#This Row],[NUM_T]]/(Table1[[#This Row],[NUM_T]]+Table1[[#This Row],[NUM_F]]),0)</f>
        <v>0.20619999999999999</v>
      </c>
      <c r="AS908" s="2">
        <f>IFERROR(((LEN(Table1[[#This Row],[Predictors]])-LEN(SUBSTITUTE(Table1[[#This Row],[Predictors]],"_","")))/Table1[[#This Row],[NumPredictors]])-Table1[[#This Row],[P_se]],0)</f>
        <v>1.1111111111111113E-2</v>
      </c>
      <c r="AT908" s="2">
        <f>IFERROR((LEN(Table1[[#This Row],[Predictors]])-LEN(SUBSTITUTE(Table1[[#This Row],[Predictors]],".","")))/Table1[[#This Row],[NumPredictors]],0)</f>
        <v>0.8</v>
      </c>
      <c r="AU9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908" s="2">
        <f>1-(Table1[[#This Row],[P_2gram]]+Table1[[#This Row],[P_order]]+Table1[[#This Row],[P_se]])</f>
        <v>0.16666666666666663</v>
      </c>
    </row>
    <row r="909" spans="1:48" x14ac:dyDescent="0.25">
      <c r="A909" s="26">
        <v>2</v>
      </c>
      <c r="B909" s="26" t="s">
        <v>645</v>
      </c>
      <c r="C909" s="26" t="s">
        <v>185</v>
      </c>
      <c r="D909" s="26" t="s">
        <v>1510</v>
      </c>
      <c r="E909" s="26">
        <v>4000</v>
      </c>
      <c r="F9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09" s="26" t="s">
        <v>1070</v>
      </c>
      <c r="H909" s="27">
        <v>1</v>
      </c>
      <c r="I909" s="28">
        <v>43118.89570601852</v>
      </c>
      <c r="J909" s="26" t="s">
        <v>982</v>
      </c>
      <c r="K909" s="26" t="s">
        <v>11</v>
      </c>
      <c r="L909" t="str">
        <f>SUBSTITUTE(SUBSTITUTE(Table1[[#This Row],[PredictorSetsOrig]],"task","act"),"startend","se")</f>
        <v>act,se</v>
      </c>
      <c r="M909" s="32" t="s">
        <v>14</v>
      </c>
      <c r="N909" s="27">
        <v>10</v>
      </c>
      <c r="O909" s="27">
        <f>IF(Table1[[#This Row],[Algorithm]]="None",0,IF(Table1[[#This Row],[NumPredictors]]&lt;=5,5,IF(Table1[[#This Row],[NumPredictors]]&lt;=10,10,IF(Table1[[#This Row],[NumPredictors]]&lt;=30,30,50))))</f>
        <v>10</v>
      </c>
      <c r="P909" s="29">
        <v>0.80500000000000005</v>
      </c>
      <c r="Q909" s="29">
        <v>0.79733333333333301</v>
      </c>
      <c r="R909" s="26">
        <v>7.9999999999927199E-2</v>
      </c>
      <c r="S909" s="26">
        <v>3.9400000000005102</v>
      </c>
      <c r="T909" s="26">
        <v>8.0000000000836693E-2</v>
      </c>
      <c r="U909" s="27">
        <v>0.61839749879578898</v>
      </c>
      <c r="V909" s="17">
        <v>6.9605890807084903</v>
      </c>
      <c r="W909" s="22">
        <f>IFERROR(Table1[[#This Row],[MutualInformation]]/Table1[[#This Row],[MutualInformationPotential]],0)</f>
        <v>8.8842695873212613E-2</v>
      </c>
      <c r="X909" s="27">
        <v>1.2292344093809001E-2</v>
      </c>
      <c r="Y909" s="27">
        <v>0.38147101411214301</v>
      </c>
      <c r="Z909" s="27">
        <f>IFERROR(Table1[[#This Row],[MutualInformationVsOutcome]]/Table1[[#This Row],[MutualInformationVsOutcomePotential]],0)</f>
        <v>3.2223533739303603E-2</v>
      </c>
      <c r="AA909" s="26">
        <v>0</v>
      </c>
      <c r="AB909" s="26">
        <v>805</v>
      </c>
      <c r="AC909" s="26">
        <v>0</v>
      </c>
      <c r="AD909" s="26">
        <v>195</v>
      </c>
      <c r="AE909" s="27" t="s">
        <v>1072</v>
      </c>
      <c r="AF9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909" s="17" t="str">
        <f>RIGHT(Table1[[#This Row],[AlgorithmFunc]],LEN(Table1[[#This Row],[AlgorithmFunc]])-16)</f>
        <v>Fisher</v>
      </c>
      <c r="AH909" s="27">
        <f>Table1[[#This Row],['# CM TP]]+Table1[[#This Row],['# CM TN]]</f>
        <v>805</v>
      </c>
      <c r="AI909" s="27">
        <f>Table1[[#This Row],['# CM FP]]+Table1[[#This Row],['# CM FN]]</f>
        <v>195</v>
      </c>
      <c r="AJ909" s="27">
        <f>Table1[[#This Row],['# CM TP]]+Table1[[#This Row],['# CM FP]]</f>
        <v>0</v>
      </c>
      <c r="AK909" s="27">
        <f>Table1[[#This Row],['# CM TN]]+Table1[[#This Row],['# CM FN]]</f>
        <v>1000</v>
      </c>
      <c r="AL909" s="27">
        <f>Table1[[#This Row],[GT_T]]+Table1[[#This Row],[GT_F]]</f>
        <v>1000</v>
      </c>
      <c r="AM909" s="27">
        <f>IFERROR((Table1[[#This Row],['# CM TP]]+Table1[[#This Row],['# CM TN]])/Table1[[#This Row],[GT_TOT]], 0)</f>
        <v>0.80500000000000005</v>
      </c>
      <c r="AN90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909" s="27">
        <f>(Table1[[#This Row],[OBS_ACC]]-Table1[[#This Row],[EXP_ACC]])/(1-Table1[[#This Row],[EXP_ACC]])</f>
        <v>0.75776397515527971</v>
      </c>
      <c r="AP909" s="27">
        <f>Table1[[#This Row],['# CM TP]]+Table1[[#This Row],['# CM FN]]</f>
        <v>195</v>
      </c>
      <c r="AQ909" s="27">
        <f>Table1[[#This Row],['# CM TN]]+Table1[[#This Row],['# CM FP]]</f>
        <v>805</v>
      </c>
      <c r="AR909" s="29">
        <f>IFERROR(Table1[[#This Row],[NUM_T]]/(Table1[[#This Row],[NUM_T]]+Table1[[#This Row],[NUM_F]]),0)</f>
        <v>0.19500000000000001</v>
      </c>
      <c r="AS909" s="29">
        <f>IFERROR(((LEN(Table1[[#This Row],[Predictors]])-LEN(SUBSTITUTE(Table1[[#This Row],[Predictors]],"_","")))/Table1[[#This Row],[NumPredictors]])-Table1[[#This Row],[P_se]],0)</f>
        <v>6.666666666666668E-2</v>
      </c>
      <c r="AT909" s="29">
        <f>IFERROR((LEN(Table1[[#This Row],[Predictors]])-LEN(SUBSTITUTE(Table1[[#This Row],[Predictors]],".","")))/Table1[[#This Row],[NumPredictors]],0)</f>
        <v>0</v>
      </c>
      <c r="AU90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909" s="29">
        <f>1-(Table1[[#This Row],[P_2gram]]+Table1[[#This Row],[P_order]]+Table1[[#This Row],[P_se]])</f>
        <v>0.8</v>
      </c>
    </row>
    <row r="910" spans="1:48" x14ac:dyDescent="0.25">
      <c r="A910" s="26">
        <v>43</v>
      </c>
      <c r="B910" s="26" t="s">
        <v>645</v>
      </c>
      <c r="C910" s="26" t="s">
        <v>190</v>
      </c>
      <c r="D910" s="26" t="s">
        <v>1510</v>
      </c>
      <c r="E910" s="26">
        <v>40000</v>
      </c>
      <c r="F9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910" s="26" t="s">
        <v>483</v>
      </c>
      <c r="H910" s="27">
        <v>1</v>
      </c>
      <c r="I910" s="28">
        <v>42784.860706018517</v>
      </c>
      <c r="J910" s="26" t="s">
        <v>484</v>
      </c>
      <c r="K910" s="26" t="s">
        <v>11</v>
      </c>
      <c r="L910" t="str">
        <f>SUBSTITUTE(SUBSTITUTE(Table1[[#This Row],[PredictorSetsOrig]],"task","act"),"startend","se")</f>
        <v>order</v>
      </c>
      <c r="M910" s="14" t="s">
        <v>436</v>
      </c>
      <c r="N910" s="27">
        <v>10</v>
      </c>
      <c r="O910" s="27">
        <f>IF(Table1[[#This Row],[Algorithm]]="None",0,IF(Table1[[#This Row],[NumPredictors]]&lt;=5,5,IF(Table1[[#This Row],[NumPredictors]]&lt;=10,10,IF(Table1[[#This Row],[NumPredictors]]&lt;=30,30,50))))</f>
        <v>10</v>
      </c>
      <c r="P910" s="29">
        <v>0.82110000000000005</v>
      </c>
      <c r="Q910" s="29">
        <v>0.82240000000000002</v>
      </c>
      <c r="R910" s="26">
        <v>2.4700000000000299</v>
      </c>
      <c r="S910" s="26">
        <v>34.969999999999899</v>
      </c>
      <c r="T910" s="26">
        <v>6.8900000000001</v>
      </c>
      <c r="U910" s="27">
        <v>2.3551071063784499</v>
      </c>
      <c r="V910" s="3">
        <v>7.5786676430000002</v>
      </c>
      <c r="W910" s="22">
        <f>IFERROR(Table1[[#This Row],[MutualInformation]]/Table1[[#This Row],[MutualInformationPotential]],0)</f>
        <v>0.31075476816214959</v>
      </c>
      <c r="X910" s="27">
        <v>0.109877521566196</v>
      </c>
      <c r="Y910" s="3">
        <v>0.33545797608719902</v>
      </c>
      <c r="Z910" s="27">
        <f>IFERROR(Table1[[#This Row],[MutualInformationVsOutcome]]/Table1[[#This Row],[MutualInformationVsOutcomePotential]],0)</f>
        <v>0.32754481752919901</v>
      </c>
      <c r="AA910" s="26">
        <v>530</v>
      </c>
      <c r="AB910" s="26">
        <v>7681</v>
      </c>
      <c r="AC910" s="26">
        <v>257</v>
      </c>
      <c r="AD910" s="26">
        <v>1532</v>
      </c>
      <c r="AE910" s="27" t="s">
        <v>511</v>
      </c>
      <c r="AF9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910" s="17" t="str">
        <f>RIGHT(Table1[[#This Row],[AlgorithmFunc]],LEN(Table1[[#This Row],[AlgorithmFunc]])-16)</f>
        <v>MRMREnsemble5</v>
      </c>
      <c r="AH910" s="27">
        <f>Table1[[#This Row],['# CM TP]]+Table1[[#This Row],['# CM TN]]</f>
        <v>8211</v>
      </c>
      <c r="AI910" s="27">
        <f>Table1[[#This Row],['# CM FP]]+Table1[[#This Row],['# CM FN]]</f>
        <v>1789</v>
      </c>
      <c r="AJ910" s="27">
        <f>Table1[[#This Row],['# CM TP]]+Table1[[#This Row],['# CM FP]]</f>
        <v>787</v>
      </c>
      <c r="AK910" s="27">
        <f>Table1[[#This Row],['# CM TN]]+Table1[[#This Row],['# CM FN]]</f>
        <v>9213</v>
      </c>
      <c r="AL910" s="27">
        <f>Table1[[#This Row],[GT_T]]+Table1[[#This Row],[GT_F]]</f>
        <v>10000</v>
      </c>
      <c r="AM910" s="27">
        <f>IFERROR((Table1[[#This Row],['# CM TP]]+Table1[[#This Row],['# CM TN]])/Table1[[#This Row],[GT_TOT]], 0)</f>
        <v>0.82110000000000005</v>
      </c>
      <c r="AN910" s="27">
        <f>IFERROR(((Table1[[#This Row],[GT_T]]*Table1[[#This Row],[GT_ML_P]]/Table1[[#This Row],[GT_TOT]])+(Table1[[#This Row],[GT_F]]*Table1[[#This Row],[GT_ML_N]]/Table1[[#This Row],[GT_TOT]]))/Table1[[#This Row],[GT_TOT]],0)</f>
        <v>0.22944113999999999</v>
      </c>
      <c r="AO910" s="27">
        <f>(Table1[[#This Row],[OBS_ACC]]-Table1[[#This Row],[EXP_ACC]])/(1-Table1[[#This Row],[EXP_ACC]])</f>
        <v>0.76783084422648795</v>
      </c>
      <c r="AP910" s="27">
        <f>Table1[[#This Row],['# CM TP]]+Table1[[#This Row],['# CM FN]]</f>
        <v>2062</v>
      </c>
      <c r="AQ910" s="27">
        <f>Table1[[#This Row],['# CM TN]]+Table1[[#This Row],['# CM FP]]</f>
        <v>7938</v>
      </c>
      <c r="AR910" s="29">
        <f>IFERROR(Table1[[#This Row],[NUM_T]]/(Table1[[#This Row],[NUM_T]]+Table1[[#This Row],[NUM_F]]),0)</f>
        <v>0.20619999999999999</v>
      </c>
      <c r="AS910" s="29">
        <f>IFERROR(((LEN(Table1[[#This Row],[Predictors]])-LEN(SUBSTITUTE(Table1[[#This Row],[Predictors]],"_","")))/Table1[[#This Row],[NumPredictors]])-Table1[[#This Row],[P_se]],0)</f>
        <v>0</v>
      </c>
      <c r="AT910" s="29">
        <f>IFERROR((LEN(Table1[[#This Row],[Predictors]])-LEN(SUBSTITUTE(Table1[[#This Row],[Predictors]],".","")))/Table1[[#This Row],[NumPredictors]],0)</f>
        <v>1</v>
      </c>
      <c r="AU91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10" s="29">
        <f>1-(Table1[[#This Row],[P_2gram]]+Table1[[#This Row],[P_order]]+Table1[[#This Row],[P_se]])</f>
        <v>0</v>
      </c>
    </row>
    <row r="911" spans="1:48" x14ac:dyDescent="0.25">
      <c r="A911" s="26">
        <v>11</v>
      </c>
      <c r="B911" s="26" t="s">
        <v>645</v>
      </c>
      <c r="C911" s="26" t="s">
        <v>190</v>
      </c>
      <c r="D911" s="26" t="s">
        <v>1510</v>
      </c>
      <c r="E911" s="26">
        <v>4000</v>
      </c>
      <c r="F9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911" s="26"/>
      <c r="H911" s="27">
        <v>1</v>
      </c>
      <c r="I911" s="28">
        <v>41312.382465277777</v>
      </c>
      <c r="J911" s="26" t="s">
        <v>28</v>
      </c>
      <c r="K911" s="26" t="s">
        <v>11</v>
      </c>
      <c r="L911" t="str">
        <f>SUBSTITUTE(SUBSTITUTE(Table1[[#This Row],[PredictorSetsOrig]],"task","act"),"startend","se")</f>
        <v>act,se,2gram</v>
      </c>
      <c r="M911" s="14" t="s">
        <v>16</v>
      </c>
      <c r="N911" s="27">
        <v>30</v>
      </c>
      <c r="O911" s="27">
        <f>IF(Table1[[#This Row],[Algorithm]]="None",0,IF(Table1[[#This Row],[NumPredictors]]&lt;=5,5,IF(Table1[[#This Row],[NumPredictors]]&lt;=10,10,IF(Table1[[#This Row],[NumPredictors]]&lt;=30,30,50))))</f>
        <v>30</v>
      </c>
      <c r="P911" s="29">
        <v>0.82099999999999995</v>
      </c>
      <c r="Q911" s="29">
        <v>0.833666666666667</v>
      </c>
      <c r="R911" s="26">
        <v>11.570000000000199</v>
      </c>
      <c r="S911" s="26">
        <v>6.62999999999988</v>
      </c>
      <c r="T911" s="26">
        <v>0.17999999999983601</v>
      </c>
      <c r="U911" s="27">
        <v>6.9232607306727596</v>
      </c>
      <c r="V911" s="3">
        <v>7.30761563701172</v>
      </c>
      <c r="W911" s="22">
        <f>IFERROR(Table1[[#This Row],[MutualInformation]]/Table1[[#This Row],[MutualInformationPotential]],0)</f>
        <v>0.94740351361772857</v>
      </c>
      <c r="X911" s="27">
        <v>0.59044317886923403</v>
      </c>
      <c r="Y911" s="3">
        <v>0.62240735263358904</v>
      </c>
      <c r="Z911" s="27">
        <f>IFERROR(Table1[[#This Row],[MutualInformationVsOutcome]]/Table1[[#This Row],[MutualInformationVsOutcomePotential]],0)</f>
        <v>0.94864428636791454</v>
      </c>
      <c r="AA911" s="26">
        <v>272</v>
      </c>
      <c r="AB911" s="26">
        <v>549</v>
      </c>
      <c r="AC911" s="26">
        <v>87</v>
      </c>
      <c r="AD911" s="26">
        <v>92</v>
      </c>
      <c r="AE911" s="27" t="s">
        <v>122</v>
      </c>
      <c r="AF9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911" s="17" t="str">
        <f>RIGHT(Table1[[#This Row],[AlgorithmFunc]],LEN(Table1[[#This Row],[AlgorithmFunc]])-16)</f>
        <v>ClusterDuplicates</v>
      </c>
      <c r="AH911" s="27">
        <f>Table1[[#This Row],['# CM TP]]+Table1[[#This Row],['# CM TN]]</f>
        <v>821</v>
      </c>
      <c r="AI911" s="27">
        <f>Table1[[#This Row],['# CM FP]]+Table1[[#This Row],['# CM FN]]</f>
        <v>179</v>
      </c>
      <c r="AJ911" s="27">
        <f>Table1[[#This Row],['# CM TP]]+Table1[[#This Row],['# CM FP]]</f>
        <v>359</v>
      </c>
      <c r="AK911" s="27">
        <f>Table1[[#This Row],['# CM TN]]+Table1[[#This Row],['# CM FN]]</f>
        <v>641</v>
      </c>
      <c r="AL911" s="27">
        <f>Table1[[#This Row],[GT_T]]+Table1[[#This Row],[GT_F]]</f>
        <v>1000</v>
      </c>
      <c r="AM911" s="27">
        <f>IFERROR((Table1[[#This Row],['# CM TP]]+Table1[[#This Row],['# CM TN]])/Table1[[#This Row],[GT_TOT]], 0)</f>
        <v>0.82099999999999995</v>
      </c>
      <c r="AN911" s="27">
        <f>IFERROR(((Table1[[#This Row],[GT_T]]*Table1[[#This Row],[GT_ML_P]]/Table1[[#This Row],[GT_TOT]])+(Table1[[#This Row],[GT_F]]*Table1[[#This Row],[GT_ML_N]]/Table1[[#This Row],[GT_TOT]]))/Table1[[#This Row],[GT_TOT]],0)</f>
        <v>0.40947799999999995</v>
      </c>
      <c r="AO911" s="27">
        <f>(Table1[[#This Row],[OBS_ACC]]-Table1[[#This Row],[EXP_ACC]])/(1-Table1[[#This Row],[EXP_ACC]])</f>
        <v>0.69687835508245244</v>
      </c>
      <c r="AP911" s="27">
        <f>Table1[[#This Row],['# CM TP]]+Table1[[#This Row],['# CM FN]]</f>
        <v>364</v>
      </c>
      <c r="AQ911" s="27">
        <f>Table1[[#This Row],['# CM TN]]+Table1[[#This Row],['# CM FP]]</f>
        <v>636</v>
      </c>
      <c r="AR911" s="29">
        <f>IFERROR(Table1[[#This Row],[NUM_T]]/(Table1[[#This Row],[NUM_T]]+Table1[[#This Row],[NUM_F]]),0)</f>
        <v>0.36399999999999999</v>
      </c>
      <c r="AS911" s="29">
        <f>IFERROR(((LEN(Table1[[#This Row],[Predictors]])-LEN(SUBSTITUTE(Table1[[#This Row],[Predictors]],"_","")))/Table1[[#This Row],[NumPredictors]])-Table1[[#This Row],[P_se]],0)</f>
        <v>0.55555555555555558</v>
      </c>
      <c r="AT911" s="29">
        <f>IFERROR((LEN(Table1[[#This Row],[Predictors]])-LEN(SUBSTITUTE(Table1[[#This Row],[Predictors]],".","")))/Table1[[#This Row],[NumPredictors]],0)</f>
        <v>0</v>
      </c>
      <c r="AU91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911" s="29">
        <f>1-(Table1[[#This Row],[P_2gram]]+Table1[[#This Row],[P_order]]+Table1[[#This Row],[P_se]])</f>
        <v>0.4</v>
      </c>
    </row>
    <row r="912" spans="1:48" x14ac:dyDescent="0.25">
      <c r="A912" s="26">
        <v>14</v>
      </c>
      <c r="B912" s="26" t="s">
        <v>645</v>
      </c>
      <c r="C912" s="26" t="s">
        <v>190</v>
      </c>
      <c r="D912" s="26" t="s">
        <v>1510</v>
      </c>
      <c r="E912" s="26">
        <v>4000</v>
      </c>
      <c r="F9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912" s="26"/>
      <c r="H912" s="27">
        <v>1</v>
      </c>
      <c r="I912" s="28">
        <v>41312.383553240739</v>
      </c>
      <c r="J912" s="26" t="s">
        <v>28</v>
      </c>
      <c r="K912" s="26" t="s">
        <v>11</v>
      </c>
      <c r="L912" t="str">
        <f>SUBSTITUTE(SUBSTITUTE(Table1[[#This Row],[PredictorSetsOrig]],"task","act"),"startend","se")</f>
        <v>act,2gram</v>
      </c>
      <c r="M912" s="14" t="s">
        <v>22</v>
      </c>
      <c r="N912" s="27">
        <v>30</v>
      </c>
      <c r="O912" s="27">
        <f>IF(Table1[[#This Row],[Algorithm]]="None",0,IF(Table1[[#This Row],[NumPredictors]]&lt;=5,5,IF(Table1[[#This Row],[NumPredictors]]&lt;=10,10,IF(Table1[[#This Row],[NumPredictors]]&lt;=30,30,50))))</f>
        <v>30</v>
      </c>
      <c r="P912" s="29">
        <v>0.82099999999999995</v>
      </c>
      <c r="Q912" s="29">
        <v>0.832666666666667</v>
      </c>
      <c r="R912" s="26">
        <v>11.420000000000099</v>
      </c>
      <c r="S912" s="26">
        <v>6.6600000000000801</v>
      </c>
      <c r="T912" s="26">
        <v>0.19000000000005501</v>
      </c>
      <c r="U912" s="27">
        <v>6.9245567470417404</v>
      </c>
      <c r="V912" s="17">
        <v>7.30761563701172</v>
      </c>
      <c r="W912" s="22">
        <f>IFERROR(Table1[[#This Row],[MutualInformation]]/Table1[[#This Row],[MutualInformationPotential]],0)</f>
        <v>0.94758086508684758</v>
      </c>
      <c r="X912" s="27">
        <v>0.58646045142872305</v>
      </c>
      <c r="Y912" s="3">
        <v>0.62240735263359004</v>
      </c>
      <c r="Z912" s="27">
        <f>IFERROR(Table1[[#This Row],[MutualInformationVsOutcome]]/Table1[[#This Row],[MutualInformationVsOutcomePotential]],0)</f>
        <v>0.94224537828358712</v>
      </c>
      <c r="AA912" s="26">
        <v>267</v>
      </c>
      <c r="AB912" s="26">
        <v>554</v>
      </c>
      <c r="AC912" s="26">
        <v>82</v>
      </c>
      <c r="AD912" s="26">
        <v>97</v>
      </c>
      <c r="AE912" s="27" t="s">
        <v>125</v>
      </c>
      <c r="AF9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912" s="17" t="str">
        <f>RIGHT(Table1[[#This Row],[AlgorithmFunc]],LEN(Table1[[#This Row],[AlgorithmFunc]])-16)</f>
        <v>ClusterDuplicates</v>
      </c>
      <c r="AH912" s="27">
        <f>Table1[[#This Row],['# CM TP]]+Table1[[#This Row],['# CM TN]]</f>
        <v>821</v>
      </c>
      <c r="AI912" s="27">
        <f>Table1[[#This Row],['# CM FP]]+Table1[[#This Row],['# CM FN]]</f>
        <v>179</v>
      </c>
      <c r="AJ912" s="27">
        <f>Table1[[#This Row],['# CM TP]]+Table1[[#This Row],['# CM FP]]</f>
        <v>349</v>
      </c>
      <c r="AK912" s="27">
        <f>Table1[[#This Row],['# CM TN]]+Table1[[#This Row],['# CM FN]]</f>
        <v>651</v>
      </c>
      <c r="AL912" s="27">
        <f>Table1[[#This Row],[GT_T]]+Table1[[#This Row],[GT_F]]</f>
        <v>1000</v>
      </c>
      <c r="AM912" s="27">
        <f>IFERROR((Table1[[#This Row],['# CM TP]]+Table1[[#This Row],['# CM TN]])/Table1[[#This Row],[GT_TOT]], 0)</f>
        <v>0.82099999999999995</v>
      </c>
      <c r="AN912" s="27">
        <f>IFERROR(((Table1[[#This Row],[GT_T]]*Table1[[#This Row],[GT_ML_P]]/Table1[[#This Row],[GT_TOT]])+(Table1[[#This Row],[GT_F]]*Table1[[#This Row],[GT_ML_N]]/Table1[[#This Row],[GT_TOT]]))/Table1[[#This Row],[GT_TOT]],0)</f>
        <v>0.40305799999999997</v>
      </c>
      <c r="AO912" s="27">
        <f>(Table1[[#This Row],[OBS_ACC]]-Table1[[#This Row],[EXP_ACC]])/(1-Table1[[#This Row],[EXP_ACC]])</f>
        <v>0.70013837190212769</v>
      </c>
      <c r="AP912" s="27">
        <f>Table1[[#This Row],['# CM TP]]+Table1[[#This Row],['# CM FN]]</f>
        <v>364</v>
      </c>
      <c r="AQ912" s="27">
        <f>Table1[[#This Row],['# CM TN]]+Table1[[#This Row],['# CM FP]]</f>
        <v>636</v>
      </c>
      <c r="AR912" s="29">
        <f>IFERROR(Table1[[#This Row],[NUM_T]]/(Table1[[#This Row],[NUM_T]]+Table1[[#This Row],[NUM_F]]),0)</f>
        <v>0.36399999999999999</v>
      </c>
      <c r="AS912" s="29">
        <f>IFERROR(((LEN(Table1[[#This Row],[Predictors]])-LEN(SUBSTITUTE(Table1[[#This Row],[Predictors]],"_","")))/Table1[[#This Row],[NumPredictors]])-Table1[[#This Row],[P_se]],0)</f>
        <v>0.6</v>
      </c>
      <c r="AT912" s="29">
        <f>IFERROR((LEN(Table1[[#This Row],[Predictors]])-LEN(SUBSTITUTE(Table1[[#This Row],[Predictors]],".","")))/Table1[[#This Row],[NumPredictors]],0)</f>
        <v>0</v>
      </c>
      <c r="AU91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12" s="29">
        <f>1-(Table1[[#This Row],[P_2gram]]+Table1[[#This Row],[P_order]]+Table1[[#This Row],[P_se]])</f>
        <v>0.4</v>
      </c>
    </row>
    <row r="913" spans="1:48" x14ac:dyDescent="0.25">
      <c r="A913" s="26">
        <v>171</v>
      </c>
      <c r="B913" s="26" t="s">
        <v>645</v>
      </c>
      <c r="C913" s="26" t="s">
        <v>190</v>
      </c>
      <c r="D913" s="26" t="s">
        <v>1510</v>
      </c>
      <c r="E913" s="26">
        <v>4000</v>
      </c>
      <c r="F9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913" s="26"/>
      <c r="H913" s="27"/>
      <c r="I913" s="28">
        <v>42770.566759259258</v>
      </c>
      <c r="J913" s="26" t="s">
        <v>45</v>
      </c>
      <c r="K913" s="26" t="s">
        <v>11</v>
      </c>
      <c r="L913" t="str">
        <f>SUBSTITUTE(SUBSTITUTE(Table1[[#This Row],[PredictorSetsOrig]],"task","act"),"startend","se")</f>
        <v>act,se,2gram</v>
      </c>
      <c r="M913" s="14" t="s">
        <v>16</v>
      </c>
      <c r="N913" s="27">
        <v>50</v>
      </c>
      <c r="O913" s="27">
        <f>IF(Table1[[#This Row],[Algorithm]]="None",0,IF(Table1[[#This Row],[NumPredictors]]&lt;=5,5,IF(Table1[[#This Row],[NumPredictors]]&lt;=10,10,IF(Table1[[#This Row],[NumPredictors]]&lt;=30,30,50))))</f>
        <v>50</v>
      </c>
      <c r="P913" s="29">
        <v>0.82099999999999995</v>
      </c>
      <c r="Q913" s="29">
        <v>0.84366666666666701</v>
      </c>
      <c r="R913" s="26">
        <v>314.44999999999902</v>
      </c>
      <c r="S913" s="26"/>
      <c r="T913" s="26">
        <v>9.9200000000000692</v>
      </c>
      <c r="U913" s="27">
        <v>6.28650039947828</v>
      </c>
      <c r="V913" s="27">
        <v>7.30761563701172</v>
      </c>
      <c r="W913" s="22">
        <f>IFERROR(Table1[[#This Row],[MutualInformation]]/Table1[[#This Row],[MutualInformationPotential]],0)</f>
        <v>0.86026697513185002</v>
      </c>
      <c r="X913" s="27">
        <v>0.58326349034464897</v>
      </c>
      <c r="Y913" s="3">
        <v>0.62240735263358904</v>
      </c>
      <c r="Z913" s="27">
        <f>IFERROR(Table1[[#This Row],[MutualInformationVsOutcome]]/Table1[[#This Row],[MutualInformationVsOutcomePotential]],0)</f>
        <v>0.93710893336444234</v>
      </c>
      <c r="AA913" s="26"/>
      <c r="AB913" s="26"/>
      <c r="AC913" s="26"/>
      <c r="AD913" s="26"/>
      <c r="AE913" s="27" t="s">
        <v>66</v>
      </c>
      <c r="AF9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913" s="17" t="str">
        <f>RIGHT(Table1[[#This Row],[AlgorithmFunc]],LEN(Table1[[#This Row],[AlgorithmFunc]])-16)</f>
        <v>Recursive</v>
      </c>
      <c r="AH913" s="27">
        <f>Table1[[#This Row],['# CM TP]]+Table1[[#This Row],['# CM TN]]</f>
        <v>0</v>
      </c>
      <c r="AI913" s="27">
        <f>Table1[[#This Row],['# CM FP]]+Table1[[#This Row],['# CM FN]]</f>
        <v>0</v>
      </c>
      <c r="AJ913" s="27">
        <f>Table1[[#This Row],['# CM TP]]+Table1[[#This Row],['# CM FP]]</f>
        <v>0</v>
      </c>
      <c r="AK913" s="27">
        <f>Table1[[#This Row],['# CM TN]]+Table1[[#This Row],['# CM FN]]</f>
        <v>0</v>
      </c>
      <c r="AL913" s="27">
        <f>Table1[[#This Row],[GT_T]]+Table1[[#This Row],[GT_F]]</f>
        <v>0</v>
      </c>
      <c r="AM913" s="27">
        <f>IFERROR((Table1[[#This Row],['# CM TP]]+Table1[[#This Row],['# CM TN]])/Table1[[#This Row],[GT_TOT]], 0)</f>
        <v>0</v>
      </c>
      <c r="AN913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913" s="27">
        <f>(Table1[[#This Row],[OBS_ACC]]-Table1[[#This Row],[EXP_ACC]])/(1-Table1[[#This Row],[EXP_ACC]])</f>
        <v>0</v>
      </c>
      <c r="AP913" s="27">
        <f>Table1[[#This Row],['# CM TP]]+Table1[[#This Row],['# CM FN]]</f>
        <v>0</v>
      </c>
      <c r="AQ913" s="27">
        <f>Table1[[#This Row],['# CM TN]]+Table1[[#This Row],['# CM FP]]</f>
        <v>0</v>
      </c>
      <c r="AR913" s="29">
        <f>IFERROR(Table1[[#This Row],[NUM_T]]/(Table1[[#This Row],[NUM_T]]+Table1[[#This Row],[NUM_F]]),0)</f>
        <v>0</v>
      </c>
      <c r="AS913" s="29">
        <f>IFERROR(((LEN(Table1[[#This Row],[Predictors]])-LEN(SUBSTITUTE(Table1[[#This Row],[Predictors]],"_","")))/Table1[[#This Row],[NumPredictors]])-Table1[[#This Row],[P_se]],0)</f>
        <v>0.72</v>
      </c>
      <c r="AT913" s="29">
        <f>IFERROR((LEN(Table1[[#This Row],[Predictors]])-LEN(SUBSTITUTE(Table1[[#This Row],[Predictors]],".","")))/Table1[[#This Row],[NumPredictors]],0)</f>
        <v>0</v>
      </c>
      <c r="AU91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13" s="29">
        <f>1-(Table1[[#This Row],[P_2gram]]+Table1[[#This Row],[P_order]]+Table1[[#This Row],[P_se]])</f>
        <v>0.28000000000000003</v>
      </c>
    </row>
    <row r="914" spans="1:48" x14ac:dyDescent="0.25">
      <c r="A914" s="26">
        <v>2</v>
      </c>
      <c r="B914" s="26" t="s">
        <v>645</v>
      </c>
      <c r="C914" s="26" t="s">
        <v>185</v>
      </c>
      <c r="D914" s="26" t="s">
        <v>1510</v>
      </c>
      <c r="E914" s="26">
        <v>4000</v>
      </c>
      <c r="F9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14" s="26" t="s">
        <v>673</v>
      </c>
      <c r="H914" s="27">
        <v>1</v>
      </c>
      <c r="I914" s="28">
        <v>42795.307511574072</v>
      </c>
      <c r="J914" s="27" t="s">
        <v>28</v>
      </c>
      <c r="K914" s="28" t="s">
        <v>11</v>
      </c>
      <c r="L914" t="str">
        <f>SUBSTITUTE(SUBSTITUTE(Table1[[#This Row],[PredictorSetsOrig]],"task","act"),"startend","se")</f>
        <v>order</v>
      </c>
      <c r="M914" s="14" t="s">
        <v>436</v>
      </c>
      <c r="N914" s="27">
        <v>30</v>
      </c>
      <c r="O914" s="27">
        <f>IF(Table1[[#This Row],[Algorithm]]="None",0,IF(Table1[[#This Row],[NumPredictors]]&lt;=5,5,IF(Table1[[#This Row],[NumPredictors]]&lt;=10,10,IF(Table1[[#This Row],[NumPredictors]]&lt;=30,30,50))))</f>
        <v>30</v>
      </c>
      <c r="P914" s="29">
        <v>0.82099999999999995</v>
      </c>
      <c r="Q914" s="29">
        <v>0.81566666666666698</v>
      </c>
      <c r="R914" s="26">
        <v>14.5700000000001</v>
      </c>
      <c r="S914" s="26">
        <v>6.83000000000004</v>
      </c>
      <c r="T914" s="26">
        <v>0.86000000000001398</v>
      </c>
      <c r="U914" s="27">
        <v>5.3333970709657796</v>
      </c>
      <c r="V914" s="3">
        <v>7.01301931468352</v>
      </c>
      <c r="W914" s="22">
        <f>IFERROR(Table1[[#This Row],[MutualInformation]]/Table1[[#This Row],[MutualInformationPotential]],0)</f>
        <v>0.76049941282764921</v>
      </c>
      <c r="X914" s="27">
        <v>0.20895029896230299</v>
      </c>
      <c r="Y914" s="27">
        <v>0.35444746043164099</v>
      </c>
      <c r="Z914" s="27">
        <f>IFERROR(Table1[[#This Row],[MutualInformationVsOutcome]]/Table1[[#This Row],[MutualInformationVsOutcomePotential]],0)</f>
        <v>0.58950993387806006</v>
      </c>
      <c r="AA914" s="26">
        <v>28</v>
      </c>
      <c r="AB914" s="26">
        <v>793</v>
      </c>
      <c r="AC914" s="26">
        <v>12</v>
      </c>
      <c r="AD914" s="26">
        <v>167</v>
      </c>
      <c r="AE914" s="27" t="s">
        <v>675</v>
      </c>
      <c r="AF9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914" s="17" t="str">
        <f>RIGHT(Table1[[#This Row],[AlgorithmFunc]],LEN(Table1[[#This Row],[AlgorithmFunc]])-16)</f>
        <v>ClusterDuplicates</v>
      </c>
      <c r="AH914" s="27">
        <f>Table1[[#This Row],['# CM TP]]+Table1[[#This Row],['# CM TN]]</f>
        <v>821</v>
      </c>
      <c r="AI914" s="27">
        <f>Table1[[#This Row],['# CM FP]]+Table1[[#This Row],['# CM FN]]</f>
        <v>179</v>
      </c>
      <c r="AJ914" s="27">
        <f>Table1[[#This Row],['# CM TP]]+Table1[[#This Row],['# CM FP]]</f>
        <v>40</v>
      </c>
      <c r="AK914" s="27">
        <f>Table1[[#This Row],['# CM TN]]+Table1[[#This Row],['# CM FN]]</f>
        <v>960</v>
      </c>
      <c r="AL914" s="27">
        <f>Table1[[#This Row],[GT_T]]+Table1[[#This Row],[GT_F]]</f>
        <v>1000</v>
      </c>
      <c r="AM914" s="27">
        <f>IFERROR((Table1[[#This Row],['# CM TP]]+Table1[[#This Row],['# CM TN]])/Table1[[#This Row],[GT_TOT]], 0)</f>
        <v>0.82099999999999995</v>
      </c>
      <c r="AN914" s="27">
        <f>IFERROR(((Table1[[#This Row],[GT_T]]*Table1[[#This Row],[GT_ML_P]]/Table1[[#This Row],[GT_TOT]])+(Table1[[#This Row],[GT_F]]*Table1[[#This Row],[GT_ML_N]]/Table1[[#This Row],[GT_TOT]]))/Table1[[#This Row],[GT_TOT]],0)</f>
        <v>0.20468</v>
      </c>
      <c r="AO914" s="27">
        <f>(Table1[[#This Row],[OBS_ACC]]-Table1[[#This Row],[EXP_ACC]])/(1-Table1[[#This Row],[EXP_ACC]])</f>
        <v>0.77493336015691794</v>
      </c>
      <c r="AP914" s="27">
        <f>Table1[[#This Row],['# CM TP]]+Table1[[#This Row],['# CM FN]]</f>
        <v>195</v>
      </c>
      <c r="AQ914" s="27">
        <f>Table1[[#This Row],['# CM TN]]+Table1[[#This Row],['# CM FP]]</f>
        <v>805</v>
      </c>
      <c r="AR914" s="29">
        <f>IFERROR(Table1[[#This Row],[NUM_T]]/(Table1[[#This Row],[NUM_T]]+Table1[[#This Row],[NUM_F]]),0)</f>
        <v>0.19500000000000001</v>
      </c>
      <c r="AS914" s="29">
        <f>IFERROR(((LEN(Table1[[#This Row],[Predictors]])-LEN(SUBSTITUTE(Table1[[#This Row],[Predictors]],"_","")))/Table1[[#This Row],[NumPredictors]])-Table1[[#This Row],[P_se]],0)</f>
        <v>0</v>
      </c>
      <c r="AT914" s="29">
        <f>IFERROR((LEN(Table1[[#This Row],[Predictors]])-LEN(SUBSTITUTE(Table1[[#This Row],[Predictors]],".","")))/Table1[[#This Row],[NumPredictors]],0)</f>
        <v>1</v>
      </c>
      <c r="AU9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14" s="29">
        <f>1-(Table1[[#This Row],[P_2gram]]+Table1[[#This Row],[P_order]]+Table1[[#This Row],[P_se]])</f>
        <v>0</v>
      </c>
    </row>
    <row r="915" spans="1:48" x14ac:dyDescent="0.25">
      <c r="A915" s="26">
        <v>21</v>
      </c>
      <c r="B915" s="26" t="s">
        <v>645</v>
      </c>
      <c r="C915" s="26" t="s">
        <v>190</v>
      </c>
      <c r="D915" s="26" t="s">
        <v>1510</v>
      </c>
      <c r="E915" s="26">
        <v>4000</v>
      </c>
      <c r="F9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915" s="26" t="s">
        <v>886</v>
      </c>
      <c r="H915" s="27">
        <v>1</v>
      </c>
      <c r="I915" s="28">
        <v>42805.794236111113</v>
      </c>
      <c r="J915" s="26" t="s">
        <v>887</v>
      </c>
      <c r="K915" s="28" t="s">
        <v>11</v>
      </c>
      <c r="L915" t="str">
        <f>SUBSTITUTE(SUBSTITUTE(Table1[[#This Row],[PredictorSetsOrig]],"task","act"),"startend","se")</f>
        <v>act,se,2gram</v>
      </c>
      <c r="M915" s="14" t="s">
        <v>16</v>
      </c>
      <c r="N915" s="16">
        <v>30</v>
      </c>
      <c r="O915" s="27">
        <f>IF(Table1[[#This Row],[Algorithm]]="None",0,IF(Table1[[#This Row],[NumPredictors]]&lt;=5,5,IF(Table1[[#This Row],[NumPredictors]]&lt;=10,10,IF(Table1[[#This Row],[NumPredictors]]&lt;=30,30,50))))</f>
        <v>30</v>
      </c>
      <c r="P915" s="29">
        <v>0.82099999999999995</v>
      </c>
      <c r="Q915" s="29">
        <v>0.83833333333333304</v>
      </c>
      <c r="R915" s="27">
        <v>224.4</v>
      </c>
      <c r="S915" s="27">
        <v>7.4899999999997799</v>
      </c>
      <c r="T915" s="27">
        <v>0.80000000000018201</v>
      </c>
      <c r="U915" s="27">
        <v>6.2683246956746199</v>
      </c>
      <c r="V915" s="17">
        <v>7.30761563701172</v>
      </c>
      <c r="W915" s="22">
        <f>IFERROR(Table1[[#This Row],[MutualInformation]]/Table1[[#This Row],[MutualInformationPotential]],0)</f>
        <v>0.85777974746327867</v>
      </c>
      <c r="X915" s="27">
        <v>0.57448843776166802</v>
      </c>
      <c r="Y915" s="3">
        <v>0.62240735263358904</v>
      </c>
      <c r="Z915" s="27">
        <f>IFERROR(Table1[[#This Row],[MutualInformationVsOutcome]]/Table1[[#This Row],[MutualInformationVsOutcomePotential]],0)</f>
        <v>0.9230103650460395</v>
      </c>
      <c r="AA915" s="27">
        <v>271</v>
      </c>
      <c r="AB915" s="27">
        <v>550</v>
      </c>
      <c r="AC915" s="27">
        <v>86</v>
      </c>
      <c r="AD915" s="27">
        <v>93</v>
      </c>
      <c r="AE915" s="26" t="s">
        <v>895</v>
      </c>
      <c r="AF9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915" s="17" t="str">
        <f>RIGHT(Table1[[#This Row],[AlgorithmFunc]],LEN(Table1[[#This Row],[AlgorithmFunc]])-16)</f>
        <v>Recursive4Sizes</v>
      </c>
      <c r="AH915" s="27">
        <f>Table1[[#This Row],['# CM TP]]+Table1[[#This Row],['# CM TN]]</f>
        <v>821</v>
      </c>
      <c r="AI915" s="27">
        <f>Table1[[#This Row],['# CM FP]]+Table1[[#This Row],['# CM FN]]</f>
        <v>179</v>
      </c>
      <c r="AJ915" s="27">
        <f>Table1[[#This Row],['# CM TP]]+Table1[[#This Row],['# CM FP]]</f>
        <v>357</v>
      </c>
      <c r="AK915" s="27">
        <f>Table1[[#This Row],['# CM TN]]+Table1[[#This Row],['# CM FN]]</f>
        <v>643</v>
      </c>
      <c r="AL915" s="27">
        <f>Table1[[#This Row],[GT_T]]+Table1[[#This Row],[GT_F]]</f>
        <v>1000</v>
      </c>
      <c r="AM915" s="27">
        <f>IFERROR((Table1[[#This Row],['# CM TP]]+Table1[[#This Row],['# CM TN]])/Table1[[#This Row],[GT_TOT]], 0)</f>
        <v>0.82099999999999995</v>
      </c>
      <c r="AN915" s="27">
        <f>IFERROR(((Table1[[#This Row],[GT_T]]*Table1[[#This Row],[GT_ML_P]]/Table1[[#This Row],[GT_TOT]])+(Table1[[#This Row],[GT_F]]*Table1[[#This Row],[GT_ML_N]]/Table1[[#This Row],[GT_TOT]]))/Table1[[#This Row],[GT_TOT]],0)</f>
        <v>0.40819399999999995</v>
      </c>
      <c r="AO915" s="27">
        <f>(Table1[[#This Row],[OBS_ACC]]-Table1[[#This Row],[EXP_ACC]])/(1-Table1[[#This Row],[EXP_ACC]])</f>
        <v>0.69753601687039324</v>
      </c>
      <c r="AP915" s="27">
        <f>Table1[[#This Row],['# CM TP]]+Table1[[#This Row],['# CM FN]]</f>
        <v>364</v>
      </c>
      <c r="AQ915" s="27">
        <f>Table1[[#This Row],['# CM TN]]+Table1[[#This Row],['# CM FP]]</f>
        <v>636</v>
      </c>
      <c r="AR915" s="29">
        <f>IFERROR(Table1[[#This Row],[NUM_T]]/(Table1[[#This Row],[NUM_T]]+Table1[[#This Row],[NUM_F]]),0)</f>
        <v>0.36399999999999999</v>
      </c>
      <c r="AS915" s="29">
        <f>IFERROR(((LEN(Table1[[#This Row],[Predictors]])-LEN(SUBSTITUTE(Table1[[#This Row],[Predictors]],"_","")))/Table1[[#This Row],[NumPredictors]])-Table1[[#This Row],[P_se]],0)</f>
        <v>0.66666666666666663</v>
      </c>
      <c r="AT915" s="29">
        <f>IFERROR((LEN(Table1[[#This Row],[Predictors]])-LEN(SUBSTITUTE(Table1[[#This Row],[Predictors]],".","")))/Table1[[#This Row],[NumPredictors]],0)</f>
        <v>0</v>
      </c>
      <c r="AU91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15" s="29">
        <f>1-(Table1[[#This Row],[P_2gram]]+Table1[[#This Row],[P_order]]+Table1[[#This Row],[P_se]])</f>
        <v>0.33333333333333337</v>
      </c>
    </row>
    <row r="916" spans="1:48" x14ac:dyDescent="0.25">
      <c r="A916">
        <v>9</v>
      </c>
      <c r="B916" t="s">
        <v>645</v>
      </c>
      <c r="C916" t="s">
        <v>185</v>
      </c>
      <c r="D916" s="26" t="s">
        <v>1510</v>
      </c>
      <c r="E916">
        <v>4000</v>
      </c>
      <c r="F9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16" t="s">
        <v>981</v>
      </c>
      <c r="H916" s="3">
        <v>1</v>
      </c>
      <c r="I916" s="1">
        <v>43118.710960648146</v>
      </c>
      <c r="J916" t="s">
        <v>37</v>
      </c>
      <c r="K916" t="s">
        <v>11</v>
      </c>
      <c r="L916" t="str">
        <f>SUBSTITUTE(SUBSTITUTE(Table1[[#This Row],[PredictorSetsOrig]],"task","act"),"startend","se")</f>
        <v>2gram</v>
      </c>
      <c r="M916" s="4" t="s">
        <v>434</v>
      </c>
      <c r="N916" s="3">
        <v>10</v>
      </c>
      <c r="O916" s="3">
        <f>IF(Table1[[#This Row],[Algorithm]]="None",0,IF(Table1[[#This Row],[NumPredictors]]&lt;=5,5,IF(Table1[[#This Row],[NumPredictors]]&lt;=10,10,IF(Table1[[#This Row],[NumPredictors]]&lt;=30,30,50))))</f>
        <v>10</v>
      </c>
      <c r="P916" s="2">
        <v>0.82099999999999995</v>
      </c>
      <c r="Q916" s="2">
        <v>0.82333333333333303</v>
      </c>
      <c r="R916" s="3">
        <v>0.92000000000007298</v>
      </c>
      <c r="S916" s="3">
        <v>4.1800000000000601</v>
      </c>
      <c r="T916" s="3">
        <v>0.59000000000014596</v>
      </c>
      <c r="U916" s="3">
        <v>3.6501044249741601</v>
      </c>
      <c r="V916" s="17">
        <v>7.30761563701172</v>
      </c>
      <c r="W916" s="22">
        <f>IFERROR(Table1[[#This Row],[MutualInformation]]/Table1[[#This Row],[MutualInformationPotential]],0)</f>
        <v>0.49949321451542378</v>
      </c>
      <c r="X916" s="3">
        <v>0.12189793102317199</v>
      </c>
      <c r="Y916" s="3">
        <v>0.40525441704633802</v>
      </c>
      <c r="Z916" s="3">
        <f>IFERROR(Table1[[#This Row],[MutualInformationVsOutcome]]/Table1[[#This Row],[MutualInformationVsOutcomePotential]],0)</f>
        <v>0.30079359013928725</v>
      </c>
      <c r="AA916">
        <v>36</v>
      </c>
      <c r="AB916">
        <v>785</v>
      </c>
      <c r="AC916">
        <v>20</v>
      </c>
      <c r="AD916">
        <v>159</v>
      </c>
      <c r="AE916" s="3" t="s">
        <v>541</v>
      </c>
      <c r="AF9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916" s="17" t="str">
        <f>RIGHT(Table1[[#This Row],[AlgorithmFunc]],LEN(Table1[[#This Row],[AlgorithmFunc]])-16)</f>
        <v>Cluster</v>
      </c>
      <c r="AH916" s="3">
        <f>Table1[[#This Row],['# CM TP]]+Table1[[#This Row],['# CM TN]]</f>
        <v>821</v>
      </c>
      <c r="AI916" s="3">
        <f>Table1[[#This Row],['# CM FP]]+Table1[[#This Row],['# CM FN]]</f>
        <v>179</v>
      </c>
      <c r="AJ916" s="3">
        <f>Table1[[#This Row],['# CM TP]]+Table1[[#This Row],['# CM FP]]</f>
        <v>56</v>
      </c>
      <c r="AK916" s="3">
        <f>Table1[[#This Row],['# CM TN]]+Table1[[#This Row],['# CM FN]]</f>
        <v>944</v>
      </c>
      <c r="AL916" s="3">
        <f>Table1[[#This Row],[GT_T]]+Table1[[#This Row],[GT_F]]</f>
        <v>1000</v>
      </c>
      <c r="AM916" s="3">
        <f>IFERROR((Table1[[#This Row],['# CM TP]]+Table1[[#This Row],['# CM TN]])/Table1[[#This Row],[GT_TOT]], 0)</f>
        <v>0.82099999999999995</v>
      </c>
      <c r="AN916" s="3">
        <f>IFERROR(((Table1[[#This Row],[GT_T]]*Table1[[#This Row],[GT_ML_P]]/Table1[[#This Row],[GT_TOT]])+(Table1[[#This Row],[GT_F]]*Table1[[#This Row],[GT_ML_N]]/Table1[[#This Row],[GT_TOT]]))/Table1[[#This Row],[GT_TOT]],0)</f>
        <v>0.214952</v>
      </c>
      <c r="AO916" s="3">
        <f>(Table1[[#This Row],[OBS_ACC]]-Table1[[#This Row],[EXP_ACC]])/(1-Table1[[#This Row],[EXP_ACC]])</f>
        <v>0.77198846439962898</v>
      </c>
      <c r="AP916" s="3">
        <f>Table1[[#This Row],['# CM TP]]+Table1[[#This Row],['# CM FN]]</f>
        <v>195</v>
      </c>
      <c r="AQ916" s="3">
        <f>Table1[[#This Row],['# CM TN]]+Table1[[#This Row],['# CM FP]]</f>
        <v>805</v>
      </c>
      <c r="AR916" s="2">
        <f>IFERROR(Table1[[#This Row],[NUM_T]]/(Table1[[#This Row],[NUM_T]]+Table1[[#This Row],[NUM_F]]),0)</f>
        <v>0.19500000000000001</v>
      </c>
      <c r="AS916" s="2">
        <f>IFERROR(((LEN(Table1[[#This Row],[Predictors]])-LEN(SUBSTITUTE(Table1[[#This Row],[Predictors]],"_","")))/Table1[[#This Row],[NumPredictors]])-Table1[[#This Row],[P_se]],0)</f>
        <v>1</v>
      </c>
      <c r="AT916" s="2">
        <f>IFERROR((LEN(Table1[[#This Row],[Predictors]])-LEN(SUBSTITUTE(Table1[[#This Row],[Predictors]],".","")))/Table1[[#This Row],[NumPredictors]],0)</f>
        <v>0</v>
      </c>
      <c r="AU9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16" s="2">
        <f>1-(Table1[[#This Row],[P_2gram]]+Table1[[#This Row],[P_order]]+Table1[[#This Row],[P_se]])</f>
        <v>0</v>
      </c>
    </row>
    <row r="917" spans="1:48" x14ac:dyDescent="0.25">
      <c r="A917" s="26">
        <v>4</v>
      </c>
      <c r="B917" s="26" t="s">
        <v>645</v>
      </c>
      <c r="C917" s="26" t="s">
        <v>185</v>
      </c>
      <c r="D917" s="26" t="s">
        <v>1510</v>
      </c>
      <c r="E917" s="26">
        <v>4000</v>
      </c>
      <c r="F9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17" s="26" t="s">
        <v>1070</v>
      </c>
      <c r="H917" s="27">
        <v>1</v>
      </c>
      <c r="I917" s="28">
        <v>43118.895821759259</v>
      </c>
      <c r="J917" s="26" t="s">
        <v>982</v>
      </c>
      <c r="K917" s="26" t="s">
        <v>11</v>
      </c>
      <c r="L917" t="str">
        <f>SUBSTITUTE(SUBSTITUTE(Table1[[#This Row],[PredictorSetsOrig]],"task","act"),"startend","se")</f>
        <v>act,se,order</v>
      </c>
      <c r="M917" s="32" t="s">
        <v>18</v>
      </c>
      <c r="N917" s="27">
        <v>10</v>
      </c>
      <c r="O917" s="27">
        <f>IF(Table1[[#This Row],[Algorithm]]="None",0,IF(Table1[[#This Row],[NumPredictors]]&lt;=5,5,IF(Table1[[#This Row],[NumPredictors]]&lt;=10,10,IF(Table1[[#This Row],[NumPredictors]]&lt;=30,30,50))))</f>
        <v>10</v>
      </c>
      <c r="P917" s="29">
        <v>0.80500000000000005</v>
      </c>
      <c r="Q917" s="29">
        <v>0.79733333333333301</v>
      </c>
      <c r="R917" s="26">
        <v>1.1400000000003301</v>
      </c>
      <c r="S917" s="26">
        <v>3.6700000000000701</v>
      </c>
      <c r="T917" s="26">
        <v>0.89000000000032697</v>
      </c>
      <c r="U917" s="27">
        <v>0.27464888576903401</v>
      </c>
      <c r="V917" s="27">
        <v>7.28892414629368</v>
      </c>
      <c r="W917" s="22">
        <f>IFERROR(Table1[[#This Row],[MutualInformation]]/Table1[[#This Row],[MutualInformationPotential]],0)</f>
        <v>3.768030511178927E-2</v>
      </c>
      <c r="X917" s="27">
        <v>7.6731846519084703E-3</v>
      </c>
      <c r="Y917" s="27">
        <v>0.403599247604152</v>
      </c>
      <c r="Z917" s="27">
        <f>IFERROR(Table1[[#This Row],[MutualInformationVsOutcome]]/Table1[[#This Row],[MutualInformationVsOutcomePotential]],0)</f>
        <v>1.9011890377541758E-2</v>
      </c>
      <c r="AA917" s="26">
        <v>0</v>
      </c>
      <c r="AB917" s="26">
        <v>805</v>
      </c>
      <c r="AC917" s="26">
        <v>0</v>
      </c>
      <c r="AD917" s="26">
        <v>195</v>
      </c>
      <c r="AE917" s="27" t="s">
        <v>1074</v>
      </c>
      <c r="AF9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917" s="17" t="str">
        <f>RIGHT(Table1[[#This Row],[AlgorithmFunc]],LEN(Table1[[#This Row],[AlgorithmFunc]])-16)</f>
        <v>Fisher</v>
      </c>
      <c r="AH917" s="27">
        <f>Table1[[#This Row],['# CM TP]]+Table1[[#This Row],['# CM TN]]</f>
        <v>805</v>
      </c>
      <c r="AI917" s="27">
        <f>Table1[[#This Row],['# CM FP]]+Table1[[#This Row],['# CM FN]]</f>
        <v>195</v>
      </c>
      <c r="AJ917" s="27">
        <f>Table1[[#This Row],['# CM TP]]+Table1[[#This Row],['# CM FP]]</f>
        <v>0</v>
      </c>
      <c r="AK917" s="27">
        <f>Table1[[#This Row],['# CM TN]]+Table1[[#This Row],['# CM FN]]</f>
        <v>1000</v>
      </c>
      <c r="AL917" s="27">
        <f>Table1[[#This Row],[GT_T]]+Table1[[#This Row],[GT_F]]</f>
        <v>1000</v>
      </c>
      <c r="AM917" s="27">
        <f>IFERROR((Table1[[#This Row],['# CM TP]]+Table1[[#This Row],['# CM TN]])/Table1[[#This Row],[GT_TOT]], 0)</f>
        <v>0.80500000000000005</v>
      </c>
      <c r="AN91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917" s="27">
        <f>(Table1[[#This Row],[OBS_ACC]]-Table1[[#This Row],[EXP_ACC]])/(1-Table1[[#This Row],[EXP_ACC]])</f>
        <v>0.75776397515527971</v>
      </c>
      <c r="AP917" s="27">
        <f>Table1[[#This Row],['# CM TP]]+Table1[[#This Row],['# CM FN]]</f>
        <v>195</v>
      </c>
      <c r="AQ917" s="27">
        <f>Table1[[#This Row],['# CM TN]]+Table1[[#This Row],['# CM FP]]</f>
        <v>805</v>
      </c>
      <c r="AR917" s="29">
        <f>IFERROR(Table1[[#This Row],[NUM_T]]/(Table1[[#This Row],[NUM_T]]+Table1[[#This Row],[NUM_F]]),0)</f>
        <v>0.19500000000000001</v>
      </c>
      <c r="AS917" s="29">
        <f>IFERROR(((LEN(Table1[[#This Row],[Predictors]])-LEN(SUBSTITUTE(Table1[[#This Row],[Predictors]],"_","")))/Table1[[#This Row],[NumPredictors]])-Table1[[#This Row],[P_se]],0)</f>
        <v>0</v>
      </c>
      <c r="AT917" s="29">
        <f>IFERROR((LEN(Table1[[#This Row],[Predictors]])-LEN(SUBSTITUTE(Table1[[#This Row],[Predictors]],".","")))/Table1[[#This Row],[NumPredictors]],0)</f>
        <v>1</v>
      </c>
      <c r="AU91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17" s="29">
        <f>1-(Table1[[#This Row],[P_2gram]]+Table1[[#This Row],[P_order]]+Table1[[#This Row],[P_se]])</f>
        <v>0</v>
      </c>
    </row>
    <row r="918" spans="1:48" x14ac:dyDescent="0.25">
      <c r="A918">
        <v>13</v>
      </c>
      <c r="B918" t="s">
        <v>645</v>
      </c>
      <c r="C918" t="s">
        <v>185</v>
      </c>
      <c r="D918" s="26" t="s">
        <v>1510</v>
      </c>
      <c r="E918">
        <v>4000</v>
      </c>
      <c r="F9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18" t="s">
        <v>1070</v>
      </c>
      <c r="H918" s="3">
        <v>1</v>
      </c>
      <c r="I918" s="1">
        <v>43118.896516203706</v>
      </c>
      <c r="J918" t="s">
        <v>983</v>
      </c>
      <c r="K918" t="s">
        <v>11</v>
      </c>
      <c r="L918" t="str">
        <f>SUBSTITUTE(SUBSTITUTE(Table1[[#This Row],[PredictorSetsOrig]],"task","act"),"startend","se")</f>
        <v>act,se</v>
      </c>
      <c r="M918" s="32" t="s">
        <v>14</v>
      </c>
      <c r="N918" s="3">
        <v>10</v>
      </c>
      <c r="O918" s="3">
        <f>IF(Table1[[#This Row],[Algorithm]]="None",0,IF(Table1[[#This Row],[NumPredictors]]&lt;=5,5,IF(Table1[[#This Row],[NumPredictors]]&lt;=10,10,IF(Table1[[#This Row],[NumPredictors]]&lt;=30,30,50))))</f>
        <v>10</v>
      </c>
      <c r="P918" s="2">
        <v>0.82499999999999996</v>
      </c>
      <c r="Q918" s="2">
        <v>0.82033333333333303</v>
      </c>
      <c r="R918">
        <v>5.0000000000181899E-2</v>
      </c>
      <c r="S918">
        <v>4.1700000000000701</v>
      </c>
      <c r="T918">
        <v>7.9999999999927199E-2</v>
      </c>
      <c r="U918" s="3">
        <v>3.8198542469891801</v>
      </c>
      <c r="V918" s="27">
        <v>6.9605890807084903</v>
      </c>
      <c r="W918" s="22">
        <f>IFERROR(Table1[[#This Row],[MutualInformation]]/Table1[[#This Row],[MutualInformationPotential]],0)</f>
        <v>0.54878318525885061</v>
      </c>
      <c r="X918" s="3">
        <v>9.3137752393606596E-2</v>
      </c>
      <c r="Y918" s="27">
        <v>0.38147101411214301</v>
      </c>
      <c r="Z918" s="3">
        <f>IFERROR(Table1[[#This Row],[MutualInformationVsOutcome]]/Table1[[#This Row],[MutualInformationVsOutcomePotential]],0)</f>
        <v>0.24415420555708697</v>
      </c>
      <c r="AA918">
        <v>27</v>
      </c>
      <c r="AB918">
        <v>798</v>
      </c>
      <c r="AC918">
        <v>7</v>
      </c>
      <c r="AD918">
        <v>168</v>
      </c>
      <c r="AE918" s="3" t="s">
        <v>985</v>
      </c>
      <c r="AF9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918" s="17" t="str">
        <f>RIGHT(Table1[[#This Row],[AlgorithmFunc]],LEN(Table1[[#This Row],[AlgorithmFunc]])-16)</f>
        <v>Influence</v>
      </c>
      <c r="AH918" s="3">
        <f>Table1[[#This Row],['# CM TP]]+Table1[[#This Row],['# CM TN]]</f>
        <v>825</v>
      </c>
      <c r="AI918" s="3">
        <f>Table1[[#This Row],['# CM FP]]+Table1[[#This Row],['# CM FN]]</f>
        <v>175</v>
      </c>
      <c r="AJ918" s="3">
        <f>Table1[[#This Row],['# CM TP]]+Table1[[#This Row],['# CM FP]]</f>
        <v>34</v>
      </c>
      <c r="AK918" s="3">
        <f>Table1[[#This Row],['# CM TN]]+Table1[[#This Row],['# CM FN]]</f>
        <v>966</v>
      </c>
      <c r="AL918" s="3">
        <f>Table1[[#This Row],[GT_T]]+Table1[[#This Row],[GT_F]]</f>
        <v>1000</v>
      </c>
      <c r="AM918" s="3">
        <f>IFERROR((Table1[[#This Row],['# CM TP]]+Table1[[#This Row],['# CM TN]])/Table1[[#This Row],[GT_TOT]], 0)</f>
        <v>0.82499999999999996</v>
      </c>
      <c r="AN918" s="3">
        <f>IFERROR(((Table1[[#This Row],[GT_T]]*Table1[[#This Row],[GT_ML_P]]/Table1[[#This Row],[GT_TOT]])+(Table1[[#This Row],[GT_F]]*Table1[[#This Row],[GT_ML_N]]/Table1[[#This Row],[GT_TOT]]))/Table1[[#This Row],[GT_TOT]],0)</f>
        <v>0.19710000000000003</v>
      </c>
      <c r="AO918" s="3">
        <f>(Table1[[#This Row],[OBS_ACC]]-Table1[[#This Row],[EXP_ACC]])/(1-Table1[[#This Row],[EXP_ACC]])</f>
        <v>0.78204010462074969</v>
      </c>
      <c r="AP918" s="3">
        <f>Table1[[#This Row],['# CM TP]]+Table1[[#This Row],['# CM FN]]</f>
        <v>195</v>
      </c>
      <c r="AQ918" s="3">
        <f>Table1[[#This Row],['# CM TN]]+Table1[[#This Row],['# CM FP]]</f>
        <v>805</v>
      </c>
      <c r="AR918" s="2">
        <f>IFERROR(Table1[[#This Row],[NUM_T]]/(Table1[[#This Row],[NUM_T]]+Table1[[#This Row],[NUM_F]]),0)</f>
        <v>0.19500000000000001</v>
      </c>
      <c r="AS918" s="2">
        <f>IFERROR(((LEN(Table1[[#This Row],[Predictors]])-LEN(SUBSTITUTE(Table1[[#This Row],[Predictors]],"_","")))/Table1[[#This Row],[NumPredictors]])-Table1[[#This Row],[P_se]],0)</f>
        <v>0.13333333333333336</v>
      </c>
      <c r="AT918" s="2">
        <f>IFERROR((LEN(Table1[[#This Row],[Predictors]])-LEN(SUBSTITUTE(Table1[[#This Row],[Predictors]],".","")))/Table1[[#This Row],[NumPredictors]],0)</f>
        <v>0</v>
      </c>
      <c r="AU9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918" s="2">
        <f>1-(Table1[[#This Row],[P_2gram]]+Table1[[#This Row],[P_order]]+Table1[[#This Row],[P_se]])</f>
        <v>0.6</v>
      </c>
    </row>
    <row r="919" spans="1:48" x14ac:dyDescent="0.25">
      <c r="A919">
        <v>9</v>
      </c>
      <c r="B919" t="s">
        <v>645</v>
      </c>
      <c r="C919" t="s">
        <v>185</v>
      </c>
      <c r="D919" s="26" t="s">
        <v>1510</v>
      </c>
      <c r="E919">
        <v>4000</v>
      </c>
      <c r="F9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19" t="s">
        <v>1316</v>
      </c>
      <c r="H919" s="3">
        <v>1</v>
      </c>
      <c r="I919" s="1">
        <v>43121.877581018518</v>
      </c>
      <c r="J919" t="s">
        <v>1317</v>
      </c>
      <c r="K919" t="s">
        <v>11</v>
      </c>
      <c r="L919" t="str">
        <f>SUBSTITUTE(SUBSTITUTE(Table1[[#This Row],[PredictorSetsOrig]],"task","act"),"startend","se")</f>
        <v>2gram</v>
      </c>
      <c r="M919" s="32" t="s">
        <v>434</v>
      </c>
      <c r="N919" s="3">
        <v>10</v>
      </c>
      <c r="O919" s="3">
        <f>IF(Table1[[#This Row],[Algorithm]]="None",0,IF(Table1[[#This Row],[NumPredictors]]&lt;=5,5,IF(Table1[[#This Row],[NumPredictors]]&lt;=10,10,IF(Table1[[#This Row],[NumPredictors]]&lt;=30,30,50))))</f>
        <v>10</v>
      </c>
      <c r="P919" s="2">
        <v>0.82099999999999995</v>
      </c>
      <c r="Q919" s="2">
        <v>0.82666666666666699</v>
      </c>
      <c r="R919">
        <v>0.97000000000025499</v>
      </c>
      <c r="S919">
        <v>4</v>
      </c>
      <c r="T919">
        <v>0.610000000000127</v>
      </c>
      <c r="U919" s="3">
        <v>3.6492682037744202</v>
      </c>
      <c r="V919" s="27">
        <v>7.30761563701172</v>
      </c>
      <c r="W919" s="22">
        <f>IFERROR(Table1[[#This Row],[MutualInformation]]/Table1[[#This Row],[MutualInformationPotential]],0)</f>
        <v>0.49937878304539618</v>
      </c>
      <c r="X919" s="3">
        <v>0.13303138124041</v>
      </c>
      <c r="Y919" s="3">
        <v>0.40525441704633802</v>
      </c>
      <c r="Z919" s="3">
        <f>IFERROR(Table1[[#This Row],[MutualInformationVsOutcome]]/Table1[[#This Row],[MutualInformationVsOutcomePotential]],0)</f>
        <v>0.32826633256707671</v>
      </c>
      <c r="AA919">
        <v>37</v>
      </c>
      <c r="AB919">
        <v>784</v>
      </c>
      <c r="AC919">
        <v>21</v>
      </c>
      <c r="AD919">
        <v>158</v>
      </c>
      <c r="AE919" s="3" t="s">
        <v>1365</v>
      </c>
      <c r="AF91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19" s="17" t="str">
        <f>RIGHT(Table1[[#This Row],[AlgorithmFunc]],LEN(Table1[[#This Row],[AlgorithmFunc]])-16)</f>
        <v>ClusterMRMR</v>
      </c>
      <c r="AH919" s="3">
        <f>Table1[[#This Row],['# CM TP]]+Table1[[#This Row],['# CM TN]]</f>
        <v>821</v>
      </c>
      <c r="AI919" s="3">
        <f>Table1[[#This Row],['# CM FP]]+Table1[[#This Row],['# CM FN]]</f>
        <v>179</v>
      </c>
      <c r="AJ919" s="3">
        <f>Table1[[#This Row],['# CM TP]]+Table1[[#This Row],['# CM FP]]</f>
        <v>58</v>
      </c>
      <c r="AK919" s="3">
        <f>Table1[[#This Row],['# CM TN]]+Table1[[#This Row],['# CM FN]]</f>
        <v>942</v>
      </c>
      <c r="AL919" s="3">
        <f>Table1[[#This Row],[GT_T]]+Table1[[#This Row],[GT_F]]</f>
        <v>1000</v>
      </c>
      <c r="AM919" s="3">
        <f>IFERROR((Table1[[#This Row],['# CM TP]]+Table1[[#This Row],['# CM TN]])/Table1[[#This Row],[GT_TOT]], 0)</f>
        <v>0.82099999999999995</v>
      </c>
      <c r="AN919" s="3">
        <f>IFERROR(((Table1[[#This Row],[GT_T]]*Table1[[#This Row],[GT_ML_P]]/Table1[[#This Row],[GT_TOT]])+(Table1[[#This Row],[GT_F]]*Table1[[#This Row],[GT_ML_N]]/Table1[[#This Row],[GT_TOT]]))/Table1[[#This Row],[GT_TOT]],0)</f>
        <v>0.21623599999999998</v>
      </c>
      <c r="AO919" s="3">
        <f>(Table1[[#This Row],[OBS_ACC]]-Table1[[#This Row],[EXP_ACC]])/(1-Table1[[#This Row],[EXP_ACC]])</f>
        <v>0.77161492490086292</v>
      </c>
      <c r="AP919" s="3">
        <f>Table1[[#This Row],['# CM TP]]+Table1[[#This Row],['# CM FN]]</f>
        <v>195</v>
      </c>
      <c r="AQ919" s="3">
        <f>Table1[[#This Row],['# CM TN]]+Table1[[#This Row],['# CM FP]]</f>
        <v>805</v>
      </c>
      <c r="AR919" s="2">
        <f>IFERROR(Table1[[#This Row],[NUM_T]]/(Table1[[#This Row],[NUM_T]]+Table1[[#This Row],[NUM_F]]),0)</f>
        <v>0.19500000000000001</v>
      </c>
      <c r="AS919" s="2">
        <f>IFERROR(((LEN(Table1[[#This Row],[Predictors]])-LEN(SUBSTITUTE(Table1[[#This Row],[Predictors]],"_","")))/Table1[[#This Row],[NumPredictors]])-Table1[[#This Row],[P_se]],0)</f>
        <v>1</v>
      </c>
      <c r="AT919" s="2">
        <f>IFERROR((LEN(Table1[[#This Row],[Predictors]])-LEN(SUBSTITUTE(Table1[[#This Row],[Predictors]],".","")))/Table1[[#This Row],[NumPredictors]],0)</f>
        <v>0</v>
      </c>
      <c r="AU9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19" s="2">
        <f>1-(Table1[[#This Row],[P_2gram]]+Table1[[#This Row],[P_order]]+Table1[[#This Row],[P_se]])</f>
        <v>0</v>
      </c>
    </row>
    <row r="920" spans="1:48" x14ac:dyDescent="0.25">
      <c r="A920">
        <v>22</v>
      </c>
      <c r="B920" t="s">
        <v>645</v>
      </c>
      <c r="C920" t="s">
        <v>185</v>
      </c>
      <c r="D920" s="26" t="s">
        <v>1510</v>
      </c>
      <c r="E920">
        <v>4000</v>
      </c>
      <c r="F9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20" t="s">
        <v>1316</v>
      </c>
      <c r="H920" s="3">
        <v>1</v>
      </c>
      <c r="I920" s="1">
        <v>43121.879016203704</v>
      </c>
      <c r="J920" t="s">
        <v>1317</v>
      </c>
      <c r="K920" t="s">
        <v>11</v>
      </c>
      <c r="L920" t="str">
        <f>SUBSTITUTE(SUBSTITUTE(Table1[[#This Row],[PredictorSetsOrig]],"task","act"),"startend","se")</f>
        <v>2gram,order</v>
      </c>
      <c r="M920" s="32" t="s">
        <v>438</v>
      </c>
      <c r="N920" s="3">
        <v>30</v>
      </c>
      <c r="O920" s="3">
        <f>IF(Table1[[#This Row],[Algorithm]]="None",0,IF(Table1[[#This Row],[NumPredictors]]&lt;=5,5,IF(Table1[[#This Row],[NumPredictors]]&lt;=10,10,IF(Table1[[#This Row],[NumPredictors]]&lt;=30,30,50))))</f>
        <v>30</v>
      </c>
      <c r="P920" s="2">
        <v>0.82099999999999995</v>
      </c>
      <c r="Q920" s="2">
        <v>0.81799999999999995</v>
      </c>
      <c r="R920">
        <v>1.8900000000003301</v>
      </c>
      <c r="S920">
        <v>7.13000000000011</v>
      </c>
      <c r="T920">
        <v>1.63999999999987</v>
      </c>
      <c r="U920" s="3">
        <v>6.3884504799436703</v>
      </c>
      <c r="V920" s="17">
        <v>7.30761563701172</v>
      </c>
      <c r="W920" s="22">
        <f>IFERROR(Table1[[#This Row],[MutualInformation]]/Table1[[#This Row],[MutualInformationPotential]],0)</f>
        <v>0.87421818514747163</v>
      </c>
      <c r="X920" s="3">
        <v>0.26203608697534703</v>
      </c>
      <c r="Y920" s="27">
        <v>0.40525441704633902</v>
      </c>
      <c r="Z920" s="3">
        <f>IFERROR(Table1[[#This Row],[MutualInformationVsOutcome]]/Table1[[#This Row],[MutualInformationVsOutcomePotential]],0)</f>
        <v>0.64659649828168164</v>
      </c>
      <c r="AA920">
        <v>29</v>
      </c>
      <c r="AB920">
        <v>792</v>
      </c>
      <c r="AC920">
        <v>13</v>
      </c>
      <c r="AD920">
        <v>166</v>
      </c>
      <c r="AE920" s="3" t="s">
        <v>1377</v>
      </c>
      <c r="AF92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20" s="17" t="str">
        <f>RIGHT(Table1[[#This Row],[AlgorithmFunc]],LEN(Table1[[#This Row],[AlgorithmFunc]])-16)</f>
        <v>ClusterMRMR</v>
      </c>
      <c r="AH920" s="3">
        <f>Table1[[#This Row],['# CM TP]]+Table1[[#This Row],['# CM TN]]</f>
        <v>821</v>
      </c>
      <c r="AI920" s="3">
        <f>Table1[[#This Row],['# CM FP]]+Table1[[#This Row],['# CM FN]]</f>
        <v>179</v>
      </c>
      <c r="AJ920" s="3">
        <f>Table1[[#This Row],['# CM TP]]+Table1[[#This Row],['# CM FP]]</f>
        <v>42</v>
      </c>
      <c r="AK920" s="3">
        <f>Table1[[#This Row],['# CM TN]]+Table1[[#This Row],['# CM FN]]</f>
        <v>958</v>
      </c>
      <c r="AL920" s="3">
        <f>Table1[[#This Row],[GT_T]]+Table1[[#This Row],[GT_F]]</f>
        <v>1000</v>
      </c>
      <c r="AM920" s="3">
        <f>IFERROR((Table1[[#This Row],['# CM TP]]+Table1[[#This Row],['# CM TN]])/Table1[[#This Row],[GT_TOT]], 0)</f>
        <v>0.82099999999999995</v>
      </c>
      <c r="AN920" s="3">
        <f>IFERROR(((Table1[[#This Row],[GT_T]]*Table1[[#This Row],[GT_ML_P]]/Table1[[#This Row],[GT_TOT]])+(Table1[[#This Row],[GT_F]]*Table1[[#This Row],[GT_ML_N]]/Table1[[#This Row],[GT_TOT]]))/Table1[[#This Row],[GT_TOT]],0)</f>
        <v>0.20596400000000001</v>
      </c>
      <c r="AO920" s="3">
        <f>(Table1[[#This Row],[OBS_ACC]]-Table1[[#This Row],[EXP_ACC]])/(1-Table1[[#This Row],[EXP_ACC]])</f>
        <v>0.77456941498874099</v>
      </c>
      <c r="AP920" s="3">
        <f>Table1[[#This Row],['# CM TP]]+Table1[[#This Row],['# CM FN]]</f>
        <v>195</v>
      </c>
      <c r="AQ920" s="3">
        <f>Table1[[#This Row],['# CM TN]]+Table1[[#This Row],['# CM FP]]</f>
        <v>805</v>
      </c>
      <c r="AR920" s="2">
        <f>IFERROR(Table1[[#This Row],[NUM_T]]/(Table1[[#This Row],[NUM_T]]+Table1[[#This Row],[NUM_F]]),0)</f>
        <v>0.19500000000000001</v>
      </c>
      <c r="AS920" s="2">
        <f>IFERROR(((LEN(Table1[[#This Row],[Predictors]])-LEN(SUBSTITUTE(Table1[[#This Row],[Predictors]],"_","")))/Table1[[#This Row],[NumPredictors]])-Table1[[#This Row],[P_se]],0)</f>
        <v>0.43333333333333335</v>
      </c>
      <c r="AT920" s="2">
        <f>IFERROR((LEN(Table1[[#This Row],[Predictors]])-LEN(SUBSTITUTE(Table1[[#This Row],[Predictors]],".","")))/Table1[[#This Row],[NumPredictors]],0)</f>
        <v>0.56666666666666665</v>
      </c>
      <c r="AU9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20" s="2">
        <f>1-(Table1[[#This Row],[P_2gram]]+Table1[[#This Row],[P_order]]+Table1[[#This Row],[P_se]])</f>
        <v>0</v>
      </c>
    </row>
    <row r="921" spans="1:48" x14ac:dyDescent="0.25">
      <c r="A921" s="26">
        <v>15</v>
      </c>
      <c r="B921" s="26" t="s">
        <v>645</v>
      </c>
      <c r="C921" s="26" t="s">
        <v>185</v>
      </c>
      <c r="D921" s="26" t="s">
        <v>1510</v>
      </c>
      <c r="E921" s="26">
        <v>4000</v>
      </c>
      <c r="F9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21" s="26" t="s">
        <v>1070</v>
      </c>
      <c r="H921" s="27">
        <v>1</v>
      </c>
      <c r="I921" s="28">
        <v>43118.896643518521</v>
      </c>
      <c r="J921" s="26" t="s">
        <v>983</v>
      </c>
      <c r="K921" s="26" t="s">
        <v>11</v>
      </c>
      <c r="L921" t="str">
        <f>SUBSTITUTE(SUBSTITUTE(Table1[[#This Row],[PredictorSetsOrig]],"task","act"),"startend","se")</f>
        <v>act,se,order</v>
      </c>
      <c r="M921" s="32" t="s">
        <v>18</v>
      </c>
      <c r="N921" s="27">
        <v>10</v>
      </c>
      <c r="O921" s="27">
        <f>IF(Table1[[#This Row],[Algorithm]]="None",0,IF(Table1[[#This Row],[NumPredictors]]&lt;=5,5,IF(Table1[[#This Row],[NumPredictors]]&lt;=10,10,IF(Table1[[#This Row],[NumPredictors]]&lt;=30,30,50))))</f>
        <v>10</v>
      </c>
      <c r="P921" s="29">
        <v>0.80500000000000005</v>
      </c>
      <c r="Q921" s="29">
        <v>0.79733333333333301</v>
      </c>
      <c r="R921" s="26">
        <v>0.96999999999934505</v>
      </c>
      <c r="S921" s="26">
        <v>3.59000000000015</v>
      </c>
      <c r="T921" s="26">
        <v>0.89000000000032697</v>
      </c>
      <c r="U921" s="27">
        <v>0.12482570614925401</v>
      </c>
      <c r="V921" s="27">
        <v>7.28892414629368</v>
      </c>
      <c r="W921" s="22">
        <f>IFERROR(Table1[[#This Row],[MutualInformation]]/Table1[[#This Row],[MutualInformationPotential]],0)</f>
        <v>1.7125395139792502E-2</v>
      </c>
      <c r="X921" s="27">
        <v>1.87913728068523E-3</v>
      </c>
      <c r="Y921" s="27">
        <v>0.403599247604152</v>
      </c>
      <c r="Z921" s="27">
        <f>IFERROR(Table1[[#This Row],[MutualInformationVsOutcome]]/Table1[[#This Row],[MutualInformationVsOutcomePotential]],0)</f>
        <v>4.6559484236905167E-3</v>
      </c>
      <c r="AA921" s="26">
        <v>0</v>
      </c>
      <c r="AB921" s="26">
        <v>805</v>
      </c>
      <c r="AC921" s="26">
        <v>0</v>
      </c>
      <c r="AD921" s="26">
        <v>195</v>
      </c>
      <c r="AE921" s="27" t="s">
        <v>987</v>
      </c>
      <c r="AF9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921" s="17" t="str">
        <f>RIGHT(Table1[[#This Row],[AlgorithmFunc]],LEN(Table1[[#This Row],[AlgorithmFunc]])-16)</f>
        <v>Influence</v>
      </c>
      <c r="AH921" s="27">
        <f>Table1[[#This Row],['# CM TP]]+Table1[[#This Row],['# CM TN]]</f>
        <v>805</v>
      </c>
      <c r="AI921" s="27">
        <f>Table1[[#This Row],['# CM FP]]+Table1[[#This Row],['# CM FN]]</f>
        <v>195</v>
      </c>
      <c r="AJ921" s="27">
        <f>Table1[[#This Row],['# CM TP]]+Table1[[#This Row],['# CM FP]]</f>
        <v>0</v>
      </c>
      <c r="AK921" s="27">
        <f>Table1[[#This Row],['# CM TN]]+Table1[[#This Row],['# CM FN]]</f>
        <v>1000</v>
      </c>
      <c r="AL921" s="27">
        <f>Table1[[#This Row],[GT_T]]+Table1[[#This Row],[GT_F]]</f>
        <v>1000</v>
      </c>
      <c r="AM921" s="27">
        <f>IFERROR((Table1[[#This Row],['# CM TP]]+Table1[[#This Row],['# CM TN]])/Table1[[#This Row],[GT_TOT]], 0)</f>
        <v>0.80500000000000005</v>
      </c>
      <c r="AN921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921" s="27">
        <f>(Table1[[#This Row],[OBS_ACC]]-Table1[[#This Row],[EXP_ACC]])/(1-Table1[[#This Row],[EXP_ACC]])</f>
        <v>0.75776397515527971</v>
      </c>
      <c r="AP921" s="27">
        <f>Table1[[#This Row],['# CM TP]]+Table1[[#This Row],['# CM FN]]</f>
        <v>195</v>
      </c>
      <c r="AQ921" s="27">
        <f>Table1[[#This Row],['# CM TN]]+Table1[[#This Row],['# CM FP]]</f>
        <v>805</v>
      </c>
      <c r="AR921" s="29">
        <f>IFERROR(Table1[[#This Row],[NUM_T]]/(Table1[[#This Row],[NUM_T]]+Table1[[#This Row],[NUM_F]]),0)</f>
        <v>0.19500000000000001</v>
      </c>
      <c r="AS921" s="29">
        <f>IFERROR(((LEN(Table1[[#This Row],[Predictors]])-LEN(SUBSTITUTE(Table1[[#This Row],[Predictors]],"_","")))/Table1[[#This Row],[NumPredictors]])-Table1[[#This Row],[P_se]],0)</f>
        <v>0</v>
      </c>
      <c r="AT921" s="29">
        <f>IFERROR((LEN(Table1[[#This Row],[Predictors]])-LEN(SUBSTITUTE(Table1[[#This Row],[Predictors]],".","")))/Table1[[#This Row],[NumPredictors]],0)</f>
        <v>1</v>
      </c>
      <c r="AU92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21" s="29">
        <f>1-(Table1[[#This Row],[P_2gram]]+Table1[[#This Row],[P_order]]+Table1[[#This Row],[P_se]])</f>
        <v>0</v>
      </c>
    </row>
    <row r="922" spans="1:48" x14ac:dyDescent="0.25">
      <c r="A922">
        <v>113</v>
      </c>
      <c r="B922" t="s">
        <v>645</v>
      </c>
      <c r="C922" t="s">
        <v>185</v>
      </c>
      <c r="D922" s="26" t="s">
        <v>1510</v>
      </c>
      <c r="E922">
        <v>40000</v>
      </c>
      <c r="F9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922" t="s">
        <v>1070</v>
      </c>
      <c r="H922" s="3">
        <v>1</v>
      </c>
      <c r="I922" s="1">
        <v>43118.915902777779</v>
      </c>
      <c r="J922" t="s">
        <v>995</v>
      </c>
      <c r="K922" t="s">
        <v>11</v>
      </c>
      <c r="L922" t="str">
        <f>SUBSTITUTE(SUBSTITUTE(Table1[[#This Row],[PredictorSetsOrig]],"task","act"),"startend","se")</f>
        <v>act,se,2gram</v>
      </c>
      <c r="M922" s="32" t="s">
        <v>16</v>
      </c>
      <c r="N922" s="3">
        <v>10</v>
      </c>
      <c r="O922" s="3">
        <f>IF(Table1[[#This Row],[Algorithm]]="None",0,IF(Table1[[#This Row],[NumPredictors]]&lt;=5,5,IF(Table1[[#This Row],[NumPredictors]]&lt;=10,10,IF(Table1[[#This Row],[NumPredictors]]&lt;=30,30,50))))</f>
        <v>10</v>
      </c>
      <c r="P922" s="2">
        <v>0.8206</v>
      </c>
      <c r="Q922" s="2">
        <v>0.82030000000000003</v>
      </c>
      <c r="R922">
        <v>28.700000000000699</v>
      </c>
      <c r="S922">
        <v>36.200000000000699</v>
      </c>
      <c r="T922">
        <v>5.2199999999993496</v>
      </c>
      <c r="U922" s="3">
        <v>4.8484470786659797</v>
      </c>
      <c r="V922" s="27"/>
      <c r="W922" s="22">
        <f>IFERROR(Table1[[#This Row],[MutualInformation]]/Table1[[#This Row],[MutualInformationPotential]],0)</f>
        <v>0</v>
      </c>
      <c r="X922" s="3">
        <v>9.5668431636536197E-2</v>
      </c>
      <c r="Y922" s="3"/>
      <c r="Z922" s="3">
        <f>IFERROR(Table1[[#This Row],[MutualInformationVsOutcome]]/Table1[[#This Row],[MutualInformationVsOutcomePotential]],0)</f>
        <v>0</v>
      </c>
      <c r="AA922">
        <v>291</v>
      </c>
      <c r="AB922">
        <v>7915</v>
      </c>
      <c r="AC922">
        <v>108</v>
      </c>
      <c r="AD922">
        <v>1686</v>
      </c>
      <c r="AE922" s="3" t="s">
        <v>1117</v>
      </c>
      <c r="AF9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22" s="17" t="str">
        <f>RIGHT(Table1[[#This Row],[AlgorithmFunc]],LEN(Table1[[#This Row],[AlgorithmFunc]])-16)</f>
        <v>ClusterInfluence</v>
      </c>
      <c r="AH922" s="3">
        <f>Table1[[#This Row],['# CM TP]]+Table1[[#This Row],['# CM TN]]</f>
        <v>8206</v>
      </c>
      <c r="AI922" s="3">
        <f>Table1[[#This Row],['# CM FP]]+Table1[[#This Row],['# CM FN]]</f>
        <v>1794</v>
      </c>
      <c r="AJ922" s="3">
        <f>Table1[[#This Row],['# CM TP]]+Table1[[#This Row],['# CM FP]]</f>
        <v>399</v>
      </c>
      <c r="AK922" s="3">
        <f>Table1[[#This Row],['# CM TN]]+Table1[[#This Row],['# CM FN]]</f>
        <v>9601</v>
      </c>
      <c r="AL922" s="3">
        <f>Table1[[#This Row],[GT_T]]+Table1[[#This Row],[GT_F]]</f>
        <v>10000</v>
      </c>
      <c r="AM922" s="3">
        <f>IFERROR((Table1[[#This Row],['# CM TP]]+Table1[[#This Row],['# CM TN]])/Table1[[#This Row],[GT_TOT]], 0)</f>
        <v>0.8206</v>
      </c>
      <c r="AN922" s="3">
        <f>IFERROR(((Table1[[#This Row],[GT_T]]*Table1[[#This Row],[GT_ML_P]]/Table1[[#This Row],[GT_TOT]])+(Table1[[#This Row],[GT_F]]*Table1[[#This Row],[GT_ML_N]]/Table1[[#This Row],[GT_TOT]]))/Table1[[#This Row],[GT_TOT]],0)</f>
        <v>0.20498388000000001</v>
      </c>
      <c r="AO922" s="3">
        <f>(Table1[[#This Row],[OBS_ACC]]-Table1[[#This Row],[EXP_ACC]])/(1-Table1[[#This Row],[EXP_ACC]])</f>
        <v>0.77434419820317602</v>
      </c>
      <c r="AP922" s="3">
        <f>Table1[[#This Row],['# CM TP]]+Table1[[#This Row],['# CM FN]]</f>
        <v>1977</v>
      </c>
      <c r="AQ922" s="3">
        <f>Table1[[#This Row],['# CM TN]]+Table1[[#This Row],['# CM FP]]</f>
        <v>8023</v>
      </c>
      <c r="AR922" s="2">
        <f>IFERROR(Table1[[#This Row],[NUM_T]]/(Table1[[#This Row],[NUM_T]]+Table1[[#This Row],[NUM_F]]),0)</f>
        <v>0.19769999999999999</v>
      </c>
      <c r="AS922" s="2">
        <f>IFERROR(((LEN(Table1[[#This Row],[Predictors]])-LEN(SUBSTITUTE(Table1[[#This Row],[Predictors]],"_","")))/Table1[[#This Row],[NumPredictors]])-Table1[[#This Row],[P_se]],0)</f>
        <v>0.46666666666666667</v>
      </c>
      <c r="AT922" s="2">
        <f>IFERROR((LEN(Table1[[#This Row],[Predictors]])-LEN(SUBSTITUTE(Table1[[#This Row],[Predictors]],".","")))/Table1[[#This Row],[NumPredictors]],0)</f>
        <v>0</v>
      </c>
      <c r="AU9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922" s="2">
        <f>1-(Table1[[#This Row],[P_2gram]]+Table1[[#This Row],[P_order]]+Table1[[#This Row],[P_se]])</f>
        <v>0.4</v>
      </c>
    </row>
    <row r="923" spans="1:48" x14ac:dyDescent="0.25">
      <c r="A923">
        <v>124</v>
      </c>
      <c r="B923" t="s">
        <v>645</v>
      </c>
      <c r="C923" t="s">
        <v>185</v>
      </c>
      <c r="D923" s="26" t="s">
        <v>1510</v>
      </c>
      <c r="E923">
        <v>40000</v>
      </c>
      <c r="F9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923" t="s">
        <v>1070</v>
      </c>
      <c r="H923" s="3">
        <v>1</v>
      </c>
      <c r="I923" s="1">
        <v>43118.925995370373</v>
      </c>
      <c r="J923" t="s">
        <v>1007</v>
      </c>
      <c r="K923" t="s">
        <v>11</v>
      </c>
      <c r="L923" t="str">
        <f>SUBSTITUTE(SUBSTITUTE(Table1[[#This Row],[PredictorSetsOrig]],"task","act"),"startend","se")</f>
        <v>act,se,2gram</v>
      </c>
      <c r="M923" s="32" t="s">
        <v>16</v>
      </c>
      <c r="N923" s="3">
        <v>10</v>
      </c>
      <c r="O923" s="3">
        <f>IF(Table1[[#This Row],[Algorithm]]="None",0,IF(Table1[[#This Row],[NumPredictors]]&lt;=5,5,IF(Table1[[#This Row],[NumPredictors]]&lt;=10,10,IF(Table1[[#This Row],[NumPredictors]]&lt;=30,30,50))))</f>
        <v>10</v>
      </c>
      <c r="P923" s="2">
        <v>0.8206</v>
      </c>
      <c r="Q923" s="2">
        <v>0.82030000000000003</v>
      </c>
      <c r="R923">
        <v>28.549999999999301</v>
      </c>
      <c r="S923">
        <v>36.539999999999097</v>
      </c>
      <c r="T923">
        <v>5.3299999999999299</v>
      </c>
      <c r="U923" s="3">
        <v>4.8484470786659797</v>
      </c>
      <c r="V923" s="17"/>
      <c r="W923" s="22">
        <f>IFERROR(Table1[[#This Row],[MutualInformation]]/Table1[[#This Row],[MutualInformationPotential]],0)</f>
        <v>0</v>
      </c>
      <c r="X923" s="3">
        <v>9.5668431636536197E-2</v>
      </c>
      <c r="Y923" s="3"/>
      <c r="Z923" s="3">
        <f>IFERROR(Table1[[#This Row],[MutualInformationVsOutcome]]/Table1[[#This Row],[MutualInformationVsOutcomePotential]],0)</f>
        <v>0</v>
      </c>
      <c r="AA923">
        <v>291</v>
      </c>
      <c r="AB923">
        <v>7915</v>
      </c>
      <c r="AC923">
        <v>108</v>
      </c>
      <c r="AD923">
        <v>1686</v>
      </c>
      <c r="AE923" s="3" t="s">
        <v>1117</v>
      </c>
      <c r="AF9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23" s="17" t="str">
        <f>RIGHT(Table1[[#This Row],[AlgorithmFunc]],LEN(Table1[[#This Row],[AlgorithmFunc]])-16)</f>
        <v>ClusterFisher</v>
      </c>
      <c r="AH923" s="3">
        <f>Table1[[#This Row],['# CM TP]]+Table1[[#This Row],['# CM TN]]</f>
        <v>8206</v>
      </c>
      <c r="AI923" s="3">
        <f>Table1[[#This Row],['# CM FP]]+Table1[[#This Row],['# CM FN]]</f>
        <v>1794</v>
      </c>
      <c r="AJ923" s="3">
        <f>Table1[[#This Row],['# CM TP]]+Table1[[#This Row],['# CM FP]]</f>
        <v>399</v>
      </c>
      <c r="AK923" s="3">
        <f>Table1[[#This Row],['# CM TN]]+Table1[[#This Row],['# CM FN]]</f>
        <v>9601</v>
      </c>
      <c r="AL923" s="3">
        <f>Table1[[#This Row],[GT_T]]+Table1[[#This Row],[GT_F]]</f>
        <v>10000</v>
      </c>
      <c r="AM923" s="3">
        <f>IFERROR((Table1[[#This Row],['# CM TP]]+Table1[[#This Row],['# CM TN]])/Table1[[#This Row],[GT_TOT]], 0)</f>
        <v>0.8206</v>
      </c>
      <c r="AN923" s="3">
        <f>IFERROR(((Table1[[#This Row],[GT_T]]*Table1[[#This Row],[GT_ML_P]]/Table1[[#This Row],[GT_TOT]])+(Table1[[#This Row],[GT_F]]*Table1[[#This Row],[GT_ML_N]]/Table1[[#This Row],[GT_TOT]]))/Table1[[#This Row],[GT_TOT]],0)</f>
        <v>0.20498388000000001</v>
      </c>
      <c r="AO923" s="3">
        <f>(Table1[[#This Row],[OBS_ACC]]-Table1[[#This Row],[EXP_ACC]])/(1-Table1[[#This Row],[EXP_ACC]])</f>
        <v>0.77434419820317602</v>
      </c>
      <c r="AP923" s="3">
        <f>Table1[[#This Row],['# CM TP]]+Table1[[#This Row],['# CM FN]]</f>
        <v>1977</v>
      </c>
      <c r="AQ923" s="3">
        <f>Table1[[#This Row],['# CM TN]]+Table1[[#This Row],['# CM FP]]</f>
        <v>8023</v>
      </c>
      <c r="AR923" s="2">
        <f>IFERROR(Table1[[#This Row],[NUM_T]]/(Table1[[#This Row],[NUM_T]]+Table1[[#This Row],[NUM_F]]),0)</f>
        <v>0.19769999999999999</v>
      </c>
      <c r="AS923" s="2">
        <f>IFERROR(((LEN(Table1[[#This Row],[Predictors]])-LEN(SUBSTITUTE(Table1[[#This Row],[Predictors]],"_","")))/Table1[[#This Row],[NumPredictors]])-Table1[[#This Row],[P_se]],0)</f>
        <v>0.46666666666666667</v>
      </c>
      <c r="AT923" s="2">
        <f>IFERROR((LEN(Table1[[#This Row],[Predictors]])-LEN(SUBSTITUTE(Table1[[#This Row],[Predictors]],".","")))/Table1[[#This Row],[NumPredictors]],0)</f>
        <v>0</v>
      </c>
      <c r="AU9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923" s="2">
        <f>1-(Table1[[#This Row],[P_2gram]]+Table1[[#This Row],[P_order]]+Table1[[#This Row],[P_se]])</f>
        <v>0.4</v>
      </c>
    </row>
    <row r="924" spans="1:48" x14ac:dyDescent="0.25">
      <c r="A924">
        <v>116</v>
      </c>
      <c r="B924" t="s">
        <v>645</v>
      </c>
      <c r="C924" t="s">
        <v>185</v>
      </c>
      <c r="D924" s="26" t="s">
        <v>1510</v>
      </c>
      <c r="E924">
        <v>40000</v>
      </c>
      <c r="F9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924" t="s">
        <v>1070</v>
      </c>
      <c r="H924" s="3">
        <v>1</v>
      </c>
      <c r="I924" s="1">
        <v>43118.919062499997</v>
      </c>
      <c r="J924" t="s">
        <v>995</v>
      </c>
      <c r="K924" t="s">
        <v>11</v>
      </c>
      <c r="L924" t="str">
        <f>SUBSTITUTE(SUBSTITUTE(Table1[[#This Row],[PredictorSetsOrig]],"task","act"),"startend","se")</f>
        <v>act,2gram</v>
      </c>
      <c r="M924" s="32" t="s">
        <v>22</v>
      </c>
      <c r="N924" s="3">
        <v>10</v>
      </c>
      <c r="O924" s="3">
        <f>IF(Table1[[#This Row],[Algorithm]]="None",0,IF(Table1[[#This Row],[NumPredictors]]&lt;=5,5,IF(Table1[[#This Row],[NumPredictors]]&lt;=10,10,IF(Table1[[#This Row],[NumPredictors]]&lt;=30,30,50))))</f>
        <v>10</v>
      </c>
      <c r="P924" s="2">
        <v>0.82050000000000001</v>
      </c>
      <c r="Q924" s="2">
        <v>0.82489999999999997</v>
      </c>
      <c r="R924">
        <v>29.600000000000399</v>
      </c>
      <c r="S924">
        <v>36.399999999999601</v>
      </c>
      <c r="T924">
        <v>5.1299999999991996</v>
      </c>
      <c r="U924" s="3">
        <v>4.7480712587431899</v>
      </c>
      <c r="V924" s="27"/>
      <c r="W924" s="22">
        <f>IFERROR(Table1[[#This Row],[MutualInformation]]/Table1[[#This Row],[MutualInformationPotential]],0)</f>
        <v>0</v>
      </c>
      <c r="X924" s="3">
        <v>9.9847921138734599E-2</v>
      </c>
      <c r="Y924" s="3"/>
      <c r="Z924" s="3">
        <f>IFERROR(Table1[[#This Row],[MutualInformationVsOutcome]]/Table1[[#This Row],[MutualInformationVsOutcomePotential]],0)</f>
        <v>0</v>
      </c>
      <c r="AA924">
        <v>287</v>
      </c>
      <c r="AB924">
        <v>7918</v>
      </c>
      <c r="AC924">
        <v>105</v>
      </c>
      <c r="AD924">
        <v>1690</v>
      </c>
      <c r="AE924" s="3" t="s">
        <v>1120</v>
      </c>
      <c r="AF9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24" s="17" t="str">
        <f>RIGHT(Table1[[#This Row],[AlgorithmFunc]],LEN(Table1[[#This Row],[AlgorithmFunc]])-16)</f>
        <v>ClusterInfluence</v>
      </c>
      <c r="AH924" s="3">
        <f>Table1[[#This Row],['# CM TP]]+Table1[[#This Row],['# CM TN]]</f>
        <v>8205</v>
      </c>
      <c r="AI924" s="3">
        <f>Table1[[#This Row],['# CM FP]]+Table1[[#This Row],['# CM FN]]</f>
        <v>1795</v>
      </c>
      <c r="AJ924" s="3">
        <f>Table1[[#This Row],['# CM TP]]+Table1[[#This Row],['# CM FP]]</f>
        <v>392</v>
      </c>
      <c r="AK924" s="3">
        <f>Table1[[#This Row],['# CM TN]]+Table1[[#This Row],['# CM FN]]</f>
        <v>9608</v>
      </c>
      <c r="AL924" s="3">
        <f>Table1[[#This Row],[GT_T]]+Table1[[#This Row],[GT_F]]</f>
        <v>10000</v>
      </c>
      <c r="AM924" s="3">
        <f>IFERROR((Table1[[#This Row],['# CM TP]]+Table1[[#This Row],['# CM TN]])/Table1[[#This Row],[GT_TOT]], 0)</f>
        <v>0.82050000000000001</v>
      </c>
      <c r="AN924" s="3">
        <f>IFERROR(((Table1[[#This Row],[GT_T]]*Table1[[#This Row],[GT_ML_P]]/Table1[[#This Row],[GT_TOT]])+(Table1[[#This Row],[GT_F]]*Table1[[#This Row],[GT_ML_N]]/Table1[[#This Row],[GT_TOT]]))/Table1[[#This Row],[GT_TOT]],0)</f>
        <v>0.20462719999999998</v>
      </c>
      <c r="AO924" s="3">
        <f>(Table1[[#This Row],[OBS_ACC]]-Table1[[#This Row],[EXP_ACC]])/(1-Table1[[#This Row],[EXP_ACC]])</f>
        <v>0.77431966494202464</v>
      </c>
      <c r="AP924" s="3">
        <f>Table1[[#This Row],['# CM TP]]+Table1[[#This Row],['# CM FN]]</f>
        <v>1977</v>
      </c>
      <c r="AQ924" s="3">
        <f>Table1[[#This Row],['# CM TN]]+Table1[[#This Row],['# CM FP]]</f>
        <v>8023</v>
      </c>
      <c r="AR924" s="2">
        <f>IFERROR(Table1[[#This Row],[NUM_T]]/(Table1[[#This Row],[NUM_T]]+Table1[[#This Row],[NUM_F]]),0)</f>
        <v>0.19769999999999999</v>
      </c>
      <c r="AS924" s="2">
        <f>IFERROR(((LEN(Table1[[#This Row],[Predictors]])-LEN(SUBSTITUTE(Table1[[#This Row],[Predictors]],"_","")))/Table1[[#This Row],[NumPredictors]])-Table1[[#This Row],[P_se]],0)</f>
        <v>0.4</v>
      </c>
      <c r="AT924" s="2">
        <f>IFERROR((LEN(Table1[[#This Row],[Predictors]])-LEN(SUBSTITUTE(Table1[[#This Row],[Predictors]],".","")))/Table1[[#This Row],[NumPredictors]],0)</f>
        <v>0</v>
      </c>
      <c r="AU9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24" s="2">
        <f>1-(Table1[[#This Row],[P_2gram]]+Table1[[#This Row],[P_order]]+Table1[[#This Row],[P_se]])</f>
        <v>0.6</v>
      </c>
    </row>
    <row r="925" spans="1:48" x14ac:dyDescent="0.25">
      <c r="A925">
        <v>127</v>
      </c>
      <c r="B925" t="s">
        <v>645</v>
      </c>
      <c r="C925" t="s">
        <v>185</v>
      </c>
      <c r="D925" s="26" t="s">
        <v>1510</v>
      </c>
      <c r="E925">
        <v>40000</v>
      </c>
      <c r="F9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925" t="s">
        <v>1070</v>
      </c>
      <c r="H925" s="3">
        <v>1</v>
      </c>
      <c r="I925" s="1">
        <v>43118.929305555554</v>
      </c>
      <c r="J925" t="s">
        <v>1007</v>
      </c>
      <c r="K925" t="s">
        <v>11</v>
      </c>
      <c r="L925" t="str">
        <f>SUBSTITUTE(SUBSTITUTE(Table1[[#This Row],[PredictorSetsOrig]],"task","act"),"startend","se")</f>
        <v>act,2gram</v>
      </c>
      <c r="M925" s="32" t="s">
        <v>22</v>
      </c>
      <c r="N925" s="3">
        <v>10</v>
      </c>
      <c r="O925" s="3">
        <f>IF(Table1[[#This Row],[Algorithm]]="None",0,IF(Table1[[#This Row],[NumPredictors]]&lt;=5,5,IF(Table1[[#This Row],[NumPredictors]]&lt;=10,10,IF(Table1[[#This Row],[NumPredictors]]&lt;=30,30,50))))</f>
        <v>10</v>
      </c>
      <c r="P925" s="2">
        <v>0.82050000000000001</v>
      </c>
      <c r="Q925" s="2">
        <v>0.82489999999999997</v>
      </c>
      <c r="R925">
        <v>29.969999999999299</v>
      </c>
      <c r="S925">
        <v>37.139999999999397</v>
      </c>
      <c r="T925">
        <v>5.1399999999994197</v>
      </c>
      <c r="U925" s="3">
        <v>4.7480712587431899</v>
      </c>
      <c r="V925" s="27"/>
      <c r="W925" s="22">
        <f>IFERROR(Table1[[#This Row],[MutualInformation]]/Table1[[#This Row],[MutualInformationPotential]],0)</f>
        <v>0</v>
      </c>
      <c r="X925" s="3">
        <v>9.9847921138734599E-2</v>
      </c>
      <c r="Y925" s="3"/>
      <c r="Z925" s="3">
        <f>IFERROR(Table1[[#This Row],[MutualInformationVsOutcome]]/Table1[[#This Row],[MutualInformationVsOutcomePotential]],0)</f>
        <v>0</v>
      </c>
      <c r="AA925">
        <v>287</v>
      </c>
      <c r="AB925">
        <v>7918</v>
      </c>
      <c r="AC925">
        <v>105</v>
      </c>
      <c r="AD925">
        <v>1690</v>
      </c>
      <c r="AE925" s="3" t="s">
        <v>1120</v>
      </c>
      <c r="AF9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25" s="17" t="str">
        <f>RIGHT(Table1[[#This Row],[AlgorithmFunc]],LEN(Table1[[#This Row],[AlgorithmFunc]])-16)</f>
        <v>ClusterFisher</v>
      </c>
      <c r="AH925" s="3">
        <f>Table1[[#This Row],['# CM TP]]+Table1[[#This Row],['# CM TN]]</f>
        <v>8205</v>
      </c>
      <c r="AI925" s="3">
        <f>Table1[[#This Row],['# CM FP]]+Table1[[#This Row],['# CM FN]]</f>
        <v>1795</v>
      </c>
      <c r="AJ925" s="3">
        <f>Table1[[#This Row],['# CM TP]]+Table1[[#This Row],['# CM FP]]</f>
        <v>392</v>
      </c>
      <c r="AK925" s="3">
        <f>Table1[[#This Row],['# CM TN]]+Table1[[#This Row],['# CM FN]]</f>
        <v>9608</v>
      </c>
      <c r="AL925" s="3">
        <f>Table1[[#This Row],[GT_T]]+Table1[[#This Row],[GT_F]]</f>
        <v>10000</v>
      </c>
      <c r="AM925" s="3">
        <f>IFERROR((Table1[[#This Row],['# CM TP]]+Table1[[#This Row],['# CM TN]])/Table1[[#This Row],[GT_TOT]], 0)</f>
        <v>0.82050000000000001</v>
      </c>
      <c r="AN925" s="3">
        <f>IFERROR(((Table1[[#This Row],[GT_T]]*Table1[[#This Row],[GT_ML_P]]/Table1[[#This Row],[GT_TOT]])+(Table1[[#This Row],[GT_F]]*Table1[[#This Row],[GT_ML_N]]/Table1[[#This Row],[GT_TOT]]))/Table1[[#This Row],[GT_TOT]],0)</f>
        <v>0.20462719999999998</v>
      </c>
      <c r="AO925" s="3">
        <f>(Table1[[#This Row],[OBS_ACC]]-Table1[[#This Row],[EXP_ACC]])/(1-Table1[[#This Row],[EXP_ACC]])</f>
        <v>0.77431966494202464</v>
      </c>
      <c r="AP925" s="3">
        <f>Table1[[#This Row],['# CM TP]]+Table1[[#This Row],['# CM FN]]</f>
        <v>1977</v>
      </c>
      <c r="AQ925" s="3">
        <f>Table1[[#This Row],['# CM TN]]+Table1[[#This Row],['# CM FP]]</f>
        <v>8023</v>
      </c>
      <c r="AR925" s="2">
        <f>IFERROR(Table1[[#This Row],[NUM_T]]/(Table1[[#This Row],[NUM_T]]+Table1[[#This Row],[NUM_F]]),0)</f>
        <v>0.19769999999999999</v>
      </c>
      <c r="AS925" s="2">
        <f>IFERROR(((LEN(Table1[[#This Row],[Predictors]])-LEN(SUBSTITUTE(Table1[[#This Row],[Predictors]],"_","")))/Table1[[#This Row],[NumPredictors]])-Table1[[#This Row],[P_se]],0)</f>
        <v>0.4</v>
      </c>
      <c r="AT925" s="2">
        <f>IFERROR((LEN(Table1[[#This Row],[Predictors]])-LEN(SUBSTITUTE(Table1[[#This Row],[Predictors]],".","")))/Table1[[#This Row],[NumPredictors]],0)</f>
        <v>0</v>
      </c>
      <c r="AU9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25" s="2">
        <f>1-(Table1[[#This Row],[P_2gram]]+Table1[[#This Row],[P_order]]+Table1[[#This Row],[P_se]])</f>
        <v>0.6</v>
      </c>
    </row>
    <row r="926" spans="1:48" x14ac:dyDescent="0.25">
      <c r="A926">
        <v>9</v>
      </c>
      <c r="B926" t="s">
        <v>645</v>
      </c>
      <c r="C926" t="s">
        <v>190</v>
      </c>
      <c r="D926" s="26" t="s">
        <v>1510</v>
      </c>
      <c r="E926">
        <v>4000</v>
      </c>
      <c r="F9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26" s="3">
        <v>1</v>
      </c>
      <c r="I926" s="1">
        <v>41312.382280092592</v>
      </c>
      <c r="J926" t="s">
        <v>28</v>
      </c>
      <c r="K926" t="s">
        <v>11</v>
      </c>
      <c r="L926" t="str">
        <f>SUBSTITUTE(SUBSTITUTE(Table1[[#This Row],[PredictorSetsOrig]],"task","act"),"startend","se")</f>
        <v>act</v>
      </c>
      <c r="M926" s="14" t="s">
        <v>12</v>
      </c>
      <c r="N926" s="3">
        <v>30</v>
      </c>
      <c r="O926" s="3">
        <f>IF(Table1[[#This Row],[Algorithm]]="None",0,IF(Table1[[#This Row],[NumPredictors]]&lt;=5,5,IF(Table1[[#This Row],[NumPredictors]]&lt;=10,10,IF(Table1[[#This Row],[NumPredictors]]&lt;=30,30,50))))</f>
        <v>30</v>
      </c>
      <c r="P926" s="2">
        <v>0.82</v>
      </c>
      <c r="Q926" s="2">
        <v>0.83699999999999997</v>
      </c>
      <c r="R926">
        <v>0.80000000000018201</v>
      </c>
      <c r="S926">
        <v>6.75</v>
      </c>
      <c r="T926">
        <v>3.0000000000200099E-2</v>
      </c>
      <c r="U926" s="3">
        <v>6.3883464057583597</v>
      </c>
      <c r="V926" s="17">
        <v>6.6527099250221697</v>
      </c>
      <c r="W926" s="22">
        <f>IFERROR(Table1[[#This Row],[MutualInformation]]/Table1[[#This Row],[MutualInformationPotential]],0)</f>
        <v>0.96026228074825781</v>
      </c>
      <c r="X926" s="3">
        <v>0.546490670945327</v>
      </c>
      <c r="Y926" s="3">
        <v>0.58010195672617004</v>
      </c>
      <c r="Z926" s="3">
        <f>IFERROR(Table1[[#This Row],[MutualInformationVsOutcome]]/Table1[[#This Row],[MutualInformationVsOutcomePotential]],0)</f>
        <v>0.9420596924538408</v>
      </c>
      <c r="AA926">
        <v>268</v>
      </c>
      <c r="AB926">
        <v>552</v>
      </c>
      <c r="AC926">
        <v>84</v>
      </c>
      <c r="AD926">
        <v>96</v>
      </c>
      <c r="AE926" s="3" t="s">
        <v>120</v>
      </c>
      <c r="AF9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926" s="17" t="str">
        <f>RIGHT(Table1[[#This Row],[AlgorithmFunc]],LEN(Table1[[#This Row],[AlgorithmFunc]])-16)</f>
        <v>ClusterDuplicates</v>
      </c>
      <c r="AH926" s="3">
        <f>Table1[[#This Row],['# CM TP]]+Table1[[#This Row],['# CM TN]]</f>
        <v>820</v>
      </c>
      <c r="AI926" s="3">
        <f>Table1[[#This Row],['# CM FP]]+Table1[[#This Row],['# CM FN]]</f>
        <v>180</v>
      </c>
      <c r="AJ926" s="3">
        <f>Table1[[#This Row],['# CM TP]]+Table1[[#This Row],['# CM FP]]</f>
        <v>352</v>
      </c>
      <c r="AK926" s="3">
        <f>Table1[[#This Row],['# CM TN]]+Table1[[#This Row],['# CM FN]]</f>
        <v>648</v>
      </c>
      <c r="AL926" s="3">
        <f>Table1[[#This Row],[GT_T]]+Table1[[#This Row],[GT_F]]</f>
        <v>1000</v>
      </c>
      <c r="AM926" s="3">
        <f>IFERROR((Table1[[#This Row],['# CM TP]]+Table1[[#This Row],['# CM TN]])/Table1[[#This Row],[GT_TOT]], 0)</f>
        <v>0.82</v>
      </c>
      <c r="AN926" s="3">
        <f>IFERROR(((Table1[[#This Row],[GT_T]]*Table1[[#This Row],[GT_ML_P]]/Table1[[#This Row],[GT_TOT]])+(Table1[[#This Row],[GT_F]]*Table1[[#This Row],[GT_ML_N]]/Table1[[#This Row],[GT_TOT]]))/Table1[[#This Row],[GT_TOT]],0)</f>
        <v>0.40527999999999997</v>
      </c>
      <c r="AO926" s="3">
        <f>(Table1[[#This Row],[OBS_ACC]]-Table1[[#This Row],[EXP_ACC]])/(1-Table1[[#This Row],[EXP_ACC]])</f>
        <v>0.69733656174334135</v>
      </c>
      <c r="AP926" s="3">
        <f>Table1[[#This Row],['# CM TP]]+Table1[[#This Row],['# CM FN]]</f>
        <v>364</v>
      </c>
      <c r="AQ926" s="3">
        <f>Table1[[#This Row],['# CM TN]]+Table1[[#This Row],['# CM FP]]</f>
        <v>636</v>
      </c>
      <c r="AR926" s="2">
        <f>IFERROR(Table1[[#This Row],[NUM_T]]/(Table1[[#This Row],[NUM_T]]+Table1[[#This Row],[NUM_F]]),0)</f>
        <v>0.36399999999999999</v>
      </c>
      <c r="AS926" s="2">
        <f>IFERROR(((LEN(Table1[[#This Row],[Predictors]])-LEN(SUBSTITUTE(Table1[[#This Row],[Predictors]],"_","")))/Table1[[#This Row],[NumPredictors]])-Table1[[#This Row],[P_se]],0)</f>
        <v>0</v>
      </c>
      <c r="AT926" s="2">
        <f>IFERROR((LEN(Table1[[#This Row],[Predictors]])-LEN(SUBSTITUTE(Table1[[#This Row],[Predictors]],".","")))/Table1[[#This Row],[NumPredictors]],0)</f>
        <v>0</v>
      </c>
      <c r="AU9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26" s="2">
        <f>1-(Table1[[#This Row],[P_2gram]]+Table1[[#This Row],[P_order]]+Table1[[#This Row],[P_se]])</f>
        <v>1</v>
      </c>
    </row>
    <row r="927" spans="1:48" x14ac:dyDescent="0.25">
      <c r="A927">
        <v>17</v>
      </c>
      <c r="B927" t="s">
        <v>645</v>
      </c>
      <c r="C927" t="s">
        <v>190</v>
      </c>
      <c r="D927" s="26" t="s">
        <v>1510</v>
      </c>
      <c r="E927">
        <v>4000</v>
      </c>
      <c r="F9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27" s="3">
        <v>1</v>
      </c>
      <c r="I927" s="1">
        <v>41312.384652777779</v>
      </c>
      <c r="J927" t="s">
        <v>37</v>
      </c>
      <c r="K927" t="s">
        <v>11</v>
      </c>
      <c r="L927" t="str">
        <f>SUBSTITUTE(SUBSTITUTE(Table1[[#This Row],[PredictorSetsOrig]],"task","act"),"startend","se")</f>
        <v>act</v>
      </c>
      <c r="M927" s="14" t="s">
        <v>12</v>
      </c>
      <c r="N927" s="3">
        <v>30</v>
      </c>
      <c r="O927" s="3">
        <f>IF(Table1[[#This Row],[Algorithm]]="None",0,IF(Table1[[#This Row],[NumPredictors]]&lt;=5,5,IF(Table1[[#This Row],[NumPredictors]]&lt;=10,10,IF(Table1[[#This Row],[NumPredictors]]&lt;=30,30,50))))</f>
        <v>30</v>
      </c>
      <c r="P927" s="2">
        <v>0.82</v>
      </c>
      <c r="Q927" s="2">
        <v>0.83699999999999997</v>
      </c>
      <c r="R927">
        <v>0.20999999999980901</v>
      </c>
      <c r="S927">
        <v>6.8499999999999099</v>
      </c>
      <c r="T927">
        <v>4.9999999999954498E-2</v>
      </c>
      <c r="U927" s="3">
        <v>6.3883464057583597</v>
      </c>
      <c r="V927" s="17">
        <v>6.6527099250221697</v>
      </c>
      <c r="W927" s="22">
        <f>IFERROR(Table1[[#This Row],[MutualInformation]]/Table1[[#This Row],[MutualInformationPotential]],0)</f>
        <v>0.96026228074825781</v>
      </c>
      <c r="X927" s="3">
        <v>0.546490670945327</v>
      </c>
      <c r="Y927" s="3">
        <v>0.58010195672617004</v>
      </c>
      <c r="Z927" s="3">
        <f>IFERROR(Table1[[#This Row],[MutualInformationVsOutcome]]/Table1[[#This Row],[MutualInformationVsOutcomePotential]],0)</f>
        <v>0.9420596924538408</v>
      </c>
      <c r="AA927">
        <v>268</v>
      </c>
      <c r="AB927">
        <v>552</v>
      </c>
      <c r="AC927">
        <v>84</v>
      </c>
      <c r="AD927">
        <v>96</v>
      </c>
      <c r="AE927" s="3" t="s">
        <v>120</v>
      </c>
      <c r="AF9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927" s="17" t="str">
        <f>RIGHT(Table1[[#This Row],[AlgorithmFunc]],LEN(Table1[[#This Row],[AlgorithmFunc]])-16)</f>
        <v>Cluster</v>
      </c>
      <c r="AH927" s="3">
        <f>Table1[[#This Row],['# CM TP]]+Table1[[#This Row],['# CM TN]]</f>
        <v>820</v>
      </c>
      <c r="AI927" s="3">
        <f>Table1[[#This Row],['# CM FP]]+Table1[[#This Row],['# CM FN]]</f>
        <v>180</v>
      </c>
      <c r="AJ927" s="3">
        <f>Table1[[#This Row],['# CM TP]]+Table1[[#This Row],['# CM FP]]</f>
        <v>352</v>
      </c>
      <c r="AK927" s="3">
        <f>Table1[[#This Row],['# CM TN]]+Table1[[#This Row],['# CM FN]]</f>
        <v>648</v>
      </c>
      <c r="AL927" s="3">
        <f>Table1[[#This Row],[GT_T]]+Table1[[#This Row],[GT_F]]</f>
        <v>1000</v>
      </c>
      <c r="AM927" s="3">
        <f>IFERROR((Table1[[#This Row],['# CM TP]]+Table1[[#This Row],['# CM TN]])/Table1[[#This Row],[GT_TOT]], 0)</f>
        <v>0.82</v>
      </c>
      <c r="AN927" s="3">
        <f>IFERROR(((Table1[[#This Row],[GT_T]]*Table1[[#This Row],[GT_ML_P]]/Table1[[#This Row],[GT_TOT]])+(Table1[[#This Row],[GT_F]]*Table1[[#This Row],[GT_ML_N]]/Table1[[#This Row],[GT_TOT]]))/Table1[[#This Row],[GT_TOT]],0)</f>
        <v>0.40527999999999997</v>
      </c>
      <c r="AO927" s="3">
        <f>(Table1[[#This Row],[OBS_ACC]]-Table1[[#This Row],[EXP_ACC]])/(1-Table1[[#This Row],[EXP_ACC]])</f>
        <v>0.69733656174334135</v>
      </c>
      <c r="AP927" s="3">
        <f>Table1[[#This Row],['# CM TP]]+Table1[[#This Row],['# CM FN]]</f>
        <v>364</v>
      </c>
      <c r="AQ927" s="3">
        <f>Table1[[#This Row],['# CM TN]]+Table1[[#This Row],['# CM FP]]</f>
        <v>636</v>
      </c>
      <c r="AR927" s="2">
        <f>IFERROR(Table1[[#This Row],[NUM_T]]/(Table1[[#This Row],[NUM_T]]+Table1[[#This Row],[NUM_F]]),0)</f>
        <v>0.36399999999999999</v>
      </c>
      <c r="AS927" s="2">
        <f>IFERROR(((LEN(Table1[[#This Row],[Predictors]])-LEN(SUBSTITUTE(Table1[[#This Row],[Predictors]],"_","")))/Table1[[#This Row],[NumPredictors]])-Table1[[#This Row],[P_se]],0)</f>
        <v>0</v>
      </c>
      <c r="AT927" s="2">
        <f>IFERROR((LEN(Table1[[#This Row],[Predictors]])-LEN(SUBSTITUTE(Table1[[#This Row],[Predictors]],".","")))/Table1[[#This Row],[NumPredictors]],0)</f>
        <v>0</v>
      </c>
      <c r="AU9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27" s="2">
        <f>1-(Table1[[#This Row],[P_2gram]]+Table1[[#This Row],[P_order]]+Table1[[#This Row],[P_se]])</f>
        <v>1</v>
      </c>
    </row>
    <row r="928" spans="1:48" x14ac:dyDescent="0.25">
      <c r="A928" s="26">
        <v>24</v>
      </c>
      <c r="B928" s="26" t="s">
        <v>645</v>
      </c>
      <c r="C928" s="26" t="s">
        <v>185</v>
      </c>
      <c r="D928" s="26" t="s">
        <v>1510</v>
      </c>
      <c r="E928" s="26">
        <v>4000</v>
      </c>
      <c r="F9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28" s="26" t="s">
        <v>1070</v>
      </c>
      <c r="H928" s="27">
        <v>1</v>
      </c>
      <c r="I928" s="28">
        <v>43118.897326388891</v>
      </c>
      <c r="J928" s="26" t="s">
        <v>995</v>
      </c>
      <c r="K928" s="26" t="s">
        <v>11</v>
      </c>
      <c r="L928" t="str">
        <f>SUBSTITUTE(SUBSTITUTE(Table1[[#This Row],[PredictorSetsOrig]],"task","act"),"startend","se")</f>
        <v>act,se</v>
      </c>
      <c r="M928" s="32" t="s">
        <v>14</v>
      </c>
      <c r="N928" s="27">
        <v>10</v>
      </c>
      <c r="O928" s="27">
        <f>IF(Table1[[#This Row],[Algorithm]]="None",0,IF(Table1[[#This Row],[NumPredictors]]&lt;=5,5,IF(Table1[[#This Row],[NumPredictors]]&lt;=10,10,IF(Table1[[#This Row],[NumPredictors]]&lt;=30,30,50))))</f>
        <v>10</v>
      </c>
      <c r="P928" s="29">
        <v>0.82099999999999995</v>
      </c>
      <c r="Q928" s="29">
        <v>0.80666666666666698</v>
      </c>
      <c r="R928" s="26">
        <v>0.19999999999981799</v>
      </c>
      <c r="S928" s="26">
        <v>4.0299999999997498</v>
      </c>
      <c r="T928" s="26">
        <v>9.0000000000145505E-2</v>
      </c>
      <c r="U928" s="27">
        <v>3.0708658843849901</v>
      </c>
      <c r="V928" s="27">
        <v>6.9605890807084903</v>
      </c>
      <c r="W928" s="22">
        <f>IFERROR(Table1[[#This Row],[MutualInformation]]/Table1[[#This Row],[MutualInformationPotential]],0)</f>
        <v>0.44117902217443056</v>
      </c>
      <c r="X928" s="27">
        <v>0.10799192340269601</v>
      </c>
      <c r="Y928" s="27">
        <v>0.38147101411214301</v>
      </c>
      <c r="Z928" s="27">
        <f>IFERROR(Table1[[#This Row],[MutualInformationVsOutcome]]/Table1[[#This Row],[MutualInformationVsOutcomePotential]],0)</f>
        <v>0.28309339217828239</v>
      </c>
      <c r="AA928" s="26">
        <v>20</v>
      </c>
      <c r="AB928" s="26">
        <v>801</v>
      </c>
      <c r="AC928" s="26">
        <v>4</v>
      </c>
      <c r="AD928" s="26">
        <v>175</v>
      </c>
      <c r="AE928" s="27" t="s">
        <v>997</v>
      </c>
      <c r="AF9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28" s="17" t="str">
        <f>RIGHT(Table1[[#This Row],[AlgorithmFunc]],LEN(Table1[[#This Row],[AlgorithmFunc]])-16)</f>
        <v>ClusterInfluence</v>
      </c>
      <c r="AH928" s="27">
        <f>Table1[[#This Row],['# CM TP]]+Table1[[#This Row],['# CM TN]]</f>
        <v>821</v>
      </c>
      <c r="AI928" s="27">
        <f>Table1[[#This Row],['# CM FP]]+Table1[[#This Row],['# CM FN]]</f>
        <v>179</v>
      </c>
      <c r="AJ928" s="27">
        <f>Table1[[#This Row],['# CM TP]]+Table1[[#This Row],['# CM FP]]</f>
        <v>24</v>
      </c>
      <c r="AK928" s="27">
        <f>Table1[[#This Row],['# CM TN]]+Table1[[#This Row],['# CM FN]]</f>
        <v>976</v>
      </c>
      <c r="AL928" s="27">
        <f>Table1[[#This Row],[GT_T]]+Table1[[#This Row],[GT_F]]</f>
        <v>1000</v>
      </c>
      <c r="AM928" s="27">
        <f>IFERROR((Table1[[#This Row],['# CM TP]]+Table1[[#This Row],['# CM TN]])/Table1[[#This Row],[GT_TOT]], 0)</f>
        <v>0.82099999999999995</v>
      </c>
      <c r="AN928" s="27">
        <f>IFERROR(((Table1[[#This Row],[GT_T]]*Table1[[#This Row],[GT_ML_P]]/Table1[[#This Row],[GT_TOT]])+(Table1[[#This Row],[GT_F]]*Table1[[#This Row],[GT_ML_N]]/Table1[[#This Row],[GT_TOT]]))/Table1[[#This Row],[GT_TOT]],0)</f>
        <v>0.19440800000000003</v>
      </c>
      <c r="AO928" s="27">
        <f>(Table1[[#This Row],[OBS_ACC]]-Table1[[#This Row],[EXP_ACC]])/(1-Table1[[#This Row],[EXP_ACC]])</f>
        <v>0.77780315593997951</v>
      </c>
      <c r="AP928" s="27">
        <f>Table1[[#This Row],['# CM TP]]+Table1[[#This Row],['# CM FN]]</f>
        <v>195</v>
      </c>
      <c r="AQ928" s="27">
        <f>Table1[[#This Row],['# CM TN]]+Table1[[#This Row],['# CM FP]]</f>
        <v>805</v>
      </c>
      <c r="AR928" s="29">
        <f>IFERROR(Table1[[#This Row],[NUM_T]]/(Table1[[#This Row],[NUM_T]]+Table1[[#This Row],[NUM_F]]),0)</f>
        <v>0.19500000000000001</v>
      </c>
      <c r="AS928" s="29">
        <f>IFERROR(((LEN(Table1[[#This Row],[Predictors]])-LEN(SUBSTITUTE(Table1[[#This Row],[Predictors]],"_","")))/Table1[[#This Row],[NumPredictors]])-Table1[[#This Row],[P_se]],0)</f>
        <v>3.333333333333334E-2</v>
      </c>
      <c r="AT928" s="29">
        <f>IFERROR((LEN(Table1[[#This Row],[Predictors]])-LEN(SUBSTITUTE(Table1[[#This Row],[Predictors]],".","")))/Table1[[#This Row],[NumPredictors]],0)</f>
        <v>0</v>
      </c>
      <c r="AU92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928" s="29">
        <f>1-(Table1[[#This Row],[P_2gram]]+Table1[[#This Row],[P_order]]+Table1[[#This Row],[P_se]])</f>
        <v>0.9</v>
      </c>
    </row>
    <row r="929" spans="1:48" x14ac:dyDescent="0.25">
      <c r="A929">
        <v>43</v>
      </c>
      <c r="B929" t="s">
        <v>645</v>
      </c>
      <c r="C929" t="s">
        <v>190</v>
      </c>
      <c r="D929" s="26" t="s">
        <v>1510</v>
      </c>
      <c r="E929">
        <v>4000</v>
      </c>
      <c r="F9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29" s="3">
        <v>1</v>
      </c>
      <c r="I929" s="1">
        <v>41312.432141203702</v>
      </c>
      <c r="J929" t="s">
        <v>45</v>
      </c>
      <c r="K929" t="s">
        <v>11</v>
      </c>
      <c r="L929" t="str">
        <f>SUBSTITUTE(SUBSTITUTE(Table1[[#This Row],[PredictorSetsOrig]],"task","act"),"startend","se")</f>
        <v>act,se,2gram</v>
      </c>
      <c r="M929" s="14" t="s">
        <v>16</v>
      </c>
      <c r="N929" s="3">
        <v>30</v>
      </c>
      <c r="O929" s="3">
        <f>IF(Table1[[#This Row],[Algorithm]]="None",0,IF(Table1[[#This Row],[NumPredictors]]&lt;=5,5,IF(Table1[[#This Row],[NumPredictors]]&lt;=10,10,IF(Table1[[#This Row],[NumPredictors]]&lt;=30,30,50))))</f>
        <v>30</v>
      </c>
      <c r="P929" s="2">
        <v>0.82</v>
      </c>
      <c r="Q929" s="2">
        <v>0.83899999999999997</v>
      </c>
      <c r="R929">
        <v>164.77</v>
      </c>
      <c r="S929">
        <v>6.6700000000000701</v>
      </c>
      <c r="T929">
        <v>0.15999999999985401</v>
      </c>
      <c r="U929" s="3">
        <v>6.24302836415466</v>
      </c>
      <c r="V929" s="3">
        <v>7.30761563701172</v>
      </c>
      <c r="W929" s="22">
        <f>IFERROR(Table1[[#This Row],[MutualInformation]]/Table1[[#This Row],[MutualInformationPotential]],0)</f>
        <v>0.85431810788390095</v>
      </c>
      <c r="X929" s="3">
        <v>0.57133792498235703</v>
      </c>
      <c r="Y929" s="3">
        <v>0.62240735263358904</v>
      </c>
      <c r="Z929" s="3">
        <f>IFERROR(Table1[[#This Row],[MutualInformationVsOutcome]]/Table1[[#This Row],[MutualInformationVsOutcomePotential]],0)</f>
        <v>0.91794854698431472</v>
      </c>
      <c r="AA929">
        <v>270</v>
      </c>
      <c r="AB929">
        <v>550</v>
      </c>
      <c r="AC929">
        <v>86</v>
      </c>
      <c r="AD929">
        <v>94</v>
      </c>
      <c r="AE929" s="3" t="s">
        <v>145</v>
      </c>
      <c r="AF9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929" s="17" t="str">
        <f>RIGHT(Table1[[#This Row],[AlgorithmFunc]],LEN(Table1[[#This Row],[AlgorithmFunc]])-16)</f>
        <v>Recursive</v>
      </c>
      <c r="AH929" s="3">
        <f>Table1[[#This Row],['# CM TP]]+Table1[[#This Row],['# CM TN]]</f>
        <v>820</v>
      </c>
      <c r="AI929" s="3">
        <f>Table1[[#This Row],['# CM FP]]+Table1[[#This Row],['# CM FN]]</f>
        <v>180</v>
      </c>
      <c r="AJ929" s="3">
        <f>Table1[[#This Row],['# CM TP]]+Table1[[#This Row],['# CM FP]]</f>
        <v>356</v>
      </c>
      <c r="AK929" s="3">
        <f>Table1[[#This Row],['# CM TN]]+Table1[[#This Row],['# CM FN]]</f>
        <v>644</v>
      </c>
      <c r="AL929" s="3">
        <f>Table1[[#This Row],[GT_T]]+Table1[[#This Row],[GT_F]]</f>
        <v>1000</v>
      </c>
      <c r="AM929" s="3">
        <f>IFERROR((Table1[[#This Row],['# CM TP]]+Table1[[#This Row],['# CM TN]])/Table1[[#This Row],[GT_TOT]], 0)</f>
        <v>0.82</v>
      </c>
      <c r="AN929" s="3">
        <f>IFERROR(((Table1[[#This Row],[GT_T]]*Table1[[#This Row],[GT_ML_P]]/Table1[[#This Row],[GT_TOT]])+(Table1[[#This Row],[GT_F]]*Table1[[#This Row],[GT_ML_N]]/Table1[[#This Row],[GT_TOT]]))/Table1[[#This Row],[GT_TOT]],0)</f>
        <v>0.40784000000000004</v>
      </c>
      <c r="AO929" s="3">
        <f>(Table1[[#This Row],[OBS_ACC]]-Table1[[#This Row],[EXP_ACC]])/(1-Table1[[#This Row],[EXP_ACC]])</f>
        <v>0.6960281005133746</v>
      </c>
      <c r="AP929" s="3">
        <f>Table1[[#This Row],['# CM TP]]+Table1[[#This Row],['# CM FN]]</f>
        <v>364</v>
      </c>
      <c r="AQ929" s="3">
        <f>Table1[[#This Row],['# CM TN]]+Table1[[#This Row],['# CM FP]]</f>
        <v>636</v>
      </c>
      <c r="AR929" s="2">
        <f>IFERROR(Table1[[#This Row],[NUM_T]]/(Table1[[#This Row],[NUM_T]]+Table1[[#This Row],[NUM_F]]),0)</f>
        <v>0.36399999999999999</v>
      </c>
      <c r="AS929" s="2">
        <f>IFERROR(((LEN(Table1[[#This Row],[Predictors]])-LEN(SUBSTITUTE(Table1[[#This Row],[Predictors]],"_","")))/Table1[[#This Row],[NumPredictors]])-Table1[[#This Row],[P_se]],0)</f>
        <v>0.6333333333333333</v>
      </c>
      <c r="AT929" s="2">
        <f>IFERROR((LEN(Table1[[#This Row],[Predictors]])-LEN(SUBSTITUTE(Table1[[#This Row],[Predictors]],".","")))/Table1[[#This Row],[NumPredictors]],0)</f>
        <v>0</v>
      </c>
      <c r="AU9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29" s="2">
        <f>1-(Table1[[#This Row],[P_2gram]]+Table1[[#This Row],[P_order]]+Table1[[#This Row],[P_se]])</f>
        <v>0.3666666666666667</v>
      </c>
    </row>
    <row r="930" spans="1:48" x14ac:dyDescent="0.25">
      <c r="A930" s="26">
        <v>153</v>
      </c>
      <c r="B930" s="26" t="s">
        <v>645</v>
      </c>
      <c r="C930" s="26" t="s">
        <v>190</v>
      </c>
      <c r="D930" s="26" t="s">
        <v>1510</v>
      </c>
      <c r="E930" s="26">
        <v>4000</v>
      </c>
      <c r="F9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930" s="26"/>
      <c r="H930" s="27"/>
      <c r="I930" s="28">
        <v>42770.562523148146</v>
      </c>
      <c r="J930" s="26" t="s">
        <v>28</v>
      </c>
      <c r="K930" s="26" t="s">
        <v>11</v>
      </c>
      <c r="L930" t="str">
        <f>SUBSTITUTE(SUBSTITUTE(Table1[[#This Row],[PredictorSetsOrig]],"task","act"),"startend","se")</f>
        <v>act</v>
      </c>
      <c r="M930" s="14" t="s">
        <v>12</v>
      </c>
      <c r="N930" s="27">
        <v>39</v>
      </c>
      <c r="O930" s="27">
        <f>IF(Table1[[#This Row],[Algorithm]]="None",0,IF(Table1[[#This Row],[NumPredictors]]&lt;=5,5,IF(Table1[[#This Row],[NumPredictors]]&lt;=10,10,IF(Table1[[#This Row],[NumPredictors]]&lt;=30,30,50))))</f>
        <v>50</v>
      </c>
      <c r="P930" s="29">
        <v>0.82</v>
      </c>
      <c r="Q930" s="29">
        <v>0.84133333333333304</v>
      </c>
      <c r="R930" s="26">
        <v>1.9999999998617599E-2</v>
      </c>
      <c r="S930" s="26"/>
      <c r="T930" s="26">
        <v>8.8099999999994907</v>
      </c>
      <c r="U930" s="27">
        <v>6.6527099250221697</v>
      </c>
      <c r="V930" s="3">
        <v>6.6527099250221697</v>
      </c>
      <c r="W930" s="22">
        <f>IFERROR(Table1[[#This Row],[MutualInformation]]/Table1[[#This Row],[MutualInformationPotential]],0)</f>
        <v>1</v>
      </c>
      <c r="X930" s="27">
        <v>0.58010195672617004</v>
      </c>
      <c r="Y930" s="3">
        <v>0.58010195672617004</v>
      </c>
      <c r="Z930" s="27">
        <f>IFERROR(Table1[[#This Row],[MutualInformationVsOutcome]]/Table1[[#This Row],[MutualInformationVsOutcomePotential]],0)</f>
        <v>1</v>
      </c>
      <c r="AA930" s="26"/>
      <c r="AB930" s="26"/>
      <c r="AC930" s="26"/>
      <c r="AD930" s="26"/>
      <c r="AE930" s="27" t="s">
        <v>13</v>
      </c>
      <c r="AF9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930" s="17" t="str">
        <f>RIGHT(Table1[[#This Row],[AlgorithmFunc]],LEN(Table1[[#This Row],[AlgorithmFunc]])-16)</f>
        <v>ClusterDuplicates</v>
      </c>
      <c r="AH930" s="27">
        <f>Table1[[#This Row],['# CM TP]]+Table1[[#This Row],['# CM TN]]</f>
        <v>0</v>
      </c>
      <c r="AI930" s="27">
        <f>Table1[[#This Row],['# CM FP]]+Table1[[#This Row],['# CM FN]]</f>
        <v>0</v>
      </c>
      <c r="AJ930" s="27">
        <f>Table1[[#This Row],['# CM TP]]+Table1[[#This Row],['# CM FP]]</f>
        <v>0</v>
      </c>
      <c r="AK930" s="27">
        <f>Table1[[#This Row],['# CM TN]]+Table1[[#This Row],['# CM FN]]</f>
        <v>0</v>
      </c>
      <c r="AL930" s="27">
        <f>Table1[[#This Row],[GT_T]]+Table1[[#This Row],[GT_F]]</f>
        <v>0</v>
      </c>
      <c r="AM930" s="27">
        <f>IFERROR((Table1[[#This Row],['# CM TP]]+Table1[[#This Row],['# CM TN]])/Table1[[#This Row],[GT_TOT]], 0)</f>
        <v>0</v>
      </c>
      <c r="AN930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930" s="27">
        <f>(Table1[[#This Row],[OBS_ACC]]-Table1[[#This Row],[EXP_ACC]])/(1-Table1[[#This Row],[EXP_ACC]])</f>
        <v>0</v>
      </c>
      <c r="AP930" s="27">
        <f>Table1[[#This Row],['# CM TP]]+Table1[[#This Row],['# CM FN]]</f>
        <v>0</v>
      </c>
      <c r="AQ930" s="27">
        <f>Table1[[#This Row],['# CM TN]]+Table1[[#This Row],['# CM FP]]</f>
        <v>0</v>
      </c>
      <c r="AR930" s="29">
        <f>IFERROR(Table1[[#This Row],[NUM_T]]/(Table1[[#This Row],[NUM_T]]+Table1[[#This Row],[NUM_F]]),0)</f>
        <v>0</v>
      </c>
      <c r="AS930" s="29">
        <f>IFERROR(((LEN(Table1[[#This Row],[Predictors]])-LEN(SUBSTITUTE(Table1[[#This Row],[Predictors]],"_","")))/Table1[[#This Row],[NumPredictors]])-Table1[[#This Row],[P_se]],0)</f>
        <v>0</v>
      </c>
      <c r="AT930" s="29">
        <f>IFERROR((LEN(Table1[[#This Row],[Predictors]])-LEN(SUBSTITUTE(Table1[[#This Row],[Predictors]],".","")))/Table1[[#This Row],[NumPredictors]],0)</f>
        <v>0</v>
      </c>
      <c r="AU93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0" s="29">
        <f>1-(Table1[[#This Row],[P_2gram]]+Table1[[#This Row],[P_order]]+Table1[[#This Row],[P_se]])</f>
        <v>1</v>
      </c>
    </row>
    <row r="931" spans="1:48" x14ac:dyDescent="0.25">
      <c r="A931" s="26">
        <v>160</v>
      </c>
      <c r="B931" s="26" t="s">
        <v>645</v>
      </c>
      <c r="C931" s="26" t="s">
        <v>190</v>
      </c>
      <c r="D931" s="26" t="s">
        <v>1510</v>
      </c>
      <c r="E931" s="26">
        <v>4000</v>
      </c>
      <c r="F9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931" s="26"/>
      <c r="H931" s="27"/>
      <c r="I931" s="28">
        <v>42770.564687500002</v>
      </c>
      <c r="J931" s="26" t="s">
        <v>28</v>
      </c>
      <c r="K931" s="26" t="s">
        <v>11</v>
      </c>
      <c r="L931" t="str">
        <f>SUBSTITUTE(SUBSTITUTE(Table1[[#This Row],[PredictorSetsOrig]],"task","act"),"startend","se")</f>
        <v>act,order</v>
      </c>
      <c r="M931" s="14" t="s">
        <v>26</v>
      </c>
      <c r="N931" s="27">
        <v>50</v>
      </c>
      <c r="O931" s="27">
        <f>IF(Table1[[#This Row],[Algorithm]]="None",0,IF(Table1[[#This Row],[NumPredictors]]&lt;=5,5,IF(Table1[[#This Row],[NumPredictors]]&lt;=10,10,IF(Table1[[#This Row],[NumPredictors]]&lt;=30,30,50))))</f>
        <v>50</v>
      </c>
      <c r="P931" s="29">
        <v>0.82</v>
      </c>
      <c r="Q931" s="29">
        <v>0.84633333333333305</v>
      </c>
      <c r="R931" s="26">
        <v>11.079999999999901</v>
      </c>
      <c r="S931" s="26"/>
      <c r="T931" s="26">
        <v>9.7700000000004401</v>
      </c>
      <c r="U931" s="27">
        <v>6.8588333325785502</v>
      </c>
      <c r="V931" s="17">
        <v>7.28892414629368</v>
      </c>
      <c r="W931" s="22">
        <f>IFERROR(Table1[[#This Row],[MutualInformation]]/Table1[[#This Row],[MutualInformationPotential]],0)</f>
        <v>0.94099392378313806</v>
      </c>
      <c r="X931" s="27">
        <v>0.58403966320614198</v>
      </c>
      <c r="Y931" s="27">
        <v>0.62004340356102405</v>
      </c>
      <c r="Z931" s="27">
        <f>IFERROR(Table1[[#This Row],[MutualInformationVsOutcome]]/Table1[[#This Row],[MutualInformationVsOutcomePotential]],0)</f>
        <v>0.94193351602790076</v>
      </c>
      <c r="AA931" s="26"/>
      <c r="AB931" s="26"/>
      <c r="AC931" s="26"/>
      <c r="AD931" s="26"/>
      <c r="AE931" s="27" t="s">
        <v>64</v>
      </c>
      <c r="AF9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931" s="17" t="str">
        <f>RIGHT(Table1[[#This Row],[AlgorithmFunc]],LEN(Table1[[#This Row],[AlgorithmFunc]])-16)</f>
        <v>ClusterDuplicates</v>
      </c>
      <c r="AH931" s="27">
        <f>Table1[[#This Row],['# CM TP]]+Table1[[#This Row],['# CM TN]]</f>
        <v>0</v>
      </c>
      <c r="AI931" s="27">
        <f>Table1[[#This Row],['# CM FP]]+Table1[[#This Row],['# CM FN]]</f>
        <v>0</v>
      </c>
      <c r="AJ931" s="27">
        <f>Table1[[#This Row],['# CM TP]]+Table1[[#This Row],['# CM FP]]</f>
        <v>0</v>
      </c>
      <c r="AK931" s="27">
        <f>Table1[[#This Row],['# CM TN]]+Table1[[#This Row],['# CM FN]]</f>
        <v>0</v>
      </c>
      <c r="AL931" s="27">
        <f>Table1[[#This Row],[GT_T]]+Table1[[#This Row],[GT_F]]</f>
        <v>0</v>
      </c>
      <c r="AM931" s="27">
        <f>IFERROR((Table1[[#This Row],['# CM TP]]+Table1[[#This Row],['# CM TN]])/Table1[[#This Row],[GT_TOT]], 0)</f>
        <v>0</v>
      </c>
      <c r="AN93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931" s="27">
        <f>(Table1[[#This Row],[OBS_ACC]]-Table1[[#This Row],[EXP_ACC]])/(1-Table1[[#This Row],[EXP_ACC]])</f>
        <v>0</v>
      </c>
      <c r="AP931" s="27">
        <f>Table1[[#This Row],['# CM TP]]+Table1[[#This Row],['# CM FN]]</f>
        <v>0</v>
      </c>
      <c r="AQ931" s="27">
        <f>Table1[[#This Row],['# CM TN]]+Table1[[#This Row],['# CM FP]]</f>
        <v>0</v>
      </c>
      <c r="AR931" s="29">
        <f>IFERROR(Table1[[#This Row],[NUM_T]]/(Table1[[#This Row],[NUM_T]]+Table1[[#This Row],[NUM_F]]),0)</f>
        <v>0</v>
      </c>
      <c r="AS931" s="29">
        <f>IFERROR(((LEN(Table1[[#This Row],[Predictors]])-LEN(SUBSTITUTE(Table1[[#This Row],[Predictors]],"_","")))/Table1[[#This Row],[NumPredictors]])-Table1[[#This Row],[P_se]],0)</f>
        <v>0</v>
      </c>
      <c r="AT931" s="29">
        <f>IFERROR((LEN(Table1[[#This Row],[Predictors]])-LEN(SUBSTITUTE(Table1[[#This Row],[Predictors]],".","")))/Table1[[#This Row],[NumPredictors]],0)</f>
        <v>0.84</v>
      </c>
      <c r="AU93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1" s="29">
        <f>1-(Table1[[#This Row],[P_2gram]]+Table1[[#This Row],[P_order]]+Table1[[#This Row],[P_se]])</f>
        <v>0.16000000000000003</v>
      </c>
    </row>
    <row r="932" spans="1:48" x14ac:dyDescent="0.25">
      <c r="A932">
        <v>11</v>
      </c>
      <c r="B932" t="s">
        <v>645</v>
      </c>
      <c r="C932" t="s">
        <v>190</v>
      </c>
      <c r="D932" s="26" t="s">
        <v>1510</v>
      </c>
      <c r="E932">
        <v>4000</v>
      </c>
      <c r="F9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32" s="3">
        <v>1</v>
      </c>
      <c r="I932" s="1">
        <v>42775.428923611114</v>
      </c>
      <c r="J932" t="s">
        <v>173</v>
      </c>
      <c r="K932" t="s">
        <v>11</v>
      </c>
      <c r="L932" t="str">
        <f>SUBSTITUTE(SUBSTITUTE(Table1[[#This Row],[PredictorSetsOrig]],"task","act"),"startend","se")</f>
        <v>act,se,2gram</v>
      </c>
      <c r="M932" s="14" t="s">
        <v>16</v>
      </c>
      <c r="N932" s="3">
        <v>30</v>
      </c>
      <c r="O932" s="3">
        <f>IF(Table1[[#This Row],[Algorithm]]="None",0,IF(Table1[[#This Row],[NumPredictors]]&lt;=5,5,IF(Table1[[#This Row],[NumPredictors]]&lt;=10,10,IF(Table1[[#This Row],[NumPredictors]]&lt;=30,30,50))))</f>
        <v>30</v>
      </c>
      <c r="P932" s="2">
        <v>0.82</v>
      </c>
      <c r="Q932" s="2">
        <v>0.83899999999999997</v>
      </c>
      <c r="R932">
        <v>174.17</v>
      </c>
      <c r="S932">
        <v>6.8099999999994898</v>
      </c>
      <c r="T932">
        <v>0.18000000000029101</v>
      </c>
      <c r="U932" s="3">
        <v>6.2433749377449503</v>
      </c>
      <c r="V932" s="3">
        <v>7.30761563701172</v>
      </c>
      <c r="W932" s="22">
        <f>IFERROR(Table1[[#This Row],[MutualInformation]]/Table1[[#This Row],[MutualInformationPotential]],0)</f>
        <v>0.85436553424121164</v>
      </c>
      <c r="X932" s="3">
        <v>0.57168449857263703</v>
      </c>
      <c r="Y932" s="3">
        <v>0.62240735263358904</v>
      </c>
      <c r="Z932" s="3">
        <f>IFERROR(Table1[[#This Row],[MutualInformationVsOutcome]]/Table1[[#This Row],[MutualInformationVsOutcomePotential]],0)</f>
        <v>0.91850537458092574</v>
      </c>
      <c r="AA932">
        <v>270</v>
      </c>
      <c r="AB932">
        <v>550</v>
      </c>
      <c r="AC932">
        <v>86</v>
      </c>
      <c r="AD932">
        <v>94</v>
      </c>
      <c r="AE932" s="3" t="s">
        <v>174</v>
      </c>
      <c r="AF9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932" s="17" t="str">
        <f>RIGHT(Table1[[#This Row],[AlgorithmFunc]],LEN(Table1[[#This Row],[AlgorithmFunc]])-16)</f>
        <v>Recursive2Sizes</v>
      </c>
      <c r="AH932" s="3">
        <f>Table1[[#This Row],['# CM TP]]+Table1[[#This Row],['# CM TN]]</f>
        <v>820</v>
      </c>
      <c r="AI932" s="3">
        <f>Table1[[#This Row],['# CM FP]]+Table1[[#This Row],['# CM FN]]</f>
        <v>180</v>
      </c>
      <c r="AJ932" s="3">
        <f>Table1[[#This Row],['# CM TP]]+Table1[[#This Row],['# CM FP]]</f>
        <v>356</v>
      </c>
      <c r="AK932" s="3">
        <f>Table1[[#This Row],['# CM TN]]+Table1[[#This Row],['# CM FN]]</f>
        <v>644</v>
      </c>
      <c r="AL932" s="3">
        <f>Table1[[#This Row],[GT_T]]+Table1[[#This Row],[GT_F]]</f>
        <v>1000</v>
      </c>
      <c r="AM932" s="3">
        <f>IFERROR((Table1[[#This Row],['# CM TP]]+Table1[[#This Row],['# CM TN]])/Table1[[#This Row],[GT_TOT]], 0)</f>
        <v>0.82</v>
      </c>
      <c r="AN932" s="3">
        <f>IFERROR(((Table1[[#This Row],[GT_T]]*Table1[[#This Row],[GT_ML_P]]/Table1[[#This Row],[GT_TOT]])+(Table1[[#This Row],[GT_F]]*Table1[[#This Row],[GT_ML_N]]/Table1[[#This Row],[GT_TOT]]))/Table1[[#This Row],[GT_TOT]],0)</f>
        <v>0.40784000000000004</v>
      </c>
      <c r="AO932" s="3">
        <f>(Table1[[#This Row],[OBS_ACC]]-Table1[[#This Row],[EXP_ACC]])/(1-Table1[[#This Row],[EXP_ACC]])</f>
        <v>0.6960281005133746</v>
      </c>
      <c r="AP932" s="3">
        <f>Table1[[#This Row],['# CM TP]]+Table1[[#This Row],['# CM FN]]</f>
        <v>364</v>
      </c>
      <c r="AQ932" s="3">
        <f>Table1[[#This Row],['# CM TN]]+Table1[[#This Row],['# CM FP]]</f>
        <v>636</v>
      </c>
      <c r="AR932" s="2">
        <f>IFERROR(Table1[[#This Row],[NUM_T]]/(Table1[[#This Row],[NUM_T]]+Table1[[#This Row],[NUM_F]]),0)</f>
        <v>0.36399999999999999</v>
      </c>
      <c r="AS932" s="2">
        <f>IFERROR(((LEN(Table1[[#This Row],[Predictors]])-LEN(SUBSTITUTE(Table1[[#This Row],[Predictors]],"_","")))/Table1[[#This Row],[NumPredictors]])-Table1[[#This Row],[P_se]],0)</f>
        <v>0.6333333333333333</v>
      </c>
      <c r="AT932" s="2">
        <f>IFERROR((LEN(Table1[[#This Row],[Predictors]])-LEN(SUBSTITUTE(Table1[[#This Row],[Predictors]],".","")))/Table1[[#This Row],[NumPredictors]],0)</f>
        <v>0</v>
      </c>
      <c r="AU9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2" s="2">
        <f>1-(Table1[[#This Row],[P_2gram]]+Table1[[#This Row],[P_order]]+Table1[[#This Row],[P_se]])</f>
        <v>0.3666666666666667</v>
      </c>
    </row>
    <row r="933" spans="1:48" x14ac:dyDescent="0.25">
      <c r="A933">
        <v>26</v>
      </c>
      <c r="B933" t="s">
        <v>645</v>
      </c>
      <c r="C933" t="s">
        <v>185</v>
      </c>
      <c r="D933" s="26" t="s">
        <v>1510</v>
      </c>
      <c r="E933">
        <v>4000</v>
      </c>
      <c r="F9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33" t="s">
        <v>1070</v>
      </c>
      <c r="H933" s="3">
        <v>1</v>
      </c>
      <c r="I933" s="1">
        <v>43118.897453703707</v>
      </c>
      <c r="J933" t="s">
        <v>995</v>
      </c>
      <c r="K933" t="s">
        <v>11</v>
      </c>
      <c r="L933" t="str">
        <f>SUBSTITUTE(SUBSTITUTE(Table1[[#This Row],[PredictorSetsOrig]],"task","act"),"startend","se")</f>
        <v>act,se,order</v>
      </c>
      <c r="M933" s="32" t="s">
        <v>18</v>
      </c>
      <c r="N933" s="3">
        <v>10</v>
      </c>
      <c r="O933" s="3">
        <f>IF(Table1[[#This Row],[Algorithm]]="None",0,IF(Table1[[#This Row],[NumPredictors]]&lt;=5,5,IF(Table1[[#This Row],[NumPredictors]]&lt;=10,10,IF(Table1[[#This Row],[NumPredictors]]&lt;=30,30,50))))</f>
        <v>10</v>
      </c>
      <c r="P933" s="2">
        <v>0.81499999999999995</v>
      </c>
      <c r="Q933" s="2">
        <v>0.81466666666666698</v>
      </c>
      <c r="R933">
        <v>0.93000000000029104</v>
      </c>
      <c r="S933">
        <v>3.9799999999995599</v>
      </c>
      <c r="T933">
        <v>0.86999999999989097</v>
      </c>
      <c r="U933" s="3">
        <v>2.9975100993222701</v>
      </c>
      <c r="V933" s="27">
        <v>7.28892414629368</v>
      </c>
      <c r="W933" s="22">
        <f>IFERROR(Table1[[#This Row],[MutualInformation]]/Table1[[#This Row],[MutualInformationPotential]],0)</f>
        <v>0.41124177439086995</v>
      </c>
      <c r="X933" s="3">
        <v>6.6355088632248801E-2</v>
      </c>
      <c r="Y933" s="27">
        <v>0.403599247604152</v>
      </c>
      <c r="Z933" s="3">
        <f>IFERROR(Table1[[#This Row],[MutualInformationVsOutcome]]/Table1[[#This Row],[MutualInformationVsOutcomePotential]],0)</f>
        <v>0.16440835563035916</v>
      </c>
      <c r="AA933">
        <v>22</v>
      </c>
      <c r="AB933">
        <v>793</v>
      </c>
      <c r="AC933">
        <v>12</v>
      </c>
      <c r="AD933">
        <v>173</v>
      </c>
      <c r="AE933" s="3" t="s">
        <v>999</v>
      </c>
      <c r="AF9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33" s="17" t="str">
        <f>RIGHT(Table1[[#This Row],[AlgorithmFunc]],LEN(Table1[[#This Row],[AlgorithmFunc]])-16)</f>
        <v>ClusterInfluence</v>
      </c>
      <c r="AH933" s="3">
        <f>Table1[[#This Row],['# CM TP]]+Table1[[#This Row],['# CM TN]]</f>
        <v>815</v>
      </c>
      <c r="AI933" s="3">
        <f>Table1[[#This Row],['# CM FP]]+Table1[[#This Row],['# CM FN]]</f>
        <v>185</v>
      </c>
      <c r="AJ933" s="3">
        <f>Table1[[#This Row],['# CM TP]]+Table1[[#This Row],['# CM FP]]</f>
        <v>34</v>
      </c>
      <c r="AK933" s="3">
        <f>Table1[[#This Row],['# CM TN]]+Table1[[#This Row],['# CM FN]]</f>
        <v>966</v>
      </c>
      <c r="AL933" s="3">
        <f>Table1[[#This Row],[GT_T]]+Table1[[#This Row],[GT_F]]</f>
        <v>1000</v>
      </c>
      <c r="AM933" s="3">
        <f>IFERROR((Table1[[#This Row],['# CM TP]]+Table1[[#This Row],['# CM TN]])/Table1[[#This Row],[GT_TOT]], 0)</f>
        <v>0.81499999999999995</v>
      </c>
      <c r="AN933" s="3">
        <f>IFERROR(((Table1[[#This Row],[GT_T]]*Table1[[#This Row],[GT_ML_P]]/Table1[[#This Row],[GT_TOT]])+(Table1[[#This Row],[GT_F]]*Table1[[#This Row],[GT_ML_N]]/Table1[[#This Row],[GT_TOT]]))/Table1[[#This Row],[GT_TOT]],0)</f>
        <v>0.20642000000000002</v>
      </c>
      <c r="AO933" s="3">
        <f>(Table1[[#This Row],[OBS_ACC]]-Table1[[#This Row],[EXP_ACC]])/(1-Table1[[#This Row],[EXP_ACC]])</f>
        <v>0.76687920562514167</v>
      </c>
      <c r="AP933" s="3">
        <f>Table1[[#This Row],['# CM TP]]+Table1[[#This Row],['# CM FN]]</f>
        <v>195</v>
      </c>
      <c r="AQ933" s="3">
        <f>Table1[[#This Row],['# CM TN]]+Table1[[#This Row],['# CM FP]]</f>
        <v>805</v>
      </c>
      <c r="AR933" s="2">
        <f>IFERROR(Table1[[#This Row],[NUM_T]]/(Table1[[#This Row],[NUM_T]]+Table1[[#This Row],[NUM_F]]),0)</f>
        <v>0.19500000000000001</v>
      </c>
      <c r="AS933" s="2">
        <f>IFERROR(((LEN(Table1[[#This Row],[Predictors]])-LEN(SUBSTITUTE(Table1[[#This Row],[Predictors]],"_","")))/Table1[[#This Row],[NumPredictors]])-Table1[[#This Row],[P_se]],0)</f>
        <v>0</v>
      </c>
      <c r="AT933" s="2">
        <f>IFERROR((LEN(Table1[[#This Row],[Predictors]])-LEN(SUBSTITUTE(Table1[[#This Row],[Predictors]],".","")))/Table1[[#This Row],[NumPredictors]],0)</f>
        <v>0.9</v>
      </c>
      <c r="AU9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3" s="2">
        <f>1-(Table1[[#This Row],[P_2gram]]+Table1[[#This Row],[P_order]]+Table1[[#This Row],[P_se]])</f>
        <v>9.9999999999999978E-2</v>
      </c>
    </row>
    <row r="934" spans="1:48" x14ac:dyDescent="0.25">
      <c r="A934">
        <v>32</v>
      </c>
      <c r="B934" t="s">
        <v>645</v>
      </c>
      <c r="C934" t="s">
        <v>190</v>
      </c>
      <c r="D934" s="26" t="s">
        <v>1510</v>
      </c>
      <c r="E934">
        <v>4000</v>
      </c>
      <c r="F9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34" s="3">
        <v>1</v>
      </c>
      <c r="I934" s="1">
        <v>41312.425208333334</v>
      </c>
      <c r="J934" t="s">
        <v>85</v>
      </c>
      <c r="K934" t="s">
        <v>11</v>
      </c>
      <c r="L934" t="str">
        <f>SUBSTITUTE(SUBSTITUTE(Table1[[#This Row],[PredictorSetsOrig]],"task","act"),"startend","se")</f>
        <v>act,order</v>
      </c>
      <c r="M934" s="14" t="s">
        <v>26</v>
      </c>
      <c r="N934" s="3">
        <v>27</v>
      </c>
      <c r="O934" s="3">
        <f>IF(Table1[[#This Row],[Algorithm]]="None",0,IF(Table1[[#This Row],[NumPredictors]]&lt;=5,5,IF(Table1[[#This Row],[NumPredictors]]&lt;=10,10,IF(Table1[[#This Row],[NumPredictors]]&lt;=30,30,50))))</f>
        <v>30</v>
      </c>
      <c r="P934" s="2">
        <v>0.82</v>
      </c>
      <c r="Q934" s="2">
        <v>0.82466666666666699</v>
      </c>
      <c r="R934">
        <v>186.759999999999</v>
      </c>
      <c r="S934">
        <v>6.3199999999997098</v>
      </c>
      <c r="T934">
        <v>0.25</v>
      </c>
      <c r="U934" s="3">
        <v>5.7425464246337201</v>
      </c>
      <c r="V934" s="17">
        <v>7.28892414629368</v>
      </c>
      <c r="W934" s="22">
        <f>IFERROR(Table1[[#This Row],[MutualInformation]]/Table1[[#This Row],[MutualInformationPotential]],0)</f>
        <v>0.7878455461158459</v>
      </c>
      <c r="X934" s="3">
        <v>0.44595238156936501</v>
      </c>
      <c r="Y934" s="3">
        <v>0.62004340356102405</v>
      </c>
      <c r="Z934" s="3">
        <f>IFERROR(Table1[[#This Row],[MutualInformationVsOutcome]]/Table1[[#This Row],[MutualInformationVsOutcomePotential]],0)</f>
        <v>0.71922768472042109</v>
      </c>
      <c r="AA934">
        <v>261</v>
      </c>
      <c r="AB934">
        <v>559</v>
      </c>
      <c r="AC934">
        <v>77</v>
      </c>
      <c r="AD934">
        <v>103</v>
      </c>
      <c r="AE934" s="3" t="s">
        <v>142</v>
      </c>
      <c r="AF9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934" s="17" t="str">
        <f>RIGHT(Table1[[#This Row],[AlgorithmFunc]],LEN(Table1[[#This Row],[AlgorithmFunc]])-16)</f>
        <v>Blanket</v>
      </c>
      <c r="AH934" s="3">
        <f>Table1[[#This Row],['# CM TP]]+Table1[[#This Row],['# CM TN]]</f>
        <v>820</v>
      </c>
      <c r="AI934" s="3">
        <f>Table1[[#This Row],['# CM FP]]+Table1[[#This Row],['# CM FN]]</f>
        <v>180</v>
      </c>
      <c r="AJ934" s="3">
        <f>Table1[[#This Row],['# CM TP]]+Table1[[#This Row],['# CM FP]]</f>
        <v>338</v>
      </c>
      <c r="AK934" s="3">
        <f>Table1[[#This Row],['# CM TN]]+Table1[[#This Row],['# CM FN]]</f>
        <v>662</v>
      </c>
      <c r="AL934" s="3">
        <f>Table1[[#This Row],[GT_T]]+Table1[[#This Row],[GT_F]]</f>
        <v>1000</v>
      </c>
      <c r="AM934" s="3">
        <f>IFERROR((Table1[[#This Row],['# CM TP]]+Table1[[#This Row],['# CM TN]])/Table1[[#This Row],[GT_TOT]], 0)</f>
        <v>0.82</v>
      </c>
      <c r="AN934" s="3">
        <f>IFERROR(((Table1[[#This Row],[GT_T]]*Table1[[#This Row],[GT_ML_P]]/Table1[[#This Row],[GT_TOT]])+(Table1[[#This Row],[GT_F]]*Table1[[#This Row],[GT_ML_N]]/Table1[[#This Row],[GT_TOT]]))/Table1[[#This Row],[GT_TOT]],0)</f>
        <v>0.39632000000000006</v>
      </c>
      <c r="AO934" s="3">
        <f>(Table1[[#This Row],[OBS_ACC]]-Table1[[#This Row],[EXP_ACC]])/(1-Table1[[#This Row],[EXP_ACC]])</f>
        <v>0.7018287834614364</v>
      </c>
      <c r="AP934" s="3">
        <f>Table1[[#This Row],['# CM TP]]+Table1[[#This Row],['# CM FN]]</f>
        <v>364</v>
      </c>
      <c r="AQ934" s="3">
        <f>Table1[[#This Row],['# CM TN]]+Table1[[#This Row],['# CM FP]]</f>
        <v>636</v>
      </c>
      <c r="AR934" s="2">
        <f>IFERROR(Table1[[#This Row],[NUM_T]]/(Table1[[#This Row],[NUM_T]]+Table1[[#This Row],[NUM_F]]),0)</f>
        <v>0.36399999999999999</v>
      </c>
      <c r="AS934" s="2">
        <f>IFERROR(((LEN(Table1[[#This Row],[Predictors]])-LEN(SUBSTITUTE(Table1[[#This Row],[Predictors]],"_","")))/Table1[[#This Row],[NumPredictors]])-Table1[[#This Row],[P_se]],0)</f>
        <v>0</v>
      </c>
      <c r="AT934" s="2">
        <f>IFERROR((LEN(Table1[[#This Row],[Predictors]])-LEN(SUBSTITUTE(Table1[[#This Row],[Predictors]],".","")))/Table1[[#This Row],[NumPredictors]],0)</f>
        <v>0.66666666666666663</v>
      </c>
      <c r="AU9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4" s="2">
        <f>1-(Table1[[#This Row],[P_2gram]]+Table1[[#This Row],[P_order]]+Table1[[#This Row],[P_se]])</f>
        <v>0.33333333333333337</v>
      </c>
    </row>
    <row r="935" spans="1:48" x14ac:dyDescent="0.25">
      <c r="A935">
        <v>29</v>
      </c>
      <c r="B935" t="s">
        <v>645</v>
      </c>
      <c r="C935" t="s">
        <v>190</v>
      </c>
      <c r="D935" s="26" t="s">
        <v>1510</v>
      </c>
      <c r="E935">
        <v>4000</v>
      </c>
      <c r="F9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35" s="3">
        <v>1</v>
      </c>
      <c r="I935" s="1">
        <v>41312.388564814813</v>
      </c>
      <c r="J935" t="s">
        <v>85</v>
      </c>
      <c r="K935" t="s">
        <v>11</v>
      </c>
      <c r="L935" t="str">
        <f>SUBSTITUTE(SUBSTITUTE(Table1[[#This Row],[PredictorSetsOrig]],"task","act"),"startend","se")</f>
        <v>act,se,2gram,order</v>
      </c>
      <c r="M935" s="14" t="s">
        <v>20</v>
      </c>
      <c r="N935" s="3">
        <v>30</v>
      </c>
      <c r="O935" s="3">
        <f>IF(Table1[[#This Row],[Algorithm]]="None",0,IF(Table1[[#This Row],[NumPredictors]]&lt;=5,5,IF(Table1[[#This Row],[NumPredictors]]&lt;=10,10,IF(Table1[[#This Row],[NumPredictors]]&lt;=30,30,50))))</f>
        <v>30</v>
      </c>
      <c r="P935" s="2">
        <v>0.82</v>
      </c>
      <c r="Q935" s="2">
        <v>0.82299999999999995</v>
      </c>
      <c r="R935">
        <v>1609.35</v>
      </c>
      <c r="S935">
        <v>7</v>
      </c>
      <c r="T935">
        <v>0.40999999999985398</v>
      </c>
      <c r="U935" s="3">
        <v>5.8157765321835999</v>
      </c>
      <c r="V935" s="17">
        <v>7.30761563701172</v>
      </c>
      <c r="W935" s="22">
        <f>IFERROR(Table1[[#This Row],[MutualInformation]]/Table1[[#This Row],[MutualInformationPotential]],0)</f>
        <v>0.79585145430032866</v>
      </c>
      <c r="X935" s="3">
        <v>0.44459726055190801</v>
      </c>
      <c r="Y935" s="3">
        <v>0.62240735263359004</v>
      </c>
      <c r="Z935" s="3">
        <f>IFERROR(Table1[[#This Row],[MutualInformationVsOutcome]]/Table1[[#This Row],[MutualInformationVsOutcomePotential]],0)</f>
        <v>0.71431877960741497</v>
      </c>
      <c r="AA935">
        <v>264</v>
      </c>
      <c r="AB935">
        <v>556</v>
      </c>
      <c r="AC935">
        <v>80</v>
      </c>
      <c r="AD935">
        <v>100</v>
      </c>
      <c r="AE935" s="3" t="s">
        <v>139</v>
      </c>
      <c r="AF9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935" s="17" t="str">
        <f>RIGHT(Table1[[#This Row],[AlgorithmFunc]],LEN(Table1[[#This Row],[AlgorithmFunc]])-16)</f>
        <v>Blanket</v>
      </c>
      <c r="AH935" s="3">
        <f>Table1[[#This Row],['# CM TP]]+Table1[[#This Row],['# CM TN]]</f>
        <v>820</v>
      </c>
      <c r="AI935" s="3">
        <f>Table1[[#This Row],['# CM FP]]+Table1[[#This Row],['# CM FN]]</f>
        <v>180</v>
      </c>
      <c r="AJ935" s="3">
        <f>Table1[[#This Row],['# CM TP]]+Table1[[#This Row],['# CM FP]]</f>
        <v>344</v>
      </c>
      <c r="AK935" s="3">
        <f>Table1[[#This Row],['# CM TN]]+Table1[[#This Row],['# CM FN]]</f>
        <v>656</v>
      </c>
      <c r="AL935" s="3">
        <f>Table1[[#This Row],[GT_T]]+Table1[[#This Row],[GT_F]]</f>
        <v>1000</v>
      </c>
      <c r="AM935" s="3">
        <f>IFERROR((Table1[[#This Row],['# CM TP]]+Table1[[#This Row],['# CM TN]])/Table1[[#This Row],[GT_TOT]], 0)</f>
        <v>0.82</v>
      </c>
      <c r="AN935" s="3">
        <f>IFERROR(((Table1[[#This Row],[GT_T]]*Table1[[#This Row],[GT_ML_P]]/Table1[[#This Row],[GT_TOT]])+(Table1[[#This Row],[GT_F]]*Table1[[#This Row],[GT_ML_N]]/Table1[[#This Row],[GT_TOT]]))/Table1[[#This Row],[GT_TOT]],0)</f>
        <v>0.40015999999999996</v>
      </c>
      <c r="AO935" s="3">
        <f>(Table1[[#This Row],[OBS_ACC]]-Table1[[#This Row],[EXP_ACC]])/(1-Table1[[#This Row],[EXP_ACC]])</f>
        <v>0.69991997866097622</v>
      </c>
      <c r="AP935" s="3">
        <f>Table1[[#This Row],['# CM TP]]+Table1[[#This Row],['# CM FN]]</f>
        <v>364</v>
      </c>
      <c r="AQ935" s="3">
        <f>Table1[[#This Row],['# CM TN]]+Table1[[#This Row],['# CM FP]]</f>
        <v>636</v>
      </c>
      <c r="AR935" s="2">
        <f>IFERROR(Table1[[#This Row],[NUM_T]]/(Table1[[#This Row],[NUM_T]]+Table1[[#This Row],[NUM_F]]),0)</f>
        <v>0.36399999999999999</v>
      </c>
      <c r="AS935" s="2">
        <f>IFERROR(((LEN(Table1[[#This Row],[Predictors]])-LEN(SUBSTITUTE(Table1[[#This Row],[Predictors]],"_","")))/Table1[[#This Row],[NumPredictors]])-Table1[[#This Row],[P_se]],0)</f>
        <v>6.6666666666666666E-2</v>
      </c>
      <c r="AT935" s="2">
        <f>IFERROR((LEN(Table1[[#This Row],[Predictors]])-LEN(SUBSTITUTE(Table1[[#This Row],[Predictors]],".","")))/Table1[[#This Row],[NumPredictors]],0)</f>
        <v>0.66666666666666663</v>
      </c>
      <c r="AU9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5" s="2">
        <f>1-(Table1[[#This Row],[P_2gram]]+Table1[[#This Row],[P_order]]+Table1[[#This Row],[P_se]])</f>
        <v>0.26666666666666672</v>
      </c>
    </row>
    <row r="936" spans="1:48" x14ac:dyDescent="0.25">
      <c r="A936">
        <v>41</v>
      </c>
      <c r="B936" t="s">
        <v>645</v>
      </c>
      <c r="C936" t="s">
        <v>185</v>
      </c>
      <c r="D936" s="26" t="s">
        <v>1510</v>
      </c>
      <c r="E936">
        <v>4000</v>
      </c>
      <c r="F9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36" t="s">
        <v>608</v>
      </c>
      <c r="H936" s="3">
        <v>1</v>
      </c>
      <c r="I936" s="1">
        <v>42794.713807870372</v>
      </c>
      <c r="J936" t="s">
        <v>45</v>
      </c>
      <c r="K936" t="s">
        <v>11</v>
      </c>
      <c r="L936" t="str">
        <f>SUBSTITUTE(SUBSTITUTE(Table1[[#This Row],[PredictorSetsOrig]],"task","act"),"startend","se")</f>
        <v>act,order</v>
      </c>
      <c r="M936" s="14" t="s">
        <v>26</v>
      </c>
      <c r="N936" s="3">
        <v>5</v>
      </c>
      <c r="O936" s="3">
        <f>IF(Table1[[#This Row],[Algorithm]]="None",0,IF(Table1[[#This Row],[NumPredictors]]&lt;=5,5,IF(Table1[[#This Row],[NumPredictors]]&lt;=10,10,IF(Table1[[#This Row],[NumPredictors]]&lt;=30,30,50))))</f>
        <v>5</v>
      </c>
      <c r="P936" s="2">
        <v>0.82</v>
      </c>
      <c r="Q936" s="2">
        <v>0.82833333333333303</v>
      </c>
      <c r="R936">
        <v>125.75</v>
      </c>
      <c r="S936">
        <v>3.1900000000000501</v>
      </c>
      <c r="T936">
        <v>0.819999999999936</v>
      </c>
      <c r="U936" s="3">
        <v>2.6011392274618799</v>
      </c>
      <c r="V936" s="3">
        <v>7.28892414629368</v>
      </c>
      <c r="W936" s="22">
        <f>IFERROR(Table1[[#This Row],[MutualInformation]]/Table1[[#This Row],[MutualInformationPotential]],0)</f>
        <v>0.35686188733141422</v>
      </c>
      <c r="X936" s="3">
        <v>0.106584760961825</v>
      </c>
      <c r="Y936" s="27">
        <v>0.403599247604152</v>
      </c>
      <c r="Z936" s="3">
        <f>IFERROR(Table1[[#This Row],[MutualInformationVsOutcome]]/Table1[[#This Row],[MutualInformationVsOutcomePotential]],0)</f>
        <v>0.26408562849047418</v>
      </c>
      <c r="AA936">
        <v>38</v>
      </c>
      <c r="AB936">
        <v>782</v>
      </c>
      <c r="AC936">
        <v>23</v>
      </c>
      <c r="AD936">
        <v>157</v>
      </c>
      <c r="AE936" s="3" t="s">
        <v>622</v>
      </c>
      <c r="AF9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936" s="17" t="str">
        <f>RIGHT(Table1[[#This Row],[AlgorithmFunc]],LEN(Table1[[#This Row],[AlgorithmFunc]])-16)</f>
        <v>Recursive</v>
      </c>
      <c r="AH936" s="3">
        <f>Table1[[#This Row],['# CM TP]]+Table1[[#This Row],['# CM TN]]</f>
        <v>820</v>
      </c>
      <c r="AI936" s="3">
        <f>Table1[[#This Row],['# CM FP]]+Table1[[#This Row],['# CM FN]]</f>
        <v>180</v>
      </c>
      <c r="AJ936" s="3">
        <f>Table1[[#This Row],['# CM TP]]+Table1[[#This Row],['# CM FP]]</f>
        <v>61</v>
      </c>
      <c r="AK936" s="3">
        <f>Table1[[#This Row],['# CM TN]]+Table1[[#This Row],['# CM FN]]</f>
        <v>939</v>
      </c>
      <c r="AL936" s="3">
        <f>Table1[[#This Row],[GT_T]]+Table1[[#This Row],[GT_F]]</f>
        <v>1000</v>
      </c>
      <c r="AM936" s="3">
        <f>IFERROR((Table1[[#This Row],['# CM TP]]+Table1[[#This Row],['# CM TN]])/Table1[[#This Row],[GT_TOT]], 0)</f>
        <v>0.82</v>
      </c>
      <c r="AN936" s="3">
        <f>IFERROR(((Table1[[#This Row],[GT_T]]*Table1[[#This Row],[GT_ML_P]]/Table1[[#This Row],[GT_TOT]])+(Table1[[#This Row],[GT_F]]*Table1[[#This Row],[GT_ML_N]]/Table1[[#This Row],[GT_TOT]]))/Table1[[#This Row],[GT_TOT]],0)</f>
        <v>0.21904000000000001</v>
      </c>
      <c r="AO936" s="3">
        <f>(Table1[[#This Row],[OBS_ACC]]-Table1[[#This Row],[EXP_ACC]])/(1-Table1[[#This Row],[EXP_ACC]])</f>
        <v>0.76951444376152422</v>
      </c>
      <c r="AP936" s="3">
        <f>Table1[[#This Row],['# CM TP]]+Table1[[#This Row],['# CM FN]]</f>
        <v>195</v>
      </c>
      <c r="AQ936" s="3">
        <f>Table1[[#This Row],['# CM TN]]+Table1[[#This Row],['# CM FP]]</f>
        <v>805</v>
      </c>
      <c r="AR936" s="2">
        <f>IFERROR(Table1[[#This Row],[NUM_T]]/(Table1[[#This Row],[NUM_T]]+Table1[[#This Row],[NUM_F]]),0)</f>
        <v>0.19500000000000001</v>
      </c>
      <c r="AS936" s="2">
        <f>IFERROR(((LEN(Table1[[#This Row],[Predictors]])-LEN(SUBSTITUTE(Table1[[#This Row],[Predictors]],"_","")))/Table1[[#This Row],[NumPredictors]])-Table1[[#This Row],[P_se]],0)</f>
        <v>0</v>
      </c>
      <c r="AT936" s="2">
        <f>IFERROR((LEN(Table1[[#This Row],[Predictors]])-LEN(SUBSTITUTE(Table1[[#This Row],[Predictors]],".","")))/Table1[[#This Row],[NumPredictors]],0)</f>
        <v>0.6</v>
      </c>
      <c r="AU9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6" s="2">
        <f>1-(Table1[[#This Row],[P_2gram]]+Table1[[#This Row],[P_order]]+Table1[[#This Row],[P_se]])</f>
        <v>0.4</v>
      </c>
    </row>
    <row r="937" spans="1:48" x14ac:dyDescent="0.25">
      <c r="A937">
        <v>70</v>
      </c>
      <c r="B937" t="s">
        <v>645</v>
      </c>
      <c r="C937" t="s">
        <v>185</v>
      </c>
      <c r="D937" s="26" t="s">
        <v>1510</v>
      </c>
      <c r="E937">
        <v>4000</v>
      </c>
      <c r="F9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37" t="s">
        <v>608</v>
      </c>
      <c r="H937" s="3">
        <v>1</v>
      </c>
      <c r="I937" s="1">
        <v>42794.839178240742</v>
      </c>
      <c r="J937" t="s">
        <v>173</v>
      </c>
      <c r="K937" t="s">
        <v>11</v>
      </c>
      <c r="L937" t="str">
        <f>SUBSTITUTE(SUBSTITUTE(Table1[[#This Row],[PredictorSetsOrig]],"task","act"),"startend","se")</f>
        <v>act,se,order</v>
      </c>
      <c r="M937" s="14" t="s">
        <v>18</v>
      </c>
      <c r="N937" s="3">
        <v>5</v>
      </c>
      <c r="O937" s="3">
        <f>IF(Table1[[#This Row],[Algorithm]]="None",0,IF(Table1[[#This Row],[NumPredictors]]&lt;=5,5,IF(Table1[[#This Row],[NumPredictors]]&lt;=10,10,IF(Table1[[#This Row],[NumPredictors]]&lt;=30,30,50))))</f>
        <v>5</v>
      </c>
      <c r="P937" s="2">
        <v>0.82</v>
      </c>
      <c r="Q937" s="2">
        <v>0.82833333333333303</v>
      </c>
      <c r="R937">
        <v>137.63000000000099</v>
      </c>
      <c r="S937">
        <v>3.15999999999985</v>
      </c>
      <c r="T937">
        <v>0.86000000000058197</v>
      </c>
      <c r="U937" s="3">
        <v>2.6011392274618799</v>
      </c>
      <c r="V937" s="3">
        <v>7.28892414629368</v>
      </c>
      <c r="W937" s="22">
        <f>IFERROR(Table1[[#This Row],[MutualInformation]]/Table1[[#This Row],[MutualInformationPotential]],0)</f>
        <v>0.35686188733141422</v>
      </c>
      <c r="X937" s="3">
        <v>0.106584760961825</v>
      </c>
      <c r="Y937" s="27">
        <v>0.403599247604152</v>
      </c>
      <c r="Z937" s="3">
        <f>IFERROR(Table1[[#This Row],[MutualInformationVsOutcome]]/Table1[[#This Row],[MutualInformationVsOutcomePotential]],0)</f>
        <v>0.26408562849047418</v>
      </c>
      <c r="AA937">
        <v>38</v>
      </c>
      <c r="AB937">
        <v>782</v>
      </c>
      <c r="AC937">
        <v>23</v>
      </c>
      <c r="AD937">
        <v>157</v>
      </c>
      <c r="AE937" s="3" t="s">
        <v>622</v>
      </c>
      <c r="AF9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937" s="17" t="str">
        <f>RIGHT(Table1[[#This Row],[AlgorithmFunc]],LEN(Table1[[#This Row],[AlgorithmFunc]])-16)</f>
        <v>Recursive2Sizes</v>
      </c>
      <c r="AH937" s="3">
        <f>Table1[[#This Row],['# CM TP]]+Table1[[#This Row],['# CM TN]]</f>
        <v>820</v>
      </c>
      <c r="AI937" s="3">
        <f>Table1[[#This Row],['# CM FP]]+Table1[[#This Row],['# CM FN]]</f>
        <v>180</v>
      </c>
      <c r="AJ937" s="3">
        <f>Table1[[#This Row],['# CM TP]]+Table1[[#This Row],['# CM FP]]</f>
        <v>61</v>
      </c>
      <c r="AK937" s="3">
        <f>Table1[[#This Row],['# CM TN]]+Table1[[#This Row],['# CM FN]]</f>
        <v>939</v>
      </c>
      <c r="AL937" s="3">
        <f>Table1[[#This Row],[GT_T]]+Table1[[#This Row],[GT_F]]</f>
        <v>1000</v>
      </c>
      <c r="AM937" s="3">
        <f>IFERROR((Table1[[#This Row],['# CM TP]]+Table1[[#This Row],['# CM TN]])/Table1[[#This Row],[GT_TOT]], 0)</f>
        <v>0.82</v>
      </c>
      <c r="AN937" s="3">
        <f>IFERROR(((Table1[[#This Row],[GT_T]]*Table1[[#This Row],[GT_ML_P]]/Table1[[#This Row],[GT_TOT]])+(Table1[[#This Row],[GT_F]]*Table1[[#This Row],[GT_ML_N]]/Table1[[#This Row],[GT_TOT]]))/Table1[[#This Row],[GT_TOT]],0)</f>
        <v>0.21904000000000001</v>
      </c>
      <c r="AO937" s="3">
        <f>(Table1[[#This Row],[OBS_ACC]]-Table1[[#This Row],[EXP_ACC]])/(1-Table1[[#This Row],[EXP_ACC]])</f>
        <v>0.76951444376152422</v>
      </c>
      <c r="AP937" s="3">
        <f>Table1[[#This Row],['# CM TP]]+Table1[[#This Row],['# CM FN]]</f>
        <v>195</v>
      </c>
      <c r="AQ937" s="3">
        <f>Table1[[#This Row],['# CM TN]]+Table1[[#This Row],['# CM FP]]</f>
        <v>805</v>
      </c>
      <c r="AR937" s="2">
        <f>IFERROR(Table1[[#This Row],[NUM_T]]/(Table1[[#This Row],[NUM_T]]+Table1[[#This Row],[NUM_F]]),0)</f>
        <v>0.19500000000000001</v>
      </c>
      <c r="AS937" s="2">
        <f>IFERROR(((LEN(Table1[[#This Row],[Predictors]])-LEN(SUBSTITUTE(Table1[[#This Row],[Predictors]],"_","")))/Table1[[#This Row],[NumPredictors]])-Table1[[#This Row],[P_se]],0)</f>
        <v>0</v>
      </c>
      <c r="AT937" s="2">
        <f>IFERROR((LEN(Table1[[#This Row],[Predictors]])-LEN(SUBSTITUTE(Table1[[#This Row],[Predictors]],".","")))/Table1[[#This Row],[NumPredictors]],0)</f>
        <v>0.6</v>
      </c>
      <c r="AU9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7" s="2">
        <f>1-(Table1[[#This Row],[P_2gram]]+Table1[[#This Row],[P_order]]+Table1[[#This Row],[P_se]])</f>
        <v>0.4</v>
      </c>
    </row>
    <row r="938" spans="1:48" x14ac:dyDescent="0.25">
      <c r="A938">
        <v>74</v>
      </c>
      <c r="B938" t="s">
        <v>645</v>
      </c>
      <c r="C938" t="s">
        <v>185</v>
      </c>
      <c r="D938" s="26" t="s">
        <v>1510</v>
      </c>
      <c r="E938">
        <v>4000</v>
      </c>
      <c r="F9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38" t="s">
        <v>608</v>
      </c>
      <c r="H938" s="3">
        <v>1</v>
      </c>
      <c r="I938" s="1">
        <v>42794.847222222219</v>
      </c>
      <c r="J938" t="s">
        <v>173</v>
      </c>
      <c r="K938" t="s">
        <v>11</v>
      </c>
      <c r="L938" t="str">
        <f>SUBSTITUTE(SUBSTITUTE(Table1[[#This Row],[PredictorSetsOrig]],"task","act"),"startend","se")</f>
        <v>act,order</v>
      </c>
      <c r="M938" s="14" t="s">
        <v>26</v>
      </c>
      <c r="N938" s="3">
        <v>5</v>
      </c>
      <c r="O938" s="3">
        <f>IF(Table1[[#This Row],[Algorithm]]="None",0,IF(Table1[[#This Row],[NumPredictors]]&lt;=5,5,IF(Table1[[#This Row],[NumPredictors]]&lt;=10,10,IF(Table1[[#This Row],[NumPredictors]]&lt;=30,30,50))))</f>
        <v>5</v>
      </c>
      <c r="P938" s="2">
        <v>0.82</v>
      </c>
      <c r="Q938" s="2">
        <v>0.82833333333333303</v>
      </c>
      <c r="R938">
        <v>187.79000000000099</v>
      </c>
      <c r="S938">
        <v>4.1900000000005102</v>
      </c>
      <c r="T938">
        <v>0.94000000000050898</v>
      </c>
      <c r="U938" s="3">
        <v>2.6011392274618799</v>
      </c>
      <c r="V938" s="17">
        <v>7.28892414629368</v>
      </c>
      <c r="W938" s="22">
        <f>IFERROR(Table1[[#This Row],[MutualInformation]]/Table1[[#This Row],[MutualInformationPotential]],0)</f>
        <v>0.35686188733141422</v>
      </c>
      <c r="X938" s="3">
        <v>0.106584760961825</v>
      </c>
      <c r="Y938" s="27">
        <v>0.403599247604152</v>
      </c>
      <c r="Z938" s="3">
        <f>IFERROR(Table1[[#This Row],[MutualInformationVsOutcome]]/Table1[[#This Row],[MutualInformationVsOutcomePotential]],0)</f>
        <v>0.26408562849047418</v>
      </c>
      <c r="AA938">
        <v>38</v>
      </c>
      <c r="AB938">
        <v>782</v>
      </c>
      <c r="AC938">
        <v>23</v>
      </c>
      <c r="AD938">
        <v>157</v>
      </c>
      <c r="AE938" s="3" t="s">
        <v>622</v>
      </c>
      <c r="AF9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938" s="17" t="str">
        <f>RIGHT(Table1[[#This Row],[AlgorithmFunc]],LEN(Table1[[#This Row],[AlgorithmFunc]])-16)</f>
        <v>Recursive2Sizes</v>
      </c>
      <c r="AH938" s="3">
        <f>Table1[[#This Row],['# CM TP]]+Table1[[#This Row],['# CM TN]]</f>
        <v>820</v>
      </c>
      <c r="AI938" s="3">
        <f>Table1[[#This Row],['# CM FP]]+Table1[[#This Row],['# CM FN]]</f>
        <v>180</v>
      </c>
      <c r="AJ938" s="3">
        <f>Table1[[#This Row],['# CM TP]]+Table1[[#This Row],['# CM FP]]</f>
        <v>61</v>
      </c>
      <c r="AK938" s="3">
        <f>Table1[[#This Row],['# CM TN]]+Table1[[#This Row],['# CM FN]]</f>
        <v>939</v>
      </c>
      <c r="AL938" s="3">
        <f>Table1[[#This Row],[GT_T]]+Table1[[#This Row],[GT_F]]</f>
        <v>1000</v>
      </c>
      <c r="AM938" s="3">
        <f>IFERROR((Table1[[#This Row],['# CM TP]]+Table1[[#This Row],['# CM TN]])/Table1[[#This Row],[GT_TOT]], 0)</f>
        <v>0.82</v>
      </c>
      <c r="AN938" s="3">
        <f>IFERROR(((Table1[[#This Row],[GT_T]]*Table1[[#This Row],[GT_ML_P]]/Table1[[#This Row],[GT_TOT]])+(Table1[[#This Row],[GT_F]]*Table1[[#This Row],[GT_ML_N]]/Table1[[#This Row],[GT_TOT]]))/Table1[[#This Row],[GT_TOT]],0)</f>
        <v>0.21904000000000001</v>
      </c>
      <c r="AO938" s="3">
        <f>(Table1[[#This Row],[OBS_ACC]]-Table1[[#This Row],[EXP_ACC]])/(1-Table1[[#This Row],[EXP_ACC]])</f>
        <v>0.76951444376152422</v>
      </c>
      <c r="AP938" s="3">
        <f>Table1[[#This Row],['# CM TP]]+Table1[[#This Row],['# CM FN]]</f>
        <v>195</v>
      </c>
      <c r="AQ938" s="3">
        <f>Table1[[#This Row],['# CM TN]]+Table1[[#This Row],['# CM FP]]</f>
        <v>805</v>
      </c>
      <c r="AR938" s="2">
        <f>IFERROR(Table1[[#This Row],[NUM_T]]/(Table1[[#This Row],[NUM_T]]+Table1[[#This Row],[NUM_F]]),0)</f>
        <v>0.19500000000000001</v>
      </c>
      <c r="AS938" s="2">
        <f>IFERROR(((LEN(Table1[[#This Row],[Predictors]])-LEN(SUBSTITUTE(Table1[[#This Row],[Predictors]],"_","")))/Table1[[#This Row],[NumPredictors]])-Table1[[#This Row],[P_se]],0)</f>
        <v>0</v>
      </c>
      <c r="AT938" s="2">
        <f>IFERROR((LEN(Table1[[#This Row],[Predictors]])-LEN(SUBSTITUTE(Table1[[#This Row],[Predictors]],".","")))/Table1[[#This Row],[NumPredictors]],0)</f>
        <v>0.6</v>
      </c>
      <c r="AU9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38" s="2">
        <f>1-(Table1[[#This Row],[P_2gram]]+Table1[[#This Row],[P_order]]+Table1[[#This Row],[P_se]])</f>
        <v>0.4</v>
      </c>
    </row>
    <row r="939" spans="1:48" x14ac:dyDescent="0.25">
      <c r="A939" s="26">
        <v>35</v>
      </c>
      <c r="B939" s="26" t="s">
        <v>645</v>
      </c>
      <c r="C939" s="26" t="s">
        <v>185</v>
      </c>
      <c r="D939" s="26" t="s">
        <v>1510</v>
      </c>
      <c r="E939" s="26">
        <v>4000</v>
      </c>
      <c r="F9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39" s="26" t="s">
        <v>1070</v>
      </c>
      <c r="H939" s="27">
        <v>1</v>
      </c>
      <c r="I939" s="28">
        <v>43118.8981712963</v>
      </c>
      <c r="J939" s="26" t="s">
        <v>1007</v>
      </c>
      <c r="K939" s="26" t="s">
        <v>11</v>
      </c>
      <c r="L939" t="str">
        <f>SUBSTITUTE(SUBSTITUTE(Table1[[#This Row],[PredictorSetsOrig]],"task","act"),"startend","se")</f>
        <v>act,se</v>
      </c>
      <c r="M939" s="32" t="s">
        <v>14</v>
      </c>
      <c r="N939" s="27">
        <v>10</v>
      </c>
      <c r="O939" s="27">
        <f>IF(Table1[[#This Row],[Algorithm]]="None",0,IF(Table1[[#This Row],[NumPredictors]]&lt;=5,5,IF(Table1[[#This Row],[NumPredictors]]&lt;=10,10,IF(Table1[[#This Row],[NumPredictors]]&lt;=30,30,50))))</f>
        <v>10</v>
      </c>
      <c r="P939" s="29">
        <v>0.82099999999999995</v>
      </c>
      <c r="Q939" s="29">
        <v>0.80666666666666698</v>
      </c>
      <c r="R939" s="26">
        <v>0.18000000000029101</v>
      </c>
      <c r="S939" s="26">
        <v>3.9399999999995998</v>
      </c>
      <c r="T939" s="26">
        <v>7.9999999999927199E-2</v>
      </c>
      <c r="U939" s="27">
        <v>3.0708658843849901</v>
      </c>
      <c r="V939" s="27">
        <v>6.9605890807084903</v>
      </c>
      <c r="W939" s="22">
        <f>IFERROR(Table1[[#This Row],[MutualInformation]]/Table1[[#This Row],[MutualInformationPotential]],0)</f>
        <v>0.44117902217443056</v>
      </c>
      <c r="X939" s="27">
        <v>0.10799192340269601</v>
      </c>
      <c r="Y939" s="27">
        <v>0.38147101411214301</v>
      </c>
      <c r="Z939" s="27">
        <f>IFERROR(Table1[[#This Row],[MutualInformationVsOutcome]]/Table1[[#This Row],[MutualInformationVsOutcomePotential]],0)</f>
        <v>0.28309339217828239</v>
      </c>
      <c r="AA939" s="26">
        <v>20</v>
      </c>
      <c r="AB939" s="26">
        <v>801</v>
      </c>
      <c r="AC939" s="26">
        <v>4</v>
      </c>
      <c r="AD939" s="26">
        <v>175</v>
      </c>
      <c r="AE939" s="27" t="s">
        <v>997</v>
      </c>
      <c r="AF9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39" s="17" t="str">
        <f>RIGHT(Table1[[#This Row],[AlgorithmFunc]],LEN(Table1[[#This Row],[AlgorithmFunc]])-16)</f>
        <v>ClusterFisher</v>
      </c>
      <c r="AH939" s="27">
        <f>Table1[[#This Row],['# CM TP]]+Table1[[#This Row],['# CM TN]]</f>
        <v>821</v>
      </c>
      <c r="AI939" s="27">
        <f>Table1[[#This Row],['# CM FP]]+Table1[[#This Row],['# CM FN]]</f>
        <v>179</v>
      </c>
      <c r="AJ939" s="27">
        <f>Table1[[#This Row],['# CM TP]]+Table1[[#This Row],['# CM FP]]</f>
        <v>24</v>
      </c>
      <c r="AK939" s="27">
        <f>Table1[[#This Row],['# CM TN]]+Table1[[#This Row],['# CM FN]]</f>
        <v>976</v>
      </c>
      <c r="AL939" s="27">
        <f>Table1[[#This Row],[GT_T]]+Table1[[#This Row],[GT_F]]</f>
        <v>1000</v>
      </c>
      <c r="AM939" s="27">
        <f>IFERROR((Table1[[#This Row],['# CM TP]]+Table1[[#This Row],['# CM TN]])/Table1[[#This Row],[GT_TOT]], 0)</f>
        <v>0.82099999999999995</v>
      </c>
      <c r="AN939" s="27">
        <f>IFERROR(((Table1[[#This Row],[GT_T]]*Table1[[#This Row],[GT_ML_P]]/Table1[[#This Row],[GT_TOT]])+(Table1[[#This Row],[GT_F]]*Table1[[#This Row],[GT_ML_N]]/Table1[[#This Row],[GT_TOT]]))/Table1[[#This Row],[GT_TOT]],0)</f>
        <v>0.19440800000000003</v>
      </c>
      <c r="AO939" s="27">
        <f>(Table1[[#This Row],[OBS_ACC]]-Table1[[#This Row],[EXP_ACC]])/(1-Table1[[#This Row],[EXP_ACC]])</f>
        <v>0.77780315593997951</v>
      </c>
      <c r="AP939" s="27">
        <f>Table1[[#This Row],['# CM TP]]+Table1[[#This Row],['# CM FN]]</f>
        <v>195</v>
      </c>
      <c r="AQ939" s="27">
        <f>Table1[[#This Row],['# CM TN]]+Table1[[#This Row],['# CM FP]]</f>
        <v>805</v>
      </c>
      <c r="AR939" s="29">
        <f>IFERROR(Table1[[#This Row],[NUM_T]]/(Table1[[#This Row],[NUM_T]]+Table1[[#This Row],[NUM_F]]),0)</f>
        <v>0.19500000000000001</v>
      </c>
      <c r="AS939" s="29">
        <f>IFERROR(((LEN(Table1[[#This Row],[Predictors]])-LEN(SUBSTITUTE(Table1[[#This Row],[Predictors]],"_","")))/Table1[[#This Row],[NumPredictors]])-Table1[[#This Row],[P_se]],0)</f>
        <v>3.333333333333334E-2</v>
      </c>
      <c r="AT939" s="29">
        <f>IFERROR((LEN(Table1[[#This Row],[Predictors]])-LEN(SUBSTITUTE(Table1[[#This Row],[Predictors]],".","")))/Table1[[#This Row],[NumPredictors]],0)</f>
        <v>0</v>
      </c>
      <c r="AU93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939" s="29">
        <f>1-(Table1[[#This Row],[P_2gram]]+Table1[[#This Row],[P_order]]+Table1[[#This Row],[P_se]])</f>
        <v>0.9</v>
      </c>
    </row>
    <row r="940" spans="1:48" x14ac:dyDescent="0.25">
      <c r="A940" s="26">
        <v>4</v>
      </c>
      <c r="B940" s="26" t="s">
        <v>645</v>
      </c>
      <c r="C940" s="26" t="s">
        <v>185</v>
      </c>
      <c r="D940" s="26" t="s">
        <v>1510</v>
      </c>
      <c r="E940" s="26">
        <v>4000</v>
      </c>
      <c r="F9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40" s="26" t="s">
        <v>902</v>
      </c>
      <c r="H940" s="27">
        <v>1</v>
      </c>
      <c r="I940" s="28">
        <v>42805.829710648148</v>
      </c>
      <c r="J940" s="26" t="s">
        <v>887</v>
      </c>
      <c r="K940" s="28" t="s">
        <v>11</v>
      </c>
      <c r="L940" t="str">
        <f>SUBSTITUTE(SUBSTITUTE(Table1[[#This Row],[PredictorSetsOrig]],"task","act"),"startend","se")</f>
        <v>act,se,order</v>
      </c>
      <c r="M940" s="14" t="s">
        <v>18</v>
      </c>
      <c r="N940" s="16">
        <v>5</v>
      </c>
      <c r="O940" s="27">
        <f>IF(Table1[[#This Row],[Algorithm]]="None",0,IF(Table1[[#This Row],[NumPredictors]]&lt;=5,5,IF(Table1[[#This Row],[NumPredictors]]&lt;=10,10,IF(Table1[[#This Row],[NumPredictors]]&lt;=30,30,50))))</f>
        <v>5</v>
      </c>
      <c r="P940" s="29">
        <v>0.82</v>
      </c>
      <c r="Q940" s="29">
        <v>0.82833333333333303</v>
      </c>
      <c r="R940" s="27">
        <v>163.71</v>
      </c>
      <c r="S940" s="27">
        <v>3.1999999999998199</v>
      </c>
      <c r="T940" s="27">
        <v>0.91999999999916304</v>
      </c>
      <c r="U940" s="27">
        <v>2.6011392274618799</v>
      </c>
      <c r="V940" s="27">
        <v>7.28892414629368</v>
      </c>
      <c r="W940" s="22">
        <f>IFERROR(Table1[[#This Row],[MutualInformation]]/Table1[[#This Row],[MutualInformationPotential]],0)</f>
        <v>0.35686188733141422</v>
      </c>
      <c r="X940" s="27">
        <v>0.106584760961825</v>
      </c>
      <c r="Y940" s="27">
        <v>0.403599247604152</v>
      </c>
      <c r="Z940" s="27">
        <f>IFERROR(Table1[[#This Row],[MutualInformationVsOutcome]]/Table1[[#This Row],[MutualInformationVsOutcomePotential]],0)</f>
        <v>0.26408562849047418</v>
      </c>
      <c r="AA940" s="27">
        <v>38</v>
      </c>
      <c r="AB940" s="27">
        <v>782</v>
      </c>
      <c r="AC940" s="27">
        <v>23</v>
      </c>
      <c r="AD940" s="27">
        <v>157</v>
      </c>
      <c r="AE940" s="26" t="s">
        <v>622</v>
      </c>
      <c r="AF9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940" s="17" t="str">
        <f>RIGHT(Table1[[#This Row],[AlgorithmFunc]],LEN(Table1[[#This Row],[AlgorithmFunc]])-16)</f>
        <v>Recursive4Sizes</v>
      </c>
      <c r="AH940" s="27">
        <f>Table1[[#This Row],['# CM TP]]+Table1[[#This Row],['# CM TN]]</f>
        <v>820</v>
      </c>
      <c r="AI940" s="27">
        <f>Table1[[#This Row],['# CM FP]]+Table1[[#This Row],['# CM FN]]</f>
        <v>180</v>
      </c>
      <c r="AJ940" s="27">
        <f>Table1[[#This Row],['# CM TP]]+Table1[[#This Row],['# CM FP]]</f>
        <v>61</v>
      </c>
      <c r="AK940" s="27">
        <f>Table1[[#This Row],['# CM TN]]+Table1[[#This Row],['# CM FN]]</f>
        <v>939</v>
      </c>
      <c r="AL940" s="27">
        <f>Table1[[#This Row],[GT_T]]+Table1[[#This Row],[GT_F]]</f>
        <v>1000</v>
      </c>
      <c r="AM940" s="27">
        <f>IFERROR((Table1[[#This Row],['# CM TP]]+Table1[[#This Row],['# CM TN]])/Table1[[#This Row],[GT_TOT]], 0)</f>
        <v>0.82</v>
      </c>
      <c r="AN940" s="27">
        <f>IFERROR(((Table1[[#This Row],[GT_T]]*Table1[[#This Row],[GT_ML_P]]/Table1[[#This Row],[GT_TOT]])+(Table1[[#This Row],[GT_F]]*Table1[[#This Row],[GT_ML_N]]/Table1[[#This Row],[GT_TOT]]))/Table1[[#This Row],[GT_TOT]],0)</f>
        <v>0.21904000000000001</v>
      </c>
      <c r="AO940" s="27">
        <f>(Table1[[#This Row],[OBS_ACC]]-Table1[[#This Row],[EXP_ACC]])/(1-Table1[[#This Row],[EXP_ACC]])</f>
        <v>0.76951444376152422</v>
      </c>
      <c r="AP940" s="27">
        <f>Table1[[#This Row],['# CM TP]]+Table1[[#This Row],['# CM FN]]</f>
        <v>195</v>
      </c>
      <c r="AQ940" s="27">
        <f>Table1[[#This Row],['# CM TN]]+Table1[[#This Row],['# CM FP]]</f>
        <v>805</v>
      </c>
      <c r="AR940" s="29">
        <f>IFERROR(Table1[[#This Row],[NUM_T]]/(Table1[[#This Row],[NUM_T]]+Table1[[#This Row],[NUM_F]]),0)</f>
        <v>0.19500000000000001</v>
      </c>
      <c r="AS940" s="29">
        <f>IFERROR(((LEN(Table1[[#This Row],[Predictors]])-LEN(SUBSTITUTE(Table1[[#This Row],[Predictors]],"_","")))/Table1[[#This Row],[NumPredictors]])-Table1[[#This Row],[P_se]],0)</f>
        <v>0</v>
      </c>
      <c r="AT940" s="29">
        <f>IFERROR((LEN(Table1[[#This Row],[Predictors]])-LEN(SUBSTITUTE(Table1[[#This Row],[Predictors]],".","")))/Table1[[#This Row],[NumPredictors]],0)</f>
        <v>0.6</v>
      </c>
      <c r="AU94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40" s="29">
        <f>1-(Table1[[#This Row],[P_2gram]]+Table1[[#This Row],[P_order]]+Table1[[#This Row],[P_se]])</f>
        <v>0.4</v>
      </c>
    </row>
    <row r="941" spans="1:48" x14ac:dyDescent="0.25">
      <c r="A941">
        <v>18</v>
      </c>
      <c r="B941" t="s">
        <v>645</v>
      </c>
      <c r="C941" t="s">
        <v>190</v>
      </c>
      <c r="D941" s="26" t="s">
        <v>1510</v>
      </c>
      <c r="E941">
        <v>4000</v>
      </c>
      <c r="F9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941" t="s">
        <v>1316</v>
      </c>
      <c r="H941" s="3">
        <v>1</v>
      </c>
      <c r="I941" s="1">
        <v>43121.851585648146</v>
      </c>
      <c r="J941" t="s">
        <v>1317</v>
      </c>
      <c r="K941" t="s">
        <v>11</v>
      </c>
      <c r="L941" t="str">
        <f>SUBSTITUTE(SUBSTITUTE(Table1[[#This Row],[PredictorSetsOrig]],"task","act"),"startend","se")</f>
        <v>act,2gram,order</v>
      </c>
      <c r="M941" s="32" t="s">
        <v>24</v>
      </c>
      <c r="N941" s="3">
        <v>30</v>
      </c>
      <c r="O941" s="3">
        <f>IF(Table1[[#This Row],[Algorithm]]="None",0,IF(Table1[[#This Row],[NumPredictors]]&lt;=5,5,IF(Table1[[#This Row],[NumPredictors]]&lt;=10,10,IF(Table1[[#This Row],[NumPredictors]]&lt;=30,30,50))))</f>
        <v>30</v>
      </c>
      <c r="P941" s="2">
        <v>0.82</v>
      </c>
      <c r="Q941" s="2">
        <v>0.84</v>
      </c>
      <c r="R941">
        <v>1.97</v>
      </c>
      <c r="S941">
        <v>7.25999999999999</v>
      </c>
      <c r="T941">
        <v>1.75</v>
      </c>
      <c r="U941" s="3">
        <v>6.6323173737610803</v>
      </c>
      <c r="V941" s="27">
        <v>7.30761563701172</v>
      </c>
      <c r="W941" s="22">
        <f>IFERROR(Table1[[#This Row],[MutualInformation]]/Table1[[#This Row],[MutualInformationPotential]],0)</f>
        <v>0.90758979442892718</v>
      </c>
      <c r="X941" s="3">
        <v>0.56874225085867303</v>
      </c>
      <c r="Y941" s="3">
        <v>0.62240735263359004</v>
      </c>
      <c r="Z941" s="3">
        <f>IFERROR(Table1[[#This Row],[MutualInformationVsOutcome]]/Table1[[#This Row],[MutualInformationVsOutcomePotential]],0)</f>
        <v>0.91377816867386918</v>
      </c>
      <c r="AA941">
        <v>272</v>
      </c>
      <c r="AB941">
        <v>548</v>
      </c>
      <c r="AC941">
        <v>88</v>
      </c>
      <c r="AD941">
        <v>92</v>
      </c>
      <c r="AE941" s="3" t="s">
        <v>1332</v>
      </c>
      <c r="AF94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41" s="17" t="str">
        <f>RIGHT(Table1[[#This Row],[AlgorithmFunc]],LEN(Table1[[#This Row],[AlgorithmFunc]])-16)</f>
        <v>ClusterMRMR</v>
      </c>
      <c r="AH941" s="3">
        <f>Table1[[#This Row],['# CM TP]]+Table1[[#This Row],['# CM TN]]</f>
        <v>820</v>
      </c>
      <c r="AI941" s="3">
        <f>Table1[[#This Row],['# CM FP]]+Table1[[#This Row],['# CM FN]]</f>
        <v>180</v>
      </c>
      <c r="AJ941" s="3">
        <f>Table1[[#This Row],['# CM TP]]+Table1[[#This Row],['# CM FP]]</f>
        <v>360</v>
      </c>
      <c r="AK941" s="3">
        <f>Table1[[#This Row],['# CM TN]]+Table1[[#This Row],['# CM FN]]</f>
        <v>640</v>
      </c>
      <c r="AL941" s="3">
        <f>Table1[[#This Row],[GT_T]]+Table1[[#This Row],[GT_F]]</f>
        <v>1000</v>
      </c>
      <c r="AM941" s="3">
        <f>IFERROR((Table1[[#This Row],['# CM TP]]+Table1[[#This Row],['# CM TN]])/Table1[[#This Row],[GT_TOT]], 0)</f>
        <v>0.82</v>
      </c>
      <c r="AN941" s="3">
        <f>IFERROR(((Table1[[#This Row],[GT_T]]*Table1[[#This Row],[GT_ML_P]]/Table1[[#This Row],[GT_TOT]])+(Table1[[#This Row],[GT_F]]*Table1[[#This Row],[GT_ML_N]]/Table1[[#This Row],[GT_TOT]]))/Table1[[#This Row],[GT_TOT]],0)</f>
        <v>0.41039999999999999</v>
      </c>
      <c r="AO941" s="3">
        <f>(Table1[[#This Row],[OBS_ACC]]-Table1[[#This Row],[EXP_ACC]])/(1-Table1[[#This Row],[EXP_ACC]])</f>
        <v>0.69470827679782898</v>
      </c>
      <c r="AP941" s="3">
        <f>Table1[[#This Row],['# CM TP]]+Table1[[#This Row],['# CM FN]]</f>
        <v>364</v>
      </c>
      <c r="AQ941" s="3">
        <f>Table1[[#This Row],['# CM TN]]+Table1[[#This Row],['# CM FP]]</f>
        <v>636</v>
      </c>
      <c r="AR941" s="2">
        <f>IFERROR(Table1[[#This Row],[NUM_T]]/(Table1[[#This Row],[NUM_T]]+Table1[[#This Row],[NUM_F]]),0)</f>
        <v>0.36399999999999999</v>
      </c>
      <c r="AS941" s="2">
        <f>IFERROR(((LEN(Table1[[#This Row],[Predictors]])-LEN(SUBSTITUTE(Table1[[#This Row],[Predictors]],"_","")))/Table1[[#This Row],[NumPredictors]])-Table1[[#This Row],[P_se]],0)</f>
        <v>0.36666666666666664</v>
      </c>
      <c r="AT941" s="2">
        <f>IFERROR((LEN(Table1[[#This Row],[Predictors]])-LEN(SUBSTITUTE(Table1[[#This Row],[Predictors]],".","")))/Table1[[#This Row],[NumPredictors]],0)</f>
        <v>0.4</v>
      </c>
      <c r="AU9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41" s="2">
        <f>1-(Table1[[#This Row],[P_2gram]]+Table1[[#This Row],[P_order]]+Table1[[#This Row],[P_se]])</f>
        <v>0.23333333333333339</v>
      </c>
    </row>
    <row r="942" spans="1:48" x14ac:dyDescent="0.25">
      <c r="A942">
        <v>1</v>
      </c>
      <c r="B942" t="s">
        <v>645</v>
      </c>
      <c r="C942" t="s">
        <v>185</v>
      </c>
      <c r="D942" s="26" t="s">
        <v>1510</v>
      </c>
      <c r="E942">
        <v>4000</v>
      </c>
      <c r="F9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42" t="s">
        <v>1316</v>
      </c>
      <c r="H942" s="3">
        <v>1</v>
      </c>
      <c r="I942" s="1">
        <v>43121.876932870371</v>
      </c>
      <c r="J942" t="s">
        <v>1317</v>
      </c>
      <c r="K942" t="s">
        <v>11</v>
      </c>
      <c r="L942" t="str">
        <f>SUBSTITUTE(SUBSTITUTE(Table1[[#This Row],[PredictorSetsOrig]],"task","act"),"startend","se")</f>
        <v>act</v>
      </c>
      <c r="M942" s="32" t="s">
        <v>12</v>
      </c>
      <c r="N942" s="3">
        <v>10</v>
      </c>
      <c r="O942" s="3">
        <f>IF(Table1[[#This Row],[Algorithm]]="None",0,IF(Table1[[#This Row],[NumPredictors]]&lt;=5,5,IF(Table1[[#This Row],[NumPredictors]]&lt;=10,10,IF(Table1[[#This Row],[NumPredictors]]&lt;=30,30,50))))</f>
        <v>10</v>
      </c>
      <c r="P942" s="2">
        <v>0.82</v>
      </c>
      <c r="Q942" s="2">
        <v>0.80733333333333301</v>
      </c>
      <c r="R942">
        <v>0.19000000000005501</v>
      </c>
      <c r="S942">
        <v>4.2199999999997999</v>
      </c>
      <c r="T942">
        <v>7.9999999999927199E-2</v>
      </c>
      <c r="U942" s="3">
        <v>2.934002602958</v>
      </c>
      <c r="V942" s="27">
        <v>6.6527099250221697</v>
      </c>
      <c r="W942" s="22">
        <f>IFERROR(Table1[[#This Row],[MutualInformation]]/Table1[[#This Row],[MutualInformationPotential]],0)</f>
        <v>0.44102367847463642</v>
      </c>
      <c r="X942" s="3">
        <v>0.11429156042535001</v>
      </c>
      <c r="Y942" s="27">
        <v>0.37128971067814898</v>
      </c>
      <c r="Z942" s="3">
        <f>IFERROR(Table1[[#This Row],[MutualInformationVsOutcome]]/Table1[[#This Row],[MutualInformationVsOutcomePotential]],0)</f>
        <v>0.30782312878156537</v>
      </c>
      <c r="AA942">
        <v>19</v>
      </c>
      <c r="AB942">
        <v>801</v>
      </c>
      <c r="AC942">
        <v>4</v>
      </c>
      <c r="AD942">
        <v>176</v>
      </c>
      <c r="AE942" s="3" t="s">
        <v>1357</v>
      </c>
      <c r="AF94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42" s="17" t="str">
        <f>RIGHT(Table1[[#This Row],[AlgorithmFunc]],LEN(Table1[[#This Row],[AlgorithmFunc]])-16)</f>
        <v>ClusterMRMR</v>
      </c>
      <c r="AH942" s="3">
        <f>Table1[[#This Row],['# CM TP]]+Table1[[#This Row],['# CM TN]]</f>
        <v>820</v>
      </c>
      <c r="AI942" s="3">
        <f>Table1[[#This Row],['# CM FP]]+Table1[[#This Row],['# CM FN]]</f>
        <v>180</v>
      </c>
      <c r="AJ942" s="3">
        <f>Table1[[#This Row],['# CM TP]]+Table1[[#This Row],['# CM FP]]</f>
        <v>23</v>
      </c>
      <c r="AK942" s="3">
        <f>Table1[[#This Row],['# CM TN]]+Table1[[#This Row],['# CM FN]]</f>
        <v>977</v>
      </c>
      <c r="AL942" s="3">
        <f>Table1[[#This Row],[GT_T]]+Table1[[#This Row],[GT_F]]</f>
        <v>1000</v>
      </c>
      <c r="AM942" s="3">
        <f>IFERROR((Table1[[#This Row],['# CM TP]]+Table1[[#This Row],['# CM TN]])/Table1[[#This Row],[GT_TOT]], 0)</f>
        <v>0.82</v>
      </c>
      <c r="AN942" s="3">
        <f>IFERROR(((Table1[[#This Row],[GT_T]]*Table1[[#This Row],[GT_ML_P]]/Table1[[#This Row],[GT_TOT]])+(Table1[[#This Row],[GT_F]]*Table1[[#This Row],[GT_ML_N]]/Table1[[#This Row],[GT_TOT]]))/Table1[[#This Row],[GT_TOT]],0)</f>
        <v>0.19472000000000003</v>
      </c>
      <c r="AO942" s="3">
        <f>(Table1[[#This Row],[OBS_ACC]]-Table1[[#This Row],[EXP_ACC]])/(1-Table1[[#This Row],[EXP_ACC]])</f>
        <v>0.77647526326246763</v>
      </c>
      <c r="AP942" s="3">
        <f>Table1[[#This Row],['# CM TP]]+Table1[[#This Row],['# CM FN]]</f>
        <v>195</v>
      </c>
      <c r="AQ942" s="3">
        <f>Table1[[#This Row],['# CM TN]]+Table1[[#This Row],['# CM FP]]</f>
        <v>805</v>
      </c>
      <c r="AR942" s="2">
        <f>IFERROR(Table1[[#This Row],[NUM_T]]/(Table1[[#This Row],[NUM_T]]+Table1[[#This Row],[NUM_F]]),0)</f>
        <v>0.19500000000000001</v>
      </c>
      <c r="AS942" s="2">
        <f>IFERROR(((LEN(Table1[[#This Row],[Predictors]])-LEN(SUBSTITUTE(Table1[[#This Row],[Predictors]],"_","")))/Table1[[#This Row],[NumPredictors]])-Table1[[#This Row],[P_se]],0)</f>
        <v>0</v>
      </c>
      <c r="AT942" s="2">
        <f>IFERROR((LEN(Table1[[#This Row],[Predictors]])-LEN(SUBSTITUTE(Table1[[#This Row],[Predictors]],".","")))/Table1[[#This Row],[NumPredictors]],0)</f>
        <v>0</v>
      </c>
      <c r="AU9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42" s="2">
        <f>1-(Table1[[#This Row],[P_2gram]]+Table1[[#This Row],[P_order]]+Table1[[#This Row],[P_se]])</f>
        <v>1</v>
      </c>
    </row>
    <row r="943" spans="1:48" x14ac:dyDescent="0.25">
      <c r="A943" s="26">
        <v>37</v>
      </c>
      <c r="B943" s="26" t="s">
        <v>645</v>
      </c>
      <c r="C943" s="26" t="s">
        <v>185</v>
      </c>
      <c r="D943" s="26" t="s">
        <v>1510</v>
      </c>
      <c r="E943" s="26">
        <v>4000</v>
      </c>
      <c r="F9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43" s="26" t="s">
        <v>1070</v>
      </c>
      <c r="H943" s="27">
        <v>1</v>
      </c>
      <c r="I943" s="28">
        <v>43118.898298611108</v>
      </c>
      <c r="J943" s="26" t="s">
        <v>1007</v>
      </c>
      <c r="K943" s="26" t="s">
        <v>11</v>
      </c>
      <c r="L943" t="str">
        <f>SUBSTITUTE(SUBSTITUTE(Table1[[#This Row],[PredictorSetsOrig]],"task","act"),"startend","se")</f>
        <v>act,se,order</v>
      </c>
      <c r="M943" s="32" t="s">
        <v>18</v>
      </c>
      <c r="N943" s="27">
        <v>10</v>
      </c>
      <c r="O943" s="27">
        <f>IF(Table1[[#This Row],[Algorithm]]="None",0,IF(Table1[[#This Row],[NumPredictors]]&lt;=5,5,IF(Table1[[#This Row],[NumPredictors]]&lt;=10,10,IF(Table1[[#This Row],[NumPredictors]]&lt;=30,30,50))))</f>
        <v>10</v>
      </c>
      <c r="P943" s="29">
        <v>0.81499999999999995</v>
      </c>
      <c r="Q943" s="29">
        <v>0.81466666666666698</v>
      </c>
      <c r="R943" s="26">
        <v>0.96999999999934505</v>
      </c>
      <c r="S943" s="26">
        <v>3.9399999999995998</v>
      </c>
      <c r="T943" s="26">
        <v>0.89000000000032697</v>
      </c>
      <c r="U943" s="27">
        <v>2.9975100993222701</v>
      </c>
      <c r="V943" s="27">
        <v>7.28892414629368</v>
      </c>
      <c r="W943" s="22">
        <f>IFERROR(Table1[[#This Row],[MutualInformation]]/Table1[[#This Row],[MutualInformationPotential]],0)</f>
        <v>0.41124177439086995</v>
      </c>
      <c r="X943" s="27">
        <v>6.6355088632248801E-2</v>
      </c>
      <c r="Y943" s="27">
        <v>0.403599247604152</v>
      </c>
      <c r="Z943" s="27">
        <f>IFERROR(Table1[[#This Row],[MutualInformationVsOutcome]]/Table1[[#This Row],[MutualInformationVsOutcomePotential]],0)</f>
        <v>0.16440835563035916</v>
      </c>
      <c r="AA943" s="26">
        <v>22</v>
      </c>
      <c r="AB943" s="26">
        <v>793</v>
      </c>
      <c r="AC943" s="26">
        <v>12</v>
      </c>
      <c r="AD943" s="26">
        <v>173</v>
      </c>
      <c r="AE943" s="27" t="s">
        <v>999</v>
      </c>
      <c r="AF9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43" s="17" t="str">
        <f>RIGHT(Table1[[#This Row],[AlgorithmFunc]],LEN(Table1[[#This Row],[AlgorithmFunc]])-16)</f>
        <v>ClusterFisher</v>
      </c>
      <c r="AH943" s="27">
        <f>Table1[[#This Row],['# CM TP]]+Table1[[#This Row],['# CM TN]]</f>
        <v>815</v>
      </c>
      <c r="AI943" s="27">
        <f>Table1[[#This Row],['# CM FP]]+Table1[[#This Row],['# CM FN]]</f>
        <v>185</v>
      </c>
      <c r="AJ943" s="27">
        <f>Table1[[#This Row],['# CM TP]]+Table1[[#This Row],['# CM FP]]</f>
        <v>34</v>
      </c>
      <c r="AK943" s="27">
        <f>Table1[[#This Row],['# CM TN]]+Table1[[#This Row],['# CM FN]]</f>
        <v>966</v>
      </c>
      <c r="AL943" s="27">
        <f>Table1[[#This Row],[GT_T]]+Table1[[#This Row],[GT_F]]</f>
        <v>1000</v>
      </c>
      <c r="AM943" s="27">
        <f>IFERROR((Table1[[#This Row],['# CM TP]]+Table1[[#This Row],['# CM TN]])/Table1[[#This Row],[GT_TOT]], 0)</f>
        <v>0.81499999999999995</v>
      </c>
      <c r="AN943" s="27">
        <f>IFERROR(((Table1[[#This Row],[GT_T]]*Table1[[#This Row],[GT_ML_P]]/Table1[[#This Row],[GT_TOT]])+(Table1[[#This Row],[GT_F]]*Table1[[#This Row],[GT_ML_N]]/Table1[[#This Row],[GT_TOT]]))/Table1[[#This Row],[GT_TOT]],0)</f>
        <v>0.20642000000000002</v>
      </c>
      <c r="AO943" s="27">
        <f>(Table1[[#This Row],[OBS_ACC]]-Table1[[#This Row],[EXP_ACC]])/(1-Table1[[#This Row],[EXP_ACC]])</f>
        <v>0.76687920562514167</v>
      </c>
      <c r="AP943" s="27">
        <f>Table1[[#This Row],['# CM TP]]+Table1[[#This Row],['# CM FN]]</f>
        <v>195</v>
      </c>
      <c r="AQ943" s="27">
        <f>Table1[[#This Row],['# CM TN]]+Table1[[#This Row],['# CM FP]]</f>
        <v>805</v>
      </c>
      <c r="AR943" s="29">
        <f>IFERROR(Table1[[#This Row],[NUM_T]]/(Table1[[#This Row],[NUM_T]]+Table1[[#This Row],[NUM_F]]),0)</f>
        <v>0.19500000000000001</v>
      </c>
      <c r="AS943" s="29">
        <f>IFERROR(((LEN(Table1[[#This Row],[Predictors]])-LEN(SUBSTITUTE(Table1[[#This Row],[Predictors]],"_","")))/Table1[[#This Row],[NumPredictors]])-Table1[[#This Row],[P_se]],0)</f>
        <v>0</v>
      </c>
      <c r="AT943" s="29">
        <f>IFERROR((LEN(Table1[[#This Row],[Predictors]])-LEN(SUBSTITUTE(Table1[[#This Row],[Predictors]],".","")))/Table1[[#This Row],[NumPredictors]],0)</f>
        <v>0.9</v>
      </c>
      <c r="AU94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43" s="29">
        <f>1-(Table1[[#This Row],[P_2gram]]+Table1[[#This Row],[P_order]]+Table1[[#This Row],[P_se]])</f>
        <v>9.9999999999999978E-2</v>
      </c>
    </row>
    <row r="944" spans="1:48" x14ac:dyDescent="0.25">
      <c r="A944" s="26">
        <v>46</v>
      </c>
      <c r="B944" s="26" t="s">
        <v>645</v>
      </c>
      <c r="C944" s="26" t="s">
        <v>185</v>
      </c>
      <c r="D944" s="26" t="s">
        <v>1510</v>
      </c>
      <c r="E944" s="26">
        <v>4000</v>
      </c>
      <c r="F9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44" s="26" t="s">
        <v>1070</v>
      </c>
      <c r="H944" s="27">
        <v>1</v>
      </c>
      <c r="I944" s="28">
        <v>43118.899050925924</v>
      </c>
      <c r="J944" s="26" t="s">
        <v>982</v>
      </c>
      <c r="K944" s="26" t="s">
        <v>11</v>
      </c>
      <c r="L944" t="str">
        <f>SUBSTITUTE(SUBSTITUTE(Table1[[#This Row],[PredictorSetsOrig]],"task","act"),"startend","se")</f>
        <v>act,se</v>
      </c>
      <c r="M944" s="32" t="s">
        <v>14</v>
      </c>
      <c r="N944" s="27">
        <v>30</v>
      </c>
      <c r="O944" s="27">
        <f>IF(Table1[[#This Row],[Algorithm]]="None",0,IF(Table1[[#This Row],[NumPredictors]]&lt;=5,5,IF(Table1[[#This Row],[NumPredictors]]&lt;=10,10,IF(Table1[[#This Row],[NumPredictors]]&lt;=30,30,50))))</f>
        <v>30</v>
      </c>
      <c r="P944" s="29">
        <v>0.83699999999999997</v>
      </c>
      <c r="Q944" s="29">
        <v>0.84066666666666701</v>
      </c>
      <c r="R944" s="26">
        <v>6.9999999999709003E-2</v>
      </c>
      <c r="S944" s="26">
        <v>6.8599999999996699</v>
      </c>
      <c r="T944" s="26">
        <v>0.130000000000109</v>
      </c>
      <c r="U944" s="27">
        <v>5.4795294430051102</v>
      </c>
      <c r="V944" s="27">
        <v>6.9605890807084903</v>
      </c>
      <c r="W944" s="22">
        <f>IFERROR(Table1[[#This Row],[MutualInformation]]/Table1[[#This Row],[MutualInformationPotential]],0)</f>
        <v>0.78722208414684514</v>
      </c>
      <c r="X944" s="27">
        <v>0.21045401130775901</v>
      </c>
      <c r="Y944" s="27">
        <v>0.38147101411214301</v>
      </c>
      <c r="Z944" s="27">
        <f>IFERROR(Table1[[#This Row],[MutualInformationVsOutcome]]/Table1[[#This Row],[MutualInformationVsOutcomePotential]],0)</f>
        <v>0.55169070131732412</v>
      </c>
      <c r="AA944" s="26">
        <v>44</v>
      </c>
      <c r="AB944" s="26">
        <v>793</v>
      </c>
      <c r="AC944" s="26">
        <v>12</v>
      </c>
      <c r="AD944" s="26">
        <v>151</v>
      </c>
      <c r="AE944" s="27" t="s">
        <v>1083</v>
      </c>
      <c r="AF9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944" s="17" t="str">
        <f>RIGHT(Table1[[#This Row],[AlgorithmFunc]],LEN(Table1[[#This Row],[AlgorithmFunc]])-16)</f>
        <v>Fisher</v>
      </c>
      <c r="AH944" s="27">
        <f>Table1[[#This Row],['# CM TP]]+Table1[[#This Row],['# CM TN]]</f>
        <v>837</v>
      </c>
      <c r="AI944" s="27">
        <f>Table1[[#This Row],['# CM FP]]+Table1[[#This Row],['# CM FN]]</f>
        <v>163</v>
      </c>
      <c r="AJ944" s="27">
        <f>Table1[[#This Row],['# CM TP]]+Table1[[#This Row],['# CM FP]]</f>
        <v>56</v>
      </c>
      <c r="AK944" s="27">
        <f>Table1[[#This Row],['# CM TN]]+Table1[[#This Row],['# CM FN]]</f>
        <v>944</v>
      </c>
      <c r="AL944" s="27">
        <f>Table1[[#This Row],[GT_T]]+Table1[[#This Row],[GT_F]]</f>
        <v>1000</v>
      </c>
      <c r="AM944" s="27">
        <f>IFERROR((Table1[[#This Row],['# CM TP]]+Table1[[#This Row],['# CM TN]])/Table1[[#This Row],[GT_TOT]], 0)</f>
        <v>0.83699999999999997</v>
      </c>
      <c r="AN944" s="27">
        <f>IFERROR(((Table1[[#This Row],[GT_T]]*Table1[[#This Row],[GT_ML_P]]/Table1[[#This Row],[GT_TOT]])+(Table1[[#This Row],[GT_F]]*Table1[[#This Row],[GT_ML_N]]/Table1[[#This Row],[GT_TOT]]))/Table1[[#This Row],[GT_TOT]],0)</f>
        <v>0.20074400000000003</v>
      </c>
      <c r="AO944" s="27">
        <f>(Table1[[#This Row],[OBS_ACC]]-Table1[[#This Row],[EXP_ACC]])/(1-Table1[[#This Row],[EXP_ACC]])</f>
        <v>0.79606033611258464</v>
      </c>
      <c r="AP944" s="27">
        <f>Table1[[#This Row],['# CM TP]]+Table1[[#This Row],['# CM FN]]</f>
        <v>195</v>
      </c>
      <c r="AQ944" s="27">
        <f>Table1[[#This Row],['# CM TN]]+Table1[[#This Row],['# CM FP]]</f>
        <v>805</v>
      </c>
      <c r="AR944" s="29">
        <f>IFERROR(Table1[[#This Row],[NUM_T]]/(Table1[[#This Row],[NUM_T]]+Table1[[#This Row],[NUM_F]]),0)</f>
        <v>0.19500000000000001</v>
      </c>
      <c r="AS944" s="29">
        <f>IFERROR(((LEN(Table1[[#This Row],[Predictors]])-LEN(SUBSTITUTE(Table1[[#This Row],[Predictors]],"_","")))/Table1[[#This Row],[NumPredictors]])-Table1[[#This Row],[P_se]],0)</f>
        <v>8.8888888888888906E-2</v>
      </c>
      <c r="AT944" s="29">
        <f>IFERROR((LEN(Table1[[#This Row],[Predictors]])-LEN(SUBSTITUTE(Table1[[#This Row],[Predictors]],".","")))/Table1[[#This Row],[NumPredictors]],0)</f>
        <v>0</v>
      </c>
      <c r="AU94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0.17777777777777776</v>
      </c>
      <c r="AV944" s="29">
        <f>1-(Table1[[#This Row],[P_2gram]]+Table1[[#This Row],[P_order]]+Table1[[#This Row],[P_se]])</f>
        <v>0.73333333333333339</v>
      </c>
    </row>
    <row r="945" spans="1:48" x14ac:dyDescent="0.25">
      <c r="A945">
        <v>42</v>
      </c>
      <c r="B945" t="s">
        <v>645</v>
      </c>
      <c r="C945" t="s">
        <v>185</v>
      </c>
      <c r="D945" s="26" t="s">
        <v>1510</v>
      </c>
      <c r="E945">
        <v>40000</v>
      </c>
      <c r="F9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945" t="s">
        <v>1316</v>
      </c>
      <c r="H945" s="3">
        <v>1</v>
      </c>
      <c r="I945" s="1">
        <v>43121.898819444446</v>
      </c>
      <c r="J945" t="s">
        <v>1317</v>
      </c>
      <c r="K945" t="s">
        <v>11</v>
      </c>
      <c r="L945" t="str">
        <f>SUBSTITUTE(SUBSTITUTE(Table1[[#This Row],[PredictorSetsOrig]],"task","act"),"startend","se")</f>
        <v>2gram</v>
      </c>
      <c r="M945" s="32" t="s">
        <v>434</v>
      </c>
      <c r="N945" s="3">
        <v>30</v>
      </c>
      <c r="O945" s="3">
        <f>IF(Table1[[#This Row],[Algorithm]]="None",0,IF(Table1[[#This Row],[NumPredictors]]&lt;=5,5,IF(Table1[[#This Row],[NumPredictors]]&lt;=10,10,IF(Table1[[#This Row],[NumPredictors]]&lt;=30,30,50))))</f>
        <v>30</v>
      </c>
      <c r="P945" s="2">
        <v>0.81969999999999998</v>
      </c>
      <c r="Q945" s="2">
        <v>0.82193333333333296</v>
      </c>
      <c r="R945">
        <v>27.180000000000302</v>
      </c>
      <c r="S945">
        <v>67.549999999999301</v>
      </c>
      <c r="T945">
        <v>5.4600000000000399</v>
      </c>
      <c r="U945" s="3">
        <v>5.8007966808325104</v>
      </c>
      <c r="V945" s="17"/>
      <c r="W945" s="22">
        <f>IFERROR(Table1[[#This Row],[MutualInformation]]/Table1[[#This Row],[MutualInformationPotential]],0)</f>
        <v>0</v>
      </c>
      <c r="X945" s="3">
        <v>0.15385433913093</v>
      </c>
      <c r="Y945" s="3"/>
      <c r="Z945" s="3">
        <f>IFERROR(Table1[[#This Row],[MutualInformationVsOutcome]]/Table1[[#This Row],[MutualInformationVsOutcomePotential]],0)</f>
        <v>0</v>
      </c>
      <c r="AA945">
        <v>353</v>
      </c>
      <c r="AB945">
        <v>7844</v>
      </c>
      <c r="AC945">
        <v>179</v>
      </c>
      <c r="AD945">
        <v>1624</v>
      </c>
      <c r="AE945" s="3" t="s">
        <v>1395</v>
      </c>
      <c r="AF94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45" s="17" t="str">
        <f>RIGHT(Table1[[#This Row],[AlgorithmFunc]],LEN(Table1[[#This Row],[AlgorithmFunc]])-16)</f>
        <v>ClusterMRMR</v>
      </c>
      <c r="AH945" s="3">
        <f>Table1[[#This Row],['# CM TP]]+Table1[[#This Row],['# CM TN]]</f>
        <v>8197</v>
      </c>
      <c r="AI945" s="3">
        <f>Table1[[#This Row],['# CM FP]]+Table1[[#This Row],['# CM FN]]</f>
        <v>1803</v>
      </c>
      <c r="AJ945" s="3">
        <f>Table1[[#This Row],['# CM TP]]+Table1[[#This Row],['# CM FP]]</f>
        <v>532</v>
      </c>
      <c r="AK945" s="3">
        <f>Table1[[#This Row],['# CM TN]]+Table1[[#This Row],['# CM FN]]</f>
        <v>9468</v>
      </c>
      <c r="AL945" s="3">
        <f>Table1[[#This Row],[GT_T]]+Table1[[#This Row],[GT_F]]</f>
        <v>10000</v>
      </c>
      <c r="AM945" s="3">
        <f>IFERROR((Table1[[#This Row],['# CM TP]]+Table1[[#This Row],['# CM TN]])/Table1[[#This Row],[GT_TOT]], 0)</f>
        <v>0.81969999999999998</v>
      </c>
      <c r="AN945" s="3">
        <f>IFERROR(((Table1[[#This Row],[GT_T]]*Table1[[#This Row],[GT_ML_P]]/Table1[[#This Row],[GT_TOT]])+(Table1[[#This Row],[GT_F]]*Table1[[#This Row],[GT_ML_N]]/Table1[[#This Row],[GT_TOT]]))/Table1[[#This Row],[GT_TOT]],0)</f>
        <v>0.21431608000000002</v>
      </c>
      <c r="AO945" s="3">
        <f>(Table1[[#This Row],[OBS_ACC]]-Table1[[#This Row],[EXP_ACC]])/(1-Table1[[#This Row],[EXP_ACC]])</f>
        <v>0.77051840388944193</v>
      </c>
      <c r="AP945" s="3">
        <f>Table1[[#This Row],['# CM TP]]+Table1[[#This Row],['# CM FN]]</f>
        <v>1977</v>
      </c>
      <c r="AQ945" s="3">
        <f>Table1[[#This Row],['# CM TN]]+Table1[[#This Row],['# CM FP]]</f>
        <v>8023</v>
      </c>
      <c r="AR945" s="2">
        <f>IFERROR(Table1[[#This Row],[NUM_T]]/(Table1[[#This Row],[NUM_T]]+Table1[[#This Row],[NUM_F]]),0)</f>
        <v>0.19769999999999999</v>
      </c>
      <c r="AS945" s="2">
        <f>IFERROR(((LEN(Table1[[#This Row],[Predictors]])-LEN(SUBSTITUTE(Table1[[#This Row],[Predictors]],"_","")))/Table1[[#This Row],[NumPredictors]])-Table1[[#This Row],[P_se]],0)</f>
        <v>1</v>
      </c>
      <c r="AT945" s="2">
        <f>IFERROR((LEN(Table1[[#This Row],[Predictors]])-LEN(SUBSTITUTE(Table1[[#This Row],[Predictors]],".","")))/Table1[[#This Row],[NumPredictors]],0)</f>
        <v>0</v>
      </c>
      <c r="AU9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45" s="2">
        <f>1-(Table1[[#This Row],[P_2gram]]+Table1[[#This Row],[P_order]]+Table1[[#This Row],[P_se]])</f>
        <v>0</v>
      </c>
    </row>
    <row r="946" spans="1:48" x14ac:dyDescent="0.25">
      <c r="A946">
        <v>10</v>
      </c>
      <c r="B946" t="s">
        <v>645</v>
      </c>
      <c r="C946" t="s">
        <v>190</v>
      </c>
      <c r="D946" t="s">
        <v>1510</v>
      </c>
      <c r="E946">
        <v>40000</v>
      </c>
      <c r="F9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946" t="s">
        <v>1554</v>
      </c>
      <c r="H946" s="3">
        <v>1</v>
      </c>
      <c r="I946" s="1">
        <v>43125.841909722221</v>
      </c>
      <c r="J946" t="s">
        <v>167</v>
      </c>
      <c r="K946" t="s">
        <v>11</v>
      </c>
      <c r="L946" t="str">
        <f>SUBSTITUTE(SUBSTITUTE(Table1[[#This Row],[PredictorSetsOrig]],"task","act"),"startend","se")</f>
        <v>order</v>
      </c>
      <c r="M946" s="32" t="s">
        <v>436</v>
      </c>
      <c r="N946" s="3">
        <v>10</v>
      </c>
      <c r="O946" s="3">
        <f>IF(Table1[[#This Row],[Algorithm]]="None",0,IF(Table1[[#This Row],[NumPredictors]]&lt;=5,5,IF(Table1[[#This Row],[NumPredictors]]&lt;=10,10,IF(Table1[[#This Row],[NumPredictors]]&lt;=30,30,50))))</f>
        <v>10</v>
      </c>
      <c r="P946" s="2">
        <v>0.81969999999999998</v>
      </c>
      <c r="Q946" s="2">
        <v>0.82666666666666699</v>
      </c>
      <c r="R946">
        <v>3682.76</v>
      </c>
      <c r="S946">
        <v>33.469999999993902</v>
      </c>
      <c r="T946">
        <v>6.3799999999973798</v>
      </c>
      <c r="U946" s="3">
        <v>2.7946256679374</v>
      </c>
      <c r="V946" s="17"/>
      <c r="W946" s="22">
        <f>IFERROR(Table1[[#This Row],[MutualInformation]]/Table1[[#This Row],[MutualInformationPotential]],0)</f>
        <v>0</v>
      </c>
      <c r="X946" s="3">
        <v>0.123435596518704</v>
      </c>
      <c r="Y946" s="3"/>
      <c r="Z946" s="3">
        <f>IFERROR(Table1[[#This Row],[MutualInformationVsOutcome]]/Table1[[#This Row],[MutualInformationVsOutcomePotential]],0)</f>
        <v>0</v>
      </c>
      <c r="AA946">
        <v>460</v>
      </c>
      <c r="AB946">
        <v>7737</v>
      </c>
      <c r="AC946">
        <v>201</v>
      </c>
      <c r="AD946">
        <v>1602</v>
      </c>
      <c r="AE946" s="3" t="s">
        <v>1561</v>
      </c>
      <c r="AF94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46" s="17" t="str">
        <f>RIGHT(Table1[[#This Row],[AlgorithmFunc]],LEN(Table1[[#This Row],[AlgorithmFunc]])-16)</f>
        <v>LASSORepeated1se</v>
      </c>
      <c r="AH946" s="3">
        <f>Table1[[#This Row],['# CM TP]]+Table1[[#This Row],['# CM TN]]</f>
        <v>8197</v>
      </c>
      <c r="AI946" s="3">
        <f>Table1[[#This Row],['# CM FP]]+Table1[[#This Row],['# CM FN]]</f>
        <v>1803</v>
      </c>
      <c r="AJ946" s="3">
        <f>Table1[[#This Row],['# CM TP]]+Table1[[#This Row],['# CM FP]]</f>
        <v>661</v>
      </c>
      <c r="AK946" s="3">
        <f>Table1[[#This Row],['# CM TN]]+Table1[[#This Row],['# CM FN]]</f>
        <v>9339</v>
      </c>
      <c r="AL946" s="3">
        <f>Table1[[#This Row],[GT_T]]+Table1[[#This Row],[GT_F]]</f>
        <v>10000</v>
      </c>
      <c r="AM946" s="3">
        <f>IFERROR((Table1[[#This Row],['# CM TP]]+Table1[[#This Row],['# CM TN]])/Table1[[#This Row],[GT_TOT]], 0)</f>
        <v>0.81969999999999998</v>
      </c>
      <c r="AN946" s="3">
        <f>IFERROR(((Table1[[#This Row],[GT_T]]*Table1[[#This Row],[GT_ML_P]]/Table1[[#This Row],[GT_TOT]])+(Table1[[#This Row],[GT_F]]*Table1[[#This Row],[GT_ML_N]]/Table1[[#This Row],[GT_TOT]]))/Table1[[#This Row],[GT_TOT]],0)</f>
        <v>0.22256434</v>
      </c>
      <c r="AO946" s="3">
        <f>(Table1[[#This Row],[OBS_ACC]]-Table1[[#This Row],[EXP_ACC]])/(1-Table1[[#This Row],[EXP_ACC]])</f>
        <v>0.76808370225775335</v>
      </c>
      <c r="AP946" s="3">
        <f>Table1[[#This Row],['# CM TP]]+Table1[[#This Row],['# CM FN]]</f>
        <v>2062</v>
      </c>
      <c r="AQ946" s="3">
        <f>Table1[[#This Row],['# CM TN]]+Table1[[#This Row],['# CM FP]]</f>
        <v>7938</v>
      </c>
      <c r="AR946" s="2">
        <f>IFERROR(Table1[[#This Row],[NUM_T]]/(Table1[[#This Row],[NUM_T]]+Table1[[#This Row],[NUM_F]]),0)</f>
        <v>0.20619999999999999</v>
      </c>
      <c r="AS946" s="2">
        <f>IFERROR(((LEN(Table1[[#This Row],[Predictors]])-LEN(SUBSTITUTE(Table1[[#This Row],[Predictors]],"_","")))/Table1[[#This Row],[NumPredictors]])-Table1[[#This Row],[P_se]],0)</f>
        <v>0</v>
      </c>
      <c r="AT946" s="2">
        <f>IFERROR((LEN(Table1[[#This Row],[Predictors]])-LEN(SUBSTITUTE(Table1[[#This Row],[Predictors]],".","")))/Table1[[#This Row],[NumPredictors]],0)</f>
        <v>1</v>
      </c>
      <c r="AU9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46" s="2">
        <f>1-(Table1[[#This Row],[P_2gram]]+Table1[[#This Row],[P_order]]+Table1[[#This Row],[P_se]])</f>
        <v>0</v>
      </c>
    </row>
    <row r="947" spans="1:48" x14ac:dyDescent="0.25">
      <c r="A947">
        <v>28</v>
      </c>
      <c r="B947" t="s">
        <v>645</v>
      </c>
      <c r="C947" t="s">
        <v>190</v>
      </c>
      <c r="D947" s="26" t="s">
        <v>1510</v>
      </c>
      <c r="E947">
        <v>20000</v>
      </c>
      <c r="F9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947" t="s">
        <v>719</v>
      </c>
      <c r="H947" s="3">
        <v>1</v>
      </c>
      <c r="I947" s="1">
        <v>42796.643645833334</v>
      </c>
      <c r="J947" t="s">
        <v>37</v>
      </c>
      <c r="K947" t="s">
        <v>11</v>
      </c>
      <c r="L947" t="str">
        <f>SUBSTITUTE(SUBSTITUTE(Table1[[#This Row],[PredictorSetsOrig]],"task","act"),"startend","se")</f>
        <v>2gram,order</v>
      </c>
      <c r="M947" s="14" t="s">
        <v>438</v>
      </c>
      <c r="N947" s="3">
        <v>10</v>
      </c>
      <c r="O947" s="3">
        <f>IF(Table1[[#This Row],[Algorithm]]="None",0,IF(Table1[[#This Row],[NumPredictors]]&lt;=5,5,IF(Table1[[#This Row],[NumPredictors]]&lt;=10,10,IF(Table1[[#This Row],[NumPredictors]]&lt;=30,30,50))))</f>
        <v>10</v>
      </c>
      <c r="P947" s="2">
        <v>0.81940000000000002</v>
      </c>
      <c r="Q947" s="2">
        <v>0.81579999999999997</v>
      </c>
      <c r="R947" s="1">
        <v>20.620000000002602</v>
      </c>
      <c r="S947" s="3">
        <v>17.759999999998399</v>
      </c>
      <c r="T947" s="1">
        <v>6.0499999999992697</v>
      </c>
      <c r="U947" s="3">
        <v>3.1551386344290502</v>
      </c>
      <c r="V947" s="3">
        <v>8.1399388169154694</v>
      </c>
      <c r="W947" s="22">
        <f>IFERROR(Table1[[#This Row],[MutualInformation]]/Table1[[#This Row],[MutualInformationPotential]],0)</f>
        <v>0.38761208227663946</v>
      </c>
      <c r="X947" s="3">
        <v>0.12593415943087999</v>
      </c>
      <c r="Y947" s="3">
        <v>0.49173571705802399</v>
      </c>
      <c r="Z947" s="3">
        <f>IFERROR(Table1[[#This Row],[MutualInformationVsOutcome]]/Table1[[#This Row],[MutualInformationVsOutcomePotential]],0)</f>
        <v>0.25610130617382015</v>
      </c>
      <c r="AA947">
        <v>454</v>
      </c>
      <c r="AB947">
        <v>3643</v>
      </c>
      <c r="AC947">
        <v>198</v>
      </c>
      <c r="AD947">
        <v>705</v>
      </c>
      <c r="AE947" s="3" t="s">
        <v>739</v>
      </c>
      <c r="AF9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947" s="17" t="str">
        <f>RIGHT(Table1[[#This Row],[AlgorithmFunc]],LEN(Table1[[#This Row],[AlgorithmFunc]])-16)</f>
        <v>Cluster</v>
      </c>
      <c r="AH947" s="3">
        <f>Table1[[#This Row],['# CM TP]]+Table1[[#This Row],['# CM TN]]</f>
        <v>4097</v>
      </c>
      <c r="AI947" s="3">
        <f>Table1[[#This Row],['# CM FP]]+Table1[[#This Row],['# CM FN]]</f>
        <v>903</v>
      </c>
      <c r="AJ947" s="3">
        <f>Table1[[#This Row],['# CM TP]]+Table1[[#This Row],['# CM FP]]</f>
        <v>652</v>
      </c>
      <c r="AK947" s="3">
        <f>Table1[[#This Row],['# CM TN]]+Table1[[#This Row],['# CM FN]]</f>
        <v>4348</v>
      </c>
      <c r="AL947" s="3">
        <f>Table1[[#This Row],[GT_T]]+Table1[[#This Row],[GT_F]]</f>
        <v>5000</v>
      </c>
      <c r="AM947" s="3">
        <f>IFERROR((Table1[[#This Row],['# CM TP]]+Table1[[#This Row],['# CM TN]])/Table1[[#This Row],[GT_TOT]], 0)</f>
        <v>0.81940000000000002</v>
      </c>
      <c r="AN947" s="3">
        <f>IFERROR(((Table1[[#This Row],[GT_T]]*Table1[[#This Row],[GT_ML_P]]/Table1[[#This Row],[GT_TOT]])+(Table1[[#This Row],[GT_F]]*Table1[[#This Row],[GT_ML_N]]/Table1[[#This Row],[GT_TOT]]))/Table1[[#This Row],[GT_TOT]],0)</f>
        <v>0.26389952</v>
      </c>
      <c r="AO947" s="3">
        <f>(Table1[[#This Row],[OBS_ACC]]-Table1[[#This Row],[EXP_ACC]])/(1-Table1[[#This Row],[EXP_ACC]])</f>
        <v>0.75465306040827485</v>
      </c>
      <c r="AP947" s="3">
        <f>Table1[[#This Row],['# CM TP]]+Table1[[#This Row],['# CM FN]]</f>
        <v>1159</v>
      </c>
      <c r="AQ947" s="3">
        <f>Table1[[#This Row],['# CM TN]]+Table1[[#This Row],['# CM FP]]</f>
        <v>3841</v>
      </c>
      <c r="AR947" s="2">
        <f>IFERROR(Table1[[#This Row],[NUM_T]]/(Table1[[#This Row],[NUM_T]]+Table1[[#This Row],[NUM_F]]),0)</f>
        <v>0.23180000000000001</v>
      </c>
      <c r="AS947" s="2">
        <f>IFERROR(((LEN(Table1[[#This Row],[Predictors]])-LEN(SUBSTITUTE(Table1[[#This Row],[Predictors]],"_","")))/Table1[[#This Row],[NumPredictors]])-Table1[[#This Row],[P_se]],0)</f>
        <v>0.3</v>
      </c>
      <c r="AT947" s="2">
        <f>IFERROR((LEN(Table1[[#This Row],[Predictors]])-LEN(SUBSTITUTE(Table1[[#This Row],[Predictors]],".","")))/Table1[[#This Row],[NumPredictors]],0)</f>
        <v>0.7</v>
      </c>
      <c r="AU9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47" s="2">
        <f>1-(Table1[[#This Row],[P_2gram]]+Table1[[#This Row],[P_order]]+Table1[[#This Row],[P_se]])</f>
        <v>0</v>
      </c>
    </row>
    <row r="948" spans="1:48" x14ac:dyDescent="0.25">
      <c r="A948">
        <v>16</v>
      </c>
      <c r="B948" t="s">
        <v>645</v>
      </c>
      <c r="C948" t="s">
        <v>190</v>
      </c>
      <c r="D948" t="s">
        <v>1510</v>
      </c>
      <c r="E948">
        <v>40000</v>
      </c>
      <c r="F9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948" t="s">
        <v>1554</v>
      </c>
      <c r="H948" s="3">
        <v>1</v>
      </c>
      <c r="I948" s="1">
        <v>43126.02207175926</v>
      </c>
      <c r="J948" t="s">
        <v>167</v>
      </c>
      <c r="K948" t="s">
        <v>11</v>
      </c>
      <c r="L948" t="str">
        <f>SUBSTITUTE(SUBSTITUTE(Table1[[#This Row],[PredictorSetsOrig]],"task","act"),"startend","se")</f>
        <v>act,se,2gram,order</v>
      </c>
      <c r="M948" s="32" t="s">
        <v>20</v>
      </c>
      <c r="N948" s="3">
        <v>30</v>
      </c>
      <c r="O948" s="3">
        <f>IF(Table1[[#This Row],[Algorithm]]="None",0,IF(Table1[[#This Row],[NumPredictors]]&lt;=5,5,IF(Table1[[#This Row],[NumPredictors]]&lt;=10,10,IF(Table1[[#This Row],[NumPredictors]]&lt;=30,30,50))))</f>
        <v>30</v>
      </c>
      <c r="P948" s="2">
        <v>0.81920000000000004</v>
      </c>
      <c r="Q948" s="2">
        <v>0.83393333333333297</v>
      </c>
      <c r="R948">
        <v>6811.8</v>
      </c>
      <c r="S948">
        <v>63.840000000003798</v>
      </c>
      <c r="T948">
        <v>12.4800000000032</v>
      </c>
      <c r="U948" s="3">
        <v>5.9603748027496302</v>
      </c>
      <c r="V948" s="27"/>
      <c r="W948" s="22">
        <f>IFERROR(Table1[[#This Row],[MutualInformation]]/Table1[[#This Row],[MutualInformationPotential]],0)</f>
        <v>0</v>
      </c>
      <c r="X948" s="3">
        <v>0.34178345953363498</v>
      </c>
      <c r="Y948" s="3"/>
      <c r="Z948" s="3">
        <f>IFERROR(Table1[[#This Row],[MutualInformationVsOutcome]]/Table1[[#This Row],[MutualInformationVsOutcomePotential]],0)</f>
        <v>0</v>
      </c>
      <c r="AA948">
        <v>351</v>
      </c>
      <c r="AB948">
        <v>7841</v>
      </c>
      <c r="AC948">
        <v>97</v>
      </c>
      <c r="AD948">
        <v>1711</v>
      </c>
      <c r="AE948" s="3" t="s">
        <v>1567</v>
      </c>
      <c r="AF94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48" s="17" t="str">
        <f>RIGHT(Table1[[#This Row],[AlgorithmFunc]],LEN(Table1[[#This Row],[AlgorithmFunc]])-16)</f>
        <v>LASSORepeated1se</v>
      </c>
      <c r="AH948" s="3">
        <f>Table1[[#This Row],['# CM TP]]+Table1[[#This Row],['# CM TN]]</f>
        <v>8192</v>
      </c>
      <c r="AI948" s="3">
        <f>Table1[[#This Row],['# CM FP]]+Table1[[#This Row],['# CM FN]]</f>
        <v>1808</v>
      </c>
      <c r="AJ948" s="3">
        <f>Table1[[#This Row],['# CM TP]]+Table1[[#This Row],['# CM FP]]</f>
        <v>448</v>
      </c>
      <c r="AK948" s="3">
        <f>Table1[[#This Row],['# CM TN]]+Table1[[#This Row],['# CM FN]]</f>
        <v>9552</v>
      </c>
      <c r="AL948" s="3">
        <f>Table1[[#This Row],[GT_T]]+Table1[[#This Row],[GT_F]]</f>
        <v>10000</v>
      </c>
      <c r="AM948" s="3">
        <f>IFERROR((Table1[[#This Row],['# CM TP]]+Table1[[#This Row],['# CM TN]])/Table1[[#This Row],[GT_TOT]], 0)</f>
        <v>0.81920000000000004</v>
      </c>
      <c r="AN948" s="3">
        <f>IFERROR(((Table1[[#This Row],[GT_T]]*Table1[[#This Row],[GT_ML_P]]/Table1[[#This Row],[GT_TOT]])+(Table1[[#This Row],[GT_F]]*Table1[[#This Row],[GT_ML_N]]/Table1[[#This Row],[GT_TOT]]))/Table1[[#This Row],[GT_TOT]],0)</f>
        <v>0.20940032</v>
      </c>
      <c r="AO948" s="3">
        <f>(Table1[[#This Row],[OBS_ACC]]-Table1[[#This Row],[EXP_ACC]])/(1-Table1[[#This Row],[EXP_ACC]])</f>
        <v>0.77131283432849362</v>
      </c>
      <c r="AP948" s="3">
        <f>Table1[[#This Row],['# CM TP]]+Table1[[#This Row],['# CM FN]]</f>
        <v>2062</v>
      </c>
      <c r="AQ948" s="3">
        <f>Table1[[#This Row],['# CM TN]]+Table1[[#This Row],['# CM FP]]</f>
        <v>7938</v>
      </c>
      <c r="AR948" s="2">
        <f>IFERROR(Table1[[#This Row],[NUM_T]]/(Table1[[#This Row],[NUM_T]]+Table1[[#This Row],[NUM_F]]),0)</f>
        <v>0.20619999999999999</v>
      </c>
      <c r="AS948" s="2">
        <f>IFERROR(((LEN(Table1[[#This Row],[Predictors]])-LEN(SUBSTITUTE(Table1[[#This Row],[Predictors]],"_","")))/Table1[[#This Row],[NumPredictors]])-Table1[[#This Row],[P_se]],0)</f>
        <v>0.73333333333333328</v>
      </c>
      <c r="AT948" s="2">
        <f>IFERROR((LEN(Table1[[#This Row],[Predictors]])-LEN(SUBSTITUTE(Table1[[#This Row],[Predictors]],".","")))/Table1[[#This Row],[NumPredictors]],0)</f>
        <v>0</v>
      </c>
      <c r="AU9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48" s="2">
        <f>1-(Table1[[#This Row],[P_2gram]]+Table1[[#This Row],[P_order]]+Table1[[#This Row],[P_se]])</f>
        <v>0.26666666666666672</v>
      </c>
    </row>
    <row r="949" spans="1:48" x14ac:dyDescent="0.25">
      <c r="A949" s="26">
        <v>157</v>
      </c>
      <c r="B949" s="26" t="s">
        <v>645</v>
      </c>
      <c r="C949" s="26" t="s">
        <v>190</v>
      </c>
      <c r="D949" s="26" t="s">
        <v>1510</v>
      </c>
      <c r="E949" s="26">
        <v>4000</v>
      </c>
      <c r="F9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949" s="26"/>
      <c r="H949" s="27"/>
      <c r="I949" s="28">
        <v>42770.563217592593</v>
      </c>
      <c r="J949" s="26" t="s">
        <v>28</v>
      </c>
      <c r="K949" s="26" t="s">
        <v>11</v>
      </c>
      <c r="L949" t="str">
        <f>SUBSTITUTE(SUBSTITUTE(Table1[[#This Row],[PredictorSetsOrig]],"task","act"),"startend","se")</f>
        <v>act,se,2gram,order</v>
      </c>
      <c r="M949" s="14" t="s">
        <v>20</v>
      </c>
      <c r="N949" s="27">
        <v>50</v>
      </c>
      <c r="O949" s="27">
        <f>IF(Table1[[#This Row],[Algorithm]]="None",0,IF(Table1[[#This Row],[NumPredictors]]&lt;=5,5,IF(Table1[[#This Row],[NumPredictors]]&lt;=10,10,IF(Table1[[#This Row],[NumPredictors]]&lt;=30,30,50))))</f>
        <v>50</v>
      </c>
      <c r="P949" s="29">
        <v>0.81899999999999995</v>
      </c>
      <c r="Q949" s="29">
        <v>0.85233333333333305</v>
      </c>
      <c r="R949" s="26">
        <v>43.440000000000502</v>
      </c>
      <c r="S949" s="26"/>
      <c r="T949" s="26">
        <v>10.75</v>
      </c>
      <c r="U949" s="27">
        <v>7.0504727334273101</v>
      </c>
      <c r="V949" s="17">
        <v>7.30761563701172</v>
      </c>
      <c r="W949" s="22">
        <f>IFERROR(Table1[[#This Row],[MutualInformation]]/Table1[[#This Row],[MutualInformationPotential]],0)</f>
        <v>0.96481165453174234</v>
      </c>
      <c r="X949" s="27">
        <v>0.60529934408048902</v>
      </c>
      <c r="Y949" s="3">
        <v>0.62240735263359004</v>
      </c>
      <c r="Z949" s="27">
        <f>IFERROR(Table1[[#This Row],[MutualInformationVsOutcome]]/Table1[[#This Row],[MutualInformationVsOutcomePotential]],0)</f>
        <v>0.97251316444011793</v>
      </c>
      <c r="AA949" s="26"/>
      <c r="AB949" s="26"/>
      <c r="AC949" s="26"/>
      <c r="AD949" s="26"/>
      <c r="AE949" s="27" t="s">
        <v>61</v>
      </c>
      <c r="AF9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949" s="17" t="str">
        <f>RIGHT(Table1[[#This Row],[AlgorithmFunc]],LEN(Table1[[#This Row],[AlgorithmFunc]])-16)</f>
        <v>ClusterDuplicates</v>
      </c>
      <c r="AH949" s="27">
        <f>Table1[[#This Row],['# CM TP]]+Table1[[#This Row],['# CM TN]]</f>
        <v>0</v>
      </c>
      <c r="AI949" s="27">
        <f>Table1[[#This Row],['# CM FP]]+Table1[[#This Row],['# CM FN]]</f>
        <v>0</v>
      </c>
      <c r="AJ949" s="27">
        <f>Table1[[#This Row],['# CM TP]]+Table1[[#This Row],['# CM FP]]</f>
        <v>0</v>
      </c>
      <c r="AK949" s="27">
        <f>Table1[[#This Row],['# CM TN]]+Table1[[#This Row],['# CM FN]]</f>
        <v>0</v>
      </c>
      <c r="AL949" s="27">
        <f>Table1[[#This Row],[GT_T]]+Table1[[#This Row],[GT_F]]</f>
        <v>0</v>
      </c>
      <c r="AM949" s="27">
        <f>IFERROR((Table1[[#This Row],['# CM TP]]+Table1[[#This Row],['# CM TN]])/Table1[[#This Row],[GT_TOT]], 0)</f>
        <v>0</v>
      </c>
      <c r="AN949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949" s="27">
        <f>(Table1[[#This Row],[OBS_ACC]]-Table1[[#This Row],[EXP_ACC]])/(1-Table1[[#This Row],[EXP_ACC]])</f>
        <v>0</v>
      </c>
      <c r="AP949" s="27">
        <f>Table1[[#This Row],['# CM TP]]+Table1[[#This Row],['# CM FN]]</f>
        <v>0</v>
      </c>
      <c r="AQ949" s="27">
        <f>Table1[[#This Row],['# CM TN]]+Table1[[#This Row],['# CM FP]]</f>
        <v>0</v>
      </c>
      <c r="AR949" s="29">
        <f>IFERROR(Table1[[#This Row],[NUM_T]]/(Table1[[#This Row],[NUM_T]]+Table1[[#This Row],[NUM_F]]),0)</f>
        <v>0</v>
      </c>
      <c r="AS949" s="29">
        <f>IFERROR(((LEN(Table1[[#This Row],[Predictors]])-LEN(SUBSTITUTE(Table1[[#This Row],[Predictors]],"_","")))/Table1[[#This Row],[NumPredictors]])-Table1[[#This Row],[P_se]],0)</f>
        <v>0.3066666666666667</v>
      </c>
      <c r="AT949" s="29">
        <f>IFERROR((LEN(Table1[[#This Row],[Predictors]])-LEN(SUBSTITUTE(Table1[[#This Row],[Predictors]],".","")))/Table1[[#This Row],[NumPredictors]],0)</f>
        <v>0.56000000000000005</v>
      </c>
      <c r="AU94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1.3333333333333332E-2</v>
      </c>
      <c r="AV949" s="29">
        <f>1-(Table1[[#This Row],[P_2gram]]+Table1[[#This Row],[P_order]]+Table1[[#This Row],[P_se]])</f>
        <v>0.12</v>
      </c>
    </row>
    <row r="950" spans="1:48" x14ac:dyDescent="0.25">
      <c r="A950" s="26">
        <v>172</v>
      </c>
      <c r="B950" s="26" t="s">
        <v>645</v>
      </c>
      <c r="C950" s="26" t="s">
        <v>190</v>
      </c>
      <c r="D950" s="26" t="s">
        <v>1510</v>
      </c>
      <c r="E950" s="26">
        <v>4000</v>
      </c>
      <c r="F9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950" s="26"/>
      <c r="H950" s="27"/>
      <c r="I950" s="28">
        <v>42770.570532407408</v>
      </c>
      <c r="J950" s="26" t="s">
        <v>45</v>
      </c>
      <c r="K950" s="26" t="s">
        <v>11</v>
      </c>
      <c r="L950" t="str">
        <f>SUBSTITUTE(SUBSTITUTE(Table1[[#This Row],[PredictorSetsOrig]],"task","act"),"startend","se")</f>
        <v>act,se,order</v>
      </c>
      <c r="M950" s="14" t="s">
        <v>18</v>
      </c>
      <c r="N950" s="27">
        <v>50</v>
      </c>
      <c r="O950" s="27">
        <f>IF(Table1[[#This Row],[Algorithm]]="None",0,IF(Table1[[#This Row],[NumPredictors]]&lt;=5,5,IF(Table1[[#This Row],[NumPredictors]]&lt;=10,10,IF(Table1[[#This Row],[NumPredictors]]&lt;=30,30,50))))</f>
        <v>50</v>
      </c>
      <c r="P950" s="29">
        <v>0.81899999999999995</v>
      </c>
      <c r="Q950" s="29">
        <v>0.84299999999999997</v>
      </c>
      <c r="R950" s="26">
        <v>292.10999999999899</v>
      </c>
      <c r="S950" s="26"/>
      <c r="T950" s="26">
        <v>11.030000000000699</v>
      </c>
      <c r="U950" s="27">
        <v>5.3614591254027504</v>
      </c>
      <c r="V950" s="27">
        <v>7.28892414629368</v>
      </c>
      <c r="W950" s="22">
        <f>IFERROR(Table1[[#This Row],[MutualInformation]]/Table1[[#This Row],[MutualInformationPotential]],0)</f>
        <v>0.73556248052450657</v>
      </c>
      <c r="X950" s="27">
        <v>0.46301600098398998</v>
      </c>
      <c r="Y950" s="3">
        <v>0.62004340356102405</v>
      </c>
      <c r="Z950" s="27">
        <f>IFERROR(Table1[[#This Row],[MutualInformationVsOutcome]]/Table1[[#This Row],[MutualInformationVsOutcomePotential]],0)</f>
        <v>0.74674772495732289</v>
      </c>
      <c r="AA950" s="26"/>
      <c r="AB950" s="26"/>
      <c r="AC950" s="26"/>
      <c r="AD950" s="26"/>
      <c r="AE950" s="27" t="s">
        <v>67</v>
      </c>
      <c r="AF9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950" s="17" t="str">
        <f>RIGHT(Table1[[#This Row],[AlgorithmFunc]],LEN(Table1[[#This Row],[AlgorithmFunc]])-16)</f>
        <v>Recursive</v>
      </c>
      <c r="AH950" s="27">
        <f>Table1[[#This Row],['# CM TP]]+Table1[[#This Row],['# CM TN]]</f>
        <v>0</v>
      </c>
      <c r="AI950" s="27">
        <f>Table1[[#This Row],['# CM FP]]+Table1[[#This Row],['# CM FN]]</f>
        <v>0</v>
      </c>
      <c r="AJ950" s="27">
        <f>Table1[[#This Row],['# CM TP]]+Table1[[#This Row],['# CM FP]]</f>
        <v>0</v>
      </c>
      <c r="AK950" s="27">
        <f>Table1[[#This Row],['# CM TN]]+Table1[[#This Row],['# CM FN]]</f>
        <v>0</v>
      </c>
      <c r="AL950" s="27">
        <f>Table1[[#This Row],[GT_T]]+Table1[[#This Row],[GT_F]]</f>
        <v>0</v>
      </c>
      <c r="AM950" s="27">
        <f>IFERROR((Table1[[#This Row],['# CM TP]]+Table1[[#This Row],['# CM TN]])/Table1[[#This Row],[GT_TOT]], 0)</f>
        <v>0</v>
      </c>
      <c r="AN950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950" s="27">
        <f>(Table1[[#This Row],[OBS_ACC]]-Table1[[#This Row],[EXP_ACC]])/(1-Table1[[#This Row],[EXP_ACC]])</f>
        <v>0</v>
      </c>
      <c r="AP950" s="27">
        <f>Table1[[#This Row],['# CM TP]]+Table1[[#This Row],['# CM FN]]</f>
        <v>0</v>
      </c>
      <c r="AQ950" s="27">
        <f>Table1[[#This Row],['# CM TN]]+Table1[[#This Row],['# CM FP]]</f>
        <v>0</v>
      </c>
      <c r="AR950" s="29">
        <f>IFERROR(Table1[[#This Row],[NUM_T]]/(Table1[[#This Row],[NUM_T]]+Table1[[#This Row],[NUM_F]]),0)</f>
        <v>0</v>
      </c>
      <c r="AS950" s="29">
        <f>IFERROR(((LEN(Table1[[#This Row],[Predictors]])-LEN(SUBSTITUTE(Table1[[#This Row],[Predictors]],"_","")))/Table1[[#This Row],[NumPredictors]])-Table1[[#This Row],[P_se]],0)</f>
        <v>0</v>
      </c>
      <c r="AT950" s="29">
        <f>IFERROR((LEN(Table1[[#This Row],[Predictors]])-LEN(SUBSTITUTE(Table1[[#This Row],[Predictors]],".","")))/Table1[[#This Row],[NumPredictors]],0)</f>
        <v>0.78</v>
      </c>
      <c r="AU95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0" s="29">
        <f>1-(Table1[[#This Row],[P_2gram]]+Table1[[#This Row],[P_order]]+Table1[[#This Row],[P_se]])</f>
        <v>0.21999999999999997</v>
      </c>
    </row>
    <row r="951" spans="1:48" x14ac:dyDescent="0.25">
      <c r="A951" s="26">
        <v>175</v>
      </c>
      <c r="B951" s="26" t="s">
        <v>645</v>
      </c>
      <c r="C951" s="26" t="s">
        <v>190</v>
      </c>
      <c r="D951" s="26" t="s">
        <v>1510</v>
      </c>
      <c r="E951" s="26">
        <v>4000</v>
      </c>
      <c r="F9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951" s="26"/>
      <c r="H951" s="27"/>
      <c r="I951" s="28">
        <v>42770.586261574077</v>
      </c>
      <c r="J951" s="26" t="s">
        <v>45</v>
      </c>
      <c r="K951" s="26" t="s">
        <v>11</v>
      </c>
      <c r="L951" t="str">
        <f>SUBSTITUTE(SUBSTITUTE(Table1[[#This Row],[PredictorSetsOrig]],"task","act"),"startend","se")</f>
        <v>act,2gram,order</v>
      </c>
      <c r="M951" s="14" t="s">
        <v>24</v>
      </c>
      <c r="N951" s="27">
        <v>50</v>
      </c>
      <c r="O951" s="27">
        <f>IF(Table1[[#This Row],[Algorithm]]="None",0,IF(Table1[[#This Row],[NumPredictors]]&lt;=5,5,IF(Table1[[#This Row],[NumPredictors]]&lt;=10,10,IF(Table1[[#This Row],[NumPredictors]]&lt;=30,30,50))))</f>
        <v>50</v>
      </c>
      <c r="P951" s="29">
        <v>0.81899999999999995</v>
      </c>
      <c r="Q951" s="29">
        <v>0.84499999999999997</v>
      </c>
      <c r="R951" s="26">
        <v>538.54999999999905</v>
      </c>
      <c r="S951" s="26"/>
      <c r="T951" s="26">
        <v>10.2099999999991</v>
      </c>
      <c r="U951" s="27">
        <v>6.0144037725619697</v>
      </c>
      <c r="V951" s="27">
        <v>7.30761563701172</v>
      </c>
      <c r="W951" s="22">
        <f>IFERROR(Table1[[#This Row],[MutualInformation]]/Table1[[#This Row],[MutualInformationPotential]],0)</f>
        <v>0.82303230921179382</v>
      </c>
      <c r="X951" s="27">
        <v>0.56291499362332098</v>
      </c>
      <c r="Y951" s="27">
        <v>0.62240735263359004</v>
      </c>
      <c r="Z951" s="27">
        <f>IFERROR(Table1[[#This Row],[MutualInformationVsOutcome]]/Table1[[#This Row],[MutualInformationVsOutcomePotential]],0)</f>
        <v>0.90441571945039012</v>
      </c>
      <c r="AA951" s="26"/>
      <c r="AB951" s="26"/>
      <c r="AC951" s="26"/>
      <c r="AD951" s="26"/>
      <c r="AE951" s="27" t="s">
        <v>70</v>
      </c>
      <c r="AF9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951" s="17" t="str">
        <f>RIGHT(Table1[[#This Row],[AlgorithmFunc]],LEN(Table1[[#This Row],[AlgorithmFunc]])-16)</f>
        <v>Recursive</v>
      </c>
      <c r="AH951" s="27">
        <f>Table1[[#This Row],['# CM TP]]+Table1[[#This Row],['# CM TN]]</f>
        <v>0</v>
      </c>
      <c r="AI951" s="27">
        <f>Table1[[#This Row],['# CM FP]]+Table1[[#This Row],['# CM FN]]</f>
        <v>0</v>
      </c>
      <c r="AJ951" s="27">
        <f>Table1[[#This Row],['# CM TP]]+Table1[[#This Row],['# CM FP]]</f>
        <v>0</v>
      </c>
      <c r="AK951" s="27">
        <f>Table1[[#This Row],['# CM TN]]+Table1[[#This Row],['# CM FN]]</f>
        <v>0</v>
      </c>
      <c r="AL951" s="27">
        <f>Table1[[#This Row],[GT_T]]+Table1[[#This Row],[GT_F]]</f>
        <v>0</v>
      </c>
      <c r="AM951" s="27">
        <f>IFERROR((Table1[[#This Row],['# CM TP]]+Table1[[#This Row],['# CM TN]])/Table1[[#This Row],[GT_TOT]], 0)</f>
        <v>0</v>
      </c>
      <c r="AN95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951" s="27">
        <f>(Table1[[#This Row],[OBS_ACC]]-Table1[[#This Row],[EXP_ACC]])/(1-Table1[[#This Row],[EXP_ACC]])</f>
        <v>0</v>
      </c>
      <c r="AP951" s="27">
        <f>Table1[[#This Row],['# CM TP]]+Table1[[#This Row],['# CM FN]]</f>
        <v>0</v>
      </c>
      <c r="AQ951" s="27">
        <f>Table1[[#This Row],['# CM TN]]+Table1[[#This Row],['# CM FP]]</f>
        <v>0</v>
      </c>
      <c r="AR951" s="29">
        <f>IFERROR(Table1[[#This Row],[NUM_T]]/(Table1[[#This Row],[NUM_T]]+Table1[[#This Row],[NUM_F]]),0)</f>
        <v>0</v>
      </c>
      <c r="AS951" s="29">
        <f>IFERROR(((LEN(Table1[[#This Row],[Predictors]])-LEN(SUBSTITUTE(Table1[[#This Row],[Predictors]],"_","")))/Table1[[#This Row],[NumPredictors]])-Table1[[#This Row],[P_se]],0)</f>
        <v>0.28000000000000003</v>
      </c>
      <c r="AT951" s="29">
        <f>IFERROR((LEN(Table1[[#This Row],[Predictors]])-LEN(SUBSTITUTE(Table1[[#This Row],[Predictors]],".","")))/Table1[[#This Row],[NumPredictors]],0)</f>
        <v>0.54</v>
      </c>
      <c r="AU95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1" s="29">
        <f>1-(Table1[[#This Row],[P_2gram]]+Table1[[#This Row],[P_order]]+Table1[[#This Row],[P_se]])</f>
        <v>0.17999999999999994</v>
      </c>
    </row>
    <row r="952" spans="1:48" x14ac:dyDescent="0.25">
      <c r="A952">
        <v>13</v>
      </c>
      <c r="B952" t="s">
        <v>645</v>
      </c>
      <c r="C952" t="s">
        <v>190</v>
      </c>
      <c r="D952" s="26" t="s">
        <v>1510</v>
      </c>
      <c r="E952">
        <v>4000</v>
      </c>
      <c r="F9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52" s="3">
        <v>1</v>
      </c>
      <c r="I952" s="1">
        <v>42775.432604166665</v>
      </c>
      <c r="J952" t="s">
        <v>173</v>
      </c>
      <c r="K952" t="s">
        <v>11</v>
      </c>
      <c r="L952" t="str">
        <f>SUBSTITUTE(SUBSTITUTE(Table1[[#This Row],[PredictorSetsOrig]],"task","act"),"startend","se")</f>
        <v>act,se,2gram,order</v>
      </c>
      <c r="M952" s="14" t="s">
        <v>20</v>
      </c>
      <c r="N952" s="3">
        <v>30</v>
      </c>
      <c r="O952" s="3">
        <f>IF(Table1[[#This Row],[Algorithm]]="None",0,IF(Table1[[#This Row],[NumPredictors]]&lt;=5,5,IF(Table1[[#This Row],[NumPredictors]]&lt;=10,10,IF(Table1[[#This Row],[NumPredictors]]&lt;=30,30,50))))</f>
        <v>30</v>
      </c>
      <c r="P952" s="2">
        <v>0.81899999999999995</v>
      </c>
      <c r="Q952" s="2">
        <v>0.83299999999999996</v>
      </c>
      <c r="R952">
        <v>238.79999999999899</v>
      </c>
      <c r="S952">
        <v>6.7399999999997799</v>
      </c>
      <c r="T952">
        <v>0.38000000000010897</v>
      </c>
      <c r="U952" s="3">
        <v>6.0990098093037197</v>
      </c>
      <c r="V952" s="3">
        <v>7.30761563701172</v>
      </c>
      <c r="W952" s="22">
        <f>IFERROR(Table1[[#This Row],[MutualInformation]]/Table1[[#This Row],[MutualInformationPotential]],0)</f>
        <v>0.8346100988690982</v>
      </c>
      <c r="X952" s="3">
        <v>0.55655642899112301</v>
      </c>
      <c r="Y952" s="3">
        <v>0.62240735263359004</v>
      </c>
      <c r="Z952" s="3">
        <f>IFERROR(Table1[[#This Row],[MutualInformationVsOutcome]]/Table1[[#This Row],[MutualInformationVsOutcomePotential]],0)</f>
        <v>0.89419963732139052</v>
      </c>
      <c r="AA952">
        <v>273</v>
      </c>
      <c r="AB952">
        <v>546</v>
      </c>
      <c r="AC952">
        <v>90</v>
      </c>
      <c r="AD952">
        <v>91</v>
      </c>
      <c r="AE952" s="3" t="s">
        <v>176</v>
      </c>
      <c r="AF9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952" s="17" t="str">
        <f>RIGHT(Table1[[#This Row],[AlgorithmFunc]],LEN(Table1[[#This Row],[AlgorithmFunc]])-16)</f>
        <v>Recursive2Sizes</v>
      </c>
      <c r="AH952" s="3">
        <f>Table1[[#This Row],['# CM TP]]+Table1[[#This Row],['# CM TN]]</f>
        <v>819</v>
      </c>
      <c r="AI952" s="3">
        <f>Table1[[#This Row],['# CM FP]]+Table1[[#This Row],['# CM FN]]</f>
        <v>181</v>
      </c>
      <c r="AJ952" s="3">
        <f>Table1[[#This Row],['# CM TP]]+Table1[[#This Row],['# CM FP]]</f>
        <v>363</v>
      </c>
      <c r="AK952" s="3">
        <f>Table1[[#This Row],['# CM TN]]+Table1[[#This Row],['# CM FN]]</f>
        <v>637</v>
      </c>
      <c r="AL952" s="3">
        <f>Table1[[#This Row],[GT_T]]+Table1[[#This Row],[GT_F]]</f>
        <v>1000</v>
      </c>
      <c r="AM952" s="3">
        <f>IFERROR((Table1[[#This Row],['# CM TP]]+Table1[[#This Row],['# CM TN]])/Table1[[#This Row],[GT_TOT]], 0)</f>
        <v>0.81899999999999995</v>
      </c>
      <c r="AN952" s="3">
        <f>IFERROR(((Table1[[#This Row],[GT_T]]*Table1[[#This Row],[GT_ML_P]]/Table1[[#This Row],[GT_TOT]])+(Table1[[#This Row],[GT_F]]*Table1[[#This Row],[GT_ML_N]]/Table1[[#This Row],[GT_TOT]]))/Table1[[#This Row],[GT_TOT]],0)</f>
        <v>0.41259400000000007</v>
      </c>
      <c r="AO952" s="3">
        <f>(Table1[[#This Row],[OBS_ACC]]-Table1[[#This Row],[EXP_ACC]])/(1-Table1[[#This Row],[EXP_ACC]])</f>
        <v>0.69186559211175913</v>
      </c>
      <c r="AP952" s="3">
        <f>Table1[[#This Row],['# CM TP]]+Table1[[#This Row],['# CM FN]]</f>
        <v>364</v>
      </c>
      <c r="AQ952" s="3">
        <f>Table1[[#This Row],['# CM TN]]+Table1[[#This Row],['# CM FP]]</f>
        <v>636</v>
      </c>
      <c r="AR952" s="2">
        <f>IFERROR(Table1[[#This Row],[NUM_T]]/(Table1[[#This Row],[NUM_T]]+Table1[[#This Row],[NUM_F]]),0)</f>
        <v>0.36399999999999999</v>
      </c>
      <c r="AS952" s="2">
        <f>IFERROR(((LEN(Table1[[#This Row],[Predictors]])-LEN(SUBSTITUTE(Table1[[#This Row],[Predictors]],"_","")))/Table1[[#This Row],[NumPredictors]])-Table1[[#This Row],[P_se]],0)</f>
        <v>0.36666666666666664</v>
      </c>
      <c r="AT952" s="2">
        <f>IFERROR((LEN(Table1[[#This Row],[Predictors]])-LEN(SUBSTITUTE(Table1[[#This Row],[Predictors]],".","")))/Table1[[#This Row],[NumPredictors]],0)</f>
        <v>0.36666666666666664</v>
      </c>
      <c r="AU9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2" s="2">
        <f>1-(Table1[[#This Row],[P_2gram]]+Table1[[#This Row],[P_order]]+Table1[[#This Row],[P_se]])</f>
        <v>0.26666666666666672</v>
      </c>
    </row>
    <row r="953" spans="1:48" x14ac:dyDescent="0.25">
      <c r="A953">
        <v>14</v>
      </c>
      <c r="B953" t="s">
        <v>645</v>
      </c>
      <c r="C953" t="s">
        <v>190</v>
      </c>
      <c r="D953" s="26" t="s">
        <v>1510</v>
      </c>
      <c r="E953">
        <v>4000</v>
      </c>
      <c r="F9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53" s="3">
        <v>1</v>
      </c>
      <c r="I953" s="1">
        <v>42775.43545138889</v>
      </c>
      <c r="J953" t="s">
        <v>173</v>
      </c>
      <c r="K953" t="s">
        <v>11</v>
      </c>
      <c r="L953" t="str">
        <f>SUBSTITUTE(SUBSTITUTE(Table1[[#This Row],[PredictorSetsOrig]],"task","act"),"startend","se")</f>
        <v>act,2gram</v>
      </c>
      <c r="M953" s="14" t="s">
        <v>22</v>
      </c>
      <c r="N953" s="3">
        <v>30</v>
      </c>
      <c r="O953" s="3">
        <f>IF(Table1[[#This Row],[Algorithm]]="None",0,IF(Table1[[#This Row],[NumPredictors]]&lt;=5,5,IF(Table1[[#This Row],[NumPredictors]]&lt;=10,10,IF(Table1[[#This Row],[NumPredictors]]&lt;=30,30,50))))</f>
        <v>30</v>
      </c>
      <c r="P953" s="2">
        <v>0.81899999999999995</v>
      </c>
      <c r="Q953" s="2">
        <v>0.833666666666667</v>
      </c>
      <c r="R953">
        <v>134.59</v>
      </c>
      <c r="S953">
        <v>6.7199999999993496</v>
      </c>
      <c r="T953">
        <v>0.17000000000007301</v>
      </c>
      <c r="U953" s="3">
        <v>6.1015776326197901</v>
      </c>
      <c r="V953" s="3">
        <v>7.30761563701172</v>
      </c>
      <c r="W953" s="22">
        <f>IFERROR(Table1[[#This Row],[MutualInformation]]/Table1[[#This Row],[MutualInformationPotential]],0)</f>
        <v>0.83496148890431909</v>
      </c>
      <c r="X953" s="3">
        <v>0.55834816605695103</v>
      </c>
      <c r="Y953" s="3">
        <v>0.62240735263359004</v>
      </c>
      <c r="Z953" s="3">
        <f>IFERROR(Table1[[#This Row],[MutualInformationVsOutcome]]/Table1[[#This Row],[MutualInformationVsOutcomePotential]],0)</f>
        <v>0.89707835823984794</v>
      </c>
      <c r="AA953">
        <v>268</v>
      </c>
      <c r="AB953">
        <v>551</v>
      </c>
      <c r="AC953">
        <v>85</v>
      </c>
      <c r="AD953">
        <v>96</v>
      </c>
      <c r="AE953" s="3" t="s">
        <v>177</v>
      </c>
      <c r="AF9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953" s="17" t="str">
        <f>RIGHT(Table1[[#This Row],[AlgorithmFunc]],LEN(Table1[[#This Row],[AlgorithmFunc]])-16)</f>
        <v>Recursive2Sizes</v>
      </c>
      <c r="AH953" s="3">
        <f>Table1[[#This Row],['# CM TP]]+Table1[[#This Row],['# CM TN]]</f>
        <v>819</v>
      </c>
      <c r="AI953" s="3">
        <f>Table1[[#This Row],['# CM FP]]+Table1[[#This Row],['# CM FN]]</f>
        <v>181</v>
      </c>
      <c r="AJ953" s="3">
        <f>Table1[[#This Row],['# CM TP]]+Table1[[#This Row],['# CM FP]]</f>
        <v>353</v>
      </c>
      <c r="AK953" s="3">
        <f>Table1[[#This Row],['# CM TN]]+Table1[[#This Row],['# CM FN]]</f>
        <v>647</v>
      </c>
      <c r="AL953" s="3">
        <f>Table1[[#This Row],[GT_T]]+Table1[[#This Row],[GT_F]]</f>
        <v>1000</v>
      </c>
      <c r="AM953" s="3">
        <f>IFERROR((Table1[[#This Row],['# CM TP]]+Table1[[#This Row],['# CM TN]])/Table1[[#This Row],[GT_TOT]], 0)</f>
        <v>0.81899999999999995</v>
      </c>
      <c r="AN953" s="3">
        <f>IFERROR(((Table1[[#This Row],[GT_T]]*Table1[[#This Row],[GT_ML_P]]/Table1[[#This Row],[GT_TOT]])+(Table1[[#This Row],[GT_F]]*Table1[[#This Row],[GT_ML_N]]/Table1[[#This Row],[GT_TOT]]))/Table1[[#This Row],[GT_TOT]],0)</f>
        <v>0.40621400000000008</v>
      </c>
      <c r="AO953" s="3">
        <f>(Table1[[#This Row],[OBS_ACC]]-Table1[[#This Row],[EXP_ACC]])/(1-Table1[[#This Row],[EXP_ACC]])</f>
        <v>0.69517637667442467</v>
      </c>
      <c r="AP953" s="3">
        <f>Table1[[#This Row],['# CM TP]]+Table1[[#This Row],['# CM FN]]</f>
        <v>364</v>
      </c>
      <c r="AQ953" s="3">
        <f>Table1[[#This Row],['# CM TN]]+Table1[[#This Row],['# CM FP]]</f>
        <v>636</v>
      </c>
      <c r="AR953" s="2">
        <f>IFERROR(Table1[[#This Row],[NUM_T]]/(Table1[[#This Row],[NUM_T]]+Table1[[#This Row],[NUM_F]]),0)</f>
        <v>0.36399999999999999</v>
      </c>
      <c r="AS953" s="2">
        <f>IFERROR(((LEN(Table1[[#This Row],[Predictors]])-LEN(SUBSTITUTE(Table1[[#This Row],[Predictors]],"_","")))/Table1[[#This Row],[NumPredictors]])-Table1[[#This Row],[P_se]],0)</f>
        <v>0.6333333333333333</v>
      </c>
      <c r="AT953" s="2">
        <f>IFERROR((LEN(Table1[[#This Row],[Predictors]])-LEN(SUBSTITUTE(Table1[[#This Row],[Predictors]],".","")))/Table1[[#This Row],[NumPredictors]],0)</f>
        <v>0</v>
      </c>
      <c r="AU9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3" s="2">
        <f>1-(Table1[[#This Row],[P_2gram]]+Table1[[#This Row],[P_order]]+Table1[[#This Row],[P_se]])</f>
        <v>0.3666666666666667</v>
      </c>
    </row>
    <row r="954" spans="1:48" x14ac:dyDescent="0.25">
      <c r="A954">
        <v>98</v>
      </c>
      <c r="B954" t="s">
        <v>645</v>
      </c>
      <c r="C954" t="s">
        <v>185</v>
      </c>
      <c r="D954" s="26" t="s">
        <v>1510</v>
      </c>
      <c r="E954">
        <v>4000</v>
      </c>
      <c r="F9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54" t="s">
        <v>608</v>
      </c>
      <c r="H954" s="3">
        <v>1</v>
      </c>
      <c r="I954" s="1">
        <v>42795.019016203703</v>
      </c>
      <c r="J954" t="s">
        <v>85</v>
      </c>
      <c r="K954" t="s">
        <v>11</v>
      </c>
      <c r="L954" t="str">
        <f>SUBSTITUTE(SUBSTITUTE(Table1[[#This Row],[PredictorSetsOrig]],"task","act"),"startend","se")</f>
        <v>order</v>
      </c>
      <c r="M954" s="14" t="s">
        <v>436</v>
      </c>
      <c r="N954" s="3">
        <v>5</v>
      </c>
      <c r="O954" s="3">
        <f>IF(Table1[[#This Row],[Algorithm]]="None",0,IF(Table1[[#This Row],[NumPredictors]]&lt;=5,5,IF(Table1[[#This Row],[NumPredictors]]&lt;=10,10,IF(Table1[[#This Row],[NumPredictors]]&lt;=30,30,50))))</f>
        <v>5</v>
      </c>
      <c r="P954" s="2">
        <v>0.81899999999999995</v>
      </c>
      <c r="Q954" s="2">
        <v>0.80233333333333301</v>
      </c>
      <c r="R954">
        <v>326.17000000000201</v>
      </c>
      <c r="S954">
        <v>3.90999999999985</v>
      </c>
      <c r="T954">
        <v>0.81000000000131001</v>
      </c>
      <c r="U954" s="3">
        <v>2.2275847262450799</v>
      </c>
      <c r="V954" s="27">
        <v>7.01301931468352</v>
      </c>
      <c r="W954" s="22">
        <f>IFERROR(Table1[[#This Row],[MutualInformation]]/Table1[[#This Row],[MutualInformationPotential]],0)</f>
        <v>0.31763561831079956</v>
      </c>
      <c r="X954" s="3">
        <v>5.6850663287916901E-2</v>
      </c>
      <c r="Y954" s="27">
        <v>0.35444746043164099</v>
      </c>
      <c r="Z954" s="3">
        <f>IFERROR(Table1[[#This Row],[MutualInformationVsOutcome]]/Table1[[#This Row],[MutualInformationVsOutcomePotential]],0)</f>
        <v>0.16039235608765537</v>
      </c>
      <c r="AA954">
        <v>15</v>
      </c>
      <c r="AB954">
        <v>804</v>
      </c>
      <c r="AC954">
        <v>1</v>
      </c>
      <c r="AD954">
        <v>180</v>
      </c>
      <c r="AE954" s="3" t="s">
        <v>663</v>
      </c>
      <c r="AF9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954" s="17" t="str">
        <f>RIGHT(Table1[[#This Row],[AlgorithmFunc]],LEN(Table1[[#This Row],[AlgorithmFunc]])-16)</f>
        <v>Blanket</v>
      </c>
      <c r="AH954" s="3">
        <f>Table1[[#This Row],['# CM TP]]+Table1[[#This Row],['# CM TN]]</f>
        <v>819</v>
      </c>
      <c r="AI954" s="3">
        <f>Table1[[#This Row],['# CM FP]]+Table1[[#This Row],['# CM FN]]</f>
        <v>181</v>
      </c>
      <c r="AJ954" s="3">
        <f>Table1[[#This Row],['# CM TP]]+Table1[[#This Row],['# CM FP]]</f>
        <v>16</v>
      </c>
      <c r="AK954" s="3">
        <f>Table1[[#This Row],['# CM TN]]+Table1[[#This Row],['# CM FN]]</f>
        <v>984</v>
      </c>
      <c r="AL954" s="3">
        <f>Table1[[#This Row],[GT_T]]+Table1[[#This Row],[GT_F]]</f>
        <v>1000</v>
      </c>
      <c r="AM954" s="3">
        <f>IFERROR((Table1[[#This Row],['# CM TP]]+Table1[[#This Row],['# CM TN]])/Table1[[#This Row],[GT_TOT]], 0)</f>
        <v>0.81899999999999995</v>
      </c>
      <c r="AN954" s="3">
        <f>IFERROR(((Table1[[#This Row],[GT_T]]*Table1[[#This Row],[GT_ML_P]]/Table1[[#This Row],[GT_TOT]])+(Table1[[#This Row],[GT_F]]*Table1[[#This Row],[GT_ML_N]]/Table1[[#This Row],[GT_TOT]]))/Table1[[#This Row],[GT_TOT]],0)</f>
        <v>0.19120800000000002</v>
      </c>
      <c r="AO954" s="3">
        <f>(Table1[[#This Row],[OBS_ACC]]-Table1[[#This Row],[EXP_ACC]])/(1-Table1[[#This Row],[EXP_ACC]])</f>
        <v>0.77620945805596486</v>
      </c>
      <c r="AP954" s="3">
        <f>Table1[[#This Row],['# CM TP]]+Table1[[#This Row],['# CM FN]]</f>
        <v>195</v>
      </c>
      <c r="AQ954" s="3">
        <f>Table1[[#This Row],['# CM TN]]+Table1[[#This Row],['# CM FP]]</f>
        <v>805</v>
      </c>
      <c r="AR954" s="2">
        <f>IFERROR(Table1[[#This Row],[NUM_T]]/(Table1[[#This Row],[NUM_T]]+Table1[[#This Row],[NUM_F]]),0)</f>
        <v>0.19500000000000001</v>
      </c>
      <c r="AS954" s="2">
        <f>IFERROR(((LEN(Table1[[#This Row],[Predictors]])-LEN(SUBSTITUTE(Table1[[#This Row],[Predictors]],"_","")))/Table1[[#This Row],[NumPredictors]])-Table1[[#This Row],[P_se]],0)</f>
        <v>0</v>
      </c>
      <c r="AT954" s="2">
        <f>IFERROR((LEN(Table1[[#This Row],[Predictors]])-LEN(SUBSTITUTE(Table1[[#This Row],[Predictors]],".","")))/Table1[[#This Row],[NumPredictors]],0)</f>
        <v>1</v>
      </c>
      <c r="AU9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4" s="2">
        <f>1-(Table1[[#This Row],[P_2gram]]+Table1[[#This Row],[P_order]]+Table1[[#This Row],[P_se]])</f>
        <v>0</v>
      </c>
    </row>
    <row r="955" spans="1:48" x14ac:dyDescent="0.25">
      <c r="A955">
        <v>87</v>
      </c>
      <c r="B955" t="s">
        <v>645</v>
      </c>
      <c r="C955" t="s">
        <v>185</v>
      </c>
      <c r="D955" s="26" t="s">
        <v>1510</v>
      </c>
      <c r="E955">
        <v>4000</v>
      </c>
      <c r="F9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55" t="s">
        <v>608</v>
      </c>
      <c r="H955" s="3">
        <v>1</v>
      </c>
      <c r="I955" s="1">
        <v>42794.944641203707</v>
      </c>
      <c r="J955" t="s">
        <v>159</v>
      </c>
      <c r="K955" t="s">
        <v>11</v>
      </c>
      <c r="L955" t="str">
        <f>SUBSTITUTE(SUBSTITUTE(Table1[[#This Row],[PredictorSetsOrig]],"task","act"),"startend","se")</f>
        <v>order</v>
      </c>
      <c r="M955" s="14" t="s">
        <v>436</v>
      </c>
      <c r="N955" s="3">
        <v>5</v>
      </c>
      <c r="O955" s="3">
        <f>IF(Table1[[#This Row],[Algorithm]]="None",0,IF(Table1[[#This Row],[NumPredictors]]&lt;=5,5,IF(Table1[[#This Row],[NumPredictors]]&lt;=10,10,IF(Table1[[#This Row],[NumPredictors]]&lt;=30,30,50))))</f>
        <v>5</v>
      </c>
      <c r="P955" s="2">
        <v>0.81899999999999995</v>
      </c>
      <c r="Q955" s="2">
        <v>0.80233333333333301</v>
      </c>
      <c r="R955">
        <v>725.74000000000206</v>
      </c>
      <c r="S955">
        <v>3.2999999999992702</v>
      </c>
      <c r="T955">
        <v>0.84999999999854503</v>
      </c>
      <c r="U955" s="3">
        <v>2.3006672306764999</v>
      </c>
      <c r="V955" s="3">
        <v>7.01301931468352</v>
      </c>
      <c r="W955" s="22">
        <f>IFERROR(Table1[[#This Row],[MutualInformation]]/Table1[[#This Row],[MutualInformationPotential]],0)</f>
        <v>0.32805659409200177</v>
      </c>
      <c r="X955" s="3">
        <v>5.7493260854617902E-2</v>
      </c>
      <c r="Y955" s="27">
        <v>0.35444746043164099</v>
      </c>
      <c r="Z955" s="3">
        <f>IFERROR(Table1[[#This Row],[MutualInformationVsOutcome]]/Table1[[#This Row],[MutualInformationVsOutcomePotential]],0)</f>
        <v>0.16220531185243489</v>
      </c>
      <c r="AA955">
        <v>15</v>
      </c>
      <c r="AB955">
        <v>804</v>
      </c>
      <c r="AC955">
        <v>1</v>
      </c>
      <c r="AD955">
        <v>180</v>
      </c>
      <c r="AE955" s="3" t="s">
        <v>656</v>
      </c>
      <c r="AF9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955" s="17" t="str">
        <f>RIGHT(Table1[[#This Row],[AlgorithmFunc]],LEN(Table1[[#This Row],[AlgorithmFunc]])-16)</f>
        <v>LASSORepeated</v>
      </c>
      <c r="AH955" s="3">
        <f>Table1[[#This Row],['# CM TP]]+Table1[[#This Row],['# CM TN]]</f>
        <v>819</v>
      </c>
      <c r="AI955" s="3">
        <f>Table1[[#This Row],['# CM FP]]+Table1[[#This Row],['# CM FN]]</f>
        <v>181</v>
      </c>
      <c r="AJ955" s="3">
        <f>Table1[[#This Row],['# CM TP]]+Table1[[#This Row],['# CM FP]]</f>
        <v>16</v>
      </c>
      <c r="AK955" s="3">
        <f>Table1[[#This Row],['# CM TN]]+Table1[[#This Row],['# CM FN]]</f>
        <v>984</v>
      </c>
      <c r="AL955" s="3">
        <f>Table1[[#This Row],[GT_T]]+Table1[[#This Row],[GT_F]]</f>
        <v>1000</v>
      </c>
      <c r="AM955" s="3">
        <f>IFERROR((Table1[[#This Row],['# CM TP]]+Table1[[#This Row],['# CM TN]])/Table1[[#This Row],[GT_TOT]], 0)</f>
        <v>0.81899999999999995</v>
      </c>
      <c r="AN955" s="3">
        <f>IFERROR(((Table1[[#This Row],[GT_T]]*Table1[[#This Row],[GT_ML_P]]/Table1[[#This Row],[GT_TOT]])+(Table1[[#This Row],[GT_F]]*Table1[[#This Row],[GT_ML_N]]/Table1[[#This Row],[GT_TOT]]))/Table1[[#This Row],[GT_TOT]],0)</f>
        <v>0.19120800000000002</v>
      </c>
      <c r="AO955" s="3">
        <f>(Table1[[#This Row],[OBS_ACC]]-Table1[[#This Row],[EXP_ACC]])/(1-Table1[[#This Row],[EXP_ACC]])</f>
        <v>0.77620945805596486</v>
      </c>
      <c r="AP955" s="3">
        <f>Table1[[#This Row],['# CM TP]]+Table1[[#This Row],['# CM FN]]</f>
        <v>195</v>
      </c>
      <c r="AQ955" s="3">
        <f>Table1[[#This Row],['# CM TN]]+Table1[[#This Row],['# CM FP]]</f>
        <v>805</v>
      </c>
      <c r="AR955" s="2">
        <f>IFERROR(Table1[[#This Row],[NUM_T]]/(Table1[[#This Row],[NUM_T]]+Table1[[#This Row],[NUM_F]]),0)</f>
        <v>0.19500000000000001</v>
      </c>
      <c r="AS955" s="2">
        <f>IFERROR(((LEN(Table1[[#This Row],[Predictors]])-LEN(SUBSTITUTE(Table1[[#This Row],[Predictors]],"_","")))/Table1[[#This Row],[NumPredictors]])-Table1[[#This Row],[P_se]],0)</f>
        <v>0</v>
      </c>
      <c r="AT955" s="2">
        <f>IFERROR((LEN(Table1[[#This Row],[Predictors]])-LEN(SUBSTITUTE(Table1[[#This Row],[Predictors]],".","")))/Table1[[#This Row],[NumPredictors]],0)</f>
        <v>1</v>
      </c>
      <c r="AU9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5" s="2">
        <f>1-(Table1[[#This Row],[P_2gram]]+Table1[[#This Row],[P_order]]+Table1[[#This Row],[P_se]])</f>
        <v>0</v>
      </c>
    </row>
    <row r="956" spans="1:48" x14ac:dyDescent="0.25">
      <c r="A956" s="26">
        <v>24</v>
      </c>
      <c r="B956" s="26" t="s">
        <v>645</v>
      </c>
      <c r="C956" s="26" t="s">
        <v>190</v>
      </c>
      <c r="D956" s="26" t="s">
        <v>1510</v>
      </c>
      <c r="E956" s="26">
        <v>4000</v>
      </c>
      <c r="F9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956" s="26" t="s">
        <v>886</v>
      </c>
      <c r="H956" s="27">
        <v>1</v>
      </c>
      <c r="I956" s="28">
        <v>42805.804074074076</v>
      </c>
      <c r="J956" s="26" t="s">
        <v>887</v>
      </c>
      <c r="K956" s="28" t="s">
        <v>11</v>
      </c>
      <c r="L956" t="str">
        <f>SUBSTITUTE(SUBSTITUTE(Table1[[#This Row],[PredictorSetsOrig]],"task","act"),"startend","se")</f>
        <v>act,2gram</v>
      </c>
      <c r="M956" s="14" t="s">
        <v>22</v>
      </c>
      <c r="N956" s="16">
        <v>30</v>
      </c>
      <c r="O956" s="27">
        <f>IF(Table1[[#This Row],[Algorithm]]="None",0,IF(Table1[[#This Row],[NumPredictors]]&lt;=5,5,IF(Table1[[#This Row],[NumPredictors]]&lt;=10,10,IF(Table1[[#This Row],[NumPredictors]]&lt;=30,30,50))))</f>
        <v>30</v>
      </c>
      <c r="P956" s="29">
        <v>0.81899999999999995</v>
      </c>
      <c r="Q956" s="29">
        <v>0.83199999999999996</v>
      </c>
      <c r="R956" s="27">
        <v>238.89</v>
      </c>
      <c r="S956" s="27">
        <v>7.0100000000002201</v>
      </c>
      <c r="T956" s="27">
        <v>0.729999999999563</v>
      </c>
      <c r="U956" s="27">
        <v>6.24302836415466</v>
      </c>
      <c r="V956" s="17">
        <v>7.30761563701172</v>
      </c>
      <c r="W956" s="22">
        <f>IFERROR(Table1[[#This Row],[MutualInformation]]/Table1[[#This Row],[MutualInformationPotential]],0)</f>
        <v>0.85431810788390095</v>
      </c>
      <c r="X956" s="27">
        <v>0.57133792498235703</v>
      </c>
      <c r="Y956" s="27">
        <v>0.62240735263359004</v>
      </c>
      <c r="Z956" s="27">
        <f>IFERROR(Table1[[#This Row],[MutualInformationVsOutcome]]/Table1[[#This Row],[MutualInformationVsOutcomePotential]],0)</f>
        <v>0.91794854698431316</v>
      </c>
      <c r="AA956" s="27">
        <v>260</v>
      </c>
      <c r="AB956" s="27">
        <v>559</v>
      </c>
      <c r="AC956" s="27">
        <v>77</v>
      </c>
      <c r="AD956" s="27">
        <v>104</v>
      </c>
      <c r="AE956" s="26" t="s">
        <v>898</v>
      </c>
      <c r="AF9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956" s="17" t="str">
        <f>RIGHT(Table1[[#This Row],[AlgorithmFunc]],LEN(Table1[[#This Row],[AlgorithmFunc]])-16)</f>
        <v>Recursive4Sizes</v>
      </c>
      <c r="AH956" s="27">
        <f>Table1[[#This Row],['# CM TP]]+Table1[[#This Row],['# CM TN]]</f>
        <v>819</v>
      </c>
      <c r="AI956" s="27">
        <f>Table1[[#This Row],['# CM FP]]+Table1[[#This Row],['# CM FN]]</f>
        <v>181</v>
      </c>
      <c r="AJ956" s="27">
        <f>Table1[[#This Row],['# CM TP]]+Table1[[#This Row],['# CM FP]]</f>
        <v>337</v>
      </c>
      <c r="AK956" s="27">
        <f>Table1[[#This Row],['# CM TN]]+Table1[[#This Row],['# CM FN]]</f>
        <v>663</v>
      </c>
      <c r="AL956" s="27">
        <f>Table1[[#This Row],[GT_T]]+Table1[[#This Row],[GT_F]]</f>
        <v>1000</v>
      </c>
      <c r="AM956" s="27">
        <f>IFERROR((Table1[[#This Row],['# CM TP]]+Table1[[#This Row],['# CM TN]])/Table1[[#This Row],[GT_TOT]], 0)</f>
        <v>0.81899999999999995</v>
      </c>
      <c r="AN956" s="27">
        <f>IFERROR(((Table1[[#This Row],[GT_T]]*Table1[[#This Row],[GT_ML_P]]/Table1[[#This Row],[GT_TOT]])+(Table1[[#This Row],[GT_F]]*Table1[[#This Row],[GT_ML_N]]/Table1[[#This Row],[GT_TOT]]))/Table1[[#This Row],[GT_TOT]],0)</f>
        <v>0.39600599999999997</v>
      </c>
      <c r="AO956" s="27">
        <f>(Table1[[#This Row],[OBS_ACC]]-Table1[[#This Row],[EXP_ACC]])/(1-Table1[[#This Row],[EXP_ACC]])</f>
        <v>0.70032814895512197</v>
      </c>
      <c r="AP956" s="27">
        <f>Table1[[#This Row],['# CM TP]]+Table1[[#This Row],['# CM FN]]</f>
        <v>364</v>
      </c>
      <c r="AQ956" s="27">
        <f>Table1[[#This Row],['# CM TN]]+Table1[[#This Row],['# CM FP]]</f>
        <v>636</v>
      </c>
      <c r="AR956" s="29">
        <f>IFERROR(Table1[[#This Row],[NUM_T]]/(Table1[[#This Row],[NUM_T]]+Table1[[#This Row],[NUM_F]]),0)</f>
        <v>0.36399999999999999</v>
      </c>
      <c r="AS956" s="29">
        <f>IFERROR(((LEN(Table1[[#This Row],[Predictors]])-LEN(SUBSTITUTE(Table1[[#This Row],[Predictors]],"_","")))/Table1[[#This Row],[NumPredictors]])-Table1[[#This Row],[P_se]],0)</f>
        <v>0.6333333333333333</v>
      </c>
      <c r="AT956" s="29">
        <f>IFERROR((LEN(Table1[[#This Row],[Predictors]])-LEN(SUBSTITUTE(Table1[[#This Row],[Predictors]],".","")))/Table1[[#This Row],[NumPredictors]],0)</f>
        <v>0</v>
      </c>
      <c r="AU95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6" s="29">
        <f>1-(Table1[[#This Row],[P_2gram]]+Table1[[#This Row],[P_order]]+Table1[[#This Row],[P_se]])</f>
        <v>0.3666666666666667</v>
      </c>
    </row>
    <row r="957" spans="1:48" x14ac:dyDescent="0.25">
      <c r="A957">
        <v>24</v>
      </c>
      <c r="B957" t="s">
        <v>645</v>
      </c>
      <c r="C957" t="s">
        <v>1503</v>
      </c>
      <c r="D957" t="s">
        <v>1506</v>
      </c>
      <c r="E957">
        <v>7554</v>
      </c>
      <c r="F9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957" t="s">
        <v>1419</v>
      </c>
      <c r="H957" s="3">
        <v>1</v>
      </c>
      <c r="I957" s="1">
        <v>43122.976342592592</v>
      </c>
      <c r="J957" t="s">
        <v>167</v>
      </c>
      <c r="K957" t="s">
        <v>11</v>
      </c>
      <c r="L957" t="str">
        <f>SUBSTITUTE(SUBSTITUTE(Table1[[#This Row],[PredictorSetsOrig]],"task","act"),"startend","se")</f>
        <v>order</v>
      </c>
      <c r="M957" s="32" t="s">
        <v>436</v>
      </c>
      <c r="N957" s="3">
        <v>10</v>
      </c>
      <c r="O957" s="3">
        <f>IF(Table1[[#This Row],[Algorithm]]="None",0,IF(Table1[[#This Row],[NumPredictors]]&lt;=5,5,IF(Table1[[#This Row],[NumPredictors]]&lt;=10,10,IF(Table1[[#This Row],[NumPredictors]]&lt;=30,30,50))))</f>
        <v>10</v>
      </c>
      <c r="P957" s="2">
        <v>0.818951826363155</v>
      </c>
      <c r="Q957" s="2">
        <v>0.80847308031774101</v>
      </c>
      <c r="R957">
        <v>9.0399999999999601</v>
      </c>
      <c r="S957">
        <v>6.5199999999995297</v>
      </c>
      <c r="T957">
        <v>0.25</v>
      </c>
      <c r="U957" s="3">
        <v>2.50080945403128</v>
      </c>
      <c r="V957" s="17"/>
      <c r="W957" s="22">
        <f>IFERROR(Table1[[#This Row],[MutualInformation]]/Table1[[#This Row],[MutualInformationPotential]],0)</f>
        <v>0</v>
      </c>
      <c r="X957" s="3">
        <v>0.17584938586985199</v>
      </c>
      <c r="Y957" s="3"/>
      <c r="Z957" s="3">
        <f>IFERROR(Table1[[#This Row],[MutualInformationVsOutcome]]/Table1[[#This Row],[MutualInformationVsOutcomePotential]],0)</f>
        <v>0</v>
      </c>
      <c r="AA957">
        <v>114</v>
      </c>
      <c r="AB957">
        <v>1433</v>
      </c>
      <c r="AC957">
        <v>45</v>
      </c>
      <c r="AD957">
        <v>297</v>
      </c>
      <c r="AE957" s="3" t="s">
        <v>1428</v>
      </c>
      <c r="AF95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57" s="17" t="str">
        <f>RIGHT(Table1[[#This Row],[AlgorithmFunc]],LEN(Table1[[#This Row],[AlgorithmFunc]])-16)</f>
        <v>LASSORepeated1se</v>
      </c>
      <c r="AH957" s="3">
        <f>Table1[[#This Row],['# CM TP]]+Table1[[#This Row],['# CM TN]]</f>
        <v>1547</v>
      </c>
      <c r="AI957" s="3">
        <f>Table1[[#This Row],['# CM FP]]+Table1[[#This Row],['# CM FN]]</f>
        <v>342</v>
      </c>
      <c r="AJ957" s="3">
        <f>Table1[[#This Row],['# CM TP]]+Table1[[#This Row],['# CM FP]]</f>
        <v>159</v>
      </c>
      <c r="AK957" s="3">
        <f>Table1[[#This Row],['# CM TN]]+Table1[[#This Row],['# CM FN]]</f>
        <v>1730</v>
      </c>
      <c r="AL957" s="3">
        <f>Table1[[#This Row],[GT_T]]+Table1[[#This Row],[GT_F]]</f>
        <v>1889</v>
      </c>
      <c r="AM957" s="3">
        <f>IFERROR((Table1[[#This Row],['# CM TP]]+Table1[[#This Row],['# CM TN]])/Table1[[#This Row],[GT_TOT]], 0)</f>
        <v>0.81895182636315511</v>
      </c>
      <c r="AN957" s="3">
        <f>IFERROR(((Table1[[#This Row],[GT_T]]*Table1[[#This Row],[GT_ML_P]]/Table1[[#This Row],[GT_TOT]])+(Table1[[#This Row],[GT_F]]*Table1[[#This Row],[GT_ML_N]]/Table1[[#This Row],[GT_TOT]]))/Table1[[#This Row],[GT_TOT]],0)</f>
        <v>0.23474149326812246</v>
      </c>
      <c r="AO957" s="3">
        <f>(Table1[[#This Row],[OBS_ACC]]-Table1[[#This Row],[EXP_ACC]])/(1-Table1[[#This Row],[EXP_ACC]])</f>
        <v>0.76341566667447913</v>
      </c>
      <c r="AP957" s="3">
        <f>Table1[[#This Row],['# CM TP]]+Table1[[#This Row],['# CM FN]]</f>
        <v>411</v>
      </c>
      <c r="AQ957" s="3">
        <f>Table1[[#This Row],['# CM TN]]+Table1[[#This Row],['# CM FP]]</f>
        <v>1478</v>
      </c>
      <c r="AR957" s="2">
        <f>IFERROR(Table1[[#This Row],[NUM_T]]/(Table1[[#This Row],[NUM_T]]+Table1[[#This Row],[NUM_F]]),0)</f>
        <v>0.21757543673901536</v>
      </c>
      <c r="AS957" s="2">
        <f>IFERROR(((LEN(Table1[[#This Row],[Predictors]])-LEN(SUBSTITUTE(Table1[[#This Row],[Predictors]],"_","")))/Table1[[#This Row],[NumPredictors]])-Table1[[#This Row],[P_se]],0)</f>
        <v>0</v>
      </c>
      <c r="AT957" s="2">
        <f>IFERROR((LEN(Table1[[#This Row],[Predictors]])-LEN(SUBSTITUTE(Table1[[#This Row],[Predictors]],".","")))/Table1[[#This Row],[NumPredictors]],0)</f>
        <v>1</v>
      </c>
      <c r="AU9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7" s="2">
        <f>1-(Table1[[#This Row],[P_2gram]]+Table1[[#This Row],[P_order]]+Table1[[#This Row],[P_se]])</f>
        <v>0</v>
      </c>
    </row>
    <row r="958" spans="1:48" x14ac:dyDescent="0.25">
      <c r="A958">
        <v>48</v>
      </c>
      <c r="B958" t="s">
        <v>645</v>
      </c>
      <c r="C958" t="s">
        <v>185</v>
      </c>
      <c r="D958" s="26" t="s">
        <v>1510</v>
      </c>
      <c r="E958">
        <v>4000</v>
      </c>
      <c r="F9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58" t="s">
        <v>1070</v>
      </c>
      <c r="H958" s="3">
        <v>1</v>
      </c>
      <c r="I958" s="1">
        <v>43118.899236111109</v>
      </c>
      <c r="J958" t="s">
        <v>982</v>
      </c>
      <c r="K958" t="s">
        <v>11</v>
      </c>
      <c r="L958" t="str">
        <f>SUBSTITUTE(SUBSTITUTE(Table1[[#This Row],[PredictorSetsOrig]],"task","act"),"startend","se")</f>
        <v>act,se,order</v>
      </c>
      <c r="M958" s="32" t="s">
        <v>18</v>
      </c>
      <c r="N958" s="3">
        <v>30</v>
      </c>
      <c r="O958" s="3">
        <f>IF(Table1[[#This Row],[Algorithm]]="None",0,IF(Table1[[#This Row],[NumPredictors]]&lt;=5,5,IF(Table1[[#This Row],[NumPredictors]]&lt;=10,10,IF(Table1[[#This Row],[NumPredictors]]&lt;=30,30,50))))</f>
        <v>30</v>
      </c>
      <c r="P958" s="2">
        <v>0.80500000000000005</v>
      </c>
      <c r="Q958" s="2">
        <v>0.79733333333333301</v>
      </c>
      <c r="R958">
        <v>1.1399999999994199</v>
      </c>
      <c r="S958">
        <v>6.3299999999999299</v>
      </c>
      <c r="T958">
        <v>0.92000000000007298</v>
      </c>
      <c r="U958" s="3">
        <v>1.1308908081257301</v>
      </c>
      <c r="V958" s="27">
        <v>7.28892414629368</v>
      </c>
      <c r="W958" s="22">
        <f>IFERROR(Table1[[#This Row],[MutualInformation]]/Table1[[#This Row],[MutualInformationPotential]],0)</f>
        <v>0.15515195184199754</v>
      </c>
      <c r="X958" s="3">
        <v>1.47861344355E-2</v>
      </c>
      <c r="Y958" s="27">
        <v>0.403599247604152</v>
      </c>
      <c r="Z958" s="3">
        <f>IFERROR(Table1[[#This Row],[MutualInformationVsOutcome]]/Table1[[#This Row],[MutualInformationVsOutcomePotential]],0)</f>
        <v>3.6635683845481701E-2</v>
      </c>
      <c r="AA958">
        <v>0</v>
      </c>
      <c r="AB958">
        <v>805</v>
      </c>
      <c r="AC958">
        <v>0</v>
      </c>
      <c r="AD958">
        <v>195</v>
      </c>
      <c r="AE958" s="3" t="s">
        <v>1085</v>
      </c>
      <c r="AF9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958" s="17" t="str">
        <f>RIGHT(Table1[[#This Row],[AlgorithmFunc]],LEN(Table1[[#This Row],[AlgorithmFunc]])-16)</f>
        <v>Fisher</v>
      </c>
      <c r="AH958" s="3">
        <f>Table1[[#This Row],['# CM TP]]+Table1[[#This Row],['# CM TN]]</f>
        <v>805</v>
      </c>
      <c r="AI958" s="3">
        <f>Table1[[#This Row],['# CM FP]]+Table1[[#This Row],['# CM FN]]</f>
        <v>195</v>
      </c>
      <c r="AJ958" s="3">
        <f>Table1[[#This Row],['# CM TP]]+Table1[[#This Row],['# CM FP]]</f>
        <v>0</v>
      </c>
      <c r="AK958" s="3">
        <f>Table1[[#This Row],['# CM TN]]+Table1[[#This Row],['# CM FN]]</f>
        <v>1000</v>
      </c>
      <c r="AL958" s="3">
        <f>Table1[[#This Row],[GT_T]]+Table1[[#This Row],[GT_F]]</f>
        <v>1000</v>
      </c>
      <c r="AM958" s="3">
        <f>IFERROR((Table1[[#This Row],['# CM TP]]+Table1[[#This Row],['# CM TN]])/Table1[[#This Row],[GT_TOT]], 0)</f>
        <v>0.80500000000000005</v>
      </c>
      <c r="AN958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958" s="3">
        <f>(Table1[[#This Row],[OBS_ACC]]-Table1[[#This Row],[EXP_ACC]])/(1-Table1[[#This Row],[EXP_ACC]])</f>
        <v>0.75776397515527971</v>
      </c>
      <c r="AP958" s="3">
        <f>Table1[[#This Row],['# CM TP]]+Table1[[#This Row],['# CM FN]]</f>
        <v>195</v>
      </c>
      <c r="AQ958" s="3">
        <f>Table1[[#This Row],['# CM TN]]+Table1[[#This Row],['# CM FP]]</f>
        <v>805</v>
      </c>
      <c r="AR958" s="2">
        <f>IFERROR(Table1[[#This Row],[NUM_T]]/(Table1[[#This Row],[NUM_T]]+Table1[[#This Row],[NUM_F]]),0)</f>
        <v>0.19500000000000001</v>
      </c>
      <c r="AS958" s="2">
        <f>IFERROR(((LEN(Table1[[#This Row],[Predictors]])-LEN(SUBSTITUTE(Table1[[#This Row],[Predictors]],"_","")))/Table1[[#This Row],[NumPredictors]])-Table1[[#This Row],[P_se]],0)</f>
        <v>0</v>
      </c>
      <c r="AT958" s="2">
        <f>IFERROR((LEN(Table1[[#This Row],[Predictors]])-LEN(SUBSTITUTE(Table1[[#This Row],[Predictors]],".","")))/Table1[[#This Row],[NumPredictors]],0)</f>
        <v>0.96666666666666667</v>
      </c>
      <c r="AU9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8" s="2">
        <f>1-(Table1[[#This Row],[P_2gram]]+Table1[[#This Row],[P_order]]+Table1[[#This Row],[P_se]])</f>
        <v>3.3333333333333326E-2</v>
      </c>
    </row>
    <row r="959" spans="1:48" x14ac:dyDescent="0.25">
      <c r="A959">
        <v>23</v>
      </c>
      <c r="B959" t="s">
        <v>645</v>
      </c>
      <c r="C959" t="s">
        <v>185</v>
      </c>
      <c r="D959" s="26" t="s">
        <v>1510</v>
      </c>
      <c r="E959">
        <v>4000</v>
      </c>
      <c r="F9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59" t="s">
        <v>1070</v>
      </c>
      <c r="H959" s="3">
        <v>1</v>
      </c>
      <c r="I959" s="1">
        <v>43118.897268518522</v>
      </c>
      <c r="J959" t="s">
        <v>995</v>
      </c>
      <c r="K959" t="s">
        <v>11</v>
      </c>
      <c r="L959" t="str">
        <f>SUBSTITUTE(SUBSTITUTE(Table1[[#This Row],[PredictorSetsOrig]],"task","act"),"startend","se")</f>
        <v>act</v>
      </c>
      <c r="M959" s="32" t="s">
        <v>12</v>
      </c>
      <c r="N959" s="3">
        <v>10</v>
      </c>
      <c r="O959" s="3">
        <f>IF(Table1[[#This Row],[Algorithm]]="None",0,IF(Table1[[#This Row],[NumPredictors]]&lt;=5,5,IF(Table1[[#This Row],[NumPredictors]]&lt;=10,10,IF(Table1[[#This Row],[NumPredictors]]&lt;=30,30,50))))</f>
        <v>10</v>
      </c>
      <c r="P959" s="2">
        <v>0.81899999999999995</v>
      </c>
      <c r="Q959" s="2">
        <v>0.82199999999999995</v>
      </c>
      <c r="R959">
        <v>0.18000000000029101</v>
      </c>
      <c r="S959">
        <v>4.0100000000002201</v>
      </c>
      <c r="T959">
        <v>7.0000000000618498E-2</v>
      </c>
      <c r="U959" s="3">
        <v>3.58421594056444</v>
      </c>
      <c r="V959" s="27">
        <v>6.6527099250221697</v>
      </c>
      <c r="W959" s="22">
        <f>IFERROR(Table1[[#This Row],[MutualInformation]]/Table1[[#This Row],[MutualInformationPotential]],0)</f>
        <v>0.53876029181484208</v>
      </c>
      <c r="X959" s="3">
        <v>0.134520477474532</v>
      </c>
      <c r="Y959" s="3">
        <v>0.37128971067814898</v>
      </c>
      <c r="Z959" s="3">
        <f>IFERROR(Table1[[#This Row],[MutualInformationVsOutcome]]/Table1[[#This Row],[MutualInformationVsOutcomePotential]],0)</f>
        <v>0.36230596648863383</v>
      </c>
      <c r="AA959">
        <v>39</v>
      </c>
      <c r="AB959">
        <v>780</v>
      </c>
      <c r="AC959">
        <v>25</v>
      </c>
      <c r="AD959">
        <v>156</v>
      </c>
      <c r="AE959" s="3" t="s">
        <v>996</v>
      </c>
      <c r="AF9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59" s="17" t="str">
        <f>RIGHT(Table1[[#This Row],[AlgorithmFunc]],LEN(Table1[[#This Row],[AlgorithmFunc]])-16)</f>
        <v>ClusterInfluence</v>
      </c>
      <c r="AH959" s="3">
        <f>Table1[[#This Row],['# CM TP]]+Table1[[#This Row],['# CM TN]]</f>
        <v>819</v>
      </c>
      <c r="AI959" s="3">
        <f>Table1[[#This Row],['# CM FP]]+Table1[[#This Row],['# CM FN]]</f>
        <v>181</v>
      </c>
      <c r="AJ959" s="3">
        <f>Table1[[#This Row],['# CM TP]]+Table1[[#This Row],['# CM FP]]</f>
        <v>64</v>
      </c>
      <c r="AK959" s="3">
        <f>Table1[[#This Row],['# CM TN]]+Table1[[#This Row],['# CM FN]]</f>
        <v>936</v>
      </c>
      <c r="AL959" s="3">
        <f>Table1[[#This Row],[GT_T]]+Table1[[#This Row],[GT_F]]</f>
        <v>1000</v>
      </c>
      <c r="AM959" s="3">
        <f>IFERROR((Table1[[#This Row],['# CM TP]]+Table1[[#This Row],['# CM TN]])/Table1[[#This Row],[GT_TOT]], 0)</f>
        <v>0.81899999999999995</v>
      </c>
      <c r="AN959" s="3">
        <f>IFERROR(((Table1[[#This Row],[GT_T]]*Table1[[#This Row],[GT_ML_P]]/Table1[[#This Row],[GT_TOT]])+(Table1[[#This Row],[GT_F]]*Table1[[#This Row],[GT_ML_N]]/Table1[[#This Row],[GT_TOT]]))/Table1[[#This Row],[GT_TOT]],0)</f>
        <v>0.221832</v>
      </c>
      <c r="AO959" s="3">
        <f>(Table1[[#This Row],[OBS_ACC]]-Table1[[#This Row],[EXP_ACC]])/(1-Table1[[#This Row],[EXP_ACC]])</f>
        <v>0.76740241181852753</v>
      </c>
      <c r="AP959" s="3">
        <f>Table1[[#This Row],['# CM TP]]+Table1[[#This Row],['# CM FN]]</f>
        <v>195</v>
      </c>
      <c r="AQ959" s="3">
        <f>Table1[[#This Row],['# CM TN]]+Table1[[#This Row],['# CM FP]]</f>
        <v>805</v>
      </c>
      <c r="AR959" s="2">
        <f>IFERROR(Table1[[#This Row],[NUM_T]]/(Table1[[#This Row],[NUM_T]]+Table1[[#This Row],[NUM_F]]),0)</f>
        <v>0.19500000000000001</v>
      </c>
      <c r="AS959" s="2">
        <f>IFERROR(((LEN(Table1[[#This Row],[Predictors]])-LEN(SUBSTITUTE(Table1[[#This Row],[Predictors]],"_","")))/Table1[[#This Row],[NumPredictors]])-Table1[[#This Row],[P_se]],0)</f>
        <v>0</v>
      </c>
      <c r="AT959" s="2">
        <f>IFERROR((LEN(Table1[[#This Row],[Predictors]])-LEN(SUBSTITUTE(Table1[[#This Row],[Predictors]],".","")))/Table1[[#This Row],[NumPredictors]],0)</f>
        <v>0</v>
      </c>
      <c r="AU9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59" s="2">
        <f>1-(Table1[[#This Row],[P_2gram]]+Table1[[#This Row],[P_order]]+Table1[[#This Row],[P_se]])</f>
        <v>1</v>
      </c>
    </row>
    <row r="960" spans="1:48" x14ac:dyDescent="0.25">
      <c r="A960" s="26">
        <v>76</v>
      </c>
      <c r="B960" s="26" t="s">
        <v>645</v>
      </c>
      <c r="C960" s="26" t="s">
        <v>185</v>
      </c>
      <c r="D960" s="26" t="s">
        <v>1510</v>
      </c>
      <c r="E960" s="26">
        <v>4000</v>
      </c>
      <c r="F9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60" s="26" t="s">
        <v>1070</v>
      </c>
      <c r="H960" s="27">
        <v>1</v>
      </c>
      <c r="I960" s="28">
        <v>43118.902222222219</v>
      </c>
      <c r="J960" s="26" t="s">
        <v>995</v>
      </c>
      <c r="K960" s="26" t="s">
        <v>11</v>
      </c>
      <c r="L960" t="str">
        <f>SUBSTITUTE(SUBSTITUTE(Table1[[#This Row],[PredictorSetsOrig]],"task","act"),"startend","se")</f>
        <v>order</v>
      </c>
      <c r="M960" s="32" t="s">
        <v>436</v>
      </c>
      <c r="N960" s="27">
        <v>30</v>
      </c>
      <c r="O960" s="27">
        <f>IF(Table1[[#This Row],[Algorithm]]="None",0,IF(Table1[[#This Row],[NumPredictors]]&lt;=5,5,IF(Table1[[#This Row],[NumPredictors]]&lt;=10,10,IF(Table1[[#This Row],[NumPredictors]]&lt;=30,30,50))))</f>
        <v>30</v>
      </c>
      <c r="P960" s="29">
        <v>0.81899999999999995</v>
      </c>
      <c r="Q960" s="29">
        <v>0.80700000000000005</v>
      </c>
      <c r="R960" s="26">
        <v>1.0799999999999299</v>
      </c>
      <c r="S960" s="26">
        <v>6.3099999999994898</v>
      </c>
      <c r="T960" s="26">
        <v>0.87000000000080002</v>
      </c>
      <c r="U960" s="27">
        <v>4.2282458554415596</v>
      </c>
      <c r="V960" s="17">
        <v>7.01301931468352</v>
      </c>
      <c r="W960" s="22">
        <f>IFERROR(Table1[[#This Row],[MutualInformation]]/Table1[[#This Row],[MutualInformationPotential]],0)</f>
        <v>0.60291376163597088</v>
      </c>
      <c r="X960" s="27">
        <v>0.147087689294886</v>
      </c>
      <c r="Y960" s="27">
        <v>0.35444746043164099</v>
      </c>
      <c r="Z960" s="27">
        <f>IFERROR(Table1[[#This Row],[MutualInformationVsOutcome]]/Table1[[#This Row],[MutualInformationVsOutcomePotential]],0)</f>
        <v>0.41497741051879661</v>
      </c>
      <c r="AA960" s="26">
        <v>18</v>
      </c>
      <c r="AB960" s="26">
        <v>801</v>
      </c>
      <c r="AC960" s="26">
        <v>4</v>
      </c>
      <c r="AD960" s="26">
        <v>177</v>
      </c>
      <c r="AE960" s="27" t="s">
        <v>1026</v>
      </c>
      <c r="AF9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60" s="17" t="str">
        <f>RIGHT(Table1[[#This Row],[AlgorithmFunc]],LEN(Table1[[#This Row],[AlgorithmFunc]])-16)</f>
        <v>ClusterInfluence</v>
      </c>
      <c r="AH960" s="27">
        <f>Table1[[#This Row],['# CM TP]]+Table1[[#This Row],['# CM TN]]</f>
        <v>819</v>
      </c>
      <c r="AI960" s="27">
        <f>Table1[[#This Row],['# CM FP]]+Table1[[#This Row],['# CM FN]]</f>
        <v>181</v>
      </c>
      <c r="AJ960" s="27">
        <f>Table1[[#This Row],['# CM TP]]+Table1[[#This Row],['# CM FP]]</f>
        <v>22</v>
      </c>
      <c r="AK960" s="27">
        <f>Table1[[#This Row],['# CM TN]]+Table1[[#This Row],['# CM FN]]</f>
        <v>978</v>
      </c>
      <c r="AL960" s="27">
        <f>Table1[[#This Row],[GT_T]]+Table1[[#This Row],[GT_F]]</f>
        <v>1000</v>
      </c>
      <c r="AM960" s="27">
        <f>IFERROR((Table1[[#This Row],['# CM TP]]+Table1[[#This Row],['# CM TN]])/Table1[[#This Row],[GT_TOT]], 0)</f>
        <v>0.81899999999999995</v>
      </c>
      <c r="AN960" s="27">
        <f>IFERROR(((Table1[[#This Row],[GT_T]]*Table1[[#This Row],[GT_ML_P]]/Table1[[#This Row],[GT_TOT]])+(Table1[[#This Row],[GT_F]]*Table1[[#This Row],[GT_ML_N]]/Table1[[#This Row],[GT_TOT]]))/Table1[[#This Row],[GT_TOT]],0)</f>
        <v>0.19503600000000001</v>
      </c>
      <c r="AO960" s="27">
        <f>(Table1[[#This Row],[OBS_ACC]]-Table1[[#This Row],[EXP_ACC]])/(1-Table1[[#This Row],[EXP_ACC]])</f>
        <v>0.77514522388578866</v>
      </c>
      <c r="AP960" s="27">
        <f>Table1[[#This Row],['# CM TP]]+Table1[[#This Row],['# CM FN]]</f>
        <v>195</v>
      </c>
      <c r="AQ960" s="27">
        <f>Table1[[#This Row],['# CM TN]]+Table1[[#This Row],['# CM FP]]</f>
        <v>805</v>
      </c>
      <c r="AR960" s="29">
        <f>IFERROR(Table1[[#This Row],[NUM_T]]/(Table1[[#This Row],[NUM_T]]+Table1[[#This Row],[NUM_F]]),0)</f>
        <v>0.19500000000000001</v>
      </c>
      <c r="AS960" s="29">
        <f>IFERROR(((LEN(Table1[[#This Row],[Predictors]])-LEN(SUBSTITUTE(Table1[[#This Row],[Predictors]],"_","")))/Table1[[#This Row],[NumPredictors]])-Table1[[#This Row],[P_se]],0)</f>
        <v>0</v>
      </c>
      <c r="AT960" s="29">
        <f>IFERROR((LEN(Table1[[#This Row],[Predictors]])-LEN(SUBSTITUTE(Table1[[#This Row],[Predictors]],".","")))/Table1[[#This Row],[NumPredictors]],0)</f>
        <v>1</v>
      </c>
      <c r="AU96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0" s="29">
        <f>1-(Table1[[#This Row],[P_2gram]]+Table1[[#This Row],[P_order]]+Table1[[#This Row],[P_se]])</f>
        <v>0</v>
      </c>
    </row>
    <row r="961" spans="1:48" x14ac:dyDescent="0.25">
      <c r="A961">
        <v>11</v>
      </c>
      <c r="B961" t="s">
        <v>645</v>
      </c>
      <c r="C961" t="s">
        <v>1503</v>
      </c>
      <c r="D961" t="s">
        <v>1506</v>
      </c>
      <c r="E961">
        <v>7554</v>
      </c>
      <c r="F9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961" t="s">
        <v>1419</v>
      </c>
      <c r="H961" s="3">
        <v>1</v>
      </c>
      <c r="I961" s="1">
        <v>43122.974872685183</v>
      </c>
      <c r="J961" t="s">
        <v>1007</v>
      </c>
      <c r="K961" t="s">
        <v>11</v>
      </c>
      <c r="L961" t="str">
        <f>SUBSTITUTE(SUBSTITUTE(Table1[[#This Row],[PredictorSetsOrig]],"task","act"),"startend","se")</f>
        <v>act</v>
      </c>
      <c r="M961" s="32" t="s">
        <v>12</v>
      </c>
      <c r="N961" s="3">
        <v>10</v>
      </c>
      <c r="O961" s="3">
        <f>IF(Table1[[#This Row],[Algorithm]]="None",0,IF(Table1[[#This Row],[NumPredictors]]&lt;=5,5,IF(Table1[[#This Row],[NumPredictors]]&lt;=10,10,IF(Table1[[#This Row],[NumPredictors]]&lt;=30,30,50))))</f>
        <v>10</v>
      </c>
      <c r="P961" s="2">
        <v>0.81842244573848599</v>
      </c>
      <c r="Q961" s="2">
        <v>0.839717563989409</v>
      </c>
      <c r="R961">
        <v>3.0000000000654801E-2</v>
      </c>
      <c r="S961">
        <v>7.1499999999996398</v>
      </c>
      <c r="T961">
        <v>9.9999999999454303E-2</v>
      </c>
      <c r="U961" s="3">
        <v>4.8471581250419504</v>
      </c>
      <c r="V961" s="27"/>
      <c r="W961" s="22">
        <f>IFERROR(Table1[[#This Row],[MutualInformation]]/Table1[[#This Row],[MutualInformationPotential]],0)</f>
        <v>0</v>
      </c>
      <c r="X961" s="3">
        <v>0.288757688568682</v>
      </c>
      <c r="Y961" s="3"/>
      <c r="Z961" s="3">
        <f>IFERROR(Table1[[#This Row],[MutualInformationVsOutcome]]/Table1[[#This Row],[MutualInformationVsOutcomePotential]],0)</f>
        <v>0</v>
      </c>
      <c r="AA961">
        <v>136</v>
      </c>
      <c r="AB961">
        <v>1410</v>
      </c>
      <c r="AC961">
        <v>68</v>
      </c>
      <c r="AD961">
        <v>275</v>
      </c>
      <c r="AE961" s="3" t="s">
        <v>1424</v>
      </c>
      <c r="AF96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961" s="17" t="str">
        <f>RIGHT(Table1[[#This Row],[AlgorithmFunc]],LEN(Table1[[#This Row],[AlgorithmFunc]])-16)</f>
        <v>ClusterFisher</v>
      </c>
      <c r="AH961" s="3">
        <f>Table1[[#This Row],['# CM TP]]+Table1[[#This Row],['# CM TN]]</f>
        <v>1546</v>
      </c>
      <c r="AI961" s="3">
        <f>Table1[[#This Row],['# CM FP]]+Table1[[#This Row],['# CM FN]]</f>
        <v>343</v>
      </c>
      <c r="AJ961" s="3">
        <f>Table1[[#This Row],['# CM TP]]+Table1[[#This Row],['# CM FP]]</f>
        <v>204</v>
      </c>
      <c r="AK961" s="3">
        <f>Table1[[#This Row],['# CM TN]]+Table1[[#This Row],['# CM FN]]</f>
        <v>1685</v>
      </c>
      <c r="AL961" s="3">
        <f>Table1[[#This Row],[GT_T]]+Table1[[#This Row],[GT_F]]</f>
        <v>1889</v>
      </c>
      <c r="AM961" s="3">
        <f>IFERROR((Table1[[#This Row],['# CM TP]]+Table1[[#This Row],['# CM TN]])/Table1[[#This Row],[GT_TOT]], 0)</f>
        <v>0.81842244573848599</v>
      </c>
      <c r="AN961" s="3">
        <f>IFERROR(((Table1[[#This Row],[GT_T]]*Table1[[#This Row],[GT_ML_P]]/Table1[[#This Row],[GT_TOT]])+(Table1[[#This Row],[GT_F]]*Table1[[#This Row],[GT_ML_N]]/Table1[[#This Row],[GT_TOT]]))/Table1[[#This Row],[GT_TOT]],0)</f>
        <v>0.25035275694086939</v>
      </c>
      <c r="AO961" s="3">
        <f>(Table1[[#This Row],[OBS_ACC]]-Table1[[#This Row],[EXP_ACC]])/(1-Table1[[#This Row],[EXP_ACC]])</f>
        <v>0.75778266919179282</v>
      </c>
      <c r="AP961" s="3">
        <f>Table1[[#This Row],['# CM TP]]+Table1[[#This Row],['# CM FN]]</f>
        <v>411</v>
      </c>
      <c r="AQ961" s="3">
        <f>Table1[[#This Row],['# CM TN]]+Table1[[#This Row],['# CM FP]]</f>
        <v>1478</v>
      </c>
      <c r="AR961" s="2">
        <f>IFERROR(Table1[[#This Row],[NUM_T]]/(Table1[[#This Row],[NUM_T]]+Table1[[#This Row],[NUM_F]]),0)</f>
        <v>0.21757543673901536</v>
      </c>
      <c r="AS961" s="2">
        <f>IFERROR(((LEN(Table1[[#This Row],[Predictors]])-LEN(SUBSTITUTE(Table1[[#This Row],[Predictors]],"_","")))/Table1[[#This Row],[NumPredictors]])-Table1[[#This Row],[P_se]],0)</f>
        <v>0</v>
      </c>
      <c r="AT961" s="2">
        <f>IFERROR((LEN(Table1[[#This Row],[Predictors]])-LEN(SUBSTITUTE(Table1[[#This Row],[Predictors]],".","")))/Table1[[#This Row],[NumPredictors]],0)</f>
        <v>0</v>
      </c>
      <c r="AU9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1" s="2">
        <f>1-(Table1[[#This Row],[P_2gram]]+Table1[[#This Row],[P_order]]+Table1[[#This Row],[P_se]])</f>
        <v>1</v>
      </c>
    </row>
    <row r="962" spans="1:48" x14ac:dyDescent="0.25">
      <c r="A962">
        <v>39</v>
      </c>
      <c r="B962" t="s">
        <v>645</v>
      </c>
      <c r="C962" t="s">
        <v>1503</v>
      </c>
      <c r="D962" t="s">
        <v>1506</v>
      </c>
      <c r="E962">
        <v>7554</v>
      </c>
      <c r="F9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962" t="s">
        <v>1419</v>
      </c>
      <c r="H962" s="3">
        <v>1</v>
      </c>
      <c r="I962" s="1">
        <v>43122.978368055556</v>
      </c>
      <c r="J962" t="s">
        <v>1317</v>
      </c>
      <c r="K962" t="s">
        <v>11</v>
      </c>
      <c r="L962" t="str">
        <f>SUBSTITUTE(SUBSTITUTE(Table1[[#This Row],[PredictorSetsOrig]],"task","act"),"startend","se")</f>
        <v>order</v>
      </c>
      <c r="M962" s="32" t="s">
        <v>436</v>
      </c>
      <c r="N962" s="3">
        <v>30</v>
      </c>
      <c r="O962" s="3">
        <f>IF(Table1[[#This Row],[Algorithm]]="None",0,IF(Table1[[#This Row],[NumPredictors]]&lt;=5,5,IF(Table1[[#This Row],[NumPredictors]]&lt;=10,10,IF(Table1[[#This Row],[NumPredictors]]&lt;=30,30,50))))</f>
        <v>30</v>
      </c>
      <c r="P962" s="2">
        <v>0.81842244573848599</v>
      </c>
      <c r="Q962" s="2">
        <v>0.840776699029126</v>
      </c>
      <c r="R962">
        <v>1.1400000000003301</v>
      </c>
      <c r="S962">
        <v>12</v>
      </c>
      <c r="T962">
        <v>0.27999999999974501</v>
      </c>
      <c r="U962" s="3">
        <v>4.96460896796032</v>
      </c>
      <c r="V962" s="27"/>
      <c r="W962" s="22">
        <f>IFERROR(Table1[[#This Row],[MutualInformation]]/Table1[[#This Row],[MutualInformationPotential]],0)</f>
        <v>0</v>
      </c>
      <c r="X962" s="3">
        <v>0.33107149477658998</v>
      </c>
      <c r="Y962" s="3"/>
      <c r="Z962" s="3">
        <f>IFERROR(Table1[[#This Row],[MutualInformationVsOutcome]]/Table1[[#This Row],[MutualInformationVsOutcomePotential]],0)</f>
        <v>0</v>
      </c>
      <c r="AA962">
        <v>128</v>
      </c>
      <c r="AB962">
        <v>1418</v>
      </c>
      <c r="AC962">
        <v>60</v>
      </c>
      <c r="AD962">
        <v>283</v>
      </c>
      <c r="AE962" s="3" t="s">
        <v>1432</v>
      </c>
      <c r="AF96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62" s="17" t="str">
        <f>RIGHT(Table1[[#This Row],[AlgorithmFunc]],LEN(Table1[[#This Row],[AlgorithmFunc]])-16)</f>
        <v>ClusterMRMR</v>
      </c>
      <c r="AH962" s="3">
        <f>Table1[[#This Row],['# CM TP]]+Table1[[#This Row],['# CM TN]]</f>
        <v>1546</v>
      </c>
      <c r="AI962" s="3">
        <f>Table1[[#This Row],['# CM FP]]+Table1[[#This Row],['# CM FN]]</f>
        <v>343</v>
      </c>
      <c r="AJ962" s="3">
        <f>Table1[[#This Row],['# CM TP]]+Table1[[#This Row],['# CM FP]]</f>
        <v>188</v>
      </c>
      <c r="AK962" s="3">
        <f>Table1[[#This Row],['# CM TN]]+Table1[[#This Row],['# CM FN]]</f>
        <v>1701</v>
      </c>
      <c r="AL962" s="3">
        <f>Table1[[#This Row],[GT_T]]+Table1[[#This Row],[GT_F]]</f>
        <v>1889</v>
      </c>
      <c r="AM962" s="3">
        <f>IFERROR((Table1[[#This Row],['# CM TP]]+Table1[[#This Row],['# CM TN]])/Table1[[#This Row],[GT_TOT]], 0)</f>
        <v>0.81842244573848599</v>
      </c>
      <c r="AN962" s="3">
        <f>IFERROR(((Table1[[#This Row],[GT_T]]*Table1[[#This Row],[GT_ML_P]]/Table1[[#This Row],[GT_TOT]])+(Table1[[#This Row],[GT_F]]*Table1[[#This Row],[GT_ML_N]]/Table1[[#This Row],[GT_TOT]]))/Table1[[#This Row],[GT_TOT]],0)</f>
        <v>0.24495862339739055</v>
      </c>
      <c r="AO962" s="3">
        <f>(Table1[[#This Row],[OBS_ACC]]-Table1[[#This Row],[EXP_ACC]])/(1-Table1[[#This Row],[EXP_ACC]])</f>
        <v>0.75951310764114432</v>
      </c>
      <c r="AP962" s="3">
        <f>Table1[[#This Row],['# CM TP]]+Table1[[#This Row],['# CM FN]]</f>
        <v>411</v>
      </c>
      <c r="AQ962" s="3">
        <f>Table1[[#This Row],['# CM TN]]+Table1[[#This Row],['# CM FP]]</f>
        <v>1478</v>
      </c>
      <c r="AR962" s="2">
        <f>IFERROR(Table1[[#This Row],[NUM_T]]/(Table1[[#This Row],[NUM_T]]+Table1[[#This Row],[NUM_F]]),0)</f>
        <v>0.21757543673901536</v>
      </c>
      <c r="AS962" s="2">
        <f>IFERROR(((LEN(Table1[[#This Row],[Predictors]])-LEN(SUBSTITUTE(Table1[[#This Row],[Predictors]],"_","")))/Table1[[#This Row],[NumPredictors]])-Table1[[#This Row],[P_se]],0)</f>
        <v>0</v>
      </c>
      <c r="AT962" s="2">
        <f>IFERROR((LEN(Table1[[#This Row],[Predictors]])-LEN(SUBSTITUTE(Table1[[#This Row],[Predictors]],".","")))/Table1[[#This Row],[NumPredictors]],0)</f>
        <v>1</v>
      </c>
      <c r="AU9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2" s="2">
        <f>1-(Table1[[#This Row],[P_2gram]]+Table1[[#This Row],[P_order]]+Table1[[#This Row],[P_se]])</f>
        <v>0</v>
      </c>
    </row>
    <row r="963" spans="1:48" x14ac:dyDescent="0.25">
      <c r="A963">
        <v>87</v>
      </c>
      <c r="B963" t="s">
        <v>645</v>
      </c>
      <c r="C963" t="s">
        <v>185</v>
      </c>
      <c r="D963" s="26" t="s">
        <v>1510</v>
      </c>
      <c r="E963">
        <v>4000</v>
      </c>
      <c r="F9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63" t="s">
        <v>1070</v>
      </c>
      <c r="H963" s="3">
        <v>1</v>
      </c>
      <c r="I963" s="1">
        <v>43118.903437499997</v>
      </c>
      <c r="J963" t="s">
        <v>1007</v>
      </c>
      <c r="K963" t="s">
        <v>11</v>
      </c>
      <c r="L963" t="str">
        <f>SUBSTITUTE(SUBSTITUTE(Table1[[#This Row],[PredictorSetsOrig]],"task","act"),"startend","se")</f>
        <v>order</v>
      </c>
      <c r="M963" s="32" t="s">
        <v>436</v>
      </c>
      <c r="N963" s="3">
        <v>30</v>
      </c>
      <c r="O963" s="3">
        <f>IF(Table1[[#This Row],[Algorithm]]="None",0,IF(Table1[[#This Row],[NumPredictors]]&lt;=5,5,IF(Table1[[#This Row],[NumPredictors]]&lt;=10,10,IF(Table1[[#This Row],[NumPredictors]]&lt;=30,30,50))))</f>
        <v>30</v>
      </c>
      <c r="P963" s="2">
        <v>0.81899999999999995</v>
      </c>
      <c r="Q963" s="2">
        <v>0.80700000000000005</v>
      </c>
      <c r="R963">
        <v>1.10000000000036</v>
      </c>
      <c r="S963">
        <v>6.7200000000011597</v>
      </c>
      <c r="T963">
        <v>0.88999999999941803</v>
      </c>
      <c r="U963" s="3">
        <v>4.2282458554415596</v>
      </c>
      <c r="V963" s="27">
        <v>7.01301931468352</v>
      </c>
      <c r="W963" s="22">
        <f>IFERROR(Table1[[#This Row],[MutualInformation]]/Table1[[#This Row],[MutualInformationPotential]],0)</f>
        <v>0.60291376163597088</v>
      </c>
      <c r="X963" s="3">
        <v>0.147087689294886</v>
      </c>
      <c r="Y963" s="27">
        <v>0.35444746043164099</v>
      </c>
      <c r="Z963" s="3">
        <f>IFERROR(Table1[[#This Row],[MutualInformationVsOutcome]]/Table1[[#This Row],[MutualInformationVsOutcomePotential]],0)</f>
        <v>0.41497741051879661</v>
      </c>
      <c r="AA963">
        <v>18</v>
      </c>
      <c r="AB963">
        <v>801</v>
      </c>
      <c r="AC963">
        <v>4</v>
      </c>
      <c r="AD963">
        <v>177</v>
      </c>
      <c r="AE963" s="3" t="s">
        <v>1026</v>
      </c>
      <c r="AF9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63" s="17" t="str">
        <f>RIGHT(Table1[[#This Row],[AlgorithmFunc]],LEN(Table1[[#This Row],[AlgorithmFunc]])-16)</f>
        <v>ClusterFisher</v>
      </c>
      <c r="AH963" s="3">
        <f>Table1[[#This Row],['# CM TP]]+Table1[[#This Row],['# CM TN]]</f>
        <v>819</v>
      </c>
      <c r="AI963" s="3">
        <f>Table1[[#This Row],['# CM FP]]+Table1[[#This Row],['# CM FN]]</f>
        <v>181</v>
      </c>
      <c r="AJ963" s="3">
        <f>Table1[[#This Row],['# CM TP]]+Table1[[#This Row],['# CM FP]]</f>
        <v>22</v>
      </c>
      <c r="AK963" s="3">
        <f>Table1[[#This Row],['# CM TN]]+Table1[[#This Row],['# CM FN]]</f>
        <v>978</v>
      </c>
      <c r="AL963" s="3">
        <f>Table1[[#This Row],[GT_T]]+Table1[[#This Row],[GT_F]]</f>
        <v>1000</v>
      </c>
      <c r="AM963" s="3">
        <f>IFERROR((Table1[[#This Row],['# CM TP]]+Table1[[#This Row],['# CM TN]])/Table1[[#This Row],[GT_TOT]], 0)</f>
        <v>0.81899999999999995</v>
      </c>
      <c r="AN963" s="3">
        <f>IFERROR(((Table1[[#This Row],[GT_T]]*Table1[[#This Row],[GT_ML_P]]/Table1[[#This Row],[GT_TOT]])+(Table1[[#This Row],[GT_F]]*Table1[[#This Row],[GT_ML_N]]/Table1[[#This Row],[GT_TOT]]))/Table1[[#This Row],[GT_TOT]],0)</f>
        <v>0.19503600000000001</v>
      </c>
      <c r="AO963" s="3">
        <f>(Table1[[#This Row],[OBS_ACC]]-Table1[[#This Row],[EXP_ACC]])/(1-Table1[[#This Row],[EXP_ACC]])</f>
        <v>0.77514522388578866</v>
      </c>
      <c r="AP963" s="3">
        <f>Table1[[#This Row],['# CM TP]]+Table1[[#This Row],['# CM FN]]</f>
        <v>195</v>
      </c>
      <c r="AQ963" s="3">
        <f>Table1[[#This Row],['# CM TN]]+Table1[[#This Row],['# CM FP]]</f>
        <v>805</v>
      </c>
      <c r="AR963" s="2">
        <f>IFERROR(Table1[[#This Row],[NUM_T]]/(Table1[[#This Row],[NUM_T]]+Table1[[#This Row],[NUM_F]]),0)</f>
        <v>0.19500000000000001</v>
      </c>
      <c r="AS963" s="2">
        <f>IFERROR(((LEN(Table1[[#This Row],[Predictors]])-LEN(SUBSTITUTE(Table1[[#This Row],[Predictors]],"_","")))/Table1[[#This Row],[NumPredictors]])-Table1[[#This Row],[P_se]],0)</f>
        <v>0</v>
      </c>
      <c r="AT963" s="2">
        <f>IFERROR((LEN(Table1[[#This Row],[Predictors]])-LEN(SUBSTITUTE(Table1[[#This Row],[Predictors]],".","")))/Table1[[#This Row],[NumPredictors]],0)</f>
        <v>1</v>
      </c>
      <c r="AU9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3" s="2">
        <f>1-(Table1[[#This Row],[P_2gram]]+Table1[[#This Row],[P_order]]+Table1[[#This Row],[P_se]])</f>
        <v>0</v>
      </c>
    </row>
    <row r="964" spans="1:48" x14ac:dyDescent="0.25">
      <c r="A964">
        <v>6</v>
      </c>
      <c r="B964" t="s">
        <v>645</v>
      </c>
      <c r="C964" t="s">
        <v>185</v>
      </c>
      <c r="D964" t="s">
        <v>1510</v>
      </c>
      <c r="E964">
        <v>40000</v>
      </c>
      <c r="F9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964" t="s">
        <v>1574</v>
      </c>
      <c r="H964" s="3">
        <v>1</v>
      </c>
      <c r="I964" s="1">
        <v>43126.524224537039</v>
      </c>
      <c r="J964" t="s">
        <v>167</v>
      </c>
      <c r="K964" t="s">
        <v>11</v>
      </c>
      <c r="L964" t="str">
        <f>SUBSTITUTE(SUBSTITUTE(Table1[[#This Row],[PredictorSetsOrig]],"task","act"),"startend","se")</f>
        <v>act,2gram</v>
      </c>
      <c r="M964" s="32" t="s">
        <v>22</v>
      </c>
      <c r="N964" s="3">
        <v>30</v>
      </c>
      <c r="O964" s="3">
        <f>IF(Table1[[#This Row],[Algorithm]]="None",0,IF(Table1[[#This Row],[NumPredictors]]&lt;=5,5,IF(Table1[[#This Row],[NumPredictors]]&lt;=10,10,IF(Table1[[#This Row],[NumPredictors]]&lt;=30,30,50))))</f>
        <v>30</v>
      </c>
      <c r="P964" s="2">
        <v>0.81869999999999998</v>
      </c>
      <c r="Q964" s="2">
        <v>0.823566666666667</v>
      </c>
      <c r="R964">
        <v>2064.16</v>
      </c>
      <c r="S964">
        <v>65.759999999994804</v>
      </c>
      <c r="T964">
        <v>5.4199999999982502</v>
      </c>
      <c r="U964" s="3">
        <v>6.6654721250027604</v>
      </c>
      <c r="V964" s="27"/>
      <c r="W964" s="22">
        <f>IFERROR(Table1[[#This Row],[MutualInformation]]/Table1[[#This Row],[MutualInformationPotential]],0)</f>
        <v>0</v>
      </c>
      <c r="X964" s="3">
        <v>0.215197865357073</v>
      </c>
      <c r="Y964" s="3"/>
      <c r="Z964" s="3">
        <f>IFERROR(Table1[[#This Row],[MutualInformationVsOutcome]]/Table1[[#This Row],[MutualInformationVsOutcomePotential]],0)</f>
        <v>0</v>
      </c>
      <c r="AA964">
        <v>200</v>
      </c>
      <c r="AB964">
        <v>7987</v>
      </c>
      <c r="AC964">
        <v>36</v>
      </c>
      <c r="AD964">
        <v>1777</v>
      </c>
      <c r="AE964" s="3" t="s">
        <v>1580</v>
      </c>
      <c r="AF96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64" s="17" t="str">
        <f>RIGHT(Table1[[#This Row],[AlgorithmFunc]],LEN(Table1[[#This Row],[AlgorithmFunc]])-16)</f>
        <v>LASSORepeated1se</v>
      </c>
      <c r="AH964" s="3">
        <f>Table1[[#This Row],['# CM TP]]+Table1[[#This Row],['# CM TN]]</f>
        <v>8187</v>
      </c>
      <c r="AI964" s="3">
        <f>Table1[[#This Row],['# CM FP]]+Table1[[#This Row],['# CM FN]]</f>
        <v>1813</v>
      </c>
      <c r="AJ964" s="3">
        <f>Table1[[#This Row],['# CM TP]]+Table1[[#This Row],['# CM FP]]</f>
        <v>236</v>
      </c>
      <c r="AK964" s="3">
        <f>Table1[[#This Row],['# CM TN]]+Table1[[#This Row],['# CM FN]]</f>
        <v>9764</v>
      </c>
      <c r="AL964" s="3">
        <f>Table1[[#This Row],[GT_T]]+Table1[[#This Row],[GT_F]]</f>
        <v>10000</v>
      </c>
      <c r="AM964" s="3">
        <f>IFERROR((Table1[[#This Row],['# CM TP]]+Table1[[#This Row],['# CM TN]])/Table1[[#This Row],[GT_TOT]], 0)</f>
        <v>0.81869999999999998</v>
      </c>
      <c r="AN964" s="3">
        <f>IFERROR(((Table1[[#This Row],[GT_T]]*Table1[[#This Row],[GT_ML_P]]/Table1[[#This Row],[GT_TOT]])+(Table1[[#This Row],[GT_F]]*Table1[[#This Row],[GT_ML_N]]/Table1[[#This Row],[GT_TOT]]))/Table1[[#This Row],[GT_TOT]],0)</f>
        <v>0.19634263999999998</v>
      </c>
      <c r="AO964" s="3">
        <f>(Table1[[#This Row],[OBS_ACC]]-Table1[[#This Row],[EXP_ACC]])/(1-Table1[[#This Row],[EXP_ACC]])</f>
        <v>0.77440634650567997</v>
      </c>
      <c r="AP964" s="3">
        <f>Table1[[#This Row],['# CM TP]]+Table1[[#This Row],['# CM FN]]</f>
        <v>1977</v>
      </c>
      <c r="AQ964" s="3">
        <f>Table1[[#This Row],['# CM TN]]+Table1[[#This Row],['# CM FP]]</f>
        <v>8023</v>
      </c>
      <c r="AR964" s="2">
        <f>IFERROR(Table1[[#This Row],[NUM_T]]/(Table1[[#This Row],[NUM_T]]+Table1[[#This Row],[NUM_F]]),0)</f>
        <v>0.19769999999999999</v>
      </c>
      <c r="AS964" s="2">
        <f>IFERROR(((LEN(Table1[[#This Row],[Predictors]])-LEN(SUBSTITUTE(Table1[[#This Row],[Predictors]],"_","")))/Table1[[#This Row],[NumPredictors]])-Table1[[#This Row],[P_se]],0)</f>
        <v>0.46666666666666667</v>
      </c>
      <c r="AT964" s="2">
        <f>IFERROR((LEN(Table1[[#This Row],[Predictors]])-LEN(SUBSTITUTE(Table1[[#This Row],[Predictors]],".","")))/Table1[[#This Row],[NumPredictors]],0)</f>
        <v>0</v>
      </c>
      <c r="AU9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4" s="2">
        <f>1-(Table1[[#This Row],[P_2gram]]+Table1[[#This Row],[P_order]]+Table1[[#This Row],[P_se]])</f>
        <v>0.53333333333333333</v>
      </c>
    </row>
    <row r="965" spans="1:48" x14ac:dyDescent="0.25">
      <c r="A965">
        <v>57</v>
      </c>
      <c r="B965" t="s">
        <v>645</v>
      </c>
      <c r="C965" t="s">
        <v>185</v>
      </c>
      <c r="D965" s="26" t="s">
        <v>1510</v>
      </c>
      <c r="E965">
        <v>4000</v>
      </c>
      <c r="F9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65" t="s">
        <v>1070</v>
      </c>
      <c r="H965" s="3">
        <v>1</v>
      </c>
      <c r="I965" s="1">
        <v>43118.900185185186</v>
      </c>
      <c r="J965" t="s">
        <v>983</v>
      </c>
      <c r="K965" t="s">
        <v>11</v>
      </c>
      <c r="L965" t="str">
        <f>SUBSTITUTE(SUBSTITUTE(Table1[[#This Row],[PredictorSetsOrig]],"task","act"),"startend","se")</f>
        <v>act,se</v>
      </c>
      <c r="M965" s="32" t="s">
        <v>14</v>
      </c>
      <c r="N965" s="3">
        <v>30</v>
      </c>
      <c r="O965" s="3">
        <f>IF(Table1[[#This Row],[Algorithm]]="None",0,IF(Table1[[#This Row],[NumPredictors]]&lt;=5,5,IF(Table1[[#This Row],[NumPredictors]]&lt;=10,10,IF(Table1[[#This Row],[NumPredictors]]&lt;=30,30,50))))</f>
        <v>30</v>
      </c>
      <c r="P965" s="2">
        <v>0.83399999999999996</v>
      </c>
      <c r="Q965" s="2">
        <v>0.84866666666666701</v>
      </c>
      <c r="R965">
        <v>5.0000000001091401E-2</v>
      </c>
      <c r="S965">
        <v>6.9200000000000701</v>
      </c>
      <c r="T965">
        <v>0.11999999999898101</v>
      </c>
      <c r="U965" s="3">
        <v>6.0623671036528304</v>
      </c>
      <c r="V965" s="27">
        <v>6.9605890807084903</v>
      </c>
      <c r="W965" s="22">
        <f>IFERROR(Table1[[#This Row],[MutualInformation]]/Table1[[#This Row],[MutualInformationPotential]],0)</f>
        <v>0.87095604026602969</v>
      </c>
      <c r="X965" s="3">
        <v>0.262545538582168</v>
      </c>
      <c r="Y965" s="27">
        <v>0.38147101411214301</v>
      </c>
      <c r="Z965" s="3">
        <f>IFERROR(Table1[[#This Row],[MutualInformationVsOutcome]]/Table1[[#This Row],[MutualInformationVsOutcomePotential]],0)</f>
        <v>0.68824505367263933</v>
      </c>
      <c r="AA965">
        <v>51</v>
      </c>
      <c r="AB965">
        <v>783</v>
      </c>
      <c r="AC965">
        <v>22</v>
      </c>
      <c r="AD965">
        <v>144</v>
      </c>
      <c r="AE965" s="3" t="s">
        <v>1009</v>
      </c>
      <c r="AF9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965" s="17" t="str">
        <f>RIGHT(Table1[[#This Row],[AlgorithmFunc]],LEN(Table1[[#This Row],[AlgorithmFunc]])-16)</f>
        <v>Influence</v>
      </c>
      <c r="AH965" s="3">
        <f>Table1[[#This Row],['# CM TP]]+Table1[[#This Row],['# CM TN]]</f>
        <v>834</v>
      </c>
      <c r="AI965" s="3">
        <f>Table1[[#This Row],['# CM FP]]+Table1[[#This Row],['# CM FN]]</f>
        <v>166</v>
      </c>
      <c r="AJ965" s="3">
        <f>Table1[[#This Row],['# CM TP]]+Table1[[#This Row],['# CM FP]]</f>
        <v>73</v>
      </c>
      <c r="AK965" s="3">
        <f>Table1[[#This Row],['# CM TN]]+Table1[[#This Row],['# CM FN]]</f>
        <v>927</v>
      </c>
      <c r="AL965" s="3">
        <f>Table1[[#This Row],[GT_T]]+Table1[[#This Row],[GT_F]]</f>
        <v>1000</v>
      </c>
      <c r="AM965" s="3">
        <f>IFERROR((Table1[[#This Row],['# CM TP]]+Table1[[#This Row],['# CM TN]])/Table1[[#This Row],[GT_TOT]], 0)</f>
        <v>0.83399999999999996</v>
      </c>
      <c r="AN965" s="3">
        <f>IFERROR(((Table1[[#This Row],[GT_T]]*Table1[[#This Row],[GT_ML_P]]/Table1[[#This Row],[GT_TOT]])+(Table1[[#This Row],[GT_F]]*Table1[[#This Row],[GT_ML_N]]/Table1[[#This Row],[GT_TOT]]))/Table1[[#This Row],[GT_TOT]],0)</f>
        <v>0.21476400000000001</v>
      </c>
      <c r="AO965" s="3">
        <f>(Table1[[#This Row],[OBS_ACC]]-Table1[[#This Row],[EXP_ACC]])/(1-Table1[[#This Row],[EXP_ACC]])</f>
        <v>0.78859858692163864</v>
      </c>
      <c r="AP965" s="3">
        <f>Table1[[#This Row],['# CM TP]]+Table1[[#This Row],['# CM FN]]</f>
        <v>195</v>
      </c>
      <c r="AQ965" s="3">
        <f>Table1[[#This Row],['# CM TN]]+Table1[[#This Row],['# CM FP]]</f>
        <v>805</v>
      </c>
      <c r="AR965" s="2">
        <f>IFERROR(Table1[[#This Row],[NUM_T]]/(Table1[[#This Row],[NUM_T]]+Table1[[#This Row],[NUM_F]]),0)</f>
        <v>0.19500000000000001</v>
      </c>
      <c r="AS965" s="2">
        <f>IFERROR(((LEN(Table1[[#This Row],[Predictors]])-LEN(SUBSTITUTE(Table1[[#This Row],[Predictors]],"_","")))/Table1[[#This Row],[NumPredictors]])-Table1[[#This Row],[P_se]],0)</f>
        <v>9.9999999999999978E-2</v>
      </c>
      <c r="AT965" s="2">
        <f>IFERROR((LEN(Table1[[#This Row],[Predictors]])-LEN(SUBSTITUTE(Table1[[#This Row],[Predictors]],".","")))/Table1[[#This Row],[NumPredictors]],0)</f>
        <v>0</v>
      </c>
      <c r="AU9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965" s="2">
        <f>1-(Table1[[#This Row],[P_2gram]]+Table1[[#This Row],[P_order]]+Table1[[#This Row],[P_se]])</f>
        <v>0.7</v>
      </c>
    </row>
    <row r="966" spans="1:48" x14ac:dyDescent="0.25">
      <c r="A966">
        <v>21</v>
      </c>
      <c r="B966" t="s">
        <v>645</v>
      </c>
      <c r="C966" t="s">
        <v>190</v>
      </c>
      <c r="D966" s="26" t="s">
        <v>1510</v>
      </c>
      <c r="E966">
        <v>20000</v>
      </c>
      <c r="F9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966" t="s">
        <v>719</v>
      </c>
      <c r="H966" s="3">
        <v>1</v>
      </c>
      <c r="I966" s="1">
        <v>42796.638449074075</v>
      </c>
      <c r="J966" t="s">
        <v>28</v>
      </c>
      <c r="K966" t="s">
        <v>11</v>
      </c>
      <c r="L966" t="str">
        <f>SUBSTITUTE(SUBSTITUTE(Table1[[#This Row],[PredictorSetsOrig]],"task","act"),"startend","se")</f>
        <v>2gram,order</v>
      </c>
      <c r="M966" s="14" t="s">
        <v>438</v>
      </c>
      <c r="N966" s="3">
        <v>10</v>
      </c>
      <c r="O966" s="3">
        <f>IF(Table1[[#This Row],[Algorithm]]="None",0,IF(Table1[[#This Row],[NumPredictors]]&lt;=5,5,IF(Table1[[#This Row],[NumPredictors]]&lt;=10,10,IF(Table1[[#This Row],[NumPredictors]]&lt;=30,30,50))))</f>
        <v>10</v>
      </c>
      <c r="P966" s="2">
        <v>0.81859999999999999</v>
      </c>
      <c r="Q966" s="2">
        <v>0.81666666666666698</v>
      </c>
      <c r="R966" s="1">
        <v>238.080000000002</v>
      </c>
      <c r="S966" s="3">
        <v>17.090000000000099</v>
      </c>
      <c r="T966" s="1">
        <v>6.0299999999988403</v>
      </c>
      <c r="U966" s="3">
        <v>2.6205246845852201</v>
      </c>
      <c r="V966" s="3">
        <v>8.1399388169154694</v>
      </c>
      <c r="W966" s="22">
        <f>IFERROR(Table1[[#This Row],[MutualInformation]]/Table1[[#This Row],[MutualInformationPotential]],0)</f>
        <v>0.32193419920301514</v>
      </c>
      <c r="X966" s="3">
        <v>0.114770708859684</v>
      </c>
      <c r="Y966" s="3">
        <v>0.49173571705802399</v>
      </c>
      <c r="Z966" s="3">
        <f>IFERROR(Table1[[#This Row],[MutualInformationVsOutcome]]/Table1[[#This Row],[MutualInformationVsOutcomePotential]],0)</f>
        <v>0.23339917129945079</v>
      </c>
      <c r="AA966">
        <v>413</v>
      </c>
      <c r="AB966">
        <v>3680</v>
      </c>
      <c r="AC966">
        <v>161</v>
      </c>
      <c r="AD966">
        <v>746</v>
      </c>
      <c r="AE966" s="3" t="s">
        <v>733</v>
      </c>
      <c r="AF9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966" s="17" t="str">
        <f>RIGHT(Table1[[#This Row],[AlgorithmFunc]],LEN(Table1[[#This Row],[AlgorithmFunc]])-16)</f>
        <v>ClusterDuplicates</v>
      </c>
      <c r="AH966" s="3">
        <f>Table1[[#This Row],['# CM TP]]+Table1[[#This Row],['# CM TN]]</f>
        <v>4093</v>
      </c>
      <c r="AI966" s="3">
        <f>Table1[[#This Row],['# CM FP]]+Table1[[#This Row],['# CM FN]]</f>
        <v>907</v>
      </c>
      <c r="AJ966" s="3">
        <f>Table1[[#This Row],['# CM TP]]+Table1[[#This Row],['# CM FP]]</f>
        <v>574</v>
      </c>
      <c r="AK966" s="3">
        <f>Table1[[#This Row],['# CM TN]]+Table1[[#This Row],['# CM FN]]</f>
        <v>4426</v>
      </c>
      <c r="AL966" s="3">
        <f>Table1[[#This Row],[GT_T]]+Table1[[#This Row],[GT_F]]</f>
        <v>5000</v>
      </c>
      <c r="AM966" s="3">
        <f>IFERROR((Table1[[#This Row],['# CM TP]]+Table1[[#This Row],['# CM TN]])/Table1[[#This Row],[GT_TOT]], 0)</f>
        <v>0.81859999999999999</v>
      </c>
      <c r="AN966" s="3">
        <f>IFERROR(((Table1[[#This Row],[GT_T]]*Table1[[#This Row],[GT_ML_P]]/Table1[[#This Row],[GT_TOT]])+(Table1[[#This Row],[GT_F]]*Table1[[#This Row],[GT_ML_N]]/Table1[[#This Row],[GT_TOT]]))/Table1[[#This Row],[GT_TOT]],0)</f>
        <v>0.25455055999999998</v>
      </c>
      <c r="AO966" s="3">
        <f>(Table1[[#This Row],[OBS_ACC]]-Table1[[#This Row],[EXP_ACC]])/(1-Table1[[#This Row],[EXP_ACC]])</f>
        <v>0.75665686998168513</v>
      </c>
      <c r="AP966" s="3">
        <f>Table1[[#This Row],['# CM TP]]+Table1[[#This Row],['# CM FN]]</f>
        <v>1159</v>
      </c>
      <c r="AQ966" s="3">
        <f>Table1[[#This Row],['# CM TN]]+Table1[[#This Row],['# CM FP]]</f>
        <v>3841</v>
      </c>
      <c r="AR966" s="2">
        <f>IFERROR(Table1[[#This Row],[NUM_T]]/(Table1[[#This Row],[NUM_T]]+Table1[[#This Row],[NUM_F]]),0)</f>
        <v>0.23180000000000001</v>
      </c>
      <c r="AS966" s="2">
        <f>IFERROR(((LEN(Table1[[#This Row],[Predictors]])-LEN(SUBSTITUTE(Table1[[#This Row],[Predictors]],"_","")))/Table1[[#This Row],[NumPredictors]])-Table1[[#This Row],[P_se]],0)</f>
        <v>0.2</v>
      </c>
      <c r="AT966" s="2">
        <f>IFERROR((LEN(Table1[[#This Row],[Predictors]])-LEN(SUBSTITUTE(Table1[[#This Row],[Predictors]],".","")))/Table1[[#This Row],[NumPredictors]],0)</f>
        <v>0.8</v>
      </c>
      <c r="AU9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6" s="2">
        <f>1-(Table1[[#This Row],[P_2gram]]+Table1[[#This Row],[P_order]]+Table1[[#This Row],[P_se]])</f>
        <v>0</v>
      </c>
    </row>
    <row r="967" spans="1:48" x14ac:dyDescent="0.25">
      <c r="A967">
        <v>20</v>
      </c>
      <c r="B967" t="s">
        <v>645</v>
      </c>
      <c r="C967" t="s">
        <v>190</v>
      </c>
      <c r="D967" t="s">
        <v>1510</v>
      </c>
      <c r="E967">
        <v>40000</v>
      </c>
      <c r="F9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967" t="s">
        <v>1664</v>
      </c>
      <c r="H967" s="3">
        <v>1</v>
      </c>
      <c r="I967" s="1">
        <v>43131.086099537039</v>
      </c>
      <c r="J967" t="s">
        <v>405</v>
      </c>
      <c r="K967" t="s">
        <v>11</v>
      </c>
      <c r="L967" t="str">
        <f>SUBSTITUTE(SUBSTITUTE(Table1[[#This Row],[PredictorSetsOrig]],"task","act"),"startend","se")</f>
        <v>2gram</v>
      </c>
      <c r="M967" s="32" t="s">
        <v>434</v>
      </c>
      <c r="N967" s="3">
        <v>30</v>
      </c>
      <c r="O967" s="3">
        <f>IF(Table1[[#This Row],[Algorithm]]="None",0,IF(Table1[[#This Row],[NumPredictors]]&lt;=5,5,IF(Table1[[#This Row],[NumPredictors]]&lt;=10,10,IF(Table1[[#This Row],[NumPredictors]]&lt;=30,30,50))))</f>
        <v>30</v>
      </c>
      <c r="P967" s="2">
        <v>0.81850000000000001</v>
      </c>
      <c r="Q967" s="2">
        <v>0.82063333333333299</v>
      </c>
      <c r="R967">
        <v>0.51000000000203705</v>
      </c>
      <c r="S967">
        <v>61.930000000000298</v>
      </c>
      <c r="T967">
        <v>5.07999999999811</v>
      </c>
      <c r="U967" s="3">
        <v>1.4140062500916399</v>
      </c>
      <c r="V967" s="17"/>
      <c r="W967" s="22">
        <f>IFERROR(Table1[[#This Row],[MutualInformation]]/Table1[[#This Row],[MutualInformationPotential]],0)</f>
        <v>0</v>
      </c>
      <c r="X967" s="3">
        <v>7.2081764765554696E-2</v>
      </c>
      <c r="Y967" s="3"/>
      <c r="Z967" s="3">
        <f>IFERROR(Table1[[#This Row],[MutualInformationVsOutcome]]/Table1[[#This Row],[MutualInformationVsOutcomePotential]],0)</f>
        <v>0</v>
      </c>
      <c r="AA967">
        <v>400</v>
      </c>
      <c r="AB967">
        <v>7785</v>
      </c>
      <c r="AC967">
        <v>153</v>
      </c>
      <c r="AD967">
        <v>1662</v>
      </c>
      <c r="AE967" s="3" t="s">
        <v>1665</v>
      </c>
      <c r="AF9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967" s="17" t="str">
        <f>RIGHT(Table1[[#This Row],[AlgorithmFunc]],LEN(Table1[[#This Row],[AlgorithmFunc]])-16)</f>
        <v>Random</v>
      </c>
      <c r="AH967" s="3">
        <f>Table1[[#This Row],['# CM TP]]+Table1[[#This Row],['# CM TN]]</f>
        <v>8185</v>
      </c>
      <c r="AI967" s="3">
        <f>Table1[[#This Row],['# CM FP]]+Table1[[#This Row],['# CM FN]]</f>
        <v>1815</v>
      </c>
      <c r="AJ967" s="3">
        <f>Table1[[#This Row],['# CM TP]]+Table1[[#This Row],['# CM FP]]</f>
        <v>553</v>
      </c>
      <c r="AK967" s="3">
        <f>Table1[[#This Row],['# CM TN]]+Table1[[#This Row],['# CM FN]]</f>
        <v>9447</v>
      </c>
      <c r="AL967" s="3">
        <f>Table1[[#This Row],[GT_T]]+Table1[[#This Row],[GT_F]]</f>
        <v>10000</v>
      </c>
      <c r="AM967" s="3">
        <f>IFERROR((Table1[[#This Row],['# CM TP]]+Table1[[#This Row],['# CM TN]])/Table1[[#This Row],[GT_TOT]], 0)</f>
        <v>0.81850000000000001</v>
      </c>
      <c r="AN967" s="3">
        <f>IFERROR(((Table1[[#This Row],[GT_T]]*Table1[[#This Row],[GT_ML_P]]/Table1[[#This Row],[GT_TOT]])+(Table1[[#This Row],[GT_F]]*Table1[[#This Row],[GT_ML_N]]/Table1[[#This Row],[GT_TOT]]))/Table1[[#This Row],[GT_TOT]],0)</f>
        <v>0.2167261</v>
      </c>
      <c r="AO967" s="3">
        <f>(Table1[[#This Row],[OBS_ACC]]-Table1[[#This Row],[EXP_ACC]])/(1-Table1[[#This Row],[EXP_ACC]])</f>
        <v>0.76828029122379793</v>
      </c>
      <c r="AP967" s="3">
        <f>Table1[[#This Row],['# CM TP]]+Table1[[#This Row],['# CM FN]]</f>
        <v>2062</v>
      </c>
      <c r="AQ967" s="3">
        <f>Table1[[#This Row],['# CM TN]]+Table1[[#This Row],['# CM FP]]</f>
        <v>7938</v>
      </c>
      <c r="AR967" s="2">
        <f>IFERROR(Table1[[#This Row],[NUM_T]]/(Table1[[#This Row],[NUM_T]]+Table1[[#This Row],[NUM_F]]),0)</f>
        <v>0.20619999999999999</v>
      </c>
      <c r="AS967" s="2">
        <f>IFERROR(((LEN(Table1[[#This Row],[Predictors]])-LEN(SUBSTITUTE(Table1[[#This Row],[Predictors]],"_","")))/Table1[[#This Row],[NumPredictors]])-Table1[[#This Row],[P_se]],0)</f>
        <v>1</v>
      </c>
      <c r="AT967" s="2">
        <f>IFERROR((LEN(Table1[[#This Row],[Predictors]])-LEN(SUBSTITUTE(Table1[[#This Row],[Predictors]],".","")))/Table1[[#This Row],[NumPredictors]],0)</f>
        <v>0</v>
      </c>
      <c r="AU9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7" s="2">
        <f>1-(Table1[[#This Row],[P_2gram]]+Table1[[#This Row],[P_order]]+Table1[[#This Row],[P_se]])</f>
        <v>0</v>
      </c>
    </row>
    <row r="968" spans="1:48" x14ac:dyDescent="0.25">
      <c r="A968">
        <v>17</v>
      </c>
      <c r="B968" t="s">
        <v>645</v>
      </c>
      <c r="C968" t="s">
        <v>185</v>
      </c>
      <c r="D968" t="s">
        <v>1510</v>
      </c>
      <c r="E968">
        <v>40000</v>
      </c>
      <c r="F9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968" t="s">
        <v>1586</v>
      </c>
      <c r="H968" s="3">
        <v>1</v>
      </c>
      <c r="I968" s="1">
        <v>43126.844270833331</v>
      </c>
      <c r="J968" t="s">
        <v>51</v>
      </c>
      <c r="K968" t="s">
        <v>11</v>
      </c>
      <c r="L968" t="str">
        <f>SUBSTITUTE(SUBSTITUTE(Table1[[#This Row],[PredictorSetsOrig]],"task","act"),"startend","se")</f>
        <v>act,2gram</v>
      </c>
      <c r="M968" s="32" t="s">
        <v>22</v>
      </c>
      <c r="N968" s="3">
        <v>30</v>
      </c>
      <c r="O968" s="3">
        <f>IF(Table1[[#This Row],[Algorithm]]="None",0,IF(Table1[[#This Row],[NumPredictors]]&lt;=5,5,IF(Table1[[#This Row],[NumPredictors]]&lt;=10,10,IF(Table1[[#This Row],[NumPredictors]]&lt;=30,30,50))))</f>
        <v>30</v>
      </c>
      <c r="P968" s="2">
        <v>0.81840000000000002</v>
      </c>
      <c r="Q968" s="2">
        <v>0.81669999999999998</v>
      </c>
      <c r="R968">
        <v>55.479999999995897</v>
      </c>
      <c r="S968">
        <v>76.639999999999404</v>
      </c>
      <c r="T968">
        <v>6.3600000000005803</v>
      </c>
      <c r="U968" s="3">
        <v>4.5694672043823097</v>
      </c>
      <c r="V968" s="17"/>
      <c r="W968" s="22">
        <f>IFERROR(Table1[[#This Row],[MutualInformation]]/Table1[[#This Row],[MutualInformationPotential]],0)</f>
        <v>0</v>
      </c>
      <c r="X968" s="3">
        <v>0.112131665123461</v>
      </c>
      <c r="Y968" s="3"/>
      <c r="Z968" s="3">
        <f>IFERROR(Table1[[#This Row],[MutualInformationVsOutcome]]/Table1[[#This Row],[MutualInformationVsOutcomePotential]],0)</f>
        <v>0</v>
      </c>
      <c r="AA968">
        <v>237</v>
      </c>
      <c r="AB968">
        <v>7947</v>
      </c>
      <c r="AC968">
        <v>76</v>
      </c>
      <c r="AD968">
        <v>1740</v>
      </c>
      <c r="AE968" s="3" t="s">
        <v>1617</v>
      </c>
      <c r="AF96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968" s="17" t="str">
        <f>RIGHT(Table1[[#This Row],[AlgorithmFunc]],LEN(Table1[[#This Row],[AlgorithmFunc]])-16)</f>
        <v>ClusterImportance</v>
      </c>
      <c r="AH968" s="3">
        <f>Table1[[#This Row],['# CM TP]]+Table1[[#This Row],['# CM TN]]</f>
        <v>8184</v>
      </c>
      <c r="AI968" s="3">
        <f>Table1[[#This Row],['# CM FP]]+Table1[[#This Row],['# CM FN]]</f>
        <v>1816</v>
      </c>
      <c r="AJ968" s="3">
        <f>Table1[[#This Row],['# CM TP]]+Table1[[#This Row],['# CM FP]]</f>
        <v>313</v>
      </c>
      <c r="AK968" s="3">
        <f>Table1[[#This Row],['# CM TN]]+Table1[[#This Row],['# CM FN]]</f>
        <v>9687</v>
      </c>
      <c r="AL968" s="3">
        <f>Table1[[#This Row],[GT_T]]+Table1[[#This Row],[GT_F]]</f>
        <v>10000</v>
      </c>
      <c r="AM968" s="3">
        <f>IFERROR((Table1[[#This Row],['# CM TP]]+Table1[[#This Row],['# CM TN]])/Table1[[#This Row],[GT_TOT]], 0)</f>
        <v>0.81840000000000002</v>
      </c>
      <c r="AN968" s="3">
        <f>IFERROR(((Table1[[#This Row],[GT_T]]*Table1[[#This Row],[GT_ML_P]]/Table1[[#This Row],[GT_TOT]])+(Table1[[#This Row],[GT_F]]*Table1[[#This Row],[GT_ML_N]]/Table1[[#This Row],[GT_TOT]]))/Table1[[#This Row],[GT_TOT]],0)</f>
        <v>0.20153184000000002</v>
      </c>
      <c r="AO968" s="3">
        <f>(Table1[[#This Row],[OBS_ACC]]-Table1[[#This Row],[EXP_ACC]])/(1-Table1[[#This Row],[EXP_ACC]])</f>
        <v>0.77256450651707886</v>
      </c>
      <c r="AP968" s="3">
        <f>Table1[[#This Row],['# CM TP]]+Table1[[#This Row],['# CM FN]]</f>
        <v>1977</v>
      </c>
      <c r="AQ968" s="3">
        <f>Table1[[#This Row],['# CM TN]]+Table1[[#This Row],['# CM FP]]</f>
        <v>8023</v>
      </c>
      <c r="AR968" s="2">
        <f>IFERROR(Table1[[#This Row],[NUM_T]]/(Table1[[#This Row],[NUM_T]]+Table1[[#This Row],[NUM_F]]),0)</f>
        <v>0.19769999999999999</v>
      </c>
      <c r="AS968" s="2">
        <f>IFERROR(((LEN(Table1[[#This Row],[Predictors]])-LEN(SUBSTITUTE(Table1[[#This Row],[Predictors]],"_","")))/Table1[[#This Row],[NumPredictors]])-Table1[[#This Row],[P_se]],0)</f>
        <v>0.93333333333333335</v>
      </c>
      <c r="AT968" s="2">
        <f>IFERROR((LEN(Table1[[#This Row],[Predictors]])-LEN(SUBSTITUTE(Table1[[#This Row],[Predictors]],".","")))/Table1[[#This Row],[NumPredictors]],0)</f>
        <v>0</v>
      </c>
      <c r="AU9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8" s="2">
        <f>1-(Table1[[#This Row],[P_2gram]]+Table1[[#This Row],[P_order]]+Table1[[#This Row],[P_se]])</f>
        <v>6.6666666666666652E-2</v>
      </c>
    </row>
    <row r="969" spans="1:48" x14ac:dyDescent="0.25">
      <c r="A969">
        <v>39</v>
      </c>
      <c r="B969" t="s">
        <v>645</v>
      </c>
      <c r="C969" t="s">
        <v>190</v>
      </c>
      <c r="D969" s="26" t="s">
        <v>1510</v>
      </c>
      <c r="E969">
        <v>20000</v>
      </c>
      <c r="F9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969" t="s">
        <v>719</v>
      </c>
      <c r="H969" s="3">
        <v>1</v>
      </c>
      <c r="I969" s="1">
        <v>42796.646863425929</v>
      </c>
      <c r="J969" t="s">
        <v>484</v>
      </c>
      <c r="K969" t="s">
        <v>11</v>
      </c>
      <c r="L969" t="str">
        <f>SUBSTITUTE(SUBSTITUTE(Table1[[#This Row],[PredictorSetsOrig]],"task","act"),"startend","se")</f>
        <v>act,se,2gram,order</v>
      </c>
      <c r="M969" s="14" t="s">
        <v>20</v>
      </c>
      <c r="N969" s="3">
        <v>10</v>
      </c>
      <c r="O969" s="3">
        <f>IF(Table1[[#This Row],[Algorithm]]="None",0,IF(Table1[[#This Row],[NumPredictors]]&lt;=5,5,IF(Table1[[#This Row],[NumPredictors]]&lt;=10,10,IF(Table1[[#This Row],[NumPredictors]]&lt;=30,30,50))))</f>
        <v>10</v>
      </c>
      <c r="P969" s="2">
        <v>0.81820000000000004</v>
      </c>
      <c r="Q969" s="2">
        <v>0.82606666666666695</v>
      </c>
      <c r="R969" s="1">
        <v>4.4000000000014596</v>
      </c>
      <c r="S969" s="3">
        <v>17.430000000000302</v>
      </c>
      <c r="T969" s="1">
        <v>6.07999999999811</v>
      </c>
      <c r="U969" s="3">
        <v>3.2416723378275401</v>
      </c>
      <c r="V969" s="3">
        <v>8.13993881691548</v>
      </c>
      <c r="W969" s="22">
        <f>IFERROR(Table1[[#This Row],[MutualInformation]]/Table1[[#This Row],[MutualInformationPotential]],0)</f>
        <v>0.39824283827429652</v>
      </c>
      <c r="X969" s="3">
        <v>0.157927569295021</v>
      </c>
      <c r="Y969" s="3">
        <v>0.49173571705802399</v>
      </c>
      <c r="Z969" s="3">
        <f>IFERROR(Table1[[#This Row],[MutualInformationVsOutcome]]/Table1[[#This Row],[MutualInformationVsOutcomePotential]],0)</f>
        <v>0.32116351083845679</v>
      </c>
      <c r="AA969">
        <v>524</v>
      </c>
      <c r="AB969">
        <v>3567</v>
      </c>
      <c r="AC969">
        <v>274</v>
      </c>
      <c r="AD969">
        <v>635</v>
      </c>
      <c r="AE969" s="3" t="s">
        <v>750</v>
      </c>
      <c r="AF9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969" s="17" t="str">
        <f>RIGHT(Table1[[#This Row],[AlgorithmFunc]],LEN(Table1[[#This Row],[AlgorithmFunc]])-16)</f>
        <v>MRMREnsemble5</v>
      </c>
      <c r="AH969" s="3">
        <f>Table1[[#This Row],['# CM TP]]+Table1[[#This Row],['# CM TN]]</f>
        <v>4091</v>
      </c>
      <c r="AI969" s="3">
        <f>Table1[[#This Row],['# CM FP]]+Table1[[#This Row],['# CM FN]]</f>
        <v>909</v>
      </c>
      <c r="AJ969" s="3">
        <f>Table1[[#This Row],['# CM TP]]+Table1[[#This Row],['# CM FP]]</f>
        <v>798</v>
      </c>
      <c r="AK969" s="3">
        <f>Table1[[#This Row],['# CM TN]]+Table1[[#This Row],['# CM FN]]</f>
        <v>4202</v>
      </c>
      <c r="AL969" s="3">
        <f>Table1[[#This Row],[GT_T]]+Table1[[#This Row],[GT_F]]</f>
        <v>5000</v>
      </c>
      <c r="AM969" s="3">
        <f>IFERROR((Table1[[#This Row],['# CM TP]]+Table1[[#This Row],['# CM TN]])/Table1[[#This Row],[GT_TOT]], 0)</f>
        <v>0.81820000000000004</v>
      </c>
      <c r="AN969" s="3">
        <f>IFERROR(((Table1[[#This Row],[GT_T]]*Table1[[#This Row],[GT_ML_P]]/Table1[[#This Row],[GT_TOT]])+(Table1[[#This Row],[GT_F]]*Table1[[#This Row],[GT_ML_N]]/Table1[[#This Row],[GT_TOT]]))/Table1[[#This Row],[GT_TOT]],0)</f>
        <v>0.28336943999999997</v>
      </c>
      <c r="AO969" s="3">
        <f>(Table1[[#This Row],[OBS_ACC]]-Table1[[#This Row],[EXP_ACC]])/(1-Table1[[#This Row],[EXP_ACC]])</f>
        <v>0.74631280028024483</v>
      </c>
      <c r="AP969" s="3">
        <f>Table1[[#This Row],['# CM TP]]+Table1[[#This Row],['# CM FN]]</f>
        <v>1159</v>
      </c>
      <c r="AQ969" s="3">
        <f>Table1[[#This Row],['# CM TN]]+Table1[[#This Row],['# CM FP]]</f>
        <v>3841</v>
      </c>
      <c r="AR969" s="2">
        <f>IFERROR(Table1[[#This Row],[NUM_T]]/(Table1[[#This Row],[NUM_T]]+Table1[[#This Row],[NUM_F]]),0)</f>
        <v>0.23180000000000001</v>
      </c>
      <c r="AS969" s="2">
        <f>IFERROR(((LEN(Table1[[#This Row],[Predictors]])-LEN(SUBSTITUTE(Table1[[#This Row],[Predictors]],"_","")))/Table1[[#This Row],[NumPredictors]])-Table1[[#This Row],[P_se]],0)</f>
        <v>0</v>
      </c>
      <c r="AT969" s="2">
        <f>IFERROR((LEN(Table1[[#This Row],[Predictors]])-LEN(SUBSTITUTE(Table1[[#This Row],[Predictors]],".","")))/Table1[[#This Row],[NumPredictors]],0)</f>
        <v>0.7</v>
      </c>
      <c r="AU9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69" s="2">
        <f>1-(Table1[[#This Row],[P_2gram]]+Table1[[#This Row],[P_order]]+Table1[[#This Row],[P_se]])</f>
        <v>0.30000000000000004</v>
      </c>
    </row>
    <row r="970" spans="1:48" x14ac:dyDescent="0.25">
      <c r="A970" s="26">
        <v>15</v>
      </c>
      <c r="B970" s="26" t="s">
        <v>645</v>
      </c>
      <c r="C970" s="26" t="s">
        <v>190</v>
      </c>
      <c r="D970" s="26" t="s">
        <v>1510</v>
      </c>
      <c r="E970" s="26">
        <v>4000</v>
      </c>
      <c r="F9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970" s="26" t="s">
        <v>528</v>
      </c>
      <c r="H970" s="27">
        <v>1</v>
      </c>
      <c r="I970" s="28">
        <v>42784.934560185182</v>
      </c>
      <c r="J970" s="26" t="s">
        <v>10</v>
      </c>
      <c r="K970" s="26" t="s">
        <v>11</v>
      </c>
      <c r="L970" t="str">
        <f>SUBSTITUTE(SUBSTITUTE(Table1[[#This Row],[PredictorSetsOrig]],"task","act"),"startend","se")</f>
        <v>act,se,order</v>
      </c>
      <c r="M970" s="14" t="s">
        <v>18</v>
      </c>
      <c r="N970" s="27">
        <v>1092</v>
      </c>
      <c r="O970" s="27">
        <f>IF(Table1[[#This Row],[Algorithm]]="None",0,IF(Table1[[#This Row],[NumPredictors]]&lt;=5,5,IF(Table1[[#This Row],[NumPredictors]]&lt;=10,10,IF(Table1[[#This Row],[NumPredictors]]&lt;=30,30,50))))</f>
        <v>0</v>
      </c>
      <c r="P970" s="29">
        <v>0.81799999999999995</v>
      </c>
      <c r="Q970" s="29">
        <v>0.85733333333333295</v>
      </c>
      <c r="R970" s="26">
        <v>0.26999999999952701</v>
      </c>
      <c r="S970" s="26">
        <v>138.58000000000001</v>
      </c>
      <c r="T970" s="26">
        <v>3.3100000000004002</v>
      </c>
      <c r="U970" s="27">
        <v>7.28892414629368</v>
      </c>
      <c r="V970" s="27">
        <v>7.28892414629368</v>
      </c>
      <c r="W970" s="22">
        <f>IFERROR(Table1[[#This Row],[MutualInformation]]/Table1[[#This Row],[MutualInformationPotential]],0)</f>
        <v>1</v>
      </c>
      <c r="X970" s="27">
        <v>0.62004340356102405</v>
      </c>
      <c r="Y970" s="27">
        <v>0.62004340356102405</v>
      </c>
      <c r="Z970" s="27">
        <f>IFERROR(Table1[[#This Row],[MutualInformationVsOutcome]]/Table1[[#This Row],[MutualInformationVsOutcomePotential]],0)</f>
        <v>1</v>
      </c>
      <c r="AA970" s="26">
        <v>273</v>
      </c>
      <c r="AB970" s="26">
        <v>545</v>
      </c>
      <c r="AC970" s="26">
        <v>91</v>
      </c>
      <c r="AD970" s="26">
        <v>91</v>
      </c>
      <c r="AE970" s="27" t="s">
        <v>19</v>
      </c>
      <c r="AF9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970" s="17" t="str">
        <f>RIGHT(Table1[[#This Row],[AlgorithmFunc]],LEN(Table1[[#This Row],[AlgorithmFunc]])-16)</f>
        <v>None</v>
      </c>
      <c r="AH970" s="27">
        <f>Table1[[#This Row],['# CM TP]]+Table1[[#This Row],['# CM TN]]</f>
        <v>818</v>
      </c>
      <c r="AI970" s="27">
        <f>Table1[[#This Row],['# CM FP]]+Table1[[#This Row],['# CM FN]]</f>
        <v>182</v>
      </c>
      <c r="AJ970" s="27">
        <f>Table1[[#This Row],['# CM TP]]+Table1[[#This Row],['# CM FP]]</f>
        <v>364</v>
      </c>
      <c r="AK970" s="27">
        <f>Table1[[#This Row],['# CM TN]]+Table1[[#This Row],['# CM FN]]</f>
        <v>636</v>
      </c>
      <c r="AL970" s="27">
        <f>Table1[[#This Row],[GT_T]]+Table1[[#This Row],[GT_F]]</f>
        <v>1000</v>
      </c>
      <c r="AM970" s="27">
        <f>IFERROR((Table1[[#This Row],['# CM TP]]+Table1[[#This Row],['# CM TN]])/Table1[[#This Row],[GT_TOT]], 0)</f>
        <v>0.81799999999999995</v>
      </c>
      <c r="AN970" s="27">
        <f>IFERROR(((Table1[[#This Row],[GT_T]]*Table1[[#This Row],[GT_ML_P]]/Table1[[#This Row],[GT_TOT]])+(Table1[[#This Row],[GT_F]]*Table1[[#This Row],[GT_ML_N]]/Table1[[#This Row],[GT_TOT]]))/Table1[[#This Row],[GT_TOT]],0)</f>
        <v>0.41350400000000004</v>
      </c>
      <c r="AO970" s="27">
        <f>(Table1[[#This Row],[OBS_ACC]]-Table1[[#This Row],[EXP_ACC]])/(1-Table1[[#This Row],[EXP_ACC]])</f>
        <v>0.68968245307725884</v>
      </c>
      <c r="AP970" s="27">
        <f>Table1[[#This Row],['# CM TP]]+Table1[[#This Row],['# CM FN]]</f>
        <v>364</v>
      </c>
      <c r="AQ970" s="27">
        <f>Table1[[#This Row],['# CM TN]]+Table1[[#This Row],['# CM FP]]</f>
        <v>636</v>
      </c>
      <c r="AR970" s="29">
        <f>IFERROR(Table1[[#This Row],[NUM_T]]/(Table1[[#This Row],[NUM_T]]+Table1[[#This Row],[NUM_F]]),0)</f>
        <v>0.36399999999999999</v>
      </c>
      <c r="AS970" s="29">
        <f>IFERROR(((LEN(Table1[[#This Row],[Predictors]])-LEN(SUBSTITUTE(Table1[[#This Row],[Predictors]],"_","")))/Table1[[#This Row],[NumPredictors]])-Table1[[#This Row],[P_se]],0)</f>
        <v>6.1050061050061059E-3</v>
      </c>
      <c r="AT970" s="29">
        <f>IFERROR((LEN(Table1[[#This Row],[Predictors]])-LEN(SUBSTITUTE(Table1[[#This Row],[Predictors]],".","")))/Table1[[#This Row],[NumPredictors]],0)</f>
        <v>0.94597069597069594</v>
      </c>
      <c r="AU97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1.221001221001221E-2</v>
      </c>
      <c r="AV970" s="29">
        <f>1-(Table1[[#This Row],[P_2gram]]+Table1[[#This Row],[P_order]]+Table1[[#This Row],[P_se]])</f>
        <v>3.5714285714285809E-2</v>
      </c>
    </row>
    <row r="971" spans="1:48" x14ac:dyDescent="0.25">
      <c r="A971">
        <v>19</v>
      </c>
      <c r="B971" t="s">
        <v>645</v>
      </c>
      <c r="C971" t="s">
        <v>190</v>
      </c>
      <c r="D971" s="26" t="s">
        <v>1510</v>
      </c>
      <c r="E971">
        <v>4000</v>
      </c>
      <c r="F9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971" t="s">
        <v>528</v>
      </c>
      <c r="H971" s="3">
        <v>1</v>
      </c>
      <c r="I971" s="1">
        <v>42784.94327546296</v>
      </c>
      <c r="J971" t="s">
        <v>10</v>
      </c>
      <c r="K971" t="s">
        <v>11</v>
      </c>
      <c r="L971" t="str">
        <f>SUBSTITUTE(SUBSTITUTE(Table1[[#This Row],[PredictorSetsOrig]],"task","act"),"startend","se")</f>
        <v>act,order</v>
      </c>
      <c r="M971" s="14" t="s">
        <v>26</v>
      </c>
      <c r="N971" s="27">
        <v>1072</v>
      </c>
      <c r="O971" s="3">
        <f>IF(Table1[[#This Row],[Algorithm]]="None",0,IF(Table1[[#This Row],[NumPredictors]]&lt;=5,5,IF(Table1[[#This Row],[NumPredictors]]&lt;=10,10,IF(Table1[[#This Row],[NumPredictors]]&lt;=30,30,50))))</f>
        <v>0</v>
      </c>
      <c r="P971" s="2">
        <v>0.81799999999999995</v>
      </c>
      <c r="Q971" s="2">
        <v>0.85733333333333295</v>
      </c>
      <c r="R971">
        <v>0.25</v>
      </c>
      <c r="S971">
        <v>134.61000000000001</v>
      </c>
      <c r="T971">
        <v>2.9600000000000399</v>
      </c>
      <c r="U971" s="3">
        <v>7.28892414629368</v>
      </c>
      <c r="V971" s="17">
        <v>7.28892414629368</v>
      </c>
      <c r="W971" s="22">
        <f>IFERROR(Table1[[#This Row],[MutualInformation]]/Table1[[#This Row],[MutualInformationPotential]],0)</f>
        <v>1</v>
      </c>
      <c r="X971" s="27">
        <v>0.62004340356102405</v>
      </c>
      <c r="Y971" s="3">
        <v>0.62004340356102405</v>
      </c>
      <c r="Z971" s="27">
        <f>IFERROR(Table1[[#This Row],[MutualInformationVsOutcome]]/Table1[[#This Row],[MutualInformationVsOutcomePotential]],0)</f>
        <v>1</v>
      </c>
      <c r="AA971">
        <v>273</v>
      </c>
      <c r="AB971">
        <v>545</v>
      </c>
      <c r="AC971">
        <v>91</v>
      </c>
      <c r="AD971">
        <v>91</v>
      </c>
      <c r="AE971" s="3" t="s">
        <v>27</v>
      </c>
      <c r="AF9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971" s="17" t="str">
        <f>RIGHT(Table1[[#This Row],[AlgorithmFunc]],LEN(Table1[[#This Row],[AlgorithmFunc]])-16)</f>
        <v>None</v>
      </c>
      <c r="AH971" s="3">
        <f>Table1[[#This Row],['# CM TP]]+Table1[[#This Row],['# CM TN]]</f>
        <v>818</v>
      </c>
      <c r="AI971" s="3">
        <f>Table1[[#This Row],['# CM FP]]+Table1[[#This Row],['# CM FN]]</f>
        <v>182</v>
      </c>
      <c r="AJ971" s="3">
        <f>Table1[[#This Row],['# CM TP]]+Table1[[#This Row],['# CM FP]]</f>
        <v>364</v>
      </c>
      <c r="AK971" s="3">
        <f>Table1[[#This Row],['# CM TN]]+Table1[[#This Row],['# CM FN]]</f>
        <v>636</v>
      </c>
      <c r="AL971" s="3">
        <f>Table1[[#This Row],[GT_T]]+Table1[[#This Row],[GT_F]]</f>
        <v>1000</v>
      </c>
      <c r="AM971" s="3">
        <f>IFERROR((Table1[[#This Row],['# CM TP]]+Table1[[#This Row],['# CM TN]])/Table1[[#This Row],[GT_TOT]], 0)</f>
        <v>0.81799999999999995</v>
      </c>
      <c r="AN971" s="3">
        <f>IFERROR(((Table1[[#This Row],[GT_T]]*Table1[[#This Row],[GT_ML_P]]/Table1[[#This Row],[GT_TOT]])+(Table1[[#This Row],[GT_F]]*Table1[[#This Row],[GT_ML_N]]/Table1[[#This Row],[GT_TOT]]))/Table1[[#This Row],[GT_TOT]],0)</f>
        <v>0.41350400000000004</v>
      </c>
      <c r="AO971" s="3">
        <f>(Table1[[#This Row],[OBS_ACC]]-Table1[[#This Row],[EXP_ACC]])/(1-Table1[[#This Row],[EXP_ACC]])</f>
        <v>0.68968245307725884</v>
      </c>
      <c r="AP971" s="3">
        <f>Table1[[#This Row],['# CM TP]]+Table1[[#This Row],['# CM FN]]</f>
        <v>364</v>
      </c>
      <c r="AQ971" s="3">
        <f>Table1[[#This Row],['# CM TN]]+Table1[[#This Row],['# CM FP]]</f>
        <v>636</v>
      </c>
      <c r="AR971" s="2">
        <f>IFERROR(Table1[[#This Row],[NUM_T]]/(Table1[[#This Row],[NUM_T]]+Table1[[#This Row],[NUM_F]]),0)</f>
        <v>0.36399999999999999</v>
      </c>
      <c r="AS971" s="2">
        <f>IFERROR(((LEN(Table1[[#This Row],[Predictors]])-LEN(SUBSTITUTE(Table1[[#This Row],[Predictors]],"_","")))/Table1[[#This Row],[NumPredictors]])-Table1[[#This Row],[P_se]],0)</f>
        <v>0</v>
      </c>
      <c r="AT971" s="2">
        <f>IFERROR((LEN(Table1[[#This Row],[Predictors]])-LEN(SUBSTITUTE(Table1[[#This Row],[Predictors]],".","")))/Table1[[#This Row],[NumPredictors]],0)</f>
        <v>0.96361940298507465</v>
      </c>
      <c r="AU9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1" s="2">
        <f>1-(Table1[[#This Row],[P_2gram]]+Table1[[#This Row],[P_order]]+Table1[[#This Row],[P_se]])</f>
        <v>3.6380597014925353E-2</v>
      </c>
    </row>
    <row r="972" spans="1:48" x14ac:dyDescent="0.25">
      <c r="A972" s="26">
        <v>176</v>
      </c>
      <c r="B972" s="26" t="s">
        <v>645</v>
      </c>
      <c r="C972" s="26" t="s">
        <v>190</v>
      </c>
      <c r="D972" s="26" t="s">
        <v>1510</v>
      </c>
      <c r="E972" s="26">
        <v>4000</v>
      </c>
      <c r="F9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972" s="26"/>
      <c r="H972" s="27"/>
      <c r="I972" s="28">
        <v>42770.592627314814</v>
      </c>
      <c r="J972" s="26" t="s">
        <v>45</v>
      </c>
      <c r="K972" s="26" t="s">
        <v>11</v>
      </c>
      <c r="L972" t="str">
        <f>SUBSTITUTE(SUBSTITUTE(Table1[[#This Row],[PredictorSetsOrig]],"task","act"),"startend","se")</f>
        <v>act,order</v>
      </c>
      <c r="M972" s="14" t="s">
        <v>26</v>
      </c>
      <c r="N972" s="27">
        <v>50</v>
      </c>
      <c r="O972" s="27">
        <f>IF(Table1[[#This Row],[Algorithm]]="None",0,IF(Table1[[#This Row],[NumPredictors]]&lt;=5,5,IF(Table1[[#This Row],[NumPredictors]]&lt;=10,10,IF(Table1[[#This Row],[NumPredictors]]&lt;=30,30,50))))</f>
        <v>50</v>
      </c>
      <c r="P972" s="29">
        <v>0.81799999999999995</v>
      </c>
      <c r="Q972" s="29">
        <v>0.83933333333333304</v>
      </c>
      <c r="R972" s="26">
        <v>257.349999999999</v>
      </c>
      <c r="S972" s="26"/>
      <c r="T972" s="26">
        <v>10.8600000000006</v>
      </c>
      <c r="U972" s="27">
        <v>5.3883061693237897</v>
      </c>
      <c r="V972" s="27">
        <v>7.28892414629368</v>
      </c>
      <c r="W972" s="22">
        <f>IFERROR(Table1[[#This Row],[MutualInformation]]/Table1[[#This Row],[MutualInformationPotential]],0)</f>
        <v>0.73924574617279715</v>
      </c>
      <c r="X972" s="27">
        <v>0.469396062739664</v>
      </c>
      <c r="Y972" s="3">
        <v>0.62004340356102405</v>
      </c>
      <c r="Z972" s="27">
        <f>IFERROR(Table1[[#This Row],[MutualInformationVsOutcome]]/Table1[[#This Row],[MutualInformationVsOutcomePotential]],0)</f>
        <v>0.75703742680566477</v>
      </c>
      <c r="AA972" s="26"/>
      <c r="AB972" s="26"/>
      <c r="AC972" s="26"/>
      <c r="AD972" s="26"/>
      <c r="AE972" s="27" t="s">
        <v>71</v>
      </c>
      <c r="AF9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972" s="17" t="str">
        <f>RIGHT(Table1[[#This Row],[AlgorithmFunc]],LEN(Table1[[#This Row],[AlgorithmFunc]])-16)</f>
        <v>Recursive</v>
      </c>
      <c r="AH972" s="27">
        <f>Table1[[#This Row],['# CM TP]]+Table1[[#This Row],['# CM TN]]</f>
        <v>0</v>
      </c>
      <c r="AI972" s="27">
        <f>Table1[[#This Row],['# CM FP]]+Table1[[#This Row],['# CM FN]]</f>
        <v>0</v>
      </c>
      <c r="AJ972" s="27">
        <f>Table1[[#This Row],['# CM TP]]+Table1[[#This Row],['# CM FP]]</f>
        <v>0</v>
      </c>
      <c r="AK972" s="27">
        <f>Table1[[#This Row],['# CM TN]]+Table1[[#This Row],['# CM FN]]</f>
        <v>0</v>
      </c>
      <c r="AL972" s="27">
        <f>Table1[[#This Row],[GT_T]]+Table1[[#This Row],[GT_F]]</f>
        <v>0</v>
      </c>
      <c r="AM972" s="27">
        <f>IFERROR((Table1[[#This Row],['# CM TP]]+Table1[[#This Row],['# CM TN]])/Table1[[#This Row],[GT_TOT]], 0)</f>
        <v>0</v>
      </c>
      <c r="AN972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972" s="27">
        <f>(Table1[[#This Row],[OBS_ACC]]-Table1[[#This Row],[EXP_ACC]])/(1-Table1[[#This Row],[EXP_ACC]])</f>
        <v>0</v>
      </c>
      <c r="AP972" s="27">
        <f>Table1[[#This Row],['# CM TP]]+Table1[[#This Row],['# CM FN]]</f>
        <v>0</v>
      </c>
      <c r="AQ972" s="27">
        <f>Table1[[#This Row],['# CM TN]]+Table1[[#This Row],['# CM FP]]</f>
        <v>0</v>
      </c>
      <c r="AR972" s="29">
        <f>IFERROR(Table1[[#This Row],[NUM_T]]/(Table1[[#This Row],[NUM_T]]+Table1[[#This Row],[NUM_F]]),0)</f>
        <v>0</v>
      </c>
      <c r="AS972" s="29">
        <f>IFERROR(((LEN(Table1[[#This Row],[Predictors]])-LEN(SUBSTITUTE(Table1[[#This Row],[Predictors]],"_","")))/Table1[[#This Row],[NumPredictors]])-Table1[[#This Row],[P_se]],0)</f>
        <v>0</v>
      </c>
      <c r="AT972" s="29">
        <f>IFERROR((LEN(Table1[[#This Row],[Predictors]])-LEN(SUBSTITUTE(Table1[[#This Row],[Predictors]],".","")))/Table1[[#This Row],[NumPredictors]],0)</f>
        <v>0.78</v>
      </c>
      <c r="AU97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2" s="29">
        <f>1-(Table1[[#This Row],[P_2gram]]+Table1[[#This Row],[P_order]]+Table1[[#This Row],[P_se]])</f>
        <v>0.21999999999999997</v>
      </c>
    </row>
    <row r="973" spans="1:48" x14ac:dyDescent="0.25">
      <c r="A973">
        <v>12</v>
      </c>
      <c r="B973" t="s">
        <v>645</v>
      </c>
      <c r="C973" t="s">
        <v>190</v>
      </c>
      <c r="D973" s="26" t="s">
        <v>1510</v>
      </c>
      <c r="E973">
        <v>4000</v>
      </c>
      <c r="F9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973" t="s">
        <v>698</v>
      </c>
      <c r="H973" s="3">
        <v>1</v>
      </c>
      <c r="I973" s="1">
        <v>42795.716157407405</v>
      </c>
      <c r="J973" t="s">
        <v>85</v>
      </c>
      <c r="K973" s="1" t="s">
        <v>11</v>
      </c>
      <c r="L973" t="str">
        <f>SUBSTITUTE(SUBSTITUTE(Table1[[#This Row],[PredictorSetsOrig]],"task","act"),"startend","se")</f>
        <v>2gram,order</v>
      </c>
      <c r="M973" s="14" t="s">
        <v>438</v>
      </c>
      <c r="N973" s="3">
        <v>30</v>
      </c>
      <c r="O973" s="3">
        <f>IF(Table1[[#This Row],[Algorithm]]="None",0,IF(Table1[[#This Row],[NumPredictors]]&lt;=5,5,IF(Table1[[#This Row],[NumPredictors]]&lt;=10,10,IF(Table1[[#This Row],[NumPredictors]]&lt;=30,30,50))))</f>
        <v>30</v>
      </c>
      <c r="P973" s="2">
        <v>0.81799999999999995</v>
      </c>
      <c r="Q973" s="2">
        <v>0.831666666666667</v>
      </c>
      <c r="R973">
        <v>3456.06</v>
      </c>
      <c r="S973">
        <v>9.1100000000005803</v>
      </c>
      <c r="T973">
        <v>2.8899999999994201</v>
      </c>
      <c r="U973" s="3">
        <v>6.0537978712405804</v>
      </c>
      <c r="V973" s="3">
        <v>7.30761563701172</v>
      </c>
      <c r="W973" s="22">
        <f>IFERROR(Table1[[#This Row],[MutualInformation]]/Table1[[#This Row],[MutualInformationPotential]],0)</f>
        <v>0.82842313716928617</v>
      </c>
      <c r="X973" s="3">
        <v>0.50695944490087197</v>
      </c>
      <c r="Y973" s="3">
        <v>0.62240735263359004</v>
      </c>
      <c r="Z973" s="3">
        <f>IFERROR(Table1[[#This Row],[MutualInformationVsOutcome]]/Table1[[#This Row],[MutualInformationVsOutcomePotential]],0)</f>
        <v>0.81451390758122677</v>
      </c>
      <c r="AA973">
        <v>278</v>
      </c>
      <c r="AB973">
        <v>540</v>
      </c>
      <c r="AC973">
        <v>96</v>
      </c>
      <c r="AD973">
        <v>86</v>
      </c>
      <c r="AE973" s="3" t="s">
        <v>701</v>
      </c>
      <c r="AF9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973" s="17" t="str">
        <f>RIGHT(Table1[[#This Row],[AlgorithmFunc]],LEN(Table1[[#This Row],[AlgorithmFunc]])-16)</f>
        <v>Blanket</v>
      </c>
      <c r="AH973" s="3">
        <f>Table1[[#This Row],['# CM TP]]+Table1[[#This Row],['# CM TN]]</f>
        <v>818</v>
      </c>
      <c r="AI973" s="3">
        <f>Table1[[#This Row],['# CM FP]]+Table1[[#This Row],['# CM FN]]</f>
        <v>182</v>
      </c>
      <c r="AJ973" s="3">
        <f>Table1[[#This Row],['# CM TP]]+Table1[[#This Row],['# CM FP]]</f>
        <v>374</v>
      </c>
      <c r="AK973" s="3">
        <f>Table1[[#This Row],['# CM TN]]+Table1[[#This Row],['# CM FN]]</f>
        <v>626</v>
      </c>
      <c r="AL973" s="3">
        <f>Table1[[#This Row],[GT_T]]+Table1[[#This Row],[GT_F]]</f>
        <v>1000</v>
      </c>
      <c r="AM973" s="3">
        <f>IFERROR((Table1[[#This Row],['# CM TP]]+Table1[[#This Row],['# CM TN]])/Table1[[#This Row],[GT_TOT]], 0)</f>
        <v>0.81799999999999995</v>
      </c>
      <c r="AN973" s="3">
        <f>IFERROR(((Table1[[#This Row],[GT_T]]*Table1[[#This Row],[GT_ML_P]]/Table1[[#This Row],[GT_TOT]])+(Table1[[#This Row],[GT_F]]*Table1[[#This Row],[GT_ML_N]]/Table1[[#This Row],[GT_TOT]]))/Table1[[#This Row],[GT_TOT]],0)</f>
        <v>0.41986400000000001</v>
      </c>
      <c r="AO973" s="3">
        <f>(Table1[[#This Row],[OBS_ACC]]-Table1[[#This Row],[EXP_ACC]])/(1-Table1[[#This Row],[EXP_ACC]])</f>
        <v>0.6862804583752774</v>
      </c>
      <c r="AP973" s="3">
        <f>Table1[[#This Row],['# CM TP]]+Table1[[#This Row],['# CM FN]]</f>
        <v>364</v>
      </c>
      <c r="AQ973" s="3">
        <f>Table1[[#This Row],['# CM TN]]+Table1[[#This Row],['# CM FP]]</f>
        <v>636</v>
      </c>
      <c r="AR973" s="2">
        <f>IFERROR(Table1[[#This Row],[NUM_T]]/(Table1[[#This Row],[NUM_T]]+Table1[[#This Row],[NUM_F]]),0)</f>
        <v>0.36399999999999999</v>
      </c>
      <c r="AS973" s="2">
        <f>IFERROR(((LEN(Table1[[#This Row],[Predictors]])-LEN(SUBSTITUTE(Table1[[#This Row],[Predictors]],"_","")))/Table1[[#This Row],[NumPredictors]])-Table1[[#This Row],[P_se]],0)</f>
        <v>0.3</v>
      </c>
      <c r="AT973" s="2">
        <f>IFERROR((LEN(Table1[[#This Row],[Predictors]])-LEN(SUBSTITUTE(Table1[[#This Row],[Predictors]],".","")))/Table1[[#This Row],[NumPredictors]],0)</f>
        <v>0.7</v>
      </c>
      <c r="AU9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3" s="2">
        <f>1-(Table1[[#This Row],[P_2gram]]+Table1[[#This Row],[P_order]]+Table1[[#This Row],[P_se]])</f>
        <v>0</v>
      </c>
    </row>
    <row r="974" spans="1:48" x14ac:dyDescent="0.25">
      <c r="A974">
        <v>31</v>
      </c>
      <c r="B974" t="s">
        <v>645</v>
      </c>
      <c r="C974" t="s">
        <v>190</v>
      </c>
      <c r="D974" s="26" t="s">
        <v>1510</v>
      </c>
      <c r="E974">
        <v>4000</v>
      </c>
      <c r="F9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74" s="3">
        <v>1</v>
      </c>
      <c r="I974" s="1">
        <v>41312.407708333332</v>
      </c>
      <c r="J974" t="s">
        <v>85</v>
      </c>
      <c r="K974" t="s">
        <v>11</v>
      </c>
      <c r="L974" t="str">
        <f>SUBSTITUTE(SUBSTITUTE(Table1[[#This Row],[PredictorSetsOrig]],"task","act"),"startend","se")</f>
        <v>act,2gram,order</v>
      </c>
      <c r="M974" s="14" t="s">
        <v>24</v>
      </c>
      <c r="N974" s="3">
        <v>30</v>
      </c>
      <c r="O974" s="3">
        <f>IF(Table1[[#This Row],[Algorithm]]="None",0,IF(Table1[[#This Row],[NumPredictors]]&lt;=5,5,IF(Table1[[#This Row],[NumPredictors]]&lt;=10,10,IF(Table1[[#This Row],[NumPredictors]]&lt;=30,30,50))))</f>
        <v>30</v>
      </c>
      <c r="P974" s="2">
        <v>0.81799999999999995</v>
      </c>
      <c r="Q974" s="2">
        <v>0.82233333333333303</v>
      </c>
      <c r="R974">
        <v>1504.7</v>
      </c>
      <c r="S974">
        <v>6.5799999999999299</v>
      </c>
      <c r="T974">
        <v>1</v>
      </c>
      <c r="U974" s="3">
        <v>5.64626367076972</v>
      </c>
      <c r="V974" s="3">
        <v>7.30761563701172</v>
      </c>
      <c r="W974" s="22">
        <f>IFERROR(Table1[[#This Row],[MutualInformation]]/Table1[[#This Row],[MutualInformationPotential]],0)</f>
        <v>0.77265471410023812</v>
      </c>
      <c r="X974" s="3">
        <v>0.42176627020007601</v>
      </c>
      <c r="Y974" s="3">
        <v>0.62240735263359004</v>
      </c>
      <c r="Z974" s="3">
        <f>IFERROR(Table1[[#This Row],[MutualInformationVsOutcome]]/Table1[[#This Row],[MutualInformationVsOutcomePotential]],0)</f>
        <v>0.67763703050013446</v>
      </c>
      <c r="AA974">
        <v>262</v>
      </c>
      <c r="AB974">
        <v>556</v>
      </c>
      <c r="AC974">
        <v>80</v>
      </c>
      <c r="AD974">
        <v>102</v>
      </c>
      <c r="AE974" s="3" t="s">
        <v>141</v>
      </c>
      <c r="AF9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974" s="17" t="str">
        <f>RIGHT(Table1[[#This Row],[AlgorithmFunc]],LEN(Table1[[#This Row],[AlgorithmFunc]])-16)</f>
        <v>Blanket</v>
      </c>
      <c r="AH974" s="3">
        <f>Table1[[#This Row],['# CM TP]]+Table1[[#This Row],['# CM TN]]</f>
        <v>818</v>
      </c>
      <c r="AI974" s="3">
        <f>Table1[[#This Row],['# CM FP]]+Table1[[#This Row],['# CM FN]]</f>
        <v>182</v>
      </c>
      <c r="AJ974" s="3">
        <f>Table1[[#This Row],['# CM TP]]+Table1[[#This Row],['# CM FP]]</f>
        <v>342</v>
      </c>
      <c r="AK974" s="3">
        <f>Table1[[#This Row],['# CM TN]]+Table1[[#This Row],['# CM FN]]</f>
        <v>658</v>
      </c>
      <c r="AL974" s="3">
        <f>Table1[[#This Row],[GT_T]]+Table1[[#This Row],[GT_F]]</f>
        <v>1000</v>
      </c>
      <c r="AM974" s="3">
        <f>IFERROR((Table1[[#This Row],['# CM TP]]+Table1[[#This Row],['# CM TN]])/Table1[[#This Row],[GT_TOT]], 0)</f>
        <v>0.81799999999999995</v>
      </c>
      <c r="AN974" s="3">
        <f>IFERROR(((Table1[[#This Row],[GT_T]]*Table1[[#This Row],[GT_ML_P]]/Table1[[#This Row],[GT_TOT]])+(Table1[[#This Row],[GT_F]]*Table1[[#This Row],[GT_ML_N]]/Table1[[#This Row],[GT_TOT]]))/Table1[[#This Row],[GT_TOT]],0)</f>
        <v>0.39951199999999992</v>
      </c>
      <c r="AO974" s="3">
        <f>(Table1[[#This Row],[OBS_ACC]]-Table1[[#This Row],[EXP_ACC]])/(1-Table1[[#This Row],[EXP_ACC]])</f>
        <v>0.69691317728247681</v>
      </c>
      <c r="AP974" s="3">
        <f>Table1[[#This Row],['# CM TP]]+Table1[[#This Row],['# CM FN]]</f>
        <v>364</v>
      </c>
      <c r="AQ974" s="3">
        <f>Table1[[#This Row],['# CM TN]]+Table1[[#This Row],['# CM FP]]</f>
        <v>636</v>
      </c>
      <c r="AR974" s="2">
        <f>IFERROR(Table1[[#This Row],[NUM_T]]/(Table1[[#This Row],[NUM_T]]+Table1[[#This Row],[NUM_F]]),0)</f>
        <v>0.36399999999999999</v>
      </c>
      <c r="AS974" s="2">
        <f>IFERROR(((LEN(Table1[[#This Row],[Predictors]])-LEN(SUBSTITUTE(Table1[[#This Row],[Predictors]],"_","")))/Table1[[#This Row],[NumPredictors]])-Table1[[#This Row],[P_se]],0)</f>
        <v>0.16666666666666666</v>
      </c>
      <c r="AT974" s="2">
        <f>IFERROR((LEN(Table1[[#This Row],[Predictors]])-LEN(SUBSTITUTE(Table1[[#This Row],[Predictors]],".","")))/Table1[[#This Row],[NumPredictors]],0)</f>
        <v>0.56666666666666665</v>
      </c>
      <c r="AU9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4" s="2">
        <f>1-(Table1[[#This Row],[P_2gram]]+Table1[[#This Row],[P_order]]+Table1[[#This Row],[P_se]])</f>
        <v>0.26666666666666672</v>
      </c>
    </row>
    <row r="975" spans="1:48" x14ac:dyDescent="0.25">
      <c r="A975">
        <v>34</v>
      </c>
      <c r="B975" t="s">
        <v>645</v>
      </c>
      <c r="C975" t="s">
        <v>190</v>
      </c>
      <c r="D975" s="26" t="s">
        <v>1510</v>
      </c>
      <c r="E975">
        <v>4000</v>
      </c>
      <c r="F9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975" t="s">
        <v>528</v>
      </c>
      <c r="H975" s="3">
        <v>1</v>
      </c>
      <c r="I975" s="1">
        <v>42784.954074074078</v>
      </c>
      <c r="J975" t="s">
        <v>37</v>
      </c>
      <c r="K975" t="s">
        <v>11</v>
      </c>
      <c r="L975" t="str">
        <f>SUBSTITUTE(SUBSTITUTE(Table1[[#This Row],[PredictorSetsOrig]],"task","act"),"startend","se")</f>
        <v>act</v>
      </c>
      <c r="M975" s="14" t="s">
        <v>12</v>
      </c>
      <c r="N975" s="3">
        <v>10</v>
      </c>
      <c r="O975" s="3">
        <f>IF(Table1[[#This Row],[Algorithm]]="None",0,IF(Table1[[#This Row],[NumPredictors]]&lt;=5,5,IF(Table1[[#This Row],[NumPredictors]]&lt;=10,10,IF(Table1[[#This Row],[NumPredictors]]&lt;=30,30,50))))</f>
        <v>10</v>
      </c>
      <c r="P975" s="2">
        <v>0.81799999999999995</v>
      </c>
      <c r="Q975" s="2">
        <v>0.829666666666667</v>
      </c>
      <c r="R975">
        <v>0.130000000000109</v>
      </c>
      <c r="S975">
        <v>4.25</v>
      </c>
      <c r="T975">
        <v>7.9999999999927199E-2</v>
      </c>
      <c r="U975" s="3">
        <v>5.6246720259398897</v>
      </c>
      <c r="V975" s="3">
        <v>6.6527099250221697</v>
      </c>
      <c r="W975" s="22">
        <f>IFERROR(Table1[[#This Row],[MutualInformation]]/Table1[[#This Row],[MutualInformationPotential]],0)</f>
        <v>0.84547080653319573</v>
      </c>
      <c r="X975" s="3">
        <v>0.44021002230741102</v>
      </c>
      <c r="Y975" s="3">
        <v>0.58010195672617004</v>
      </c>
      <c r="Z975" s="3">
        <f>IFERROR(Table1[[#This Row],[MutualInformationVsOutcome]]/Table1[[#This Row],[MutualInformationVsOutcomePotential]],0)</f>
        <v>0.75884940087386521</v>
      </c>
      <c r="AA975">
        <v>260</v>
      </c>
      <c r="AB975">
        <v>558</v>
      </c>
      <c r="AC975">
        <v>78</v>
      </c>
      <c r="AD975">
        <v>104</v>
      </c>
      <c r="AE975" s="3" t="s">
        <v>38</v>
      </c>
      <c r="AF9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975" s="17" t="str">
        <f>RIGHT(Table1[[#This Row],[AlgorithmFunc]],LEN(Table1[[#This Row],[AlgorithmFunc]])-16)</f>
        <v>Cluster</v>
      </c>
      <c r="AH975" s="3">
        <f>Table1[[#This Row],['# CM TP]]+Table1[[#This Row],['# CM TN]]</f>
        <v>818</v>
      </c>
      <c r="AI975" s="3">
        <f>Table1[[#This Row],['# CM FP]]+Table1[[#This Row],['# CM FN]]</f>
        <v>182</v>
      </c>
      <c r="AJ975" s="3">
        <f>Table1[[#This Row],['# CM TP]]+Table1[[#This Row],['# CM FP]]</f>
        <v>338</v>
      </c>
      <c r="AK975" s="3">
        <f>Table1[[#This Row],['# CM TN]]+Table1[[#This Row],['# CM FN]]</f>
        <v>662</v>
      </c>
      <c r="AL975" s="3">
        <f>Table1[[#This Row],[GT_T]]+Table1[[#This Row],[GT_F]]</f>
        <v>1000</v>
      </c>
      <c r="AM975" s="3">
        <f>IFERROR((Table1[[#This Row],['# CM TP]]+Table1[[#This Row],['# CM TN]])/Table1[[#This Row],[GT_TOT]], 0)</f>
        <v>0.81799999999999995</v>
      </c>
      <c r="AN975" s="3">
        <f>IFERROR(((Table1[[#This Row],[GT_T]]*Table1[[#This Row],[GT_ML_P]]/Table1[[#This Row],[GT_TOT]])+(Table1[[#This Row],[GT_F]]*Table1[[#This Row],[GT_ML_N]]/Table1[[#This Row],[GT_TOT]]))/Table1[[#This Row],[GT_TOT]],0)</f>
        <v>0.39696799999999999</v>
      </c>
      <c r="AO975" s="3">
        <f>(Table1[[#This Row],[OBS_ACC]]-Table1[[#This Row],[EXP_ACC]])/(1-Table1[[#This Row],[EXP_ACC]])</f>
        <v>0.69819180408336534</v>
      </c>
      <c r="AP975" s="3">
        <f>Table1[[#This Row],['# CM TP]]+Table1[[#This Row],['# CM FN]]</f>
        <v>364</v>
      </c>
      <c r="AQ975" s="3">
        <f>Table1[[#This Row],['# CM TN]]+Table1[[#This Row],['# CM FP]]</f>
        <v>636</v>
      </c>
      <c r="AR975" s="2">
        <f>IFERROR(Table1[[#This Row],[NUM_T]]/(Table1[[#This Row],[NUM_T]]+Table1[[#This Row],[NUM_F]]),0)</f>
        <v>0.36399999999999999</v>
      </c>
      <c r="AS975" s="2">
        <f>IFERROR(((LEN(Table1[[#This Row],[Predictors]])-LEN(SUBSTITUTE(Table1[[#This Row],[Predictors]],"_","")))/Table1[[#This Row],[NumPredictors]])-Table1[[#This Row],[P_se]],0)</f>
        <v>0</v>
      </c>
      <c r="AT975" s="2">
        <f>IFERROR((LEN(Table1[[#This Row],[Predictors]])-LEN(SUBSTITUTE(Table1[[#This Row],[Predictors]],".","")))/Table1[[#This Row],[NumPredictors]],0)</f>
        <v>0</v>
      </c>
      <c r="AU9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5" s="2">
        <f>1-(Table1[[#This Row],[P_2gram]]+Table1[[#This Row],[P_order]]+Table1[[#This Row],[P_se]])</f>
        <v>1</v>
      </c>
    </row>
    <row r="976" spans="1:48" x14ac:dyDescent="0.25">
      <c r="A976">
        <v>59</v>
      </c>
      <c r="B976" t="s">
        <v>645</v>
      </c>
      <c r="C976" t="s">
        <v>185</v>
      </c>
      <c r="D976" s="26" t="s">
        <v>1510</v>
      </c>
      <c r="E976">
        <v>4000</v>
      </c>
      <c r="F9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76" t="s">
        <v>608</v>
      </c>
      <c r="H976" s="3">
        <v>1</v>
      </c>
      <c r="I976" s="1">
        <v>42794.727939814817</v>
      </c>
      <c r="J976" t="s">
        <v>167</v>
      </c>
      <c r="K976" t="s">
        <v>11</v>
      </c>
      <c r="L976" t="str">
        <f>SUBSTITUTE(SUBSTITUTE(Table1[[#This Row],[PredictorSetsOrig]],"task","act"),"startend","se")</f>
        <v>act,se,order</v>
      </c>
      <c r="M976" s="14" t="s">
        <v>18</v>
      </c>
      <c r="N976" s="3">
        <v>5</v>
      </c>
      <c r="O976" s="3">
        <f>IF(Table1[[#This Row],[Algorithm]]="None",0,IF(Table1[[#This Row],[NumPredictors]]&lt;=5,5,IF(Table1[[#This Row],[NumPredictors]]&lt;=10,10,IF(Table1[[#This Row],[NumPredictors]]&lt;=30,30,50))))</f>
        <v>5</v>
      </c>
      <c r="P976" s="2">
        <v>0.81799999999999995</v>
      </c>
      <c r="Q976" s="2">
        <v>0.80233333333333301</v>
      </c>
      <c r="R976">
        <v>1154.08</v>
      </c>
      <c r="S976">
        <v>3.9100000000003101</v>
      </c>
      <c r="T976">
        <v>0.84000000000014596</v>
      </c>
      <c r="U976" s="3">
        <v>2.4663281606655798</v>
      </c>
      <c r="V976" s="3">
        <v>7.28892414629368</v>
      </c>
      <c r="W976" s="22">
        <f>IFERROR(Table1[[#This Row],[MutualInformation]]/Table1[[#This Row],[MutualInformationPotential]],0)</f>
        <v>0.33836655604650168</v>
      </c>
      <c r="X976" s="3">
        <v>9.4709190400347004E-2</v>
      </c>
      <c r="Y976" s="27">
        <v>0.403599247604152</v>
      </c>
      <c r="Z976" s="3">
        <f>IFERROR(Table1[[#This Row],[MutualInformationVsOutcome]]/Table1[[#This Row],[MutualInformationVsOutcomePotential]],0)</f>
        <v>0.23466146421867781</v>
      </c>
      <c r="AA976">
        <v>14</v>
      </c>
      <c r="AB976">
        <v>804</v>
      </c>
      <c r="AC976">
        <v>1</v>
      </c>
      <c r="AD976">
        <v>181</v>
      </c>
      <c r="AE976" s="3" t="s">
        <v>642</v>
      </c>
      <c r="AF9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976" s="17" t="str">
        <f>RIGHT(Table1[[#This Row],[AlgorithmFunc]],LEN(Table1[[#This Row],[AlgorithmFunc]])-16)</f>
        <v>LASSORepeated1se</v>
      </c>
      <c r="AH976" s="3">
        <f>Table1[[#This Row],['# CM TP]]+Table1[[#This Row],['# CM TN]]</f>
        <v>818</v>
      </c>
      <c r="AI976" s="3">
        <f>Table1[[#This Row],['# CM FP]]+Table1[[#This Row],['# CM FN]]</f>
        <v>182</v>
      </c>
      <c r="AJ976" s="3">
        <f>Table1[[#This Row],['# CM TP]]+Table1[[#This Row],['# CM FP]]</f>
        <v>15</v>
      </c>
      <c r="AK976" s="3">
        <f>Table1[[#This Row],['# CM TN]]+Table1[[#This Row],['# CM FN]]</f>
        <v>985</v>
      </c>
      <c r="AL976" s="3">
        <f>Table1[[#This Row],[GT_T]]+Table1[[#This Row],[GT_F]]</f>
        <v>1000</v>
      </c>
      <c r="AM976" s="3">
        <f>IFERROR((Table1[[#This Row],['# CM TP]]+Table1[[#This Row],['# CM TN]])/Table1[[#This Row],[GT_TOT]], 0)</f>
        <v>0.81799999999999995</v>
      </c>
      <c r="AN976" s="3">
        <f>IFERROR(((Table1[[#This Row],[GT_T]]*Table1[[#This Row],[GT_ML_P]]/Table1[[#This Row],[GT_TOT]])+(Table1[[#This Row],[GT_F]]*Table1[[#This Row],[GT_ML_N]]/Table1[[#This Row],[GT_TOT]]))/Table1[[#This Row],[GT_TOT]],0)</f>
        <v>0.19154000000000002</v>
      </c>
      <c r="AO976" s="3">
        <f>(Table1[[#This Row],[OBS_ACC]]-Table1[[#This Row],[EXP_ACC]])/(1-Table1[[#This Row],[EXP_ACC]])</f>
        <v>0.77488063726096523</v>
      </c>
      <c r="AP976" s="3">
        <f>Table1[[#This Row],['# CM TP]]+Table1[[#This Row],['# CM FN]]</f>
        <v>195</v>
      </c>
      <c r="AQ976" s="3">
        <f>Table1[[#This Row],['# CM TN]]+Table1[[#This Row],['# CM FP]]</f>
        <v>805</v>
      </c>
      <c r="AR976" s="2">
        <f>IFERROR(Table1[[#This Row],[NUM_T]]/(Table1[[#This Row],[NUM_T]]+Table1[[#This Row],[NUM_F]]),0)</f>
        <v>0.19500000000000001</v>
      </c>
      <c r="AS976" s="2">
        <f>IFERROR(((LEN(Table1[[#This Row],[Predictors]])-LEN(SUBSTITUTE(Table1[[#This Row],[Predictors]],"_","")))/Table1[[#This Row],[NumPredictors]])-Table1[[#This Row],[P_se]],0)</f>
        <v>0</v>
      </c>
      <c r="AT976" s="2">
        <f>IFERROR((LEN(Table1[[#This Row],[Predictors]])-LEN(SUBSTITUTE(Table1[[#This Row],[Predictors]],".","")))/Table1[[#This Row],[NumPredictors]],0)</f>
        <v>0.8</v>
      </c>
      <c r="AU9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6" s="2">
        <f>1-(Table1[[#This Row],[P_2gram]]+Table1[[#This Row],[P_order]]+Table1[[#This Row],[P_se]])</f>
        <v>0.19999999999999996</v>
      </c>
    </row>
    <row r="977" spans="1:48" x14ac:dyDescent="0.25">
      <c r="A977">
        <v>63</v>
      </c>
      <c r="B977" t="s">
        <v>645</v>
      </c>
      <c r="C977" t="s">
        <v>185</v>
      </c>
      <c r="D977" s="26" t="s">
        <v>1510</v>
      </c>
      <c r="E977">
        <v>4000</v>
      </c>
      <c r="F9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77" t="s">
        <v>608</v>
      </c>
      <c r="H977" s="3">
        <v>1</v>
      </c>
      <c r="I977" s="1">
        <v>42794.791041666664</v>
      </c>
      <c r="J977" t="s">
        <v>167</v>
      </c>
      <c r="K977" t="s">
        <v>11</v>
      </c>
      <c r="L977" t="str">
        <f>SUBSTITUTE(SUBSTITUTE(Table1[[#This Row],[PredictorSetsOrig]],"task","act"),"startend","se")</f>
        <v>act,order</v>
      </c>
      <c r="M977" s="14" t="s">
        <v>26</v>
      </c>
      <c r="N977" s="3">
        <v>5</v>
      </c>
      <c r="O977" s="3">
        <f>IF(Table1[[#This Row],[Algorithm]]="None",0,IF(Table1[[#This Row],[NumPredictors]]&lt;=5,5,IF(Table1[[#This Row],[NumPredictors]]&lt;=10,10,IF(Table1[[#This Row],[NumPredictors]]&lt;=30,30,50))))</f>
        <v>5</v>
      </c>
      <c r="P977" s="2">
        <v>0.81799999999999995</v>
      </c>
      <c r="Q977" s="2">
        <v>0.80233333333333301</v>
      </c>
      <c r="R977">
        <v>1135.94</v>
      </c>
      <c r="S977">
        <v>3.3299999999999299</v>
      </c>
      <c r="T977">
        <v>0.90999999999985404</v>
      </c>
      <c r="U977" s="3">
        <v>2.29107674132602</v>
      </c>
      <c r="V977" s="3">
        <v>7.28892414629368</v>
      </c>
      <c r="W977" s="22">
        <f>IFERROR(Table1[[#This Row],[MutualInformation]]/Table1[[#This Row],[MutualInformationPotential]],0)</f>
        <v>0.31432303250007093</v>
      </c>
      <c r="X977" s="3">
        <v>9.5048048784530395E-2</v>
      </c>
      <c r="Y977" s="27">
        <v>0.403599247604152</v>
      </c>
      <c r="Z977" s="3">
        <f>IFERROR(Table1[[#This Row],[MutualInformationVsOutcome]]/Table1[[#This Row],[MutualInformationVsOutcomePotential]],0)</f>
        <v>0.23550105543742988</v>
      </c>
      <c r="AA977">
        <v>14</v>
      </c>
      <c r="AB977">
        <v>804</v>
      </c>
      <c r="AC977">
        <v>1</v>
      </c>
      <c r="AD977">
        <v>181</v>
      </c>
      <c r="AE977" s="3" t="s">
        <v>648</v>
      </c>
      <c r="AF9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977" s="17" t="str">
        <f>RIGHT(Table1[[#This Row],[AlgorithmFunc]],LEN(Table1[[#This Row],[AlgorithmFunc]])-16)</f>
        <v>LASSORepeated1se</v>
      </c>
      <c r="AH977" s="3">
        <f>Table1[[#This Row],['# CM TP]]+Table1[[#This Row],['# CM TN]]</f>
        <v>818</v>
      </c>
      <c r="AI977" s="3">
        <f>Table1[[#This Row],['# CM FP]]+Table1[[#This Row],['# CM FN]]</f>
        <v>182</v>
      </c>
      <c r="AJ977" s="3">
        <f>Table1[[#This Row],['# CM TP]]+Table1[[#This Row],['# CM FP]]</f>
        <v>15</v>
      </c>
      <c r="AK977" s="3">
        <f>Table1[[#This Row],['# CM TN]]+Table1[[#This Row],['# CM FN]]</f>
        <v>985</v>
      </c>
      <c r="AL977" s="3">
        <f>Table1[[#This Row],[GT_T]]+Table1[[#This Row],[GT_F]]</f>
        <v>1000</v>
      </c>
      <c r="AM977" s="3">
        <f>IFERROR((Table1[[#This Row],['# CM TP]]+Table1[[#This Row],['# CM TN]])/Table1[[#This Row],[GT_TOT]], 0)</f>
        <v>0.81799999999999995</v>
      </c>
      <c r="AN977" s="3">
        <f>IFERROR(((Table1[[#This Row],[GT_T]]*Table1[[#This Row],[GT_ML_P]]/Table1[[#This Row],[GT_TOT]])+(Table1[[#This Row],[GT_F]]*Table1[[#This Row],[GT_ML_N]]/Table1[[#This Row],[GT_TOT]]))/Table1[[#This Row],[GT_TOT]],0)</f>
        <v>0.19154000000000002</v>
      </c>
      <c r="AO977" s="3">
        <f>(Table1[[#This Row],[OBS_ACC]]-Table1[[#This Row],[EXP_ACC]])/(1-Table1[[#This Row],[EXP_ACC]])</f>
        <v>0.77488063726096523</v>
      </c>
      <c r="AP977" s="3">
        <f>Table1[[#This Row],['# CM TP]]+Table1[[#This Row],['# CM FN]]</f>
        <v>195</v>
      </c>
      <c r="AQ977" s="3">
        <f>Table1[[#This Row],['# CM TN]]+Table1[[#This Row],['# CM FP]]</f>
        <v>805</v>
      </c>
      <c r="AR977" s="2">
        <f>IFERROR(Table1[[#This Row],[NUM_T]]/(Table1[[#This Row],[NUM_T]]+Table1[[#This Row],[NUM_F]]),0)</f>
        <v>0.19500000000000001</v>
      </c>
      <c r="AS977" s="2">
        <f>IFERROR(((LEN(Table1[[#This Row],[Predictors]])-LEN(SUBSTITUTE(Table1[[#This Row],[Predictors]],"_","")))/Table1[[#This Row],[NumPredictors]])-Table1[[#This Row],[P_se]],0)</f>
        <v>0</v>
      </c>
      <c r="AT977" s="2">
        <f>IFERROR((LEN(Table1[[#This Row],[Predictors]])-LEN(SUBSTITUTE(Table1[[#This Row],[Predictors]],".","")))/Table1[[#This Row],[NumPredictors]],0)</f>
        <v>0.8</v>
      </c>
      <c r="AU9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7" s="2">
        <f>1-(Table1[[#This Row],[P_2gram]]+Table1[[#This Row],[P_order]]+Table1[[#This Row],[P_se]])</f>
        <v>0.19999999999999996</v>
      </c>
    </row>
    <row r="978" spans="1:48" x14ac:dyDescent="0.25">
      <c r="A978" s="26">
        <v>85</v>
      </c>
      <c r="B978" s="26" t="s">
        <v>645</v>
      </c>
      <c r="C978" s="26" t="s">
        <v>185</v>
      </c>
      <c r="D978" s="26" t="s">
        <v>1510</v>
      </c>
      <c r="E978" s="26">
        <v>4000</v>
      </c>
      <c r="F9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978" s="26" t="s">
        <v>608</v>
      </c>
      <c r="H978" s="27">
        <v>1</v>
      </c>
      <c r="I978" s="28">
        <v>42794.928553240738</v>
      </c>
      <c r="J978" s="26" t="s">
        <v>159</v>
      </c>
      <c r="K978" s="26" t="s">
        <v>11</v>
      </c>
      <c r="L978" t="str">
        <f>SUBSTITUTE(SUBSTITUTE(Table1[[#This Row],[PredictorSetsOrig]],"task","act"),"startend","se")</f>
        <v>act,order</v>
      </c>
      <c r="M978" s="14" t="s">
        <v>26</v>
      </c>
      <c r="N978" s="27">
        <v>5</v>
      </c>
      <c r="O978" s="27">
        <f>IF(Table1[[#This Row],[Algorithm]]="None",0,IF(Table1[[#This Row],[NumPredictors]]&lt;=5,5,IF(Table1[[#This Row],[NumPredictors]]&lt;=10,10,IF(Table1[[#This Row],[NumPredictors]]&lt;=30,30,50))))</f>
        <v>5</v>
      </c>
      <c r="P978" s="29">
        <v>0.81799999999999995</v>
      </c>
      <c r="Q978" s="29">
        <v>0.80233333333333301</v>
      </c>
      <c r="R978" s="26">
        <v>1147.03</v>
      </c>
      <c r="S978" s="26">
        <v>3.2600000000020399</v>
      </c>
      <c r="T978" s="26">
        <v>1.54000000000087</v>
      </c>
      <c r="U978" s="27">
        <v>1.9355667926437199</v>
      </c>
      <c r="V978" s="17">
        <v>7.28892414629368</v>
      </c>
      <c r="W978" s="22">
        <f>IFERROR(Table1[[#This Row],[MutualInformation]]/Table1[[#This Row],[MutualInformationPotential]],0)</f>
        <v>0.26554903766256499</v>
      </c>
      <c r="X978" s="27">
        <v>9.4239026472879794E-2</v>
      </c>
      <c r="Y978" s="27">
        <v>0.403599247604152</v>
      </c>
      <c r="Z978" s="27">
        <f>IFERROR(Table1[[#This Row],[MutualInformationVsOutcome]]/Table1[[#This Row],[MutualInformationVsOutcomePotential]],0)</f>
        <v>0.23349653655774139</v>
      </c>
      <c r="AA978" s="26">
        <v>14</v>
      </c>
      <c r="AB978" s="26">
        <v>804</v>
      </c>
      <c r="AC978" s="26">
        <v>1</v>
      </c>
      <c r="AD978" s="26">
        <v>181</v>
      </c>
      <c r="AE978" s="27" t="s">
        <v>654</v>
      </c>
      <c r="AF9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978" s="17" t="str">
        <f>RIGHT(Table1[[#This Row],[AlgorithmFunc]],LEN(Table1[[#This Row],[AlgorithmFunc]])-16)</f>
        <v>LASSORepeated</v>
      </c>
      <c r="AH978" s="27">
        <f>Table1[[#This Row],['# CM TP]]+Table1[[#This Row],['# CM TN]]</f>
        <v>818</v>
      </c>
      <c r="AI978" s="27">
        <f>Table1[[#This Row],['# CM FP]]+Table1[[#This Row],['# CM FN]]</f>
        <v>182</v>
      </c>
      <c r="AJ978" s="27">
        <f>Table1[[#This Row],['# CM TP]]+Table1[[#This Row],['# CM FP]]</f>
        <v>15</v>
      </c>
      <c r="AK978" s="27">
        <f>Table1[[#This Row],['# CM TN]]+Table1[[#This Row],['# CM FN]]</f>
        <v>985</v>
      </c>
      <c r="AL978" s="27">
        <f>Table1[[#This Row],[GT_T]]+Table1[[#This Row],[GT_F]]</f>
        <v>1000</v>
      </c>
      <c r="AM978" s="27">
        <f>IFERROR((Table1[[#This Row],['# CM TP]]+Table1[[#This Row],['# CM TN]])/Table1[[#This Row],[GT_TOT]], 0)</f>
        <v>0.81799999999999995</v>
      </c>
      <c r="AN978" s="27">
        <f>IFERROR(((Table1[[#This Row],[GT_T]]*Table1[[#This Row],[GT_ML_P]]/Table1[[#This Row],[GT_TOT]])+(Table1[[#This Row],[GT_F]]*Table1[[#This Row],[GT_ML_N]]/Table1[[#This Row],[GT_TOT]]))/Table1[[#This Row],[GT_TOT]],0)</f>
        <v>0.19154000000000002</v>
      </c>
      <c r="AO978" s="27">
        <f>(Table1[[#This Row],[OBS_ACC]]-Table1[[#This Row],[EXP_ACC]])/(1-Table1[[#This Row],[EXP_ACC]])</f>
        <v>0.77488063726096523</v>
      </c>
      <c r="AP978" s="27">
        <f>Table1[[#This Row],['# CM TP]]+Table1[[#This Row],['# CM FN]]</f>
        <v>195</v>
      </c>
      <c r="AQ978" s="27">
        <f>Table1[[#This Row],['# CM TN]]+Table1[[#This Row],['# CM FP]]</f>
        <v>805</v>
      </c>
      <c r="AR978" s="29">
        <f>IFERROR(Table1[[#This Row],[NUM_T]]/(Table1[[#This Row],[NUM_T]]+Table1[[#This Row],[NUM_F]]),0)</f>
        <v>0.19500000000000001</v>
      </c>
      <c r="AS978" s="29">
        <f>IFERROR(((LEN(Table1[[#This Row],[Predictors]])-LEN(SUBSTITUTE(Table1[[#This Row],[Predictors]],"_","")))/Table1[[#This Row],[NumPredictors]])-Table1[[#This Row],[P_se]],0)</f>
        <v>0</v>
      </c>
      <c r="AT978" s="29">
        <f>IFERROR((LEN(Table1[[#This Row],[Predictors]])-LEN(SUBSTITUTE(Table1[[#This Row],[Predictors]],".","")))/Table1[[#This Row],[NumPredictors]],0)</f>
        <v>0.6</v>
      </c>
      <c r="AU97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8" s="29">
        <f>1-(Table1[[#This Row],[P_2gram]]+Table1[[#This Row],[P_order]]+Table1[[#This Row],[P_se]])</f>
        <v>0.4</v>
      </c>
    </row>
    <row r="979" spans="1:48" x14ac:dyDescent="0.25">
      <c r="A979">
        <v>43</v>
      </c>
      <c r="B979" t="s">
        <v>645</v>
      </c>
      <c r="C979" t="s">
        <v>185</v>
      </c>
      <c r="D979" s="26" t="s">
        <v>1510</v>
      </c>
      <c r="E979">
        <v>4000</v>
      </c>
      <c r="F9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79" t="s">
        <v>794</v>
      </c>
      <c r="H979" s="3">
        <v>1</v>
      </c>
      <c r="I979" s="1">
        <v>42798.528541666667</v>
      </c>
      <c r="J979" t="s">
        <v>484</v>
      </c>
      <c r="K979" s="1" t="s">
        <v>11</v>
      </c>
      <c r="L979" t="str">
        <f>SUBSTITUTE(SUBSTITUTE(Table1[[#This Row],[PredictorSetsOrig]],"task","act"),"startend","se")</f>
        <v>order</v>
      </c>
      <c r="M979" s="14" t="s">
        <v>436</v>
      </c>
      <c r="N979" s="3">
        <v>10</v>
      </c>
      <c r="O979" s="3">
        <f>IF(Table1[[#This Row],[Algorithm]]="None",0,IF(Table1[[#This Row],[NumPredictors]]&lt;=5,5,IF(Table1[[#This Row],[NumPredictors]]&lt;=10,10,IF(Table1[[#This Row],[NumPredictors]]&lt;=30,30,50))))</f>
        <v>10</v>
      </c>
      <c r="P979" s="2">
        <v>0.81799999999999995</v>
      </c>
      <c r="Q979" s="2">
        <v>0.80333333333333301</v>
      </c>
      <c r="R979">
        <v>0.93000000000000704</v>
      </c>
      <c r="S979">
        <v>3.8500000000000201</v>
      </c>
      <c r="T979" s="1">
        <v>0.83999999999997499</v>
      </c>
      <c r="U979" s="3">
        <v>2.3111149212255699</v>
      </c>
      <c r="V979" s="3">
        <v>7.01301931468352</v>
      </c>
      <c r="W979" s="22">
        <f>IFERROR(Table1[[#This Row],[MutualInformation]]/Table1[[#This Row],[MutualInformationPotential]],0)</f>
        <v>0.32954635051220654</v>
      </c>
      <c r="X979" s="3">
        <v>4.46425972490401E-2</v>
      </c>
      <c r="Y979" s="27">
        <v>0.35444746043164099</v>
      </c>
      <c r="Z979" s="3">
        <f>IFERROR(Table1[[#This Row],[MutualInformationVsOutcome]]/Table1[[#This Row],[MutualInformationVsOutcomePotential]],0)</f>
        <v>0.12594982961557968</v>
      </c>
      <c r="AA979" s="1">
        <v>16</v>
      </c>
      <c r="AB979" s="1">
        <v>802</v>
      </c>
      <c r="AC979">
        <v>3</v>
      </c>
      <c r="AD979">
        <v>179</v>
      </c>
      <c r="AE979" s="3" t="s">
        <v>815</v>
      </c>
      <c r="AF9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979" s="17" t="str">
        <f>RIGHT(Table1[[#This Row],[AlgorithmFunc]],LEN(Table1[[#This Row],[AlgorithmFunc]])-16)</f>
        <v>MRMREnsemble5</v>
      </c>
      <c r="AH979" s="3">
        <f>Table1[[#This Row],['# CM TP]]+Table1[[#This Row],['# CM TN]]</f>
        <v>818</v>
      </c>
      <c r="AI979" s="3">
        <f>Table1[[#This Row],['# CM FP]]+Table1[[#This Row],['# CM FN]]</f>
        <v>182</v>
      </c>
      <c r="AJ979" s="3">
        <f>Table1[[#This Row],['# CM TP]]+Table1[[#This Row],['# CM FP]]</f>
        <v>19</v>
      </c>
      <c r="AK979" s="3">
        <f>Table1[[#This Row],['# CM TN]]+Table1[[#This Row],['# CM FN]]</f>
        <v>981</v>
      </c>
      <c r="AL979" s="3">
        <f>Table1[[#This Row],[GT_T]]+Table1[[#This Row],[GT_F]]</f>
        <v>1000</v>
      </c>
      <c r="AM979" s="3">
        <f>IFERROR((Table1[[#This Row],['# CM TP]]+Table1[[#This Row],['# CM TN]])/Table1[[#This Row],[GT_TOT]], 0)</f>
        <v>0.81799999999999995</v>
      </c>
      <c r="AN979" s="3">
        <f>IFERROR(((Table1[[#This Row],[GT_T]]*Table1[[#This Row],[GT_ML_P]]/Table1[[#This Row],[GT_TOT]])+(Table1[[#This Row],[GT_F]]*Table1[[#This Row],[GT_ML_N]]/Table1[[#This Row],[GT_TOT]]))/Table1[[#This Row],[GT_TOT]],0)</f>
        <v>0.19408400000000001</v>
      </c>
      <c r="AO979" s="3">
        <f>(Table1[[#This Row],[OBS_ACC]]-Table1[[#This Row],[EXP_ACC]])/(1-Table1[[#This Row],[EXP_ACC]])</f>
        <v>0.77417001275567177</v>
      </c>
      <c r="AP979" s="3">
        <f>Table1[[#This Row],['# CM TP]]+Table1[[#This Row],['# CM FN]]</f>
        <v>195</v>
      </c>
      <c r="AQ979" s="3">
        <f>Table1[[#This Row],['# CM TN]]+Table1[[#This Row],['# CM FP]]</f>
        <v>805</v>
      </c>
      <c r="AR979" s="2">
        <f>IFERROR(Table1[[#This Row],[NUM_T]]/(Table1[[#This Row],[NUM_T]]+Table1[[#This Row],[NUM_F]]),0)</f>
        <v>0.19500000000000001</v>
      </c>
      <c r="AS979" s="2">
        <f>IFERROR(((LEN(Table1[[#This Row],[Predictors]])-LEN(SUBSTITUTE(Table1[[#This Row],[Predictors]],"_","")))/Table1[[#This Row],[NumPredictors]])-Table1[[#This Row],[P_se]],0)</f>
        <v>0</v>
      </c>
      <c r="AT979" s="2">
        <f>IFERROR((LEN(Table1[[#This Row],[Predictors]])-LEN(SUBSTITUTE(Table1[[#This Row],[Predictors]],".","")))/Table1[[#This Row],[NumPredictors]],0)</f>
        <v>1</v>
      </c>
      <c r="AU9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79" s="2">
        <f>1-(Table1[[#This Row],[P_2gram]]+Table1[[#This Row],[P_order]]+Table1[[#This Row],[P_se]])</f>
        <v>0</v>
      </c>
    </row>
    <row r="980" spans="1:48" x14ac:dyDescent="0.25">
      <c r="A980">
        <v>25</v>
      </c>
      <c r="B980" t="s">
        <v>645</v>
      </c>
      <c r="C980" t="s">
        <v>185</v>
      </c>
      <c r="D980" s="26" t="s">
        <v>1510</v>
      </c>
      <c r="E980">
        <v>4000</v>
      </c>
      <c r="F9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80" t="s">
        <v>1070</v>
      </c>
      <c r="H980" s="3">
        <v>1</v>
      </c>
      <c r="I980" s="1">
        <v>43118.89738425926</v>
      </c>
      <c r="J980" t="s">
        <v>995</v>
      </c>
      <c r="K980" t="s">
        <v>11</v>
      </c>
      <c r="L980" t="str">
        <f>SUBSTITUTE(SUBSTITUTE(Table1[[#This Row],[PredictorSetsOrig]],"task","act"),"startend","se")</f>
        <v>act,se,2gram</v>
      </c>
      <c r="M980" s="32" t="s">
        <v>16</v>
      </c>
      <c r="N980" s="3">
        <v>10</v>
      </c>
      <c r="O980" s="3">
        <f>IF(Table1[[#This Row],[Algorithm]]="None",0,IF(Table1[[#This Row],[NumPredictors]]&lt;=5,5,IF(Table1[[#This Row],[NumPredictors]]&lt;=10,10,IF(Table1[[#This Row],[NumPredictors]]&lt;=30,30,50))))</f>
        <v>10</v>
      </c>
      <c r="P980" s="2">
        <v>0.81799999999999995</v>
      </c>
      <c r="Q980" s="2">
        <v>0.84399999999999997</v>
      </c>
      <c r="R980">
        <v>1.0500000000001799</v>
      </c>
      <c r="S980">
        <v>4.1400000000003301</v>
      </c>
      <c r="T980">
        <v>0.64000000000032697</v>
      </c>
      <c r="U980" s="3">
        <v>4.5259059585132198</v>
      </c>
      <c r="V980" s="27">
        <v>7.30761563701172</v>
      </c>
      <c r="W980" s="22">
        <f>IFERROR(Table1[[#This Row],[MutualInformation]]/Table1[[#This Row],[MutualInformationPotential]],0)</f>
        <v>0.61934099757386585</v>
      </c>
      <c r="X980" s="3">
        <v>0.19535229109980001</v>
      </c>
      <c r="Y980" s="27">
        <v>0.40525441704633802</v>
      </c>
      <c r="Z980" s="3">
        <f>IFERROR(Table1[[#This Row],[MutualInformationVsOutcome]]/Table1[[#This Row],[MutualInformationVsOutcomePotential]],0)</f>
        <v>0.48204851787577885</v>
      </c>
      <c r="AA980">
        <v>57</v>
      </c>
      <c r="AB980">
        <v>761</v>
      </c>
      <c r="AC980">
        <v>44</v>
      </c>
      <c r="AD980">
        <v>138</v>
      </c>
      <c r="AE980" s="3" t="s">
        <v>998</v>
      </c>
      <c r="AF9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80" s="17" t="str">
        <f>RIGHT(Table1[[#This Row],[AlgorithmFunc]],LEN(Table1[[#This Row],[AlgorithmFunc]])-16)</f>
        <v>ClusterInfluence</v>
      </c>
      <c r="AH980" s="3">
        <f>Table1[[#This Row],['# CM TP]]+Table1[[#This Row],['# CM TN]]</f>
        <v>818</v>
      </c>
      <c r="AI980" s="3">
        <f>Table1[[#This Row],['# CM FP]]+Table1[[#This Row],['# CM FN]]</f>
        <v>182</v>
      </c>
      <c r="AJ980" s="3">
        <f>Table1[[#This Row],['# CM TP]]+Table1[[#This Row],['# CM FP]]</f>
        <v>101</v>
      </c>
      <c r="AK980" s="3">
        <f>Table1[[#This Row],['# CM TN]]+Table1[[#This Row],['# CM FN]]</f>
        <v>899</v>
      </c>
      <c r="AL980" s="3">
        <f>Table1[[#This Row],[GT_T]]+Table1[[#This Row],[GT_F]]</f>
        <v>1000</v>
      </c>
      <c r="AM980" s="3">
        <f>IFERROR((Table1[[#This Row],['# CM TP]]+Table1[[#This Row],['# CM TN]])/Table1[[#This Row],[GT_TOT]], 0)</f>
        <v>0.81799999999999995</v>
      </c>
      <c r="AN980" s="3">
        <f>IFERROR(((Table1[[#This Row],[GT_T]]*Table1[[#This Row],[GT_ML_P]]/Table1[[#This Row],[GT_TOT]])+(Table1[[#This Row],[GT_F]]*Table1[[#This Row],[GT_ML_N]]/Table1[[#This Row],[GT_TOT]]))/Table1[[#This Row],[GT_TOT]],0)</f>
        <v>0.24623599999999998</v>
      </c>
      <c r="AO980" s="3">
        <f>(Table1[[#This Row],[OBS_ACC]]-Table1[[#This Row],[EXP_ACC]])/(1-Table1[[#This Row],[EXP_ACC]])</f>
        <v>0.75854511491660515</v>
      </c>
      <c r="AP980" s="3">
        <f>Table1[[#This Row],['# CM TP]]+Table1[[#This Row],['# CM FN]]</f>
        <v>195</v>
      </c>
      <c r="AQ980" s="3">
        <f>Table1[[#This Row],['# CM TN]]+Table1[[#This Row],['# CM FP]]</f>
        <v>805</v>
      </c>
      <c r="AR980" s="2">
        <f>IFERROR(Table1[[#This Row],[NUM_T]]/(Table1[[#This Row],[NUM_T]]+Table1[[#This Row],[NUM_F]]),0)</f>
        <v>0.19500000000000001</v>
      </c>
      <c r="AS980" s="2">
        <f>IFERROR(((LEN(Table1[[#This Row],[Predictors]])-LEN(SUBSTITUTE(Table1[[#This Row],[Predictors]],"_","")))/Table1[[#This Row],[NumPredictors]])-Table1[[#This Row],[P_se]],0)</f>
        <v>0.6</v>
      </c>
      <c r="AT980" s="2">
        <f>IFERROR((LEN(Table1[[#This Row],[Predictors]])-LEN(SUBSTITUTE(Table1[[#This Row],[Predictors]],".","")))/Table1[[#This Row],[NumPredictors]],0)</f>
        <v>0</v>
      </c>
      <c r="AU9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80" s="2">
        <f>1-(Table1[[#This Row],[P_2gram]]+Table1[[#This Row],[P_order]]+Table1[[#This Row],[P_se]])</f>
        <v>0.4</v>
      </c>
    </row>
    <row r="981" spans="1:48" x14ac:dyDescent="0.25">
      <c r="A981" s="26">
        <v>36</v>
      </c>
      <c r="B981" s="26" t="s">
        <v>645</v>
      </c>
      <c r="C981" s="26" t="s">
        <v>185</v>
      </c>
      <c r="D981" s="26" t="s">
        <v>1510</v>
      </c>
      <c r="E981" s="26">
        <v>4000</v>
      </c>
      <c r="F9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981" s="26" t="s">
        <v>1070</v>
      </c>
      <c r="H981" s="27">
        <v>1</v>
      </c>
      <c r="I981" s="28">
        <v>43118.898229166669</v>
      </c>
      <c r="J981" s="26" t="s">
        <v>1007</v>
      </c>
      <c r="K981" s="26" t="s">
        <v>11</v>
      </c>
      <c r="L981" t="str">
        <f>SUBSTITUTE(SUBSTITUTE(Table1[[#This Row],[PredictorSetsOrig]],"task","act"),"startend","se")</f>
        <v>act,se,2gram</v>
      </c>
      <c r="M981" s="32" t="s">
        <v>16</v>
      </c>
      <c r="N981" s="27">
        <v>10</v>
      </c>
      <c r="O981" s="27">
        <f>IF(Table1[[#This Row],[Algorithm]]="None",0,IF(Table1[[#This Row],[NumPredictors]]&lt;=5,5,IF(Table1[[#This Row],[NumPredictors]]&lt;=10,10,IF(Table1[[#This Row],[NumPredictors]]&lt;=30,30,50))))</f>
        <v>10</v>
      </c>
      <c r="P981" s="29">
        <v>0.81799999999999995</v>
      </c>
      <c r="Q981" s="29">
        <v>0.84399999999999997</v>
      </c>
      <c r="R981" s="26">
        <v>1.02999999999975</v>
      </c>
      <c r="S981" s="26">
        <v>4.15999999999985</v>
      </c>
      <c r="T981" s="26">
        <v>0.63000000000010903</v>
      </c>
      <c r="U981" s="27">
        <v>4.5259059585132198</v>
      </c>
      <c r="V981" s="27">
        <v>7.30761563701172</v>
      </c>
      <c r="W981" s="22">
        <f>IFERROR(Table1[[#This Row],[MutualInformation]]/Table1[[#This Row],[MutualInformationPotential]],0)</f>
        <v>0.61934099757386585</v>
      </c>
      <c r="X981" s="27">
        <v>0.19535229109980001</v>
      </c>
      <c r="Y981" s="27">
        <v>0.40525441704633802</v>
      </c>
      <c r="Z981" s="27">
        <f>IFERROR(Table1[[#This Row],[MutualInformationVsOutcome]]/Table1[[#This Row],[MutualInformationVsOutcomePotential]],0)</f>
        <v>0.48204851787577885</v>
      </c>
      <c r="AA981" s="26">
        <v>57</v>
      </c>
      <c r="AB981" s="26">
        <v>761</v>
      </c>
      <c r="AC981" s="26">
        <v>44</v>
      </c>
      <c r="AD981" s="26">
        <v>138</v>
      </c>
      <c r="AE981" s="27" t="s">
        <v>998</v>
      </c>
      <c r="AF9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81" s="17" t="str">
        <f>RIGHT(Table1[[#This Row],[AlgorithmFunc]],LEN(Table1[[#This Row],[AlgorithmFunc]])-16)</f>
        <v>ClusterFisher</v>
      </c>
      <c r="AH981" s="27">
        <f>Table1[[#This Row],['# CM TP]]+Table1[[#This Row],['# CM TN]]</f>
        <v>818</v>
      </c>
      <c r="AI981" s="27">
        <f>Table1[[#This Row],['# CM FP]]+Table1[[#This Row],['# CM FN]]</f>
        <v>182</v>
      </c>
      <c r="AJ981" s="27">
        <f>Table1[[#This Row],['# CM TP]]+Table1[[#This Row],['# CM FP]]</f>
        <v>101</v>
      </c>
      <c r="AK981" s="27">
        <f>Table1[[#This Row],['# CM TN]]+Table1[[#This Row],['# CM FN]]</f>
        <v>899</v>
      </c>
      <c r="AL981" s="27">
        <f>Table1[[#This Row],[GT_T]]+Table1[[#This Row],[GT_F]]</f>
        <v>1000</v>
      </c>
      <c r="AM981" s="27">
        <f>IFERROR((Table1[[#This Row],['# CM TP]]+Table1[[#This Row],['# CM TN]])/Table1[[#This Row],[GT_TOT]], 0)</f>
        <v>0.81799999999999995</v>
      </c>
      <c r="AN981" s="27">
        <f>IFERROR(((Table1[[#This Row],[GT_T]]*Table1[[#This Row],[GT_ML_P]]/Table1[[#This Row],[GT_TOT]])+(Table1[[#This Row],[GT_F]]*Table1[[#This Row],[GT_ML_N]]/Table1[[#This Row],[GT_TOT]]))/Table1[[#This Row],[GT_TOT]],0)</f>
        <v>0.24623599999999998</v>
      </c>
      <c r="AO981" s="27">
        <f>(Table1[[#This Row],[OBS_ACC]]-Table1[[#This Row],[EXP_ACC]])/(1-Table1[[#This Row],[EXP_ACC]])</f>
        <v>0.75854511491660515</v>
      </c>
      <c r="AP981" s="27">
        <f>Table1[[#This Row],['# CM TP]]+Table1[[#This Row],['# CM FN]]</f>
        <v>195</v>
      </c>
      <c r="AQ981" s="27">
        <f>Table1[[#This Row],['# CM TN]]+Table1[[#This Row],['# CM FP]]</f>
        <v>805</v>
      </c>
      <c r="AR981" s="29">
        <f>IFERROR(Table1[[#This Row],[NUM_T]]/(Table1[[#This Row],[NUM_T]]+Table1[[#This Row],[NUM_F]]),0)</f>
        <v>0.19500000000000001</v>
      </c>
      <c r="AS981" s="29">
        <f>IFERROR(((LEN(Table1[[#This Row],[Predictors]])-LEN(SUBSTITUTE(Table1[[#This Row],[Predictors]],"_","")))/Table1[[#This Row],[NumPredictors]])-Table1[[#This Row],[P_se]],0)</f>
        <v>0.6</v>
      </c>
      <c r="AT981" s="29">
        <f>IFERROR((LEN(Table1[[#This Row],[Predictors]])-LEN(SUBSTITUTE(Table1[[#This Row],[Predictors]],".","")))/Table1[[#This Row],[NumPredictors]],0)</f>
        <v>0</v>
      </c>
      <c r="AU98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81" s="29">
        <f>1-(Table1[[#This Row],[P_2gram]]+Table1[[#This Row],[P_order]]+Table1[[#This Row],[P_se]])</f>
        <v>0.4</v>
      </c>
    </row>
    <row r="982" spans="1:48" x14ac:dyDescent="0.25">
      <c r="A982" s="26">
        <v>59</v>
      </c>
      <c r="B982" s="26" t="s">
        <v>645</v>
      </c>
      <c r="C982" s="26" t="s">
        <v>185</v>
      </c>
      <c r="D982" s="26" t="s">
        <v>1510</v>
      </c>
      <c r="E982" s="26">
        <v>4000</v>
      </c>
      <c r="F9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82" s="26" t="s">
        <v>1070</v>
      </c>
      <c r="H982" s="27">
        <v>1</v>
      </c>
      <c r="I982" s="28">
        <v>43118.900370370371</v>
      </c>
      <c r="J982" s="26" t="s">
        <v>983</v>
      </c>
      <c r="K982" s="26" t="s">
        <v>11</v>
      </c>
      <c r="L982" t="str">
        <f>SUBSTITUTE(SUBSTITUTE(Table1[[#This Row],[PredictorSetsOrig]],"task","act"),"startend","se")</f>
        <v>act,se,order</v>
      </c>
      <c r="M982" s="32" t="s">
        <v>18</v>
      </c>
      <c r="N982" s="27">
        <v>30</v>
      </c>
      <c r="O982" s="27">
        <f>IF(Table1[[#This Row],[Algorithm]]="None",0,IF(Table1[[#This Row],[NumPredictors]]&lt;=5,5,IF(Table1[[#This Row],[NumPredictors]]&lt;=10,10,IF(Table1[[#This Row],[NumPredictors]]&lt;=30,30,50))))</f>
        <v>30</v>
      </c>
      <c r="P982" s="29">
        <v>0.80500000000000005</v>
      </c>
      <c r="Q982" s="29">
        <v>0.79733333333333301</v>
      </c>
      <c r="R982" s="26">
        <v>0.97000000000116404</v>
      </c>
      <c r="S982" s="26">
        <v>5.9799999999995599</v>
      </c>
      <c r="T982" s="26">
        <v>0.90999999999985404</v>
      </c>
      <c r="U982" s="27">
        <v>0.40639604630093901</v>
      </c>
      <c r="V982" s="17">
        <v>7.28892414629368</v>
      </c>
      <c r="W982" s="22">
        <f>IFERROR(Table1[[#This Row],[MutualInformation]]/Table1[[#This Row],[MutualInformationPotential]],0)</f>
        <v>5.5755285436409147E-2</v>
      </c>
      <c r="X982" s="27">
        <v>6.8863482517968998E-3</v>
      </c>
      <c r="Y982" s="27">
        <v>0.403599247604152</v>
      </c>
      <c r="Z982" s="27">
        <f>IFERROR(Table1[[#This Row],[MutualInformationVsOutcome]]/Table1[[#This Row],[MutualInformationVsOutcomePotential]],0)</f>
        <v>1.7062341648741115E-2</v>
      </c>
      <c r="AA982" s="26">
        <v>0</v>
      </c>
      <c r="AB982" s="26">
        <v>805</v>
      </c>
      <c r="AC982" s="26">
        <v>0</v>
      </c>
      <c r="AD982" s="26">
        <v>195</v>
      </c>
      <c r="AE982" s="27" t="s">
        <v>1011</v>
      </c>
      <c r="AF9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982" s="17" t="str">
        <f>RIGHT(Table1[[#This Row],[AlgorithmFunc]],LEN(Table1[[#This Row],[AlgorithmFunc]])-16)</f>
        <v>Influence</v>
      </c>
      <c r="AH982" s="27">
        <f>Table1[[#This Row],['# CM TP]]+Table1[[#This Row],['# CM TN]]</f>
        <v>805</v>
      </c>
      <c r="AI982" s="27">
        <f>Table1[[#This Row],['# CM FP]]+Table1[[#This Row],['# CM FN]]</f>
        <v>195</v>
      </c>
      <c r="AJ982" s="27">
        <f>Table1[[#This Row],['# CM TP]]+Table1[[#This Row],['# CM FP]]</f>
        <v>0</v>
      </c>
      <c r="AK982" s="27">
        <f>Table1[[#This Row],['# CM TN]]+Table1[[#This Row],['# CM FN]]</f>
        <v>1000</v>
      </c>
      <c r="AL982" s="27">
        <f>Table1[[#This Row],[GT_T]]+Table1[[#This Row],[GT_F]]</f>
        <v>1000</v>
      </c>
      <c r="AM982" s="27">
        <f>IFERROR((Table1[[#This Row],['# CM TP]]+Table1[[#This Row],['# CM TN]])/Table1[[#This Row],[GT_TOT]], 0)</f>
        <v>0.80500000000000005</v>
      </c>
      <c r="AN982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982" s="27">
        <f>(Table1[[#This Row],[OBS_ACC]]-Table1[[#This Row],[EXP_ACC]])/(1-Table1[[#This Row],[EXP_ACC]])</f>
        <v>0.75776397515527971</v>
      </c>
      <c r="AP982" s="27">
        <f>Table1[[#This Row],['# CM TP]]+Table1[[#This Row],['# CM FN]]</f>
        <v>195</v>
      </c>
      <c r="AQ982" s="27">
        <f>Table1[[#This Row],['# CM TN]]+Table1[[#This Row],['# CM FP]]</f>
        <v>805</v>
      </c>
      <c r="AR982" s="29">
        <f>IFERROR(Table1[[#This Row],[NUM_T]]/(Table1[[#This Row],[NUM_T]]+Table1[[#This Row],[NUM_F]]),0)</f>
        <v>0.19500000000000001</v>
      </c>
      <c r="AS982" s="29">
        <f>IFERROR(((LEN(Table1[[#This Row],[Predictors]])-LEN(SUBSTITUTE(Table1[[#This Row],[Predictors]],"_","")))/Table1[[#This Row],[NumPredictors]])-Table1[[#This Row],[P_se]],0)</f>
        <v>0</v>
      </c>
      <c r="AT982" s="29">
        <f>IFERROR((LEN(Table1[[#This Row],[Predictors]])-LEN(SUBSTITUTE(Table1[[#This Row],[Predictors]],".","")))/Table1[[#This Row],[NumPredictors]],0)</f>
        <v>1</v>
      </c>
      <c r="AU98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82" s="29">
        <f>1-(Table1[[#This Row],[P_2gram]]+Table1[[#This Row],[P_order]]+Table1[[#This Row],[P_se]])</f>
        <v>0</v>
      </c>
    </row>
    <row r="983" spans="1:48" x14ac:dyDescent="0.25">
      <c r="A983">
        <v>68</v>
      </c>
      <c r="B983" t="s">
        <v>645</v>
      </c>
      <c r="C983" t="s">
        <v>185</v>
      </c>
      <c r="D983" s="26" t="s">
        <v>1510</v>
      </c>
      <c r="E983">
        <v>4000</v>
      </c>
      <c r="F9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83" t="s">
        <v>1070</v>
      </c>
      <c r="H983" s="3">
        <v>1</v>
      </c>
      <c r="I983" s="1">
        <v>43118.901307870372</v>
      </c>
      <c r="J983" t="s">
        <v>995</v>
      </c>
      <c r="K983" t="s">
        <v>11</v>
      </c>
      <c r="L983" t="str">
        <f>SUBSTITUTE(SUBSTITUTE(Table1[[#This Row],[PredictorSetsOrig]],"task","act"),"startend","se")</f>
        <v>act,se</v>
      </c>
      <c r="M983" s="32" t="s">
        <v>14</v>
      </c>
      <c r="N983" s="3">
        <v>30</v>
      </c>
      <c r="O983" s="3">
        <f>IF(Table1[[#This Row],[Algorithm]]="None",0,IF(Table1[[#This Row],[NumPredictors]]&lt;=5,5,IF(Table1[[#This Row],[NumPredictors]]&lt;=10,10,IF(Table1[[#This Row],[NumPredictors]]&lt;=30,30,50))))</f>
        <v>30</v>
      </c>
      <c r="P983" s="2">
        <v>0.83399999999999996</v>
      </c>
      <c r="Q983" s="2">
        <v>0.84866666666666701</v>
      </c>
      <c r="R983">
        <v>5.9999999999490697E-2</v>
      </c>
      <c r="S983">
        <v>6.9200000000000701</v>
      </c>
      <c r="T983">
        <v>0.13999999999941801</v>
      </c>
      <c r="U983" s="3">
        <v>6.0623671036528304</v>
      </c>
      <c r="V983" s="27">
        <v>6.9605890807084903</v>
      </c>
      <c r="W983" s="22">
        <f>IFERROR(Table1[[#This Row],[MutualInformation]]/Table1[[#This Row],[MutualInformationPotential]],0)</f>
        <v>0.87095604026602969</v>
      </c>
      <c r="X983" s="3">
        <v>0.262545538582168</v>
      </c>
      <c r="Y983" s="27">
        <v>0.38147101411214301</v>
      </c>
      <c r="Z983" s="3">
        <f>IFERROR(Table1[[#This Row],[MutualInformationVsOutcome]]/Table1[[#This Row],[MutualInformationVsOutcomePotential]],0)</f>
        <v>0.68824505367263933</v>
      </c>
      <c r="AA983">
        <v>51</v>
      </c>
      <c r="AB983">
        <v>783</v>
      </c>
      <c r="AC983">
        <v>22</v>
      </c>
      <c r="AD983">
        <v>144</v>
      </c>
      <c r="AE983" s="3" t="s">
        <v>1009</v>
      </c>
      <c r="AF9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83" s="17" t="str">
        <f>RIGHT(Table1[[#This Row],[AlgorithmFunc]],LEN(Table1[[#This Row],[AlgorithmFunc]])-16)</f>
        <v>ClusterInfluence</v>
      </c>
      <c r="AH983" s="3">
        <f>Table1[[#This Row],['# CM TP]]+Table1[[#This Row],['# CM TN]]</f>
        <v>834</v>
      </c>
      <c r="AI983" s="3">
        <f>Table1[[#This Row],['# CM FP]]+Table1[[#This Row],['# CM FN]]</f>
        <v>166</v>
      </c>
      <c r="AJ983" s="3">
        <f>Table1[[#This Row],['# CM TP]]+Table1[[#This Row],['# CM FP]]</f>
        <v>73</v>
      </c>
      <c r="AK983" s="3">
        <f>Table1[[#This Row],['# CM TN]]+Table1[[#This Row],['# CM FN]]</f>
        <v>927</v>
      </c>
      <c r="AL983" s="3">
        <f>Table1[[#This Row],[GT_T]]+Table1[[#This Row],[GT_F]]</f>
        <v>1000</v>
      </c>
      <c r="AM983" s="3">
        <f>IFERROR((Table1[[#This Row],['# CM TP]]+Table1[[#This Row],['# CM TN]])/Table1[[#This Row],[GT_TOT]], 0)</f>
        <v>0.83399999999999996</v>
      </c>
      <c r="AN983" s="3">
        <f>IFERROR(((Table1[[#This Row],[GT_T]]*Table1[[#This Row],[GT_ML_P]]/Table1[[#This Row],[GT_TOT]])+(Table1[[#This Row],[GT_F]]*Table1[[#This Row],[GT_ML_N]]/Table1[[#This Row],[GT_TOT]]))/Table1[[#This Row],[GT_TOT]],0)</f>
        <v>0.21476400000000001</v>
      </c>
      <c r="AO983" s="3">
        <f>(Table1[[#This Row],[OBS_ACC]]-Table1[[#This Row],[EXP_ACC]])/(1-Table1[[#This Row],[EXP_ACC]])</f>
        <v>0.78859858692163864</v>
      </c>
      <c r="AP983" s="3">
        <f>Table1[[#This Row],['# CM TP]]+Table1[[#This Row],['# CM FN]]</f>
        <v>195</v>
      </c>
      <c r="AQ983" s="3">
        <f>Table1[[#This Row],['# CM TN]]+Table1[[#This Row],['# CM FP]]</f>
        <v>805</v>
      </c>
      <c r="AR983" s="2">
        <f>IFERROR(Table1[[#This Row],[NUM_T]]/(Table1[[#This Row],[NUM_T]]+Table1[[#This Row],[NUM_F]]),0)</f>
        <v>0.19500000000000001</v>
      </c>
      <c r="AS983" s="2">
        <f>IFERROR(((LEN(Table1[[#This Row],[Predictors]])-LEN(SUBSTITUTE(Table1[[#This Row],[Predictors]],"_","")))/Table1[[#This Row],[NumPredictors]])-Table1[[#This Row],[P_se]],0)</f>
        <v>9.9999999999999978E-2</v>
      </c>
      <c r="AT983" s="2">
        <f>IFERROR((LEN(Table1[[#This Row],[Predictors]])-LEN(SUBSTITUTE(Table1[[#This Row],[Predictors]],".","")))/Table1[[#This Row],[NumPredictors]],0)</f>
        <v>0</v>
      </c>
      <c r="AU9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983" s="2">
        <f>1-(Table1[[#This Row],[P_2gram]]+Table1[[#This Row],[P_order]]+Table1[[#This Row],[P_se]])</f>
        <v>0.7</v>
      </c>
    </row>
    <row r="984" spans="1:48" x14ac:dyDescent="0.25">
      <c r="A984" s="26">
        <v>43</v>
      </c>
      <c r="B984" s="26" t="s">
        <v>645</v>
      </c>
      <c r="C984" s="26" t="s">
        <v>190</v>
      </c>
      <c r="D984" s="26" t="s">
        <v>1510</v>
      </c>
      <c r="E984" s="26">
        <v>40000</v>
      </c>
      <c r="F9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984" s="26" t="s">
        <v>450</v>
      </c>
      <c r="H984" s="27">
        <v>1</v>
      </c>
      <c r="I984" s="28">
        <v>42784.570833333331</v>
      </c>
      <c r="J984" s="26" t="s">
        <v>449</v>
      </c>
      <c r="K984" s="26" t="s">
        <v>11</v>
      </c>
      <c r="L984" t="str">
        <f>SUBSTITUTE(SUBSTITUTE(Table1[[#This Row],[PredictorSetsOrig]],"task","act"),"startend","se")</f>
        <v>order</v>
      </c>
      <c r="M984" s="14" t="s">
        <v>436</v>
      </c>
      <c r="N984" s="27">
        <v>10</v>
      </c>
      <c r="O984" s="27">
        <f>IF(Table1[[#This Row],[Algorithm]]="None",0,IF(Table1[[#This Row],[NumPredictors]]&lt;=5,5,IF(Table1[[#This Row],[NumPredictors]]&lt;=10,10,IF(Table1[[#This Row],[NumPredictors]]&lt;=30,30,50))))</f>
        <v>10</v>
      </c>
      <c r="P984" s="29">
        <v>0.81789999999999996</v>
      </c>
      <c r="Q984" s="29">
        <v>0.822333333</v>
      </c>
      <c r="R984" s="26">
        <v>2.36</v>
      </c>
      <c r="S984" s="26">
        <v>35.299999999999997</v>
      </c>
      <c r="T984" s="26">
        <v>6.61</v>
      </c>
      <c r="U984" s="27">
        <v>2.4513619289999999</v>
      </c>
      <c r="V984" s="3">
        <v>7.5786676430000002</v>
      </c>
      <c r="W984" s="22">
        <f>IFERROR(Table1[[#This Row],[MutualInformation]]/Table1[[#This Row],[MutualInformationPotential]],0)</f>
        <v>0.32345552602035382</v>
      </c>
      <c r="X984" s="27">
        <v>0.1125004742024</v>
      </c>
      <c r="Y984" s="3">
        <v>0.33545797608719902</v>
      </c>
      <c r="Z984" s="27">
        <f>IFERROR(Table1[[#This Row],[MutualInformationVsOutcome]]/Table1[[#This Row],[MutualInformationVsOutcomePotential]],0)</f>
        <v>0.33536383756502663</v>
      </c>
      <c r="AA984" s="26">
        <v>488</v>
      </c>
      <c r="AB984" s="26">
        <v>7691</v>
      </c>
      <c r="AC984" s="26">
        <v>247</v>
      </c>
      <c r="AD984" s="26">
        <v>1574</v>
      </c>
      <c r="AE984" s="27" t="s">
        <v>479</v>
      </c>
      <c r="AF9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984" s="17" t="str">
        <f>RIGHT(Table1[[#This Row],[AlgorithmFunc]],LEN(Table1[[#This Row],[AlgorithmFunc]])-16)</f>
        <v>MRMR</v>
      </c>
      <c r="AH984" s="27">
        <f>Table1[[#This Row],['# CM TP]]+Table1[[#This Row],['# CM TN]]</f>
        <v>8179</v>
      </c>
      <c r="AI984" s="27">
        <f>Table1[[#This Row],['# CM FP]]+Table1[[#This Row],['# CM FN]]</f>
        <v>1821</v>
      </c>
      <c r="AJ984" s="27">
        <f>Table1[[#This Row],['# CM TP]]+Table1[[#This Row],['# CM FP]]</f>
        <v>735</v>
      </c>
      <c r="AK984" s="27">
        <f>Table1[[#This Row],['# CM TN]]+Table1[[#This Row],['# CM FN]]</f>
        <v>9265</v>
      </c>
      <c r="AL984" s="27">
        <f>Table1[[#This Row],[GT_T]]+Table1[[#This Row],[GT_F]]</f>
        <v>10000</v>
      </c>
      <c r="AM984" s="27">
        <f>IFERROR((Table1[[#This Row],['# CM TP]]+Table1[[#This Row],['# CM TN]])/Table1[[#This Row],[GT_TOT]], 0)</f>
        <v>0.81789999999999996</v>
      </c>
      <c r="AN984" s="27">
        <f>IFERROR(((Table1[[#This Row],[GT_T]]*Table1[[#This Row],[GT_ML_P]]/Table1[[#This Row],[GT_TOT]])+(Table1[[#This Row],[GT_F]]*Table1[[#This Row],[GT_ML_N]]/Table1[[#This Row],[GT_TOT]]))/Table1[[#This Row],[GT_TOT]],0)</f>
        <v>0.22883130000000002</v>
      </c>
      <c r="AO984" s="27">
        <f>(Table1[[#This Row],[OBS_ACC]]-Table1[[#This Row],[EXP_ACC]])/(1-Table1[[#This Row],[EXP_ACC]])</f>
        <v>0.76386489752501607</v>
      </c>
      <c r="AP984" s="27">
        <f>Table1[[#This Row],['# CM TP]]+Table1[[#This Row],['# CM FN]]</f>
        <v>2062</v>
      </c>
      <c r="AQ984" s="27">
        <f>Table1[[#This Row],['# CM TN]]+Table1[[#This Row],['# CM FP]]</f>
        <v>7938</v>
      </c>
      <c r="AR984" s="29">
        <f>IFERROR(Table1[[#This Row],[NUM_T]]/(Table1[[#This Row],[NUM_T]]+Table1[[#This Row],[NUM_F]]),0)</f>
        <v>0.20619999999999999</v>
      </c>
      <c r="AS984" s="29">
        <f>IFERROR(((LEN(Table1[[#This Row],[Predictors]])-LEN(SUBSTITUTE(Table1[[#This Row],[Predictors]],"_","")))/Table1[[#This Row],[NumPredictors]])-Table1[[#This Row],[P_se]],0)</f>
        <v>0</v>
      </c>
      <c r="AT984" s="29">
        <f>IFERROR((LEN(Table1[[#This Row],[Predictors]])-LEN(SUBSTITUTE(Table1[[#This Row],[Predictors]],".","")))/Table1[[#This Row],[NumPredictors]],0)</f>
        <v>1</v>
      </c>
      <c r="AU98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84" s="29">
        <f>1-(Table1[[#This Row],[P_2gram]]+Table1[[#This Row],[P_order]]+Table1[[#This Row],[P_se]])</f>
        <v>0</v>
      </c>
    </row>
    <row r="985" spans="1:48" x14ac:dyDescent="0.25">
      <c r="A985">
        <v>12</v>
      </c>
      <c r="B985" t="s">
        <v>645</v>
      </c>
      <c r="C985" t="s">
        <v>1503</v>
      </c>
      <c r="D985" t="s">
        <v>1506</v>
      </c>
      <c r="E985">
        <v>7554</v>
      </c>
      <c r="F9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985" t="s">
        <v>1419</v>
      </c>
      <c r="H985" s="3">
        <v>1</v>
      </c>
      <c r="I985" s="1">
        <v>43123.341273148151</v>
      </c>
      <c r="J985" t="s">
        <v>1317</v>
      </c>
      <c r="K985" t="s">
        <v>11</v>
      </c>
      <c r="L985" t="str">
        <f>SUBSTITUTE(SUBSTITUTE(Table1[[#This Row],[PredictorSetsOrig]],"task","act"),"startend","se")</f>
        <v>act,order</v>
      </c>
      <c r="M985" s="32" t="s">
        <v>26</v>
      </c>
      <c r="N985" s="3">
        <v>10</v>
      </c>
      <c r="O985" s="3">
        <f>IF(Table1[[#This Row],[Algorithm]]="None",0,IF(Table1[[#This Row],[NumPredictors]]&lt;=5,5,IF(Table1[[#This Row],[NumPredictors]]&lt;=10,10,IF(Table1[[#This Row],[NumPredictors]]&lt;=30,30,50))))</f>
        <v>10</v>
      </c>
      <c r="P985" s="2">
        <v>0.81736368448914798</v>
      </c>
      <c r="Q985" s="2">
        <v>0.83371579876434199</v>
      </c>
      <c r="R985">
        <v>0.75</v>
      </c>
      <c r="S985">
        <v>7.1399999999994197</v>
      </c>
      <c r="T985">
        <v>0.25</v>
      </c>
      <c r="U985" s="3">
        <v>4.5706743552986397</v>
      </c>
      <c r="V985" s="27"/>
      <c r="W985" s="22">
        <f>IFERROR(Table1[[#This Row],[MutualInformation]]/Table1[[#This Row],[MutualInformationPotential]],0)</f>
        <v>0</v>
      </c>
      <c r="X985" s="3">
        <v>0.29621678092975301</v>
      </c>
      <c r="Y985" s="3"/>
      <c r="Z985" s="3">
        <f>IFERROR(Table1[[#This Row],[MutualInformationVsOutcome]]/Table1[[#This Row],[MutualInformationVsOutcomePotential]],0)</f>
        <v>0</v>
      </c>
      <c r="AA985">
        <v>122</v>
      </c>
      <c r="AB985">
        <v>1422</v>
      </c>
      <c r="AC985">
        <v>56</v>
      </c>
      <c r="AD985">
        <v>289</v>
      </c>
      <c r="AE985" s="3" t="s">
        <v>1476</v>
      </c>
      <c r="AF98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85" s="17" t="str">
        <f>RIGHT(Table1[[#This Row],[AlgorithmFunc]],LEN(Table1[[#This Row],[AlgorithmFunc]])-16)</f>
        <v>ClusterMRMR</v>
      </c>
      <c r="AH985" s="3">
        <f>Table1[[#This Row],['# CM TP]]+Table1[[#This Row],['# CM TN]]</f>
        <v>1544</v>
      </c>
      <c r="AI985" s="3">
        <f>Table1[[#This Row],['# CM FP]]+Table1[[#This Row],['# CM FN]]</f>
        <v>345</v>
      </c>
      <c r="AJ985" s="3">
        <f>Table1[[#This Row],['# CM TP]]+Table1[[#This Row],['# CM FP]]</f>
        <v>178</v>
      </c>
      <c r="AK985" s="3">
        <f>Table1[[#This Row],['# CM TN]]+Table1[[#This Row],['# CM FN]]</f>
        <v>1711</v>
      </c>
      <c r="AL985" s="3">
        <f>Table1[[#This Row],[GT_T]]+Table1[[#This Row],[GT_F]]</f>
        <v>1889</v>
      </c>
      <c r="AM985" s="3">
        <f>IFERROR((Table1[[#This Row],['# CM TP]]+Table1[[#This Row],['# CM TN]])/Table1[[#This Row],[GT_TOT]], 0)</f>
        <v>0.81736368448914765</v>
      </c>
      <c r="AN985" s="3">
        <f>IFERROR(((Table1[[#This Row],[GT_T]]*Table1[[#This Row],[GT_ML_P]]/Table1[[#This Row],[GT_TOT]])+(Table1[[#This Row],[GT_F]]*Table1[[#This Row],[GT_ML_N]]/Table1[[#This Row],[GT_TOT]]))/Table1[[#This Row],[GT_TOT]],0)</f>
        <v>0.24244651756386268</v>
      </c>
      <c r="AO985" s="3">
        <f>(Table1[[#This Row],[OBS_ACC]]-Table1[[#This Row],[EXP_ACC]])/(1-Table1[[#This Row],[EXP_ACC]])</f>
        <v>0.75891297479944086</v>
      </c>
      <c r="AP985" s="3">
        <f>Table1[[#This Row],['# CM TP]]+Table1[[#This Row],['# CM FN]]</f>
        <v>411</v>
      </c>
      <c r="AQ985" s="3">
        <f>Table1[[#This Row],['# CM TN]]+Table1[[#This Row],['# CM FP]]</f>
        <v>1478</v>
      </c>
      <c r="AR985" s="2">
        <f>IFERROR(Table1[[#This Row],[NUM_T]]/(Table1[[#This Row],[NUM_T]]+Table1[[#This Row],[NUM_F]]),0)</f>
        <v>0.21757543673901536</v>
      </c>
      <c r="AS985" s="2">
        <f>IFERROR(((LEN(Table1[[#This Row],[Predictors]])-LEN(SUBSTITUTE(Table1[[#This Row],[Predictors]],"_","")))/Table1[[#This Row],[NumPredictors]])-Table1[[#This Row],[P_se]],0)</f>
        <v>0</v>
      </c>
      <c r="AT985" s="2">
        <f>IFERROR((LEN(Table1[[#This Row],[Predictors]])-LEN(SUBSTITUTE(Table1[[#This Row],[Predictors]],".","")))/Table1[[#This Row],[NumPredictors]],0)</f>
        <v>0.9</v>
      </c>
      <c r="AU9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85" s="2">
        <f>1-(Table1[[#This Row],[P_2gram]]+Table1[[#This Row],[P_order]]+Table1[[#This Row],[P_se]])</f>
        <v>9.9999999999999978E-2</v>
      </c>
    </row>
    <row r="986" spans="1:48" x14ac:dyDescent="0.25">
      <c r="A986" s="26">
        <v>70</v>
      </c>
      <c r="B986" s="26" t="s">
        <v>645</v>
      </c>
      <c r="C986" s="26" t="s">
        <v>185</v>
      </c>
      <c r="D986" s="26" t="s">
        <v>1510</v>
      </c>
      <c r="E986" s="26">
        <v>4000</v>
      </c>
      <c r="F9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86" s="26" t="s">
        <v>1070</v>
      </c>
      <c r="H986" s="27">
        <v>1</v>
      </c>
      <c r="I986" s="28">
        <v>43118.901516203703</v>
      </c>
      <c r="J986" s="26" t="s">
        <v>995</v>
      </c>
      <c r="K986" s="26" t="s">
        <v>11</v>
      </c>
      <c r="L986" t="str">
        <f>SUBSTITUTE(SUBSTITUTE(Table1[[#This Row],[PredictorSetsOrig]],"task","act"),"startend","se")</f>
        <v>act,se,order</v>
      </c>
      <c r="M986" s="32" t="s">
        <v>18</v>
      </c>
      <c r="N986" s="27">
        <v>30</v>
      </c>
      <c r="O986" s="27">
        <f>IF(Table1[[#This Row],[Algorithm]]="None",0,IF(Table1[[#This Row],[NumPredictors]]&lt;=5,5,IF(Table1[[#This Row],[NumPredictors]]&lt;=10,10,IF(Table1[[#This Row],[NumPredictors]]&lt;=30,30,50))))</f>
        <v>30</v>
      </c>
      <c r="P986" s="29">
        <v>0.81799999999999995</v>
      </c>
      <c r="Q986" s="29">
        <v>0.83</v>
      </c>
      <c r="R986" s="26">
        <v>1.1399999999994199</v>
      </c>
      <c r="S986" s="26">
        <v>6.6499999999996398</v>
      </c>
      <c r="T986" s="26">
        <v>0.92000000000007298</v>
      </c>
      <c r="U986" s="27">
        <v>6.2600779200837398</v>
      </c>
      <c r="V986" s="27">
        <v>7.28892414629368</v>
      </c>
      <c r="W986" s="22">
        <f>IFERROR(Table1[[#This Row],[MutualInformation]]/Table1[[#This Row],[MutualInformationPotential]],0)</f>
        <v>0.85884799929862154</v>
      </c>
      <c r="X986" s="27">
        <v>0.308761920284081</v>
      </c>
      <c r="Y986" s="27">
        <v>0.403599247604152</v>
      </c>
      <c r="Z986" s="27">
        <f>IFERROR(Table1[[#This Row],[MutualInformationVsOutcome]]/Table1[[#This Row],[MutualInformationVsOutcomePotential]],0)</f>
        <v>0.76502105025456602</v>
      </c>
      <c r="AA986" s="26">
        <v>39</v>
      </c>
      <c r="AB986" s="26">
        <v>779</v>
      </c>
      <c r="AC986" s="26">
        <v>26</v>
      </c>
      <c r="AD986" s="26">
        <v>156</v>
      </c>
      <c r="AE986" s="27" t="s">
        <v>1020</v>
      </c>
      <c r="AF9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986" s="17" t="str">
        <f>RIGHT(Table1[[#This Row],[AlgorithmFunc]],LEN(Table1[[#This Row],[AlgorithmFunc]])-16)</f>
        <v>ClusterInfluence</v>
      </c>
      <c r="AH986" s="27">
        <f>Table1[[#This Row],['# CM TP]]+Table1[[#This Row],['# CM TN]]</f>
        <v>818</v>
      </c>
      <c r="AI986" s="27">
        <f>Table1[[#This Row],['# CM FP]]+Table1[[#This Row],['# CM FN]]</f>
        <v>182</v>
      </c>
      <c r="AJ986" s="27">
        <f>Table1[[#This Row],['# CM TP]]+Table1[[#This Row],['# CM FP]]</f>
        <v>65</v>
      </c>
      <c r="AK986" s="27">
        <f>Table1[[#This Row],['# CM TN]]+Table1[[#This Row],['# CM FN]]</f>
        <v>935</v>
      </c>
      <c r="AL986" s="27">
        <f>Table1[[#This Row],[GT_T]]+Table1[[#This Row],[GT_F]]</f>
        <v>1000</v>
      </c>
      <c r="AM986" s="27">
        <f>IFERROR((Table1[[#This Row],['# CM TP]]+Table1[[#This Row],['# CM TN]])/Table1[[#This Row],[GT_TOT]], 0)</f>
        <v>0.81799999999999995</v>
      </c>
      <c r="AN986" s="27">
        <f>IFERROR(((Table1[[#This Row],[GT_T]]*Table1[[#This Row],[GT_ML_P]]/Table1[[#This Row],[GT_TOT]])+(Table1[[#This Row],[GT_F]]*Table1[[#This Row],[GT_ML_N]]/Table1[[#This Row],[GT_TOT]]))/Table1[[#This Row],[GT_TOT]],0)</f>
        <v>0.22333999999999998</v>
      </c>
      <c r="AO986" s="27">
        <f>(Table1[[#This Row],[OBS_ACC]]-Table1[[#This Row],[EXP_ACC]])/(1-Table1[[#This Row],[EXP_ACC]])</f>
        <v>0.76566322457703495</v>
      </c>
      <c r="AP986" s="27">
        <f>Table1[[#This Row],['# CM TP]]+Table1[[#This Row],['# CM FN]]</f>
        <v>195</v>
      </c>
      <c r="AQ986" s="27">
        <f>Table1[[#This Row],['# CM TN]]+Table1[[#This Row],['# CM FP]]</f>
        <v>805</v>
      </c>
      <c r="AR986" s="29">
        <f>IFERROR(Table1[[#This Row],[NUM_T]]/(Table1[[#This Row],[NUM_T]]+Table1[[#This Row],[NUM_F]]),0)</f>
        <v>0.19500000000000001</v>
      </c>
      <c r="AS986" s="29">
        <f>IFERROR(((LEN(Table1[[#This Row],[Predictors]])-LEN(SUBSTITUTE(Table1[[#This Row],[Predictors]],"_","")))/Table1[[#This Row],[NumPredictors]])-Table1[[#This Row],[P_se]],0)</f>
        <v>2.2222222222222227E-2</v>
      </c>
      <c r="AT986" s="29">
        <f>IFERROR((LEN(Table1[[#This Row],[Predictors]])-LEN(SUBSTITUTE(Table1[[#This Row],[Predictors]],".","")))/Table1[[#This Row],[NumPredictors]],0)</f>
        <v>0.6333333333333333</v>
      </c>
      <c r="AU98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986" s="29">
        <f>1-(Table1[[#This Row],[P_2gram]]+Table1[[#This Row],[P_order]]+Table1[[#This Row],[P_se]])</f>
        <v>0.30000000000000004</v>
      </c>
    </row>
    <row r="987" spans="1:48" x14ac:dyDescent="0.25">
      <c r="A987">
        <v>8</v>
      </c>
      <c r="B987" t="s">
        <v>645</v>
      </c>
      <c r="C987" t="s">
        <v>185</v>
      </c>
      <c r="D987" s="26" t="s">
        <v>1510</v>
      </c>
      <c r="E987">
        <v>40000</v>
      </c>
      <c r="F9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987" t="s">
        <v>1293</v>
      </c>
      <c r="H987" s="3">
        <v>1</v>
      </c>
      <c r="I987" s="1">
        <v>43121.78533564815</v>
      </c>
      <c r="J987" t="s">
        <v>37</v>
      </c>
      <c r="K987" t="s">
        <v>11</v>
      </c>
      <c r="L987" t="str">
        <f>SUBSTITUTE(SUBSTITUTE(Table1[[#This Row],[PredictorSetsOrig]],"task","act"),"startend","se")</f>
        <v>act,order</v>
      </c>
      <c r="M987" s="32" t="s">
        <v>26</v>
      </c>
      <c r="N987" s="3">
        <v>10</v>
      </c>
      <c r="O987" s="3">
        <f>IF(Table1[[#This Row],[Algorithm]]="None",0,IF(Table1[[#This Row],[NumPredictors]]&lt;=5,5,IF(Table1[[#This Row],[NumPredictors]]&lt;=10,10,IF(Table1[[#This Row],[NumPredictors]]&lt;=30,30,50))))</f>
        <v>10</v>
      </c>
      <c r="P987" s="2">
        <v>0.81779999999999997</v>
      </c>
      <c r="Q987" s="2">
        <v>0.82240000000000002</v>
      </c>
      <c r="R987">
        <v>26.26</v>
      </c>
      <c r="S987">
        <v>37.619999999999997</v>
      </c>
      <c r="T987">
        <v>6.91999999999996</v>
      </c>
      <c r="U987" s="3">
        <v>4.4062136692132903</v>
      </c>
      <c r="V987" s="27"/>
      <c r="W987" s="22">
        <f>IFERROR(Table1[[#This Row],[MutualInformation]]/Table1[[#This Row],[MutualInformationPotential]],0)</f>
        <v>0</v>
      </c>
      <c r="X987" s="3">
        <v>9.9142084231573294E-2</v>
      </c>
      <c r="Y987" s="3"/>
      <c r="Z987" s="3">
        <f>IFERROR(Table1[[#This Row],[MutualInformationVsOutcome]]/Table1[[#This Row],[MutualInformationVsOutcomePotential]],0)</f>
        <v>0</v>
      </c>
      <c r="AA987">
        <v>230</v>
      </c>
      <c r="AB987">
        <v>7948</v>
      </c>
      <c r="AC987">
        <v>75</v>
      </c>
      <c r="AD987">
        <v>1747</v>
      </c>
      <c r="AE987" s="3" t="s">
        <v>375</v>
      </c>
      <c r="AF987" s="3" t="str">
        <f>RIGHT(Table1[[#This Row],[AlgorithmFunc]],LEN(Table1[[#This Row],[AlgorithmFunc]])-16)</f>
        <v>Cluster</v>
      </c>
      <c r="AG987" s="17" t="str">
        <f>RIGHT(Table1[[#This Row],[AlgorithmFunc]],LEN(Table1[[#This Row],[AlgorithmFunc]])-16)</f>
        <v>Cluster</v>
      </c>
      <c r="AH987" s="3">
        <f>Table1[[#This Row],['# CM TP]]+Table1[[#This Row],['# CM TN]]</f>
        <v>8178</v>
      </c>
      <c r="AI987" s="3">
        <f>Table1[[#This Row],['# CM FP]]+Table1[[#This Row],['# CM FN]]</f>
        <v>1822</v>
      </c>
      <c r="AJ987" s="3">
        <f>Table1[[#This Row],['# CM TP]]+Table1[[#This Row],['# CM FP]]</f>
        <v>305</v>
      </c>
      <c r="AK987" s="3">
        <f>Table1[[#This Row],['# CM TN]]+Table1[[#This Row],['# CM FN]]</f>
        <v>9695</v>
      </c>
      <c r="AL987" s="3">
        <f>Table1[[#This Row],[GT_T]]+Table1[[#This Row],[GT_F]]</f>
        <v>10000</v>
      </c>
      <c r="AM987" s="3">
        <f>IFERROR((Table1[[#This Row],['# CM TP]]+Table1[[#This Row],['# CM TN]])/Table1[[#This Row],[GT_TOT]], 0)</f>
        <v>0.81779999999999997</v>
      </c>
      <c r="AN987" s="3">
        <f>IFERROR(((Table1[[#This Row],[GT_T]]*Table1[[#This Row],[GT_ML_P]]/Table1[[#This Row],[GT_TOT]])+(Table1[[#This Row],[GT_F]]*Table1[[#This Row],[GT_ML_N]]/Table1[[#This Row],[GT_TOT]]))/Table1[[#This Row],[GT_TOT]],0)</f>
        <v>0.20158580000000001</v>
      </c>
      <c r="AO987" s="3">
        <f>(Table1[[#This Row],[OBS_ACC]]-Table1[[#This Row],[EXP_ACC]])/(1-Table1[[#This Row],[EXP_ACC]])</f>
        <v>0.7717976458835526</v>
      </c>
      <c r="AP987" s="3">
        <f>Table1[[#This Row],['# CM TP]]+Table1[[#This Row],['# CM FN]]</f>
        <v>1977</v>
      </c>
      <c r="AQ987" s="3">
        <f>Table1[[#This Row],['# CM TN]]+Table1[[#This Row],['# CM FP]]</f>
        <v>8023</v>
      </c>
      <c r="AR987" s="2">
        <f>IFERROR(Table1[[#This Row],[NUM_T]]/(Table1[[#This Row],[NUM_T]]+Table1[[#This Row],[NUM_F]]),0)</f>
        <v>0.19769999999999999</v>
      </c>
      <c r="AS987" s="2">
        <f>IFERROR(((LEN(Table1[[#This Row],[Predictors]])-LEN(SUBSTITUTE(Table1[[#This Row],[Predictors]],"_","")))/Table1[[#This Row],[NumPredictors]])-Table1[[#This Row],[P_se]],0)</f>
        <v>0</v>
      </c>
      <c r="AT987" s="2">
        <f>IFERROR((LEN(Table1[[#This Row],[Predictors]])-LEN(SUBSTITUTE(Table1[[#This Row],[Predictors]],".","")))/Table1[[#This Row],[NumPredictors]],0)</f>
        <v>0.7</v>
      </c>
      <c r="AU9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87" s="2">
        <f>1-(Table1[[#This Row],[P_2gram]]+Table1[[#This Row],[P_order]]+Table1[[#This Row],[P_se]])</f>
        <v>0.30000000000000004</v>
      </c>
    </row>
    <row r="988" spans="1:48" x14ac:dyDescent="0.25">
      <c r="A988">
        <v>3</v>
      </c>
      <c r="B988" t="s">
        <v>645</v>
      </c>
      <c r="C988" t="s">
        <v>185</v>
      </c>
      <c r="D988" t="s">
        <v>1510</v>
      </c>
      <c r="E988">
        <v>40000</v>
      </c>
      <c r="F9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988" t="s">
        <v>1574</v>
      </c>
      <c r="H988" s="3">
        <v>1</v>
      </c>
      <c r="I988" s="1">
        <v>43126.379710648151</v>
      </c>
      <c r="J988" t="s">
        <v>167</v>
      </c>
      <c r="K988" t="s">
        <v>11</v>
      </c>
      <c r="L988" t="str">
        <f>SUBSTITUTE(SUBSTITUTE(Table1[[#This Row],[PredictorSetsOrig]],"task","act"),"startend","se")</f>
        <v>act,se,2gram</v>
      </c>
      <c r="M988" s="32" t="s">
        <v>16</v>
      </c>
      <c r="N988" s="3">
        <v>30</v>
      </c>
      <c r="O988" s="3">
        <f>IF(Table1[[#This Row],[Algorithm]]="None",0,IF(Table1[[#This Row],[NumPredictors]]&lt;=5,5,IF(Table1[[#This Row],[NumPredictors]]&lt;=10,10,IF(Table1[[#This Row],[NumPredictors]]&lt;=30,30,50))))</f>
        <v>30</v>
      </c>
      <c r="P988" s="2">
        <v>0.81769999999999998</v>
      </c>
      <c r="Q988" s="2">
        <v>0.823633333333333</v>
      </c>
      <c r="R988">
        <v>2233.81</v>
      </c>
      <c r="S988">
        <v>65.4400000000023</v>
      </c>
      <c r="T988">
        <v>5.5899999999965102</v>
      </c>
      <c r="U988" s="3">
        <v>7.1358450811806398</v>
      </c>
      <c r="V988" s="27"/>
      <c r="W988" s="22">
        <f>IFERROR(Table1[[#This Row],[MutualInformation]]/Table1[[#This Row],[MutualInformationPotential]],0)</f>
        <v>0</v>
      </c>
      <c r="X988" s="3">
        <v>0.230671219963965</v>
      </c>
      <c r="Y988" s="3"/>
      <c r="Z988" s="3">
        <f>IFERROR(Table1[[#This Row],[MutualInformationVsOutcome]]/Table1[[#This Row],[MutualInformationVsOutcomePotential]],0)</f>
        <v>0</v>
      </c>
      <c r="AA988">
        <v>198</v>
      </c>
      <c r="AB988">
        <v>7979</v>
      </c>
      <c r="AC988">
        <v>44</v>
      </c>
      <c r="AD988">
        <v>1779</v>
      </c>
      <c r="AE988" s="3" t="s">
        <v>1577</v>
      </c>
      <c r="AF98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88" s="17" t="str">
        <f>RIGHT(Table1[[#This Row],[AlgorithmFunc]],LEN(Table1[[#This Row],[AlgorithmFunc]])-16)</f>
        <v>LASSORepeated1se</v>
      </c>
      <c r="AH988" s="3">
        <f>Table1[[#This Row],['# CM TP]]+Table1[[#This Row],['# CM TN]]</f>
        <v>8177</v>
      </c>
      <c r="AI988" s="3">
        <f>Table1[[#This Row],['# CM FP]]+Table1[[#This Row],['# CM FN]]</f>
        <v>1823</v>
      </c>
      <c r="AJ988" s="3">
        <f>Table1[[#This Row],['# CM TP]]+Table1[[#This Row],['# CM FP]]</f>
        <v>242</v>
      </c>
      <c r="AK988" s="3">
        <f>Table1[[#This Row],['# CM TN]]+Table1[[#This Row],['# CM FN]]</f>
        <v>9758</v>
      </c>
      <c r="AL988" s="3">
        <f>Table1[[#This Row],[GT_T]]+Table1[[#This Row],[GT_F]]</f>
        <v>10000</v>
      </c>
      <c r="AM988" s="3">
        <f>IFERROR((Table1[[#This Row],['# CM TP]]+Table1[[#This Row],['# CM TN]])/Table1[[#This Row],[GT_TOT]], 0)</f>
        <v>0.81769999999999998</v>
      </c>
      <c r="AN988" s="3">
        <f>IFERROR(((Table1[[#This Row],[GT_T]]*Table1[[#This Row],[GT_ML_P]]/Table1[[#This Row],[GT_TOT]])+(Table1[[#This Row],[GT_F]]*Table1[[#This Row],[GT_ML_N]]/Table1[[#This Row],[GT_TOT]]))/Table1[[#This Row],[GT_TOT]],0)</f>
        <v>0.19767667999999999</v>
      </c>
      <c r="AO988" s="3">
        <f>(Table1[[#This Row],[OBS_ACC]]-Table1[[#This Row],[EXP_ACC]])/(1-Table1[[#This Row],[EXP_ACC]])</f>
        <v>0.77278486682899872</v>
      </c>
      <c r="AP988" s="3">
        <f>Table1[[#This Row],['# CM TP]]+Table1[[#This Row],['# CM FN]]</f>
        <v>1977</v>
      </c>
      <c r="AQ988" s="3">
        <f>Table1[[#This Row],['# CM TN]]+Table1[[#This Row],['# CM FP]]</f>
        <v>8023</v>
      </c>
      <c r="AR988" s="2">
        <f>IFERROR(Table1[[#This Row],[NUM_T]]/(Table1[[#This Row],[NUM_T]]+Table1[[#This Row],[NUM_F]]),0)</f>
        <v>0.19769999999999999</v>
      </c>
      <c r="AS988" s="2">
        <f>IFERROR(((LEN(Table1[[#This Row],[Predictors]])-LEN(SUBSTITUTE(Table1[[#This Row],[Predictors]],"_","")))/Table1[[#This Row],[NumPredictors]])-Table1[[#This Row],[P_se]],0)</f>
        <v>0.3888888888888889</v>
      </c>
      <c r="AT988" s="2">
        <f>IFERROR((LEN(Table1[[#This Row],[Predictors]])-LEN(SUBSTITUTE(Table1[[#This Row],[Predictors]],".","")))/Table1[[#This Row],[NumPredictors]],0)</f>
        <v>0</v>
      </c>
      <c r="AU9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988" s="2">
        <f>1-(Table1[[#This Row],[P_2gram]]+Table1[[#This Row],[P_order]]+Table1[[#This Row],[P_se]])</f>
        <v>0.56666666666666665</v>
      </c>
    </row>
    <row r="989" spans="1:48" x14ac:dyDescent="0.25">
      <c r="A989">
        <v>25</v>
      </c>
      <c r="B989" t="s">
        <v>645</v>
      </c>
      <c r="C989" t="s">
        <v>185</v>
      </c>
      <c r="D989" s="26" t="s">
        <v>1510</v>
      </c>
      <c r="E989">
        <v>40000</v>
      </c>
      <c r="F9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989" t="s">
        <v>1316</v>
      </c>
      <c r="H989" s="3">
        <v>1</v>
      </c>
      <c r="I989" s="1">
        <v>43121.879687499997</v>
      </c>
      <c r="J989" t="s">
        <v>1317</v>
      </c>
      <c r="K989" t="s">
        <v>11</v>
      </c>
      <c r="L989" t="str">
        <f>SUBSTITUTE(SUBSTITUTE(Table1[[#This Row],[PredictorSetsOrig]],"task","act"),"startend","se")</f>
        <v>act,se,2gram</v>
      </c>
      <c r="M989" s="32" t="s">
        <v>16</v>
      </c>
      <c r="N989" s="3">
        <v>10</v>
      </c>
      <c r="O989" s="3">
        <f>IF(Table1[[#This Row],[Algorithm]]="None",0,IF(Table1[[#This Row],[NumPredictors]]&lt;=5,5,IF(Table1[[#This Row],[NumPredictors]]&lt;=10,10,IF(Table1[[#This Row],[NumPredictors]]&lt;=30,30,50))))</f>
        <v>10</v>
      </c>
      <c r="P989" s="2">
        <v>0.81759999999999999</v>
      </c>
      <c r="Q989" s="2">
        <v>0.81850000000000001</v>
      </c>
      <c r="R989">
        <v>33.559999999999903</v>
      </c>
      <c r="S989">
        <v>35.700000000000301</v>
      </c>
      <c r="T989">
        <v>5.25</v>
      </c>
      <c r="U989" s="3">
        <v>4.2541096056635999</v>
      </c>
      <c r="V989" s="17"/>
      <c r="W989" s="22">
        <f>IFERROR(Table1[[#This Row],[MutualInformation]]/Table1[[#This Row],[MutualInformationPotential]],0)</f>
        <v>0</v>
      </c>
      <c r="X989" s="3">
        <v>9.5973350416917597E-2</v>
      </c>
      <c r="Y989" s="3"/>
      <c r="Z989" s="3">
        <f>IFERROR(Table1[[#This Row],[MutualInformationVsOutcome]]/Table1[[#This Row],[MutualInformationVsOutcomePotential]],0)</f>
        <v>0</v>
      </c>
      <c r="AA989">
        <v>304</v>
      </c>
      <c r="AB989">
        <v>7872</v>
      </c>
      <c r="AC989">
        <v>151</v>
      </c>
      <c r="AD989">
        <v>1673</v>
      </c>
      <c r="AE989" s="3" t="s">
        <v>1379</v>
      </c>
      <c r="AF98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989" s="17" t="str">
        <f>RIGHT(Table1[[#This Row],[AlgorithmFunc]],LEN(Table1[[#This Row],[AlgorithmFunc]])-16)</f>
        <v>ClusterMRMR</v>
      </c>
      <c r="AH989" s="3">
        <f>Table1[[#This Row],['# CM TP]]+Table1[[#This Row],['# CM TN]]</f>
        <v>8176</v>
      </c>
      <c r="AI989" s="3">
        <f>Table1[[#This Row],['# CM FP]]+Table1[[#This Row],['# CM FN]]</f>
        <v>1824</v>
      </c>
      <c r="AJ989" s="3">
        <f>Table1[[#This Row],['# CM TP]]+Table1[[#This Row],['# CM FP]]</f>
        <v>455</v>
      </c>
      <c r="AK989" s="3">
        <f>Table1[[#This Row],['# CM TN]]+Table1[[#This Row],['# CM FN]]</f>
        <v>9545</v>
      </c>
      <c r="AL989" s="3">
        <f>Table1[[#This Row],[GT_T]]+Table1[[#This Row],[GT_F]]</f>
        <v>10000</v>
      </c>
      <c r="AM989" s="3">
        <f>IFERROR((Table1[[#This Row],['# CM TP]]+Table1[[#This Row],['# CM TN]])/Table1[[#This Row],[GT_TOT]], 0)</f>
        <v>0.81759999999999999</v>
      </c>
      <c r="AN989" s="3">
        <f>IFERROR(((Table1[[#This Row],[GT_T]]*Table1[[#This Row],[GT_ML_P]]/Table1[[#This Row],[GT_TOT]])+(Table1[[#This Row],[GT_F]]*Table1[[#This Row],[GT_ML_N]]/Table1[[#This Row],[GT_TOT]]))/Table1[[#This Row],[GT_TOT]],0)</f>
        <v>0.21130160000000001</v>
      </c>
      <c r="AO989" s="3">
        <f>(Table1[[#This Row],[OBS_ACC]]-Table1[[#This Row],[EXP_ACC]])/(1-Table1[[#This Row],[EXP_ACC]])</f>
        <v>0.76873288953039587</v>
      </c>
      <c r="AP989" s="3">
        <f>Table1[[#This Row],['# CM TP]]+Table1[[#This Row],['# CM FN]]</f>
        <v>1977</v>
      </c>
      <c r="AQ989" s="3">
        <f>Table1[[#This Row],['# CM TN]]+Table1[[#This Row],['# CM FP]]</f>
        <v>8023</v>
      </c>
      <c r="AR989" s="2">
        <f>IFERROR(Table1[[#This Row],[NUM_T]]/(Table1[[#This Row],[NUM_T]]+Table1[[#This Row],[NUM_F]]),0)</f>
        <v>0.19769999999999999</v>
      </c>
      <c r="AS989" s="2">
        <f>IFERROR(((LEN(Table1[[#This Row],[Predictors]])-LEN(SUBSTITUTE(Table1[[#This Row],[Predictors]],"_","")))/Table1[[#This Row],[NumPredictors]])-Table1[[#This Row],[P_se]],0)</f>
        <v>0.46666666666666667</v>
      </c>
      <c r="AT989" s="2">
        <f>IFERROR((LEN(Table1[[#This Row],[Predictors]])-LEN(SUBSTITUTE(Table1[[#This Row],[Predictors]],".","")))/Table1[[#This Row],[NumPredictors]],0)</f>
        <v>0</v>
      </c>
      <c r="AU9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989" s="2">
        <f>1-(Table1[[#This Row],[P_2gram]]+Table1[[#This Row],[P_order]]+Table1[[#This Row],[P_se]])</f>
        <v>0.4</v>
      </c>
    </row>
    <row r="990" spans="1:48" x14ac:dyDescent="0.25">
      <c r="A990">
        <v>1</v>
      </c>
      <c r="B990" t="s">
        <v>645</v>
      </c>
      <c r="C990" t="s">
        <v>185</v>
      </c>
      <c r="D990" t="s">
        <v>1510</v>
      </c>
      <c r="E990">
        <v>40000</v>
      </c>
      <c r="F9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990" t="s">
        <v>1574</v>
      </c>
      <c r="H990" s="3">
        <v>1</v>
      </c>
      <c r="I990" s="1">
        <v>43126.378275462965</v>
      </c>
      <c r="J990" t="s">
        <v>167</v>
      </c>
      <c r="K990" t="s">
        <v>11</v>
      </c>
      <c r="L990" t="str">
        <f>SUBSTITUTE(SUBSTITUTE(Table1[[#This Row],[PredictorSetsOrig]],"task","act"),"startend","se")</f>
        <v>act</v>
      </c>
      <c r="M990" s="32" t="s">
        <v>12</v>
      </c>
      <c r="N990" s="3">
        <v>20</v>
      </c>
      <c r="O990" s="3">
        <f>IF(Table1[[#This Row],[Algorithm]]="None",0,IF(Table1[[#This Row],[NumPredictors]]&lt;=5,5,IF(Table1[[#This Row],[NumPredictors]]&lt;=10,10,IF(Table1[[#This Row],[NumPredictors]]&lt;=30,30,50))))</f>
        <v>30</v>
      </c>
      <c r="P990" s="2">
        <v>0.81759999999999999</v>
      </c>
      <c r="Q990" s="2">
        <v>0.81459999999999999</v>
      </c>
      <c r="R990">
        <v>7.6799999999930204</v>
      </c>
      <c r="S990">
        <v>49.860000000000603</v>
      </c>
      <c r="T990">
        <v>0.78999999999359705</v>
      </c>
      <c r="U990" s="3">
        <v>6.5726239618338003</v>
      </c>
      <c r="V990" s="17"/>
      <c r="W990" s="22">
        <f>IFERROR(Table1[[#This Row],[MutualInformation]]/Table1[[#This Row],[MutualInformationPotential]],0)</f>
        <v>0</v>
      </c>
      <c r="X990" s="3">
        <v>0.23497088355661999</v>
      </c>
      <c r="Y990" s="3"/>
      <c r="Z990" s="3">
        <f>IFERROR(Table1[[#This Row],[MutualInformationVsOutcome]]/Table1[[#This Row],[MutualInformationVsOutcomePotential]],0)</f>
        <v>0</v>
      </c>
      <c r="AA990">
        <v>169</v>
      </c>
      <c r="AB990">
        <v>8007</v>
      </c>
      <c r="AC990">
        <v>16</v>
      </c>
      <c r="AD990">
        <v>1808</v>
      </c>
      <c r="AE990" s="3" t="s">
        <v>1575</v>
      </c>
      <c r="AF99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90" s="17" t="str">
        <f>RIGHT(Table1[[#This Row],[AlgorithmFunc]],LEN(Table1[[#This Row],[AlgorithmFunc]])-16)</f>
        <v>LASSORepeated1se</v>
      </c>
      <c r="AH990" s="3">
        <f>Table1[[#This Row],['# CM TP]]+Table1[[#This Row],['# CM TN]]</f>
        <v>8176</v>
      </c>
      <c r="AI990" s="3">
        <f>Table1[[#This Row],['# CM FP]]+Table1[[#This Row],['# CM FN]]</f>
        <v>1824</v>
      </c>
      <c r="AJ990" s="3">
        <f>Table1[[#This Row],['# CM TP]]+Table1[[#This Row],['# CM FP]]</f>
        <v>185</v>
      </c>
      <c r="AK990" s="3">
        <f>Table1[[#This Row],['# CM TN]]+Table1[[#This Row],['# CM FN]]</f>
        <v>9815</v>
      </c>
      <c r="AL990" s="3">
        <f>Table1[[#This Row],[GT_T]]+Table1[[#This Row],[GT_F]]</f>
        <v>10000</v>
      </c>
      <c r="AM990" s="3">
        <f>IFERROR((Table1[[#This Row],['# CM TP]]+Table1[[#This Row],['# CM TN]])/Table1[[#This Row],[GT_TOT]], 0)</f>
        <v>0.81759999999999999</v>
      </c>
      <c r="AN990" s="3">
        <f>IFERROR(((Table1[[#This Row],[GT_T]]*Table1[[#This Row],[GT_ML_P]]/Table1[[#This Row],[GT_TOT]])+(Table1[[#This Row],[GT_F]]*Table1[[#This Row],[GT_ML_N]]/Table1[[#This Row],[GT_TOT]]))/Table1[[#This Row],[GT_TOT]],0)</f>
        <v>0.19415120000000002</v>
      </c>
      <c r="AO990" s="3">
        <f>(Table1[[#This Row],[OBS_ACC]]-Table1[[#This Row],[EXP_ACC]])/(1-Table1[[#This Row],[EXP_ACC]])</f>
        <v>0.773654809686383</v>
      </c>
      <c r="AP990" s="3">
        <f>Table1[[#This Row],['# CM TP]]+Table1[[#This Row],['# CM FN]]</f>
        <v>1977</v>
      </c>
      <c r="AQ990" s="3">
        <f>Table1[[#This Row],['# CM TN]]+Table1[[#This Row],['# CM FP]]</f>
        <v>8023</v>
      </c>
      <c r="AR990" s="2">
        <f>IFERROR(Table1[[#This Row],[NUM_T]]/(Table1[[#This Row],[NUM_T]]+Table1[[#This Row],[NUM_F]]),0)</f>
        <v>0.19769999999999999</v>
      </c>
      <c r="AS990" s="2">
        <f>IFERROR(((LEN(Table1[[#This Row],[Predictors]])-LEN(SUBSTITUTE(Table1[[#This Row],[Predictors]],"_","")))/Table1[[#This Row],[NumPredictors]])-Table1[[#This Row],[P_se]],0)</f>
        <v>0</v>
      </c>
      <c r="AT990" s="2">
        <f>IFERROR((LEN(Table1[[#This Row],[Predictors]])-LEN(SUBSTITUTE(Table1[[#This Row],[Predictors]],".","")))/Table1[[#This Row],[NumPredictors]],0)</f>
        <v>0</v>
      </c>
      <c r="AU9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90" s="2">
        <f>1-(Table1[[#This Row],[P_2gram]]+Table1[[#This Row],[P_order]]+Table1[[#This Row],[P_se]])</f>
        <v>1</v>
      </c>
    </row>
    <row r="991" spans="1:48" x14ac:dyDescent="0.25">
      <c r="A991" s="26">
        <v>79</v>
      </c>
      <c r="B991" s="26" t="s">
        <v>645</v>
      </c>
      <c r="C991" s="26" t="s">
        <v>185</v>
      </c>
      <c r="D991" s="26" t="s">
        <v>1510</v>
      </c>
      <c r="E991" s="26">
        <v>4000</v>
      </c>
      <c r="F9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91" s="26" t="s">
        <v>1070</v>
      </c>
      <c r="H991" s="27">
        <v>1</v>
      </c>
      <c r="I991" s="28">
        <v>43118.90253472222</v>
      </c>
      <c r="J991" s="26" t="s">
        <v>1007</v>
      </c>
      <c r="K991" s="26" t="s">
        <v>11</v>
      </c>
      <c r="L991" t="str">
        <f>SUBSTITUTE(SUBSTITUTE(Table1[[#This Row],[PredictorSetsOrig]],"task","act"),"startend","se")</f>
        <v>act,se</v>
      </c>
      <c r="M991" s="32" t="s">
        <v>14</v>
      </c>
      <c r="N991" s="27">
        <v>30</v>
      </c>
      <c r="O991" s="27">
        <f>IF(Table1[[#This Row],[Algorithm]]="None",0,IF(Table1[[#This Row],[NumPredictors]]&lt;=5,5,IF(Table1[[#This Row],[NumPredictors]]&lt;=10,10,IF(Table1[[#This Row],[NumPredictors]]&lt;=30,30,50))))</f>
        <v>30</v>
      </c>
      <c r="P991" s="29">
        <v>0.83399999999999996</v>
      </c>
      <c r="Q991" s="29">
        <v>0.84866666666666701</v>
      </c>
      <c r="R991" s="26">
        <v>4.9999999999272397E-2</v>
      </c>
      <c r="S991" s="26">
        <v>6.84000000000015</v>
      </c>
      <c r="T991" s="26">
        <v>0.140000000001237</v>
      </c>
      <c r="U991" s="27">
        <v>6.0623671036528304</v>
      </c>
      <c r="V991" s="27">
        <v>6.9605890807084903</v>
      </c>
      <c r="W991" s="22">
        <f>IFERROR(Table1[[#This Row],[MutualInformation]]/Table1[[#This Row],[MutualInformationPotential]],0)</f>
        <v>0.87095604026602969</v>
      </c>
      <c r="X991" s="27">
        <v>0.262545538582168</v>
      </c>
      <c r="Y991" s="27">
        <v>0.38147101411214301</v>
      </c>
      <c r="Z991" s="27">
        <f>IFERROR(Table1[[#This Row],[MutualInformationVsOutcome]]/Table1[[#This Row],[MutualInformationVsOutcomePotential]],0)</f>
        <v>0.68824505367263933</v>
      </c>
      <c r="AA991" s="26">
        <v>51</v>
      </c>
      <c r="AB991" s="26">
        <v>783</v>
      </c>
      <c r="AC991" s="26">
        <v>22</v>
      </c>
      <c r="AD991" s="26">
        <v>144</v>
      </c>
      <c r="AE991" s="27" t="s">
        <v>1009</v>
      </c>
      <c r="AF9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91" s="17" t="str">
        <f>RIGHT(Table1[[#This Row],[AlgorithmFunc]],LEN(Table1[[#This Row],[AlgorithmFunc]])-16)</f>
        <v>ClusterFisher</v>
      </c>
      <c r="AH991" s="27">
        <f>Table1[[#This Row],['# CM TP]]+Table1[[#This Row],['# CM TN]]</f>
        <v>834</v>
      </c>
      <c r="AI991" s="27">
        <f>Table1[[#This Row],['# CM FP]]+Table1[[#This Row],['# CM FN]]</f>
        <v>166</v>
      </c>
      <c r="AJ991" s="27">
        <f>Table1[[#This Row],['# CM TP]]+Table1[[#This Row],['# CM FP]]</f>
        <v>73</v>
      </c>
      <c r="AK991" s="27">
        <f>Table1[[#This Row],['# CM TN]]+Table1[[#This Row],['# CM FN]]</f>
        <v>927</v>
      </c>
      <c r="AL991" s="27">
        <f>Table1[[#This Row],[GT_T]]+Table1[[#This Row],[GT_F]]</f>
        <v>1000</v>
      </c>
      <c r="AM991" s="27">
        <f>IFERROR((Table1[[#This Row],['# CM TP]]+Table1[[#This Row],['# CM TN]])/Table1[[#This Row],[GT_TOT]], 0)</f>
        <v>0.83399999999999996</v>
      </c>
      <c r="AN991" s="27">
        <f>IFERROR(((Table1[[#This Row],[GT_T]]*Table1[[#This Row],[GT_ML_P]]/Table1[[#This Row],[GT_TOT]])+(Table1[[#This Row],[GT_F]]*Table1[[#This Row],[GT_ML_N]]/Table1[[#This Row],[GT_TOT]]))/Table1[[#This Row],[GT_TOT]],0)</f>
        <v>0.21476400000000001</v>
      </c>
      <c r="AO991" s="27">
        <f>(Table1[[#This Row],[OBS_ACC]]-Table1[[#This Row],[EXP_ACC]])/(1-Table1[[#This Row],[EXP_ACC]])</f>
        <v>0.78859858692163864</v>
      </c>
      <c r="AP991" s="27">
        <f>Table1[[#This Row],['# CM TP]]+Table1[[#This Row],['# CM FN]]</f>
        <v>195</v>
      </c>
      <c r="AQ991" s="27">
        <f>Table1[[#This Row],['# CM TN]]+Table1[[#This Row],['# CM FP]]</f>
        <v>805</v>
      </c>
      <c r="AR991" s="29">
        <f>IFERROR(Table1[[#This Row],[NUM_T]]/(Table1[[#This Row],[NUM_T]]+Table1[[#This Row],[NUM_F]]),0)</f>
        <v>0.19500000000000001</v>
      </c>
      <c r="AS991" s="29">
        <f>IFERROR(((LEN(Table1[[#This Row],[Predictors]])-LEN(SUBSTITUTE(Table1[[#This Row],[Predictors]],"_","")))/Table1[[#This Row],[NumPredictors]])-Table1[[#This Row],[P_se]],0)</f>
        <v>9.9999999999999978E-2</v>
      </c>
      <c r="AT991" s="29">
        <f>IFERROR((LEN(Table1[[#This Row],[Predictors]])-LEN(SUBSTITUTE(Table1[[#This Row],[Predictors]],".","")))/Table1[[#This Row],[NumPredictors]],0)</f>
        <v>0</v>
      </c>
      <c r="AU99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991" s="29">
        <f>1-(Table1[[#This Row],[P_2gram]]+Table1[[#This Row],[P_order]]+Table1[[#This Row],[P_se]])</f>
        <v>0.7</v>
      </c>
    </row>
    <row r="992" spans="1:48" x14ac:dyDescent="0.25">
      <c r="A992">
        <v>44</v>
      </c>
      <c r="B992" t="s">
        <v>645</v>
      </c>
      <c r="C992" t="s">
        <v>190</v>
      </c>
      <c r="D992" s="26" t="s">
        <v>1510</v>
      </c>
      <c r="E992">
        <v>40000</v>
      </c>
      <c r="F9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992" t="s">
        <v>450</v>
      </c>
      <c r="H992" s="3">
        <v>1</v>
      </c>
      <c r="I992" s="1">
        <v>42784.571527777778</v>
      </c>
      <c r="J992" t="s">
        <v>449</v>
      </c>
      <c r="K992" t="s">
        <v>11</v>
      </c>
      <c r="L992" t="str">
        <f>SUBSTITUTE(SUBSTITUTE(Table1[[#This Row],[PredictorSetsOrig]],"task","act"),"startend","se")</f>
        <v>2gram,order</v>
      </c>
      <c r="M992" s="14" t="s">
        <v>438</v>
      </c>
      <c r="N992" s="27">
        <v>10</v>
      </c>
      <c r="O992" s="3">
        <f>IF(Table1[[#This Row],[Algorithm]]="None",0,IF(Table1[[#This Row],[NumPredictors]]&lt;=5,5,IF(Table1[[#This Row],[NumPredictors]]&lt;=10,10,IF(Table1[[#This Row],[NumPredictors]]&lt;=30,30,50))))</f>
        <v>10</v>
      </c>
      <c r="P992" s="2">
        <v>0.81740000000000002</v>
      </c>
      <c r="Q992" s="2">
        <v>0.82079999999999997</v>
      </c>
      <c r="R992">
        <v>6.75</v>
      </c>
      <c r="S992">
        <v>35.99</v>
      </c>
      <c r="T992">
        <v>16.09</v>
      </c>
      <c r="U992" s="3">
        <v>1.7832280359999999</v>
      </c>
      <c r="V992" s="3" t="s">
        <v>362</v>
      </c>
      <c r="W992" s="22">
        <f>IFERROR(Table1[[#This Row],[MutualInformation]]/Table1[[#This Row],[MutualInformationPotential]],0)</f>
        <v>0</v>
      </c>
      <c r="X992" s="27">
        <v>0.102351043466316</v>
      </c>
      <c r="Y992" s="3"/>
      <c r="Z992" s="3">
        <f>IFERROR(Table1[[#This Row],[MutualInformationVsOutcome]]/Table1[[#This Row],[MutualInformationVsOutcomePotential]],0)</f>
        <v>0</v>
      </c>
      <c r="AA992">
        <v>409</v>
      </c>
      <c r="AB992">
        <v>7765</v>
      </c>
      <c r="AC992">
        <v>173</v>
      </c>
      <c r="AD992">
        <v>1653</v>
      </c>
      <c r="AE992" s="3" t="s">
        <v>480</v>
      </c>
      <c r="AF9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992" s="17" t="str">
        <f>RIGHT(Table1[[#This Row],[AlgorithmFunc]],LEN(Table1[[#This Row],[AlgorithmFunc]])-16)</f>
        <v>MRMR</v>
      </c>
      <c r="AH992" s="3">
        <f>Table1[[#This Row],['# CM TP]]+Table1[[#This Row],['# CM TN]]</f>
        <v>8174</v>
      </c>
      <c r="AI992" s="3">
        <f>Table1[[#This Row],['# CM FP]]+Table1[[#This Row],['# CM FN]]</f>
        <v>1826</v>
      </c>
      <c r="AJ992" s="3">
        <f>Table1[[#This Row],['# CM TP]]+Table1[[#This Row],['# CM FP]]</f>
        <v>582</v>
      </c>
      <c r="AK992" s="3">
        <f>Table1[[#This Row],['# CM TN]]+Table1[[#This Row],['# CM FN]]</f>
        <v>9418</v>
      </c>
      <c r="AL992" s="3">
        <f>Table1[[#This Row],[GT_T]]+Table1[[#This Row],[GT_F]]</f>
        <v>10000</v>
      </c>
      <c r="AM992" s="3">
        <f>IFERROR((Table1[[#This Row],['# CM TP]]+Table1[[#This Row],['# CM TN]])/Table1[[#This Row],[GT_TOT]], 0)</f>
        <v>0.81740000000000002</v>
      </c>
      <c r="AN992" s="3">
        <f>IFERROR(((Table1[[#This Row],[GT_T]]*Table1[[#This Row],[GT_ML_P]]/Table1[[#This Row],[GT_TOT]])+(Table1[[#This Row],[GT_F]]*Table1[[#This Row],[GT_ML_N]]/Table1[[#This Row],[GT_TOT]]))/Table1[[#This Row],[GT_TOT]],0)</f>
        <v>0.21954535999999999</v>
      </c>
      <c r="AO992" s="3">
        <f>(Table1[[#This Row],[OBS_ACC]]-Table1[[#This Row],[EXP_ACC]])/(1-Table1[[#This Row],[EXP_ACC]])</f>
        <v>0.76603380819159461</v>
      </c>
      <c r="AP992" s="3">
        <f>Table1[[#This Row],['# CM TP]]+Table1[[#This Row],['# CM FN]]</f>
        <v>2062</v>
      </c>
      <c r="AQ992" s="3">
        <f>Table1[[#This Row],['# CM TN]]+Table1[[#This Row],['# CM FP]]</f>
        <v>7938</v>
      </c>
      <c r="AR992" s="2">
        <f>IFERROR(Table1[[#This Row],[NUM_T]]/(Table1[[#This Row],[NUM_T]]+Table1[[#This Row],[NUM_F]]),0)</f>
        <v>0.20619999999999999</v>
      </c>
      <c r="AS992" s="2">
        <f>IFERROR(((LEN(Table1[[#This Row],[Predictors]])-LEN(SUBSTITUTE(Table1[[#This Row],[Predictors]],"_","")))/Table1[[#This Row],[NumPredictors]])-Table1[[#This Row],[P_se]],0)</f>
        <v>0.2</v>
      </c>
      <c r="AT992" s="2">
        <f>IFERROR((LEN(Table1[[#This Row],[Predictors]])-LEN(SUBSTITUTE(Table1[[#This Row],[Predictors]],".","")))/Table1[[#This Row],[NumPredictors]],0)</f>
        <v>0.8</v>
      </c>
      <c r="AU9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92" s="2">
        <f>1-(Table1[[#This Row],[P_2gram]]+Table1[[#This Row],[P_order]]+Table1[[#This Row],[P_se]])</f>
        <v>0</v>
      </c>
    </row>
    <row r="993" spans="1:48" x14ac:dyDescent="0.25">
      <c r="A993">
        <v>141</v>
      </c>
      <c r="B993" t="s">
        <v>645</v>
      </c>
      <c r="C993" t="s">
        <v>190</v>
      </c>
      <c r="D993" s="26" t="s">
        <v>1510</v>
      </c>
      <c r="E993">
        <v>40000</v>
      </c>
      <c r="F9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993" t="s">
        <v>1070</v>
      </c>
      <c r="H993" s="3">
        <v>1</v>
      </c>
      <c r="I993" s="1">
        <v>43118.85628472222</v>
      </c>
      <c r="J993" t="s">
        <v>982</v>
      </c>
      <c r="K993" t="s">
        <v>11</v>
      </c>
      <c r="L993" t="str">
        <f>SUBSTITUTE(SUBSTITUTE(Table1[[#This Row],[PredictorSetsOrig]],"task","act"),"startend","se")</f>
        <v>2gram</v>
      </c>
      <c r="M993" s="32" t="s">
        <v>434</v>
      </c>
      <c r="N993" s="3">
        <v>30</v>
      </c>
      <c r="O993" s="3">
        <f>IF(Table1[[#This Row],[Algorithm]]="None",0,IF(Table1[[#This Row],[NumPredictors]]&lt;=5,5,IF(Table1[[#This Row],[NumPredictors]]&lt;=10,10,IF(Table1[[#This Row],[NumPredictors]]&lt;=30,30,50))))</f>
        <v>30</v>
      </c>
      <c r="P993" s="2">
        <v>0.81720000000000004</v>
      </c>
      <c r="Q993" s="2">
        <v>0.82406666666666695</v>
      </c>
      <c r="R993">
        <v>3.6700000000000701</v>
      </c>
      <c r="S993">
        <v>61.829999999999899</v>
      </c>
      <c r="T993">
        <v>5.2600000000002201</v>
      </c>
      <c r="U993" s="3">
        <v>2.8125916288978399</v>
      </c>
      <c r="V993" s="17">
        <v>8.2937834738371006</v>
      </c>
      <c r="W993" s="22">
        <f>IFERROR(Table1[[#This Row],[MutualInformation]]/Table1[[#This Row],[MutualInformationPotential]],0)</f>
        <v>0.33912045543149449</v>
      </c>
      <c r="X993" s="3">
        <v>9.0655789092985606E-2</v>
      </c>
      <c r="Y993" s="3">
        <v>0.445241081265216</v>
      </c>
      <c r="Z993" s="3">
        <f>IFERROR(Table1[[#This Row],[MutualInformationVsOutcome]]/Table1[[#This Row],[MutualInformationVsOutcomePotential]],0)</f>
        <v>0.20361056719064255</v>
      </c>
      <c r="AA993">
        <v>502</v>
      </c>
      <c r="AB993">
        <v>7670</v>
      </c>
      <c r="AC993">
        <v>268</v>
      </c>
      <c r="AD993">
        <v>1560</v>
      </c>
      <c r="AE993" s="3" t="s">
        <v>1220</v>
      </c>
      <c r="AF9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993" s="17" t="str">
        <f>RIGHT(Table1[[#This Row],[AlgorithmFunc]],LEN(Table1[[#This Row],[AlgorithmFunc]])-16)</f>
        <v>Fisher</v>
      </c>
      <c r="AH993" s="3">
        <f>Table1[[#This Row],['# CM TP]]+Table1[[#This Row],['# CM TN]]</f>
        <v>8172</v>
      </c>
      <c r="AI993" s="3">
        <f>Table1[[#This Row],['# CM FP]]+Table1[[#This Row],['# CM FN]]</f>
        <v>1828</v>
      </c>
      <c r="AJ993" s="3">
        <f>Table1[[#This Row],['# CM TP]]+Table1[[#This Row],['# CM FP]]</f>
        <v>770</v>
      </c>
      <c r="AK993" s="3">
        <f>Table1[[#This Row],['# CM TN]]+Table1[[#This Row],['# CM FN]]</f>
        <v>9230</v>
      </c>
      <c r="AL993" s="3">
        <f>Table1[[#This Row],[GT_T]]+Table1[[#This Row],[GT_F]]</f>
        <v>10000</v>
      </c>
      <c r="AM993" s="3">
        <f>IFERROR((Table1[[#This Row],['# CM TP]]+Table1[[#This Row],['# CM TN]])/Table1[[#This Row],[GT_TOT]], 0)</f>
        <v>0.81720000000000004</v>
      </c>
      <c r="AN993" s="3">
        <f>IFERROR(((Table1[[#This Row],[GT_T]]*Table1[[#This Row],[GT_ML_P]]/Table1[[#This Row],[GT_TOT]])+(Table1[[#This Row],[GT_F]]*Table1[[#This Row],[GT_ML_N]]/Table1[[#This Row],[GT_TOT]]))/Table1[[#This Row],[GT_TOT]],0)</f>
        <v>0.23164879999999999</v>
      </c>
      <c r="AO993" s="3">
        <f>(Table1[[#This Row],[OBS_ACC]]-Table1[[#This Row],[EXP_ACC]])/(1-Table1[[#This Row],[EXP_ACC]])</f>
        <v>0.76208796185910821</v>
      </c>
      <c r="AP993" s="3">
        <f>Table1[[#This Row],['# CM TP]]+Table1[[#This Row],['# CM FN]]</f>
        <v>2062</v>
      </c>
      <c r="AQ993" s="3">
        <f>Table1[[#This Row],['# CM TN]]+Table1[[#This Row],['# CM FP]]</f>
        <v>7938</v>
      </c>
      <c r="AR993" s="2">
        <f>IFERROR(Table1[[#This Row],[NUM_T]]/(Table1[[#This Row],[NUM_T]]+Table1[[#This Row],[NUM_F]]),0)</f>
        <v>0.20619999999999999</v>
      </c>
      <c r="AS993" s="2">
        <f>IFERROR(((LEN(Table1[[#This Row],[Predictors]])-LEN(SUBSTITUTE(Table1[[#This Row],[Predictors]],"_","")))/Table1[[#This Row],[NumPredictors]])-Table1[[#This Row],[P_se]],0)</f>
        <v>1</v>
      </c>
      <c r="AT993" s="2">
        <f>IFERROR((LEN(Table1[[#This Row],[Predictors]])-LEN(SUBSTITUTE(Table1[[#This Row],[Predictors]],".","")))/Table1[[#This Row],[NumPredictors]],0)</f>
        <v>0</v>
      </c>
      <c r="AU9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93" s="2">
        <f>1-(Table1[[#This Row],[P_2gram]]+Table1[[#This Row],[P_order]]+Table1[[#This Row],[P_se]])</f>
        <v>0</v>
      </c>
    </row>
    <row r="994" spans="1:48" x14ac:dyDescent="0.25">
      <c r="A994">
        <v>18</v>
      </c>
      <c r="B994" t="s">
        <v>645</v>
      </c>
      <c r="C994" t="s">
        <v>190</v>
      </c>
      <c r="D994" t="s">
        <v>1510</v>
      </c>
      <c r="E994">
        <v>40000</v>
      </c>
      <c r="F9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994" t="s">
        <v>1554</v>
      </c>
      <c r="H994" s="3">
        <v>1</v>
      </c>
      <c r="I994" s="1">
        <v>43126.120983796296</v>
      </c>
      <c r="J994" t="s">
        <v>167</v>
      </c>
      <c r="K994" t="s">
        <v>11</v>
      </c>
      <c r="L994" t="str">
        <f>SUBSTITUTE(SUBSTITUTE(Table1[[#This Row],[PredictorSetsOrig]],"task","act"),"startend","se")</f>
        <v>act,2gram,order</v>
      </c>
      <c r="M994" s="32" t="s">
        <v>24</v>
      </c>
      <c r="N994" s="3">
        <v>30</v>
      </c>
      <c r="O994" s="3">
        <f>IF(Table1[[#This Row],[Algorithm]]="None",0,IF(Table1[[#This Row],[NumPredictors]]&lt;=5,5,IF(Table1[[#This Row],[NumPredictors]]&lt;=10,10,IF(Table1[[#This Row],[NumPredictors]]&lt;=30,30,50))))</f>
        <v>30</v>
      </c>
      <c r="P994" s="2">
        <v>0.81720000000000004</v>
      </c>
      <c r="Q994" s="2">
        <v>0.83396666666666697</v>
      </c>
      <c r="R994">
        <v>6876.3599999999897</v>
      </c>
      <c r="S994">
        <v>64.810000000012195</v>
      </c>
      <c r="T994">
        <v>12.1399999999994</v>
      </c>
      <c r="U994" s="3">
        <v>5.71903397987841</v>
      </c>
      <c r="V994" s="27"/>
      <c r="W994" s="22">
        <f>IFERROR(Table1[[#This Row],[MutualInformation]]/Table1[[#This Row],[MutualInformationPotential]],0)</f>
        <v>0</v>
      </c>
      <c r="X994" s="3">
        <v>0.32197957408674499</v>
      </c>
      <c r="Y994" s="3"/>
      <c r="Z994" s="3">
        <f>IFERROR(Table1[[#This Row],[MutualInformationVsOutcome]]/Table1[[#This Row],[MutualInformationVsOutcomePotential]],0)</f>
        <v>0</v>
      </c>
      <c r="AA994">
        <v>318</v>
      </c>
      <c r="AB994">
        <v>7854</v>
      </c>
      <c r="AC994">
        <v>84</v>
      </c>
      <c r="AD994">
        <v>1744</v>
      </c>
      <c r="AE994" s="3" t="s">
        <v>1569</v>
      </c>
      <c r="AF99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994" s="17" t="str">
        <f>RIGHT(Table1[[#This Row],[AlgorithmFunc]],LEN(Table1[[#This Row],[AlgorithmFunc]])-16)</f>
        <v>LASSORepeated1se</v>
      </c>
      <c r="AH994" s="3">
        <f>Table1[[#This Row],['# CM TP]]+Table1[[#This Row],['# CM TN]]</f>
        <v>8172</v>
      </c>
      <c r="AI994" s="3">
        <f>Table1[[#This Row],['# CM FP]]+Table1[[#This Row],['# CM FN]]</f>
        <v>1828</v>
      </c>
      <c r="AJ994" s="3">
        <f>Table1[[#This Row],['# CM TP]]+Table1[[#This Row],['# CM FP]]</f>
        <v>402</v>
      </c>
      <c r="AK994" s="3">
        <f>Table1[[#This Row],['# CM TN]]+Table1[[#This Row],['# CM FN]]</f>
        <v>9598</v>
      </c>
      <c r="AL994" s="3">
        <f>Table1[[#This Row],[GT_T]]+Table1[[#This Row],[GT_F]]</f>
        <v>10000</v>
      </c>
      <c r="AM994" s="3">
        <f>IFERROR((Table1[[#This Row],['# CM TP]]+Table1[[#This Row],['# CM TN]])/Table1[[#This Row],[GT_TOT]], 0)</f>
        <v>0.81720000000000004</v>
      </c>
      <c r="AN994" s="3">
        <f>IFERROR(((Table1[[#This Row],[GT_T]]*Table1[[#This Row],[GT_ML_P]]/Table1[[#This Row],[GT_TOT]])+(Table1[[#This Row],[GT_F]]*Table1[[#This Row],[GT_ML_N]]/Table1[[#This Row],[GT_TOT]]))/Table1[[#This Row],[GT_TOT]],0)</f>
        <v>0.20830288</v>
      </c>
      <c r="AO994" s="3">
        <f>(Table1[[#This Row],[OBS_ACC]]-Table1[[#This Row],[EXP_ACC]])/(1-Table1[[#This Row],[EXP_ACC]])</f>
        <v>0.76910361881826728</v>
      </c>
      <c r="AP994" s="3">
        <f>Table1[[#This Row],['# CM TP]]+Table1[[#This Row],['# CM FN]]</f>
        <v>2062</v>
      </c>
      <c r="AQ994" s="3">
        <f>Table1[[#This Row],['# CM TN]]+Table1[[#This Row],['# CM FP]]</f>
        <v>7938</v>
      </c>
      <c r="AR994" s="2">
        <f>IFERROR(Table1[[#This Row],[NUM_T]]/(Table1[[#This Row],[NUM_T]]+Table1[[#This Row],[NUM_F]]),0)</f>
        <v>0.20619999999999999</v>
      </c>
      <c r="AS994" s="2">
        <f>IFERROR(((LEN(Table1[[#This Row],[Predictors]])-LEN(SUBSTITUTE(Table1[[#This Row],[Predictors]],"_","")))/Table1[[#This Row],[NumPredictors]])-Table1[[#This Row],[P_se]],0)</f>
        <v>0.73333333333333328</v>
      </c>
      <c r="AT994" s="2">
        <f>IFERROR((LEN(Table1[[#This Row],[Predictors]])-LEN(SUBSTITUTE(Table1[[#This Row],[Predictors]],".","")))/Table1[[#This Row],[NumPredictors]],0)</f>
        <v>0</v>
      </c>
      <c r="AU9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94" s="2">
        <f>1-(Table1[[#This Row],[P_2gram]]+Table1[[#This Row],[P_order]]+Table1[[#This Row],[P_se]])</f>
        <v>0.26666666666666672</v>
      </c>
    </row>
    <row r="995" spans="1:48" x14ac:dyDescent="0.25">
      <c r="A995">
        <v>81</v>
      </c>
      <c r="B995" t="s">
        <v>645</v>
      </c>
      <c r="C995" t="s">
        <v>185</v>
      </c>
      <c r="D995" s="26" t="s">
        <v>1510</v>
      </c>
      <c r="E995">
        <v>4000</v>
      </c>
      <c r="F9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995" t="s">
        <v>1070</v>
      </c>
      <c r="H995" s="3">
        <v>1</v>
      </c>
      <c r="I995" s="1">
        <v>43118.902743055558</v>
      </c>
      <c r="J995" t="s">
        <v>1007</v>
      </c>
      <c r="K995" t="s">
        <v>11</v>
      </c>
      <c r="L995" t="str">
        <f>SUBSTITUTE(SUBSTITUTE(Table1[[#This Row],[PredictorSetsOrig]],"task","act"),"startend","se")</f>
        <v>act,se,order</v>
      </c>
      <c r="M995" s="32" t="s">
        <v>18</v>
      </c>
      <c r="N995" s="3">
        <v>30</v>
      </c>
      <c r="O995" s="3">
        <f>IF(Table1[[#This Row],[Algorithm]]="None",0,IF(Table1[[#This Row],[NumPredictors]]&lt;=5,5,IF(Table1[[#This Row],[NumPredictors]]&lt;=10,10,IF(Table1[[#This Row],[NumPredictors]]&lt;=30,30,50))))</f>
        <v>30</v>
      </c>
      <c r="P995" s="2">
        <v>0.81799999999999995</v>
      </c>
      <c r="Q995" s="2">
        <v>0.83</v>
      </c>
      <c r="R995">
        <v>1.1600000000016699</v>
      </c>
      <c r="S995">
        <v>6.6999999999989104</v>
      </c>
      <c r="T995">
        <v>0.90999999999985404</v>
      </c>
      <c r="U995" s="3">
        <v>6.2600779200837398</v>
      </c>
      <c r="V995" s="27">
        <v>7.28892414629368</v>
      </c>
      <c r="W995" s="22">
        <f>IFERROR(Table1[[#This Row],[MutualInformation]]/Table1[[#This Row],[MutualInformationPotential]],0)</f>
        <v>0.85884799929862154</v>
      </c>
      <c r="X995" s="3">
        <v>0.308761920284081</v>
      </c>
      <c r="Y995" s="27">
        <v>0.403599247604152</v>
      </c>
      <c r="Z995" s="3">
        <f>IFERROR(Table1[[#This Row],[MutualInformationVsOutcome]]/Table1[[#This Row],[MutualInformationVsOutcomePotential]],0)</f>
        <v>0.76502105025456602</v>
      </c>
      <c r="AA995">
        <v>39</v>
      </c>
      <c r="AB995">
        <v>779</v>
      </c>
      <c r="AC995">
        <v>26</v>
      </c>
      <c r="AD995">
        <v>156</v>
      </c>
      <c r="AE995" s="3" t="s">
        <v>1020</v>
      </c>
      <c r="AF9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995" s="17" t="str">
        <f>RIGHT(Table1[[#This Row],[AlgorithmFunc]],LEN(Table1[[#This Row],[AlgorithmFunc]])-16)</f>
        <v>ClusterFisher</v>
      </c>
      <c r="AH995" s="3">
        <f>Table1[[#This Row],['# CM TP]]+Table1[[#This Row],['# CM TN]]</f>
        <v>818</v>
      </c>
      <c r="AI995" s="3">
        <f>Table1[[#This Row],['# CM FP]]+Table1[[#This Row],['# CM FN]]</f>
        <v>182</v>
      </c>
      <c r="AJ995" s="3">
        <f>Table1[[#This Row],['# CM TP]]+Table1[[#This Row],['# CM FP]]</f>
        <v>65</v>
      </c>
      <c r="AK995" s="3">
        <f>Table1[[#This Row],['# CM TN]]+Table1[[#This Row],['# CM FN]]</f>
        <v>935</v>
      </c>
      <c r="AL995" s="3">
        <f>Table1[[#This Row],[GT_T]]+Table1[[#This Row],[GT_F]]</f>
        <v>1000</v>
      </c>
      <c r="AM995" s="3">
        <f>IFERROR((Table1[[#This Row],['# CM TP]]+Table1[[#This Row],['# CM TN]])/Table1[[#This Row],[GT_TOT]], 0)</f>
        <v>0.81799999999999995</v>
      </c>
      <c r="AN995" s="3">
        <f>IFERROR(((Table1[[#This Row],[GT_T]]*Table1[[#This Row],[GT_ML_P]]/Table1[[#This Row],[GT_TOT]])+(Table1[[#This Row],[GT_F]]*Table1[[#This Row],[GT_ML_N]]/Table1[[#This Row],[GT_TOT]]))/Table1[[#This Row],[GT_TOT]],0)</f>
        <v>0.22333999999999998</v>
      </c>
      <c r="AO995" s="3">
        <f>(Table1[[#This Row],[OBS_ACC]]-Table1[[#This Row],[EXP_ACC]])/(1-Table1[[#This Row],[EXP_ACC]])</f>
        <v>0.76566322457703495</v>
      </c>
      <c r="AP995" s="3">
        <f>Table1[[#This Row],['# CM TP]]+Table1[[#This Row],['# CM FN]]</f>
        <v>195</v>
      </c>
      <c r="AQ995" s="3">
        <f>Table1[[#This Row],['# CM TN]]+Table1[[#This Row],['# CM FP]]</f>
        <v>805</v>
      </c>
      <c r="AR995" s="2">
        <f>IFERROR(Table1[[#This Row],[NUM_T]]/(Table1[[#This Row],[NUM_T]]+Table1[[#This Row],[NUM_F]]),0)</f>
        <v>0.19500000000000001</v>
      </c>
      <c r="AS995" s="2">
        <f>IFERROR(((LEN(Table1[[#This Row],[Predictors]])-LEN(SUBSTITUTE(Table1[[#This Row],[Predictors]],"_","")))/Table1[[#This Row],[NumPredictors]])-Table1[[#This Row],[P_se]],0)</f>
        <v>2.2222222222222227E-2</v>
      </c>
      <c r="AT995" s="2">
        <f>IFERROR((LEN(Table1[[#This Row],[Predictors]])-LEN(SUBSTITUTE(Table1[[#This Row],[Predictors]],".","")))/Table1[[#This Row],[NumPredictors]],0)</f>
        <v>0.6333333333333333</v>
      </c>
      <c r="AU9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995" s="2">
        <f>1-(Table1[[#This Row],[P_2gram]]+Table1[[#This Row],[P_order]]+Table1[[#This Row],[P_se]])</f>
        <v>0.30000000000000004</v>
      </c>
    </row>
    <row r="996" spans="1:48" x14ac:dyDescent="0.25">
      <c r="A996">
        <v>46</v>
      </c>
      <c r="B996" t="s">
        <v>645</v>
      </c>
      <c r="C996" t="s">
        <v>190</v>
      </c>
      <c r="D996" s="26" t="s">
        <v>1510</v>
      </c>
      <c r="E996">
        <v>4000</v>
      </c>
      <c r="F9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96" s="3">
        <v>1</v>
      </c>
      <c r="I996" s="1">
        <v>41312.440995370373</v>
      </c>
      <c r="J996" t="s">
        <v>45</v>
      </c>
      <c r="K996" t="s">
        <v>11</v>
      </c>
      <c r="L996" t="str">
        <f>SUBSTITUTE(SUBSTITUTE(Table1[[#This Row],[PredictorSetsOrig]],"task","act"),"startend","se")</f>
        <v>act,2gram</v>
      </c>
      <c r="M996" s="14" t="s">
        <v>22</v>
      </c>
      <c r="N996" s="3">
        <v>30</v>
      </c>
      <c r="O996" s="3">
        <f>IF(Table1[[#This Row],[Algorithm]]="None",0,IF(Table1[[#This Row],[NumPredictors]]&lt;=5,5,IF(Table1[[#This Row],[NumPredictors]]&lt;=10,10,IF(Table1[[#This Row],[NumPredictors]]&lt;=30,30,50))))</f>
        <v>30</v>
      </c>
      <c r="P996" s="2">
        <v>0.81699999999999995</v>
      </c>
      <c r="Q996" s="2">
        <v>0.83</v>
      </c>
      <c r="R996">
        <v>159.5</v>
      </c>
      <c r="S996">
        <v>6.75</v>
      </c>
      <c r="T996">
        <v>0.17000000000007301</v>
      </c>
      <c r="U996" s="3">
        <v>6.1015776326197901</v>
      </c>
      <c r="V996" s="3">
        <v>7.30761563701172</v>
      </c>
      <c r="W996" s="22">
        <f>IFERROR(Table1[[#This Row],[MutualInformation]]/Table1[[#This Row],[MutualInformationPotential]],0)</f>
        <v>0.83496148890431909</v>
      </c>
      <c r="X996" s="3">
        <v>0.55834816605695103</v>
      </c>
      <c r="Y996" s="3">
        <v>0.62240735263359004</v>
      </c>
      <c r="Z996" s="3">
        <f>IFERROR(Table1[[#This Row],[MutualInformationVsOutcome]]/Table1[[#This Row],[MutualInformationVsOutcomePotential]],0)</f>
        <v>0.89707835823984794</v>
      </c>
      <c r="AA996">
        <v>257</v>
      </c>
      <c r="AB996">
        <v>560</v>
      </c>
      <c r="AC996">
        <v>76</v>
      </c>
      <c r="AD996">
        <v>107</v>
      </c>
      <c r="AE996" s="3" t="s">
        <v>148</v>
      </c>
      <c r="AF9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996" s="17" t="str">
        <f>RIGHT(Table1[[#This Row],[AlgorithmFunc]],LEN(Table1[[#This Row],[AlgorithmFunc]])-16)</f>
        <v>Recursive</v>
      </c>
      <c r="AH996" s="3">
        <f>Table1[[#This Row],['# CM TP]]+Table1[[#This Row],['# CM TN]]</f>
        <v>817</v>
      </c>
      <c r="AI996" s="3">
        <f>Table1[[#This Row],['# CM FP]]+Table1[[#This Row],['# CM FN]]</f>
        <v>183</v>
      </c>
      <c r="AJ996" s="3">
        <f>Table1[[#This Row],['# CM TP]]+Table1[[#This Row],['# CM FP]]</f>
        <v>333</v>
      </c>
      <c r="AK996" s="3">
        <f>Table1[[#This Row],['# CM TN]]+Table1[[#This Row],['# CM FN]]</f>
        <v>667</v>
      </c>
      <c r="AL996" s="3">
        <f>Table1[[#This Row],[GT_T]]+Table1[[#This Row],[GT_F]]</f>
        <v>1000</v>
      </c>
      <c r="AM996" s="3">
        <f>IFERROR((Table1[[#This Row],['# CM TP]]+Table1[[#This Row],['# CM TN]])/Table1[[#This Row],[GT_TOT]], 0)</f>
        <v>0.81699999999999995</v>
      </c>
      <c r="AN996" s="3">
        <f>IFERROR(((Table1[[#This Row],[GT_T]]*Table1[[#This Row],[GT_ML_P]]/Table1[[#This Row],[GT_TOT]])+(Table1[[#This Row],[GT_F]]*Table1[[#This Row],[GT_ML_N]]/Table1[[#This Row],[GT_TOT]]))/Table1[[#This Row],[GT_TOT]],0)</f>
        <v>0.39412199999999997</v>
      </c>
      <c r="AO996" s="3">
        <f>(Table1[[#This Row],[OBS_ACC]]-Table1[[#This Row],[EXP_ACC]])/(1-Table1[[#This Row],[EXP_ACC]])</f>
        <v>0.69795899504520709</v>
      </c>
      <c r="AP996" s="3">
        <f>Table1[[#This Row],['# CM TP]]+Table1[[#This Row],['# CM FN]]</f>
        <v>364</v>
      </c>
      <c r="AQ996" s="3">
        <f>Table1[[#This Row],['# CM TN]]+Table1[[#This Row],['# CM FP]]</f>
        <v>636</v>
      </c>
      <c r="AR996" s="2">
        <f>IFERROR(Table1[[#This Row],[NUM_T]]/(Table1[[#This Row],[NUM_T]]+Table1[[#This Row],[NUM_F]]),0)</f>
        <v>0.36399999999999999</v>
      </c>
      <c r="AS996" s="2">
        <f>IFERROR(((LEN(Table1[[#This Row],[Predictors]])-LEN(SUBSTITUTE(Table1[[#This Row],[Predictors]],"_","")))/Table1[[#This Row],[NumPredictors]])-Table1[[#This Row],[P_se]],0)</f>
        <v>0.6333333333333333</v>
      </c>
      <c r="AT996" s="2">
        <f>IFERROR((LEN(Table1[[#This Row],[Predictors]])-LEN(SUBSTITUTE(Table1[[#This Row],[Predictors]],".","")))/Table1[[#This Row],[NumPredictors]],0)</f>
        <v>0</v>
      </c>
      <c r="AU9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96" s="2">
        <f>1-(Table1[[#This Row],[P_2gram]]+Table1[[#This Row],[P_order]]+Table1[[#This Row],[P_se]])</f>
        <v>0.3666666666666667</v>
      </c>
    </row>
    <row r="997" spans="1:48" x14ac:dyDescent="0.25">
      <c r="A997" s="26">
        <v>92</v>
      </c>
      <c r="B997" s="26" t="s">
        <v>645</v>
      </c>
      <c r="C997" s="26" t="s">
        <v>190</v>
      </c>
      <c r="D997" s="26" t="s">
        <v>1510</v>
      </c>
      <c r="E997" s="26">
        <v>4000</v>
      </c>
      <c r="F9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997" s="26"/>
      <c r="H997" s="27">
        <v>1</v>
      </c>
      <c r="I997" s="28">
        <v>42777.482488425929</v>
      </c>
      <c r="J997" s="26" t="s">
        <v>37</v>
      </c>
      <c r="K997" s="26" t="s">
        <v>11</v>
      </c>
      <c r="L997" t="str">
        <f>SUBSTITUTE(SUBSTITUTE(Table1[[#This Row],[PredictorSetsOrig]],"task","act"),"startend","se")</f>
        <v>act,se,order</v>
      </c>
      <c r="M997" s="14" t="s">
        <v>18</v>
      </c>
      <c r="N997" s="27">
        <v>50</v>
      </c>
      <c r="O997" s="27">
        <f>IF(Table1[[#This Row],[Algorithm]]="None",0,IF(Table1[[#This Row],[NumPredictors]]&lt;=5,5,IF(Table1[[#This Row],[NumPredictors]]&lt;=10,10,IF(Table1[[#This Row],[NumPredictors]]&lt;=30,30,50))))</f>
        <v>50</v>
      </c>
      <c r="P997" s="29">
        <v>0.81699999999999995</v>
      </c>
      <c r="Q997" s="29">
        <v>0.84733333333333305</v>
      </c>
      <c r="R997" s="26">
        <v>0.98000000000320098</v>
      </c>
      <c r="S997" s="26">
        <v>9.5699999999997107</v>
      </c>
      <c r="T997" s="26">
        <v>0.25</v>
      </c>
      <c r="U997" s="27">
        <v>6.8776594661182804</v>
      </c>
      <c r="V997" s="3">
        <v>7.28892414629368</v>
      </c>
      <c r="W997" s="22">
        <f>IFERROR(Table1[[#This Row],[MutualInformation]]/Table1[[#This Row],[MutualInformationPotential]],0)</f>
        <v>0.94357676497641674</v>
      </c>
      <c r="X997" s="27">
        <v>0.58279233459591895</v>
      </c>
      <c r="Y997" s="3">
        <v>0.62004340356102405</v>
      </c>
      <c r="Z997" s="27">
        <f>IFERROR(Table1[[#This Row],[MutualInformationVsOutcome]]/Table1[[#This Row],[MutualInformationVsOutcomePotential]],0)</f>
        <v>0.93992183651795125</v>
      </c>
      <c r="AA997" s="26">
        <v>266</v>
      </c>
      <c r="AB997" s="26">
        <v>551</v>
      </c>
      <c r="AC997" s="26">
        <v>85</v>
      </c>
      <c r="AD997" s="26">
        <v>98</v>
      </c>
      <c r="AE997" s="27" t="s">
        <v>53</v>
      </c>
      <c r="AF9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997" s="17" t="str">
        <f>RIGHT(Table1[[#This Row],[AlgorithmFunc]],LEN(Table1[[#This Row],[AlgorithmFunc]])-16)</f>
        <v>Cluster</v>
      </c>
      <c r="AH997" s="27">
        <f>Table1[[#This Row],['# CM TP]]+Table1[[#This Row],['# CM TN]]</f>
        <v>817</v>
      </c>
      <c r="AI997" s="27">
        <f>Table1[[#This Row],['# CM FP]]+Table1[[#This Row],['# CM FN]]</f>
        <v>183</v>
      </c>
      <c r="AJ997" s="27">
        <f>Table1[[#This Row],['# CM TP]]+Table1[[#This Row],['# CM FP]]</f>
        <v>351</v>
      </c>
      <c r="AK997" s="27">
        <f>Table1[[#This Row],['# CM TN]]+Table1[[#This Row],['# CM FN]]</f>
        <v>649</v>
      </c>
      <c r="AL997" s="27">
        <f>Table1[[#This Row],[GT_T]]+Table1[[#This Row],[GT_F]]</f>
        <v>1000</v>
      </c>
      <c r="AM997" s="27">
        <f>IFERROR((Table1[[#This Row],['# CM TP]]+Table1[[#This Row],['# CM TN]])/Table1[[#This Row],[GT_TOT]], 0)</f>
        <v>0.81699999999999995</v>
      </c>
      <c r="AN997" s="27">
        <f>IFERROR(((Table1[[#This Row],[GT_T]]*Table1[[#This Row],[GT_ML_P]]/Table1[[#This Row],[GT_TOT]])+(Table1[[#This Row],[GT_F]]*Table1[[#This Row],[GT_ML_N]]/Table1[[#This Row],[GT_TOT]]))/Table1[[#This Row],[GT_TOT]],0)</f>
        <v>0.40553400000000001</v>
      </c>
      <c r="AO997" s="27">
        <f>(Table1[[#This Row],[OBS_ACC]]-Table1[[#This Row],[EXP_ACC]])/(1-Table1[[#This Row],[EXP_ACC]])</f>
        <v>0.69216069548132275</v>
      </c>
      <c r="AP997" s="27">
        <f>Table1[[#This Row],['# CM TP]]+Table1[[#This Row],['# CM FN]]</f>
        <v>364</v>
      </c>
      <c r="AQ997" s="27">
        <f>Table1[[#This Row],['# CM TN]]+Table1[[#This Row],['# CM FP]]</f>
        <v>636</v>
      </c>
      <c r="AR997" s="29">
        <f>IFERROR(Table1[[#This Row],[NUM_T]]/(Table1[[#This Row],[NUM_T]]+Table1[[#This Row],[NUM_F]]),0)</f>
        <v>0.36399999999999999</v>
      </c>
      <c r="AS997" s="29">
        <f>IFERROR(((LEN(Table1[[#This Row],[Predictors]])-LEN(SUBSTITUTE(Table1[[#This Row],[Predictors]],"_","")))/Table1[[#This Row],[NumPredictors]])-Table1[[#This Row],[P_se]],0)</f>
        <v>1.9999999999999997E-2</v>
      </c>
      <c r="AT997" s="29">
        <f>IFERROR((LEN(Table1[[#This Row],[Predictors]])-LEN(SUBSTITUTE(Table1[[#This Row],[Predictors]],".","")))/Table1[[#This Row],[NumPredictors]],0)</f>
        <v>0.68</v>
      </c>
      <c r="AU99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0.04</v>
      </c>
      <c r="AV997" s="29">
        <f>1-(Table1[[#This Row],[P_2gram]]+Table1[[#This Row],[P_order]]+Table1[[#This Row],[P_se]])</f>
        <v>0.2599999999999999</v>
      </c>
    </row>
    <row r="998" spans="1:48" x14ac:dyDescent="0.25">
      <c r="A998">
        <v>63</v>
      </c>
      <c r="B998" t="s">
        <v>645</v>
      </c>
      <c r="C998" t="s">
        <v>190</v>
      </c>
      <c r="D998" s="26" t="s">
        <v>1510</v>
      </c>
      <c r="E998">
        <v>20000</v>
      </c>
      <c r="F9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998" t="s">
        <v>719</v>
      </c>
      <c r="H998" s="3">
        <v>1</v>
      </c>
      <c r="I998" s="1">
        <v>42797.145104166666</v>
      </c>
      <c r="J998" t="s">
        <v>85</v>
      </c>
      <c r="K998" t="s">
        <v>11</v>
      </c>
      <c r="L998" t="str">
        <f>SUBSTITUTE(SUBSTITUTE(Table1[[#This Row],[PredictorSetsOrig]],"task","act"),"startend","se")</f>
        <v>2gram,order</v>
      </c>
      <c r="M998" s="14" t="s">
        <v>438</v>
      </c>
      <c r="N998" s="3">
        <v>10</v>
      </c>
      <c r="O998" s="3">
        <f>IF(Table1[[#This Row],[Algorithm]]="None",0,IF(Table1[[#This Row],[NumPredictors]]&lt;=5,5,IF(Table1[[#This Row],[NumPredictors]]&lt;=10,10,IF(Table1[[#This Row],[NumPredictors]]&lt;=30,30,50))))</f>
        <v>10</v>
      </c>
      <c r="P998" s="2">
        <v>0.81699999999999995</v>
      </c>
      <c r="Q998" s="2">
        <v>0.81893333333333296</v>
      </c>
      <c r="R998" s="1">
        <v>38494.11</v>
      </c>
      <c r="S998" s="3">
        <v>17.710000000006399</v>
      </c>
      <c r="T998" s="1">
        <v>7.7299999999959299</v>
      </c>
      <c r="U998" s="3">
        <v>1.68496218146279</v>
      </c>
      <c r="V998" s="27">
        <v>8.1399388169154694</v>
      </c>
      <c r="W998" s="22">
        <f>IFERROR(Table1[[#This Row],[MutualInformation]]/Table1[[#This Row],[MutualInformationPotential]],0)</f>
        <v>0.20699936687009227</v>
      </c>
      <c r="X998" s="3">
        <v>0.11368932043244299</v>
      </c>
      <c r="Y998" s="3">
        <v>0.49173571705802399</v>
      </c>
      <c r="Z998" s="3">
        <f>IFERROR(Table1[[#This Row],[MutualInformationVsOutcome]]/Table1[[#This Row],[MutualInformationVsOutcomePotential]],0)</f>
        <v>0.23120004605853725</v>
      </c>
      <c r="AA998">
        <v>375</v>
      </c>
      <c r="AB998">
        <v>3710</v>
      </c>
      <c r="AC998">
        <v>131</v>
      </c>
      <c r="AD998">
        <v>784</v>
      </c>
      <c r="AE998" s="3" t="s">
        <v>774</v>
      </c>
      <c r="AF9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998" s="17" t="str">
        <f>RIGHT(Table1[[#This Row],[AlgorithmFunc]],LEN(Table1[[#This Row],[AlgorithmFunc]])-16)</f>
        <v>Blanket</v>
      </c>
      <c r="AH998" s="3">
        <f>Table1[[#This Row],['# CM TP]]+Table1[[#This Row],['# CM TN]]</f>
        <v>4085</v>
      </c>
      <c r="AI998" s="3">
        <f>Table1[[#This Row],['# CM FP]]+Table1[[#This Row],['# CM FN]]</f>
        <v>915</v>
      </c>
      <c r="AJ998" s="3">
        <f>Table1[[#This Row],['# CM TP]]+Table1[[#This Row],['# CM FP]]</f>
        <v>506</v>
      </c>
      <c r="AK998" s="3">
        <f>Table1[[#This Row],['# CM TN]]+Table1[[#This Row],['# CM FN]]</f>
        <v>4494</v>
      </c>
      <c r="AL998" s="3">
        <f>Table1[[#This Row],[GT_T]]+Table1[[#This Row],[GT_F]]</f>
        <v>5000</v>
      </c>
      <c r="AM998" s="3">
        <f>IFERROR((Table1[[#This Row],['# CM TP]]+Table1[[#This Row],['# CM TN]])/Table1[[#This Row],[GT_TOT]], 0)</f>
        <v>0.81699999999999995</v>
      </c>
      <c r="AN998" s="3">
        <f>IFERROR(((Table1[[#This Row],[GT_T]]*Table1[[#This Row],[GT_ML_P]]/Table1[[#This Row],[GT_TOT]])+(Table1[[#This Row],[GT_F]]*Table1[[#This Row],[GT_ML_N]]/Table1[[#This Row],[GT_TOT]]))/Table1[[#This Row],[GT_TOT]],0)</f>
        <v>0.24716080000000001</v>
      </c>
      <c r="AO998" s="3">
        <f>(Table1[[#This Row],[OBS_ACC]]-Table1[[#This Row],[EXP_ACC]])/(1-Table1[[#This Row],[EXP_ACC]])</f>
        <v>0.75692020287997741</v>
      </c>
      <c r="AP998" s="3">
        <f>Table1[[#This Row],['# CM TP]]+Table1[[#This Row],['# CM FN]]</f>
        <v>1159</v>
      </c>
      <c r="AQ998" s="3">
        <f>Table1[[#This Row],['# CM TN]]+Table1[[#This Row],['# CM FP]]</f>
        <v>3841</v>
      </c>
      <c r="AR998" s="2">
        <f>IFERROR(Table1[[#This Row],[NUM_T]]/(Table1[[#This Row],[NUM_T]]+Table1[[#This Row],[NUM_F]]),0)</f>
        <v>0.23180000000000001</v>
      </c>
      <c r="AS998" s="2">
        <f>IFERROR(((LEN(Table1[[#This Row],[Predictors]])-LEN(SUBSTITUTE(Table1[[#This Row],[Predictors]],"_","")))/Table1[[#This Row],[NumPredictors]])-Table1[[#This Row],[P_se]],0)</f>
        <v>1</v>
      </c>
      <c r="AT998" s="2">
        <f>IFERROR((LEN(Table1[[#This Row],[Predictors]])-LEN(SUBSTITUTE(Table1[[#This Row],[Predictors]],".","")))/Table1[[#This Row],[NumPredictors]],0)</f>
        <v>0</v>
      </c>
      <c r="AU9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98" s="2">
        <f>1-(Table1[[#This Row],[P_2gram]]+Table1[[#This Row],[P_order]]+Table1[[#This Row],[P_se]])</f>
        <v>0</v>
      </c>
    </row>
    <row r="999" spans="1:48" x14ac:dyDescent="0.25">
      <c r="A999">
        <v>25</v>
      </c>
      <c r="B999" t="s">
        <v>645</v>
      </c>
      <c r="C999" t="s">
        <v>190</v>
      </c>
      <c r="D999" s="26" t="s">
        <v>1510</v>
      </c>
      <c r="E999">
        <v>4000</v>
      </c>
      <c r="F9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999" s="3">
        <v>1</v>
      </c>
      <c r="I999" s="1">
        <v>41312.385439814818</v>
      </c>
      <c r="J999" t="s">
        <v>85</v>
      </c>
      <c r="K999" t="s">
        <v>11</v>
      </c>
      <c r="L999" t="str">
        <f>SUBSTITUTE(SUBSTITUTE(Table1[[#This Row],[PredictorSetsOrig]],"task","act"),"startend","se")</f>
        <v>act</v>
      </c>
      <c r="M999" s="14" t="s">
        <v>12</v>
      </c>
      <c r="N999" s="3">
        <v>17</v>
      </c>
      <c r="O999" s="3">
        <f>IF(Table1[[#This Row],[Algorithm]]="None",0,IF(Table1[[#This Row],[NumPredictors]]&lt;=5,5,IF(Table1[[#This Row],[NumPredictors]]&lt;=10,10,IF(Table1[[#This Row],[NumPredictors]]&lt;=30,30,50))))</f>
        <v>30</v>
      </c>
      <c r="P999" s="2">
        <v>0.81699999999999995</v>
      </c>
      <c r="Q999" s="2">
        <v>0.82766666666666699</v>
      </c>
      <c r="R999">
        <v>0.74000000000000898</v>
      </c>
      <c r="S999">
        <v>4.9400000000000501</v>
      </c>
      <c r="T999">
        <v>3.9999999999963599E-2</v>
      </c>
      <c r="U999" s="3">
        <v>5.0275636704552698</v>
      </c>
      <c r="V999" s="3">
        <v>6.6527099250221697</v>
      </c>
      <c r="W999" s="22">
        <f>IFERROR(Table1[[#This Row],[MutualInformation]]/Table1[[#This Row],[MutualInformationPotential]],0)</f>
        <v>0.75571665187829695</v>
      </c>
      <c r="X999" s="3">
        <v>0.39497526469581701</v>
      </c>
      <c r="Y999" s="3">
        <v>0.58010195672617004</v>
      </c>
      <c r="Z999" s="3">
        <f>IFERROR(Table1[[#This Row],[MutualInformationVsOutcome]]/Table1[[#This Row],[MutualInformationVsOutcomePotential]],0)</f>
        <v>0.68087214689789466</v>
      </c>
      <c r="AA999">
        <v>260</v>
      </c>
      <c r="AB999">
        <v>557</v>
      </c>
      <c r="AC999">
        <v>79</v>
      </c>
      <c r="AD999">
        <v>104</v>
      </c>
      <c r="AE999" s="3" t="s">
        <v>135</v>
      </c>
      <c r="AF9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999" s="17" t="str">
        <f>RIGHT(Table1[[#This Row],[AlgorithmFunc]],LEN(Table1[[#This Row],[AlgorithmFunc]])-16)</f>
        <v>Blanket</v>
      </c>
      <c r="AH999" s="3">
        <f>Table1[[#This Row],['# CM TP]]+Table1[[#This Row],['# CM TN]]</f>
        <v>817</v>
      </c>
      <c r="AI999" s="3">
        <f>Table1[[#This Row],['# CM FP]]+Table1[[#This Row],['# CM FN]]</f>
        <v>183</v>
      </c>
      <c r="AJ999" s="3">
        <f>Table1[[#This Row],['# CM TP]]+Table1[[#This Row],['# CM FP]]</f>
        <v>339</v>
      </c>
      <c r="AK999" s="3">
        <f>Table1[[#This Row],['# CM TN]]+Table1[[#This Row],['# CM FN]]</f>
        <v>661</v>
      </c>
      <c r="AL999" s="3">
        <f>Table1[[#This Row],[GT_T]]+Table1[[#This Row],[GT_F]]</f>
        <v>1000</v>
      </c>
      <c r="AM999" s="3">
        <f>IFERROR((Table1[[#This Row],['# CM TP]]+Table1[[#This Row],['# CM TN]])/Table1[[#This Row],[GT_TOT]], 0)</f>
        <v>0.81699999999999995</v>
      </c>
      <c r="AN999" s="3">
        <f>IFERROR(((Table1[[#This Row],[GT_T]]*Table1[[#This Row],[GT_ML_P]]/Table1[[#This Row],[GT_TOT]])+(Table1[[#This Row],[GT_F]]*Table1[[#This Row],[GT_ML_N]]/Table1[[#This Row],[GT_TOT]]))/Table1[[#This Row],[GT_TOT]],0)</f>
        <v>0.39792600000000006</v>
      </c>
      <c r="AO999" s="3">
        <f>(Table1[[#This Row],[OBS_ACC]]-Table1[[#This Row],[EXP_ACC]])/(1-Table1[[#This Row],[EXP_ACC]])</f>
        <v>0.69605065158103474</v>
      </c>
      <c r="AP999" s="3">
        <f>Table1[[#This Row],['# CM TP]]+Table1[[#This Row],['# CM FN]]</f>
        <v>364</v>
      </c>
      <c r="AQ999" s="3">
        <f>Table1[[#This Row],['# CM TN]]+Table1[[#This Row],['# CM FP]]</f>
        <v>636</v>
      </c>
      <c r="AR999" s="2">
        <f>IFERROR(Table1[[#This Row],[NUM_T]]/(Table1[[#This Row],[NUM_T]]+Table1[[#This Row],[NUM_F]]),0)</f>
        <v>0.36399999999999999</v>
      </c>
      <c r="AS999" s="2">
        <f>IFERROR(((LEN(Table1[[#This Row],[Predictors]])-LEN(SUBSTITUTE(Table1[[#This Row],[Predictors]],"_","")))/Table1[[#This Row],[NumPredictors]])-Table1[[#This Row],[P_se]],0)</f>
        <v>0</v>
      </c>
      <c r="AT999" s="2">
        <f>IFERROR((LEN(Table1[[#This Row],[Predictors]])-LEN(SUBSTITUTE(Table1[[#This Row],[Predictors]],".","")))/Table1[[#This Row],[NumPredictors]],0)</f>
        <v>0</v>
      </c>
      <c r="AU9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999" s="2">
        <f>1-(Table1[[#This Row],[P_2gram]]+Table1[[#This Row],[P_order]]+Table1[[#This Row],[P_se]])</f>
        <v>1</v>
      </c>
    </row>
    <row r="1000" spans="1:48" x14ac:dyDescent="0.25">
      <c r="A1000">
        <v>84</v>
      </c>
      <c r="B1000" t="s">
        <v>645</v>
      </c>
      <c r="C1000" t="s">
        <v>185</v>
      </c>
      <c r="D1000" s="26" t="s">
        <v>1510</v>
      </c>
      <c r="E1000">
        <v>4000</v>
      </c>
      <c r="F10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000" t="s">
        <v>562</v>
      </c>
      <c r="H1000" s="3">
        <v>1</v>
      </c>
      <c r="I1000" s="1">
        <v>42794.329282407409</v>
      </c>
      <c r="J1000" t="s">
        <v>51</v>
      </c>
      <c r="K1000" t="s">
        <v>11</v>
      </c>
      <c r="L1000" t="str">
        <f>SUBSTITUTE(SUBSTITUTE(Table1[[#This Row],[PredictorSetsOrig]],"task","act"),"startend","se")</f>
        <v>act,2gram,order</v>
      </c>
      <c r="M1000" s="14" t="s">
        <v>24</v>
      </c>
      <c r="N1000" s="3">
        <v>30</v>
      </c>
      <c r="O1000" s="3">
        <f>IF(Table1[[#This Row],[Algorithm]]="None",0,IF(Table1[[#This Row],[NumPredictors]]&lt;=5,5,IF(Table1[[#This Row],[NumPredictors]]&lt;=10,10,IF(Table1[[#This Row],[NumPredictors]]&lt;=30,30,50))))</f>
        <v>30</v>
      </c>
      <c r="P1000" s="2">
        <v>0.81699999999999995</v>
      </c>
      <c r="Q1000" s="2">
        <v>0.80900000000000005</v>
      </c>
      <c r="R1000">
        <v>7.6899999999950497</v>
      </c>
      <c r="S1000">
        <v>6.21999999999389</v>
      </c>
      <c r="T1000">
        <v>1.53000000000611</v>
      </c>
      <c r="U1000" s="3">
        <v>4.8092341573965598</v>
      </c>
      <c r="V1000" s="17">
        <v>7.30761563701172</v>
      </c>
      <c r="W1000" s="22">
        <f>IFERROR(Table1[[#This Row],[MutualInformation]]/Table1[[#This Row],[MutualInformationPotential]],0)</f>
        <v>0.65811263157283195</v>
      </c>
      <c r="X1000" s="3">
        <v>0.15643487659900901</v>
      </c>
      <c r="Y1000" s="27">
        <v>0.40525441704633902</v>
      </c>
      <c r="Z1000" s="3">
        <f>IFERROR(Table1[[#This Row],[MutualInformationVsOutcome]]/Table1[[#This Row],[MutualInformationVsOutcomePotential]],0)</f>
        <v>0.3860164627918698</v>
      </c>
      <c r="AA1000">
        <v>15</v>
      </c>
      <c r="AB1000">
        <v>802</v>
      </c>
      <c r="AC1000">
        <v>3</v>
      </c>
      <c r="AD1000">
        <v>180</v>
      </c>
      <c r="AE1000" s="3" t="s">
        <v>344</v>
      </c>
      <c r="AF10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000" s="17" t="str">
        <f>RIGHT(Table1[[#This Row],[AlgorithmFunc]],LEN(Table1[[#This Row],[AlgorithmFunc]])-16)</f>
        <v>ClusterImportance</v>
      </c>
      <c r="AH1000" s="3">
        <f>Table1[[#This Row],['# CM TP]]+Table1[[#This Row],['# CM TN]]</f>
        <v>817</v>
      </c>
      <c r="AI1000" s="3">
        <f>Table1[[#This Row],['# CM FP]]+Table1[[#This Row],['# CM FN]]</f>
        <v>183</v>
      </c>
      <c r="AJ1000" s="3">
        <f>Table1[[#This Row],['# CM TP]]+Table1[[#This Row],['# CM FP]]</f>
        <v>18</v>
      </c>
      <c r="AK1000" s="3">
        <f>Table1[[#This Row],['# CM TN]]+Table1[[#This Row],['# CM FN]]</f>
        <v>982</v>
      </c>
      <c r="AL1000" s="3">
        <f>Table1[[#This Row],[GT_T]]+Table1[[#This Row],[GT_F]]</f>
        <v>1000</v>
      </c>
      <c r="AM1000" s="3">
        <f>IFERROR((Table1[[#This Row],['# CM TP]]+Table1[[#This Row],['# CM TN]])/Table1[[#This Row],[GT_TOT]], 0)</f>
        <v>0.81699999999999995</v>
      </c>
      <c r="AN1000" s="3">
        <f>IFERROR(((Table1[[#This Row],[GT_T]]*Table1[[#This Row],[GT_ML_P]]/Table1[[#This Row],[GT_TOT]])+(Table1[[#This Row],[GT_F]]*Table1[[#This Row],[GT_ML_N]]/Table1[[#This Row],[GT_TOT]]))/Table1[[#This Row],[GT_TOT]],0)</f>
        <v>0.19441199999999997</v>
      </c>
      <c r="AO1000" s="3">
        <f>(Table1[[#This Row],[OBS_ACC]]-Table1[[#This Row],[EXP_ACC]])/(1-Table1[[#This Row],[EXP_ACC]])</f>
        <v>0.77283673540320852</v>
      </c>
      <c r="AP1000" s="3">
        <f>Table1[[#This Row],['# CM TP]]+Table1[[#This Row],['# CM FN]]</f>
        <v>195</v>
      </c>
      <c r="AQ1000" s="3">
        <f>Table1[[#This Row],['# CM TN]]+Table1[[#This Row],['# CM FP]]</f>
        <v>805</v>
      </c>
      <c r="AR1000" s="2">
        <f>IFERROR(Table1[[#This Row],[NUM_T]]/(Table1[[#This Row],[NUM_T]]+Table1[[#This Row],[NUM_F]]),0)</f>
        <v>0.19500000000000001</v>
      </c>
      <c r="AS1000" s="2">
        <f>IFERROR(((LEN(Table1[[#This Row],[Predictors]])-LEN(SUBSTITUTE(Table1[[#This Row],[Predictors]],"_","")))/Table1[[#This Row],[NumPredictors]])-Table1[[#This Row],[P_se]],0)</f>
        <v>0.5</v>
      </c>
      <c r="AT1000" s="2">
        <f>IFERROR((LEN(Table1[[#This Row],[Predictors]])-LEN(SUBSTITUTE(Table1[[#This Row],[Predictors]],".","")))/Table1[[#This Row],[NumPredictors]],0)</f>
        <v>0.5</v>
      </c>
      <c r="AU10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0" s="2">
        <f>1-(Table1[[#This Row],[P_2gram]]+Table1[[#This Row],[P_order]]+Table1[[#This Row],[P_se]])</f>
        <v>0</v>
      </c>
    </row>
    <row r="1001" spans="1:48" x14ac:dyDescent="0.25">
      <c r="A1001" s="26">
        <v>81</v>
      </c>
      <c r="B1001" s="26" t="s">
        <v>645</v>
      </c>
      <c r="C1001" s="26" t="s">
        <v>185</v>
      </c>
      <c r="D1001" s="26" t="s">
        <v>1510</v>
      </c>
      <c r="E1001" s="26">
        <v>4000</v>
      </c>
      <c r="F10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001" s="26" t="s">
        <v>608</v>
      </c>
      <c r="H1001" s="27">
        <v>1</v>
      </c>
      <c r="I1001" s="28">
        <v>42794.863217592596</v>
      </c>
      <c r="J1001" s="26" t="s">
        <v>159</v>
      </c>
      <c r="K1001" s="26" t="s">
        <v>11</v>
      </c>
      <c r="L1001" t="str">
        <f>SUBSTITUTE(SUBSTITUTE(Table1[[#This Row],[PredictorSetsOrig]],"task","act"),"startend","se")</f>
        <v>act,se,order</v>
      </c>
      <c r="M1001" s="14" t="s">
        <v>18</v>
      </c>
      <c r="N1001" s="27">
        <v>5</v>
      </c>
      <c r="O1001" s="27">
        <f>IF(Table1[[#This Row],[Algorithm]]="None",0,IF(Table1[[#This Row],[NumPredictors]]&lt;=5,5,IF(Table1[[#This Row],[NumPredictors]]&lt;=10,10,IF(Table1[[#This Row],[NumPredictors]]&lt;=30,30,50))))</f>
        <v>5</v>
      </c>
      <c r="P1001" s="29">
        <v>0.81699999999999995</v>
      </c>
      <c r="Q1001" s="29">
        <v>0.80200000000000005</v>
      </c>
      <c r="R1001" s="26">
        <v>1326.91</v>
      </c>
      <c r="S1001" s="26">
        <v>3.5</v>
      </c>
      <c r="T1001" s="26">
        <v>1.03000000000065</v>
      </c>
      <c r="U1001" s="27">
        <v>1.9355667926437199</v>
      </c>
      <c r="V1001" s="17">
        <v>7.28892414629368</v>
      </c>
      <c r="W1001" s="22">
        <f>IFERROR(Table1[[#This Row],[MutualInformation]]/Table1[[#This Row],[MutualInformationPotential]],0)</f>
        <v>0.26554903766256499</v>
      </c>
      <c r="X1001" s="27">
        <v>9.4239026472879794E-2</v>
      </c>
      <c r="Y1001" s="27">
        <v>0.403599247604152</v>
      </c>
      <c r="Z1001" s="27">
        <f>IFERROR(Table1[[#This Row],[MutualInformationVsOutcome]]/Table1[[#This Row],[MutualInformationVsOutcomePotential]],0)</f>
        <v>0.23349653655774139</v>
      </c>
      <c r="AA1001" s="26">
        <v>14</v>
      </c>
      <c r="AB1001" s="26">
        <v>803</v>
      </c>
      <c r="AC1001" s="26">
        <v>2</v>
      </c>
      <c r="AD1001" s="26">
        <v>181</v>
      </c>
      <c r="AE1001" s="27" t="s">
        <v>654</v>
      </c>
      <c r="AF10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001" s="17" t="str">
        <f>RIGHT(Table1[[#This Row],[AlgorithmFunc]],LEN(Table1[[#This Row],[AlgorithmFunc]])-16)</f>
        <v>LASSORepeated</v>
      </c>
      <c r="AH1001" s="27">
        <f>Table1[[#This Row],['# CM TP]]+Table1[[#This Row],['# CM TN]]</f>
        <v>817</v>
      </c>
      <c r="AI1001" s="27">
        <f>Table1[[#This Row],['# CM FP]]+Table1[[#This Row],['# CM FN]]</f>
        <v>183</v>
      </c>
      <c r="AJ1001" s="27">
        <f>Table1[[#This Row],['# CM TP]]+Table1[[#This Row],['# CM FP]]</f>
        <v>16</v>
      </c>
      <c r="AK1001" s="27">
        <f>Table1[[#This Row],['# CM TN]]+Table1[[#This Row],['# CM FN]]</f>
        <v>984</v>
      </c>
      <c r="AL1001" s="27">
        <f>Table1[[#This Row],[GT_T]]+Table1[[#This Row],[GT_F]]</f>
        <v>1000</v>
      </c>
      <c r="AM1001" s="27">
        <f>IFERROR((Table1[[#This Row],['# CM TP]]+Table1[[#This Row],['# CM TN]])/Table1[[#This Row],[GT_TOT]], 0)</f>
        <v>0.81699999999999995</v>
      </c>
      <c r="AN1001" s="27">
        <f>IFERROR(((Table1[[#This Row],[GT_T]]*Table1[[#This Row],[GT_ML_P]]/Table1[[#This Row],[GT_TOT]])+(Table1[[#This Row],[GT_F]]*Table1[[#This Row],[GT_ML_N]]/Table1[[#This Row],[GT_TOT]]))/Table1[[#This Row],[GT_TOT]],0)</f>
        <v>0.19314400000000001</v>
      </c>
      <c r="AO1001" s="27">
        <f>(Table1[[#This Row],[OBS_ACC]]-Table1[[#This Row],[EXP_ACC]])/(1-Table1[[#This Row],[EXP_ACC]])</f>
        <v>0.77319372973616107</v>
      </c>
      <c r="AP1001" s="27">
        <f>Table1[[#This Row],['# CM TP]]+Table1[[#This Row],['# CM FN]]</f>
        <v>195</v>
      </c>
      <c r="AQ1001" s="27">
        <f>Table1[[#This Row],['# CM TN]]+Table1[[#This Row],['# CM FP]]</f>
        <v>805</v>
      </c>
      <c r="AR1001" s="29">
        <f>IFERROR(Table1[[#This Row],[NUM_T]]/(Table1[[#This Row],[NUM_T]]+Table1[[#This Row],[NUM_F]]),0)</f>
        <v>0.19500000000000001</v>
      </c>
      <c r="AS1001" s="29">
        <f>IFERROR(((LEN(Table1[[#This Row],[Predictors]])-LEN(SUBSTITUTE(Table1[[#This Row],[Predictors]],"_","")))/Table1[[#This Row],[NumPredictors]])-Table1[[#This Row],[P_se]],0)</f>
        <v>0</v>
      </c>
      <c r="AT1001" s="29">
        <f>IFERROR((LEN(Table1[[#This Row],[Predictors]])-LEN(SUBSTITUTE(Table1[[#This Row],[Predictors]],".","")))/Table1[[#This Row],[NumPredictors]],0)</f>
        <v>0.6</v>
      </c>
      <c r="AU100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1" s="29">
        <f>1-(Table1[[#This Row],[P_2gram]]+Table1[[#This Row],[P_order]]+Table1[[#This Row],[P_se]])</f>
        <v>0.4</v>
      </c>
    </row>
    <row r="1002" spans="1:48" x14ac:dyDescent="0.25">
      <c r="A1002" s="26">
        <v>20</v>
      </c>
      <c r="B1002" s="26" t="s">
        <v>645</v>
      </c>
      <c r="C1002" s="26" t="s">
        <v>190</v>
      </c>
      <c r="D1002" s="26" t="s">
        <v>1510</v>
      </c>
      <c r="E1002" s="26">
        <v>4000</v>
      </c>
      <c r="F10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02" s="26" t="s">
        <v>698</v>
      </c>
      <c r="H1002" s="27">
        <v>1</v>
      </c>
      <c r="I1002" s="28">
        <v>42795.77270833333</v>
      </c>
      <c r="J1002" s="26" t="s">
        <v>167</v>
      </c>
      <c r="K1002" s="28" t="s">
        <v>11</v>
      </c>
      <c r="L1002" t="str">
        <f>SUBSTITUTE(SUBSTITUTE(Table1[[#This Row],[PredictorSetsOrig]],"task","act"),"startend","se")</f>
        <v>order</v>
      </c>
      <c r="M1002" s="14" t="s">
        <v>436</v>
      </c>
      <c r="N1002" s="27">
        <v>30</v>
      </c>
      <c r="O1002" s="27">
        <f>IF(Table1[[#This Row],[Algorithm]]="None",0,IF(Table1[[#This Row],[NumPredictors]]&lt;=5,5,IF(Table1[[#This Row],[NumPredictors]]&lt;=10,10,IF(Table1[[#This Row],[NumPredictors]]&lt;=30,30,50))))</f>
        <v>30</v>
      </c>
      <c r="P1002" s="29">
        <v>0.81699999999999995</v>
      </c>
      <c r="Q1002" s="29">
        <v>0.82299999999999995</v>
      </c>
      <c r="R1002" s="26">
        <v>1019.15</v>
      </c>
      <c r="S1002" s="26">
        <v>6.8700000000026202</v>
      </c>
      <c r="T1002" s="26">
        <v>1.4400000000023301</v>
      </c>
      <c r="U1002" s="27">
        <v>5.2216984331358702</v>
      </c>
      <c r="V1002" s="3">
        <v>7.01301931468352</v>
      </c>
      <c r="W1002" s="22">
        <f>IFERROR(Table1[[#This Row],[MutualInformation]]/Table1[[#This Row],[MutualInformationPotential]],0)</f>
        <v>0.74457208783140394</v>
      </c>
      <c r="X1002" s="27">
        <v>0.38295656184828197</v>
      </c>
      <c r="Y1002" s="27">
        <v>0.56006170686872503</v>
      </c>
      <c r="Z1002" s="27">
        <f>IFERROR(Table1[[#This Row],[MutualInformationVsOutcome]]/Table1[[#This Row],[MutualInformationVsOutcomePotential]],0)</f>
        <v>0.68377565748847846</v>
      </c>
      <c r="AA1002" s="26">
        <v>275</v>
      </c>
      <c r="AB1002" s="26">
        <v>542</v>
      </c>
      <c r="AC1002" s="26">
        <v>94</v>
      </c>
      <c r="AD1002" s="26">
        <v>89</v>
      </c>
      <c r="AE1002" s="27" t="s">
        <v>709</v>
      </c>
      <c r="AF10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002" s="17" t="str">
        <f>RIGHT(Table1[[#This Row],[AlgorithmFunc]],LEN(Table1[[#This Row],[AlgorithmFunc]])-16)</f>
        <v>LASSORepeated1se</v>
      </c>
      <c r="AH1002" s="27">
        <f>Table1[[#This Row],['# CM TP]]+Table1[[#This Row],['# CM TN]]</f>
        <v>817</v>
      </c>
      <c r="AI1002" s="27">
        <f>Table1[[#This Row],['# CM FP]]+Table1[[#This Row],['# CM FN]]</f>
        <v>183</v>
      </c>
      <c r="AJ1002" s="27">
        <f>Table1[[#This Row],['# CM TP]]+Table1[[#This Row],['# CM FP]]</f>
        <v>369</v>
      </c>
      <c r="AK1002" s="27">
        <f>Table1[[#This Row],['# CM TN]]+Table1[[#This Row],['# CM FN]]</f>
        <v>631</v>
      </c>
      <c r="AL1002" s="27">
        <f>Table1[[#This Row],[GT_T]]+Table1[[#This Row],[GT_F]]</f>
        <v>1000</v>
      </c>
      <c r="AM1002" s="27">
        <f>IFERROR((Table1[[#This Row],['# CM TP]]+Table1[[#This Row],['# CM TN]])/Table1[[#This Row],[GT_TOT]], 0)</f>
        <v>0.81699999999999995</v>
      </c>
      <c r="AN1002" s="27">
        <f>IFERROR(((Table1[[#This Row],[GT_T]]*Table1[[#This Row],[GT_ML_P]]/Table1[[#This Row],[GT_TOT]])+(Table1[[#This Row],[GT_F]]*Table1[[#This Row],[GT_ML_N]]/Table1[[#This Row],[GT_TOT]]))/Table1[[#This Row],[GT_TOT]],0)</f>
        <v>0.41694600000000004</v>
      </c>
      <c r="AO1002" s="27">
        <f>(Table1[[#This Row],[OBS_ACC]]-Table1[[#This Row],[EXP_ACC]])/(1-Table1[[#This Row],[EXP_ACC]])</f>
        <v>0.68613541798872824</v>
      </c>
      <c r="AP1002" s="27">
        <f>Table1[[#This Row],['# CM TP]]+Table1[[#This Row],['# CM FN]]</f>
        <v>364</v>
      </c>
      <c r="AQ1002" s="27">
        <f>Table1[[#This Row],['# CM TN]]+Table1[[#This Row],['# CM FP]]</f>
        <v>636</v>
      </c>
      <c r="AR1002" s="29">
        <f>IFERROR(Table1[[#This Row],[NUM_T]]/(Table1[[#This Row],[NUM_T]]+Table1[[#This Row],[NUM_F]]),0)</f>
        <v>0.36399999999999999</v>
      </c>
      <c r="AS1002" s="29">
        <f>IFERROR(((LEN(Table1[[#This Row],[Predictors]])-LEN(SUBSTITUTE(Table1[[#This Row],[Predictors]],"_","")))/Table1[[#This Row],[NumPredictors]])-Table1[[#This Row],[P_se]],0)</f>
        <v>0</v>
      </c>
      <c r="AT1002" s="29">
        <f>IFERROR((LEN(Table1[[#This Row],[Predictors]])-LEN(SUBSTITUTE(Table1[[#This Row],[Predictors]],".","")))/Table1[[#This Row],[NumPredictors]],0)</f>
        <v>1</v>
      </c>
      <c r="AU100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2" s="29">
        <f>1-(Table1[[#This Row],[P_2gram]]+Table1[[#This Row],[P_order]]+Table1[[#This Row],[P_se]])</f>
        <v>0</v>
      </c>
    </row>
    <row r="1003" spans="1:48" x14ac:dyDescent="0.25">
      <c r="A1003" s="26">
        <v>26</v>
      </c>
      <c r="B1003" s="26" t="s">
        <v>645</v>
      </c>
      <c r="C1003" s="26" t="s">
        <v>190</v>
      </c>
      <c r="D1003" s="26" t="s">
        <v>1510</v>
      </c>
      <c r="E1003" s="26">
        <v>4000</v>
      </c>
      <c r="F10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03" s="26" t="s">
        <v>698</v>
      </c>
      <c r="H1003" s="27">
        <v>1</v>
      </c>
      <c r="I1003" s="28">
        <v>42795.821550925924</v>
      </c>
      <c r="J1003" s="26" t="s">
        <v>159</v>
      </c>
      <c r="K1003" s="28" t="s">
        <v>11</v>
      </c>
      <c r="L1003" t="str">
        <f>SUBSTITUTE(SUBSTITUTE(Table1[[#This Row],[PredictorSetsOrig]],"task","act"),"startend","se")</f>
        <v>order</v>
      </c>
      <c r="M1003" s="14" t="s">
        <v>436</v>
      </c>
      <c r="N1003" s="27">
        <v>30</v>
      </c>
      <c r="O1003" s="27">
        <f>IF(Table1[[#This Row],[Algorithm]]="None",0,IF(Table1[[#This Row],[NumPredictors]]&lt;=5,5,IF(Table1[[#This Row],[NumPredictors]]&lt;=10,10,IF(Table1[[#This Row],[NumPredictors]]&lt;=30,30,50))))</f>
        <v>30</v>
      </c>
      <c r="P1003" s="29">
        <v>0.81699999999999995</v>
      </c>
      <c r="Q1003" s="29">
        <v>0.82333333333333303</v>
      </c>
      <c r="R1003" s="26">
        <v>1033.8599999999999</v>
      </c>
      <c r="S1003" s="26">
        <v>9.6200000000026193</v>
      </c>
      <c r="T1003" s="26">
        <v>1.7300000000032001</v>
      </c>
      <c r="U1003" s="27">
        <v>5.2079128152553702</v>
      </c>
      <c r="V1003" s="3">
        <v>7.01301931468352</v>
      </c>
      <c r="W1003" s="22">
        <f>IFERROR(Table1[[#This Row],[MutualInformation]]/Table1[[#This Row],[MutualInformationPotential]],0)</f>
        <v>0.74260636989139539</v>
      </c>
      <c r="X1003" s="27">
        <v>0.37980332558018698</v>
      </c>
      <c r="Y1003" s="27">
        <v>0.56006170686872503</v>
      </c>
      <c r="Z1003" s="27">
        <f>IFERROR(Table1[[#This Row],[MutualInformationVsOutcome]]/Table1[[#This Row],[MutualInformationVsOutcomePotential]],0)</f>
        <v>0.67814549883020392</v>
      </c>
      <c r="AA1003" s="26">
        <v>273</v>
      </c>
      <c r="AB1003" s="26">
        <v>544</v>
      </c>
      <c r="AC1003" s="26">
        <v>92</v>
      </c>
      <c r="AD1003" s="26">
        <v>91</v>
      </c>
      <c r="AE1003" s="27" t="s">
        <v>714</v>
      </c>
      <c r="AF10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003" s="17" t="str">
        <f>RIGHT(Table1[[#This Row],[AlgorithmFunc]],LEN(Table1[[#This Row],[AlgorithmFunc]])-16)</f>
        <v>LASSORepeated</v>
      </c>
      <c r="AH1003" s="27">
        <f>Table1[[#This Row],['# CM TP]]+Table1[[#This Row],['# CM TN]]</f>
        <v>817</v>
      </c>
      <c r="AI1003" s="27">
        <f>Table1[[#This Row],['# CM FP]]+Table1[[#This Row],['# CM FN]]</f>
        <v>183</v>
      </c>
      <c r="AJ1003" s="27">
        <f>Table1[[#This Row],['# CM TP]]+Table1[[#This Row],['# CM FP]]</f>
        <v>365</v>
      </c>
      <c r="AK1003" s="27">
        <f>Table1[[#This Row],['# CM TN]]+Table1[[#This Row],['# CM FN]]</f>
        <v>635</v>
      </c>
      <c r="AL1003" s="27">
        <f>Table1[[#This Row],[GT_T]]+Table1[[#This Row],[GT_F]]</f>
        <v>1000</v>
      </c>
      <c r="AM1003" s="27">
        <f>IFERROR((Table1[[#This Row],['# CM TP]]+Table1[[#This Row],['# CM TN]])/Table1[[#This Row],[GT_TOT]], 0)</f>
        <v>0.81699999999999995</v>
      </c>
      <c r="AN1003" s="27">
        <f>IFERROR(((Table1[[#This Row],[GT_T]]*Table1[[#This Row],[GT_ML_P]]/Table1[[#This Row],[GT_TOT]])+(Table1[[#This Row],[GT_F]]*Table1[[#This Row],[GT_ML_N]]/Table1[[#This Row],[GT_TOT]]))/Table1[[#This Row],[GT_TOT]],0)</f>
        <v>0.41440999999999995</v>
      </c>
      <c r="AO1003" s="27">
        <f>(Table1[[#This Row],[OBS_ACC]]-Table1[[#This Row],[EXP_ACC]])/(1-Table1[[#This Row],[EXP_ACC]])</f>
        <v>0.68749466350176736</v>
      </c>
      <c r="AP1003" s="27">
        <f>Table1[[#This Row],['# CM TP]]+Table1[[#This Row],['# CM FN]]</f>
        <v>364</v>
      </c>
      <c r="AQ1003" s="27">
        <f>Table1[[#This Row],['# CM TN]]+Table1[[#This Row],['# CM FP]]</f>
        <v>636</v>
      </c>
      <c r="AR1003" s="29">
        <f>IFERROR(Table1[[#This Row],[NUM_T]]/(Table1[[#This Row],[NUM_T]]+Table1[[#This Row],[NUM_F]]),0)</f>
        <v>0.36399999999999999</v>
      </c>
      <c r="AS1003" s="29">
        <f>IFERROR(((LEN(Table1[[#This Row],[Predictors]])-LEN(SUBSTITUTE(Table1[[#This Row],[Predictors]],"_","")))/Table1[[#This Row],[NumPredictors]])-Table1[[#This Row],[P_se]],0)</f>
        <v>0</v>
      </c>
      <c r="AT1003" s="29">
        <f>IFERROR((LEN(Table1[[#This Row],[Predictors]])-LEN(SUBSTITUTE(Table1[[#This Row],[Predictors]],".","")))/Table1[[#This Row],[NumPredictors]],0)</f>
        <v>1</v>
      </c>
      <c r="AU10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3" s="29">
        <f>1-(Table1[[#This Row],[P_2gram]]+Table1[[#This Row],[P_order]]+Table1[[#This Row],[P_se]])</f>
        <v>0</v>
      </c>
    </row>
    <row r="1004" spans="1:48" x14ac:dyDescent="0.25">
      <c r="A1004" s="11">
        <v>23</v>
      </c>
      <c r="B1004" s="11" t="s">
        <v>645</v>
      </c>
      <c r="C1004" s="11" t="s">
        <v>190</v>
      </c>
      <c r="D1004" s="26" t="s">
        <v>1510</v>
      </c>
      <c r="E1004" s="11">
        <v>4000</v>
      </c>
      <c r="F10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04" s="11" t="s">
        <v>878</v>
      </c>
      <c r="H1004" s="16">
        <v>2</v>
      </c>
      <c r="I1004" s="19">
        <v>42798.703842592593</v>
      </c>
      <c r="J1004" s="11" t="s">
        <v>405</v>
      </c>
      <c r="K1004" s="19" t="s">
        <v>11</v>
      </c>
      <c r="L1004" t="str">
        <f>SUBSTITUTE(SUBSTITUTE(Table1[[#This Row],[PredictorSetsOrig]],"task","act"),"startend","se")</f>
        <v>act</v>
      </c>
      <c r="M1004" s="5" t="s">
        <v>12</v>
      </c>
      <c r="N1004" s="16">
        <v>30</v>
      </c>
      <c r="O1004" s="16">
        <f>IF(Table1[[#This Row],[Algorithm]]="None",0,IF(Table1[[#This Row],[NumPredictors]]&lt;=5,5,IF(Table1[[#This Row],[NumPredictors]]&lt;=10,10,IF(Table1[[#This Row],[NumPredictors]]&lt;=30,30,50))))</f>
        <v>30</v>
      </c>
      <c r="P1004" s="21">
        <v>0.81699999999999995</v>
      </c>
      <c r="Q1004" s="21">
        <v>0.83299999999999996</v>
      </c>
      <c r="R1004" s="16">
        <v>9.9999999999909103E-3</v>
      </c>
      <c r="S1004" s="16">
        <v>6.6400000000000396</v>
      </c>
      <c r="T1004" s="16">
        <v>8.9999999999975003E-2</v>
      </c>
      <c r="U1004" s="16">
        <v>5.9676083638856996</v>
      </c>
      <c r="V1004" s="17">
        <v>6.6527099250221697</v>
      </c>
      <c r="W1004" s="7">
        <f>IFERROR(Table1[[#This Row],[MutualInformation]]/Table1[[#This Row],[MutualInformationPotential]],0)</f>
        <v>0.89701917431276146</v>
      </c>
      <c r="X1004" s="16">
        <v>0.48279358347434098</v>
      </c>
      <c r="Y1004" s="3">
        <v>0.58010195672617004</v>
      </c>
      <c r="Z1004" s="16">
        <f>IFERROR(Table1[[#This Row],[MutualInformationVsOutcome]]/Table1[[#This Row],[MutualInformationVsOutcomePotential]],0)</f>
        <v>0.83225642988519988</v>
      </c>
      <c r="AA1004" s="16">
        <v>238</v>
      </c>
      <c r="AB1004" s="16">
        <v>579</v>
      </c>
      <c r="AC1004" s="16">
        <v>52</v>
      </c>
      <c r="AD1004" s="16">
        <v>131</v>
      </c>
      <c r="AE1004" s="16" t="s">
        <v>840</v>
      </c>
      <c r="AF10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004" s="5" t="str">
        <f>RIGHT(Table1[[#This Row],[AlgorithmFunc]],LEN(Table1[[#This Row],[AlgorithmFunc]])-16)</f>
        <v>Random</v>
      </c>
      <c r="AH1004" s="16">
        <f>Table1[[#This Row],['# CM TP]]+Table1[[#This Row],['# CM TN]]</f>
        <v>817</v>
      </c>
      <c r="AI1004" s="16">
        <f>Table1[[#This Row],['# CM FP]]+Table1[[#This Row],['# CM FN]]</f>
        <v>183</v>
      </c>
      <c r="AJ1004" s="16">
        <f>Table1[[#This Row],['# CM TP]]+Table1[[#This Row],['# CM FP]]</f>
        <v>290</v>
      </c>
      <c r="AK1004" s="16">
        <f>Table1[[#This Row],['# CM TN]]+Table1[[#This Row],['# CM FN]]</f>
        <v>710</v>
      </c>
      <c r="AL1004" s="16">
        <f>Table1[[#This Row],[GT_T]]+Table1[[#This Row],[GT_F]]</f>
        <v>1000</v>
      </c>
      <c r="AM1004" s="16">
        <f>IFERROR((Table1[[#This Row],['# CM TP]]+Table1[[#This Row],['# CM TN]])/Table1[[#This Row],[GT_TOT]], 0)</f>
        <v>0.81699999999999995</v>
      </c>
      <c r="AN1004" s="16">
        <f>IFERROR(((Table1[[#This Row],[GT_T]]*Table1[[#This Row],[GT_ML_P]]/Table1[[#This Row],[GT_TOT]])+(Table1[[#This Row],[GT_F]]*Table1[[#This Row],[GT_ML_N]]/Table1[[#This Row],[GT_TOT]]))/Table1[[#This Row],[GT_TOT]],0)</f>
        <v>0.36686000000000002</v>
      </c>
      <c r="AO1004" s="16">
        <f>(Table1[[#This Row],[OBS_ACC]]-Table1[[#This Row],[EXP_ACC]])/(1-Table1[[#This Row],[EXP_ACC]])</f>
        <v>0.71096439965884306</v>
      </c>
      <c r="AP1004" s="16">
        <f>Table1[[#This Row],['# CM TP]]+Table1[[#This Row],['# CM FN]]</f>
        <v>369</v>
      </c>
      <c r="AQ1004" s="16">
        <f>Table1[[#This Row],['# CM TN]]+Table1[[#This Row],['# CM FP]]</f>
        <v>631</v>
      </c>
      <c r="AR1004" s="21">
        <f>IFERROR(Table1[[#This Row],[NUM_T]]/(Table1[[#This Row],[NUM_T]]+Table1[[#This Row],[NUM_F]]),0)</f>
        <v>0.36899999999999999</v>
      </c>
      <c r="AS1004" s="21">
        <f>IFERROR(((LEN(Table1[[#This Row],[Predictors]])-LEN(SUBSTITUTE(Table1[[#This Row],[Predictors]],"_","")))/Table1[[#This Row],[NumPredictors]])-Table1[[#This Row],[P_se]],0)</f>
        <v>0</v>
      </c>
      <c r="AT1004" s="21">
        <f>IFERROR((LEN(Table1[[#This Row],[Predictors]])-LEN(SUBSTITUTE(Table1[[#This Row],[Predictors]],".","")))/Table1[[#This Row],[NumPredictors]],0)</f>
        <v>0</v>
      </c>
      <c r="AU1004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4" s="21">
        <f>1-(Table1[[#This Row],[P_2gram]]+Table1[[#This Row],[P_order]]+Table1[[#This Row],[P_se]])</f>
        <v>1</v>
      </c>
    </row>
    <row r="1005" spans="1:48" x14ac:dyDescent="0.25">
      <c r="A1005" s="26">
        <v>21</v>
      </c>
      <c r="B1005" s="26" t="s">
        <v>645</v>
      </c>
      <c r="C1005" s="26" t="s">
        <v>190</v>
      </c>
      <c r="D1005" s="26" t="s">
        <v>1510</v>
      </c>
      <c r="E1005" s="26">
        <v>4000</v>
      </c>
      <c r="F10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05" s="26"/>
      <c r="H1005" s="27">
        <v>1</v>
      </c>
      <c r="I1005" s="28">
        <v>41312.385023148148</v>
      </c>
      <c r="J1005" s="26" t="s">
        <v>37</v>
      </c>
      <c r="K1005" s="26" t="s">
        <v>11</v>
      </c>
      <c r="L1005" t="str">
        <f>SUBSTITUTE(SUBSTITUTE(Table1[[#This Row],[PredictorSetsOrig]],"task","act"),"startend","se")</f>
        <v>act,se,2gram,order</v>
      </c>
      <c r="M1005" s="14" t="s">
        <v>20</v>
      </c>
      <c r="N1005" s="27">
        <v>30</v>
      </c>
      <c r="O1005" s="27">
        <f>IF(Table1[[#This Row],[Algorithm]]="None",0,IF(Table1[[#This Row],[NumPredictors]]&lt;=5,5,IF(Table1[[#This Row],[NumPredictors]]&lt;=10,10,IF(Table1[[#This Row],[NumPredictors]]&lt;=30,30,50))))</f>
        <v>30</v>
      </c>
      <c r="P1005" s="29">
        <v>0.81699999999999995</v>
      </c>
      <c r="Q1005" s="29">
        <v>0.84099999999999997</v>
      </c>
      <c r="R1005" s="26">
        <v>1.7799999999999701</v>
      </c>
      <c r="S1005" s="26">
        <v>6.8599999999999</v>
      </c>
      <c r="T1005" s="26">
        <v>0.36999999999989103</v>
      </c>
      <c r="U1005" s="27">
        <v>6.9366359868198701</v>
      </c>
      <c r="V1005" s="3">
        <v>7.30761563701172</v>
      </c>
      <c r="W1005" s="22">
        <f>IFERROR(Table1[[#This Row],[MutualInformation]]/Table1[[#This Row],[MutualInformationPotential]],0)</f>
        <v>0.94923383103061598</v>
      </c>
      <c r="X1005" s="27">
        <v>0.59048760829857105</v>
      </c>
      <c r="Y1005" s="3">
        <v>0.62240735263359004</v>
      </c>
      <c r="Z1005" s="27">
        <f>IFERROR(Table1[[#This Row],[MutualInformationVsOutcome]]/Table1[[#This Row],[MutualInformationVsOutcomePotential]],0)</f>
        <v>0.94871566956920239</v>
      </c>
      <c r="AA1005" s="26">
        <v>268</v>
      </c>
      <c r="AB1005" s="26">
        <v>549</v>
      </c>
      <c r="AC1005" s="26">
        <v>87</v>
      </c>
      <c r="AD1005" s="26">
        <v>96</v>
      </c>
      <c r="AE1005" s="27" t="s">
        <v>131</v>
      </c>
      <c r="AF10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005" s="17" t="str">
        <f>RIGHT(Table1[[#This Row],[AlgorithmFunc]],LEN(Table1[[#This Row],[AlgorithmFunc]])-16)</f>
        <v>Cluster</v>
      </c>
      <c r="AH1005" s="27">
        <f>Table1[[#This Row],['# CM TP]]+Table1[[#This Row],['# CM TN]]</f>
        <v>817</v>
      </c>
      <c r="AI1005" s="27">
        <f>Table1[[#This Row],['# CM FP]]+Table1[[#This Row],['# CM FN]]</f>
        <v>183</v>
      </c>
      <c r="AJ1005" s="27">
        <f>Table1[[#This Row],['# CM TP]]+Table1[[#This Row],['# CM FP]]</f>
        <v>355</v>
      </c>
      <c r="AK1005" s="27">
        <f>Table1[[#This Row],['# CM TN]]+Table1[[#This Row],['# CM FN]]</f>
        <v>645</v>
      </c>
      <c r="AL1005" s="27">
        <f>Table1[[#This Row],[GT_T]]+Table1[[#This Row],[GT_F]]</f>
        <v>1000</v>
      </c>
      <c r="AM1005" s="27">
        <f>IFERROR((Table1[[#This Row],['# CM TP]]+Table1[[#This Row],['# CM TN]])/Table1[[#This Row],[GT_TOT]], 0)</f>
        <v>0.81699999999999995</v>
      </c>
      <c r="AN1005" s="27">
        <f>IFERROR(((Table1[[#This Row],[GT_T]]*Table1[[#This Row],[GT_ML_P]]/Table1[[#This Row],[GT_TOT]])+(Table1[[#This Row],[GT_F]]*Table1[[#This Row],[GT_ML_N]]/Table1[[#This Row],[GT_TOT]]))/Table1[[#This Row],[GT_TOT]],0)</f>
        <v>0.40807000000000004</v>
      </c>
      <c r="AO1005" s="27">
        <f>(Table1[[#This Row],[OBS_ACC]]-Table1[[#This Row],[EXP_ACC]])/(1-Table1[[#This Row],[EXP_ACC]])</f>
        <v>0.69084182251279702</v>
      </c>
      <c r="AP1005" s="27">
        <f>Table1[[#This Row],['# CM TP]]+Table1[[#This Row],['# CM FN]]</f>
        <v>364</v>
      </c>
      <c r="AQ1005" s="27">
        <f>Table1[[#This Row],['# CM TN]]+Table1[[#This Row],['# CM FP]]</f>
        <v>636</v>
      </c>
      <c r="AR1005" s="29">
        <f>IFERROR(Table1[[#This Row],[NUM_T]]/(Table1[[#This Row],[NUM_T]]+Table1[[#This Row],[NUM_F]]),0)</f>
        <v>0.36399999999999999</v>
      </c>
      <c r="AS1005" s="29">
        <f>IFERROR(((LEN(Table1[[#This Row],[Predictors]])-LEN(SUBSTITUTE(Table1[[#This Row],[Predictors]],"_","")))/Table1[[#This Row],[NumPredictors]])-Table1[[#This Row],[P_se]],0)</f>
        <v>0.31111111111111112</v>
      </c>
      <c r="AT1005" s="29">
        <f>IFERROR((LEN(Table1[[#This Row],[Predictors]])-LEN(SUBSTITUTE(Table1[[#This Row],[Predictors]],".","")))/Table1[[#This Row],[NumPredictors]],0)</f>
        <v>0.46666666666666667</v>
      </c>
      <c r="AU10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005" s="29">
        <f>1-(Table1[[#This Row],[P_2gram]]+Table1[[#This Row],[P_order]]+Table1[[#This Row],[P_se]])</f>
        <v>0.19999999999999996</v>
      </c>
    </row>
    <row r="1006" spans="1:48" x14ac:dyDescent="0.25">
      <c r="A1006">
        <v>59</v>
      </c>
      <c r="B1006" t="s">
        <v>645</v>
      </c>
      <c r="C1006" t="s">
        <v>1503</v>
      </c>
      <c r="D1006" t="s">
        <v>1506</v>
      </c>
      <c r="E1006">
        <v>7554</v>
      </c>
      <c r="F10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006" t="s">
        <v>1419</v>
      </c>
      <c r="H1006" s="3">
        <v>1</v>
      </c>
      <c r="I1006" s="1">
        <v>43122.981539351851</v>
      </c>
      <c r="J1006" t="s">
        <v>484</v>
      </c>
      <c r="K1006" t="s">
        <v>11</v>
      </c>
      <c r="L1006" t="str">
        <f>SUBSTITUTE(SUBSTITUTE(Table1[[#This Row],[PredictorSetsOrig]],"task","act"),"startend","se")</f>
        <v>order</v>
      </c>
      <c r="M1006" s="32" t="s">
        <v>436</v>
      </c>
      <c r="N1006" s="3">
        <v>30</v>
      </c>
      <c r="O1006" s="3">
        <f>IF(Table1[[#This Row],[Algorithm]]="None",0,IF(Table1[[#This Row],[NumPredictors]]&lt;=5,5,IF(Table1[[#This Row],[NumPredictors]]&lt;=10,10,IF(Table1[[#This Row],[NumPredictors]]&lt;=30,30,50))))</f>
        <v>30</v>
      </c>
      <c r="P1006" s="2">
        <v>0.81683430386447897</v>
      </c>
      <c r="Q1006" s="2">
        <v>0.83759929390997401</v>
      </c>
      <c r="R1006">
        <v>0.19000000000050901</v>
      </c>
      <c r="S1006">
        <v>11.859999999999699</v>
      </c>
      <c r="T1006">
        <v>0.28999999999996401</v>
      </c>
      <c r="U1006" s="3">
        <v>4.9251945996118396</v>
      </c>
      <c r="V1006" s="27"/>
      <c r="W1006" s="22">
        <f>IFERROR(Table1[[#This Row],[MutualInformation]]/Table1[[#This Row],[MutualInformationPotential]],0)</f>
        <v>0</v>
      </c>
      <c r="X1006" s="3">
        <v>0.32651490447222098</v>
      </c>
      <c r="Y1006" s="3"/>
      <c r="Z1006" s="3">
        <f>IFERROR(Table1[[#This Row],[MutualInformationVsOutcome]]/Table1[[#This Row],[MutualInformationVsOutcomePotential]],0)</f>
        <v>0</v>
      </c>
      <c r="AA1006">
        <v>120</v>
      </c>
      <c r="AB1006">
        <v>1423</v>
      </c>
      <c r="AC1006">
        <v>55</v>
      </c>
      <c r="AD1006">
        <v>291</v>
      </c>
      <c r="AE1006" s="3" t="s">
        <v>1437</v>
      </c>
      <c r="AF100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006" s="17" t="str">
        <f>RIGHT(Table1[[#This Row],[AlgorithmFunc]],LEN(Table1[[#This Row],[AlgorithmFunc]])-16)</f>
        <v>MRMREnsemble5</v>
      </c>
      <c r="AH1006" s="3">
        <f>Table1[[#This Row],['# CM TP]]+Table1[[#This Row],['# CM TN]]</f>
        <v>1543</v>
      </c>
      <c r="AI1006" s="3">
        <f>Table1[[#This Row],['# CM FP]]+Table1[[#This Row],['# CM FN]]</f>
        <v>346</v>
      </c>
      <c r="AJ1006" s="3">
        <f>Table1[[#This Row],['# CM TP]]+Table1[[#This Row],['# CM FP]]</f>
        <v>175</v>
      </c>
      <c r="AK1006" s="3">
        <f>Table1[[#This Row],['# CM TN]]+Table1[[#This Row],['# CM FN]]</f>
        <v>1714</v>
      </c>
      <c r="AL1006" s="3">
        <f>Table1[[#This Row],[GT_T]]+Table1[[#This Row],[GT_F]]</f>
        <v>1889</v>
      </c>
      <c r="AM1006" s="3">
        <f>IFERROR((Table1[[#This Row],['# CM TP]]+Table1[[#This Row],['# CM TN]])/Table1[[#This Row],[GT_TOT]], 0)</f>
        <v>0.81683430386447853</v>
      </c>
      <c r="AN1006" s="3">
        <f>IFERROR(((Table1[[#This Row],[GT_T]]*Table1[[#This Row],[GT_ML_P]]/Table1[[#This Row],[GT_TOT]])+(Table1[[#This Row],[GT_F]]*Table1[[#This Row],[GT_ML_N]]/Table1[[#This Row],[GT_TOT]]))/Table1[[#This Row],[GT_TOT]],0)</f>
        <v>0.24186977572925752</v>
      </c>
      <c r="AO1006" s="3">
        <f>(Table1[[#This Row],[OBS_ACC]]-Table1[[#This Row],[EXP_ACC]])/(1-Table1[[#This Row],[EXP_ACC]])</f>
        <v>0.75839810856807421</v>
      </c>
      <c r="AP1006" s="3">
        <f>Table1[[#This Row],['# CM TP]]+Table1[[#This Row],['# CM FN]]</f>
        <v>411</v>
      </c>
      <c r="AQ1006" s="3">
        <f>Table1[[#This Row],['# CM TN]]+Table1[[#This Row],['# CM FP]]</f>
        <v>1478</v>
      </c>
      <c r="AR1006" s="2">
        <f>IFERROR(Table1[[#This Row],[NUM_T]]/(Table1[[#This Row],[NUM_T]]+Table1[[#This Row],[NUM_F]]),0)</f>
        <v>0.21757543673901536</v>
      </c>
      <c r="AS1006" s="2">
        <f>IFERROR(((LEN(Table1[[#This Row],[Predictors]])-LEN(SUBSTITUTE(Table1[[#This Row],[Predictors]],"_","")))/Table1[[#This Row],[NumPredictors]])-Table1[[#This Row],[P_se]],0)</f>
        <v>0</v>
      </c>
      <c r="AT1006" s="2">
        <f>IFERROR((LEN(Table1[[#This Row],[Predictors]])-LEN(SUBSTITUTE(Table1[[#This Row],[Predictors]],".","")))/Table1[[#This Row],[NumPredictors]],0)</f>
        <v>1</v>
      </c>
      <c r="AU10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6" s="2">
        <f>1-(Table1[[#This Row],[P_2gram]]+Table1[[#This Row],[P_order]]+Table1[[#This Row],[P_se]])</f>
        <v>0</v>
      </c>
    </row>
    <row r="1007" spans="1:48" x14ac:dyDescent="0.25">
      <c r="A1007">
        <v>72</v>
      </c>
      <c r="B1007" t="s">
        <v>645</v>
      </c>
      <c r="C1007" t="s">
        <v>1503</v>
      </c>
      <c r="D1007" t="s">
        <v>1506</v>
      </c>
      <c r="E1007">
        <v>7554</v>
      </c>
      <c r="F10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007" t="s">
        <v>1419</v>
      </c>
      <c r="H1007" s="3">
        <v>1</v>
      </c>
      <c r="I1007" s="1">
        <v>43123.34847222222</v>
      </c>
      <c r="J1007" t="s">
        <v>484</v>
      </c>
      <c r="K1007" t="s">
        <v>11</v>
      </c>
      <c r="L1007" t="str">
        <f>SUBSTITUTE(SUBSTITUTE(Table1[[#This Row],[PredictorSetsOrig]],"task","act"),"startend","se")</f>
        <v>act,order</v>
      </c>
      <c r="M1007" s="32" t="s">
        <v>26</v>
      </c>
      <c r="N1007" s="3">
        <v>30</v>
      </c>
      <c r="O1007" s="3">
        <f>IF(Table1[[#This Row],[Algorithm]]="None",0,IF(Table1[[#This Row],[NumPredictors]]&lt;=5,5,IF(Table1[[#This Row],[NumPredictors]]&lt;=10,10,IF(Table1[[#This Row],[NumPredictors]]&lt;=30,30,50))))</f>
        <v>30</v>
      </c>
      <c r="P1007" s="2">
        <v>0.81683430386447897</v>
      </c>
      <c r="Q1007" s="2">
        <v>0.83530450132391898</v>
      </c>
      <c r="R1007">
        <v>0.19999999999981799</v>
      </c>
      <c r="S1007">
        <v>11.5599999999995</v>
      </c>
      <c r="T1007">
        <v>0.280000000000655</v>
      </c>
      <c r="U1007" s="3">
        <v>4.8511103333855603</v>
      </c>
      <c r="V1007" s="27"/>
      <c r="W1007" s="22">
        <f>IFERROR(Table1[[#This Row],[MutualInformation]]/Table1[[#This Row],[MutualInformationPotential]],0)</f>
        <v>0</v>
      </c>
      <c r="X1007" s="3">
        <v>0.29933566246661097</v>
      </c>
      <c r="Y1007" s="3"/>
      <c r="Z1007" s="3">
        <f>IFERROR(Table1[[#This Row],[MutualInformationVsOutcome]]/Table1[[#This Row],[MutualInformationVsOutcomePotential]],0)</f>
        <v>0</v>
      </c>
      <c r="AA1007">
        <v>120</v>
      </c>
      <c r="AB1007">
        <v>1423</v>
      </c>
      <c r="AC1007">
        <v>55</v>
      </c>
      <c r="AD1007">
        <v>291</v>
      </c>
      <c r="AE1007" s="3" t="s">
        <v>1488</v>
      </c>
      <c r="AF100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007" s="17" t="str">
        <f>RIGHT(Table1[[#This Row],[AlgorithmFunc]],LEN(Table1[[#This Row],[AlgorithmFunc]])-16)</f>
        <v>MRMREnsemble5</v>
      </c>
      <c r="AH1007" s="3">
        <f>Table1[[#This Row],['# CM TP]]+Table1[[#This Row],['# CM TN]]</f>
        <v>1543</v>
      </c>
      <c r="AI1007" s="3">
        <f>Table1[[#This Row],['# CM FP]]+Table1[[#This Row],['# CM FN]]</f>
        <v>346</v>
      </c>
      <c r="AJ1007" s="3">
        <f>Table1[[#This Row],['# CM TP]]+Table1[[#This Row],['# CM FP]]</f>
        <v>175</v>
      </c>
      <c r="AK1007" s="3">
        <f>Table1[[#This Row],['# CM TN]]+Table1[[#This Row],['# CM FN]]</f>
        <v>1714</v>
      </c>
      <c r="AL1007" s="3">
        <f>Table1[[#This Row],[GT_T]]+Table1[[#This Row],[GT_F]]</f>
        <v>1889</v>
      </c>
      <c r="AM1007" s="3">
        <f>IFERROR((Table1[[#This Row],['# CM TP]]+Table1[[#This Row],['# CM TN]])/Table1[[#This Row],[GT_TOT]], 0)</f>
        <v>0.81683430386447853</v>
      </c>
      <c r="AN1007" s="3">
        <f>IFERROR(((Table1[[#This Row],[GT_T]]*Table1[[#This Row],[GT_ML_P]]/Table1[[#This Row],[GT_TOT]])+(Table1[[#This Row],[GT_F]]*Table1[[#This Row],[GT_ML_N]]/Table1[[#This Row],[GT_TOT]]))/Table1[[#This Row],[GT_TOT]],0)</f>
        <v>0.24186977572925752</v>
      </c>
      <c r="AO1007" s="3">
        <f>(Table1[[#This Row],[OBS_ACC]]-Table1[[#This Row],[EXP_ACC]])/(1-Table1[[#This Row],[EXP_ACC]])</f>
        <v>0.75839810856807421</v>
      </c>
      <c r="AP1007" s="3">
        <f>Table1[[#This Row],['# CM TP]]+Table1[[#This Row],['# CM FN]]</f>
        <v>411</v>
      </c>
      <c r="AQ1007" s="3">
        <f>Table1[[#This Row],['# CM TN]]+Table1[[#This Row],['# CM FP]]</f>
        <v>1478</v>
      </c>
      <c r="AR1007" s="2">
        <f>IFERROR(Table1[[#This Row],[NUM_T]]/(Table1[[#This Row],[NUM_T]]+Table1[[#This Row],[NUM_F]]),0)</f>
        <v>0.21757543673901536</v>
      </c>
      <c r="AS1007" s="2">
        <f>IFERROR(((LEN(Table1[[#This Row],[Predictors]])-LEN(SUBSTITUTE(Table1[[#This Row],[Predictors]],"_","")))/Table1[[#This Row],[NumPredictors]])-Table1[[#This Row],[P_se]],0)</f>
        <v>0</v>
      </c>
      <c r="AT1007" s="2">
        <f>IFERROR((LEN(Table1[[#This Row],[Predictors]])-LEN(SUBSTITUTE(Table1[[#This Row],[Predictors]],".","")))/Table1[[#This Row],[NumPredictors]],0)</f>
        <v>0.8</v>
      </c>
      <c r="AU10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7" s="2">
        <f>1-(Table1[[#This Row],[P_2gram]]+Table1[[#This Row],[P_order]]+Table1[[#This Row],[P_se]])</f>
        <v>0.19999999999999996</v>
      </c>
    </row>
    <row r="1008" spans="1:48" x14ac:dyDescent="0.25">
      <c r="A1008" s="26">
        <v>30</v>
      </c>
      <c r="B1008" s="26" t="s">
        <v>645</v>
      </c>
      <c r="C1008" s="26" t="s">
        <v>185</v>
      </c>
      <c r="D1008" s="26" t="s">
        <v>1510</v>
      </c>
      <c r="E1008" s="26">
        <v>4000</v>
      </c>
      <c r="F10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008" s="26" t="s">
        <v>1070</v>
      </c>
      <c r="H1008" s="27">
        <v>1</v>
      </c>
      <c r="I1008" s="28">
        <v>43118.897800925923</v>
      </c>
      <c r="J1008" s="26" t="s">
        <v>995</v>
      </c>
      <c r="K1008" s="26" t="s">
        <v>11</v>
      </c>
      <c r="L1008" t="str">
        <f>SUBSTITUTE(SUBSTITUTE(Table1[[#This Row],[PredictorSetsOrig]],"task","act"),"startend","se")</f>
        <v>act,order</v>
      </c>
      <c r="M1008" s="32" t="s">
        <v>26</v>
      </c>
      <c r="N1008" s="27">
        <v>10</v>
      </c>
      <c r="O1008" s="27">
        <f>IF(Table1[[#This Row],[Algorithm]]="None",0,IF(Table1[[#This Row],[NumPredictors]]&lt;=5,5,IF(Table1[[#This Row],[NumPredictors]]&lt;=10,10,IF(Table1[[#This Row],[NumPredictors]]&lt;=30,30,50))))</f>
        <v>10</v>
      </c>
      <c r="P1008" s="29">
        <v>0.81699999999999995</v>
      </c>
      <c r="Q1008" s="29">
        <v>0.80400000000000005</v>
      </c>
      <c r="R1008" s="26">
        <v>0.93999999999960004</v>
      </c>
      <c r="S1008" s="26">
        <v>3.8900000000003301</v>
      </c>
      <c r="T1008" s="26">
        <v>0.86999999999989097</v>
      </c>
      <c r="U1008" s="27">
        <v>2.7897305824464902</v>
      </c>
      <c r="V1008" s="27">
        <v>7.28892414629368</v>
      </c>
      <c r="W1008" s="22">
        <f>IFERROR(Table1[[#This Row],[MutualInformation]]/Table1[[#This Row],[MutualInformationPotential]],0)</f>
        <v>0.38273557612271636</v>
      </c>
      <c r="X1008" s="27">
        <v>6.3377542289356506E-2</v>
      </c>
      <c r="Y1008" s="27">
        <v>0.403599247604152</v>
      </c>
      <c r="Z1008" s="27">
        <f>IFERROR(Table1[[#This Row],[MutualInformationVsOutcome]]/Table1[[#This Row],[MutualInformationVsOutcomePotential]],0)</f>
        <v>0.1570308732376946</v>
      </c>
      <c r="AA1008" s="26">
        <v>19</v>
      </c>
      <c r="AB1008" s="26">
        <v>798</v>
      </c>
      <c r="AC1008" s="26">
        <v>7</v>
      </c>
      <c r="AD1008" s="26">
        <v>176</v>
      </c>
      <c r="AE1008" s="27" t="s">
        <v>1003</v>
      </c>
      <c r="AF10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08" s="17" t="str">
        <f>RIGHT(Table1[[#This Row],[AlgorithmFunc]],LEN(Table1[[#This Row],[AlgorithmFunc]])-16)</f>
        <v>ClusterInfluence</v>
      </c>
      <c r="AH1008" s="27">
        <f>Table1[[#This Row],['# CM TP]]+Table1[[#This Row],['# CM TN]]</f>
        <v>817</v>
      </c>
      <c r="AI1008" s="27">
        <f>Table1[[#This Row],['# CM FP]]+Table1[[#This Row],['# CM FN]]</f>
        <v>183</v>
      </c>
      <c r="AJ1008" s="27">
        <f>Table1[[#This Row],['# CM TP]]+Table1[[#This Row],['# CM FP]]</f>
        <v>26</v>
      </c>
      <c r="AK1008" s="27">
        <f>Table1[[#This Row],['# CM TN]]+Table1[[#This Row],['# CM FN]]</f>
        <v>974</v>
      </c>
      <c r="AL1008" s="27">
        <f>Table1[[#This Row],[GT_T]]+Table1[[#This Row],[GT_F]]</f>
        <v>1000</v>
      </c>
      <c r="AM1008" s="27">
        <f>IFERROR((Table1[[#This Row],['# CM TP]]+Table1[[#This Row],['# CM TN]])/Table1[[#This Row],[GT_TOT]], 0)</f>
        <v>0.81699999999999995</v>
      </c>
      <c r="AN1008" s="27">
        <f>IFERROR(((Table1[[#This Row],[GT_T]]*Table1[[#This Row],[GT_ML_P]]/Table1[[#This Row],[GT_TOT]])+(Table1[[#This Row],[GT_F]]*Table1[[#This Row],[GT_ML_N]]/Table1[[#This Row],[GT_TOT]]))/Table1[[#This Row],[GT_TOT]],0)</f>
        <v>0.19948399999999997</v>
      </c>
      <c r="AO1008" s="27">
        <f>(Table1[[#This Row],[OBS_ACC]]-Table1[[#This Row],[EXP_ACC]])/(1-Table1[[#This Row],[EXP_ACC]])</f>
        <v>0.77139744864562354</v>
      </c>
      <c r="AP1008" s="27">
        <f>Table1[[#This Row],['# CM TP]]+Table1[[#This Row],['# CM FN]]</f>
        <v>195</v>
      </c>
      <c r="AQ1008" s="27">
        <f>Table1[[#This Row],['# CM TN]]+Table1[[#This Row],['# CM FP]]</f>
        <v>805</v>
      </c>
      <c r="AR1008" s="29">
        <f>IFERROR(Table1[[#This Row],[NUM_T]]/(Table1[[#This Row],[NUM_T]]+Table1[[#This Row],[NUM_F]]),0)</f>
        <v>0.19500000000000001</v>
      </c>
      <c r="AS1008" s="29">
        <f>IFERROR(((LEN(Table1[[#This Row],[Predictors]])-LEN(SUBSTITUTE(Table1[[#This Row],[Predictors]],"_","")))/Table1[[#This Row],[NumPredictors]])-Table1[[#This Row],[P_se]],0)</f>
        <v>0</v>
      </c>
      <c r="AT1008" s="29">
        <f>IFERROR((LEN(Table1[[#This Row],[Predictors]])-LEN(SUBSTITUTE(Table1[[#This Row],[Predictors]],".","")))/Table1[[#This Row],[NumPredictors]],0)</f>
        <v>0.8</v>
      </c>
      <c r="AU10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8" s="29">
        <f>1-(Table1[[#This Row],[P_2gram]]+Table1[[#This Row],[P_order]]+Table1[[#This Row],[P_se]])</f>
        <v>0.19999999999999996</v>
      </c>
    </row>
    <row r="1009" spans="1:48" x14ac:dyDescent="0.25">
      <c r="A1009" s="26">
        <v>41</v>
      </c>
      <c r="B1009" s="26" t="s">
        <v>645</v>
      </c>
      <c r="C1009" s="26" t="s">
        <v>185</v>
      </c>
      <c r="D1009" s="26" t="s">
        <v>1510</v>
      </c>
      <c r="E1009" s="26">
        <v>4000</v>
      </c>
      <c r="F10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009" s="26" t="s">
        <v>1070</v>
      </c>
      <c r="H1009" s="27">
        <v>1</v>
      </c>
      <c r="I1009" s="28">
        <v>43118.898645833331</v>
      </c>
      <c r="J1009" s="26" t="s">
        <v>1007</v>
      </c>
      <c r="K1009" s="26" t="s">
        <v>11</v>
      </c>
      <c r="L1009" t="str">
        <f>SUBSTITUTE(SUBSTITUTE(Table1[[#This Row],[PredictorSetsOrig]],"task","act"),"startend","se")</f>
        <v>act,order</v>
      </c>
      <c r="M1009" s="32" t="s">
        <v>26</v>
      </c>
      <c r="N1009" s="27">
        <v>10</v>
      </c>
      <c r="O1009" s="27">
        <f>IF(Table1[[#This Row],[Algorithm]]="None",0,IF(Table1[[#This Row],[NumPredictors]]&lt;=5,5,IF(Table1[[#This Row],[NumPredictors]]&lt;=10,10,IF(Table1[[#This Row],[NumPredictors]]&lt;=30,30,50))))</f>
        <v>10</v>
      </c>
      <c r="P1009" s="29">
        <v>0.81699999999999995</v>
      </c>
      <c r="Q1009" s="29">
        <v>0.80400000000000005</v>
      </c>
      <c r="R1009" s="26">
        <v>0.93999999999960004</v>
      </c>
      <c r="S1009" s="26">
        <v>3.8900000000003301</v>
      </c>
      <c r="T1009" s="26">
        <v>0.84000000000014596</v>
      </c>
      <c r="U1009" s="27">
        <v>2.7897305824464902</v>
      </c>
      <c r="V1009" s="27">
        <v>7.28892414629368</v>
      </c>
      <c r="W1009" s="22">
        <f>IFERROR(Table1[[#This Row],[MutualInformation]]/Table1[[#This Row],[MutualInformationPotential]],0)</f>
        <v>0.38273557612271636</v>
      </c>
      <c r="X1009" s="27">
        <v>6.3377542289356506E-2</v>
      </c>
      <c r="Y1009" s="27">
        <v>0.403599247604152</v>
      </c>
      <c r="Z1009" s="27">
        <f>IFERROR(Table1[[#This Row],[MutualInformationVsOutcome]]/Table1[[#This Row],[MutualInformationVsOutcomePotential]],0)</f>
        <v>0.1570308732376946</v>
      </c>
      <c r="AA1009" s="26">
        <v>19</v>
      </c>
      <c r="AB1009" s="26">
        <v>798</v>
      </c>
      <c r="AC1009" s="26">
        <v>7</v>
      </c>
      <c r="AD1009" s="26">
        <v>176</v>
      </c>
      <c r="AE1009" s="27" t="s">
        <v>1003</v>
      </c>
      <c r="AF10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09" s="17" t="str">
        <f>RIGHT(Table1[[#This Row],[AlgorithmFunc]],LEN(Table1[[#This Row],[AlgorithmFunc]])-16)</f>
        <v>ClusterFisher</v>
      </c>
      <c r="AH1009" s="27">
        <f>Table1[[#This Row],['# CM TP]]+Table1[[#This Row],['# CM TN]]</f>
        <v>817</v>
      </c>
      <c r="AI1009" s="27">
        <f>Table1[[#This Row],['# CM FP]]+Table1[[#This Row],['# CM FN]]</f>
        <v>183</v>
      </c>
      <c r="AJ1009" s="27">
        <f>Table1[[#This Row],['# CM TP]]+Table1[[#This Row],['# CM FP]]</f>
        <v>26</v>
      </c>
      <c r="AK1009" s="27">
        <f>Table1[[#This Row],['# CM TN]]+Table1[[#This Row],['# CM FN]]</f>
        <v>974</v>
      </c>
      <c r="AL1009" s="27">
        <f>Table1[[#This Row],[GT_T]]+Table1[[#This Row],[GT_F]]</f>
        <v>1000</v>
      </c>
      <c r="AM1009" s="27">
        <f>IFERROR((Table1[[#This Row],['# CM TP]]+Table1[[#This Row],['# CM TN]])/Table1[[#This Row],[GT_TOT]], 0)</f>
        <v>0.81699999999999995</v>
      </c>
      <c r="AN1009" s="27">
        <f>IFERROR(((Table1[[#This Row],[GT_T]]*Table1[[#This Row],[GT_ML_P]]/Table1[[#This Row],[GT_TOT]])+(Table1[[#This Row],[GT_F]]*Table1[[#This Row],[GT_ML_N]]/Table1[[#This Row],[GT_TOT]]))/Table1[[#This Row],[GT_TOT]],0)</f>
        <v>0.19948399999999997</v>
      </c>
      <c r="AO1009" s="27">
        <f>(Table1[[#This Row],[OBS_ACC]]-Table1[[#This Row],[EXP_ACC]])/(1-Table1[[#This Row],[EXP_ACC]])</f>
        <v>0.77139744864562354</v>
      </c>
      <c r="AP1009" s="27">
        <f>Table1[[#This Row],['# CM TP]]+Table1[[#This Row],['# CM FN]]</f>
        <v>195</v>
      </c>
      <c r="AQ1009" s="27">
        <f>Table1[[#This Row],['# CM TN]]+Table1[[#This Row],['# CM FP]]</f>
        <v>805</v>
      </c>
      <c r="AR1009" s="29">
        <f>IFERROR(Table1[[#This Row],[NUM_T]]/(Table1[[#This Row],[NUM_T]]+Table1[[#This Row],[NUM_F]]),0)</f>
        <v>0.19500000000000001</v>
      </c>
      <c r="AS1009" s="29">
        <f>IFERROR(((LEN(Table1[[#This Row],[Predictors]])-LEN(SUBSTITUTE(Table1[[#This Row],[Predictors]],"_","")))/Table1[[#This Row],[NumPredictors]])-Table1[[#This Row],[P_se]],0)</f>
        <v>0</v>
      </c>
      <c r="AT1009" s="29">
        <f>IFERROR((LEN(Table1[[#This Row],[Predictors]])-LEN(SUBSTITUTE(Table1[[#This Row],[Predictors]],".","")))/Table1[[#This Row],[NumPredictors]],0)</f>
        <v>0.8</v>
      </c>
      <c r="AU100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09" s="29">
        <f>1-(Table1[[#This Row],[P_2gram]]+Table1[[#This Row],[P_order]]+Table1[[#This Row],[P_se]])</f>
        <v>0.19999999999999996</v>
      </c>
    </row>
    <row r="1010" spans="1:48" x14ac:dyDescent="0.25">
      <c r="A1010">
        <v>6</v>
      </c>
      <c r="B1010" t="s">
        <v>645</v>
      </c>
      <c r="C1010" t="s">
        <v>185</v>
      </c>
      <c r="D1010" s="26" t="s">
        <v>1510</v>
      </c>
      <c r="E1010">
        <v>4000</v>
      </c>
      <c r="F10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010" t="s">
        <v>1316</v>
      </c>
      <c r="H1010" s="3">
        <v>1</v>
      </c>
      <c r="I1010" s="1">
        <v>43121.877326388887</v>
      </c>
      <c r="J1010" t="s">
        <v>1317</v>
      </c>
      <c r="K1010" t="s">
        <v>11</v>
      </c>
      <c r="L1010" t="str">
        <f>SUBSTITUTE(SUBSTITUTE(Table1[[#This Row],[PredictorSetsOrig]],"task","act"),"startend","se")</f>
        <v>act,2gram</v>
      </c>
      <c r="M1010" s="32" t="s">
        <v>22</v>
      </c>
      <c r="N1010" s="3">
        <v>10</v>
      </c>
      <c r="O1010" s="3">
        <f>IF(Table1[[#This Row],[Algorithm]]="None",0,IF(Table1[[#This Row],[NumPredictors]]&lt;=5,5,IF(Table1[[#This Row],[NumPredictors]]&lt;=10,10,IF(Table1[[#This Row],[NumPredictors]]&lt;=30,30,50))))</f>
        <v>10</v>
      </c>
      <c r="P1010" s="2">
        <v>0.81699999999999995</v>
      </c>
      <c r="Q1010" s="2">
        <v>0.84466666666666701</v>
      </c>
      <c r="R1010">
        <v>1</v>
      </c>
      <c r="S1010">
        <v>4.4699999999997999</v>
      </c>
      <c r="T1010">
        <v>0.65000000000009095</v>
      </c>
      <c r="U1010" s="3">
        <v>5.8075987612077498</v>
      </c>
      <c r="V1010" s="27">
        <v>7.30761563701172</v>
      </c>
      <c r="W1010" s="22">
        <f>IFERROR(Table1[[#This Row],[MutualInformation]]/Table1[[#This Row],[MutualInformationPotential]],0)</f>
        <v>0.79473237916254624</v>
      </c>
      <c r="X1010" s="3">
        <v>0.26452576983578502</v>
      </c>
      <c r="Y1010" s="27">
        <v>0.40525441704633902</v>
      </c>
      <c r="Z1010" s="3">
        <f>IFERROR(Table1[[#This Row],[MutualInformationVsOutcome]]/Table1[[#This Row],[MutualInformationVsOutcomePotential]],0)</f>
        <v>0.65274000407881472</v>
      </c>
      <c r="AA1010">
        <v>53</v>
      </c>
      <c r="AB1010">
        <v>764</v>
      </c>
      <c r="AC1010">
        <v>41</v>
      </c>
      <c r="AD1010">
        <v>142</v>
      </c>
      <c r="AE1010" s="3" t="s">
        <v>1362</v>
      </c>
      <c r="AF101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010" s="17" t="str">
        <f>RIGHT(Table1[[#This Row],[AlgorithmFunc]],LEN(Table1[[#This Row],[AlgorithmFunc]])-16)</f>
        <v>ClusterMRMR</v>
      </c>
      <c r="AH1010" s="3">
        <f>Table1[[#This Row],['# CM TP]]+Table1[[#This Row],['# CM TN]]</f>
        <v>817</v>
      </c>
      <c r="AI1010" s="3">
        <f>Table1[[#This Row],['# CM FP]]+Table1[[#This Row],['# CM FN]]</f>
        <v>183</v>
      </c>
      <c r="AJ1010" s="3">
        <f>Table1[[#This Row],['# CM TP]]+Table1[[#This Row],['# CM FP]]</f>
        <v>94</v>
      </c>
      <c r="AK1010" s="3">
        <f>Table1[[#This Row],['# CM TN]]+Table1[[#This Row],['# CM FN]]</f>
        <v>906</v>
      </c>
      <c r="AL1010" s="3">
        <f>Table1[[#This Row],[GT_T]]+Table1[[#This Row],[GT_F]]</f>
        <v>1000</v>
      </c>
      <c r="AM1010" s="3">
        <f>IFERROR((Table1[[#This Row],['# CM TP]]+Table1[[#This Row],['# CM TN]])/Table1[[#This Row],[GT_TOT]], 0)</f>
        <v>0.81699999999999995</v>
      </c>
      <c r="AN1010" s="3">
        <f>IFERROR(((Table1[[#This Row],[GT_T]]*Table1[[#This Row],[GT_ML_P]]/Table1[[#This Row],[GT_TOT]])+(Table1[[#This Row],[GT_F]]*Table1[[#This Row],[GT_ML_N]]/Table1[[#This Row],[GT_TOT]]))/Table1[[#This Row],[GT_TOT]],0)</f>
        <v>0.24259600000000001</v>
      </c>
      <c r="AO1010" s="3">
        <f>(Table1[[#This Row],[OBS_ACC]]-Table1[[#This Row],[EXP_ACC]])/(1-Table1[[#This Row],[EXP_ACC]])</f>
        <v>0.75838522109732709</v>
      </c>
      <c r="AP1010" s="3">
        <f>Table1[[#This Row],['# CM TP]]+Table1[[#This Row],['# CM FN]]</f>
        <v>195</v>
      </c>
      <c r="AQ1010" s="3">
        <f>Table1[[#This Row],['# CM TN]]+Table1[[#This Row],['# CM FP]]</f>
        <v>805</v>
      </c>
      <c r="AR1010" s="2">
        <f>IFERROR(Table1[[#This Row],[NUM_T]]/(Table1[[#This Row],[NUM_T]]+Table1[[#This Row],[NUM_F]]),0)</f>
        <v>0.19500000000000001</v>
      </c>
      <c r="AS1010" s="2">
        <f>IFERROR(((LEN(Table1[[#This Row],[Predictors]])-LEN(SUBSTITUTE(Table1[[#This Row],[Predictors]],"_","")))/Table1[[#This Row],[NumPredictors]])-Table1[[#This Row],[P_se]],0)</f>
        <v>0.6</v>
      </c>
      <c r="AT1010" s="2">
        <f>IFERROR((LEN(Table1[[#This Row],[Predictors]])-LEN(SUBSTITUTE(Table1[[#This Row],[Predictors]],".","")))/Table1[[#This Row],[NumPredictors]],0)</f>
        <v>0</v>
      </c>
      <c r="AU10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10" s="2">
        <f>1-(Table1[[#This Row],[P_2gram]]+Table1[[#This Row],[P_order]]+Table1[[#This Row],[P_se]])</f>
        <v>0.4</v>
      </c>
    </row>
    <row r="1011" spans="1:48" x14ac:dyDescent="0.25">
      <c r="A1011" s="26">
        <v>90</v>
      </c>
      <c r="B1011" s="26" t="s">
        <v>645</v>
      </c>
      <c r="C1011" s="26" t="s">
        <v>185</v>
      </c>
      <c r="D1011" s="26" t="s">
        <v>1510</v>
      </c>
      <c r="E1011" s="26">
        <v>40000</v>
      </c>
      <c r="F10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11" s="26" t="s">
        <v>1070</v>
      </c>
      <c r="H1011" s="27">
        <v>1</v>
      </c>
      <c r="I1011" s="28">
        <v>43118.904085648152</v>
      </c>
      <c r="J1011" s="26" t="s">
        <v>982</v>
      </c>
      <c r="K1011" s="26" t="s">
        <v>11</v>
      </c>
      <c r="L1011" t="str">
        <f>SUBSTITUTE(SUBSTITUTE(Table1[[#This Row],[PredictorSetsOrig]],"task","act"),"startend","se")</f>
        <v>act,se</v>
      </c>
      <c r="M1011" s="32" t="s">
        <v>14</v>
      </c>
      <c r="N1011" s="27">
        <v>10</v>
      </c>
      <c r="O1011" s="27">
        <f>IF(Table1[[#This Row],[Algorithm]]="None",0,IF(Table1[[#This Row],[NumPredictors]]&lt;=5,5,IF(Table1[[#This Row],[NumPredictors]]&lt;=10,10,IF(Table1[[#This Row],[NumPredictors]]&lt;=30,30,50))))</f>
        <v>10</v>
      </c>
      <c r="P1011" s="29">
        <v>0.80189999999999995</v>
      </c>
      <c r="Q1011" s="29">
        <v>0.805433333333333</v>
      </c>
      <c r="R1011" s="26">
        <v>0.29999999999927202</v>
      </c>
      <c r="S1011" s="26">
        <v>33.640000000001201</v>
      </c>
      <c r="T1011" s="26">
        <v>0.80999999999949102</v>
      </c>
      <c r="U1011" s="27">
        <v>2.13604840610392</v>
      </c>
      <c r="V1011" s="17"/>
      <c r="W1011" s="22">
        <f>IFERROR(Table1[[#This Row],[MutualInformation]]/Table1[[#This Row],[MutualInformationPotential]],0)</f>
        <v>0</v>
      </c>
      <c r="X1011" s="27">
        <v>2.8253919848949299E-2</v>
      </c>
      <c r="Y1011" s="27"/>
      <c r="Z1011" s="27">
        <f>IFERROR(Table1[[#This Row],[MutualInformationVsOutcome]]/Table1[[#This Row],[MutualInformationVsOutcomePotential]],0)</f>
        <v>0</v>
      </c>
      <c r="AA1011" s="26">
        <v>1</v>
      </c>
      <c r="AB1011" s="26">
        <v>8018</v>
      </c>
      <c r="AC1011" s="26">
        <v>5</v>
      </c>
      <c r="AD1011" s="26">
        <v>1976</v>
      </c>
      <c r="AE1011" s="27" t="s">
        <v>1094</v>
      </c>
      <c r="AF10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011" s="17" t="str">
        <f>RIGHT(Table1[[#This Row],[AlgorithmFunc]],LEN(Table1[[#This Row],[AlgorithmFunc]])-16)</f>
        <v>Fisher</v>
      </c>
      <c r="AH1011" s="27">
        <f>Table1[[#This Row],['# CM TP]]+Table1[[#This Row],['# CM TN]]</f>
        <v>8019</v>
      </c>
      <c r="AI1011" s="27">
        <f>Table1[[#This Row],['# CM FP]]+Table1[[#This Row],['# CM FN]]</f>
        <v>1981</v>
      </c>
      <c r="AJ1011" s="27">
        <f>Table1[[#This Row],['# CM TP]]+Table1[[#This Row],['# CM FP]]</f>
        <v>6</v>
      </c>
      <c r="AK1011" s="27">
        <f>Table1[[#This Row],['# CM TN]]+Table1[[#This Row],['# CM FN]]</f>
        <v>9994</v>
      </c>
      <c r="AL1011" s="27">
        <f>Table1[[#This Row],[GT_T]]+Table1[[#This Row],[GT_F]]</f>
        <v>10000</v>
      </c>
      <c r="AM1011" s="27">
        <f>IFERROR((Table1[[#This Row],['# CM TP]]+Table1[[#This Row],['# CM TN]])/Table1[[#This Row],[GT_TOT]], 0)</f>
        <v>0.80189999999999995</v>
      </c>
      <c r="AN1011" s="27">
        <f>IFERROR(((Table1[[#This Row],[GT_T]]*Table1[[#This Row],[GT_ML_P]]/Table1[[#This Row],[GT_TOT]])+(Table1[[#This Row],[GT_F]]*Table1[[#This Row],[GT_ML_N]]/Table1[[#This Row],[GT_TOT]]))/Table1[[#This Row],[GT_TOT]],0)</f>
        <v>0.19846228000000002</v>
      </c>
      <c r="AO1011" s="27">
        <f>(Table1[[#This Row],[OBS_ACC]]-Table1[[#This Row],[EXP_ACC]])/(1-Table1[[#This Row],[EXP_ACC]])</f>
        <v>0.75285005925859605</v>
      </c>
      <c r="AP1011" s="27">
        <f>Table1[[#This Row],['# CM TP]]+Table1[[#This Row],['# CM FN]]</f>
        <v>1977</v>
      </c>
      <c r="AQ1011" s="27">
        <f>Table1[[#This Row],['# CM TN]]+Table1[[#This Row],['# CM FP]]</f>
        <v>8023</v>
      </c>
      <c r="AR1011" s="29">
        <f>IFERROR(Table1[[#This Row],[NUM_T]]/(Table1[[#This Row],[NUM_T]]+Table1[[#This Row],[NUM_F]]),0)</f>
        <v>0.19769999999999999</v>
      </c>
      <c r="AS1011" s="29">
        <f>IFERROR(((LEN(Table1[[#This Row],[Predictors]])-LEN(SUBSTITUTE(Table1[[#This Row],[Predictors]],"_","")))/Table1[[#This Row],[NumPredictors]])-Table1[[#This Row],[P_se]],0)</f>
        <v>0.13333333333333336</v>
      </c>
      <c r="AT1011" s="29">
        <f>IFERROR((LEN(Table1[[#This Row],[Predictors]])-LEN(SUBSTITUTE(Table1[[#This Row],[Predictors]],".","")))/Table1[[#This Row],[NumPredictors]],0)</f>
        <v>0</v>
      </c>
      <c r="AU101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1011" s="29">
        <f>1-(Table1[[#This Row],[P_2gram]]+Table1[[#This Row],[P_order]]+Table1[[#This Row],[P_se]])</f>
        <v>0.6</v>
      </c>
    </row>
    <row r="1012" spans="1:48" x14ac:dyDescent="0.25">
      <c r="A1012" s="26">
        <v>8</v>
      </c>
      <c r="B1012" s="26" t="s">
        <v>645</v>
      </c>
      <c r="C1012" s="26" t="s">
        <v>190</v>
      </c>
      <c r="D1012" s="26" t="s">
        <v>1510</v>
      </c>
      <c r="E1012" s="26">
        <v>40000</v>
      </c>
      <c r="F10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12" s="26" t="s">
        <v>442</v>
      </c>
      <c r="H1012" s="27">
        <v>1</v>
      </c>
      <c r="I1012" s="28">
        <v>42783.980555555558</v>
      </c>
      <c r="J1012" s="26" t="s">
        <v>37</v>
      </c>
      <c r="K1012" s="26" t="s">
        <v>11</v>
      </c>
      <c r="L1012" t="str">
        <f>SUBSTITUTE(SUBSTITUTE(Table1[[#This Row],[PredictorSetsOrig]],"task","act"),"startend","se")</f>
        <v>order</v>
      </c>
      <c r="M1012" s="14" t="s">
        <v>436</v>
      </c>
      <c r="N1012" s="27">
        <v>10</v>
      </c>
      <c r="O1012" s="27">
        <f>IF(Table1[[#This Row],[Algorithm]]="None",0,IF(Table1[[#This Row],[NumPredictors]]&lt;=5,5,IF(Table1[[#This Row],[NumPredictors]]&lt;=10,10,IF(Table1[[#This Row],[NumPredictors]]&lt;=30,30,50))))</f>
        <v>10</v>
      </c>
      <c r="P1012" s="29">
        <v>0.81679999999999997</v>
      </c>
      <c r="Q1012" s="29">
        <v>0.82143333299999999</v>
      </c>
      <c r="R1012" s="26">
        <v>27.7</v>
      </c>
      <c r="S1012" s="26">
        <v>34.630000000000003</v>
      </c>
      <c r="T1012" s="26">
        <v>8.09</v>
      </c>
      <c r="U1012" s="27">
        <v>2.7771588089999999</v>
      </c>
      <c r="V1012" s="17">
        <v>7.5786676430000002</v>
      </c>
      <c r="W1012" s="22">
        <f>IFERROR(Table1[[#This Row],[MutualInformation]]/Table1[[#This Row],[MutualInformationPotential]],0)</f>
        <v>0.36644420098895736</v>
      </c>
      <c r="X1012" s="27">
        <v>9.8485273113308097E-2</v>
      </c>
      <c r="Y1012" s="3">
        <v>0.33545797608719902</v>
      </c>
      <c r="Z1012" s="27">
        <f>IFERROR(Table1[[#This Row],[MutualInformationVsOutcome]]/Table1[[#This Row],[MutualInformationVsOutcomePotential]],0)</f>
        <v>0.29358453259047806</v>
      </c>
      <c r="AA1012" s="26">
        <v>572</v>
      </c>
      <c r="AB1012" s="26">
        <v>7596</v>
      </c>
      <c r="AC1012" s="26">
        <v>342</v>
      </c>
      <c r="AD1012" s="26">
        <v>1490</v>
      </c>
      <c r="AE1012" s="27" t="s">
        <v>447</v>
      </c>
      <c r="AF10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012" s="17" t="str">
        <f>RIGHT(Table1[[#This Row],[AlgorithmFunc]],LEN(Table1[[#This Row],[AlgorithmFunc]])-16)</f>
        <v>Cluster</v>
      </c>
      <c r="AH1012" s="27">
        <f>Table1[[#This Row],['# CM TP]]+Table1[[#This Row],['# CM TN]]</f>
        <v>8168</v>
      </c>
      <c r="AI1012" s="27">
        <f>Table1[[#This Row],['# CM FP]]+Table1[[#This Row],['# CM FN]]</f>
        <v>1832</v>
      </c>
      <c r="AJ1012" s="27">
        <f>Table1[[#This Row],['# CM TP]]+Table1[[#This Row],['# CM FP]]</f>
        <v>914</v>
      </c>
      <c r="AK1012" s="27">
        <f>Table1[[#This Row],['# CM TN]]+Table1[[#This Row],['# CM FN]]</f>
        <v>9086</v>
      </c>
      <c r="AL1012" s="27">
        <f>Table1[[#This Row],[GT_T]]+Table1[[#This Row],[GT_F]]</f>
        <v>10000</v>
      </c>
      <c r="AM1012" s="27">
        <f>IFERROR((Table1[[#This Row],['# CM TP]]+Table1[[#This Row],['# CM TN]])/Table1[[#This Row],[GT_TOT]], 0)</f>
        <v>0.81679999999999997</v>
      </c>
      <c r="AN1012" s="27">
        <f>IFERROR(((Table1[[#This Row],[GT_T]]*Table1[[#This Row],[GT_ML_P]]/Table1[[#This Row],[GT_TOT]])+(Table1[[#This Row],[GT_F]]*Table1[[#This Row],[GT_ML_N]]/Table1[[#This Row],[GT_TOT]]))/Table1[[#This Row],[GT_TOT]],0)</f>
        <v>0.24111104</v>
      </c>
      <c r="AO1012" s="27">
        <f>(Table1[[#This Row],[OBS_ACC]]-Table1[[#This Row],[EXP_ACC]])/(1-Table1[[#This Row],[EXP_ACC]])</f>
        <v>0.75859445893111943</v>
      </c>
      <c r="AP1012" s="27">
        <f>Table1[[#This Row],['# CM TP]]+Table1[[#This Row],['# CM FN]]</f>
        <v>2062</v>
      </c>
      <c r="AQ1012" s="27">
        <f>Table1[[#This Row],['# CM TN]]+Table1[[#This Row],['# CM FP]]</f>
        <v>7938</v>
      </c>
      <c r="AR1012" s="29">
        <f>IFERROR(Table1[[#This Row],[NUM_T]]/(Table1[[#This Row],[NUM_T]]+Table1[[#This Row],[NUM_F]]),0)</f>
        <v>0.20619999999999999</v>
      </c>
      <c r="AS1012" s="29">
        <f>IFERROR(((LEN(Table1[[#This Row],[Predictors]])-LEN(SUBSTITUTE(Table1[[#This Row],[Predictors]],"_","")))/Table1[[#This Row],[NumPredictors]])-Table1[[#This Row],[P_se]],0)</f>
        <v>0</v>
      </c>
      <c r="AT1012" s="29">
        <f>IFERROR((LEN(Table1[[#This Row],[Predictors]])-LEN(SUBSTITUTE(Table1[[#This Row],[Predictors]],".","")))/Table1[[#This Row],[NumPredictors]],0)</f>
        <v>1</v>
      </c>
      <c r="AU101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12" s="29">
        <f>1-(Table1[[#This Row],[P_2gram]]+Table1[[#This Row],[P_order]]+Table1[[#This Row],[P_se]])</f>
        <v>0</v>
      </c>
    </row>
    <row r="1013" spans="1:48" x14ac:dyDescent="0.25">
      <c r="A1013">
        <v>19</v>
      </c>
      <c r="B1013" t="s">
        <v>645</v>
      </c>
      <c r="C1013" t="s">
        <v>190</v>
      </c>
      <c r="D1013" t="s">
        <v>1510</v>
      </c>
      <c r="E1013">
        <v>40000</v>
      </c>
      <c r="F10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013" t="s">
        <v>1664</v>
      </c>
      <c r="H1013" s="3">
        <v>1</v>
      </c>
      <c r="I1013" s="1">
        <v>43131.085289351853</v>
      </c>
      <c r="J1013" t="s">
        <v>405</v>
      </c>
      <c r="K1013" t="s">
        <v>11</v>
      </c>
      <c r="L1013" t="str">
        <f>SUBSTITUTE(SUBSTITUTE(Table1[[#This Row],[PredictorSetsOrig]],"task","act"),"startend","se")</f>
        <v>act,order</v>
      </c>
      <c r="M1013" s="32" t="s">
        <v>26</v>
      </c>
      <c r="N1013" s="3">
        <v>30</v>
      </c>
      <c r="O1013" s="3">
        <f>IF(Table1[[#This Row],[Algorithm]]="None",0,IF(Table1[[#This Row],[NumPredictors]]&lt;=5,5,IF(Table1[[#This Row],[NumPredictors]]&lt;=10,10,IF(Table1[[#This Row],[NumPredictors]]&lt;=30,30,50))))</f>
        <v>30</v>
      </c>
      <c r="P1013" s="2">
        <v>0.81679999999999997</v>
      </c>
      <c r="Q1013" s="2">
        <v>0.82150000000000001</v>
      </c>
      <c r="R1013">
        <v>0.74000000000160104</v>
      </c>
      <c r="S1013">
        <v>61.240000000001601</v>
      </c>
      <c r="T1013">
        <v>6.6800000000002902</v>
      </c>
      <c r="U1013" s="3">
        <v>2.9810121099926801</v>
      </c>
      <c r="V1013" s="27"/>
      <c r="W1013" s="22">
        <f>IFERROR(Table1[[#This Row],[MutualInformation]]/Table1[[#This Row],[MutualInformationPotential]],0)</f>
        <v>0</v>
      </c>
      <c r="X1013" s="3">
        <v>0.12161823835395399</v>
      </c>
      <c r="Y1013" s="3"/>
      <c r="Z1013" s="3">
        <f>IFERROR(Table1[[#This Row],[MutualInformationVsOutcome]]/Table1[[#This Row],[MutualInformationVsOutcomePotential]],0)</f>
        <v>0</v>
      </c>
      <c r="AA1013">
        <v>503</v>
      </c>
      <c r="AB1013">
        <v>7665</v>
      </c>
      <c r="AC1013">
        <v>273</v>
      </c>
      <c r="AD1013">
        <v>1559</v>
      </c>
      <c r="AE1013" s="3" t="s">
        <v>416</v>
      </c>
      <c r="AF10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013" s="17" t="str">
        <f>RIGHT(Table1[[#This Row],[AlgorithmFunc]],LEN(Table1[[#This Row],[AlgorithmFunc]])-16)</f>
        <v>Random</v>
      </c>
      <c r="AH1013" s="3">
        <f>Table1[[#This Row],['# CM TP]]+Table1[[#This Row],['# CM TN]]</f>
        <v>8168</v>
      </c>
      <c r="AI1013" s="3">
        <f>Table1[[#This Row],['# CM FP]]+Table1[[#This Row],['# CM FN]]</f>
        <v>1832</v>
      </c>
      <c r="AJ1013" s="3">
        <f>Table1[[#This Row],['# CM TP]]+Table1[[#This Row],['# CM FP]]</f>
        <v>776</v>
      </c>
      <c r="AK1013" s="3">
        <f>Table1[[#This Row],['# CM TN]]+Table1[[#This Row],['# CM FN]]</f>
        <v>9224</v>
      </c>
      <c r="AL1013" s="3">
        <f>Table1[[#This Row],[GT_T]]+Table1[[#This Row],[GT_F]]</f>
        <v>10000</v>
      </c>
      <c r="AM1013" s="3">
        <f>IFERROR((Table1[[#This Row],['# CM TP]]+Table1[[#This Row],['# CM TN]])/Table1[[#This Row],[GT_TOT]], 0)</f>
        <v>0.81679999999999997</v>
      </c>
      <c r="AN1013" s="3">
        <f>IFERROR(((Table1[[#This Row],[GT_T]]*Table1[[#This Row],[GT_ML_P]]/Table1[[#This Row],[GT_TOT]])+(Table1[[#This Row],[GT_F]]*Table1[[#This Row],[GT_ML_N]]/Table1[[#This Row],[GT_TOT]]))/Table1[[#This Row],[GT_TOT]],0)</f>
        <v>0.23236736</v>
      </c>
      <c r="AO1013" s="3">
        <f>(Table1[[#This Row],[OBS_ACC]]-Table1[[#This Row],[EXP_ACC]])/(1-Table1[[#This Row],[EXP_ACC]])</f>
        <v>0.76134417629766238</v>
      </c>
      <c r="AP1013" s="3">
        <f>Table1[[#This Row],['# CM TP]]+Table1[[#This Row],['# CM FN]]</f>
        <v>2062</v>
      </c>
      <c r="AQ1013" s="3">
        <f>Table1[[#This Row],['# CM TN]]+Table1[[#This Row],['# CM FP]]</f>
        <v>7938</v>
      </c>
      <c r="AR1013" s="2">
        <f>IFERROR(Table1[[#This Row],[NUM_T]]/(Table1[[#This Row],[NUM_T]]+Table1[[#This Row],[NUM_F]]),0)</f>
        <v>0.20619999999999999</v>
      </c>
      <c r="AS1013" s="2">
        <f>IFERROR(((LEN(Table1[[#This Row],[Predictors]])-LEN(SUBSTITUTE(Table1[[#This Row],[Predictors]],"_","")))/Table1[[#This Row],[NumPredictors]])-Table1[[#This Row],[P_se]],0)</f>
        <v>0</v>
      </c>
      <c r="AT1013" s="2">
        <f>IFERROR((LEN(Table1[[#This Row],[Predictors]])-LEN(SUBSTITUTE(Table1[[#This Row],[Predictors]],".","")))/Table1[[#This Row],[NumPredictors]],0)</f>
        <v>0.96666666666666667</v>
      </c>
      <c r="AU10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13" s="2">
        <f>1-(Table1[[#This Row],[P_2gram]]+Table1[[#This Row],[P_order]]+Table1[[#This Row],[P_se]])</f>
        <v>3.3333333333333326E-2</v>
      </c>
    </row>
    <row r="1014" spans="1:48" x14ac:dyDescent="0.25">
      <c r="A1014">
        <v>7</v>
      </c>
      <c r="B1014" t="s">
        <v>645</v>
      </c>
      <c r="C1014" t="s">
        <v>190</v>
      </c>
      <c r="D1014" t="s">
        <v>1510</v>
      </c>
      <c r="E1014">
        <v>40000</v>
      </c>
      <c r="F10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14" t="s">
        <v>1586</v>
      </c>
      <c r="H1014" s="3">
        <v>1</v>
      </c>
      <c r="I1014" s="1">
        <v>43126.797719907408</v>
      </c>
      <c r="J1014" t="s">
        <v>51</v>
      </c>
      <c r="K1014" t="s">
        <v>11</v>
      </c>
      <c r="L1014" t="str">
        <f>SUBSTITUTE(SUBSTITUTE(Table1[[#This Row],[PredictorSetsOrig]],"task","act"),"startend","se")</f>
        <v>act,2gram,order</v>
      </c>
      <c r="M1014" s="32" t="s">
        <v>24</v>
      </c>
      <c r="N1014" s="3">
        <v>10</v>
      </c>
      <c r="O1014" s="3">
        <f>IF(Table1[[#This Row],[Algorithm]]="None",0,IF(Table1[[#This Row],[NumPredictors]]&lt;=5,5,IF(Table1[[#This Row],[NumPredictors]]&lt;=10,10,IF(Table1[[#This Row],[NumPredictors]]&lt;=30,30,50))))</f>
        <v>10</v>
      </c>
      <c r="P1014" s="2">
        <v>0.81640000000000001</v>
      </c>
      <c r="Q1014" s="2">
        <v>0.81710000000000005</v>
      </c>
      <c r="R1014">
        <v>102.61000000000099</v>
      </c>
      <c r="S1014">
        <v>34.3099999999977</v>
      </c>
      <c r="T1014">
        <v>11.960000000006399</v>
      </c>
      <c r="U1014" s="3">
        <v>1.4676449048228</v>
      </c>
      <c r="V1014" s="27"/>
      <c r="W1014" s="22">
        <f>IFERROR(Table1[[#This Row],[MutualInformation]]/Table1[[#This Row],[MutualInformationPotential]],0)</f>
        <v>0</v>
      </c>
      <c r="X1014" s="3">
        <v>6.8590462510643505E-2</v>
      </c>
      <c r="Y1014" s="3"/>
      <c r="Z1014" s="3">
        <f>IFERROR(Table1[[#This Row],[MutualInformationVsOutcome]]/Table1[[#This Row],[MutualInformationVsOutcomePotential]],0)</f>
        <v>0</v>
      </c>
      <c r="AA1014">
        <v>344</v>
      </c>
      <c r="AB1014">
        <v>7820</v>
      </c>
      <c r="AC1014">
        <v>118</v>
      </c>
      <c r="AD1014">
        <v>1718</v>
      </c>
      <c r="AE1014" s="3" t="s">
        <v>394</v>
      </c>
      <c r="AF101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014" s="17" t="str">
        <f>RIGHT(Table1[[#This Row],[AlgorithmFunc]],LEN(Table1[[#This Row],[AlgorithmFunc]])-16)</f>
        <v>ClusterImportance</v>
      </c>
      <c r="AH1014" s="3">
        <f>Table1[[#This Row],['# CM TP]]+Table1[[#This Row],['# CM TN]]</f>
        <v>8164</v>
      </c>
      <c r="AI1014" s="3">
        <f>Table1[[#This Row],['# CM FP]]+Table1[[#This Row],['# CM FN]]</f>
        <v>1836</v>
      </c>
      <c r="AJ1014" s="3">
        <f>Table1[[#This Row],['# CM TP]]+Table1[[#This Row],['# CM FP]]</f>
        <v>462</v>
      </c>
      <c r="AK1014" s="3">
        <f>Table1[[#This Row],['# CM TN]]+Table1[[#This Row],['# CM FN]]</f>
        <v>9538</v>
      </c>
      <c r="AL1014" s="3">
        <f>Table1[[#This Row],[GT_T]]+Table1[[#This Row],[GT_F]]</f>
        <v>10000</v>
      </c>
      <c r="AM1014" s="3">
        <f>IFERROR((Table1[[#This Row],['# CM TP]]+Table1[[#This Row],['# CM TN]])/Table1[[#This Row],[GT_TOT]], 0)</f>
        <v>0.81640000000000001</v>
      </c>
      <c r="AN1014" s="3">
        <f>IFERROR(((Table1[[#This Row],[GT_T]]*Table1[[#This Row],[GT_ML_P]]/Table1[[#This Row],[GT_TOT]])+(Table1[[#This Row],[GT_F]]*Table1[[#This Row],[GT_ML_N]]/Table1[[#This Row],[GT_TOT]]))/Table1[[#This Row],[GT_TOT]],0)</f>
        <v>0.21283536</v>
      </c>
      <c r="AO1014" s="3">
        <f>(Table1[[#This Row],[OBS_ACC]]-Table1[[#This Row],[EXP_ACC]])/(1-Table1[[#This Row],[EXP_ACC]])</f>
        <v>0.76675781574741464</v>
      </c>
      <c r="AP1014" s="3">
        <f>Table1[[#This Row],['# CM TP]]+Table1[[#This Row],['# CM FN]]</f>
        <v>2062</v>
      </c>
      <c r="AQ1014" s="3">
        <f>Table1[[#This Row],['# CM TN]]+Table1[[#This Row],['# CM FP]]</f>
        <v>7938</v>
      </c>
      <c r="AR1014" s="2">
        <f>IFERROR(Table1[[#This Row],[NUM_T]]/(Table1[[#This Row],[NUM_T]]+Table1[[#This Row],[NUM_F]]),0)</f>
        <v>0.20619999999999999</v>
      </c>
      <c r="AS1014" s="2">
        <f>IFERROR(((LEN(Table1[[#This Row],[Predictors]])-LEN(SUBSTITUTE(Table1[[#This Row],[Predictors]],"_","")))/Table1[[#This Row],[NumPredictors]])-Table1[[#This Row],[P_se]],0)</f>
        <v>0.6</v>
      </c>
      <c r="AT1014" s="2">
        <f>IFERROR((LEN(Table1[[#This Row],[Predictors]])-LEN(SUBSTITUTE(Table1[[#This Row],[Predictors]],".","")))/Table1[[#This Row],[NumPredictors]],0)</f>
        <v>0.4</v>
      </c>
      <c r="AU10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14" s="2">
        <f>1-(Table1[[#This Row],[P_2gram]]+Table1[[#This Row],[P_order]]+Table1[[#This Row],[P_se]])</f>
        <v>0</v>
      </c>
    </row>
    <row r="1015" spans="1:48" x14ac:dyDescent="0.25">
      <c r="A1015">
        <v>92</v>
      </c>
      <c r="B1015" t="s">
        <v>645</v>
      </c>
      <c r="C1015" t="s">
        <v>185</v>
      </c>
      <c r="D1015" s="26" t="s">
        <v>1510</v>
      </c>
      <c r="E1015">
        <v>40000</v>
      </c>
      <c r="F10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15" t="s">
        <v>1070</v>
      </c>
      <c r="H1015" s="3">
        <v>1</v>
      </c>
      <c r="I1015" s="1">
        <v>43118.904976851853</v>
      </c>
      <c r="J1015" t="s">
        <v>982</v>
      </c>
      <c r="K1015" t="s">
        <v>11</v>
      </c>
      <c r="L1015" t="str">
        <f>SUBSTITUTE(SUBSTITUTE(Table1[[#This Row],[PredictorSetsOrig]],"task","act"),"startend","se")</f>
        <v>act,se,order</v>
      </c>
      <c r="M1015" s="32" t="s">
        <v>18</v>
      </c>
      <c r="N1015" s="3">
        <v>10</v>
      </c>
      <c r="O1015" s="3">
        <f>IF(Table1[[#This Row],[Algorithm]]="None",0,IF(Table1[[#This Row],[NumPredictors]]&lt;=5,5,IF(Table1[[#This Row],[NumPredictors]]&lt;=10,10,IF(Table1[[#This Row],[NumPredictors]]&lt;=30,30,50))))</f>
        <v>10</v>
      </c>
      <c r="P1015" s="2">
        <v>0.80230000000000001</v>
      </c>
      <c r="Q1015" s="2">
        <v>0.80493333333333295</v>
      </c>
      <c r="R1015">
        <v>4.3299999999999299</v>
      </c>
      <c r="S1015">
        <v>30.940000000000499</v>
      </c>
      <c r="T1015">
        <v>6.6800000000002902</v>
      </c>
      <c r="U1015" s="3">
        <v>9.9492181757087295E-2</v>
      </c>
      <c r="V1015" s="17"/>
      <c r="W1015" s="22">
        <f>IFERROR(Table1[[#This Row],[MutualInformation]]/Table1[[#This Row],[MutualInformationPotential]],0)</f>
        <v>0</v>
      </c>
      <c r="X1015" s="3">
        <v>1.1347037000515299E-3</v>
      </c>
      <c r="Y1015" s="3"/>
      <c r="Z1015" s="3">
        <f>IFERROR(Table1[[#This Row],[MutualInformationVsOutcome]]/Table1[[#This Row],[MutualInformationVsOutcomePotential]],0)</f>
        <v>0</v>
      </c>
      <c r="AA1015">
        <v>0</v>
      </c>
      <c r="AB1015">
        <v>8023</v>
      </c>
      <c r="AC1015">
        <v>0</v>
      </c>
      <c r="AD1015">
        <v>1977</v>
      </c>
      <c r="AE1015" s="3" t="s">
        <v>1096</v>
      </c>
      <c r="AF10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015" s="17" t="str">
        <f>RIGHT(Table1[[#This Row],[AlgorithmFunc]],LEN(Table1[[#This Row],[AlgorithmFunc]])-16)</f>
        <v>Fisher</v>
      </c>
      <c r="AH1015" s="3">
        <f>Table1[[#This Row],['# CM TP]]+Table1[[#This Row],['# CM TN]]</f>
        <v>8023</v>
      </c>
      <c r="AI1015" s="3">
        <f>Table1[[#This Row],['# CM FP]]+Table1[[#This Row],['# CM FN]]</f>
        <v>1977</v>
      </c>
      <c r="AJ1015" s="3">
        <f>Table1[[#This Row],['# CM TP]]+Table1[[#This Row],['# CM FP]]</f>
        <v>0</v>
      </c>
      <c r="AK1015" s="3">
        <f>Table1[[#This Row],['# CM TN]]+Table1[[#This Row],['# CM FN]]</f>
        <v>10000</v>
      </c>
      <c r="AL1015" s="3">
        <f>Table1[[#This Row],[GT_T]]+Table1[[#This Row],[GT_F]]</f>
        <v>10000</v>
      </c>
      <c r="AM1015" s="3">
        <f>IFERROR((Table1[[#This Row],['# CM TP]]+Table1[[#This Row],['# CM TN]])/Table1[[#This Row],[GT_TOT]], 0)</f>
        <v>0.80230000000000001</v>
      </c>
      <c r="AN1015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015" s="3">
        <f>(Table1[[#This Row],[OBS_ACC]]-Table1[[#This Row],[EXP_ACC]])/(1-Table1[[#This Row],[EXP_ACC]])</f>
        <v>0.75358344758818396</v>
      </c>
      <c r="AP1015" s="3">
        <f>Table1[[#This Row],['# CM TP]]+Table1[[#This Row],['# CM FN]]</f>
        <v>1977</v>
      </c>
      <c r="AQ1015" s="3">
        <f>Table1[[#This Row],['# CM TN]]+Table1[[#This Row],['# CM FP]]</f>
        <v>8023</v>
      </c>
      <c r="AR1015" s="2">
        <f>IFERROR(Table1[[#This Row],[NUM_T]]/(Table1[[#This Row],[NUM_T]]+Table1[[#This Row],[NUM_F]]),0)</f>
        <v>0.19769999999999999</v>
      </c>
      <c r="AS1015" s="2">
        <f>IFERROR(((LEN(Table1[[#This Row],[Predictors]])-LEN(SUBSTITUTE(Table1[[#This Row],[Predictors]],"_","")))/Table1[[#This Row],[NumPredictors]])-Table1[[#This Row],[P_se]],0)</f>
        <v>0</v>
      </c>
      <c r="AT1015" s="2">
        <f>IFERROR((LEN(Table1[[#This Row],[Predictors]])-LEN(SUBSTITUTE(Table1[[#This Row],[Predictors]],".","")))/Table1[[#This Row],[NumPredictors]],0)</f>
        <v>1</v>
      </c>
      <c r="AU10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15" s="2">
        <f>1-(Table1[[#This Row],[P_2gram]]+Table1[[#This Row],[P_order]]+Table1[[#This Row],[P_se]])</f>
        <v>0</v>
      </c>
    </row>
    <row r="1016" spans="1:48" x14ac:dyDescent="0.25">
      <c r="A1016">
        <v>101</v>
      </c>
      <c r="B1016" t="s">
        <v>645</v>
      </c>
      <c r="C1016" t="s">
        <v>185</v>
      </c>
      <c r="D1016" s="26" t="s">
        <v>1510</v>
      </c>
      <c r="E1016">
        <v>40000</v>
      </c>
      <c r="F10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16" t="s">
        <v>1070</v>
      </c>
      <c r="H1016" s="3">
        <v>1</v>
      </c>
      <c r="I1016" s="1">
        <v>43118.909803240742</v>
      </c>
      <c r="J1016" t="s">
        <v>983</v>
      </c>
      <c r="K1016" t="s">
        <v>11</v>
      </c>
      <c r="L1016" t="str">
        <f>SUBSTITUTE(SUBSTITUTE(Table1[[#This Row],[PredictorSetsOrig]],"task","act"),"startend","se")</f>
        <v>act,se</v>
      </c>
      <c r="M1016" s="32" t="s">
        <v>14</v>
      </c>
      <c r="N1016" s="3">
        <v>10</v>
      </c>
      <c r="O1016" s="3">
        <f>IF(Table1[[#This Row],[Algorithm]]="None",0,IF(Table1[[#This Row],[NumPredictors]]&lt;=5,5,IF(Table1[[#This Row],[NumPredictors]]&lt;=10,10,IF(Table1[[#This Row],[NumPredictors]]&lt;=30,30,50))))</f>
        <v>10</v>
      </c>
      <c r="P1016" s="2">
        <v>0.81779999999999997</v>
      </c>
      <c r="Q1016" s="2">
        <v>0.81879999999999997</v>
      </c>
      <c r="R1016">
        <v>0.26999999999861801</v>
      </c>
      <c r="S1016">
        <v>36.159999999999897</v>
      </c>
      <c r="T1016">
        <v>0.83999999999832697</v>
      </c>
      <c r="U1016" s="3">
        <v>4.1843694382976402</v>
      </c>
      <c r="V1016" s="27"/>
      <c r="W1016" s="22">
        <f>IFERROR(Table1[[#This Row],[MutualInformation]]/Table1[[#This Row],[MutualInformationPotential]],0)</f>
        <v>0</v>
      </c>
      <c r="X1016" s="3">
        <v>9.03258964483937E-2</v>
      </c>
      <c r="Y1016" s="3"/>
      <c r="Z1016" s="3">
        <f>IFERROR(Table1[[#This Row],[MutualInformationVsOutcome]]/Table1[[#This Row],[MutualInformationVsOutcomePotential]],0)</f>
        <v>0</v>
      </c>
      <c r="AA1016">
        <v>317</v>
      </c>
      <c r="AB1016">
        <v>7861</v>
      </c>
      <c r="AC1016">
        <v>162</v>
      </c>
      <c r="AD1016">
        <v>1660</v>
      </c>
      <c r="AE1016" s="3" t="s">
        <v>1105</v>
      </c>
      <c r="AF10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016" s="17" t="str">
        <f>RIGHT(Table1[[#This Row],[AlgorithmFunc]],LEN(Table1[[#This Row],[AlgorithmFunc]])-16)</f>
        <v>Influence</v>
      </c>
      <c r="AH1016" s="3">
        <f>Table1[[#This Row],['# CM TP]]+Table1[[#This Row],['# CM TN]]</f>
        <v>8178</v>
      </c>
      <c r="AI1016" s="3">
        <f>Table1[[#This Row],['# CM FP]]+Table1[[#This Row],['# CM FN]]</f>
        <v>1822</v>
      </c>
      <c r="AJ1016" s="3">
        <f>Table1[[#This Row],['# CM TP]]+Table1[[#This Row],['# CM FP]]</f>
        <v>479</v>
      </c>
      <c r="AK1016" s="3">
        <f>Table1[[#This Row],['# CM TN]]+Table1[[#This Row],['# CM FN]]</f>
        <v>9521</v>
      </c>
      <c r="AL1016" s="3">
        <f>Table1[[#This Row],[GT_T]]+Table1[[#This Row],[GT_F]]</f>
        <v>10000</v>
      </c>
      <c r="AM1016" s="3">
        <f>IFERROR((Table1[[#This Row],['# CM TP]]+Table1[[#This Row],['# CM TN]])/Table1[[#This Row],[GT_TOT]], 0)</f>
        <v>0.81779999999999997</v>
      </c>
      <c r="AN1016" s="3">
        <f>IFERROR(((Table1[[#This Row],[GT_T]]*Table1[[#This Row],[GT_ML_P]]/Table1[[#This Row],[GT_TOT]])+(Table1[[#This Row],[GT_F]]*Table1[[#This Row],[GT_ML_N]]/Table1[[#This Row],[GT_TOT]]))/Table1[[#This Row],[GT_TOT]],0)</f>
        <v>0.21264524000000001</v>
      </c>
      <c r="AO1016" s="3">
        <f>(Table1[[#This Row],[OBS_ACC]]-Table1[[#This Row],[EXP_ACC]])/(1-Table1[[#This Row],[EXP_ACC]])</f>
        <v>0.76859224169801177</v>
      </c>
      <c r="AP1016" s="3">
        <f>Table1[[#This Row],['# CM TP]]+Table1[[#This Row],['# CM FN]]</f>
        <v>1977</v>
      </c>
      <c r="AQ1016" s="3">
        <f>Table1[[#This Row],['# CM TN]]+Table1[[#This Row],['# CM FP]]</f>
        <v>8023</v>
      </c>
      <c r="AR1016" s="2">
        <f>IFERROR(Table1[[#This Row],[NUM_T]]/(Table1[[#This Row],[NUM_T]]+Table1[[#This Row],[NUM_F]]),0)</f>
        <v>0.19769999999999999</v>
      </c>
      <c r="AS1016" s="2">
        <f>IFERROR(((LEN(Table1[[#This Row],[Predictors]])-LEN(SUBSTITUTE(Table1[[#This Row],[Predictors]],"_","")))/Table1[[#This Row],[NumPredictors]])-Table1[[#This Row],[P_se]],0)</f>
        <v>6.666666666666668E-2</v>
      </c>
      <c r="AT1016" s="2">
        <f>IFERROR((LEN(Table1[[#This Row],[Predictors]])-LEN(SUBSTITUTE(Table1[[#This Row],[Predictors]],".","")))/Table1[[#This Row],[NumPredictors]],0)</f>
        <v>0</v>
      </c>
      <c r="AU10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1016" s="2">
        <f>1-(Table1[[#This Row],[P_2gram]]+Table1[[#This Row],[P_order]]+Table1[[#This Row],[P_se]])</f>
        <v>0.8</v>
      </c>
    </row>
    <row r="1017" spans="1:48" x14ac:dyDescent="0.25">
      <c r="A1017">
        <v>150</v>
      </c>
      <c r="B1017" t="s">
        <v>645</v>
      </c>
      <c r="C1017" t="s">
        <v>190</v>
      </c>
      <c r="D1017" s="26" t="s">
        <v>1510</v>
      </c>
      <c r="E1017">
        <v>40000</v>
      </c>
      <c r="F10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017" t="s">
        <v>1070</v>
      </c>
      <c r="H1017" s="3">
        <v>1</v>
      </c>
      <c r="I1017" s="1">
        <v>43118.864062499997</v>
      </c>
      <c r="J1017" t="s">
        <v>983</v>
      </c>
      <c r="K1017" t="s">
        <v>11</v>
      </c>
      <c r="L1017" t="str">
        <f>SUBSTITUTE(SUBSTITUTE(Table1[[#This Row],[PredictorSetsOrig]],"task","act"),"startend","se")</f>
        <v>act,2gram,order</v>
      </c>
      <c r="M1017" s="32" t="s">
        <v>24</v>
      </c>
      <c r="N1017" s="3">
        <v>30</v>
      </c>
      <c r="O1017" s="3">
        <f>IF(Table1[[#This Row],[Algorithm]]="None",0,IF(Table1[[#This Row],[NumPredictors]]&lt;=5,5,IF(Table1[[#This Row],[NumPredictors]]&lt;=10,10,IF(Table1[[#This Row],[NumPredictors]]&lt;=30,30,50))))</f>
        <v>30</v>
      </c>
      <c r="P1017" s="2">
        <v>0.81610000000000005</v>
      </c>
      <c r="Q1017" s="2">
        <v>0.81879999999999997</v>
      </c>
      <c r="R1017">
        <v>7.6899999999995998</v>
      </c>
      <c r="S1017">
        <v>62.050000000000203</v>
      </c>
      <c r="T1017">
        <v>13.25</v>
      </c>
      <c r="U1017" s="3">
        <v>1.37929008016622</v>
      </c>
      <c r="V1017" s="27"/>
      <c r="W1017" s="22">
        <f>IFERROR(Table1[[#This Row],[MutualInformation]]/Table1[[#This Row],[MutualInformationPotential]],0)</f>
        <v>0</v>
      </c>
      <c r="X1017" s="3">
        <v>7.5119163678349907E-2</v>
      </c>
      <c r="Y1017" s="3"/>
      <c r="Z1017" s="3">
        <f>IFERROR(Table1[[#This Row],[MutualInformationVsOutcome]]/Table1[[#This Row],[MutualInformationVsOutcomePotential]],0)</f>
        <v>0</v>
      </c>
      <c r="AA1017">
        <v>485</v>
      </c>
      <c r="AB1017">
        <v>7676</v>
      </c>
      <c r="AC1017">
        <v>262</v>
      </c>
      <c r="AD1017">
        <v>1577</v>
      </c>
      <c r="AE1017" s="3" t="s">
        <v>1229</v>
      </c>
      <c r="AF10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017" s="17" t="str">
        <f>RIGHT(Table1[[#This Row],[AlgorithmFunc]],LEN(Table1[[#This Row],[AlgorithmFunc]])-16)</f>
        <v>Influence</v>
      </c>
      <c r="AH1017" s="3">
        <f>Table1[[#This Row],['# CM TP]]+Table1[[#This Row],['# CM TN]]</f>
        <v>8161</v>
      </c>
      <c r="AI1017" s="3">
        <f>Table1[[#This Row],['# CM FP]]+Table1[[#This Row],['# CM FN]]</f>
        <v>1839</v>
      </c>
      <c r="AJ1017" s="3">
        <f>Table1[[#This Row],['# CM TP]]+Table1[[#This Row],['# CM FP]]</f>
        <v>747</v>
      </c>
      <c r="AK1017" s="3">
        <f>Table1[[#This Row],['# CM TN]]+Table1[[#This Row],['# CM FN]]</f>
        <v>9253</v>
      </c>
      <c r="AL1017" s="3">
        <f>Table1[[#This Row],[GT_T]]+Table1[[#This Row],[GT_F]]</f>
        <v>10000</v>
      </c>
      <c r="AM1017" s="3">
        <f>IFERROR((Table1[[#This Row],['# CM TP]]+Table1[[#This Row],['# CM TN]])/Table1[[#This Row],[GT_TOT]], 0)</f>
        <v>0.81610000000000005</v>
      </c>
      <c r="AN1017" s="3">
        <f>IFERROR(((Table1[[#This Row],[GT_T]]*Table1[[#This Row],[GT_ML_P]]/Table1[[#This Row],[GT_TOT]])+(Table1[[#This Row],[GT_F]]*Table1[[#This Row],[GT_ML_N]]/Table1[[#This Row],[GT_TOT]]))/Table1[[#This Row],[GT_TOT]],0)</f>
        <v>0.23112534000000001</v>
      </c>
      <c r="AO1017" s="3">
        <f>(Table1[[#This Row],[OBS_ACC]]-Table1[[#This Row],[EXP_ACC]])/(1-Table1[[#This Row],[EXP_ACC]])</f>
        <v>0.76081927319597198</v>
      </c>
      <c r="AP1017" s="3">
        <f>Table1[[#This Row],['# CM TP]]+Table1[[#This Row],['# CM FN]]</f>
        <v>2062</v>
      </c>
      <c r="AQ1017" s="3">
        <f>Table1[[#This Row],['# CM TN]]+Table1[[#This Row],['# CM FP]]</f>
        <v>7938</v>
      </c>
      <c r="AR1017" s="2">
        <f>IFERROR(Table1[[#This Row],[NUM_T]]/(Table1[[#This Row],[NUM_T]]+Table1[[#This Row],[NUM_F]]),0)</f>
        <v>0.20619999999999999</v>
      </c>
      <c r="AS1017" s="2">
        <f>IFERROR(((LEN(Table1[[#This Row],[Predictors]])-LEN(SUBSTITUTE(Table1[[#This Row],[Predictors]],"_","")))/Table1[[#This Row],[NumPredictors]])-Table1[[#This Row],[P_se]],0)</f>
        <v>0.23333333333333334</v>
      </c>
      <c r="AT1017" s="2">
        <f>IFERROR((LEN(Table1[[#This Row],[Predictors]])-LEN(SUBSTITUTE(Table1[[#This Row],[Predictors]],".","")))/Table1[[#This Row],[NumPredictors]],0)</f>
        <v>0.76666666666666672</v>
      </c>
      <c r="AU10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17" s="2">
        <f>1-(Table1[[#This Row],[P_2gram]]+Table1[[#This Row],[P_order]]+Table1[[#This Row],[P_se]])</f>
        <v>0</v>
      </c>
    </row>
    <row r="1018" spans="1:48" x14ac:dyDescent="0.25">
      <c r="A1018" s="26">
        <v>19</v>
      </c>
      <c r="B1018" s="26" t="s">
        <v>645</v>
      </c>
      <c r="C1018" s="26" t="s">
        <v>190</v>
      </c>
      <c r="D1018" s="26" t="s">
        <v>1510</v>
      </c>
      <c r="E1018" s="26">
        <v>4000</v>
      </c>
      <c r="F10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18" s="26"/>
      <c r="H1018" s="27">
        <v>1</v>
      </c>
      <c r="I1018" s="28">
        <v>41312.384826388887</v>
      </c>
      <c r="J1018" s="26" t="s">
        <v>37</v>
      </c>
      <c r="K1018" s="26" t="s">
        <v>11</v>
      </c>
      <c r="L1018" t="str">
        <f>SUBSTITUTE(SUBSTITUTE(Table1[[#This Row],[PredictorSetsOrig]],"task","act"),"startend","se")</f>
        <v>act,se,2gram</v>
      </c>
      <c r="M1018" s="14" t="s">
        <v>16</v>
      </c>
      <c r="N1018" s="27">
        <v>30</v>
      </c>
      <c r="O1018" s="27">
        <f>IF(Table1[[#This Row],[Algorithm]]="None",0,IF(Table1[[#This Row],[NumPredictors]]&lt;=5,5,IF(Table1[[#This Row],[NumPredictors]]&lt;=10,10,IF(Table1[[#This Row],[NumPredictors]]&lt;=30,30,50))))</f>
        <v>30</v>
      </c>
      <c r="P1018" s="29">
        <v>0.81599999999999995</v>
      </c>
      <c r="Q1018" s="29">
        <v>0.84366666666666701</v>
      </c>
      <c r="R1018" s="26">
        <v>1.01999999999998</v>
      </c>
      <c r="S1018" s="26">
        <v>6.9700000000000299</v>
      </c>
      <c r="T1018" s="26">
        <v>0.19000000000005501</v>
      </c>
      <c r="U1018" s="27">
        <v>6.9713830214834198</v>
      </c>
      <c r="V1018" s="27">
        <v>7.30761563701172</v>
      </c>
      <c r="W1018" s="22">
        <f>IFERROR(Table1[[#This Row],[MutualInformation]]/Table1[[#This Row],[MutualInformationPotential]],0)</f>
        <v>0.9539887382930563</v>
      </c>
      <c r="X1018" s="27">
        <v>0.594227678463358</v>
      </c>
      <c r="Y1018" s="3">
        <v>0.62240735263358904</v>
      </c>
      <c r="Z1018" s="27">
        <f>IFERROR(Table1[[#This Row],[MutualInformationVsOutcome]]/Table1[[#This Row],[MutualInformationVsOutcomePotential]],0)</f>
        <v>0.95472470874420978</v>
      </c>
      <c r="AA1018" s="26">
        <v>269</v>
      </c>
      <c r="AB1018" s="26">
        <v>547</v>
      </c>
      <c r="AC1018" s="26">
        <v>89</v>
      </c>
      <c r="AD1018" s="26">
        <v>95</v>
      </c>
      <c r="AE1018" s="27" t="s">
        <v>129</v>
      </c>
      <c r="AF10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018" s="17" t="str">
        <f>RIGHT(Table1[[#This Row],[AlgorithmFunc]],LEN(Table1[[#This Row],[AlgorithmFunc]])-16)</f>
        <v>Cluster</v>
      </c>
      <c r="AH1018" s="27">
        <f>Table1[[#This Row],['# CM TP]]+Table1[[#This Row],['# CM TN]]</f>
        <v>816</v>
      </c>
      <c r="AI1018" s="27">
        <f>Table1[[#This Row],['# CM FP]]+Table1[[#This Row],['# CM FN]]</f>
        <v>184</v>
      </c>
      <c r="AJ1018" s="27">
        <f>Table1[[#This Row],['# CM TP]]+Table1[[#This Row],['# CM FP]]</f>
        <v>358</v>
      </c>
      <c r="AK1018" s="27">
        <f>Table1[[#This Row],['# CM TN]]+Table1[[#This Row],['# CM FN]]</f>
        <v>642</v>
      </c>
      <c r="AL1018" s="27">
        <f>Table1[[#This Row],[GT_T]]+Table1[[#This Row],[GT_F]]</f>
        <v>1000</v>
      </c>
      <c r="AM1018" s="27">
        <f>IFERROR((Table1[[#This Row],['# CM TP]]+Table1[[#This Row],['# CM TN]])/Table1[[#This Row],[GT_TOT]], 0)</f>
        <v>0.81599999999999995</v>
      </c>
      <c r="AN1018" s="27">
        <f>IFERROR(((Table1[[#This Row],[GT_T]]*Table1[[#This Row],[GT_ML_P]]/Table1[[#This Row],[GT_TOT]])+(Table1[[#This Row],[GT_F]]*Table1[[#This Row],[GT_ML_N]]/Table1[[#This Row],[GT_TOT]]))/Table1[[#This Row],[GT_TOT]],0)</f>
        <v>0.41025599999999995</v>
      </c>
      <c r="AO1018" s="27">
        <f>(Table1[[#This Row],[OBS_ACC]]-Table1[[#This Row],[EXP_ACC]])/(1-Table1[[#This Row],[EXP_ACC]])</f>
        <v>0.68800021704332726</v>
      </c>
      <c r="AP1018" s="27">
        <f>Table1[[#This Row],['# CM TP]]+Table1[[#This Row],['# CM FN]]</f>
        <v>364</v>
      </c>
      <c r="AQ1018" s="27">
        <f>Table1[[#This Row],['# CM TN]]+Table1[[#This Row],['# CM FP]]</f>
        <v>636</v>
      </c>
      <c r="AR1018" s="29">
        <f>IFERROR(Table1[[#This Row],[NUM_T]]/(Table1[[#This Row],[NUM_T]]+Table1[[#This Row],[NUM_F]]),0)</f>
        <v>0.36399999999999999</v>
      </c>
      <c r="AS1018" s="29">
        <f>IFERROR(((LEN(Table1[[#This Row],[Predictors]])-LEN(SUBSTITUTE(Table1[[#This Row],[Predictors]],"_","")))/Table1[[#This Row],[NumPredictors]])-Table1[[#This Row],[P_se]],0)</f>
        <v>0.55555555555555558</v>
      </c>
      <c r="AT1018" s="29">
        <f>IFERROR((LEN(Table1[[#This Row],[Predictors]])-LEN(SUBSTITUTE(Table1[[#This Row],[Predictors]],".","")))/Table1[[#This Row],[NumPredictors]],0)</f>
        <v>0</v>
      </c>
      <c r="AU101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018" s="29">
        <f>1-(Table1[[#This Row],[P_2gram]]+Table1[[#This Row],[P_order]]+Table1[[#This Row],[P_se]])</f>
        <v>0.4</v>
      </c>
    </row>
    <row r="1019" spans="1:48" x14ac:dyDescent="0.25">
      <c r="A1019" s="26">
        <v>22</v>
      </c>
      <c r="B1019" s="26" t="s">
        <v>645</v>
      </c>
      <c r="C1019" s="26" t="s">
        <v>190</v>
      </c>
      <c r="D1019" s="26" t="s">
        <v>1510</v>
      </c>
      <c r="E1019" s="26">
        <v>4000</v>
      </c>
      <c r="F10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19" s="26"/>
      <c r="H1019" s="27">
        <v>1</v>
      </c>
      <c r="I1019" s="28">
        <v>41312.385138888887</v>
      </c>
      <c r="J1019" s="26" t="s">
        <v>37</v>
      </c>
      <c r="K1019" s="26" t="s">
        <v>11</v>
      </c>
      <c r="L1019" t="str">
        <f>SUBSTITUTE(SUBSTITUTE(Table1[[#This Row],[PredictorSetsOrig]],"task","act"),"startend","se")</f>
        <v>act,2gram</v>
      </c>
      <c r="M1019" s="14" t="s">
        <v>22</v>
      </c>
      <c r="N1019" s="27">
        <v>30</v>
      </c>
      <c r="O1019" s="27">
        <f>IF(Table1[[#This Row],[Algorithm]]="None",0,IF(Table1[[#This Row],[NumPredictors]]&lt;=5,5,IF(Table1[[#This Row],[NumPredictors]]&lt;=10,10,IF(Table1[[#This Row],[NumPredictors]]&lt;=30,30,50))))</f>
        <v>30</v>
      </c>
      <c r="P1019" s="29">
        <v>0.81599999999999995</v>
      </c>
      <c r="Q1019" s="29">
        <v>0.83733333333333304</v>
      </c>
      <c r="R1019" s="26">
        <v>0.98000000000001797</v>
      </c>
      <c r="S1019" s="26">
        <v>6.9399999999998299</v>
      </c>
      <c r="T1019" s="26">
        <v>0.19000000000005501</v>
      </c>
      <c r="U1019" s="27">
        <v>6.9114506763129198</v>
      </c>
      <c r="V1019" s="3">
        <v>7.30761563701172</v>
      </c>
      <c r="W1019" s="22">
        <f>IFERROR(Table1[[#This Row],[MutualInformation]]/Table1[[#This Row],[MutualInformationPotential]],0)</f>
        <v>0.94578738395978323</v>
      </c>
      <c r="X1019" s="27">
        <v>0.59863956172071497</v>
      </c>
      <c r="Y1019" s="3">
        <v>0.62240735263359004</v>
      </c>
      <c r="Z1019" s="27">
        <f>IFERROR(Table1[[#This Row],[MutualInformationVsOutcome]]/Table1[[#This Row],[MutualInformationVsOutcomePotential]],0)</f>
        <v>0.96181312638369953</v>
      </c>
      <c r="AA1019" s="26">
        <v>271</v>
      </c>
      <c r="AB1019" s="26">
        <v>545</v>
      </c>
      <c r="AC1019" s="26">
        <v>91</v>
      </c>
      <c r="AD1019" s="26">
        <v>93</v>
      </c>
      <c r="AE1019" s="27" t="s">
        <v>132</v>
      </c>
      <c r="AF10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019" s="17" t="str">
        <f>RIGHT(Table1[[#This Row],[AlgorithmFunc]],LEN(Table1[[#This Row],[AlgorithmFunc]])-16)</f>
        <v>Cluster</v>
      </c>
      <c r="AH1019" s="27">
        <f>Table1[[#This Row],['# CM TP]]+Table1[[#This Row],['# CM TN]]</f>
        <v>816</v>
      </c>
      <c r="AI1019" s="27">
        <f>Table1[[#This Row],['# CM FP]]+Table1[[#This Row],['# CM FN]]</f>
        <v>184</v>
      </c>
      <c r="AJ1019" s="27">
        <f>Table1[[#This Row],['# CM TP]]+Table1[[#This Row],['# CM FP]]</f>
        <v>362</v>
      </c>
      <c r="AK1019" s="27">
        <f>Table1[[#This Row],['# CM TN]]+Table1[[#This Row],['# CM FN]]</f>
        <v>638</v>
      </c>
      <c r="AL1019" s="27">
        <f>Table1[[#This Row],[GT_T]]+Table1[[#This Row],[GT_F]]</f>
        <v>1000</v>
      </c>
      <c r="AM1019" s="27">
        <f>IFERROR((Table1[[#This Row],['# CM TP]]+Table1[[#This Row],['# CM TN]])/Table1[[#This Row],[GT_TOT]], 0)</f>
        <v>0.81599999999999995</v>
      </c>
      <c r="AN1019" s="27">
        <f>IFERROR(((Table1[[#This Row],[GT_T]]*Table1[[#This Row],[GT_ML_P]]/Table1[[#This Row],[GT_TOT]])+(Table1[[#This Row],[GT_F]]*Table1[[#This Row],[GT_ML_N]]/Table1[[#This Row],[GT_TOT]]))/Table1[[#This Row],[GT_TOT]],0)</f>
        <v>0.41278399999999998</v>
      </c>
      <c r="AO1019" s="27">
        <f>(Table1[[#This Row],[OBS_ACC]]-Table1[[#This Row],[EXP_ACC]])/(1-Table1[[#This Row],[EXP_ACC]])</f>
        <v>0.6866570393177297</v>
      </c>
      <c r="AP1019" s="27">
        <f>Table1[[#This Row],['# CM TP]]+Table1[[#This Row],['# CM FN]]</f>
        <v>364</v>
      </c>
      <c r="AQ1019" s="27">
        <f>Table1[[#This Row],['# CM TN]]+Table1[[#This Row],['# CM FP]]</f>
        <v>636</v>
      </c>
      <c r="AR1019" s="29">
        <f>IFERROR(Table1[[#This Row],[NUM_T]]/(Table1[[#This Row],[NUM_T]]+Table1[[#This Row],[NUM_F]]),0)</f>
        <v>0.36399999999999999</v>
      </c>
      <c r="AS1019" s="29">
        <f>IFERROR(((LEN(Table1[[#This Row],[Predictors]])-LEN(SUBSTITUTE(Table1[[#This Row],[Predictors]],"_","")))/Table1[[#This Row],[NumPredictors]])-Table1[[#This Row],[P_se]],0)</f>
        <v>0.6333333333333333</v>
      </c>
      <c r="AT1019" s="29">
        <f>IFERROR((LEN(Table1[[#This Row],[Predictors]])-LEN(SUBSTITUTE(Table1[[#This Row],[Predictors]],".","")))/Table1[[#This Row],[NumPredictors]],0)</f>
        <v>0</v>
      </c>
      <c r="AU101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19" s="29">
        <f>1-(Table1[[#This Row],[P_2gram]]+Table1[[#This Row],[P_order]]+Table1[[#This Row],[P_se]])</f>
        <v>0.3666666666666667</v>
      </c>
    </row>
    <row r="1020" spans="1:48" x14ac:dyDescent="0.25">
      <c r="A1020">
        <v>103</v>
      </c>
      <c r="B1020" t="s">
        <v>645</v>
      </c>
      <c r="C1020" t="s">
        <v>185</v>
      </c>
      <c r="D1020" s="26" t="s">
        <v>1510</v>
      </c>
      <c r="E1020">
        <v>40000</v>
      </c>
      <c r="F10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20" t="s">
        <v>1070</v>
      </c>
      <c r="H1020" s="3">
        <v>1</v>
      </c>
      <c r="I1020" s="1">
        <v>43118.910740740743</v>
      </c>
      <c r="J1020" t="s">
        <v>983</v>
      </c>
      <c r="K1020" t="s">
        <v>11</v>
      </c>
      <c r="L1020" t="str">
        <f>SUBSTITUTE(SUBSTITUTE(Table1[[#This Row],[PredictorSetsOrig]],"task","act"),"startend","se")</f>
        <v>act,se,order</v>
      </c>
      <c r="M1020" s="32" t="s">
        <v>18</v>
      </c>
      <c r="N1020" s="3">
        <v>10</v>
      </c>
      <c r="O1020" s="3">
        <f>IF(Table1[[#This Row],[Algorithm]]="None",0,IF(Table1[[#This Row],[NumPredictors]]&lt;=5,5,IF(Table1[[#This Row],[NumPredictors]]&lt;=10,10,IF(Table1[[#This Row],[NumPredictors]]&lt;=30,30,50))))</f>
        <v>10</v>
      </c>
      <c r="P1020" s="2">
        <v>0.80230000000000001</v>
      </c>
      <c r="Q1020" s="2">
        <v>0.80493333333333295</v>
      </c>
      <c r="R1020">
        <v>3.78000000000065</v>
      </c>
      <c r="S1020">
        <v>32.260000000000197</v>
      </c>
      <c r="T1020">
        <v>7.0200000000004401</v>
      </c>
      <c r="U1020" s="3">
        <v>7.7943339867873704E-2</v>
      </c>
      <c r="V1020" s="27"/>
      <c r="W1020" s="22">
        <f>IFERROR(Table1[[#This Row],[MutualInformation]]/Table1[[#This Row],[MutualInformationPotential]],0)</f>
        <v>0</v>
      </c>
      <c r="X1020" s="3">
        <v>1.13978024046801E-3</v>
      </c>
      <c r="Y1020" s="3"/>
      <c r="Z1020" s="3">
        <f>IFERROR(Table1[[#This Row],[MutualInformationVsOutcome]]/Table1[[#This Row],[MutualInformationVsOutcomePotential]],0)</f>
        <v>0</v>
      </c>
      <c r="AA1020">
        <v>0</v>
      </c>
      <c r="AB1020">
        <v>8023</v>
      </c>
      <c r="AC1020">
        <v>0</v>
      </c>
      <c r="AD1020">
        <v>1977</v>
      </c>
      <c r="AE1020" s="3" t="s">
        <v>1107</v>
      </c>
      <c r="AF10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020" s="17" t="str">
        <f>RIGHT(Table1[[#This Row],[AlgorithmFunc]],LEN(Table1[[#This Row],[AlgorithmFunc]])-16)</f>
        <v>Influence</v>
      </c>
      <c r="AH1020" s="3">
        <f>Table1[[#This Row],['# CM TP]]+Table1[[#This Row],['# CM TN]]</f>
        <v>8023</v>
      </c>
      <c r="AI1020" s="3">
        <f>Table1[[#This Row],['# CM FP]]+Table1[[#This Row],['# CM FN]]</f>
        <v>1977</v>
      </c>
      <c r="AJ1020" s="3">
        <f>Table1[[#This Row],['# CM TP]]+Table1[[#This Row],['# CM FP]]</f>
        <v>0</v>
      </c>
      <c r="AK1020" s="3">
        <f>Table1[[#This Row],['# CM TN]]+Table1[[#This Row],['# CM FN]]</f>
        <v>10000</v>
      </c>
      <c r="AL1020" s="3">
        <f>Table1[[#This Row],[GT_T]]+Table1[[#This Row],[GT_F]]</f>
        <v>10000</v>
      </c>
      <c r="AM1020" s="3">
        <f>IFERROR((Table1[[#This Row],['# CM TP]]+Table1[[#This Row],['# CM TN]])/Table1[[#This Row],[GT_TOT]], 0)</f>
        <v>0.80230000000000001</v>
      </c>
      <c r="AN1020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020" s="3">
        <f>(Table1[[#This Row],[OBS_ACC]]-Table1[[#This Row],[EXP_ACC]])/(1-Table1[[#This Row],[EXP_ACC]])</f>
        <v>0.75358344758818396</v>
      </c>
      <c r="AP1020" s="3">
        <f>Table1[[#This Row],['# CM TP]]+Table1[[#This Row],['# CM FN]]</f>
        <v>1977</v>
      </c>
      <c r="AQ1020" s="3">
        <f>Table1[[#This Row],['# CM TN]]+Table1[[#This Row],['# CM FP]]</f>
        <v>8023</v>
      </c>
      <c r="AR1020" s="2">
        <f>IFERROR(Table1[[#This Row],[NUM_T]]/(Table1[[#This Row],[NUM_T]]+Table1[[#This Row],[NUM_F]]),0)</f>
        <v>0.19769999999999999</v>
      </c>
      <c r="AS1020" s="2">
        <f>IFERROR(((LEN(Table1[[#This Row],[Predictors]])-LEN(SUBSTITUTE(Table1[[#This Row],[Predictors]],"_","")))/Table1[[#This Row],[NumPredictors]])-Table1[[#This Row],[P_se]],0)</f>
        <v>0</v>
      </c>
      <c r="AT1020" s="2">
        <f>IFERROR((LEN(Table1[[#This Row],[Predictors]])-LEN(SUBSTITUTE(Table1[[#This Row],[Predictors]],".","")))/Table1[[#This Row],[NumPredictors]],0)</f>
        <v>1</v>
      </c>
      <c r="AU10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20" s="2">
        <f>1-(Table1[[#This Row],[P_2gram]]+Table1[[#This Row],[P_order]]+Table1[[#This Row],[P_se]])</f>
        <v>0</v>
      </c>
    </row>
    <row r="1021" spans="1:48" x14ac:dyDescent="0.25">
      <c r="A1021" s="26">
        <v>170</v>
      </c>
      <c r="B1021" s="26" t="s">
        <v>645</v>
      </c>
      <c r="C1021" s="26" t="s">
        <v>190</v>
      </c>
      <c r="D1021" s="26" t="s">
        <v>1510</v>
      </c>
      <c r="E1021" s="26">
        <v>4000</v>
      </c>
      <c r="F10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021" s="26"/>
      <c r="H1021" s="27"/>
      <c r="I1021" s="28">
        <v>42770.56622685185</v>
      </c>
      <c r="J1021" s="26" t="s">
        <v>45</v>
      </c>
      <c r="K1021" s="26" t="s">
        <v>11</v>
      </c>
      <c r="L1021" t="str">
        <f>SUBSTITUTE(SUBSTITUTE(Table1[[#This Row],[PredictorSetsOrig]],"task","act"),"startend","se")</f>
        <v>act,se</v>
      </c>
      <c r="M1021" s="14" t="s">
        <v>14</v>
      </c>
      <c r="N1021" s="27">
        <v>50</v>
      </c>
      <c r="O1021" s="27">
        <f>IF(Table1[[#This Row],[Algorithm]]="None",0,IF(Table1[[#This Row],[NumPredictors]]&lt;=5,5,IF(Table1[[#This Row],[NumPredictors]]&lt;=10,10,IF(Table1[[#This Row],[NumPredictors]]&lt;=30,30,50))))</f>
        <v>50</v>
      </c>
      <c r="P1021" s="29">
        <v>0.81599999999999995</v>
      </c>
      <c r="Q1021" s="29">
        <v>0.84499999999999997</v>
      </c>
      <c r="R1021" s="26">
        <v>35.5299999999988</v>
      </c>
      <c r="S1021" s="26"/>
      <c r="T1021" s="26">
        <v>9.4499999999989104</v>
      </c>
      <c r="U1021" s="27">
        <v>6.9582253766350197</v>
      </c>
      <c r="V1021" s="27">
        <v>6.9605890807084903</v>
      </c>
      <c r="W1021" s="22">
        <f>IFERROR(Table1[[#This Row],[MutualInformation]]/Table1[[#This Row],[MutualInformationPotential]],0)</f>
        <v>0.99966041608748002</v>
      </c>
      <c r="X1021" s="27">
        <v>0.59420645786302295</v>
      </c>
      <c r="Y1021" s="3">
        <v>0.59421769618333597</v>
      </c>
      <c r="Z1021" s="27">
        <f>IFERROR(Table1[[#This Row],[MutualInformationVsOutcome]]/Table1[[#This Row],[MutualInformationVsOutcomePotential]],0)</f>
        <v>0.99998108720022105</v>
      </c>
      <c r="AA1021" s="26"/>
      <c r="AB1021" s="26"/>
      <c r="AC1021" s="26"/>
      <c r="AD1021" s="26"/>
      <c r="AE1021" s="27" t="s">
        <v>65</v>
      </c>
      <c r="AF10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021" s="17" t="str">
        <f>RIGHT(Table1[[#This Row],[AlgorithmFunc]],LEN(Table1[[#This Row],[AlgorithmFunc]])-16)</f>
        <v>Recursive</v>
      </c>
      <c r="AH1021" s="27">
        <f>Table1[[#This Row],['# CM TP]]+Table1[[#This Row],['# CM TN]]</f>
        <v>0</v>
      </c>
      <c r="AI1021" s="27">
        <f>Table1[[#This Row],['# CM FP]]+Table1[[#This Row],['# CM FN]]</f>
        <v>0</v>
      </c>
      <c r="AJ1021" s="27">
        <f>Table1[[#This Row],['# CM TP]]+Table1[[#This Row],['# CM FP]]</f>
        <v>0</v>
      </c>
      <c r="AK1021" s="27">
        <f>Table1[[#This Row],['# CM TN]]+Table1[[#This Row],['# CM FN]]</f>
        <v>0</v>
      </c>
      <c r="AL1021" s="27">
        <f>Table1[[#This Row],[GT_T]]+Table1[[#This Row],[GT_F]]</f>
        <v>0</v>
      </c>
      <c r="AM1021" s="27">
        <f>IFERROR((Table1[[#This Row],['# CM TP]]+Table1[[#This Row],['# CM TN]])/Table1[[#This Row],[GT_TOT]], 0)</f>
        <v>0</v>
      </c>
      <c r="AN102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021" s="27">
        <f>(Table1[[#This Row],[OBS_ACC]]-Table1[[#This Row],[EXP_ACC]])/(1-Table1[[#This Row],[EXP_ACC]])</f>
        <v>0</v>
      </c>
      <c r="AP1021" s="27">
        <f>Table1[[#This Row],['# CM TP]]+Table1[[#This Row],['# CM FN]]</f>
        <v>0</v>
      </c>
      <c r="AQ1021" s="27">
        <f>Table1[[#This Row],['# CM TN]]+Table1[[#This Row],['# CM FP]]</f>
        <v>0</v>
      </c>
      <c r="AR1021" s="29">
        <f>IFERROR(Table1[[#This Row],[NUM_T]]/(Table1[[#This Row],[NUM_T]]+Table1[[#This Row],[NUM_F]]),0)</f>
        <v>0</v>
      </c>
      <c r="AS1021" s="29">
        <f>IFERROR(((LEN(Table1[[#This Row],[Predictors]])-LEN(SUBSTITUTE(Table1[[#This Row],[Predictors]],"_","")))/Table1[[#This Row],[NumPredictors]])-Table1[[#This Row],[P_se]],0)</f>
        <v>9.3333333333333351E-2</v>
      </c>
      <c r="AT1021" s="29">
        <f>IFERROR((LEN(Table1[[#This Row],[Predictors]])-LEN(SUBSTITUTE(Table1[[#This Row],[Predictors]],".","")))/Table1[[#This Row],[NumPredictors]],0)</f>
        <v>0</v>
      </c>
      <c r="AU102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0.18666666666666668</v>
      </c>
      <c r="AV1021" s="29">
        <f>1-(Table1[[#This Row],[P_2gram]]+Table1[[#This Row],[P_order]]+Table1[[#This Row],[P_se]])</f>
        <v>0.72</v>
      </c>
    </row>
    <row r="1022" spans="1:48" x14ac:dyDescent="0.25">
      <c r="A1022">
        <v>112</v>
      </c>
      <c r="B1022" t="s">
        <v>645</v>
      </c>
      <c r="C1022" t="s">
        <v>185</v>
      </c>
      <c r="D1022" s="26" t="s">
        <v>1510</v>
      </c>
      <c r="E1022">
        <v>40000</v>
      </c>
      <c r="F10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22" t="s">
        <v>1070</v>
      </c>
      <c r="H1022" s="3">
        <v>1</v>
      </c>
      <c r="I1022" s="1">
        <v>43118.915462962963</v>
      </c>
      <c r="J1022" t="s">
        <v>995</v>
      </c>
      <c r="K1022" t="s">
        <v>11</v>
      </c>
      <c r="L1022" t="str">
        <f>SUBSTITUTE(SUBSTITUTE(Table1[[#This Row],[PredictorSetsOrig]],"task","act"),"startend","se")</f>
        <v>act,se</v>
      </c>
      <c r="M1022" s="32" t="s">
        <v>14</v>
      </c>
      <c r="N1022" s="3">
        <v>10</v>
      </c>
      <c r="O1022" s="3">
        <f>IF(Table1[[#This Row],[Algorithm]]="None",0,IF(Table1[[#This Row],[NumPredictors]]&lt;=5,5,IF(Table1[[#This Row],[NumPredictors]]&lt;=10,10,IF(Table1[[#This Row],[NumPredictors]]&lt;=30,30,50))))</f>
        <v>10</v>
      </c>
      <c r="P1022" s="2">
        <v>0.81369999999999998</v>
      </c>
      <c r="Q1022" s="2">
        <v>0.812533333333333</v>
      </c>
      <c r="R1022">
        <v>2.0600000000013101</v>
      </c>
      <c r="S1022">
        <v>34.940000000000502</v>
      </c>
      <c r="T1022">
        <v>0.83000000000174601</v>
      </c>
      <c r="U1022" s="3">
        <v>3.8372871021302202</v>
      </c>
      <c r="V1022" s="17"/>
      <c r="W1022" s="22">
        <f>IFERROR(Table1[[#This Row],[MutualInformation]]/Table1[[#This Row],[MutualInformationPotential]],0)</f>
        <v>0</v>
      </c>
      <c r="X1022" s="3">
        <v>6.8071058620391894E-2</v>
      </c>
      <c r="Y1022" s="3"/>
      <c r="Z1022" s="3">
        <f>IFERROR(Table1[[#This Row],[MutualInformationVsOutcome]]/Table1[[#This Row],[MutualInformationVsOutcomePotential]],0)</f>
        <v>0</v>
      </c>
      <c r="AA1022">
        <v>349</v>
      </c>
      <c r="AB1022">
        <v>7788</v>
      </c>
      <c r="AC1022">
        <v>235</v>
      </c>
      <c r="AD1022">
        <v>1628</v>
      </c>
      <c r="AE1022" s="3" t="s">
        <v>1116</v>
      </c>
      <c r="AF10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22" s="17" t="str">
        <f>RIGHT(Table1[[#This Row],[AlgorithmFunc]],LEN(Table1[[#This Row],[AlgorithmFunc]])-16)</f>
        <v>ClusterInfluence</v>
      </c>
      <c r="AH1022" s="3">
        <f>Table1[[#This Row],['# CM TP]]+Table1[[#This Row],['# CM TN]]</f>
        <v>8137</v>
      </c>
      <c r="AI1022" s="3">
        <f>Table1[[#This Row],['# CM FP]]+Table1[[#This Row],['# CM FN]]</f>
        <v>1863</v>
      </c>
      <c r="AJ1022" s="3">
        <f>Table1[[#This Row],['# CM TP]]+Table1[[#This Row],['# CM FP]]</f>
        <v>584</v>
      </c>
      <c r="AK1022" s="3">
        <f>Table1[[#This Row],['# CM TN]]+Table1[[#This Row],['# CM FN]]</f>
        <v>9416</v>
      </c>
      <c r="AL1022" s="3">
        <f>Table1[[#This Row],[GT_T]]+Table1[[#This Row],[GT_F]]</f>
        <v>10000</v>
      </c>
      <c r="AM1022" s="3">
        <f>IFERROR((Table1[[#This Row],['# CM TP]]+Table1[[#This Row],['# CM TN]])/Table1[[#This Row],[GT_TOT]], 0)</f>
        <v>0.81369999999999998</v>
      </c>
      <c r="AN1022" s="3">
        <f>IFERROR(((Table1[[#This Row],[GT_T]]*Table1[[#This Row],[GT_ML_P]]/Table1[[#This Row],[GT_TOT]])+(Table1[[#This Row],[GT_F]]*Table1[[#This Row],[GT_ML_N]]/Table1[[#This Row],[GT_TOT]]))/Table1[[#This Row],[GT_TOT]],0)</f>
        <v>0.22294016000000003</v>
      </c>
      <c r="AO1022" s="3">
        <f>(Table1[[#This Row],[OBS_ACC]]-Table1[[#This Row],[EXP_ACC]])/(1-Table1[[#This Row],[EXP_ACC]])</f>
        <v>0.76025012436622641</v>
      </c>
      <c r="AP1022" s="3">
        <f>Table1[[#This Row],['# CM TP]]+Table1[[#This Row],['# CM FN]]</f>
        <v>1977</v>
      </c>
      <c r="AQ1022" s="3">
        <f>Table1[[#This Row],['# CM TN]]+Table1[[#This Row],['# CM FP]]</f>
        <v>8023</v>
      </c>
      <c r="AR1022" s="2">
        <f>IFERROR(Table1[[#This Row],[NUM_T]]/(Table1[[#This Row],[NUM_T]]+Table1[[#This Row],[NUM_F]]),0)</f>
        <v>0.19769999999999999</v>
      </c>
      <c r="AS1022" s="2">
        <f>IFERROR(((LEN(Table1[[#This Row],[Predictors]])-LEN(SUBSTITUTE(Table1[[#This Row],[Predictors]],"_","")))/Table1[[#This Row],[NumPredictors]])-Table1[[#This Row],[P_se]],0)</f>
        <v>3.333333333333334E-2</v>
      </c>
      <c r="AT1022" s="2">
        <f>IFERROR((LEN(Table1[[#This Row],[Predictors]])-LEN(SUBSTITUTE(Table1[[#This Row],[Predictors]],".","")))/Table1[[#This Row],[NumPredictors]],0)</f>
        <v>0</v>
      </c>
      <c r="AU10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022" s="2">
        <f>1-(Table1[[#This Row],[P_2gram]]+Table1[[#This Row],[P_order]]+Table1[[#This Row],[P_se]])</f>
        <v>0.9</v>
      </c>
    </row>
    <row r="1023" spans="1:48" x14ac:dyDescent="0.25">
      <c r="A1023">
        <v>95</v>
      </c>
      <c r="B1023" t="s">
        <v>645</v>
      </c>
      <c r="C1023" t="s">
        <v>185</v>
      </c>
      <c r="D1023" s="26" t="s">
        <v>1510</v>
      </c>
      <c r="E1023">
        <v>4000</v>
      </c>
      <c r="F10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023" t="s">
        <v>608</v>
      </c>
      <c r="H1023" s="3">
        <v>1</v>
      </c>
      <c r="I1023" s="1">
        <v>42794.99726851852</v>
      </c>
      <c r="J1023" t="s">
        <v>85</v>
      </c>
      <c r="K1023" t="s">
        <v>11</v>
      </c>
      <c r="L1023" t="str">
        <f>SUBSTITUTE(SUBSTITUTE(Table1[[#This Row],[PredictorSetsOrig]],"task","act"),"startend","se")</f>
        <v>act,2gram,order</v>
      </c>
      <c r="M1023" s="14" t="s">
        <v>24</v>
      </c>
      <c r="N1023" s="3">
        <v>5</v>
      </c>
      <c r="O1023" s="3">
        <f>IF(Table1[[#This Row],[Algorithm]]="None",0,IF(Table1[[#This Row],[NumPredictors]]&lt;=5,5,IF(Table1[[#This Row],[NumPredictors]]&lt;=10,10,IF(Table1[[#This Row],[NumPredictors]]&lt;=30,30,50))))</f>
        <v>5</v>
      </c>
      <c r="P1023" s="2">
        <v>0.81599999999999995</v>
      </c>
      <c r="Q1023" s="2">
        <v>0.80300000000000005</v>
      </c>
      <c r="R1023">
        <v>1641.75</v>
      </c>
      <c r="S1023">
        <v>3.3600000000005799</v>
      </c>
      <c r="T1023">
        <v>1.5</v>
      </c>
      <c r="U1023" s="3">
        <v>1.99461754567547</v>
      </c>
      <c r="V1023" s="17">
        <v>7.30761563701172</v>
      </c>
      <c r="W1023" s="22">
        <f>IFERROR(Table1[[#This Row],[MutualInformation]]/Table1[[#This Row],[MutualInformationPotential]],0)</f>
        <v>0.27295052788122864</v>
      </c>
      <c r="X1023" s="3">
        <v>8.7564703729051493E-2</v>
      </c>
      <c r="Y1023" s="27">
        <v>0.40525441704633902</v>
      </c>
      <c r="Z1023" s="3">
        <f>IFERROR(Table1[[#This Row],[MutualInformationVsOutcome]]/Table1[[#This Row],[MutualInformationVsOutcomePotential]],0)</f>
        <v>0.21607340980330109</v>
      </c>
      <c r="AA1023">
        <v>22</v>
      </c>
      <c r="AB1023">
        <v>794</v>
      </c>
      <c r="AC1023">
        <v>11</v>
      </c>
      <c r="AD1023">
        <v>173</v>
      </c>
      <c r="AE1023" s="3" t="s">
        <v>659</v>
      </c>
      <c r="AF10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023" s="17" t="str">
        <f>RIGHT(Table1[[#This Row],[AlgorithmFunc]],LEN(Table1[[#This Row],[AlgorithmFunc]])-16)</f>
        <v>Blanket</v>
      </c>
      <c r="AH1023" s="3">
        <f>Table1[[#This Row],['# CM TP]]+Table1[[#This Row],['# CM TN]]</f>
        <v>816</v>
      </c>
      <c r="AI1023" s="3">
        <f>Table1[[#This Row],['# CM FP]]+Table1[[#This Row],['# CM FN]]</f>
        <v>184</v>
      </c>
      <c r="AJ1023" s="3">
        <f>Table1[[#This Row],['# CM TP]]+Table1[[#This Row],['# CM FP]]</f>
        <v>33</v>
      </c>
      <c r="AK1023" s="3">
        <f>Table1[[#This Row],['# CM TN]]+Table1[[#This Row],['# CM FN]]</f>
        <v>967</v>
      </c>
      <c r="AL1023" s="3">
        <f>Table1[[#This Row],[GT_T]]+Table1[[#This Row],[GT_F]]</f>
        <v>1000</v>
      </c>
      <c r="AM1023" s="3">
        <f>IFERROR((Table1[[#This Row],['# CM TP]]+Table1[[#This Row],['# CM TN]])/Table1[[#This Row],[GT_TOT]], 0)</f>
        <v>0.81599999999999995</v>
      </c>
      <c r="AN1023" s="3">
        <f>IFERROR(((Table1[[#This Row],[GT_T]]*Table1[[#This Row],[GT_ML_P]]/Table1[[#This Row],[GT_TOT]])+(Table1[[#This Row],[GT_F]]*Table1[[#This Row],[GT_ML_N]]/Table1[[#This Row],[GT_TOT]]))/Table1[[#This Row],[GT_TOT]],0)</f>
        <v>0.20485599999999998</v>
      </c>
      <c r="AO1023" s="3">
        <f>(Table1[[#This Row],[OBS_ACC]]-Table1[[#This Row],[EXP_ACC]])/(1-Table1[[#This Row],[EXP_ACC]])</f>
        <v>0.76859537391969235</v>
      </c>
      <c r="AP1023" s="3">
        <f>Table1[[#This Row],['# CM TP]]+Table1[[#This Row],['# CM FN]]</f>
        <v>195</v>
      </c>
      <c r="AQ1023" s="3">
        <f>Table1[[#This Row],['# CM TN]]+Table1[[#This Row],['# CM FP]]</f>
        <v>805</v>
      </c>
      <c r="AR1023" s="2">
        <f>IFERROR(Table1[[#This Row],[NUM_T]]/(Table1[[#This Row],[NUM_T]]+Table1[[#This Row],[NUM_F]]),0)</f>
        <v>0.19500000000000001</v>
      </c>
      <c r="AS1023" s="2">
        <f>IFERROR(((LEN(Table1[[#This Row],[Predictors]])-LEN(SUBSTITUTE(Table1[[#This Row],[Predictors]],"_","")))/Table1[[#This Row],[NumPredictors]])-Table1[[#This Row],[P_se]],0)</f>
        <v>0</v>
      </c>
      <c r="AT1023" s="2">
        <f>IFERROR((LEN(Table1[[#This Row],[Predictors]])-LEN(SUBSTITUTE(Table1[[#This Row],[Predictors]],".","")))/Table1[[#This Row],[NumPredictors]],0)</f>
        <v>0.8</v>
      </c>
      <c r="AU10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23" s="2">
        <f>1-(Table1[[#This Row],[P_2gram]]+Table1[[#This Row],[P_order]]+Table1[[#This Row],[P_se]])</f>
        <v>0.19999999999999996</v>
      </c>
    </row>
    <row r="1024" spans="1:48" x14ac:dyDescent="0.25">
      <c r="A1024">
        <v>93</v>
      </c>
      <c r="B1024" t="s">
        <v>645</v>
      </c>
      <c r="C1024" t="s">
        <v>185</v>
      </c>
      <c r="D1024" s="26" t="s">
        <v>1510</v>
      </c>
      <c r="E1024">
        <v>4000</v>
      </c>
      <c r="F10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024" t="s">
        <v>608</v>
      </c>
      <c r="H1024" s="3">
        <v>1</v>
      </c>
      <c r="I1024" s="1">
        <v>42794.97724537037</v>
      </c>
      <c r="J1024" t="s">
        <v>85</v>
      </c>
      <c r="K1024" t="s">
        <v>11</v>
      </c>
      <c r="L1024" t="str">
        <f>SUBSTITUTE(SUBSTITUTE(Table1[[#This Row],[PredictorSetsOrig]],"task","act"),"startend","se")</f>
        <v>act,se,2gram,order</v>
      </c>
      <c r="M1024" s="14" t="s">
        <v>20</v>
      </c>
      <c r="N1024" s="3">
        <v>5</v>
      </c>
      <c r="O1024" s="3">
        <f>IF(Table1[[#This Row],[Algorithm]]="None",0,IF(Table1[[#This Row],[NumPredictors]]&lt;=5,5,IF(Table1[[#This Row],[NumPredictors]]&lt;=10,10,IF(Table1[[#This Row],[NumPredictors]]&lt;=30,30,50))))</f>
        <v>5</v>
      </c>
      <c r="P1024" s="2">
        <v>0.81599999999999995</v>
      </c>
      <c r="Q1024" s="2">
        <v>0.80300000000000005</v>
      </c>
      <c r="R1024">
        <v>1694.44</v>
      </c>
      <c r="S1024">
        <v>4.0499999999992697</v>
      </c>
      <c r="T1024">
        <v>1.54999999999927</v>
      </c>
      <c r="U1024" s="3">
        <v>1.99461754567547</v>
      </c>
      <c r="V1024" s="3">
        <v>7.30761563701172</v>
      </c>
      <c r="W1024" s="22">
        <f>IFERROR(Table1[[#This Row],[MutualInformation]]/Table1[[#This Row],[MutualInformationPotential]],0)</f>
        <v>0.27295052788122864</v>
      </c>
      <c r="X1024" s="3">
        <v>8.7564703729051493E-2</v>
      </c>
      <c r="Y1024" s="27">
        <v>0.40525441704633902</v>
      </c>
      <c r="Z1024" s="3">
        <f>IFERROR(Table1[[#This Row],[MutualInformationVsOutcome]]/Table1[[#This Row],[MutualInformationVsOutcomePotential]],0)</f>
        <v>0.21607340980330109</v>
      </c>
      <c r="AA1024">
        <v>22</v>
      </c>
      <c r="AB1024">
        <v>794</v>
      </c>
      <c r="AC1024">
        <v>11</v>
      </c>
      <c r="AD1024">
        <v>173</v>
      </c>
      <c r="AE1024" s="3" t="s">
        <v>659</v>
      </c>
      <c r="AF10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024" s="17" t="str">
        <f>RIGHT(Table1[[#This Row],[AlgorithmFunc]],LEN(Table1[[#This Row],[AlgorithmFunc]])-16)</f>
        <v>Blanket</v>
      </c>
      <c r="AH1024" s="3">
        <f>Table1[[#This Row],['# CM TP]]+Table1[[#This Row],['# CM TN]]</f>
        <v>816</v>
      </c>
      <c r="AI1024" s="3">
        <f>Table1[[#This Row],['# CM FP]]+Table1[[#This Row],['# CM FN]]</f>
        <v>184</v>
      </c>
      <c r="AJ1024" s="3">
        <f>Table1[[#This Row],['# CM TP]]+Table1[[#This Row],['# CM FP]]</f>
        <v>33</v>
      </c>
      <c r="AK1024" s="3">
        <f>Table1[[#This Row],['# CM TN]]+Table1[[#This Row],['# CM FN]]</f>
        <v>967</v>
      </c>
      <c r="AL1024" s="3">
        <f>Table1[[#This Row],[GT_T]]+Table1[[#This Row],[GT_F]]</f>
        <v>1000</v>
      </c>
      <c r="AM1024" s="3">
        <f>IFERROR((Table1[[#This Row],['# CM TP]]+Table1[[#This Row],['# CM TN]])/Table1[[#This Row],[GT_TOT]], 0)</f>
        <v>0.81599999999999995</v>
      </c>
      <c r="AN1024" s="3">
        <f>IFERROR(((Table1[[#This Row],[GT_T]]*Table1[[#This Row],[GT_ML_P]]/Table1[[#This Row],[GT_TOT]])+(Table1[[#This Row],[GT_F]]*Table1[[#This Row],[GT_ML_N]]/Table1[[#This Row],[GT_TOT]]))/Table1[[#This Row],[GT_TOT]],0)</f>
        <v>0.20485599999999998</v>
      </c>
      <c r="AO1024" s="3">
        <f>(Table1[[#This Row],[OBS_ACC]]-Table1[[#This Row],[EXP_ACC]])/(1-Table1[[#This Row],[EXP_ACC]])</f>
        <v>0.76859537391969235</v>
      </c>
      <c r="AP1024" s="3">
        <f>Table1[[#This Row],['# CM TP]]+Table1[[#This Row],['# CM FN]]</f>
        <v>195</v>
      </c>
      <c r="AQ1024" s="3">
        <f>Table1[[#This Row],['# CM TN]]+Table1[[#This Row],['# CM FP]]</f>
        <v>805</v>
      </c>
      <c r="AR1024" s="2">
        <f>IFERROR(Table1[[#This Row],[NUM_T]]/(Table1[[#This Row],[NUM_T]]+Table1[[#This Row],[NUM_F]]),0)</f>
        <v>0.19500000000000001</v>
      </c>
      <c r="AS1024" s="2">
        <f>IFERROR(((LEN(Table1[[#This Row],[Predictors]])-LEN(SUBSTITUTE(Table1[[#This Row],[Predictors]],"_","")))/Table1[[#This Row],[NumPredictors]])-Table1[[#This Row],[P_se]],0)</f>
        <v>0</v>
      </c>
      <c r="AT1024" s="2">
        <f>IFERROR((LEN(Table1[[#This Row],[Predictors]])-LEN(SUBSTITUTE(Table1[[#This Row],[Predictors]],".","")))/Table1[[#This Row],[NumPredictors]],0)</f>
        <v>0.8</v>
      </c>
      <c r="AU10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24" s="2">
        <f>1-(Table1[[#This Row],[P_2gram]]+Table1[[#This Row],[P_order]]+Table1[[#This Row],[P_se]])</f>
        <v>0.19999999999999996</v>
      </c>
    </row>
    <row r="1025" spans="1:48" x14ac:dyDescent="0.25">
      <c r="A1025">
        <v>92</v>
      </c>
      <c r="B1025" t="s">
        <v>645</v>
      </c>
      <c r="C1025" t="s">
        <v>185</v>
      </c>
      <c r="D1025" s="26" t="s">
        <v>1510</v>
      </c>
      <c r="E1025">
        <v>4000</v>
      </c>
      <c r="F10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025" t="s">
        <v>608</v>
      </c>
      <c r="H1025" s="3">
        <v>1</v>
      </c>
      <c r="I1025" s="1">
        <v>42794.974722222221</v>
      </c>
      <c r="J1025" t="s">
        <v>85</v>
      </c>
      <c r="K1025" t="s">
        <v>11</v>
      </c>
      <c r="L1025" t="str">
        <f>SUBSTITUTE(SUBSTITUTE(Table1[[#This Row],[PredictorSetsOrig]],"task","act"),"startend","se")</f>
        <v>act,se,order</v>
      </c>
      <c r="M1025" s="14" t="s">
        <v>18</v>
      </c>
      <c r="N1025" s="3">
        <v>5</v>
      </c>
      <c r="O1025" s="3">
        <f>IF(Table1[[#This Row],[Algorithm]]="None",0,IF(Table1[[#This Row],[NumPredictors]]&lt;=5,5,IF(Table1[[#This Row],[NumPredictors]]&lt;=10,10,IF(Table1[[#This Row],[NumPredictors]]&lt;=30,30,50))))</f>
        <v>5</v>
      </c>
      <c r="P1025" s="2">
        <v>0.81599999999999995</v>
      </c>
      <c r="Q1025" s="2">
        <v>0.80300000000000005</v>
      </c>
      <c r="R1025">
        <v>212.78000000000199</v>
      </c>
      <c r="S1025">
        <v>3.5499999999992702</v>
      </c>
      <c r="T1025">
        <v>0.94000000000232797</v>
      </c>
      <c r="U1025" s="3">
        <v>1.99461754567547</v>
      </c>
      <c r="V1025" s="3">
        <v>7.28892414629368</v>
      </c>
      <c r="W1025" s="22">
        <f>IFERROR(Table1[[#This Row],[MutualInformation]]/Table1[[#This Row],[MutualInformationPotential]],0)</f>
        <v>0.2736504737382548</v>
      </c>
      <c r="X1025" s="3">
        <v>8.7564703729051493E-2</v>
      </c>
      <c r="Y1025" s="27">
        <v>0.403599247604152</v>
      </c>
      <c r="Z1025" s="3">
        <f>IFERROR(Table1[[#This Row],[MutualInformationVsOutcome]]/Table1[[#This Row],[MutualInformationVsOutcomePotential]],0)</f>
        <v>0.21695953163652695</v>
      </c>
      <c r="AA1025">
        <v>22</v>
      </c>
      <c r="AB1025">
        <v>794</v>
      </c>
      <c r="AC1025">
        <v>11</v>
      </c>
      <c r="AD1025">
        <v>173</v>
      </c>
      <c r="AE1025" s="3" t="s">
        <v>659</v>
      </c>
      <c r="AF10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025" s="17" t="str">
        <f>RIGHT(Table1[[#This Row],[AlgorithmFunc]],LEN(Table1[[#This Row],[AlgorithmFunc]])-16)</f>
        <v>Blanket</v>
      </c>
      <c r="AH1025" s="3">
        <f>Table1[[#This Row],['# CM TP]]+Table1[[#This Row],['# CM TN]]</f>
        <v>816</v>
      </c>
      <c r="AI1025" s="3">
        <f>Table1[[#This Row],['# CM FP]]+Table1[[#This Row],['# CM FN]]</f>
        <v>184</v>
      </c>
      <c r="AJ1025" s="3">
        <f>Table1[[#This Row],['# CM TP]]+Table1[[#This Row],['# CM FP]]</f>
        <v>33</v>
      </c>
      <c r="AK1025" s="3">
        <f>Table1[[#This Row],['# CM TN]]+Table1[[#This Row],['# CM FN]]</f>
        <v>967</v>
      </c>
      <c r="AL1025" s="3">
        <f>Table1[[#This Row],[GT_T]]+Table1[[#This Row],[GT_F]]</f>
        <v>1000</v>
      </c>
      <c r="AM1025" s="3">
        <f>IFERROR((Table1[[#This Row],['# CM TP]]+Table1[[#This Row],['# CM TN]])/Table1[[#This Row],[GT_TOT]], 0)</f>
        <v>0.81599999999999995</v>
      </c>
      <c r="AN1025" s="3">
        <f>IFERROR(((Table1[[#This Row],[GT_T]]*Table1[[#This Row],[GT_ML_P]]/Table1[[#This Row],[GT_TOT]])+(Table1[[#This Row],[GT_F]]*Table1[[#This Row],[GT_ML_N]]/Table1[[#This Row],[GT_TOT]]))/Table1[[#This Row],[GT_TOT]],0)</f>
        <v>0.20485599999999998</v>
      </c>
      <c r="AO1025" s="3">
        <f>(Table1[[#This Row],[OBS_ACC]]-Table1[[#This Row],[EXP_ACC]])/(1-Table1[[#This Row],[EXP_ACC]])</f>
        <v>0.76859537391969235</v>
      </c>
      <c r="AP1025" s="3">
        <f>Table1[[#This Row],['# CM TP]]+Table1[[#This Row],['# CM FN]]</f>
        <v>195</v>
      </c>
      <c r="AQ1025" s="3">
        <f>Table1[[#This Row],['# CM TN]]+Table1[[#This Row],['# CM FP]]</f>
        <v>805</v>
      </c>
      <c r="AR1025" s="2">
        <f>IFERROR(Table1[[#This Row],[NUM_T]]/(Table1[[#This Row],[NUM_T]]+Table1[[#This Row],[NUM_F]]),0)</f>
        <v>0.19500000000000001</v>
      </c>
      <c r="AS1025" s="2">
        <f>IFERROR(((LEN(Table1[[#This Row],[Predictors]])-LEN(SUBSTITUTE(Table1[[#This Row],[Predictors]],"_","")))/Table1[[#This Row],[NumPredictors]])-Table1[[#This Row],[P_se]],0)</f>
        <v>0</v>
      </c>
      <c r="AT1025" s="2">
        <f>IFERROR((LEN(Table1[[#This Row],[Predictors]])-LEN(SUBSTITUTE(Table1[[#This Row],[Predictors]],".","")))/Table1[[#This Row],[NumPredictors]],0)</f>
        <v>0.8</v>
      </c>
      <c r="AU10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25" s="2">
        <f>1-(Table1[[#This Row],[P_2gram]]+Table1[[#This Row],[P_order]]+Table1[[#This Row],[P_se]])</f>
        <v>0.19999999999999996</v>
      </c>
    </row>
    <row r="1026" spans="1:48" x14ac:dyDescent="0.25">
      <c r="A1026">
        <v>25</v>
      </c>
      <c r="B1026" t="s">
        <v>645</v>
      </c>
      <c r="C1026" t="s">
        <v>185</v>
      </c>
      <c r="D1026" s="26" t="s">
        <v>1510</v>
      </c>
      <c r="E1026">
        <v>4000</v>
      </c>
      <c r="F10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026" t="s">
        <v>562</v>
      </c>
      <c r="H1026" s="3">
        <v>1</v>
      </c>
      <c r="I1026" s="1">
        <v>42793.955335648148</v>
      </c>
      <c r="J1026" t="s">
        <v>167</v>
      </c>
      <c r="K1026" t="s">
        <v>11</v>
      </c>
      <c r="L1026" t="str">
        <f>SUBSTITUTE(SUBSTITUTE(Table1[[#This Row],[PredictorSetsOrig]],"task","act"),"startend","se")</f>
        <v>act,se,2gram</v>
      </c>
      <c r="M1026" s="14" t="s">
        <v>16</v>
      </c>
      <c r="N1026" s="3">
        <v>10</v>
      </c>
      <c r="O1026" s="3">
        <f>IF(Table1[[#This Row],[Algorithm]]="None",0,IF(Table1[[#This Row],[NumPredictors]]&lt;=5,5,IF(Table1[[#This Row],[NumPredictors]]&lt;=10,10,IF(Table1[[#This Row],[NumPredictors]]&lt;=30,30,50))))</f>
        <v>10</v>
      </c>
      <c r="P1026" s="2">
        <v>0.81599999999999995</v>
      </c>
      <c r="Q1026" s="2">
        <v>0.80566666666666698</v>
      </c>
      <c r="R1026">
        <v>364.04</v>
      </c>
      <c r="S1026">
        <v>4.0599999999994898</v>
      </c>
      <c r="T1026">
        <v>1</v>
      </c>
      <c r="U1026" s="3">
        <v>4.68534448106145</v>
      </c>
      <c r="V1026" s="17">
        <v>7.30761563701172</v>
      </c>
      <c r="W1026" s="22">
        <f>IFERROR(Table1[[#This Row],[MutualInformation]]/Table1[[#This Row],[MutualInformationPotential]],0)</f>
        <v>0.64115912957039611</v>
      </c>
      <c r="X1026" s="3">
        <v>0.17932689816102501</v>
      </c>
      <c r="Y1026" s="27">
        <v>0.40525441704633802</v>
      </c>
      <c r="Z1026" s="3">
        <f>IFERROR(Table1[[#This Row],[MutualInformationVsOutcome]]/Table1[[#This Row],[MutualInformationVsOutcomePotential]],0)</f>
        <v>0.44250448759580141</v>
      </c>
      <c r="AA1026">
        <v>13</v>
      </c>
      <c r="AB1026">
        <v>803</v>
      </c>
      <c r="AC1026">
        <v>2</v>
      </c>
      <c r="AD1026">
        <v>182</v>
      </c>
      <c r="AE1026" s="3" t="s">
        <v>189</v>
      </c>
      <c r="AF10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026" s="17" t="str">
        <f>RIGHT(Table1[[#This Row],[AlgorithmFunc]],LEN(Table1[[#This Row],[AlgorithmFunc]])-16)</f>
        <v>LASSORepeated1se</v>
      </c>
      <c r="AH1026" s="3">
        <f>Table1[[#This Row],['# CM TP]]+Table1[[#This Row],['# CM TN]]</f>
        <v>816</v>
      </c>
      <c r="AI1026" s="3">
        <f>Table1[[#This Row],['# CM FP]]+Table1[[#This Row],['# CM FN]]</f>
        <v>184</v>
      </c>
      <c r="AJ1026" s="3">
        <f>Table1[[#This Row],['# CM TP]]+Table1[[#This Row],['# CM FP]]</f>
        <v>15</v>
      </c>
      <c r="AK1026" s="3">
        <f>Table1[[#This Row],['# CM TN]]+Table1[[#This Row],['# CM FN]]</f>
        <v>985</v>
      </c>
      <c r="AL1026" s="3">
        <f>Table1[[#This Row],[GT_T]]+Table1[[#This Row],[GT_F]]</f>
        <v>1000</v>
      </c>
      <c r="AM1026" s="3">
        <f>IFERROR((Table1[[#This Row],['# CM TP]]+Table1[[#This Row],['# CM TN]])/Table1[[#This Row],[GT_TOT]], 0)</f>
        <v>0.81599999999999995</v>
      </c>
      <c r="AN1026" s="3">
        <f>IFERROR(((Table1[[#This Row],[GT_T]]*Table1[[#This Row],[GT_ML_P]]/Table1[[#This Row],[GT_TOT]])+(Table1[[#This Row],[GT_F]]*Table1[[#This Row],[GT_ML_N]]/Table1[[#This Row],[GT_TOT]]))/Table1[[#This Row],[GT_TOT]],0)</f>
        <v>0.19348000000000001</v>
      </c>
      <c r="AO1026" s="3">
        <f>(Table1[[#This Row],[OBS_ACC]]-Table1[[#This Row],[EXP_ACC]])/(1-Table1[[#This Row],[EXP_ACC]])</f>
        <v>0.77185934632743136</v>
      </c>
      <c r="AP1026" s="3">
        <f>Table1[[#This Row],['# CM TP]]+Table1[[#This Row],['# CM FN]]</f>
        <v>195</v>
      </c>
      <c r="AQ1026" s="3">
        <f>Table1[[#This Row],['# CM TN]]+Table1[[#This Row],['# CM FP]]</f>
        <v>805</v>
      </c>
      <c r="AR1026" s="2">
        <f>IFERROR(Table1[[#This Row],[NUM_T]]/(Table1[[#This Row],[NUM_T]]+Table1[[#This Row],[NUM_F]]),0)</f>
        <v>0.19500000000000001</v>
      </c>
      <c r="AS1026" s="2">
        <f>IFERROR(((LEN(Table1[[#This Row],[Predictors]])-LEN(SUBSTITUTE(Table1[[#This Row],[Predictors]],"_","")))/Table1[[#This Row],[NumPredictors]])-Table1[[#This Row],[P_se]],0)</f>
        <v>0.5</v>
      </c>
      <c r="AT1026" s="2">
        <f>IFERROR((LEN(Table1[[#This Row],[Predictors]])-LEN(SUBSTITUTE(Table1[[#This Row],[Predictors]],".","")))/Table1[[#This Row],[NumPredictors]],0)</f>
        <v>0</v>
      </c>
      <c r="AU10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26" s="2">
        <f>1-(Table1[[#This Row],[P_2gram]]+Table1[[#This Row],[P_order]]+Table1[[#This Row],[P_se]])</f>
        <v>0.5</v>
      </c>
    </row>
    <row r="1027" spans="1:48" x14ac:dyDescent="0.25">
      <c r="A1027">
        <v>47</v>
      </c>
      <c r="B1027" t="s">
        <v>645</v>
      </c>
      <c r="C1027" t="s">
        <v>185</v>
      </c>
      <c r="D1027" s="26" t="s">
        <v>1510</v>
      </c>
      <c r="E1027">
        <v>4000</v>
      </c>
      <c r="F10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027" t="s">
        <v>562</v>
      </c>
      <c r="H1027" s="3">
        <v>1</v>
      </c>
      <c r="I1027" s="1">
        <v>42794.109814814816</v>
      </c>
      <c r="J1027" t="s">
        <v>159</v>
      </c>
      <c r="K1027" t="s">
        <v>11</v>
      </c>
      <c r="L1027" t="str">
        <f>SUBSTITUTE(SUBSTITUTE(Table1[[#This Row],[PredictorSetsOrig]],"task","act"),"startend","se")</f>
        <v>act,se,2gram</v>
      </c>
      <c r="M1027" s="14" t="s">
        <v>16</v>
      </c>
      <c r="N1027" s="3">
        <v>10</v>
      </c>
      <c r="O1027" s="3">
        <f>IF(Table1[[#This Row],[Algorithm]]="None",0,IF(Table1[[#This Row],[NumPredictors]]&lt;=5,5,IF(Table1[[#This Row],[NumPredictors]]&lt;=10,10,IF(Table1[[#This Row],[NumPredictors]]&lt;=30,30,50))))</f>
        <v>10</v>
      </c>
      <c r="P1027" s="2">
        <v>0.81599999999999995</v>
      </c>
      <c r="Q1027" s="2">
        <v>0.80566666666666698</v>
      </c>
      <c r="R1027">
        <v>342.57</v>
      </c>
      <c r="S1027">
        <v>3.8600000000005799</v>
      </c>
      <c r="T1027">
        <v>0.63999999999941803</v>
      </c>
      <c r="U1027" s="3">
        <v>4.68534448106145</v>
      </c>
      <c r="V1027" s="3">
        <v>7.30761563701172</v>
      </c>
      <c r="W1027" s="22">
        <f>IFERROR(Table1[[#This Row],[MutualInformation]]/Table1[[#This Row],[MutualInformationPotential]],0)</f>
        <v>0.64115912957039611</v>
      </c>
      <c r="X1027" s="3">
        <v>0.17932689816102501</v>
      </c>
      <c r="Y1027" s="27">
        <v>0.40525441704633802</v>
      </c>
      <c r="Z1027" s="3">
        <f>IFERROR(Table1[[#This Row],[MutualInformationVsOutcome]]/Table1[[#This Row],[MutualInformationVsOutcomePotential]],0)</f>
        <v>0.44250448759580141</v>
      </c>
      <c r="AA1027">
        <v>13</v>
      </c>
      <c r="AB1027">
        <v>803</v>
      </c>
      <c r="AC1027">
        <v>2</v>
      </c>
      <c r="AD1027">
        <v>182</v>
      </c>
      <c r="AE1027" s="3" t="s">
        <v>189</v>
      </c>
      <c r="AF10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027" s="17" t="str">
        <f>RIGHT(Table1[[#This Row],[AlgorithmFunc]],LEN(Table1[[#This Row],[AlgorithmFunc]])-16)</f>
        <v>LASSORepeated</v>
      </c>
      <c r="AH1027" s="3">
        <f>Table1[[#This Row],['# CM TP]]+Table1[[#This Row],['# CM TN]]</f>
        <v>816</v>
      </c>
      <c r="AI1027" s="3">
        <f>Table1[[#This Row],['# CM FP]]+Table1[[#This Row],['# CM FN]]</f>
        <v>184</v>
      </c>
      <c r="AJ1027" s="3">
        <f>Table1[[#This Row],['# CM TP]]+Table1[[#This Row],['# CM FP]]</f>
        <v>15</v>
      </c>
      <c r="AK1027" s="3">
        <f>Table1[[#This Row],['# CM TN]]+Table1[[#This Row],['# CM FN]]</f>
        <v>985</v>
      </c>
      <c r="AL1027" s="3">
        <f>Table1[[#This Row],[GT_T]]+Table1[[#This Row],[GT_F]]</f>
        <v>1000</v>
      </c>
      <c r="AM1027" s="3">
        <f>IFERROR((Table1[[#This Row],['# CM TP]]+Table1[[#This Row],['# CM TN]])/Table1[[#This Row],[GT_TOT]], 0)</f>
        <v>0.81599999999999995</v>
      </c>
      <c r="AN1027" s="3">
        <f>IFERROR(((Table1[[#This Row],[GT_T]]*Table1[[#This Row],[GT_ML_P]]/Table1[[#This Row],[GT_TOT]])+(Table1[[#This Row],[GT_F]]*Table1[[#This Row],[GT_ML_N]]/Table1[[#This Row],[GT_TOT]]))/Table1[[#This Row],[GT_TOT]],0)</f>
        <v>0.19348000000000001</v>
      </c>
      <c r="AO1027" s="3">
        <f>(Table1[[#This Row],[OBS_ACC]]-Table1[[#This Row],[EXP_ACC]])/(1-Table1[[#This Row],[EXP_ACC]])</f>
        <v>0.77185934632743136</v>
      </c>
      <c r="AP1027" s="3">
        <f>Table1[[#This Row],['# CM TP]]+Table1[[#This Row],['# CM FN]]</f>
        <v>195</v>
      </c>
      <c r="AQ1027" s="3">
        <f>Table1[[#This Row],['# CM TN]]+Table1[[#This Row],['# CM FP]]</f>
        <v>805</v>
      </c>
      <c r="AR1027" s="2">
        <f>IFERROR(Table1[[#This Row],[NUM_T]]/(Table1[[#This Row],[NUM_T]]+Table1[[#This Row],[NUM_F]]),0)</f>
        <v>0.19500000000000001</v>
      </c>
      <c r="AS1027" s="2">
        <f>IFERROR(((LEN(Table1[[#This Row],[Predictors]])-LEN(SUBSTITUTE(Table1[[#This Row],[Predictors]],"_","")))/Table1[[#This Row],[NumPredictors]])-Table1[[#This Row],[P_se]],0)</f>
        <v>0.5</v>
      </c>
      <c r="AT1027" s="2">
        <f>IFERROR((LEN(Table1[[#This Row],[Predictors]])-LEN(SUBSTITUTE(Table1[[#This Row],[Predictors]],".","")))/Table1[[#This Row],[NumPredictors]],0)</f>
        <v>0</v>
      </c>
      <c r="AU10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27" s="2">
        <f>1-(Table1[[#This Row],[P_2gram]]+Table1[[#This Row],[P_order]]+Table1[[#This Row],[P_se]])</f>
        <v>0.5</v>
      </c>
    </row>
    <row r="1028" spans="1:48" x14ac:dyDescent="0.25">
      <c r="A1028">
        <v>87</v>
      </c>
      <c r="B1028" t="s">
        <v>645</v>
      </c>
      <c r="C1028" t="s">
        <v>185</v>
      </c>
      <c r="D1028" s="26" t="s">
        <v>1510</v>
      </c>
      <c r="E1028">
        <v>4000</v>
      </c>
      <c r="F10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028" t="s">
        <v>562</v>
      </c>
      <c r="H1028" s="3">
        <v>1</v>
      </c>
      <c r="I1028" s="1">
        <v>42794.329756944448</v>
      </c>
      <c r="J1028" t="s">
        <v>51</v>
      </c>
      <c r="K1028" t="s">
        <v>11</v>
      </c>
      <c r="L1028" t="str">
        <f>SUBSTITUTE(SUBSTITUTE(Table1[[#This Row],[PredictorSetsOrig]],"task","act"),"startend","se")</f>
        <v>order</v>
      </c>
      <c r="M1028" s="14" t="s">
        <v>436</v>
      </c>
      <c r="N1028" s="27">
        <v>30</v>
      </c>
      <c r="O1028" s="3">
        <f>IF(Table1[[#This Row],[Algorithm]]="None",0,IF(Table1[[#This Row],[NumPredictors]]&lt;=5,5,IF(Table1[[#This Row],[NumPredictors]]&lt;=10,10,IF(Table1[[#This Row],[NumPredictors]]&lt;=30,30,50))))</f>
        <v>30</v>
      </c>
      <c r="P1028" s="2">
        <v>0.81599999999999995</v>
      </c>
      <c r="Q1028" s="2">
        <v>0.81100000000000005</v>
      </c>
      <c r="R1028">
        <v>3.9300000000002902</v>
      </c>
      <c r="S1028">
        <v>6.2300000000031996</v>
      </c>
      <c r="T1028">
        <v>0.79999999999563398</v>
      </c>
      <c r="U1028" s="3">
        <v>3.20756465090134</v>
      </c>
      <c r="V1028" s="3">
        <v>7.01301931468352</v>
      </c>
      <c r="W1028" s="22">
        <f>IFERROR(Table1[[#This Row],[MutualInformation]]/Table1[[#This Row],[MutualInformationPotential]],0)</f>
        <v>0.45737285282895151</v>
      </c>
      <c r="X1028" s="27">
        <v>9.8164721556097206E-2</v>
      </c>
      <c r="Y1028" s="27">
        <v>0.35444746043164099</v>
      </c>
      <c r="Z1028" s="3">
        <f>IFERROR(Table1[[#This Row],[MutualInformationVsOutcome]]/Table1[[#This Row],[MutualInformationVsOutcomePotential]],0)</f>
        <v>0.27695140328147261</v>
      </c>
      <c r="AA1028">
        <v>22</v>
      </c>
      <c r="AB1028">
        <v>794</v>
      </c>
      <c r="AC1028">
        <v>11</v>
      </c>
      <c r="AD1028">
        <v>173</v>
      </c>
      <c r="AE1028" s="3" t="s">
        <v>595</v>
      </c>
      <c r="AF10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028" s="17" t="str">
        <f>RIGHT(Table1[[#This Row],[AlgorithmFunc]],LEN(Table1[[#This Row],[AlgorithmFunc]])-16)</f>
        <v>ClusterImportance</v>
      </c>
      <c r="AH1028" s="3">
        <f>Table1[[#This Row],['# CM TP]]+Table1[[#This Row],['# CM TN]]</f>
        <v>816</v>
      </c>
      <c r="AI1028" s="3">
        <f>Table1[[#This Row],['# CM FP]]+Table1[[#This Row],['# CM FN]]</f>
        <v>184</v>
      </c>
      <c r="AJ1028" s="3">
        <f>Table1[[#This Row],['# CM TP]]+Table1[[#This Row],['# CM FP]]</f>
        <v>33</v>
      </c>
      <c r="AK1028" s="3">
        <f>Table1[[#This Row],['# CM TN]]+Table1[[#This Row],['# CM FN]]</f>
        <v>967</v>
      </c>
      <c r="AL1028" s="3">
        <f>Table1[[#This Row],[GT_T]]+Table1[[#This Row],[GT_F]]</f>
        <v>1000</v>
      </c>
      <c r="AM1028" s="3">
        <f>IFERROR((Table1[[#This Row],['# CM TP]]+Table1[[#This Row],['# CM TN]])/Table1[[#This Row],[GT_TOT]], 0)</f>
        <v>0.81599999999999995</v>
      </c>
      <c r="AN1028" s="3">
        <f>IFERROR(((Table1[[#This Row],[GT_T]]*Table1[[#This Row],[GT_ML_P]]/Table1[[#This Row],[GT_TOT]])+(Table1[[#This Row],[GT_F]]*Table1[[#This Row],[GT_ML_N]]/Table1[[#This Row],[GT_TOT]]))/Table1[[#This Row],[GT_TOT]],0)</f>
        <v>0.20485599999999998</v>
      </c>
      <c r="AO1028" s="3">
        <f>(Table1[[#This Row],[OBS_ACC]]-Table1[[#This Row],[EXP_ACC]])/(1-Table1[[#This Row],[EXP_ACC]])</f>
        <v>0.76859537391969235</v>
      </c>
      <c r="AP1028" s="3">
        <f>Table1[[#This Row],['# CM TP]]+Table1[[#This Row],['# CM FN]]</f>
        <v>195</v>
      </c>
      <c r="AQ1028" s="3">
        <f>Table1[[#This Row],['# CM TN]]+Table1[[#This Row],['# CM FP]]</f>
        <v>805</v>
      </c>
      <c r="AR1028" s="2">
        <f>IFERROR(Table1[[#This Row],[NUM_T]]/(Table1[[#This Row],[NUM_T]]+Table1[[#This Row],[NUM_F]]),0)</f>
        <v>0.19500000000000001</v>
      </c>
      <c r="AS1028" s="2">
        <f>IFERROR(((LEN(Table1[[#This Row],[Predictors]])-LEN(SUBSTITUTE(Table1[[#This Row],[Predictors]],"_","")))/Table1[[#This Row],[NumPredictors]])-Table1[[#This Row],[P_se]],0)</f>
        <v>0</v>
      </c>
      <c r="AT1028" s="2">
        <f>IFERROR((LEN(Table1[[#This Row],[Predictors]])-LEN(SUBSTITUTE(Table1[[#This Row],[Predictors]],".","")))/Table1[[#This Row],[NumPredictors]],0)</f>
        <v>1</v>
      </c>
      <c r="AU10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28" s="2">
        <f>1-(Table1[[#This Row],[P_2gram]]+Table1[[#This Row],[P_order]]+Table1[[#This Row],[P_se]])</f>
        <v>0</v>
      </c>
    </row>
    <row r="1029" spans="1:48" x14ac:dyDescent="0.25">
      <c r="A1029">
        <v>88</v>
      </c>
      <c r="B1029" t="s">
        <v>645</v>
      </c>
      <c r="C1029" t="s">
        <v>185</v>
      </c>
      <c r="D1029" s="26" t="s">
        <v>1510</v>
      </c>
      <c r="E1029">
        <v>4000</v>
      </c>
      <c r="F10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029" t="s">
        <v>562</v>
      </c>
      <c r="H1029" s="3">
        <v>1</v>
      </c>
      <c r="I1029" s="1">
        <v>42794.329884259256</v>
      </c>
      <c r="J1029" t="s">
        <v>51</v>
      </c>
      <c r="K1029" t="s">
        <v>11</v>
      </c>
      <c r="L1029" t="str">
        <f>SUBSTITUTE(SUBSTITUTE(Table1[[#This Row],[PredictorSetsOrig]],"task","act"),"startend","se")</f>
        <v>2gram,order</v>
      </c>
      <c r="M1029" s="14" t="s">
        <v>438</v>
      </c>
      <c r="N1029" s="3">
        <v>30</v>
      </c>
      <c r="O1029" s="3">
        <f>IF(Table1[[#This Row],[Algorithm]]="None",0,IF(Table1[[#This Row],[NumPredictors]]&lt;=5,5,IF(Table1[[#This Row],[NumPredictors]]&lt;=10,10,IF(Table1[[#This Row],[NumPredictors]]&lt;=30,30,50))))</f>
        <v>30</v>
      </c>
      <c r="P1029" s="2">
        <v>0.81599999999999995</v>
      </c>
      <c r="Q1029" s="2">
        <v>0.81766666666666699</v>
      </c>
      <c r="R1029">
        <v>7.8599999999933097</v>
      </c>
      <c r="S1029">
        <v>6.3300000000017498</v>
      </c>
      <c r="T1029">
        <v>1.5100000000020399</v>
      </c>
      <c r="U1029" s="3">
        <v>4.3204819528249203</v>
      </c>
      <c r="V1029" s="3">
        <v>7.30761563701172</v>
      </c>
      <c r="W1029" s="22">
        <f>IFERROR(Table1[[#This Row],[MutualInformation]]/Table1[[#This Row],[MutualInformationPotential]],0)</f>
        <v>0.59123004923007705</v>
      </c>
      <c r="X1029" s="3">
        <v>0.14364277092456801</v>
      </c>
      <c r="Y1029" s="3">
        <v>0.40525441704633902</v>
      </c>
      <c r="Z1029" s="3">
        <f>IFERROR(Table1[[#This Row],[MutualInformationVsOutcome]]/Table1[[#This Row],[MutualInformationVsOutcomePotential]],0)</f>
        <v>0.3544508458945263</v>
      </c>
      <c r="AA1029">
        <v>32</v>
      </c>
      <c r="AB1029">
        <v>784</v>
      </c>
      <c r="AC1029">
        <v>21</v>
      </c>
      <c r="AD1029">
        <v>163</v>
      </c>
      <c r="AE1029" s="3" t="s">
        <v>596</v>
      </c>
      <c r="AF10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029" s="17" t="str">
        <f>RIGHT(Table1[[#This Row],[AlgorithmFunc]],LEN(Table1[[#This Row],[AlgorithmFunc]])-16)</f>
        <v>ClusterImportance</v>
      </c>
      <c r="AH1029" s="3">
        <f>Table1[[#This Row],['# CM TP]]+Table1[[#This Row],['# CM TN]]</f>
        <v>816</v>
      </c>
      <c r="AI1029" s="3">
        <f>Table1[[#This Row],['# CM FP]]+Table1[[#This Row],['# CM FN]]</f>
        <v>184</v>
      </c>
      <c r="AJ1029" s="3">
        <f>Table1[[#This Row],['# CM TP]]+Table1[[#This Row],['# CM FP]]</f>
        <v>53</v>
      </c>
      <c r="AK1029" s="3">
        <f>Table1[[#This Row],['# CM TN]]+Table1[[#This Row],['# CM FN]]</f>
        <v>947</v>
      </c>
      <c r="AL1029" s="3">
        <f>Table1[[#This Row],[GT_T]]+Table1[[#This Row],[GT_F]]</f>
        <v>1000</v>
      </c>
      <c r="AM1029" s="3">
        <f>IFERROR((Table1[[#This Row],['# CM TP]]+Table1[[#This Row],['# CM TN]])/Table1[[#This Row],[GT_TOT]], 0)</f>
        <v>0.81599999999999995</v>
      </c>
      <c r="AN1029" s="3">
        <f>IFERROR(((Table1[[#This Row],[GT_T]]*Table1[[#This Row],[GT_ML_P]]/Table1[[#This Row],[GT_TOT]])+(Table1[[#This Row],[GT_F]]*Table1[[#This Row],[GT_ML_N]]/Table1[[#This Row],[GT_TOT]]))/Table1[[#This Row],[GT_TOT]],0)</f>
        <v>0.21749599999999997</v>
      </c>
      <c r="AO1029" s="3">
        <f>(Table1[[#This Row],[OBS_ACC]]-Table1[[#This Row],[EXP_ACC]])/(1-Table1[[#This Row],[EXP_ACC]])</f>
        <v>0.76485743203868584</v>
      </c>
      <c r="AP1029" s="3">
        <f>Table1[[#This Row],['# CM TP]]+Table1[[#This Row],['# CM FN]]</f>
        <v>195</v>
      </c>
      <c r="AQ1029" s="3">
        <f>Table1[[#This Row],['# CM TN]]+Table1[[#This Row],['# CM FP]]</f>
        <v>805</v>
      </c>
      <c r="AR1029" s="2">
        <f>IFERROR(Table1[[#This Row],[NUM_T]]/(Table1[[#This Row],[NUM_T]]+Table1[[#This Row],[NUM_F]]),0)</f>
        <v>0.19500000000000001</v>
      </c>
      <c r="AS1029" s="2">
        <f>IFERROR(((LEN(Table1[[#This Row],[Predictors]])-LEN(SUBSTITUTE(Table1[[#This Row],[Predictors]],"_","")))/Table1[[#This Row],[NumPredictors]])-Table1[[#This Row],[P_se]],0)</f>
        <v>0.43333333333333335</v>
      </c>
      <c r="AT1029" s="2">
        <f>IFERROR((LEN(Table1[[#This Row],[Predictors]])-LEN(SUBSTITUTE(Table1[[#This Row],[Predictors]],".","")))/Table1[[#This Row],[NumPredictors]],0)</f>
        <v>0.56666666666666665</v>
      </c>
      <c r="AU10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29" s="2">
        <f>1-(Table1[[#This Row],[P_2gram]]+Table1[[#This Row],[P_order]]+Table1[[#This Row],[P_se]])</f>
        <v>0</v>
      </c>
    </row>
    <row r="1030" spans="1:48" x14ac:dyDescent="0.25">
      <c r="A1030" s="26">
        <v>5</v>
      </c>
      <c r="B1030" t="s">
        <v>645</v>
      </c>
      <c r="C1030" s="26" t="s">
        <v>190</v>
      </c>
      <c r="D1030" s="26" t="s">
        <v>1510</v>
      </c>
      <c r="E1030" s="26">
        <v>4000</v>
      </c>
      <c r="F10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030" s="26" t="s">
        <v>886</v>
      </c>
      <c r="H1030" s="27">
        <v>1</v>
      </c>
      <c r="I1030" s="28">
        <v>42805.750115740739</v>
      </c>
      <c r="J1030" s="26" t="s">
        <v>887</v>
      </c>
      <c r="K1030" s="28" t="s">
        <v>11</v>
      </c>
      <c r="L1030" t="str">
        <f>SUBSTITUTE(SUBSTITUTE(Table1[[#This Row],[PredictorSetsOrig]],"task","act"),"startend","se")</f>
        <v>act,se,2gram,order</v>
      </c>
      <c r="M1030" s="14" t="s">
        <v>20</v>
      </c>
      <c r="N1030" s="16">
        <v>5</v>
      </c>
      <c r="O1030" s="27">
        <f>IF(Table1[[#This Row],[Algorithm]]="None",0,IF(Table1[[#This Row],[NumPredictors]]&lt;=5,5,IF(Table1[[#This Row],[NumPredictors]]&lt;=10,10,IF(Table1[[#This Row],[NumPredictors]]&lt;=30,30,50))))</f>
        <v>5</v>
      </c>
      <c r="P1030" s="29">
        <v>0.81599999999999995</v>
      </c>
      <c r="Q1030" s="29">
        <v>0.80900000000000005</v>
      </c>
      <c r="R1030" s="27">
        <v>390.6</v>
      </c>
      <c r="S1030" s="27">
        <v>3.3599999999999</v>
      </c>
      <c r="T1030" s="27">
        <v>1.64999999999986</v>
      </c>
      <c r="U1030" s="27">
        <v>3.5224253309862998</v>
      </c>
      <c r="V1030" s="27">
        <v>7.30761563701172</v>
      </c>
      <c r="W1030" s="22">
        <f>IFERROR(Table1[[#This Row],[MutualInformation]]/Table1[[#This Row],[MutualInformationPotential]],0)</f>
        <v>0.48202115518307609</v>
      </c>
      <c r="X1030" s="27">
        <v>0.26633389143210501</v>
      </c>
      <c r="Y1030" s="27">
        <v>0.62240735263359004</v>
      </c>
      <c r="Z1030" s="27">
        <f>IFERROR(Table1[[#This Row],[MutualInformationVsOutcome]]/Table1[[#This Row],[MutualInformationVsOutcomePotential]],0)</f>
        <v>0.4279092949419176</v>
      </c>
      <c r="AA1030" s="27">
        <v>252</v>
      </c>
      <c r="AB1030" s="27">
        <v>564</v>
      </c>
      <c r="AC1030" s="27">
        <v>72</v>
      </c>
      <c r="AD1030" s="27">
        <v>112</v>
      </c>
      <c r="AE1030" s="28" t="s">
        <v>260</v>
      </c>
      <c r="AF10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030" s="17" t="str">
        <f>RIGHT(Table1[[#This Row],[AlgorithmFunc]],LEN(Table1[[#This Row],[AlgorithmFunc]])-16)</f>
        <v>Recursive4Sizes</v>
      </c>
      <c r="AH1030" s="27">
        <f>Table1[[#This Row],['# CM TP]]+Table1[[#This Row],['# CM TN]]</f>
        <v>816</v>
      </c>
      <c r="AI1030" s="27">
        <f>Table1[[#This Row],['# CM FP]]+Table1[[#This Row],['# CM FN]]</f>
        <v>184</v>
      </c>
      <c r="AJ1030" s="27">
        <f>Table1[[#This Row],['# CM TP]]+Table1[[#This Row],['# CM FP]]</f>
        <v>324</v>
      </c>
      <c r="AK1030" s="27">
        <f>Table1[[#This Row],['# CM TN]]+Table1[[#This Row],['# CM FN]]</f>
        <v>676</v>
      </c>
      <c r="AL1030" s="27">
        <f>Table1[[#This Row],[GT_T]]+Table1[[#This Row],[GT_F]]</f>
        <v>1000</v>
      </c>
      <c r="AM1030" s="27">
        <f>IFERROR((Table1[[#This Row],['# CM TP]]+Table1[[#This Row],['# CM TN]])/Table1[[#This Row],[GT_TOT]], 0)</f>
        <v>0.81599999999999995</v>
      </c>
      <c r="AN1030" s="27">
        <f>IFERROR(((Table1[[#This Row],[GT_T]]*Table1[[#This Row],[GT_ML_P]]/Table1[[#This Row],[GT_TOT]])+(Table1[[#This Row],[GT_F]]*Table1[[#This Row],[GT_ML_N]]/Table1[[#This Row],[GT_TOT]]))/Table1[[#This Row],[GT_TOT]],0)</f>
        <v>0.388768</v>
      </c>
      <c r="AO1030" s="27">
        <f>(Table1[[#This Row],[OBS_ACC]]-Table1[[#This Row],[EXP_ACC]])/(1-Table1[[#This Row],[EXP_ACC]])</f>
        <v>0.69896864038532003</v>
      </c>
      <c r="AP1030" s="27">
        <f>Table1[[#This Row],['# CM TP]]+Table1[[#This Row],['# CM FN]]</f>
        <v>364</v>
      </c>
      <c r="AQ1030" s="27">
        <f>Table1[[#This Row],['# CM TN]]+Table1[[#This Row],['# CM FP]]</f>
        <v>636</v>
      </c>
      <c r="AR1030" s="29">
        <f>IFERROR(Table1[[#This Row],[NUM_T]]/(Table1[[#This Row],[NUM_T]]+Table1[[#This Row],[NUM_F]]),0)</f>
        <v>0.36399999999999999</v>
      </c>
      <c r="AS1030" s="29">
        <f>IFERROR(((LEN(Table1[[#This Row],[Predictors]])-LEN(SUBSTITUTE(Table1[[#This Row],[Predictors]],"_","")))/Table1[[#This Row],[NumPredictors]])-Table1[[#This Row],[P_se]],0)</f>
        <v>0</v>
      </c>
      <c r="AT1030" s="29">
        <f>IFERROR((LEN(Table1[[#This Row],[Predictors]])-LEN(SUBSTITUTE(Table1[[#This Row],[Predictors]],".","")))/Table1[[#This Row],[NumPredictors]],0)</f>
        <v>0.4</v>
      </c>
      <c r="AU103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0" s="29">
        <f>1-(Table1[[#This Row],[P_2gram]]+Table1[[#This Row],[P_order]]+Table1[[#This Row],[P_se]])</f>
        <v>0.6</v>
      </c>
    </row>
    <row r="1031" spans="1:48" x14ac:dyDescent="0.25">
      <c r="A1031">
        <v>34</v>
      </c>
      <c r="B1031" t="s">
        <v>645</v>
      </c>
      <c r="C1031" t="s">
        <v>1503</v>
      </c>
      <c r="D1031" t="s">
        <v>1506</v>
      </c>
      <c r="E1031">
        <v>7554</v>
      </c>
      <c r="F10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031" t="s">
        <v>1419</v>
      </c>
      <c r="H1031" s="3">
        <v>1</v>
      </c>
      <c r="I1031" s="1">
        <v>43122.977650462963</v>
      </c>
      <c r="J1031" t="s">
        <v>37</v>
      </c>
      <c r="K1031" t="s">
        <v>11</v>
      </c>
      <c r="L1031" t="str">
        <f>SUBSTITUTE(SUBSTITUTE(Table1[[#This Row],[PredictorSetsOrig]],"task","act"),"startend","se")</f>
        <v>order</v>
      </c>
      <c r="M1031" s="32" t="s">
        <v>436</v>
      </c>
      <c r="N1031" s="3">
        <v>30</v>
      </c>
      <c r="O1031" s="3">
        <f>IF(Table1[[#This Row],[Algorithm]]="None",0,IF(Table1[[#This Row],[NumPredictors]]&lt;=5,5,IF(Table1[[#This Row],[NumPredictors]]&lt;=10,10,IF(Table1[[#This Row],[NumPredictors]]&lt;=30,30,50))))</f>
        <v>30</v>
      </c>
      <c r="P1031" s="2">
        <v>0.81577554261513996</v>
      </c>
      <c r="Q1031" s="2">
        <v>0.84271844660194195</v>
      </c>
      <c r="R1031">
        <v>0.77999999999974501</v>
      </c>
      <c r="S1031">
        <v>12.420000000000099</v>
      </c>
      <c r="T1031">
        <v>0.28999999999996401</v>
      </c>
      <c r="U1031" s="3">
        <v>5.1343463130501599</v>
      </c>
      <c r="V1031" s="27"/>
      <c r="W1031" s="22">
        <f>IFERROR(Table1[[#This Row],[MutualInformation]]/Table1[[#This Row],[MutualInformationPotential]],0)</f>
        <v>0</v>
      </c>
      <c r="X1031" s="3">
        <v>0.342748859741283</v>
      </c>
      <c r="Y1031" s="3"/>
      <c r="Z1031" s="3">
        <f>IFERROR(Table1[[#This Row],[MutualInformationVsOutcome]]/Table1[[#This Row],[MutualInformationVsOutcomePotential]],0)</f>
        <v>0</v>
      </c>
      <c r="AA1031">
        <v>121</v>
      </c>
      <c r="AB1031">
        <v>1420</v>
      </c>
      <c r="AC1031">
        <v>58</v>
      </c>
      <c r="AD1031">
        <v>290</v>
      </c>
      <c r="AE1031" s="3" t="s">
        <v>1431</v>
      </c>
      <c r="AF103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031" s="17" t="str">
        <f>RIGHT(Table1[[#This Row],[AlgorithmFunc]],LEN(Table1[[#This Row],[AlgorithmFunc]])-16)</f>
        <v>Cluster</v>
      </c>
      <c r="AH1031" s="3">
        <f>Table1[[#This Row],['# CM TP]]+Table1[[#This Row],['# CM TN]]</f>
        <v>1541</v>
      </c>
      <c r="AI1031" s="3">
        <f>Table1[[#This Row],['# CM FP]]+Table1[[#This Row],['# CM FN]]</f>
        <v>348</v>
      </c>
      <c r="AJ1031" s="3">
        <f>Table1[[#This Row],['# CM TP]]+Table1[[#This Row],['# CM FP]]</f>
        <v>179</v>
      </c>
      <c r="AK1031" s="3">
        <f>Table1[[#This Row],['# CM TN]]+Table1[[#This Row],['# CM FN]]</f>
        <v>1710</v>
      </c>
      <c r="AL1031" s="3">
        <f>Table1[[#This Row],[GT_T]]+Table1[[#This Row],[GT_F]]</f>
        <v>1889</v>
      </c>
      <c r="AM1031" s="3">
        <f>IFERROR((Table1[[#This Row],['# CM TP]]+Table1[[#This Row],['# CM TN]])/Table1[[#This Row],[GT_TOT]], 0)</f>
        <v>0.81577554261514029</v>
      </c>
      <c r="AN1031" s="3">
        <f>IFERROR(((Table1[[#This Row],[GT_T]]*Table1[[#This Row],[GT_ML_P]]/Table1[[#This Row],[GT_TOT]])+(Table1[[#This Row],[GT_F]]*Table1[[#This Row],[GT_ML_N]]/Table1[[#This Row],[GT_TOT]]))/Table1[[#This Row],[GT_TOT]],0)</f>
        <v>0.24406968991859196</v>
      </c>
      <c r="AO1031" s="3">
        <f>(Table1[[#This Row],[OBS_ACC]]-Table1[[#This Row],[EXP_ACC]])/(1-Table1[[#This Row],[EXP_ACC]])</f>
        <v>0.75629438993520437</v>
      </c>
      <c r="AP1031" s="3">
        <f>Table1[[#This Row],['# CM TP]]+Table1[[#This Row],['# CM FN]]</f>
        <v>411</v>
      </c>
      <c r="AQ1031" s="3">
        <f>Table1[[#This Row],['# CM TN]]+Table1[[#This Row],['# CM FP]]</f>
        <v>1478</v>
      </c>
      <c r="AR1031" s="2">
        <f>IFERROR(Table1[[#This Row],[NUM_T]]/(Table1[[#This Row],[NUM_T]]+Table1[[#This Row],[NUM_F]]),0)</f>
        <v>0.21757543673901536</v>
      </c>
      <c r="AS1031" s="2">
        <f>IFERROR(((LEN(Table1[[#This Row],[Predictors]])-LEN(SUBSTITUTE(Table1[[#This Row],[Predictors]],"_","")))/Table1[[#This Row],[NumPredictors]])-Table1[[#This Row],[P_se]],0)</f>
        <v>0</v>
      </c>
      <c r="AT1031" s="2">
        <f>IFERROR((LEN(Table1[[#This Row],[Predictors]])-LEN(SUBSTITUTE(Table1[[#This Row],[Predictors]],".","")))/Table1[[#This Row],[NumPredictors]],0)</f>
        <v>1</v>
      </c>
      <c r="AU10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1" s="2">
        <f>1-(Table1[[#This Row],[P_2gram]]+Table1[[#This Row],[P_order]]+Table1[[#This Row],[P_se]])</f>
        <v>0</v>
      </c>
    </row>
    <row r="1032" spans="1:48" x14ac:dyDescent="0.25">
      <c r="A1032">
        <v>22</v>
      </c>
      <c r="B1032" t="s">
        <v>645</v>
      </c>
      <c r="C1032" t="s">
        <v>1503</v>
      </c>
      <c r="D1032" t="s">
        <v>1506</v>
      </c>
      <c r="E1032">
        <v>7554</v>
      </c>
      <c r="F10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032" t="s">
        <v>1769</v>
      </c>
      <c r="H1032" s="3">
        <v>1</v>
      </c>
      <c r="I1032" s="1">
        <v>43141.618564814817</v>
      </c>
      <c r="J1032" t="s">
        <v>484</v>
      </c>
      <c r="K1032" t="s">
        <v>11</v>
      </c>
      <c r="L1032" t="str">
        <f>SUBSTITUTE(SUBSTITUTE(Table1[[#This Row],[PredictorSetsOrig]],"task","act"),"startend","se")</f>
        <v>act,2gram,order</v>
      </c>
      <c r="M1032" s="32" t="s">
        <v>24</v>
      </c>
      <c r="N1032" s="3">
        <v>10</v>
      </c>
      <c r="O1032" s="3">
        <f>IF(Table1[[#This Row],[Algorithm]]="None",0,IF(Table1[[#This Row],[NumPredictors]]&lt;=5,5,IF(Table1[[#This Row],[NumPredictors]]&lt;=10,10,IF(Table1[[#This Row],[NumPredictors]]&lt;=30,30,50))))</f>
        <v>10</v>
      </c>
      <c r="P1032" s="2">
        <v>0.80677607199576495</v>
      </c>
      <c r="Q1032" s="2">
        <v>0.81941747572815504</v>
      </c>
      <c r="R1032">
        <v>0.139999999999873</v>
      </c>
      <c r="S1032">
        <v>7.5</v>
      </c>
      <c r="T1032">
        <v>0.360000000000127</v>
      </c>
      <c r="U1032" s="3">
        <v>2.27875458052891</v>
      </c>
      <c r="V1032" s="27"/>
      <c r="W1032" s="22">
        <f>IFERROR(Table1[[#This Row],[MutualInformation]]/Table1[[#This Row],[MutualInformationPotential]],0)</f>
        <v>0</v>
      </c>
      <c r="X1032" s="3">
        <v>0.12685597432290099</v>
      </c>
      <c r="Y1032" s="3"/>
      <c r="Z1032" s="3">
        <f>IFERROR(Table1[[#This Row],[MutualInformationVsOutcome]]/Table1[[#This Row],[MutualInformationVsOutcomePotential]],0)</f>
        <v>0</v>
      </c>
      <c r="AA1032">
        <v>90</v>
      </c>
      <c r="AB1032">
        <v>1434</v>
      </c>
      <c r="AC1032">
        <v>44</v>
      </c>
      <c r="AD1032">
        <v>321</v>
      </c>
      <c r="AE1032" s="3" t="s">
        <v>1790</v>
      </c>
      <c r="AF10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032" s="17" t="str">
        <f>RIGHT(Table1[[#This Row],[AlgorithmFunc]],LEN(Table1[[#This Row],[AlgorithmFunc]])-16)</f>
        <v>MRMREnsemble5</v>
      </c>
      <c r="AH1032" s="3">
        <f>Table1[[#This Row],['# CM TP]]+Table1[[#This Row],['# CM TN]]</f>
        <v>1524</v>
      </c>
      <c r="AI1032" s="3">
        <f>Table1[[#This Row],['# CM FP]]+Table1[[#This Row],['# CM FN]]</f>
        <v>365</v>
      </c>
      <c r="AJ1032" s="3">
        <f>Table1[[#This Row],['# CM TP]]+Table1[[#This Row],['# CM FP]]</f>
        <v>134</v>
      </c>
      <c r="AK1032" s="3">
        <f>Table1[[#This Row],['# CM TN]]+Table1[[#This Row],['# CM FN]]</f>
        <v>1755</v>
      </c>
      <c r="AL1032" s="3">
        <f>Table1[[#This Row],[GT_T]]+Table1[[#This Row],[GT_F]]</f>
        <v>1889</v>
      </c>
      <c r="AM1032" s="3">
        <f>IFERROR((Table1[[#This Row],['# CM TP]]+Table1[[#This Row],['# CM TN]])/Table1[[#This Row],[GT_TOT]], 0)</f>
        <v>0.80677607199576495</v>
      </c>
      <c r="AN1032" s="3">
        <f>IFERROR(((Table1[[#This Row],[GT_T]]*Table1[[#This Row],[GT_ML_P]]/Table1[[#This Row],[GT_TOT]])+(Table1[[#This Row],[GT_F]]*Table1[[#This Row],[GT_ML_N]]/Table1[[#This Row],[GT_TOT]]))/Table1[[#This Row],[GT_TOT]],0)</f>
        <v>0.23674747871618054</v>
      </c>
      <c r="AO1032" s="3">
        <f>(Table1[[#This Row],[OBS_ACC]]-Table1[[#This Row],[EXP_ACC]])/(1-Table1[[#This Row],[EXP_ACC]])</f>
        <v>0.74684141536902471</v>
      </c>
      <c r="AP1032" s="3">
        <f>Table1[[#This Row],['# CM TP]]+Table1[[#This Row],['# CM FN]]</f>
        <v>411</v>
      </c>
      <c r="AQ1032" s="3">
        <f>Table1[[#This Row],['# CM TN]]+Table1[[#This Row],['# CM FP]]</f>
        <v>1478</v>
      </c>
      <c r="AR1032" s="2">
        <f>IFERROR(Table1[[#This Row],[NUM_T]]/(Table1[[#This Row],[NUM_T]]+Table1[[#This Row],[NUM_F]]),0)</f>
        <v>0.21757543673901536</v>
      </c>
      <c r="AS1032" s="2">
        <f>IFERROR(((LEN(Table1[[#This Row],[Predictors]])-LEN(SUBSTITUTE(Table1[[#This Row],[Predictors]],"_","")))/Table1[[#This Row],[NumPredictors]])-Table1[[#This Row],[P_se]],0)</f>
        <v>0.6</v>
      </c>
      <c r="AT1032" s="2">
        <f>IFERROR((LEN(Table1[[#This Row],[Predictors]])-LEN(SUBSTITUTE(Table1[[#This Row],[Predictors]],".","")))/Table1[[#This Row],[NumPredictors]],0)</f>
        <v>0.2</v>
      </c>
      <c r="AU10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2" s="2">
        <f>1-(Table1[[#This Row],[P_2gram]]+Table1[[#This Row],[P_order]]+Table1[[#This Row],[P_se]])</f>
        <v>0.19999999999999996</v>
      </c>
    </row>
    <row r="1033" spans="1:48" x14ac:dyDescent="0.25">
      <c r="A1033" s="26">
        <v>8</v>
      </c>
      <c r="B1033" s="26" t="s">
        <v>645</v>
      </c>
      <c r="C1033" s="26" t="s">
        <v>190</v>
      </c>
      <c r="D1033" s="26" t="s">
        <v>1510</v>
      </c>
      <c r="E1033" s="26">
        <v>4000</v>
      </c>
      <c r="F10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033" s="26" t="s">
        <v>886</v>
      </c>
      <c r="H1033" s="27">
        <v>1</v>
      </c>
      <c r="I1033" s="28">
        <v>42805.761504629627</v>
      </c>
      <c r="J1033" s="26" t="s">
        <v>887</v>
      </c>
      <c r="K1033" s="28" t="s">
        <v>11</v>
      </c>
      <c r="L1033" t="str">
        <f>SUBSTITUTE(SUBSTITUTE(Table1[[#This Row],[PredictorSetsOrig]],"task","act"),"startend","se")</f>
        <v>act,order</v>
      </c>
      <c r="M1033" s="14" t="s">
        <v>26</v>
      </c>
      <c r="N1033" s="16">
        <v>5</v>
      </c>
      <c r="O1033" s="27">
        <f>IF(Table1[[#This Row],[Algorithm]]="None",0,IF(Table1[[#This Row],[NumPredictors]]&lt;=5,5,IF(Table1[[#This Row],[NumPredictors]]&lt;=10,10,IF(Table1[[#This Row],[NumPredictors]]&lt;=30,30,50))))</f>
        <v>5</v>
      </c>
      <c r="P1033" s="29">
        <v>0.81599999999999995</v>
      </c>
      <c r="Q1033" s="29">
        <v>0.80900000000000005</v>
      </c>
      <c r="R1033" s="27">
        <v>164.32</v>
      </c>
      <c r="S1033" s="27">
        <v>3.36000000000013</v>
      </c>
      <c r="T1033" s="27">
        <v>0.889999999999873</v>
      </c>
      <c r="U1033" s="27">
        <v>3.5224253309862998</v>
      </c>
      <c r="V1033" s="17">
        <v>7.28892414629368</v>
      </c>
      <c r="W1033" s="22">
        <f>IFERROR(Table1[[#This Row],[MutualInformation]]/Table1[[#This Row],[MutualInformationPotential]],0)</f>
        <v>0.48325723526391828</v>
      </c>
      <c r="X1033" s="27">
        <v>0.26633389143210501</v>
      </c>
      <c r="Y1033" s="27">
        <v>0.62004340356102405</v>
      </c>
      <c r="Z1033" s="27">
        <f>IFERROR(Table1[[#This Row],[MutualInformationVsOutcome]]/Table1[[#This Row],[MutualInformationVsOutcomePotential]],0)</f>
        <v>0.42954072231476081</v>
      </c>
      <c r="AA1033" s="27">
        <v>252</v>
      </c>
      <c r="AB1033" s="27">
        <v>564</v>
      </c>
      <c r="AC1033" s="27">
        <v>72</v>
      </c>
      <c r="AD1033" s="27">
        <v>112</v>
      </c>
      <c r="AE1033" s="28" t="s">
        <v>260</v>
      </c>
      <c r="AF10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033" s="17" t="str">
        <f>RIGHT(Table1[[#This Row],[AlgorithmFunc]],LEN(Table1[[#This Row],[AlgorithmFunc]])-16)</f>
        <v>Recursive4Sizes</v>
      </c>
      <c r="AH1033" s="27">
        <f>Table1[[#This Row],['# CM TP]]+Table1[[#This Row],['# CM TN]]</f>
        <v>816</v>
      </c>
      <c r="AI1033" s="27">
        <f>Table1[[#This Row],['# CM FP]]+Table1[[#This Row],['# CM FN]]</f>
        <v>184</v>
      </c>
      <c r="AJ1033" s="27">
        <f>Table1[[#This Row],['# CM TP]]+Table1[[#This Row],['# CM FP]]</f>
        <v>324</v>
      </c>
      <c r="AK1033" s="27">
        <f>Table1[[#This Row],['# CM TN]]+Table1[[#This Row],['# CM FN]]</f>
        <v>676</v>
      </c>
      <c r="AL1033" s="27">
        <f>Table1[[#This Row],[GT_T]]+Table1[[#This Row],[GT_F]]</f>
        <v>1000</v>
      </c>
      <c r="AM1033" s="27">
        <f>IFERROR((Table1[[#This Row],['# CM TP]]+Table1[[#This Row],['# CM TN]])/Table1[[#This Row],[GT_TOT]], 0)</f>
        <v>0.81599999999999995</v>
      </c>
      <c r="AN1033" s="27">
        <f>IFERROR(((Table1[[#This Row],[GT_T]]*Table1[[#This Row],[GT_ML_P]]/Table1[[#This Row],[GT_TOT]])+(Table1[[#This Row],[GT_F]]*Table1[[#This Row],[GT_ML_N]]/Table1[[#This Row],[GT_TOT]]))/Table1[[#This Row],[GT_TOT]],0)</f>
        <v>0.388768</v>
      </c>
      <c r="AO1033" s="27">
        <f>(Table1[[#This Row],[OBS_ACC]]-Table1[[#This Row],[EXP_ACC]])/(1-Table1[[#This Row],[EXP_ACC]])</f>
        <v>0.69896864038532003</v>
      </c>
      <c r="AP1033" s="27">
        <f>Table1[[#This Row],['# CM TP]]+Table1[[#This Row],['# CM FN]]</f>
        <v>364</v>
      </c>
      <c r="AQ1033" s="27">
        <f>Table1[[#This Row],['# CM TN]]+Table1[[#This Row],['# CM FP]]</f>
        <v>636</v>
      </c>
      <c r="AR1033" s="29">
        <f>IFERROR(Table1[[#This Row],[NUM_T]]/(Table1[[#This Row],[NUM_T]]+Table1[[#This Row],[NUM_F]]),0)</f>
        <v>0.36399999999999999</v>
      </c>
      <c r="AS1033" s="29">
        <f>IFERROR(((LEN(Table1[[#This Row],[Predictors]])-LEN(SUBSTITUTE(Table1[[#This Row],[Predictors]],"_","")))/Table1[[#This Row],[NumPredictors]])-Table1[[#This Row],[P_se]],0)</f>
        <v>0</v>
      </c>
      <c r="AT1033" s="29">
        <f>IFERROR((LEN(Table1[[#This Row],[Predictors]])-LEN(SUBSTITUTE(Table1[[#This Row],[Predictors]],".","")))/Table1[[#This Row],[NumPredictors]],0)</f>
        <v>0.4</v>
      </c>
      <c r="AU10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3" s="29">
        <f>1-(Table1[[#This Row],[P_2gram]]+Table1[[#This Row],[P_order]]+Table1[[#This Row],[P_se]])</f>
        <v>0.6</v>
      </c>
    </row>
    <row r="1034" spans="1:48" x14ac:dyDescent="0.25">
      <c r="A1034" s="26">
        <v>23</v>
      </c>
      <c r="B1034" s="26" t="s">
        <v>645</v>
      </c>
      <c r="C1034" s="26" t="s">
        <v>190</v>
      </c>
      <c r="D1034" s="26" t="s">
        <v>1510</v>
      </c>
      <c r="E1034" s="26">
        <v>4000</v>
      </c>
      <c r="F10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34" s="26" t="s">
        <v>886</v>
      </c>
      <c r="H1034" s="27">
        <v>1</v>
      </c>
      <c r="I1034" s="28">
        <v>42805.799224537041</v>
      </c>
      <c r="J1034" s="26" t="s">
        <v>887</v>
      </c>
      <c r="K1034" s="28" t="s">
        <v>11</v>
      </c>
      <c r="L1034" t="str">
        <f>SUBSTITUTE(SUBSTITUTE(Table1[[#This Row],[PredictorSetsOrig]],"task","act"),"startend","se")</f>
        <v>act,se,2gram,order</v>
      </c>
      <c r="M1034" s="14" t="s">
        <v>20</v>
      </c>
      <c r="N1034" s="16">
        <v>30</v>
      </c>
      <c r="O1034" s="27">
        <f>IF(Table1[[#This Row],[Algorithm]]="None",0,IF(Table1[[#This Row],[NumPredictors]]&lt;=5,5,IF(Table1[[#This Row],[NumPredictors]]&lt;=10,10,IF(Table1[[#This Row],[NumPredictors]]&lt;=30,30,50))))</f>
        <v>30</v>
      </c>
      <c r="P1034" s="29">
        <v>0.81599999999999995</v>
      </c>
      <c r="Q1034" s="29">
        <v>0.83599999999999997</v>
      </c>
      <c r="R1034" s="27">
        <v>408.6</v>
      </c>
      <c r="S1034" s="27">
        <v>6.9200000000000701</v>
      </c>
      <c r="T1034" s="27">
        <v>2.1000000000003598</v>
      </c>
      <c r="U1034" s="27">
        <v>6.2420012666765103</v>
      </c>
      <c r="V1034" s="17">
        <v>7.30761563701172</v>
      </c>
      <c r="W1034" s="22">
        <f>IFERROR(Table1[[#This Row],[MutualInformation]]/Table1[[#This Row],[MutualInformationPotential]],0)</f>
        <v>0.85417755622804381</v>
      </c>
      <c r="X1034" s="27">
        <v>0.56901647767291796</v>
      </c>
      <c r="Y1034" s="27">
        <v>0.62240735263359004</v>
      </c>
      <c r="Z1034" s="27">
        <f>IFERROR(Table1[[#This Row],[MutualInformationVsOutcome]]/Table1[[#This Row],[MutualInformationVsOutcomePotential]],0)</f>
        <v>0.9142187592502572</v>
      </c>
      <c r="AA1034" s="27">
        <v>270</v>
      </c>
      <c r="AB1034" s="27">
        <v>546</v>
      </c>
      <c r="AC1034" s="27">
        <v>90</v>
      </c>
      <c r="AD1034" s="27">
        <v>94</v>
      </c>
      <c r="AE1034" s="26" t="s">
        <v>897</v>
      </c>
      <c r="AF10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034" s="17" t="str">
        <f>RIGHT(Table1[[#This Row],[AlgorithmFunc]],LEN(Table1[[#This Row],[AlgorithmFunc]])-16)</f>
        <v>Recursive4Sizes</v>
      </c>
      <c r="AH1034" s="27">
        <f>Table1[[#This Row],['# CM TP]]+Table1[[#This Row],['# CM TN]]</f>
        <v>816</v>
      </c>
      <c r="AI1034" s="27">
        <f>Table1[[#This Row],['# CM FP]]+Table1[[#This Row],['# CM FN]]</f>
        <v>184</v>
      </c>
      <c r="AJ1034" s="27">
        <f>Table1[[#This Row],['# CM TP]]+Table1[[#This Row],['# CM FP]]</f>
        <v>360</v>
      </c>
      <c r="AK1034" s="27">
        <f>Table1[[#This Row],['# CM TN]]+Table1[[#This Row],['# CM FN]]</f>
        <v>640</v>
      </c>
      <c r="AL1034" s="27">
        <f>Table1[[#This Row],[GT_T]]+Table1[[#This Row],[GT_F]]</f>
        <v>1000</v>
      </c>
      <c r="AM1034" s="27">
        <f>IFERROR((Table1[[#This Row],['# CM TP]]+Table1[[#This Row],['# CM TN]])/Table1[[#This Row],[GT_TOT]], 0)</f>
        <v>0.81599999999999995</v>
      </c>
      <c r="AN1034" s="27">
        <f>IFERROR(((Table1[[#This Row],[GT_T]]*Table1[[#This Row],[GT_ML_P]]/Table1[[#This Row],[GT_TOT]])+(Table1[[#This Row],[GT_F]]*Table1[[#This Row],[GT_ML_N]]/Table1[[#This Row],[GT_TOT]]))/Table1[[#This Row],[GT_TOT]],0)</f>
        <v>0.41152</v>
      </c>
      <c r="AO1034" s="27">
        <f>(Table1[[#This Row],[OBS_ACC]]-Table1[[#This Row],[EXP_ACC]])/(1-Table1[[#This Row],[EXP_ACC]])</f>
        <v>0.6873300706905926</v>
      </c>
      <c r="AP1034" s="27">
        <f>Table1[[#This Row],['# CM TP]]+Table1[[#This Row],['# CM FN]]</f>
        <v>364</v>
      </c>
      <c r="AQ1034" s="27">
        <f>Table1[[#This Row],['# CM TN]]+Table1[[#This Row],['# CM FP]]</f>
        <v>636</v>
      </c>
      <c r="AR1034" s="29">
        <f>IFERROR(Table1[[#This Row],[NUM_T]]/(Table1[[#This Row],[NUM_T]]+Table1[[#This Row],[NUM_F]]),0)</f>
        <v>0.36399999999999999</v>
      </c>
      <c r="AS1034" s="29">
        <f>IFERROR(((LEN(Table1[[#This Row],[Predictors]])-LEN(SUBSTITUTE(Table1[[#This Row],[Predictors]],"_","")))/Table1[[#This Row],[NumPredictors]])-Table1[[#This Row],[P_se]],0)</f>
        <v>0.4</v>
      </c>
      <c r="AT1034" s="29">
        <f>IFERROR((LEN(Table1[[#This Row],[Predictors]])-LEN(SUBSTITUTE(Table1[[#This Row],[Predictors]],".","")))/Table1[[#This Row],[NumPredictors]],0)</f>
        <v>0.36666666666666664</v>
      </c>
      <c r="AU103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4" s="29">
        <f>1-(Table1[[#This Row],[P_2gram]]+Table1[[#This Row],[P_order]]+Table1[[#This Row],[P_se]])</f>
        <v>0.23333333333333339</v>
      </c>
    </row>
    <row r="1035" spans="1:48" x14ac:dyDescent="0.25">
      <c r="A1035">
        <v>6</v>
      </c>
      <c r="B1035" t="s">
        <v>645</v>
      </c>
      <c r="C1035" t="s">
        <v>190</v>
      </c>
      <c r="D1035" t="s">
        <v>1510</v>
      </c>
      <c r="E1035">
        <v>40000</v>
      </c>
      <c r="F10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35" t="s">
        <v>1586</v>
      </c>
      <c r="H1035" s="3">
        <v>1</v>
      </c>
      <c r="I1035" s="1">
        <v>43126.796747685185</v>
      </c>
      <c r="J1035" t="s">
        <v>51</v>
      </c>
      <c r="K1035" t="s">
        <v>11</v>
      </c>
      <c r="L1035" t="str">
        <f>SUBSTITUTE(SUBSTITUTE(Table1[[#This Row],[PredictorSetsOrig]],"task","act"),"startend","se")</f>
        <v>act,2gram</v>
      </c>
      <c r="M1035" s="32" t="s">
        <v>22</v>
      </c>
      <c r="N1035" s="3">
        <v>10</v>
      </c>
      <c r="O1035" s="3">
        <f>IF(Table1[[#This Row],[Algorithm]]="None",0,IF(Table1[[#This Row],[NumPredictors]]&lt;=5,5,IF(Table1[[#This Row],[NumPredictors]]&lt;=10,10,IF(Table1[[#This Row],[NumPredictors]]&lt;=30,30,50))))</f>
        <v>10</v>
      </c>
      <c r="P1035" s="2">
        <v>0.81589999999999996</v>
      </c>
      <c r="Q1035" s="2">
        <v>0.81673333333333298</v>
      </c>
      <c r="R1035">
        <v>43.2799999999988</v>
      </c>
      <c r="S1035">
        <v>34.580000000001696</v>
      </c>
      <c r="T1035">
        <v>5.0800000000017498</v>
      </c>
      <c r="U1035" s="3">
        <v>1.54624391182605</v>
      </c>
      <c r="V1035" s="27"/>
      <c r="W1035" s="22">
        <f>IFERROR(Table1[[#This Row],[MutualInformation]]/Table1[[#This Row],[MutualInformationPotential]],0)</f>
        <v>0</v>
      </c>
      <c r="X1035" s="3">
        <v>7.4337166176263694E-2</v>
      </c>
      <c r="Y1035" s="3"/>
      <c r="Z1035" s="3">
        <f>IFERROR(Table1[[#This Row],[MutualInformationVsOutcome]]/Table1[[#This Row],[MutualInformationVsOutcomePotential]],0)</f>
        <v>0</v>
      </c>
      <c r="AA1035">
        <v>509</v>
      </c>
      <c r="AB1035">
        <v>7650</v>
      </c>
      <c r="AC1035">
        <v>288</v>
      </c>
      <c r="AD1035">
        <v>1553</v>
      </c>
      <c r="AE1035" s="3" t="s">
        <v>393</v>
      </c>
      <c r="AF103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035" s="17" t="str">
        <f>RIGHT(Table1[[#This Row],[AlgorithmFunc]],LEN(Table1[[#This Row],[AlgorithmFunc]])-16)</f>
        <v>ClusterImportance</v>
      </c>
      <c r="AH1035" s="3">
        <f>Table1[[#This Row],['# CM TP]]+Table1[[#This Row],['# CM TN]]</f>
        <v>8159</v>
      </c>
      <c r="AI1035" s="3">
        <f>Table1[[#This Row],['# CM FP]]+Table1[[#This Row],['# CM FN]]</f>
        <v>1841</v>
      </c>
      <c r="AJ1035" s="3">
        <f>Table1[[#This Row],['# CM TP]]+Table1[[#This Row],['# CM FP]]</f>
        <v>797</v>
      </c>
      <c r="AK1035" s="3">
        <f>Table1[[#This Row],['# CM TN]]+Table1[[#This Row],['# CM FN]]</f>
        <v>9203</v>
      </c>
      <c r="AL1035" s="3">
        <f>Table1[[#This Row],[GT_T]]+Table1[[#This Row],[GT_F]]</f>
        <v>10000</v>
      </c>
      <c r="AM1035" s="3">
        <f>IFERROR((Table1[[#This Row],['# CM TP]]+Table1[[#This Row],['# CM TN]])/Table1[[#This Row],[GT_TOT]], 0)</f>
        <v>0.81589999999999996</v>
      </c>
      <c r="AN1035" s="3">
        <f>IFERROR(((Table1[[#This Row],[GT_T]]*Table1[[#This Row],[GT_ML_P]]/Table1[[#This Row],[GT_TOT]])+(Table1[[#This Row],[GT_F]]*Table1[[#This Row],[GT_ML_N]]/Table1[[#This Row],[GT_TOT]]))/Table1[[#This Row],[GT_TOT]],0)</f>
        <v>0.23445446000000003</v>
      </c>
      <c r="AO1035" s="3">
        <f>(Table1[[#This Row],[OBS_ACC]]-Table1[[#This Row],[EXP_ACC]])/(1-Table1[[#This Row],[EXP_ACC]])</f>
        <v>0.75951789883068221</v>
      </c>
      <c r="AP1035" s="3">
        <f>Table1[[#This Row],['# CM TP]]+Table1[[#This Row],['# CM FN]]</f>
        <v>2062</v>
      </c>
      <c r="AQ1035" s="3">
        <f>Table1[[#This Row],['# CM TN]]+Table1[[#This Row],['# CM FP]]</f>
        <v>7938</v>
      </c>
      <c r="AR1035" s="2">
        <f>IFERROR(Table1[[#This Row],[NUM_T]]/(Table1[[#This Row],[NUM_T]]+Table1[[#This Row],[NUM_F]]),0)</f>
        <v>0.20619999999999999</v>
      </c>
      <c r="AS1035" s="2">
        <f>IFERROR(((LEN(Table1[[#This Row],[Predictors]])-LEN(SUBSTITUTE(Table1[[#This Row],[Predictors]],"_","")))/Table1[[#This Row],[NumPredictors]])-Table1[[#This Row],[P_se]],0)</f>
        <v>1</v>
      </c>
      <c r="AT1035" s="2">
        <f>IFERROR((LEN(Table1[[#This Row],[Predictors]])-LEN(SUBSTITUTE(Table1[[#This Row],[Predictors]],".","")))/Table1[[#This Row],[NumPredictors]],0)</f>
        <v>0</v>
      </c>
      <c r="AU10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5" s="2">
        <f>1-(Table1[[#This Row],[P_2gram]]+Table1[[#This Row],[P_order]]+Table1[[#This Row],[P_se]])</f>
        <v>0</v>
      </c>
    </row>
    <row r="1036" spans="1:48" x14ac:dyDescent="0.25">
      <c r="A1036" s="26">
        <v>65</v>
      </c>
      <c r="B1036" s="26" t="s">
        <v>645</v>
      </c>
      <c r="C1036" s="26" t="s">
        <v>190</v>
      </c>
      <c r="D1036" s="26" t="s">
        <v>1510</v>
      </c>
      <c r="E1036" s="26">
        <v>40000</v>
      </c>
      <c r="F10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1036" s="26" t="s">
        <v>483</v>
      </c>
      <c r="H1036" s="27">
        <v>1</v>
      </c>
      <c r="I1036" s="28">
        <v>42784.876793981479</v>
      </c>
      <c r="J1036" s="26" t="s">
        <v>484</v>
      </c>
      <c r="K1036" s="26" t="s">
        <v>11</v>
      </c>
      <c r="L1036" t="str">
        <f>SUBSTITUTE(SUBSTITUTE(Table1[[#This Row],[PredictorSetsOrig]],"task","act"),"startend","se")</f>
        <v>order</v>
      </c>
      <c r="M1036" s="14" t="s">
        <v>436</v>
      </c>
      <c r="N1036" s="27">
        <v>5</v>
      </c>
      <c r="O1036" s="27">
        <f>IF(Table1[[#This Row],[Algorithm]]="None",0,IF(Table1[[#This Row],[NumPredictors]]&lt;=5,5,IF(Table1[[#This Row],[NumPredictors]]&lt;=10,10,IF(Table1[[#This Row],[NumPredictors]]&lt;=30,30,50))))</f>
        <v>5</v>
      </c>
      <c r="P1036" s="29">
        <v>0.81569999999999998</v>
      </c>
      <c r="Q1036" s="29">
        <v>0.82233333333333303</v>
      </c>
      <c r="R1036" s="26">
        <v>1.9899999999997799</v>
      </c>
      <c r="S1036" s="26">
        <v>27.690000000000101</v>
      </c>
      <c r="T1036" s="26">
        <v>6.75</v>
      </c>
      <c r="U1036" s="27">
        <v>1.0234638427582401</v>
      </c>
      <c r="V1036" s="27">
        <v>7.5786676430000002</v>
      </c>
      <c r="W1036" s="22">
        <f>IFERROR(Table1[[#This Row],[MutualInformation]]/Table1[[#This Row],[MutualInformationPotential]],0)</f>
        <v>0.13504535242465179</v>
      </c>
      <c r="X1036" s="27">
        <v>8.6133005137371696E-2</v>
      </c>
      <c r="Y1036" s="3">
        <v>0.33545797608719902</v>
      </c>
      <c r="Z1036" s="27">
        <f>IFERROR(Table1[[#This Row],[MutualInformationVsOutcome]]/Table1[[#This Row],[MutualInformationVsOutcomePotential]],0)</f>
        <v>0.25676243010236927</v>
      </c>
      <c r="AA1036" s="26">
        <v>410</v>
      </c>
      <c r="AB1036" s="26">
        <v>7747</v>
      </c>
      <c r="AC1036" s="26">
        <v>191</v>
      </c>
      <c r="AD1036" s="26">
        <v>1652</v>
      </c>
      <c r="AE1036" s="27" t="s">
        <v>525</v>
      </c>
      <c r="AF10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036" s="17" t="str">
        <f>RIGHT(Table1[[#This Row],[AlgorithmFunc]],LEN(Table1[[#This Row],[AlgorithmFunc]])-16)</f>
        <v>MRMREnsemble5</v>
      </c>
      <c r="AH1036" s="27">
        <f>Table1[[#This Row],['# CM TP]]+Table1[[#This Row],['# CM TN]]</f>
        <v>8157</v>
      </c>
      <c r="AI1036" s="27">
        <f>Table1[[#This Row],['# CM FP]]+Table1[[#This Row],['# CM FN]]</f>
        <v>1843</v>
      </c>
      <c r="AJ1036" s="27">
        <f>Table1[[#This Row],['# CM TP]]+Table1[[#This Row],['# CM FP]]</f>
        <v>601</v>
      </c>
      <c r="AK1036" s="27">
        <f>Table1[[#This Row],['# CM TN]]+Table1[[#This Row],['# CM FN]]</f>
        <v>9399</v>
      </c>
      <c r="AL1036" s="27">
        <f>Table1[[#This Row],[GT_T]]+Table1[[#This Row],[GT_F]]</f>
        <v>10000</v>
      </c>
      <c r="AM1036" s="27">
        <f>IFERROR((Table1[[#This Row],['# CM TP]]+Table1[[#This Row],['# CM TN]])/Table1[[#This Row],[GT_TOT]], 0)</f>
        <v>0.81569999999999998</v>
      </c>
      <c r="AN1036" s="27">
        <f>IFERROR(((Table1[[#This Row],[GT_T]]*Table1[[#This Row],[GT_ML_P]]/Table1[[#This Row],[GT_TOT]])+(Table1[[#This Row],[GT_F]]*Table1[[#This Row],[GT_ML_N]]/Table1[[#This Row],[GT_TOT]]))/Table1[[#This Row],[GT_TOT]],0)</f>
        <v>0.22224713999999998</v>
      </c>
      <c r="AO1036" s="27">
        <f>(Table1[[#This Row],[OBS_ACC]]-Table1[[#This Row],[EXP_ACC]])/(1-Table1[[#This Row],[EXP_ACC]])</f>
        <v>0.76303526546980482</v>
      </c>
      <c r="AP1036" s="27">
        <f>Table1[[#This Row],['# CM TP]]+Table1[[#This Row],['# CM FN]]</f>
        <v>2062</v>
      </c>
      <c r="AQ1036" s="27">
        <f>Table1[[#This Row],['# CM TN]]+Table1[[#This Row],['# CM FP]]</f>
        <v>7938</v>
      </c>
      <c r="AR1036" s="29">
        <f>IFERROR(Table1[[#This Row],[NUM_T]]/(Table1[[#This Row],[NUM_T]]+Table1[[#This Row],[NUM_F]]),0)</f>
        <v>0.20619999999999999</v>
      </c>
      <c r="AS1036" s="29">
        <f>IFERROR(((LEN(Table1[[#This Row],[Predictors]])-LEN(SUBSTITUTE(Table1[[#This Row],[Predictors]],"_","")))/Table1[[#This Row],[NumPredictors]])-Table1[[#This Row],[P_se]],0)</f>
        <v>0</v>
      </c>
      <c r="AT1036" s="29">
        <f>IFERROR((LEN(Table1[[#This Row],[Predictors]])-LEN(SUBSTITUTE(Table1[[#This Row],[Predictors]],".","")))/Table1[[#This Row],[NumPredictors]],0)</f>
        <v>1</v>
      </c>
      <c r="AU103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6" s="29">
        <f>1-(Table1[[#This Row],[P_2gram]]+Table1[[#This Row],[P_order]]+Table1[[#This Row],[P_se]])</f>
        <v>0</v>
      </c>
    </row>
    <row r="1037" spans="1:48" x14ac:dyDescent="0.25">
      <c r="A1037" s="26">
        <v>3</v>
      </c>
      <c r="B1037" s="26" t="s">
        <v>645</v>
      </c>
      <c r="C1037" s="26" t="s">
        <v>190</v>
      </c>
      <c r="D1037" s="26" t="s">
        <v>1510</v>
      </c>
      <c r="E1037" s="26">
        <v>40000</v>
      </c>
      <c r="F1037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37" s="26" t="s">
        <v>1659</v>
      </c>
      <c r="H1037" s="27">
        <v>1</v>
      </c>
      <c r="I1037" s="28">
        <v>43130.099293981482</v>
      </c>
      <c r="J1037" s="26" t="s">
        <v>173</v>
      </c>
      <c r="K1037" s="26" t="s">
        <v>11</v>
      </c>
      <c r="L1037" t="str">
        <f>SUBSTITUTE(SUBSTITUTE(Table1[[#This Row],[PredictorSetsOrig]],"task","act"),"startend","se")</f>
        <v>order</v>
      </c>
      <c r="M1037" s="32" t="s">
        <v>436</v>
      </c>
      <c r="N1037" s="27">
        <v>10</v>
      </c>
      <c r="O1037" s="27">
        <f>IF(Table1[[#This Row],[Algorithm]]="None",0,IF(Table1[[#This Row],[NumPredictors]]&lt;=5,5,IF(Table1[[#This Row],[NumPredictors]]&lt;=10,10,IF(Table1[[#This Row],[NumPredictors]]&lt;=30,30,50))))</f>
        <v>10</v>
      </c>
      <c r="P1037" s="29">
        <v>0.8155</v>
      </c>
      <c r="Q1037" s="29">
        <v>0.82576666666666698</v>
      </c>
      <c r="R1037" s="26">
        <v>5634.75</v>
      </c>
      <c r="S1037" s="26">
        <v>33.5</v>
      </c>
      <c r="T1037" s="26">
        <v>6.4799999999995599</v>
      </c>
      <c r="U1037" s="27">
        <v>1.03417899735416</v>
      </c>
      <c r="V1037" s="17"/>
      <c r="W1037" s="22">
        <f>IFERROR(Table1[[#This Row],[MutualInformation]]/Table1[[#This Row],[MutualInformationPotential]],0)</f>
        <v>0</v>
      </c>
      <c r="X1037" s="27">
        <v>7.4240232818500104E-2</v>
      </c>
      <c r="Y1037" s="27"/>
      <c r="Z1037" s="27">
        <f>IFERROR(Table1[[#This Row],[MutualInformationVsOutcome]]/Table1[[#This Row],[MutualInformationVsOutcomePotential]],0)</f>
        <v>0</v>
      </c>
      <c r="AA1037" s="26">
        <v>520</v>
      </c>
      <c r="AB1037" s="26">
        <v>7635</v>
      </c>
      <c r="AC1037" s="26">
        <v>303</v>
      </c>
      <c r="AD1037" s="26">
        <v>1542</v>
      </c>
      <c r="AE1037" s="27" t="s">
        <v>1661</v>
      </c>
      <c r="AF103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1037" s="17" t="str">
        <f>RIGHT(Table1[[#This Row],[AlgorithmFunc]],LEN(Table1[[#This Row],[AlgorithmFunc]])-16)</f>
        <v>Recursive2Sizes</v>
      </c>
      <c r="AH1037" s="27">
        <f>Table1[[#This Row],['# CM TP]]+Table1[[#This Row],['# CM TN]]</f>
        <v>8155</v>
      </c>
      <c r="AI1037" s="27">
        <f>Table1[[#This Row],['# CM FP]]+Table1[[#This Row],['# CM FN]]</f>
        <v>1845</v>
      </c>
      <c r="AJ1037" s="27">
        <f>Table1[[#This Row],['# CM TP]]+Table1[[#This Row],['# CM FP]]</f>
        <v>823</v>
      </c>
      <c r="AK1037" s="27">
        <f>Table1[[#This Row],['# CM TN]]+Table1[[#This Row],['# CM FN]]</f>
        <v>9177</v>
      </c>
      <c r="AL1037" s="27">
        <f>Table1[[#This Row],[GT_T]]+Table1[[#This Row],[GT_F]]</f>
        <v>10000</v>
      </c>
      <c r="AM1037" s="27">
        <f>IFERROR((Table1[[#This Row],['# CM TP]]+Table1[[#This Row],['# CM TN]])/Table1[[#This Row],[GT_TOT]], 0)</f>
        <v>0.8155</v>
      </c>
      <c r="AN1037" s="27">
        <f>IFERROR(((Table1[[#This Row],[GT_T]]*Table1[[#This Row],[GT_ML_P]]/Table1[[#This Row],[GT_TOT]])+(Table1[[#This Row],[GT_F]]*Table1[[#This Row],[GT_ML_N]]/Table1[[#This Row],[GT_TOT]]))/Table1[[#This Row],[GT_TOT]],0)</f>
        <v>0.23643130000000001</v>
      </c>
      <c r="AO1037" s="27">
        <f>(Table1[[#This Row],[OBS_ACC]]-Table1[[#This Row],[EXP_ACC]])/(1-Table1[[#This Row],[EXP_ACC]])</f>
        <v>0.75837144712715432</v>
      </c>
      <c r="AP1037" s="27">
        <f>Table1[[#This Row],['# CM TP]]+Table1[[#This Row],['# CM FN]]</f>
        <v>2062</v>
      </c>
      <c r="AQ1037" s="27">
        <f>Table1[[#This Row],['# CM TN]]+Table1[[#This Row],['# CM FP]]</f>
        <v>7938</v>
      </c>
      <c r="AR1037" s="29">
        <f>IFERROR(Table1[[#This Row],[NUM_T]]/(Table1[[#This Row],[NUM_T]]+Table1[[#This Row],[NUM_F]]),0)</f>
        <v>0.20619999999999999</v>
      </c>
      <c r="AS1037" s="29">
        <f>IFERROR(((LEN(Table1[[#This Row],[Predictors]])-LEN(SUBSTITUTE(Table1[[#This Row],[Predictors]],"_","")))/Table1[[#This Row],[NumPredictors]])-Table1[[#This Row],[P_se]],0)</f>
        <v>0</v>
      </c>
      <c r="AT1037" s="29">
        <f>IFERROR((LEN(Table1[[#This Row],[Predictors]])-LEN(SUBSTITUTE(Table1[[#This Row],[Predictors]],".","")))/Table1[[#This Row],[NumPredictors]],0)</f>
        <v>1</v>
      </c>
      <c r="AU103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7" s="29">
        <f>1-(Table1[[#This Row],[P_2gram]]+Table1[[#This Row],[P_order]]+Table1[[#This Row],[P_se]])</f>
        <v>0</v>
      </c>
    </row>
    <row r="1038" spans="1:48" x14ac:dyDescent="0.25">
      <c r="A1038">
        <v>114</v>
      </c>
      <c r="B1038" t="s">
        <v>645</v>
      </c>
      <c r="C1038" t="s">
        <v>185</v>
      </c>
      <c r="D1038" s="26" t="s">
        <v>1510</v>
      </c>
      <c r="E1038">
        <v>40000</v>
      </c>
      <c r="F10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38" t="s">
        <v>1070</v>
      </c>
      <c r="H1038" s="3">
        <v>1</v>
      </c>
      <c r="I1038" s="1">
        <v>43118.916724537034</v>
      </c>
      <c r="J1038" t="s">
        <v>995</v>
      </c>
      <c r="K1038" t="s">
        <v>11</v>
      </c>
      <c r="L1038" t="str">
        <f>SUBSTITUTE(SUBSTITUTE(Table1[[#This Row],[PredictorSetsOrig]],"task","act"),"startend","se")</f>
        <v>act,se,order</v>
      </c>
      <c r="M1038" s="32" t="s">
        <v>18</v>
      </c>
      <c r="N1038" s="3">
        <v>10</v>
      </c>
      <c r="O1038" s="3">
        <f>IF(Table1[[#This Row],[Algorithm]]="None",0,IF(Table1[[#This Row],[NumPredictors]]&lt;=5,5,IF(Table1[[#This Row],[NumPredictors]]&lt;=10,10,IF(Table1[[#This Row],[NumPredictors]]&lt;=30,30,50))))</f>
        <v>10</v>
      </c>
      <c r="P1038" s="2">
        <v>0.83199999999999996</v>
      </c>
      <c r="Q1038" s="2">
        <v>0.83289999999999997</v>
      </c>
      <c r="R1038">
        <v>24.149999999999601</v>
      </c>
      <c r="S1038">
        <v>35.969999999999303</v>
      </c>
      <c r="T1038">
        <v>6.7999999999992697</v>
      </c>
      <c r="U1038" s="3">
        <v>4.4470796697753201</v>
      </c>
      <c r="V1038" s="27"/>
      <c r="W1038" s="22">
        <f>IFERROR(Table1[[#This Row],[MutualInformation]]/Table1[[#This Row],[MutualInformationPotential]],0)</f>
        <v>0</v>
      </c>
      <c r="X1038" s="3">
        <v>0.118216839383617</v>
      </c>
      <c r="Y1038" s="3"/>
      <c r="Z1038" s="3">
        <f>IFERROR(Table1[[#This Row],[MutualInformationVsOutcome]]/Table1[[#This Row],[MutualInformationVsOutcomePotential]],0)</f>
        <v>0</v>
      </c>
      <c r="AA1038">
        <v>457</v>
      </c>
      <c r="AB1038">
        <v>7863</v>
      </c>
      <c r="AC1038">
        <v>160</v>
      </c>
      <c r="AD1038">
        <v>1520</v>
      </c>
      <c r="AE1038" s="3" t="s">
        <v>1118</v>
      </c>
      <c r="AF10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38" s="17" t="str">
        <f>RIGHT(Table1[[#This Row],[AlgorithmFunc]],LEN(Table1[[#This Row],[AlgorithmFunc]])-16)</f>
        <v>ClusterInfluence</v>
      </c>
      <c r="AH1038" s="3">
        <f>Table1[[#This Row],['# CM TP]]+Table1[[#This Row],['# CM TN]]</f>
        <v>8320</v>
      </c>
      <c r="AI1038" s="3">
        <f>Table1[[#This Row],['# CM FP]]+Table1[[#This Row],['# CM FN]]</f>
        <v>1680</v>
      </c>
      <c r="AJ1038" s="3">
        <f>Table1[[#This Row],['# CM TP]]+Table1[[#This Row],['# CM FP]]</f>
        <v>617</v>
      </c>
      <c r="AK1038" s="3">
        <f>Table1[[#This Row],['# CM TN]]+Table1[[#This Row],['# CM FN]]</f>
        <v>9383</v>
      </c>
      <c r="AL1038" s="3">
        <f>Table1[[#This Row],[GT_T]]+Table1[[#This Row],[GT_F]]</f>
        <v>10000</v>
      </c>
      <c r="AM1038" s="3">
        <f>IFERROR((Table1[[#This Row],['# CM TP]]+Table1[[#This Row],['# CM TN]])/Table1[[#This Row],[GT_TOT]], 0)</f>
        <v>0.83199999999999996</v>
      </c>
      <c r="AN1038" s="3">
        <f>IFERROR(((Table1[[#This Row],[GT_T]]*Table1[[#This Row],[GT_ML_P]]/Table1[[#This Row],[GT_TOT]])+(Table1[[#This Row],[GT_F]]*Table1[[#This Row],[GT_ML_N]]/Table1[[#This Row],[GT_TOT]]))/Table1[[#This Row],[GT_TOT]],0)</f>
        <v>0.20896880000000001</v>
      </c>
      <c r="AO1038" s="3">
        <f>(Table1[[#This Row],[OBS_ACC]]-Table1[[#This Row],[EXP_ACC]])/(1-Table1[[#This Row],[EXP_ACC]])</f>
        <v>0.78761899657055257</v>
      </c>
      <c r="AP1038" s="3">
        <f>Table1[[#This Row],['# CM TP]]+Table1[[#This Row],['# CM FN]]</f>
        <v>1977</v>
      </c>
      <c r="AQ1038" s="3">
        <f>Table1[[#This Row],['# CM TN]]+Table1[[#This Row],['# CM FP]]</f>
        <v>8023</v>
      </c>
      <c r="AR1038" s="2">
        <f>IFERROR(Table1[[#This Row],[NUM_T]]/(Table1[[#This Row],[NUM_T]]+Table1[[#This Row],[NUM_F]]),0)</f>
        <v>0.19769999999999999</v>
      </c>
      <c r="AS1038" s="2">
        <f>IFERROR(((LEN(Table1[[#This Row],[Predictors]])-LEN(SUBSTITUTE(Table1[[#This Row],[Predictors]],"_","")))/Table1[[#This Row],[NumPredictors]])-Table1[[#This Row],[P_se]],0)</f>
        <v>0</v>
      </c>
      <c r="AT1038" s="2">
        <f>IFERROR((LEN(Table1[[#This Row],[Predictors]])-LEN(SUBSTITUTE(Table1[[#This Row],[Predictors]],".","")))/Table1[[#This Row],[NumPredictors]],0)</f>
        <v>0.7</v>
      </c>
      <c r="AU10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8" s="2">
        <f>1-(Table1[[#This Row],[P_2gram]]+Table1[[#This Row],[P_order]]+Table1[[#This Row],[P_se]])</f>
        <v>0.30000000000000004</v>
      </c>
    </row>
    <row r="1039" spans="1:48" x14ac:dyDescent="0.25">
      <c r="A1039">
        <v>120</v>
      </c>
      <c r="B1039" t="s">
        <v>645</v>
      </c>
      <c r="C1039" t="s">
        <v>190</v>
      </c>
      <c r="D1039" s="26" t="s">
        <v>1510</v>
      </c>
      <c r="E1039">
        <v>40000</v>
      </c>
      <c r="F10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39" t="s">
        <v>1070</v>
      </c>
      <c r="H1039" s="3">
        <v>1</v>
      </c>
      <c r="I1039" s="1">
        <v>43118.837222222224</v>
      </c>
      <c r="J1039" t="s">
        <v>995</v>
      </c>
      <c r="K1039" t="s">
        <v>11</v>
      </c>
      <c r="L1039" t="str">
        <f>SUBSTITUTE(SUBSTITUTE(Table1[[#This Row],[PredictorSetsOrig]],"task","act"),"startend","se")</f>
        <v>order</v>
      </c>
      <c r="M1039" s="32" t="s">
        <v>436</v>
      </c>
      <c r="N1039" s="3">
        <v>10</v>
      </c>
      <c r="O1039" s="3">
        <f>IF(Table1[[#This Row],[Algorithm]]="None",0,IF(Table1[[#This Row],[NumPredictors]]&lt;=5,5,IF(Table1[[#This Row],[NumPredictors]]&lt;=10,10,IF(Table1[[#This Row],[NumPredictors]]&lt;=30,30,50))))</f>
        <v>10</v>
      </c>
      <c r="P1039" s="2">
        <v>0.81530000000000002</v>
      </c>
      <c r="Q1039" s="2">
        <v>0.81806666666666705</v>
      </c>
      <c r="R1039">
        <v>20.8300000000004</v>
      </c>
      <c r="S1039">
        <v>33.830000000000403</v>
      </c>
      <c r="T1039">
        <v>6.38000000000011</v>
      </c>
      <c r="U1039" s="3">
        <v>2.2040184254125799</v>
      </c>
      <c r="V1039" s="27">
        <v>7.5786676430000002</v>
      </c>
      <c r="W1039" s="22">
        <f>IFERROR(Table1[[#This Row],[MutualInformation]]/Table1[[#This Row],[MutualInformationPotential]],0)</f>
        <v>0.29081872028631717</v>
      </c>
      <c r="X1039" s="3">
        <v>0.10112468596346499</v>
      </c>
      <c r="Y1039" s="3">
        <v>0.33545797608719902</v>
      </c>
      <c r="Z1039" s="3">
        <f>IFERROR(Table1[[#This Row],[MutualInformationVsOutcome]]/Table1[[#This Row],[MutualInformationVsOutcomePotential]],0)</f>
        <v>0.30145262051297483</v>
      </c>
      <c r="AA1039">
        <v>379</v>
      </c>
      <c r="AB1039">
        <v>7774</v>
      </c>
      <c r="AC1039">
        <v>164</v>
      </c>
      <c r="AD1039">
        <v>1683</v>
      </c>
      <c r="AE1039" s="3" t="s">
        <v>1210</v>
      </c>
      <c r="AF10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39" s="17" t="str">
        <f>RIGHT(Table1[[#This Row],[AlgorithmFunc]],LEN(Table1[[#This Row],[AlgorithmFunc]])-16)</f>
        <v>ClusterInfluence</v>
      </c>
      <c r="AH1039" s="3">
        <f>Table1[[#This Row],['# CM TP]]+Table1[[#This Row],['# CM TN]]</f>
        <v>8153</v>
      </c>
      <c r="AI1039" s="3">
        <f>Table1[[#This Row],['# CM FP]]+Table1[[#This Row],['# CM FN]]</f>
        <v>1847</v>
      </c>
      <c r="AJ1039" s="3">
        <f>Table1[[#This Row],['# CM TP]]+Table1[[#This Row],['# CM FP]]</f>
        <v>543</v>
      </c>
      <c r="AK1039" s="3">
        <f>Table1[[#This Row],['# CM TN]]+Table1[[#This Row],['# CM FN]]</f>
        <v>9457</v>
      </c>
      <c r="AL1039" s="3">
        <f>Table1[[#This Row],[GT_T]]+Table1[[#This Row],[GT_F]]</f>
        <v>10000</v>
      </c>
      <c r="AM1039" s="3">
        <f>IFERROR((Table1[[#This Row],['# CM TP]]+Table1[[#This Row],['# CM TN]])/Table1[[#This Row],[GT_TOT]], 0)</f>
        <v>0.81530000000000002</v>
      </c>
      <c r="AN1039" s="3">
        <f>IFERROR(((Table1[[#This Row],[GT_T]]*Table1[[#This Row],[GT_ML_P]]/Table1[[#This Row],[GT_TOT]])+(Table1[[#This Row],[GT_F]]*Table1[[#This Row],[GT_ML_N]]/Table1[[#This Row],[GT_TOT]]))/Table1[[#This Row],[GT_TOT]],0)</f>
        <v>0.21894158000000002</v>
      </c>
      <c r="AO1039" s="3">
        <f>(Table1[[#This Row],[OBS_ACC]]-Table1[[#This Row],[EXP_ACC]])/(1-Table1[[#This Row],[EXP_ACC]])</f>
        <v>0.76352601128094888</v>
      </c>
      <c r="AP1039" s="3">
        <f>Table1[[#This Row],['# CM TP]]+Table1[[#This Row],['# CM FN]]</f>
        <v>2062</v>
      </c>
      <c r="AQ1039" s="3">
        <f>Table1[[#This Row],['# CM TN]]+Table1[[#This Row],['# CM FP]]</f>
        <v>7938</v>
      </c>
      <c r="AR1039" s="2">
        <f>IFERROR(Table1[[#This Row],[NUM_T]]/(Table1[[#This Row],[NUM_T]]+Table1[[#This Row],[NUM_F]]),0)</f>
        <v>0.20619999999999999</v>
      </c>
      <c r="AS1039" s="2">
        <f>IFERROR(((LEN(Table1[[#This Row],[Predictors]])-LEN(SUBSTITUTE(Table1[[#This Row],[Predictors]],"_","")))/Table1[[#This Row],[NumPredictors]])-Table1[[#This Row],[P_se]],0)</f>
        <v>0</v>
      </c>
      <c r="AT1039" s="2">
        <f>IFERROR((LEN(Table1[[#This Row],[Predictors]])-LEN(SUBSTITUTE(Table1[[#This Row],[Predictors]],".","")))/Table1[[#This Row],[NumPredictors]],0)</f>
        <v>1</v>
      </c>
      <c r="AU10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39" s="2">
        <f>1-(Table1[[#This Row],[P_2gram]]+Table1[[#This Row],[P_order]]+Table1[[#This Row],[P_se]])</f>
        <v>0</v>
      </c>
    </row>
    <row r="1040" spans="1:48" x14ac:dyDescent="0.25">
      <c r="A1040">
        <v>131</v>
      </c>
      <c r="B1040" t="s">
        <v>645</v>
      </c>
      <c r="C1040" t="s">
        <v>190</v>
      </c>
      <c r="D1040" s="26" t="s">
        <v>1510</v>
      </c>
      <c r="E1040">
        <v>40000</v>
      </c>
      <c r="F10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40" t="s">
        <v>1070</v>
      </c>
      <c r="H1040" s="3">
        <v>1</v>
      </c>
      <c r="I1040" s="1">
        <v>43118.847326388888</v>
      </c>
      <c r="J1040" t="s">
        <v>1007</v>
      </c>
      <c r="K1040" t="s">
        <v>11</v>
      </c>
      <c r="L1040" t="str">
        <f>SUBSTITUTE(SUBSTITUTE(Table1[[#This Row],[PredictorSetsOrig]],"task","act"),"startend","se")</f>
        <v>order</v>
      </c>
      <c r="M1040" s="32" t="s">
        <v>436</v>
      </c>
      <c r="N1040" s="3">
        <v>10</v>
      </c>
      <c r="O1040" s="3">
        <f>IF(Table1[[#This Row],[Algorithm]]="None",0,IF(Table1[[#This Row],[NumPredictors]]&lt;=5,5,IF(Table1[[#This Row],[NumPredictors]]&lt;=10,10,IF(Table1[[#This Row],[NumPredictors]]&lt;=30,30,50))))</f>
        <v>10</v>
      </c>
      <c r="P1040" s="2">
        <v>0.81530000000000002</v>
      </c>
      <c r="Q1040" s="2">
        <v>0.81806666666666705</v>
      </c>
      <c r="R1040">
        <v>21.399999999999601</v>
      </c>
      <c r="S1040">
        <v>34.04</v>
      </c>
      <c r="T1040">
        <v>6.4700000000002502</v>
      </c>
      <c r="U1040" s="3">
        <v>2.2040184254125799</v>
      </c>
      <c r="V1040" s="27">
        <v>7.5786676430000002</v>
      </c>
      <c r="W1040" s="22">
        <f>IFERROR(Table1[[#This Row],[MutualInformation]]/Table1[[#This Row],[MutualInformationPotential]],0)</f>
        <v>0.29081872028631717</v>
      </c>
      <c r="X1040" s="3">
        <v>0.10112468596346499</v>
      </c>
      <c r="Y1040" s="3">
        <v>0.33545797608719902</v>
      </c>
      <c r="Z1040" s="3">
        <f>IFERROR(Table1[[#This Row],[MutualInformationVsOutcome]]/Table1[[#This Row],[MutualInformationVsOutcomePotential]],0)</f>
        <v>0.30145262051297483</v>
      </c>
      <c r="AA1040">
        <v>379</v>
      </c>
      <c r="AB1040">
        <v>7774</v>
      </c>
      <c r="AC1040">
        <v>164</v>
      </c>
      <c r="AD1040">
        <v>1683</v>
      </c>
      <c r="AE1040" s="3" t="s">
        <v>1210</v>
      </c>
      <c r="AF10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40" s="17" t="str">
        <f>RIGHT(Table1[[#This Row],[AlgorithmFunc]],LEN(Table1[[#This Row],[AlgorithmFunc]])-16)</f>
        <v>ClusterFisher</v>
      </c>
      <c r="AH1040" s="3">
        <f>Table1[[#This Row],['# CM TP]]+Table1[[#This Row],['# CM TN]]</f>
        <v>8153</v>
      </c>
      <c r="AI1040" s="3">
        <f>Table1[[#This Row],['# CM FP]]+Table1[[#This Row],['# CM FN]]</f>
        <v>1847</v>
      </c>
      <c r="AJ1040" s="3">
        <f>Table1[[#This Row],['# CM TP]]+Table1[[#This Row],['# CM FP]]</f>
        <v>543</v>
      </c>
      <c r="AK1040" s="3">
        <f>Table1[[#This Row],['# CM TN]]+Table1[[#This Row],['# CM FN]]</f>
        <v>9457</v>
      </c>
      <c r="AL1040" s="3">
        <f>Table1[[#This Row],[GT_T]]+Table1[[#This Row],[GT_F]]</f>
        <v>10000</v>
      </c>
      <c r="AM1040" s="3">
        <f>IFERROR((Table1[[#This Row],['# CM TP]]+Table1[[#This Row],['# CM TN]])/Table1[[#This Row],[GT_TOT]], 0)</f>
        <v>0.81530000000000002</v>
      </c>
      <c r="AN1040" s="3">
        <f>IFERROR(((Table1[[#This Row],[GT_T]]*Table1[[#This Row],[GT_ML_P]]/Table1[[#This Row],[GT_TOT]])+(Table1[[#This Row],[GT_F]]*Table1[[#This Row],[GT_ML_N]]/Table1[[#This Row],[GT_TOT]]))/Table1[[#This Row],[GT_TOT]],0)</f>
        <v>0.21894158000000002</v>
      </c>
      <c r="AO1040" s="3">
        <f>(Table1[[#This Row],[OBS_ACC]]-Table1[[#This Row],[EXP_ACC]])/(1-Table1[[#This Row],[EXP_ACC]])</f>
        <v>0.76352601128094888</v>
      </c>
      <c r="AP1040" s="3">
        <f>Table1[[#This Row],['# CM TP]]+Table1[[#This Row],['# CM FN]]</f>
        <v>2062</v>
      </c>
      <c r="AQ1040" s="3">
        <f>Table1[[#This Row],['# CM TN]]+Table1[[#This Row],['# CM FP]]</f>
        <v>7938</v>
      </c>
      <c r="AR1040" s="2">
        <f>IFERROR(Table1[[#This Row],[NUM_T]]/(Table1[[#This Row],[NUM_T]]+Table1[[#This Row],[NUM_F]]),0)</f>
        <v>0.20619999999999999</v>
      </c>
      <c r="AS1040" s="2">
        <f>IFERROR(((LEN(Table1[[#This Row],[Predictors]])-LEN(SUBSTITUTE(Table1[[#This Row],[Predictors]],"_","")))/Table1[[#This Row],[NumPredictors]])-Table1[[#This Row],[P_se]],0)</f>
        <v>0</v>
      </c>
      <c r="AT1040" s="2">
        <f>IFERROR((LEN(Table1[[#This Row],[Predictors]])-LEN(SUBSTITUTE(Table1[[#This Row],[Predictors]],".","")))/Table1[[#This Row],[NumPredictors]],0)</f>
        <v>1</v>
      </c>
      <c r="AU10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0" s="2">
        <f>1-(Table1[[#This Row],[P_2gram]]+Table1[[#This Row],[P_order]]+Table1[[#This Row],[P_se]])</f>
        <v>0</v>
      </c>
    </row>
    <row r="1041" spans="1:48" x14ac:dyDescent="0.25">
      <c r="A1041">
        <v>9</v>
      </c>
      <c r="B1041" t="s">
        <v>645</v>
      </c>
      <c r="C1041" t="s">
        <v>185</v>
      </c>
      <c r="D1041" s="26" t="s">
        <v>1510</v>
      </c>
      <c r="E1041">
        <v>40000</v>
      </c>
      <c r="F10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41" t="s">
        <v>1293</v>
      </c>
      <c r="H1041" s="3">
        <v>1</v>
      </c>
      <c r="I1041" s="1">
        <v>43121.786180555559</v>
      </c>
      <c r="J1041" t="s">
        <v>37</v>
      </c>
      <c r="K1041" t="s">
        <v>11</v>
      </c>
      <c r="L1041" t="str">
        <f>SUBSTITUTE(SUBSTITUTE(Table1[[#This Row],[PredictorSetsOrig]],"task","act"),"startend","se")</f>
        <v>2gram</v>
      </c>
      <c r="M1041" s="32" t="s">
        <v>434</v>
      </c>
      <c r="N1041" s="3">
        <v>10</v>
      </c>
      <c r="O1041" s="3">
        <f>IF(Table1[[#This Row],[Algorithm]]="None",0,IF(Table1[[#This Row],[NumPredictors]]&lt;=5,5,IF(Table1[[#This Row],[NumPredictors]]&lt;=10,10,IF(Table1[[#This Row],[NumPredictors]]&lt;=30,30,50))))</f>
        <v>10</v>
      </c>
      <c r="P1041" s="2">
        <v>0.81530000000000002</v>
      </c>
      <c r="Q1041" s="2">
        <v>0.81476666666666697</v>
      </c>
      <c r="R1041">
        <v>31.329999999999899</v>
      </c>
      <c r="S1041">
        <v>37.86</v>
      </c>
      <c r="T1041">
        <v>5.1399999999999899</v>
      </c>
      <c r="U1041" s="3">
        <v>4.04372987931401</v>
      </c>
      <c r="V1041" s="27"/>
      <c r="W1041" s="22">
        <f>IFERROR(Table1[[#This Row],[MutualInformation]]/Table1[[#This Row],[MutualInformationPotential]],0)</f>
        <v>0</v>
      </c>
      <c r="X1041" s="3">
        <v>6.9703016314865501E-2</v>
      </c>
      <c r="Y1041" s="3"/>
      <c r="Z1041" s="3">
        <f>IFERROR(Table1[[#This Row],[MutualInformationVsOutcome]]/Table1[[#This Row],[MutualInformationVsOutcomePotential]],0)</f>
        <v>0</v>
      </c>
      <c r="AA1041">
        <v>193</v>
      </c>
      <c r="AB1041">
        <v>7960</v>
      </c>
      <c r="AC1041">
        <v>63</v>
      </c>
      <c r="AD1041">
        <v>1784</v>
      </c>
      <c r="AE1041" s="3" t="s">
        <v>446</v>
      </c>
      <c r="AF1041" s="3" t="str">
        <f>RIGHT(Table1[[#This Row],[AlgorithmFunc]],LEN(Table1[[#This Row],[AlgorithmFunc]])-16)</f>
        <v>Cluster</v>
      </c>
      <c r="AG1041" s="17" t="str">
        <f>RIGHT(Table1[[#This Row],[AlgorithmFunc]],LEN(Table1[[#This Row],[AlgorithmFunc]])-16)</f>
        <v>Cluster</v>
      </c>
      <c r="AH1041" s="3">
        <f>Table1[[#This Row],['# CM TP]]+Table1[[#This Row],['# CM TN]]</f>
        <v>8153</v>
      </c>
      <c r="AI1041" s="3">
        <f>Table1[[#This Row],['# CM FP]]+Table1[[#This Row],['# CM FN]]</f>
        <v>1847</v>
      </c>
      <c r="AJ1041" s="3">
        <f>Table1[[#This Row],['# CM TP]]+Table1[[#This Row],['# CM FP]]</f>
        <v>256</v>
      </c>
      <c r="AK1041" s="3">
        <f>Table1[[#This Row],['# CM TN]]+Table1[[#This Row],['# CM FN]]</f>
        <v>9744</v>
      </c>
      <c r="AL1041" s="3">
        <f>Table1[[#This Row],[GT_T]]+Table1[[#This Row],[GT_F]]</f>
        <v>10000</v>
      </c>
      <c r="AM1041" s="3">
        <f>IFERROR((Table1[[#This Row],['# CM TP]]+Table1[[#This Row],['# CM TN]])/Table1[[#This Row],[GT_TOT]], 0)</f>
        <v>0.81530000000000002</v>
      </c>
      <c r="AN1041" s="3">
        <f>IFERROR(((Table1[[#This Row],[GT_T]]*Table1[[#This Row],[GT_ML_P]]/Table1[[#This Row],[GT_TOT]])+(Table1[[#This Row],[GT_F]]*Table1[[#This Row],[GT_ML_N]]/Table1[[#This Row],[GT_TOT]]))/Table1[[#This Row],[GT_TOT]],0)</f>
        <v>0.20084335999999997</v>
      </c>
      <c r="AO1041" s="3">
        <f>(Table1[[#This Row],[OBS_ACC]]-Table1[[#This Row],[EXP_ACC]])/(1-Table1[[#This Row],[EXP_ACC]])</f>
        <v>0.76888135472415009</v>
      </c>
      <c r="AP1041" s="3">
        <f>Table1[[#This Row],['# CM TP]]+Table1[[#This Row],['# CM FN]]</f>
        <v>1977</v>
      </c>
      <c r="AQ1041" s="3">
        <f>Table1[[#This Row],['# CM TN]]+Table1[[#This Row],['# CM FP]]</f>
        <v>8023</v>
      </c>
      <c r="AR1041" s="2">
        <f>IFERROR(Table1[[#This Row],[NUM_T]]/(Table1[[#This Row],[NUM_T]]+Table1[[#This Row],[NUM_F]]),0)</f>
        <v>0.19769999999999999</v>
      </c>
      <c r="AS1041" s="2">
        <f>IFERROR(((LEN(Table1[[#This Row],[Predictors]])-LEN(SUBSTITUTE(Table1[[#This Row],[Predictors]],"_","")))/Table1[[#This Row],[NumPredictors]])-Table1[[#This Row],[P_se]],0)</f>
        <v>1</v>
      </c>
      <c r="AT1041" s="2">
        <f>IFERROR((LEN(Table1[[#This Row],[Predictors]])-LEN(SUBSTITUTE(Table1[[#This Row],[Predictors]],".","")))/Table1[[#This Row],[NumPredictors]],0)</f>
        <v>0</v>
      </c>
      <c r="AU10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1" s="2">
        <f>1-(Table1[[#This Row],[P_2gram]]+Table1[[#This Row],[P_order]]+Table1[[#This Row],[P_se]])</f>
        <v>0</v>
      </c>
    </row>
    <row r="1042" spans="1:48" x14ac:dyDescent="0.25">
      <c r="A1042">
        <v>21</v>
      </c>
      <c r="B1042" t="s">
        <v>645</v>
      </c>
      <c r="C1042" t="s">
        <v>190</v>
      </c>
      <c r="D1042" s="26" t="s">
        <v>1510</v>
      </c>
      <c r="E1042">
        <v>4000</v>
      </c>
      <c r="F10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ok,duration&gt;7d,BPIC14,4000,0</v>
      </c>
      <c r="G1042" t="s">
        <v>528</v>
      </c>
      <c r="H1042" s="3">
        <v>1</v>
      </c>
      <c r="I1042" s="1">
        <v>42784.946064814816</v>
      </c>
      <c r="J1042" t="s">
        <v>10</v>
      </c>
      <c r="K1042" t="s">
        <v>11</v>
      </c>
      <c r="L1042" t="str">
        <f>SUBSTITUTE(SUBSTITUTE(Table1[[#This Row],[PredictorSetsOrig]],"task","act"),"startend","se")</f>
        <v>order</v>
      </c>
      <c r="M1042" s="14" t="s">
        <v>436</v>
      </c>
      <c r="N1042" s="27">
        <v>1033</v>
      </c>
      <c r="O1042" s="3">
        <f>IF(Table1[[#This Row],[Algorithm]]="None",0,IF(Table1[[#This Row],[NumPredictors]]&lt;=5,5,IF(Table1[[#This Row],[NumPredictors]]&lt;=10,10,IF(Table1[[#This Row],[NumPredictors]]&lt;=30,30,50))))</f>
        <v>0</v>
      </c>
      <c r="P1042" s="2">
        <v>0.81499999999999995</v>
      </c>
      <c r="Q1042" s="2">
        <v>0.84033333333333304</v>
      </c>
      <c r="R1042">
        <v>0.229999999999563</v>
      </c>
      <c r="S1042">
        <v>134.54</v>
      </c>
      <c r="T1042">
        <v>2.8499999999994499</v>
      </c>
      <c r="U1042" s="3">
        <v>7.01301931468352</v>
      </c>
      <c r="V1042" s="27">
        <v>7.01301931468352</v>
      </c>
      <c r="W1042" s="22">
        <f>IFERROR(Table1[[#This Row],[MutualInformation]]/Table1[[#This Row],[MutualInformationPotential]],0)</f>
        <v>1</v>
      </c>
      <c r="X1042" s="27">
        <v>0.56006170686872503</v>
      </c>
      <c r="Y1042" s="27">
        <v>0.56006170686872503</v>
      </c>
      <c r="Z1042" s="27">
        <f>IFERROR(Table1[[#This Row],[MutualInformationVsOutcome]]/Table1[[#This Row],[MutualInformationVsOutcomePotential]],0)</f>
        <v>1</v>
      </c>
      <c r="AA1042">
        <v>272</v>
      </c>
      <c r="AB1042">
        <v>543</v>
      </c>
      <c r="AC1042">
        <v>93</v>
      </c>
      <c r="AD1042">
        <v>92</v>
      </c>
      <c r="AE1042" s="3" t="s">
        <v>441</v>
      </c>
      <c r="AF10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1042" s="17" t="str">
        <f>RIGHT(Table1[[#This Row],[AlgorithmFunc]],LEN(Table1[[#This Row],[AlgorithmFunc]])-16)</f>
        <v>None</v>
      </c>
      <c r="AH1042" s="3">
        <f>Table1[[#This Row],['# CM TP]]+Table1[[#This Row],['# CM TN]]</f>
        <v>815</v>
      </c>
      <c r="AI1042" s="3">
        <f>Table1[[#This Row],['# CM FP]]+Table1[[#This Row],['# CM FN]]</f>
        <v>185</v>
      </c>
      <c r="AJ1042" s="3">
        <f>Table1[[#This Row],['# CM TP]]+Table1[[#This Row],['# CM FP]]</f>
        <v>365</v>
      </c>
      <c r="AK1042" s="3">
        <f>Table1[[#This Row],['# CM TN]]+Table1[[#This Row],['# CM FN]]</f>
        <v>635</v>
      </c>
      <c r="AL1042" s="3">
        <f>Table1[[#This Row],[GT_T]]+Table1[[#This Row],[GT_F]]</f>
        <v>1000</v>
      </c>
      <c r="AM1042" s="3">
        <f>IFERROR((Table1[[#This Row],['# CM TP]]+Table1[[#This Row],['# CM TN]])/Table1[[#This Row],[GT_TOT]], 0)</f>
        <v>0.81499999999999995</v>
      </c>
      <c r="AN1042" s="3">
        <f>IFERROR(((Table1[[#This Row],[GT_T]]*Table1[[#This Row],[GT_ML_P]]/Table1[[#This Row],[GT_TOT]])+(Table1[[#This Row],[GT_F]]*Table1[[#This Row],[GT_ML_N]]/Table1[[#This Row],[GT_TOT]]))/Table1[[#This Row],[GT_TOT]],0)</f>
        <v>0.41495000000000004</v>
      </c>
      <c r="AO1042" s="3">
        <f>(Table1[[#This Row],[OBS_ACC]]-Table1[[#This Row],[EXP_ACC]])/(1-Table1[[#This Row],[EXP_ACC]])</f>
        <v>0.68378771045209796</v>
      </c>
      <c r="AP1042" s="3">
        <f>Table1[[#This Row],['# CM TP]]+Table1[[#This Row],['# CM FN]]</f>
        <v>364</v>
      </c>
      <c r="AQ1042" s="3">
        <f>Table1[[#This Row],['# CM TN]]+Table1[[#This Row],['# CM FP]]</f>
        <v>636</v>
      </c>
      <c r="AR1042" s="2">
        <f>IFERROR(Table1[[#This Row],[NUM_T]]/(Table1[[#This Row],[NUM_T]]+Table1[[#This Row],[NUM_F]]),0)</f>
        <v>0.36399999999999999</v>
      </c>
      <c r="AS1042" s="2">
        <f>IFERROR(((LEN(Table1[[#This Row],[Predictors]])-LEN(SUBSTITUTE(Table1[[#This Row],[Predictors]],"_","")))/Table1[[#This Row],[NumPredictors]])-Table1[[#This Row],[P_se]],0)</f>
        <v>0</v>
      </c>
      <c r="AT1042" s="2">
        <f>IFERROR((LEN(Table1[[#This Row],[Predictors]])-LEN(SUBSTITUTE(Table1[[#This Row],[Predictors]],".","")))/Table1[[#This Row],[NumPredictors]],0)</f>
        <v>1</v>
      </c>
      <c r="AU10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2" s="2">
        <f>1-(Table1[[#This Row],[P_2gram]]+Table1[[#This Row],[P_order]]+Table1[[#This Row],[P_se]])</f>
        <v>0</v>
      </c>
    </row>
    <row r="1043" spans="1:48" x14ac:dyDescent="0.25">
      <c r="A1043">
        <v>15</v>
      </c>
      <c r="B1043" t="s">
        <v>645</v>
      </c>
      <c r="C1043" t="s">
        <v>190</v>
      </c>
      <c r="D1043" s="26" t="s">
        <v>1510</v>
      </c>
      <c r="E1043">
        <v>4000</v>
      </c>
      <c r="F10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043" s="3">
        <v>1</v>
      </c>
      <c r="I1043" s="1">
        <v>42775.437094907407</v>
      </c>
      <c r="J1043" t="s">
        <v>173</v>
      </c>
      <c r="K1043" t="s">
        <v>11</v>
      </c>
      <c r="L1043" t="str">
        <f>SUBSTITUTE(SUBSTITUTE(Table1[[#This Row],[PredictorSetsOrig]],"task","act"),"startend","se")</f>
        <v>act,2gram,order</v>
      </c>
      <c r="M1043" s="15" t="s">
        <v>24</v>
      </c>
      <c r="N1043" s="3">
        <v>30</v>
      </c>
      <c r="O1043" s="3">
        <f>IF(Table1[[#This Row],[Algorithm]]="None",0,IF(Table1[[#This Row],[NumPredictors]]&lt;=5,5,IF(Table1[[#This Row],[NumPredictors]]&lt;=10,10,IF(Table1[[#This Row],[NumPredictors]]&lt;=30,30,50))))</f>
        <v>30</v>
      </c>
      <c r="P1043" s="2">
        <v>0.81499999999999995</v>
      </c>
      <c r="Q1043" s="2">
        <v>0.837666666666667</v>
      </c>
      <c r="R1043">
        <v>242.98</v>
      </c>
      <c r="S1043">
        <v>6.8199999999997098</v>
      </c>
      <c r="T1043">
        <v>0.39000000000032697</v>
      </c>
      <c r="U1043" s="3">
        <v>5.9994538098396699</v>
      </c>
      <c r="V1043" s="3">
        <v>7.30761563701172</v>
      </c>
      <c r="W1043" s="23">
        <f>IFERROR(Table1[[#This Row],[MutualInformation]]/Table1[[#This Row],[MutualInformationPotential]],0)</f>
        <v>0.82098650337512924</v>
      </c>
      <c r="X1043" s="3">
        <v>0.538575961282868</v>
      </c>
      <c r="Y1043" s="3">
        <v>0.62240735263359004</v>
      </c>
      <c r="Z1043" s="3">
        <f>IFERROR(Table1[[#This Row],[MutualInformationVsOutcome]]/Table1[[#This Row],[MutualInformationVsOutcomePotential]],0)</f>
        <v>0.86531105232609062</v>
      </c>
      <c r="AA1043">
        <v>263</v>
      </c>
      <c r="AB1043">
        <v>552</v>
      </c>
      <c r="AC1043">
        <v>84</v>
      </c>
      <c r="AD1043">
        <v>101</v>
      </c>
      <c r="AE1043" s="3" t="s">
        <v>178</v>
      </c>
      <c r="AF10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043" s="18" t="str">
        <f>RIGHT(Table1[[#This Row],[AlgorithmFunc]],LEN(Table1[[#This Row],[AlgorithmFunc]])-16)</f>
        <v>Recursive2Sizes</v>
      </c>
      <c r="AH1043" s="3">
        <f>Table1[[#This Row],['# CM TP]]+Table1[[#This Row],['# CM TN]]</f>
        <v>815</v>
      </c>
      <c r="AI1043" s="3">
        <f>Table1[[#This Row],['# CM FP]]+Table1[[#This Row],['# CM FN]]</f>
        <v>185</v>
      </c>
      <c r="AJ1043" s="3">
        <f>Table1[[#This Row],['# CM TP]]+Table1[[#This Row],['# CM FP]]</f>
        <v>347</v>
      </c>
      <c r="AK1043" s="3">
        <f>Table1[[#This Row],['# CM TN]]+Table1[[#This Row],['# CM FN]]</f>
        <v>653</v>
      </c>
      <c r="AL1043" s="3">
        <f>Table1[[#This Row],[GT_T]]+Table1[[#This Row],[GT_F]]</f>
        <v>1000</v>
      </c>
      <c r="AM1043" s="3">
        <f>IFERROR((Table1[[#This Row],['# CM TP]]+Table1[[#This Row],['# CM TN]])/Table1[[#This Row],[GT_TOT]], 0)</f>
        <v>0.81499999999999995</v>
      </c>
      <c r="AN1043" s="3">
        <f>IFERROR(((Table1[[#This Row],[GT_T]]*Table1[[#This Row],[GT_ML_P]]/Table1[[#This Row],[GT_TOT]])+(Table1[[#This Row],[GT_F]]*Table1[[#This Row],[GT_ML_N]]/Table1[[#This Row],[GT_TOT]]))/Table1[[#This Row],[GT_TOT]],0)</f>
        <v>0.40361000000000002</v>
      </c>
      <c r="AO1043" s="3">
        <f>(Table1[[#This Row],[OBS_ACC]]-Table1[[#This Row],[EXP_ACC]])/(1-Table1[[#This Row],[EXP_ACC]])</f>
        <v>0.68980029846241542</v>
      </c>
      <c r="AP1043" s="3">
        <f>Table1[[#This Row],['# CM TP]]+Table1[[#This Row],['# CM FN]]</f>
        <v>364</v>
      </c>
      <c r="AQ1043" s="3">
        <f>Table1[[#This Row],['# CM TN]]+Table1[[#This Row],['# CM FP]]</f>
        <v>636</v>
      </c>
      <c r="AR1043" s="2">
        <f>IFERROR(Table1[[#This Row],[NUM_T]]/(Table1[[#This Row],[NUM_T]]+Table1[[#This Row],[NUM_F]]),0)</f>
        <v>0.36399999999999999</v>
      </c>
      <c r="AS1043" s="2">
        <f>IFERROR(((LEN(Table1[[#This Row],[Predictors]])-LEN(SUBSTITUTE(Table1[[#This Row],[Predictors]],"_","")))/Table1[[#This Row],[NumPredictors]])-Table1[[#This Row],[P_se]],0)</f>
        <v>0.36666666666666664</v>
      </c>
      <c r="AT1043" s="2">
        <f>IFERROR((LEN(Table1[[#This Row],[Predictors]])-LEN(SUBSTITUTE(Table1[[#This Row],[Predictors]],".","")))/Table1[[#This Row],[NumPredictors]],0)</f>
        <v>0.36666666666666664</v>
      </c>
      <c r="AU10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3" s="2">
        <f>1-(Table1[[#This Row],[P_2gram]]+Table1[[#This Row],[P_order]]+Table1[[#This Row],[P_se]])</f>
        <v>0.26666666666666672</v>
      </c>
    </row>
    <row r="1044" spans="1:48" x14ac:dyDescent="0.25">
      <c r="A1044">
        <v>62</v>
      </c>
      <c r="B1044" t="s">
        <v>645</v>
      </c>
      <c r="C1044" t="s">
        <v>190</v>
      </c>
      <c r="D1044" s="26" t="s">
        <v>1510</v>
      </c>
      <c r="E1044">
        <v>20000</v>
      </c>
      <c r="F10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044" t="s">
        <v>719</v>
      </c>
      <c r="H1044" s="3">
        <v>1</v>
      </c>
      <c r="I1044" s="1">
        <v>42797.120150462964</v>
      </c>
      <c r="J1044" t="s">
        <v>85</v>
      </c>
      <c r="K1044" t="s">
        <v>11</v>
      </c>
      <c r="L1044" t="str">
        <f>SUBSTITUTE(SUBSTITUTE(Table1[[#This Row],[PredictorSetsOrig]],"task","act"),"startend","se")</f>
        <v>order</v>
      </c>
      <c r="M1044" s="14" t="s">
        <v>436</v>
      </c>
      <c r="N1044" s="3">
        <v>10</v>
      </c>
      <c r="O1044" s="3">
        <f>IF(Table1[[#This Row],[Algorithm]]="None",0,IF(Table1[[#This Row],[NumPredictors]]&lt;=5,5,IF(Table1[[#This Row],[NumPredictors]]&lt;=10,10,IF(Table1[[#This Row],[NumPredictors]]&lt;=30,30,50))))</f>
        <v>10</v>
      </c>
      <c r="P1044" s="2">
        <v>0.81499999999999995</v>
      </c>
      <c r="Q1044" s="2">
        <v>0.81773333333333298</v>
      </c>
      <c r="R1044" s="1">
        <v>2130.46</v>
      </c>
      <c r="S1044" s="3">
        <v>20.3399999999965</v>
      </c>
      <c r="T1044" s="1">
        <v>3.95999999999913</v>
      </c>
      <c r="U1044" s="3">
        <v>3.7102809273155999</v>
      </c>
      <c r="V1044" s="17">
        <v>7.5322934809952402</v>
      </c>
      <c r="W1044" s="22">
        <f>IFERROR(Table1[[#This Row],[MutualInformation]]/Table1[[#This Row],[MutualInformationPotential]],0)</f>
        <v>0.49258316031857025</v>
      </c>
      <c r="X1044" s="3">
        <v>0.15962996896982501</v>
      </c>
      <c r="Y1044" s="3">
        <v>0.38547687968466299</v>
      </c>
      <c r="Z1044" s="3">
        <f>IFERROR(Table1[[#This Row],[MutualInformationVsOutcome]]/Table1[[#This Row],[MutualInformationVsOutcomePotential]],0)</f>
        <v>0.41411035883762815</v>
      </c>
      <c r="AA1044">
        <v>571</v>
      </c>
      <c r="AB1044">
        <v>3504</v>
      </c>
      <c r="AC1044">
        <v>337</v>
      </c>
      <c r="AD1044">
        <v>588</v>
      </c>
      <c r="AE1044" s="3" t="s">
        <v>773</v>
      </c>
      <c r="AF10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044" s="17" t="str">
        <f>RIGHT(Table1[[#This Row],[AlgorithmFunc]],LEN(Table1[[#This Row],[AlgorithmFunc]])-16)</f>
        <v>Blanket</v>
      </c>
      <c r="AH1044" s="3">
        <f>Table1[[#This Row],['# CM TP]]+Table1[[#This Row],['# CM TN]]</f>
        <v>4075</v>
      </c>
      <c r="AI1044" s="3">
        <f>Table1[[#This Row],['# CM FP]]+Table1[[#This Row],['# CM FN]]</f>
        <v>925</v>
      </c>
      <c r="AJ1044" s="3">
        <f>Table1[[#This Row],['# CM TP]]+Table1[[#This Row],['# CM FP]]</f>
        <v>908</v>
      </c>
      <c r="AK1044" s="3">
        <f>Table1[[#This Row],['# CM TN]]+Table1[[#This Row],['# CM FN]]</f>
        <v>4092</v>
      </c>
      <c r="AL1044" s="3">
        <f>Table1[[#This Row],[GT_T]]+Table1[[#This Row],[GT_F]]</f>
        <v>5000</v>
      </c>
      <c r="AM1044" s="3">
        <f>IFERROR((Table1[[#This Row],['# CM TP]]+Table1[[#This Row],['# CM TN]])/Table1[[#This Row],[GT_TOT]], 0)</f>
        <v>0.81499999999999995</v>
      </c>
      <c r="AN1044" s="3">
        <f>IFERROR(((Table1[[#This Row],[GT_T]]*Table1[[#This Row],[GT_ML_P]]/Table1[[#This Row],[GT_TOT]])+(Table1[[#This Row],[GT_F]]*Table1[[#This Row],[GT_ML_N]]/Table1[[#This Row],[GT_TOT]]))/Table1[[#This Row],[GT_TOT]],0)</f>
        <v>0.29940800000000001</v>
      </c>
      <c r="AO1044" s="3">
        <f>(Table1[[#This Row],[OBS_ACC]]-Table1[[#This Row],[EXP_ACC]])/(1-Table1[[#This Row],[EXP_ACC]])</f>
        <v>0.73593760705232136</v>
      </c>
      <c r="AP1044" s="3">
        <f>Table1[[#This Row],['# CM TP]]+Table1[[#This Row],['# CM FN]]</f>
        <v>1159</v>
      </c>
      <c r="AQ1044" s="3">
        <f>Table1[[#This Row],['# CM TN]]+Table1[[#This Row],['# CM FP]]</f>
        <v>3841</v>
      </c>
      <c r="AR1044" s="2">
        <f>IFERROR(Table1[[#This Row],[NUM_T]]/(Table1[[#This Row],[NUM_T]]+Table1[[#This Row],[NUM_F]]),0)</f>
        <v>0.23180000000000001</v>
      </c>
      <c r="AS1044" s="2">
        <f>IFERROR(((LEN(Table1[[#This Row],[Predictors]])-LEN(SUBSTITUTE(Table1[[#This Row],[Predictors]],"_","")))/Table1[[#This Row],[NumPredictors]])-Table1[[#This Row],[P_se]],0)</f>
        <v>0</v>
      </c>
      <c r="AT1044" s="2">
        <f>IFERROR((LEN(Table1[[#This Row],[Predictors]])-LEN(SUBSTITUTE(Table1[[#This Row],[Predictors]],".","")))/Table1[[#This Row],[NumPredictors]],0)</f>
        <v>1</v>
      </c>
      <c r="AU10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4" s="2">
        <f>1-(Table1[[#This Row],[P_2gram]]+Table1[[#This Row],[P_order]]+Table1[[#This Row],[P_se]])</f>
        <v>0</v>
      </c>
    </row>
    <row r="1045" spans="1:48" x14ac:dyDescent="0.25">
      <c r="A1045">
        <v>53</v>
      </c>
      <c r="B1045" t="s">
        <v>645</v>
      </c>
      <c r="C1045" t="s">
        <v>185</v>
      </c>
      <c r="D1045" s="26" t="s">
        <v>1510</v>
      </c>
      <c r="E1045">
        <v>4000</v>
      </c>
      <c r="F10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045" t="s">
        <v>562</v>
      </c>
      <c r="H1045" s="3">
        <v>1</v>
      </c>
      <c r="I1045" s="1">
        <v>42794.18954861111</v>
      </c>
      <c r="J1045" t="s">
        <v>159</v>
      </c>
      <c r="K1045" t="s">
        <v>11</v>
      </c>
      <c r="L1045" t="str">
        <f>SUBSTITUTE(SUBSTITUTE(Table1[[#This Row],[PredictorSetsOrig]],"task","act"),"startend","se")</f>
        <v>2gram</v>
      </c>
      <c r="M1045" s="14" t="s">
        <v>434</v>
      </c>
      <c r="N1045" s="3">
        <v>10</v>
      </c>
      <c r="O1045" s="3">
        <f>IF(Table1[[#This Row],[Algorithm]]="None",0,IF(Table1[[#This Row],[NumPredictors]]&lt;=5,5,IF(Table1[[#This Row],[NumPredictors]]&lt;=10,10,IF(Table1[[#This Row],[NumPredictors]]&lt;=30,30,50))))</f>
        <v>10</v>
      </c>
      <c r="P1045" s="2">
        <v>0.81499999999999995</v>
      </c>
      <c r="Q1045" s="2">
        <v>0.80433333333333301</v>
      </c>
      <c r="R1045">
        <v>225.59</v>
      </c>
      <c r="S1045">
        <v>4.4400000000023301</v>
      </c>
      <c r="T1045">
        <v>0.57999999999810803</v>
      </c>
      <c r="U1045" s="3">
        <v>3.1371209670680802</v>
      </c>
      <c r="V1045" s="17">
        <v>7.30761563701172</v>
      </c>
      <c r="W1045" s="22">
        <f>IFERROR(Table1[[#This Row],[MutualInformation]]/Table1[[#This Row],[MutualInformationPotential]],0)</f>
        <v>0.42929474166363424</v>
      </c>
      <c r="X1045" s="3">
        <v>8.6925370937037394E-2</v>
      </c>
      <c r="Y1045" s="3">
        <v>0.40525441704633802</v>
      </c>
      <c r="Z1045" s="3">
        <f>IFERROR(Table1[[#This Row],[MutualInformationVsOutcome]]/Table1[[#This Row],[MutualInformationVsOutcomePotential]],0)</f>
        <v>0.2144958013550734</v>
      </c>
      <c r="AA1045">
        <v>14</v>
      </c>
      <c r="AB1045">
        <v>801</v>
      </c>
      <c r="AC1045">
        <v>4</v>
      </c>
      <c r="AD1045">
        <v>181</v>
      </c>
      <c r="AE1045" s="3" t="s">
        <v>583</v>
      </c>
      <c r="AF10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045" s="17" t="str">
        <f>RIGHT(Table1[[#This Row],[AlgorithmFunc]],LEN(Table1[[#This Row],[AlgorithmFunc]])-16)</f>
        <v>LASSORepeated</v>
      </c>
      <c r="AH1045" s="3">
        <f>Table1[[#This Row],['# CM TP]]+Table1[[#This Row],['# CM TN]]</f>
        <v>815</v>
      </c>
      <c r="AI1045" s="3">
        <f>Table1[[#This Row],['# CM FP]]+Table1[[#This Row],['# CM FN]]</f>
        <v>185</v>
      </c>
      <c r="AJ1045" s="3">
        <f>Table1[[#This Row],['# CM TP]]+Table1[[#This Row],['# CM FP]]</f>
        <v>18</v>
      </c>
      <c r="AK1045" s="3">
        <f>Table1[[#This Row],['# CM TN]]+Table1[[#This Row],['# CM FN]]</f>
        <v>982</v>
      </c>
      <c r="AL1045" s="3">
        <f>Table1[[#This Row],[GT_T]]+Table1[[#This Row],[GT_F]]</f>
        <v>1000</v>
      </c>
      <c r="AM1045" s="3">
        <f>IFERROR((Table1[[#This Row],['# CM TP]]+Table1[[#This Row],['# CM TN]])/Table1[[#This Row],[GT_TOT]], 0)</f>
        <v>0.81499999999999995</v>
      </c>
      <c r="AN1045" s="3">
        <f>IFERROR(((Table1[[#This Row],[GT_T]]*Table1[[#This Row],[GT_ML_P]]/Table1[[#This Row],[GT_TOT]])+(Table1[[#This Row],[GT_F]]*Table1[[#This Row],[GT_ML_N]]/Table1[[#This Row],[GT_TOT]]))/Table1[[#This Row],[GT_TOT]],0)</f>
        <v>0.19633999999999999</v>
      </c>
      <c r="AO1045" s="3">
        <f>(Table1[[#This Row],[OBS_ACC]]-Table1[[#This Row],[EXP_ACC]])/(1-Table1[[#This Row],[EXP_ACC]])</f>
        <v>0.76980315058606863</v>
      </c>
      <c r="AP1045" s="3">
        <f>Table1[[#This Row],['# CM TP]]+Table1[[#This Row],['# CM FN]]</f>
        <v>195</v>
      </c>
      <c r="AQ1045" s="3">
        <f>Table1[[#This Row],['# CM TN]]+Table1[[#This Row],['# CM FP]]</f>
        <v>805</v>
      </c>
      <c r="AR1045" s="2">
        <f>IFERROR(Table1[[#This Row],[NUM_T]]/(Table1[[#This Row],[NUM_T]]+Table1[[#This Row],[NUM_F]]),0)</f>
        <v>0.19500000000000001</v>
      </c>
      <c r="AS1045" s="2">
        <f>IFERROR(((LEN(Table1[[#This Row],[Predictors]])-LEN(SUBSTITUTE(Table1[[#This Row],[Predictors]],"_","")))/Table1[[#This Row],[NumPredictors]])-Table1[[#This Row],[P_se]],0)</f>
        <v>1</v>
      </c>
      <c r="AT1045" s="2">
        <f>IFERROR((LEN(Table1[[#This Row],[Predictors]])-LEN(SUBSTITUTE(Table1[[#This Row],[Predictors]],".","")))/Table1[[#This Row],[NumPredictors]],0)</f>
        <v>0</v>
      </c>
      <c r="AU10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5" s="2">
        <f>1-(Table1[[#This Row],[P_2gram]]+Table1[[#This Row],[P_order]]+Table1[[#This Row],[P_se]])</f>
        <v>0</v>
      </c>
    </row>
    <row r="1046" spans="1:48" x14ac:dyDescent="0.25">
      <c r="A1046">
        <v>123</v>
      </c>
      <c r="B1046" t="s">
        <v>645</v>
      </c>
      <c r="C1046" t="s">
        <v>185</v>
      </c>
      <c r="D1046" s="26" t="s">
        <v>1510</v>
      </c>
      <c r="E1046">
        <v>40000</v>
      </c>
      <c r="F10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46" t="s">
        <v>1070</v>
      </c>
      <c r="H1046" s="3">
        <v>1</v>
      </c>
      <c r="I1046" s="1">
        <v>43118.925543981481</v>
      </c>
      <c r="J1046" t="s">
        <v>1007</v>
      </c>
      <c r="K1046" t="s">
        <v>11</v>
      </c>
      <c r="L1046" t="str">
        <f>SUBSTITUTE(SUBSTITUTE(Table1[[#This Row],[PredictorSetsOrig]],"task","act"),"startend","se")</f>
        <v>act,se</v>
      </c>
      <c r="M1046" s="32" t="s">
        <v>14</v>
      </c>
      <c r="N1046" s="3">
        <v>10</v>
      </c>
      <c r="O1046" s="3">
        <f>IF(Table1[[#This Row],[Algorithm]]="None",0,IF(Table1[[#This Row],[NumPredictors]]&lt;=5,5,IF(Table1[[#This Row],[NumPredictors]]&lt;=10,10,IF(Table1[[#This Row],[NumPredictors]]&lt;=30,30,50))))</f>
        <v>10</v>
      </c>
      <c r="P1046" s="2">
        <v>0.81369999999999998</v>
      </c>
      <c r="Q1046" s="2">
        <v>0.812533333333333</v>
      </c>
      <c r="R1046">
        <v>2.1200000000007999</v>
      </c>
      <c r="S1046">
        <v>35.059999999999498</v>
      </c>
      <c r="T1046">
        <v>0.84000000000014596</v>
      </c>
      <c r="U1046" s="3">
        <v>3.8372871021302202</v>
      </c>
      <c r="V1046" s="27"/>
      <c r="W1046" s="22">
        <f>IFERROR(Table1[[#This Row],[MutualInformation]]/Table1[[#This Row],[MutualInformationPotential]],0)</f>
        <v>0</v>
      </c>
      <c r="X1046" s="3">
        <v>6.8071058620391894E-2</v>
      </c>
      <c r="Y1046" s="3"/>
      <c r="Z1046" s="3">
        <f>IFERROR(Table1[[#This Row],[MutualInformationVsOutcome]]/Table1[[#This Row],[MutualInformationVsOutcomePotential]],0)</f>
        <v>0</v>
      </c>
      <c r="AA1046">
        <v>349</v>
      </c>
      <c r="AB1046">
        <v>7788</v>
      </c>
      <c r="AC1046">
        <v>235</v>
      </c>
      <c r="AD1046">
        <v>1628</v>
      </c>
      <c r="AE1046" s="3" t="s">
        <v>1116</v>
      </c>
      <c r="AF10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46" s="17" t="str">
        <f>RIGHT(Table1[[#This Row],[AlgorithmFunc]],LEN(Table1[[#This Row],[AlgorithmFunc]])-16)</f>
        <v>ClusterFisher</v>
      </c>
      <c r="AH1046" s="3">
        <f>Table1[[#This Row],['# CM TP]]+Table1[[#This Row],['# CM TN]]</f>
        <v>8137</v>
      </c>
      <c r="AI1046" s="3">
        <f>Table1[[#This Row],['# CM FP]]+Table1[[#This Row],['# CM FN]]</f>
        <v>1863</v>
      </c>
      <c r="AJ1046" s="3">
        <f>Table1[[#This Row],['# CM TP]]+Table1[[#This Row],['# CM FP]]</f>
        <v>584</v>
      </c>
      <c r="AK1046" s="3">
        <f>Table1[[#This Row],['# CM TN]]+Table1[[#This Row],['# CM FN]]</f>
        <v>9416</v>
      </c>
      <c r="AL1046" s="3">
        <f>Table1[[#This Row],[GT_T]]+Table1[[#This Row],[GT_F]]</f>
        <v>10000</v>
      </c>
      <c r="AM1046" s="3">
        <f>IFERROR((Table1[[#This Row],['# CM TP]]+Table1[[#This Row],['# CM TN]])/Table1[[#This Row],[GT_TOT]], 0)</f>
        <v>0.81369999999999998</v>
      </c>
      <c r="AN1046" s="3">
        <f>IFERROR(((Table1[[#This Row],[GT_T]]*Table1[[#This Row],[GT_ML_P]]/Table1[[#This Row],[GT_TOT]])+(Table1[[#This Row],[GT_F]]*Table1[[#This Row],[GT_ML_N]]/Table1[[#This Row],[GT_TOT]]))/Table1[[#This Row],[GT_TOT]],0)</f>
        <v>0.22294016000000003</v>
      </c>
      <c r="AO1046" s="3">
        <f>(Table1[[#This Row],[OBS_ACC]]-Table1[[#This Row],[EXP_ACC]])/(1-Table1[[#This Row],[EXP_ACC]])</f>
        <v>0.76025012436622641</v>
      </c>
      <c r="AP1046" s="3">
        <f>Table1[[#This Row],['# CM TP]]+Table1[[#This Row],['# CM FN]]</f>
        <v>1977</v>
      </c>
      <c r="AQ1046" s="3">
        <f>Table1[[#This Row],['# CM TN]]+Table1[[#This Row],['# CM FP]]</f>
        <v>8023</v>
      </c>
      <c r="AR1046" s="2">
        <f>IFERROR(Table1[[#This Row],[NUM_T]]/(Table1[[#This Row],[NUM_T]]+Table1[[#This Row],[NUM_F]]),0)</f>
        <v>0.19769999999999999</v>
      </c>
      <c r="AS1046" s="2">
        <f>IFERROR(((LEN(Table1[[#This Row],[Predictors]])-LEN(SUBSTITUTE(Table1[[#This Row],[Predictors]],"_","")))/Table1[[#This Row],[NumPredictors]])-Table1[[#This Row],[P_se]],0)</f>
        <v>3.333333333333334E-2</v>
      </c>
      <c r="AT1046" s="2">
        <f>IFERROR((LEN(Table1[[#This Row],[Predictors]])-LEN(SUBSTITUTE(Table1[[#This Row],[Predictors]],".","")))/Table1[[#This Row],[NumPredictors]],0)</f>
        <v>0</v>
      </c>
      <c r="AU10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046" s="2">
        <f>1-(Table1[[#This Row],[P_2gram]]+Table1[[#This Row],[P_order]]+Table1[[#This Row],[P_se]])</f>
        <v>0.9</v>
      </c>
    </row>
    <row r="1047" spans="1:48" x14ac:dyDescent="0.25">
      <c r="A1047">
        <v>125</v>
      </c>
      <c r="B1047" t="s">
        <v>645</v>
      </c>
      <c r="C1047" t="s">
        <v>185</v>
      </c>
      <c r="D1047" s="26" t="s">
        <v>1510</v>
      </c>
      <c r="E1047">
        <v>40000</v>
      </c>
      <c r="F10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47" t="s">
        <v>1070</v>
      </c>
      <c r="H1047" s="3">
        <v>1</v>
      </c>
      <c r="I1047" s="1">
        <v>43118.926817129628</v>
      </c>
      <c r="J1047" t="s">
        <v>1007</v>
      </c>
      <c r="K1047" t="s">
        <v>11</v>
      </c>
      <c r="L1047" t="str">
        <f>SUBSTITUTE(SUBSTITUTE(Table1[[#This Row],[PredictorSetsOrig]],"task","act"),"startend","se")</f>
        <v>act,se,order</v>
      </c>
      <c r="M1047" s="32" t="s">
        <v>18</v>
      </c>
      <c r="N1047" s="3">
        <v>10</v>
      </c>
      <c r="O1047" s="3">
        <f>IF(Table1[[#This Row],[Algorithm]]="None",0,IF(Table1[[#This Row],[NumPredictors]]&lt;=5,5,IF(Table1[[#This Row],[NumPredictors]]&lt;=10,10,IF(Table1[[#This Row],[NumPredictors]]&lt;=30,30,50))))</f>
        <v>10</v>
      </c>
      <c r="P1047" s="2">
        <v>0.83199999999999996</v>
      </c>
      <c r="Q1047" s="2">
        <v>0.83289999999999997</v>
      </c>
      <c r="R1047">
        <v>24.359999999998799</v>
      </c>
      <c r="S1047">
        <v>36.489999999999803</v>
      </c>
      <c r="T1047">
        <v>6.8899999999994197</v>
      </c>
      <c r="U1047" s="3">
        <v>4.4470796697753201</v>
      </c>
      <c r="V1047" s="27"/>
      <c r="W1047" s="22">
        <f>IFERROR(Table1[[#This Row],[MutualInformation]]/Table1[[#This Row],[MutualInformationPotential]],0)</f>
        <v>0</v>
      </c>
      <c r="X1047" s="3">
        <v>0.118216839383617</v>
      </c>
      <c r="Y1047" s="3"/>
      <c r="Z1047" s="3">
        <f>IFERROR(Table1[[#This Row],[MutualInformationVsOutcome]]/Table1[[#This Row],[MutualInformationVsOutcomePotential]],0)</f>
        <v>0</v>
      </c>
      <c r="AA1047">
        <v>457</v>
      </c>
      <c r="AB1047">
        <v>7863</v>
      </c>
      <c r="AC1047">
        <v>160</v>
      </c>
      <c r="AD1047">
        <v>1520</v>
      </c>
      <c r="AE1047" s="3" t="s">
        <v>1118</v>
      </c>
      <c r="AF10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47" s="17" t="str">
        <f>RIGHT(Table1[[#This Row],[AlgorithmFunc]],LEN(Table1[[#This Row],[AlgorithmFunc]])-16)</f>
        <v>ClusterFisher</v>
      </c>
      <c r="AH1047" s="3">
        <f>Table1[[#This Row],['# CM TP]]+Table1[[#This Row],['# CM TN]]</f>
        <v>8320</v>
      </c>
      <c r="AI1047" s="3">
        <f>Table1[[#This Row],['# CM FP]]+Table1[[#This Row],['# CM FN]]</f>
        <v>1680</v>
      </c>
      <c r="AJ1047" s="3">
        <f>Table1[[#This Row],['# CM TP]]+Table1[[#This Row],['# CM FP]]</f>
        <v>617</v>
      </c>
      <c r="AK1047" s="3">
        <f>Table1[[#This Row],['# CM TN]]+Table1[[#This Row],['# CM FN]]</f>
        <v>9383</v>
      </c>
      <c r="AL1047" s="3">
        <f>Table1[[#This Row],[GT_T]]+Table1[[#This Row],[GT_F]]</f>
        <v>10000</v>
      </c>
      <c r="AM1047" s="3">
        <f>IFERROR((Table1[[#This Row],['# CM TP]]+Table1[[#This Row],['# CM TN]])/Table1[[#This Row],[GT_TOT]], 0)</f>
        <v>0.83199999999999996</v>
      </c>
      <c r="AN1047" s="3">
        <f>IFERROR(((Table1[[#This Row],[GT_T]]*Table1[[#This Row],[GT_ML_P]]/Table1[[#This Row],[GT_TOT]])+(Table1[[#This Row],[GT_F]]*Table1[[#This Row],[GT_ML_N]]/Table1[[#This Row],[GT_TOT]]))/Table1[[#This Row],[GT_TOT]],0)</f>
        <v>0.20896880000000001</v>
      </c>
      <c r="AO1047" s="3">
        <f>(Table1[[#This Row],[OBS_ACC]]-Table1[[#This Row],[EXP_ACC]])/(1-Table1[[#This Row],[EXP_ACC]])</f>
        <v>0.78761899657055257</v>
      </c>
      <c r="AP1047" s="3">
        <f>Table1[[#This Row],['# CM TP]]+Table1[[#This Row],['# CM FN]]</f>
        <v>1977</v>
      </c>
      <c r="AQ1047" s="3">
        <f>Table1[[#This Row],['# CM TN]]+Table1[[#This Row],['# CM FP]]</f>
        <v>8023</v>
      </c>
      <c r="AR1047" s="2">
        <f>IFERROR(Table1[[#This Row],[NUM_T]]/(Table1[[#This Row],[NUM_T]]+Table1[[#This Row],[NUM_F]]),0)</f>
        <v>0.19769999999999999</v>
      </c>
      <c r="AS1047" s="2">
        <f>IFERROR(((LEN(Table1[[#This Row],[Predictors]])-LEN(SUBSTITUTE(Table1[[#This Row],[Predictors]],"_","")))/Table1[[#This Row],[NumPredictors]])-Table1[[#This Row],[P_se]],0)</f>
        <v>0</v>
      </c>
      <c r="AT1047" s="2">
        <f>IFERROR((LEN(Table1[[#This Row],[Predictors]])-LEN(SUBSTITUTE(Table1[[#This Row],[Predictors]],".","")))/Table1[[#This Row],[NumPredictors]],0)</f>
        <v>0.7</v>
      </c>
      <c r="AU10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7" s="2">
        <f>1-(Table1[[#This Row],[P_2gram]]+Table1[[#This Row],[P_order]]+Table1[[#This Row],[P_se]])</f>
        <v>0.30000000000000004</v>
      </c>
    </row>
    <row r="1048" spans="1:48" x14ac:dyDescent="0.25">
      <c r="A1048" s="26">
        <v>134</v>
      </c>
      <c r="B1048" s="26" t="s">
        <v>645</v>
      </c>
      <c r="C1048" s="26" t="s">
        <v>185</v>
      </c>
      <c r="D1048" s="26" t="s">
        <v>1510</v>
      </c>
      <c r="E1048" s="26">
        <v>40000</v>
      </c>
      <c r="F10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48" s="26" t="s">
        <v>1070</v>
      </c>
      <c r="H1048" s="27">
        <v>1</v>
      </c>
      <c r="I1048" s="28">
        <v>43118.936238425929</v>
      </c>
      <c r="J1048" s="26" t="s">
        <v>982</v>
      </c>
      <c r="K1048" s="26" t="s">
        <v>11</v>
      </c>
      <c r="L1048" t="str">
        <f>SUBSTITUTE(SUBSTITUTE(Table1[[#This Row],[PredictorSetsOrig]],"task","act"),"startend","se")</f>
        <v>act,se</v>
      </c>
      <c r="M1048" s="32" t="s">
        <v>14</v>
      </c>
      <c r="N1048" s="27">
        <v>30</v>
      </c>
      <c r="O1048" s="27">
        <f>IF(Table1[[#This Row],[Algorithm]]="None",0,IF(Table1[[#This Row],[NumPredictors]]&lt;=5,5,IF(Table1[[#This Row],[NumPredictors]]&lt;=10,10,IF(Table1[[#This Row],[NumPredictors]]&lt;=30,30,50))))</f>
        <v>30</v>
      </c>
      <c r="P1048" s="29">
        <v>0.81689999999999996</v>
      </c>
      <c r="Q1048" s="29">
        <v>0.81903333333333295</v>
      </c>
      <c r="R1048" s="26">
        <v>0.290000000000873</v>
      </c>
      <c r="S1048" s="26">
        <v>62.389999999999397</v>
      </c>
      <c r="T1048" s="26">
        <v>1.05999999999949</v>
      </c>
      <c r="U1048" s="27">
        <v>4.1600107155757797</v>
      </c>
      <c r="V1048" s="17"/>
      <c r="W1048" s="22">
        <f>IFERROR(Table1[[#This Row],[MutualInformation]]/Table1[[#This Row],[MutualInformationPotential]],0)</f>
        <v>0</v>
      </c>
      <c r="X1048" s="27">
        <v>0.105353214036898</v>
      </c>
      <c r="Y1048" s="27"/>
      <c r="Z1048" s="27">
        <f>IFERROR(Table1[[#This Row],[MutualInformationVsOutcome]]/Table1[[#This Row],[MutualInformationVsOutcomePotential]],0)</f>
        <v>0</v>
      </c>
      <c r="AA1048" s="26">
        <v>251</v>
      </c>
      <c r="AB1048" s="26">
        <v>7918</v>
      </c>
      <c r="AC1048" s="26">
        <v>105</v>
      </c>
      <c r="AD1048" s="26">
        <v>1726</v>
      </c>
      <c r="AE1048" s="27" t="s">
        <v>1127</v>
      </c>
      <c r="AF10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048" s="17" t="str">
        <f>RIGHT(Table1[[#This Row],[AlgorithmFunc]],LEN(Table1[[#This Row],[AlgorithmFunc]])-16)</f>
        <v>Fisher</v>
      </c>
      <c r="AH1048" s="27">
        <f>Table1[[#This Row],['# CM TP]]+Table1[[#This Row],['# CM TN]]</f>
        <v>8169</v>
      </c>
      <c r="AI1048" s="27">
        <f>Table1[[#This Row],['# CM FP]]+Table1[[#This Row],['# CM FN]]</f>
        <v>1831</v>
      </c>
      <c r="AJ1048" s="27">
        <f>Table1[[#This Row],['# CM TP]]+Table1[[#This Row],['# CM FP]]</f>
        <v>356</v>
      </c>
      <c r="AK1048" s="27">
        <f>Table1[[#This Row],['# CM TN]]+Table1[[#This Row],['# CM FN]]</f>
        <v>9644</v>
      </c>
      <c r="AL1048" s="27">
        <f>Table1[[#This Row],[GT_T]]+Table1[[#This Row],[GT_F]]</f>
        <v>10000</v>
      </c>
      <c r="AM1048" s="27">
        <f>IFERROR((Table1[[#This Row],['# CM TP]]+Table1[[#This Row],['# CM TN]])/Table1[[#This Row],[GT_TOT]], 0)</f>
        <v>0.81689999999999996</v>
      </c>
      <c r="AN1048" s="27">
        <f>IFERROR(((Table1[[#This Row],[GT_T]]*Table1[[#This Row],[GT_ML_P]]/Table1[[#This Row],[GT_TOT]])+(Table1[[#This Row],[GT_F]]*Table1[[#This Row],[GT_ML_N]]/Table1[[#This Row],[GT_TOT]]))/Table1[[#This Row],[GT_TOT]],0)</f>
        <v>0.20566327999999998</v>
      </c>
      <c r="AO1048" s="27">
        <f>(Table1[[#This Row],[OBS_ACC]]-Table1[[#This Row],[EXP_ACC]])/(1-Table1[[#This Row],[EXP_ACC]])</f>
        <v>0.76949321944980709</v>
      </c>
      <c r="AP1048" s="27">
        <f>Table1[[#This Row],['# CM TP]]+Table1[[#This Row],['# CM FN]]</f>
        <v>1977</v>
      </c>
      <c r="AQ1048" s="27">
        <f>Table1[[#This Row],['# CM TN]]+Table1[[#This Row],['# CM FP]]</f>
        <v>8023</v>
      </c>
      <c r="AR1048" s="29">
        <f>IFERROR(Table1[[#This Row],[NUM_T]]/(Table1[[#This Row],[NUM_T]]+Table1[[#This Row],[NUM_F]]),0)</f>
        <v>0.19769999999999999</v>
      </c>
      <c r="AS1048" s="29">
        <f>IFERROR(((LEN(Table1[[#This Row],[Predictors]])-LEN(SUBSTITUTE(Table1[[#This Row],[Predictors]],"_","")))/Table1[[#This Row],[NumPredictors]])-Table1[[#This Row],[P_se]],0)</f>
        <v>0.13333333333333336</v>
      </c>
      <c r="AT1048" s="29">
        <f>IFERROR((LEN(Table1[[#This Row],[Predictors]])-LEN(SUBSTITUTE(Table1[[#This Row],[Predictors]],".","")))/Table1[[#This Row],[NumPredictors]],0)</f>
        <v>0</v>
      </c>
      <c r="AU104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1048" s="29">
        <f>1-(Table1[[#This Row],[P_2gram]]+Table1[[#This Row],[P_order]]+Table1[[#This Row],[P_se]])</f>
        <v>0.6</v>
      </c>
    </row>
    <row r="1049" spans="1:48" x14ac:dyDescent="0.25">
      <c r="A1049" s="26">
        <v>62</v>
      </c>
      <c r="B1049" s="26" t="s">
        <v>645</v>
      </c>
      <c r="C1049" s="26" t="s">
        <v>185</v>
      </c>
      <c r="D1049" s="26" t="s">
        <v>1510</v>
      </c>
      <c r="E1049" s="26">
        <v>4000</v>
      </c>
      <c r="F10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049" s="26" t="s">
        <v>1070</v>
      </c>
      <c r="H1049" s="27">
        <v>1</v>
      </c>
      <c r="I1049" s="28">
        <v>43118.900682870371</v>
      </c>
      <c r="J1049" s="26" t="s">
        <v>983</v>
      </c>
      <c r="K1049" s="26" t="s">
        <v>11</v>
      </c>
      <c r="L1049" t="str">
        <f>SUBSTITUTE(SUBSTITUTE(Table1[[#This Row],[PredictorSetsOrig]],"task","act"),"startend","se")</f>
        <v>act,2gram,order</v>
      </c>
      <c r="M1049" s="32" t="s">
        <v>24</v>
      </c>
      <c r="N1049" s="27">
        <v>30</v>
      </c>
      <c r="O1049" s="27">
        <f>IF(Table1[[#This Row],[Algorithm]]="None",0,IF(Table1[[#This Row],[NumPredictors]]&lt;=5,5,IF(Table1[[#This Row],[NumPredictors]]&lt;=10,10,IF(Table1[[#This Row],[NumPredictors]]&lt;=30,30,50))))</f>
        <v>30</v>
      </c>
      <c r="P1049" s="29">
        <v>0.81499999999999995</v>
      </c>
      <c r="Q1049" s="29">
        <v>0.80366666666666697</v>
      </c>
      <c r="R1049" s="26">
        <v>1.6100000000005801</v>
      </c>
      <c r="S1049" s="26">
        <v>6.2700000000004401</v>
      </c>
      <c r="T1049" s="26">
        <v>1.59000000000015</v>
      </c>
      <c r="U1049" s="27">
        <v>1.80056466919152</v>
      </c>
      <c r="V1049" s="27">
        <v>7.30761563701172</v>
      </c>
      <c r="W1049" s="22">
        <f>IFERROR(Table1[[#This Row],[MutualInformation]]/Table1[[#This Row],[MutualInformationPotential]],0)</f>
        <v>0.24639564512287612</v>
      </c>
      <c r="X1049" s="27">
        <v>4.3668376681675398E-2</v>
      </c>
      <c r="Y1049" s="27">
        <v>0.40525441704633902</v>
      </c>
      <c r="Z1049" s="27">
        <f>IFERROR(Table1[[#This Row],[MutualInformationVsOutcome]]/Table1[[#This Row],[MutualInformationVsOutcomePotential]],0)</f>
        <v>0.10775546137152187</v>
      </c>
      <c r="AA1049" s="26">
        <v>12</v>
      </c>
      <c r="AB1049" s="26">
        <v>803</v>
      </c>
      <c r="AC1049" s="26">
        <v>2</v>
      </c>
      <c r="AD1049" s="26">
        <v>183</v>
      </c>
      <c r="AE1049" s="27" t="s">
        <v>1014</v>
      </c>
      <c r="AF10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049" s="17" t="str">
        <f>RIGHT(Table1[[#This Row],[AlgorithmFunc]],LEN(Table1[[#This Row],[AlgorithmFunc]])-16)</f>
        <v>Influence</v>
      </c>
      <c r="AH1049" s="27">
        <f>Table1[[#This Row],['# CM TP]]+Table1[[#This Row],['# CM TN]]</f>
        <v>815</v>
      </c>
      <c r="AI1049" s="27">
        <f>Table1[[#This Row],['# CM FP]]+Table1[[#This Row],['# CM FN]]</f>
        <v>185</v>
      </c>
      <c r="AJ1049" s="27">
        <f>Table1[[#This Row],['# CM TP]]+Table1[[#This Row],['# CM FP]]</f>
        <v>14</v>
      </c>
      <c r="AK1049" s="27">
        <f>Table1[[#This Row],['# CM TN]]+Table1[[#This Row],['# CM FN]]</f>
        <v>986</v>
      </c>
      <c r="AL1049" s="27">
        <f>Table1[[#This Row],[GT_T]]+Table1[[#This Row],[GT_F]]</f>
        <v>1000</v>
      </c>
      <c r="AM1049" s="27">
        <f>IFERROR((Table1[[#This Row],['# CM TP]]+Table1[[#This Row],['# CM TN]])/Table1[[#This Row],[GT_TOT]], 0)</f>
        <v>0.81499999999999995</v>
      </c>
      <c r="AN1049" s="27">
        <f>IFERROR(((Table1[[#This Row],[GT_T]]*Table1[[#This Row],[GT_ML_P]]/Table1[[#This Row],[GT_TOT]])+(Table1[[#This Row],[GT_F]]*Table1[[#This Row],[GT_ML_N]]/Table1[[#This Row],[GT_TOT]]))/Table1[[#This Row],[GT_TOT]],0)</f>
        <v>0.19381999999999999</v>
      </c>
      <c r="AO1049" s="27">
        <f>(Table1[[#This Row],[OBS_ACC]]-Table1[[#This Row],[EXP_ACC]])/(1-Table1[[#This Row],[EXP_ACC]])</f>
        <v>0.77052271204941813</v>
      </c>
      <c r="AP1049" s="27">
        <f>Table1[[#This Row],['# CM TP]]+Table1[[#This Row],['# CM FN]]</f>
        <v>195</v>
      </c>
      <c r="AQ1049" s="27">
        <f>Table1[[#This Row],['# CM TN]]+Table1[[#This Row],['# CM FP]]</f>
        <v>805</v>
      </c>
      <c r="AR1049" s="29">
        <f>IFERROR(Table1[[#This Row],[NUM_T]]/(Table1[[#This Row],[NUM_T]]+Table1[[#This Row],[NUM_F]]),0)</f>
        <v>0.19500000000000001</v>
      </c>
      <c r="AS1049" s="29">
        <f>IFERROR(((LEN(Table1[[#This Row],[Predictors]])-LEN(SUBSTITUTE(Table1[[#This Row],[Predictors]],"_","")))/Table1[[#This Row],[NumPredictors]])-Table1[[#This Row],[P_se]],0)</f>
        <v>0.16666666666666666</v>
      </c>
      <c r="AT1049" s="29">
        <f>IFERROR((LEN(Table1[[#This Row],[Predictors]])-LEN(SUBSTITUTE(Table1[[#This Row],[Predictors]],".","")))/Table1[[#This Row],[NumPredictors]],0)</f>
        <v>0.83333333333333337</v>
      </c>
      <c r="AU104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49" s="29">
        <f>1-(Table1[[#This Row],[P_2gram]]+Table1[[#This Row],[P_order]]+Table1[[#This Row],[P_se]])</f>
        <v>0</v>
      </c>
    </row>
    <row r="1050" spans="1:48" x14ac:dyDescent="0.25">
      <c r="A1050">
        <v>30</v>
      </c>
      <c r="B1050" t="s">
        <v>645</v>
      </c>
      <c r="C1050" t="s">
        <v>1503</v>
      </c>
      <c r="D1050" t="s">
        <v>1506</v>
      </c>
      <c r="E1050">
        <v>7554</v>
      </c>
      <c r="F10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050" t="s">
        <v>1419</v>
      </c>
      <c r="H1050" s="3">
        <v>1</v>
      </c>
      <c r="I1050" s="1">
        <v>43123.342974537038</v>
      </c>
      <c r="J1050" t="s">
        <v>167</v>
      </c>
      <c r="K1050" t="s">
        <v>11</v>
      </c>
      <c r="L1050" t="str">
        <f>SUBSTITUTE(SUBSTITUTE(Table1[[#This Row],[PredictorSetsOrig]],"task","act"),"startend","se")</f>
        <v>act,order</v>
      </c>
      <c r="M1050" s="32" t="s">
        <v>26</v>
      </c>
      <c r="N1050" s="3">
        <v>10</v>
      </c>
      <c r="O1050" s="3">
        <f>IF(Table1[[#This Row],[Algorithm]]="None",0,IF(Table1[[#This Row],[NumPredictors]]&lt;=5,5,IF(Table1[[#This Row],[NumPredictors]]&lt;=10,10,IF(Table1[[#This Row],[NumPredictors]]&lt;=30,30,50))))</f>
        <v>10</v>
      </c>
      <c r="P1050" s="2">
        <v>0.81418740074113305</v>
      </c>
      <c r="Q1050" s="2">
        <v>0.80158870255957604</v>
      </c>
      <c r="R1050">
        <v>11.829999999999901</v>
      </c>
      <c r="S1050">
        <v>6.3900000000003301</v>
      </c>
      <c r="T1050">
        <v>0.25</v>
      </c>
      <c r="U1050" s="3">
        <v>4.6150668751821602</v>
      </c>
      <c r="V1050" s="27"/>
      <c r="W1050" s="22">
        <f>IFERROR(Table1[[#This Row],[MutualInformation]]/Table1[[#This Row],[MutualInformationPotential]],0)</f>
        <v>0</v>
      </c>
      <c r="X1050" s="3">
        <v>0.268399499195005</v>
      </c>
      <c r="Y1050" s="3"/>
      <c r="Z1050" s="3">
        <f>IFERROR(Table1[[#This Row],[MutualInformationVsOutcome]]/Table1[[#This Row],[MutualInformationVsOutcomePotential]],0)</f>
        <v>0</v>
      </c>
      <c r="AA1050">
        <v>98</v>
      </c>
      <c r="AB1050">
        <v>1440</v>
      </c>
      <c r="AC1050">
        <v>38</v>
      </c>
      <c r="AD1050">
        <v>313</v>
      </c>
      <c r="AE1050" s="3" t="s">
        <v>1480</v>
      </c>
      <c r="AF105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050" s="17" t="str">
        <f>RIGHT(Table1[[#This Row],[AlgorithmFunc]],LEN(Table1[[#This Row],[AlgorithmFunc]])-16)</f>
        <v>LASSORepeated1se</v>
      </c>
      <c r="AH1050" s="3">
        <f>Table1[[#This Row],['# CM TP]]+Table1[[#This Row],['# CM TN]]</f>
        <v>1538</v>
      </c>
      <c r="AI1050" s="3">
        <f>Table1[[#This Row],['# CM FP]]+Table1[[#This Row],['# CM FN]]</f>
        <v>351</v>
      </c>
      <c r="AJ1050" s="3">
        <f>Table1[[#This Row],['# CM TP]]+Table1[[#This Row],['# CM FP]]</f>
        <v>136</v>
      </c>
      <c r="AK1050" s="3">
        <f>Table1[[#This Row],['# CM TN]]+Table1[[#This Row],['# CM FN]]</f>
        <v>1753</v>
      </c>
      <c r="AL1050" s="3">
        <f>Table1[[#This Row],[GT_T]]+Table1[[#This Row],[GT_F]]</f>
        <v>1889</v>
      </c>
      <c r="AM1050" s="3">
        <f>IFERROR((Table1[[#This Row],['# CM TP]]+Table1[[#This Row],['# CM TN]])/Table1[[#This Row],[GT_TOT]], 0)</f>
        <v>0.81418740074113283</v>
      </c>
      <c r="AN1050" s="3">
        <f>IFERROR(((Table1[[#This Row],[GT_T]]*Table1[[#This Row],[GT_ML_P]]/Table1[[#This Row],[GT_TOT]])+(Table1[[#This Row],[GT_F]]*Table1[[#This Row],[GT_ML_N]]/Table1[[#This Row],[GT_TOT]]))/Table1[[#This Row],[GT_TOT]],0)</f>
        <v>0.23105292377003075</v>
      </c>
      <c r="AO1050" s="3">
        <f>(Table1[[#This Row],[OBS_ACC]]-Table1[[#This Row],[EXP_ACC]])/(1-Table1[[#This Row],[EXP_ACC]])</f>
        <v>0.75835450188603604</v>
      </c>
      <c r="AP1050" s="3">
        <f>Table1[[#This Row],['# CM TP]]+Table1[[#This Row],['# CM FN]]</f>
        <v>411</v>
      </c>
      <c r="AQ1050" s="3">
        <f>Table1[[#This Row],['# CM TN]]+Table1[[#This Row],['# CM FP]]</f>
        <v>1478</v>
      </c>
      <c r="AR1050" s="2">
        <f>IFERROR(Table1[[#This Row],[NUM_T]]/(Table1[[#This Row],[NUM_T]]+Table1[[#This Row],[NUM_F]]),0)</f>
        <v>0.21757543673901536</v>
      </c>
      <c r="AS1050" s="2">
        <f>IFERROR(((LEN(Table1[[#This Row],[Predictors]])-LEN(SUBSTITUTE(Table1[[#This Row],[Predictors]],"_","")))/Table1[[#This Row],[NumPredictors]])-Table1[[#This Row],[P_se]],0)</f>
        <v>0</v>
      </c>
      <c r="AT1050" s="2">
        <f>IFERROR((LEN(Table1[[#This Row],[Predictors]])-LEN(SUBSTITUTE(Table1[[#This Row],[Predictors]],".","")))/Table1[[#This Row],[NumPredictors]],0)</f>
        <v>0.4</v>
      </c>
      <c r="AU10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50" s="2">
        <f>1-(Table1[[#This Row],[P_2gram]]+Table1[[#This Row],[P_order]]+Table1[[#This Row],[P_se]])</f>
        <v>0.6</v>
      </c>
    </row>
    <row r="1051" spans="1:48" x14ac:dyDescent="0.25">
      <c r="A1051">
        <v>136</v>
      </c>
      <c r="B1051" t="s">
        <v>645</v>
      </c>
      <c r="C1051" t="s">
        <v>185</v>
      </c>
      <c r="D1051" s="26" t="s">
        <v>1510</v>
      </c>
      <c r="E1051">
        <v>40000</v>
      </c>
      <c r="F10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51" t="s">
        <v>1070</v>
      </c>
      <c r="H1051" s="3">
        <v>1</v>
      </c>
      <c r="I1051" s="1">
        <v>43118.937800925924</v>
      </c>
      <c r="J1051" t="s">
        <v>982</v>
      </c>
      <c r="K1051" t="s">
        <v>11</v>
      </c>
      <c r="L1051" t="str">
        <f>SUBSTITUTE(SUBSTITUTE(Table1[[#This Row],[PredictorSetsOrig]],"task","act"),"startend","se")</f>
        <v>act,se,order</v>
      </c>
      <c r="M1051" s="32" t="s">
        <v>18</v>
      </c>
      <c r="N1051" s="3">
        <v>30</v>
      </c>
      <c r="O1051" s="3">
        <f>IF(Table1[[#This Row],[Algorithm]]="None",0,IF(Table1[[#This Row],[NumPredictors]]&lt;=5,5,IF(Table1[[#This Row],[NumPredictors]]&lt;=10,10,IF(Table1[[#This Row],[NumPredictors]]&lt;=30,30,50))))</f>
        <v>30</v>
      </c>
      <c r="P1051" s="2">
        <v>0.80230000000000001</v>
      </c>
      <c r="Q1051" s="2">
        <v>0.80493333333333295</v>
      </c>
      <c r="R1051">
        <v>4.4900000000015998</v>
      </c>
      <c r="S1051">
        <v>58.729999999999599</v>
      </c>
      <c r="T1051">
        <v>7.0399999999990497</v>
      </c>
      <c r="U1051" s="3">
        <v>1.0735931120796101</v>
      </c>
      <c r="V1051" s="27"/>
      <c r="W1051" s="22">
        <f>IFERROR(Table1[[#This Row],[MutualInformation]]/Table1[[#This Row],[MutualInformationPotential]],0)</f>
        <v>0</v>
      </c>
      <c r="X1051" s="3">
        <v>2.2548464504646801E-2</v>
      </c>
      <c r="Y1051" s="3"/>
      <c r="Z1051" s="3">
        <f>IFERROR(Table1[[#This Row],[MutualInformationVsOutcome]]/Table1[[#This Row],[MutualInformationVsOutcomePotential]],0)</f>
        <v>0</v>
      </c>
      <c r="AA1051">
        <v>0</v>
      </c>
      <c r="AB1051">
        <v>8023</v>
      </c>
      <c r="AC1051">
        <v>0</v>
      </c>
      <c r="AD1051">
        <v>1977</v>
      </c>
      <c r="AE1051" s="3" t="s">
        <v>1129</v>
      </c>
      <c r="AF10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051" s="17" t="str">
        <f>RIGHT(Table1[[#This Row],[AlgorithmFunc]],LEN(Table1[[#This Row],[AlgorithmFunc]])-16)</f>
        <v>Fisher</v>
      </c>
      <c r="AH1051" s="3">
        <f>Table1[[#This Row],['# CM TP]]+Table1[[#This Row],['# CM TN]]</f>
        <v>8023</v>
      </c>
      <c r="AI1051" s="3">
        <f>Table1[[#This Row],['# CM FP]]+Table1[[#This Row],['# CM FN]]</f>
        <v>1977</v>
      </c>
      <c r="AJ1051" s="3">
        <f>Table1[[#This Row],['# CM TP]]+Table1[[#This Row],['# CM FP]]</f>
        <v>0</v>
      </c>
      <c r="AK1051" s="3">
        <f>Table1[[#This Row],['# CM TN]]+Table1[[#This Row],['# CM FN]]</f>
        <v>10000</v>
      </c>
      <c r="AL1051" s="3">
        <f>Table1[[#This Row],[GT_T]]+Table1[[#This Row],[GT_F]]</f>
        <v>10000</v>
      </c>
      <c r="AM1051" s="3">
        <f>IFERROR((Table1[[#This Row],['# CM TP]]+Table1[[#This Row],['# CM TN]])/Table1[[#This Row],[GT_TOT]], 0)</f>
        <v>0.80230000000000001</v>
      </c>
      <c r="AN1051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051" s="3">
        <f>(Table1[[#This Row],[OBS_ACC]]-Table1[[#This Row],[EXP_ACC]])/(1-Table1[[#This Row],[EXP_ACC]])</f>
        <v>0.75358344758818396</v>
      </c>
      <c r="AP1051" s="3">
        <f>Table1[[#This Row],['# CM TP]]+Table1[[#This Row],['# CM FN]]</f>
        <v>1977</v>
      </c>
      <c r="AQ1051" s="3">
        <f>Table1[[#This Row],['# CM TN]]+Table1[[#This Row],['# CM FP]]</f>
        <v>8023</v>
      </c>
      <c r="AR1051" s="2">
        <f>IFERROR(Table1[[#This Row],[NUM_T]]/(Table1[[#This Row],[NUM_T]]+Table1[[#This Row],[NUM_F]]),0)</f>
        <v>0.19769999999999999</v>
      </c>
      <c r="AS1051" s="2">
        <f>IFERROR(((LEN(Table1[[#This Row],[Predictors]])-LEN(SUBSTITUTE(Table1[[#This Row],[Predictors]],"_","")))/Table1[[#This Row],[NumPredictors]])-Table1[[#This Row],[P_se]],0)</f>
        <v>1.1111111111111113E-2</v>
      </c>
      <c r="AT1051" s="2">
        <f>IFERROR((LEN(Table1[[#This Row],[Predictors]])-LEN(SUBSTITUTE(Table1[[#This Row],[Predictors]],".","")))/Table1[[#This Row],[NumPredictors]],0)</f>
        <v>0.93333333333333335</v>
      </c>
      <c r="AU10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051" s="2">
        <f>1-(Table1[[#This Row],[P_2gram]]+Table1[[#This Row],[P_order]]+Table1[[#This Row],[P_se]])</f>
        <v>3.3333333333333326E-2</v>
      </c>
    </row>
    <row r="1052" spans="1:48" x14ac:dyDescent="0.25">
      <c r="A1052">
        <v>16</v>
      </c>
      <c r="B1052" t="s">
        <v>645</v>
      </c>
      <c r="C1052" t="s">
        <v>190</v>
      </c>
      <c r="D1052" s="26" t="s">
        <v>1510</v>
      </c>
      <c r="E1052">
        <v>4000</v>
      </c>
      <c r="F10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52" t="s">
        <v>1316</v>
      </c>
      <c r="H1052" s="3">
        <v>1</v>
      </c>
      <c r="I1052" s="1">
        <v>43121.851331018515</v>
      </c>
      <c r="J1052" t="s">
        <v>1317</v>
      </c>
      <c r="K1052" t="s">
        <v>11</v>
      </c>
      <c r="L1052" t="str">
        <f>SUBSTITUTE(SUBSTITUTE(Table1[[#This Row],[PredictorSetsOrig]],"task","act"),"startend","se")</f>
        <v>act,se,2gram,order</v>
      </c>
      <c r="M1052" s="32" t="s">
        <v>20</v>
      </c>
      <c r="N1052" s="3">
        <v>30</v>
      </c>
      <c r="O1052" s="3">
        <f>IF(Table1[[#This Row],[Algorithm]]="None",0,IF(Table1[[#This Row],[NumPredictors]]&lt;=5,5,IF(Table1[[#This Row],[NumPredictors]]&lt;=10,10,IF(Table1[[#This Row],[NumPredictors]]&lt;=30,30,50))))</f>
        <v>30</v>
      </c>
      <c r="P1052" s="2">
        <v>0.81499999999999995</v>
      </c>
      <c r="Q1052" s="2">
        <v>0.83299999999999996</v>
      </c>
      <c r="R1052">
        <v>2.1500000000000101</v>
      </c>
      <c r="S1052">
        <v>7.4899999999999798</v>
      </c>
      <c r="T1052">
        <v>1.75999999999999</v>
      </c>
      <c r="U1052" s="3">
        <v>6.4228988389165398</v>
      </c>
      <c r="V1052" s="27">
        <v>7.30761563701172</v>
      </c>
      <c r="W1052" s="22">
        <f>IFERROR(Table1[[#This Row],[MutualInformation]]/Table1[[#This Row],[MutualInformationPotential]],0)</f>
        <v>0.87893222057079012</v>
      </c>
      <c r="X1052" s="3">
        <v>0.557002197764499</v>
      </c>
      <c r="Y1052" s="3">
        <v>0.62240735263359004</v>
      </c>
      <c r="Z1052" s="3">
        <f>IFERROR(Table1[[#This Row],[MutualInformationVsOutcome]]/Table1[[#This Row],[MutualInformationVsOutcomePotential]],0)</f>
        <v>0.89491583832944388</v>
      </c>
      <c r="AA1052">
        <v>271</v>
      </c>
      <c r="AB1052">
        <v>544</v>
      </c>
      <c r="AC1052">
        <v>92</v>
      </c>
      <c r="AD1052">
        <v>93</v>
      </c>
      <c r="AE1052" s="3" t="s">
        <v>1330</v>
      </c>
      <c r="AF10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052" s="17" t="str">
        <f>RIGHT(Table1[[#This Row],[AlgorithmFunc]],LEN(Table1[[#This Row],[AlgorithmFunc]])-16)</f>
        <v>ClusterMRMR</v>
      </c>
      <c r="AH1052" s="3">
        <f>Table1[[#This Row],['# CM TP]]+Table1[[#This Row],['# CM TN]]</f>
        <v>815</v>
      </c>
      <c r="AI1052" s="3">
        <f>Table1[[#This Row],['# CM FP]]+Table1[[#This Row],['# CM FN]]</f>
        <v>185</v>
      </c>
      <c r="AJ1052" s="3">
        <f>Table1[[#This Row],['# CM TP]]+Table1[[#This Row],['# CM FP]]</f>
        <v>363</v>
      </c>
      <c r="AK1052" s="3">
        <f>Table1[[#This Row],['# CM TN]]+Table1[[#This Row],['# CM FN]]</f>
        <v>637</v>
      </c>
      <c r="AL1052" s="3">
        <f>Table1[[#This Row],[GT_T]]+Table1[[#This Row],[GT_F]]</f>
        <v>1000</v>
      </c>
      <c r="AM1052" s="3">
        <f>IFERROR((Table1[[#This Row],['# CM TP]]+Table1[[#This Row],['# CM TN]])/Table1[[#This Row],[GT_TOT]], 0)</f>
        <v>0.81499999999999995</v>
      </c>
      <c r="AN1052" s="3">
        <f>IFERROR(((Table1[[#This Row],[GT_T]]*Table1[[#This Row],[GT_ML_P]]/Table1[[#This Row],[GT_TOT]])+(Table1[[#This Row],[GT_F]]*Table1[[#This Row],[GT_ML_N]]/Table1[[#This Row],[GT_TOT]]))/Table1[[#This Row],[GT_TOT]],0)</f>
        <v>0.41369000000000006</v>
      </c>
      <c r="AO1052" s="3">
        <f>(Table1[[#This Row],[OBS_ACC]]-Table1[[#This Row],[EXP_ACC]])/(1-Table1[[#This Row],[EXP_ACC]])</f>
        <v>0.68446726134638669</v>
      </c>
      <c r="AP1052" s="3">
        <f>Table1[[#This Row],['# CM TP]]+Table1[[#This Row],['# CM FN]]</f>
        <v>364</v>
      </c>
      <c r="AQ1052" s="3">
        <f>Table1[[#This Row],['# CM TN]]+Table1[[#This Row],['# CM FP]]</f>
        <v>636</v>
      </c>
      <c r="AR1052" s="2">
        <f>IFERROR(Table1[[#This Row],[NUM_T]]/(Table1[[#This Row],[NUM_T]]+Table1[[#This Row],[NUM_F]]),0)</f>
        <v>0.36399999999999999</v>
      </c>
      <c r="AS1052" s="2">
        <f>IFERROR(((LEN(Table1[[#This Row],[Predictors]])-LEN(SUBSTITUTE(Table1[[#This Row],[Predictors]],"_","")))/Table1[[#This Row],[NumPredictors]])-Table1[[#This Row],[P_se]],0)</f>
        <v>0.33333333333333331</v>
      </c>
      <c r="AT1052" s="2">
        <f>IFERROR((LEN(Table1[[#This Row],[Predictors]])-LEN(SUBSTITUTE(Table1[[#This Row],[Predictors]],".","")))/Table1[[#This Row],[NumPredictors]],0)</f>
        <v>0.46666666666666667</v>
      </c>
      <c r="AU10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52" s="2">
        <f>1-(Table1[[#This Row],[P_2gram]]+Table1[[#This Row],[P_order]]+Table1[[#This Row],[P_se]])</f>
        <v>0.19999999999999996</v>
      </c>
    </row>
    <row r="1053" spans="1:48" x14ac:dyDescent="0.25">
      <c r="A1053" s="26">
        <v>44</v>
      </c>
      <c r="B1053" s="26" t="s">
        <v>645</v>
      </c>
      <c r="C1053" s="26" t="s">
        <v>185</v>
      </c>
      <c r="D1053" s="26" t="s">
        <v>1510</v>
      </c>
      <c r="E1053" s="26">
        <v>40000</v>
      </c>
      <c r="F10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53" s="26" t="s">
        <v>1316</v>
      </c>
      <c r="H1053" s="27">
        <v>1</v>
      </c>
      <c r="I1053" s="28">
        <v>43121.901076388887</v>
      </c>
      <c r="J1053" s="26" t="s">
        <v>1317</v>
      </c>
      <c r="K1053" s="26" t="s">
        <v>11</v>
      </c>
      <c r="L1053" t="str">
        <f>SUBSTITUTE(SUBSTITUTE(Table1[[#This Row],[PredictorSetsOrig]],"task","act"),"startend","se")</f>
        <v>2gram,order</v>
      </c>
      <c r="M1053" s="32" t="s">
        <v>438</v>
      </c>
      <c r="N1053" s="27">
        <v>30</v>
      </c>
      <c r="O1053" s="27">
        <f>IF(Table1[[#This Row],[Algorithm]]="None",0,IF(Table1[[#This Row],[NumPredictors]]&lt;=5,5,IF(Table1[[#This Row],[NumPredictors]]&lt;=10,10,IF(Table1[[#This Row],[NumPredictors]]&lt;=30,30,50))))</f>
        <v>30</v>
      </c>
      <c r="P1053" s="29">
        <v>0.81479999999999997</v>
      </c>
      <c r="Q1053" s="29">
        <v>0.81816666666666704</v>
      </c>
      <c r="R1053" s="26">
        <v>51</v>
      </c>
      <c r="S1053" s="26">
        <v>67.3100000000004</v>
      </c>
      <c r="T1053" s="26">
        <v>13.149999999999601</v>
      </c>
      <c r="U1053" s="27">
        <v>6.0458220305198296</v>
      </c>
      <c r="V1053" s="27"/>
      <c r="W1053" s="22">
        <f>IFERROR(Table1[[#This Row],[MutualInformation]]/Table1[[#This Row],[MutualInformationPotential]],0)</f>
        <v>0</v>
      </c>
      <c r="X1053" s="27">
        <v>0.15683115899655301</v>
      </c>
      <c r="Y1053" s="27"/>
      <c r="Z1053" s="27">
        <f>IFERROR(Table1[[#This Row],[MutualInformationVsOutcome]]/Table1[[#This Row],[MutualInformationVsOutcomePotential]],0)</f>
        <v>0</v>
      </c>
      <c r="AA1053" s="26">
        <v>205</v>
      </c>
      <c r="AB1053" s="26">
        <v>7943</v>
      </c>
      <c r="AC1053" s="26">
        <v>80</v>
      </c>
      <c r="AD1053" s="26">
        <v>1772</v>
      </c>
      <c r="AE1053" s="27" t="s">
        <v>1397</v>
      </c>
      <c r="AF105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053" s="17" t="str">
        <f>RIGHT(Table1[[#This Row],[AlgorithmFunc]],LEN(Table1[[#This Row],[AlgorithmFunc]])-16)</f>
        <v>ClusterMRMR</v>
      </c>
      <c r="AH1053" s="27">
        <f>Table1[[#This Row],['# CM TP]]+Table1[[#This Row],['# CM TN]]</f>
        <v>8148</v>
      </c>
      <c r="AI1053" s="27">
        <f>Table1[[#This Row],['# CM FP]]+Table1[[#This Row],['# CM FN]]</f>
        <v>1852</v>
      </c>
      <c r="AJ1053" s="27">
        <f>Table1[[#This Row],['# CM TP]]+Table1[[#This Row],['# CM FP]]</f>
        <v>285</v>
      </c>
      <c r="AK1053" s="27">
        <f>Table1[[#This Row],['# CM TN]]+Table1[[#This Row],['# CM FN]]</f>
        <v>9715</v>
      </c>
      <c r="AL1053" s="27">
        <f>Table1[[#This Row],[GT_T]]+Table1[[#This Row],[GT_F]]</f>
        <v>10000</v>
      </c>
      <c r="AM1053" s="27">
        <f>IFERROR((Table1[[#This Row],['# CM TP]]+Table1[[#This Row],['# CM TN]])/Table1[[#This Row],[GT_TOT]], 0)</f>
        <v>0.81479999999999997</v>
      </c>
      <c r="AN1053" s="27">
        <f>IFERROR(((Table1[[#This Row],[GT_T]]*Table1[[#This Row],[GT_ML_P]]/Table1[[#This Row],[GT_TOT]])+(Table1[[#This Row],[GT_F]]*Table1[[#This Row],[GT_ML_N]]/Table1[[#This Row],[GT_TOT]]))/Table1[[#This Row],[GT_TOT]],0)</f>
        <v>0.20314360000000001</v>
      </c>
      <c r="AO1053" s="27">
        <f>(Table1[[#This Row],[OBS_ACC]]-Table1[[#This Row],[EXP_ACC]])/(1-Table1[[#This Row],[EXP_ACC]])</f>
        <v>0.76758673206364403</v>
      </c>
      <c r="AP1053" s="27">
        <f>Table1[[#This Row],['# CM TP]]+Table1[[#This Row],['# CM FN]]</f>
        <v>1977</v>
      </c>
      <c r="AQ1053" s="27">
        <f>Table1[[#This Row],['# CM TN]]+Table1[[#This Row],['# CM FP]]</f>
        <v>8023</v>
      </c>
      <c r="AR1053" s="29">
        <f>IFERROR(Table1[[#This Row],[NUM_T]]/(Table1[[#This Row],[NUM_T]]+Table1[[#This Row],[NUM_F]]),0)</f>
        <v>0.19769999999999999</v>
      </c>
      <c r="AS1053" s="29">
        <f>IFERROR(((LEN(Table1[[#This Row],[Predictors]])-LEN(SUBSTITUTE(Table1[[#This Row],[Predictors]],"_","")))/Table1[[#This Row],[NumPredictors]])-Table1[[#This Row],[P_se]],0)</f>
        <v>0.46666666666666667</v>
      </c>
      <c r="AT1053" s="29">
        <f>IFERROR((LEN(Table1[[#This Row],[Predictors]])-LEN(SUBSTITUTE(Table1[[#This Row],[Predictors]],".","")))/Table1[[#This Row],[NumPredictors]],0)</f>
        <v>0.53333333333333333</v>
      </c>
      <c r="AU105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53" s="29">
        <f>1-(Table1[[#This Row],[P_2gram]]+Table1[[#This Row],[P_order]]+Table1[[#This Row],[P_se]])</f>
        <v>0</v>
      </c>
    </row>
    <row r="1054" spans="1:48" x14ac:dyDescent="0.25">
      <c r="A1054">
        <v>16</v>
      </c>
      <c r="B1054" t="s">
        <v>645</v>
      </c>
      <c r="C1054" t="s">
        <v>185</v>
      </c>
      <c r="D1054" t="s">
        <v>1510</v>
      </c>
      <c r="E1054">
        <v>40000</v>
      </c>
      <c r="F10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54" t="s">
        <v>1586</v>
      </c>
      <c r="H1054" s="3">
        <v>1</v>
      </c>
      <c r="I1054" s="1">
        <v>43126.841620370367</v>
      </c>
      <c r="J1054" t="s">
        <v>51</v>
      </c>
      <c r="K1054" t="s">
        <v>11</v>
      </c>
      <c r="L1054" t="str">
        <f>SUBSTITUTE(SUBSTITUTE(Table1[[#This Row],[PredictorSetsOrig]],"task","act"),"startend","se")</f>
        <v>act,se,2gram,order</v>
      </c>
      <c r="M1054" s="32" t="s">
        <v>20</v>
      </c>
      <c r="N1054" s="3">
        <v>30</v>
      </c>
      <c r="O1054" s="3">
        <f>IF(Table1[[#This Row],[Algorithm]]="None",0,IF(Table1[[#This Row],[NumPredictors]]&lt;=5,5,IF(Table1[[#This Row],[NumPredictors]]&lt;=10,10,IF(Table1[[#This Row],[NumPredictors]]&lt;=30,30,50))))</f>
        <v>30</v>
      </c>
      <c r="P1054" s="2">
        <v>0.81479999999999997</v>
      </c>
      <c r="Q1054" s="2">
        <v>0.81816666666666704</v>
      </c>
      <c r="R1054">
        <v>136.11000000000101</v>
      </c>
      <c r="S1054">
        <v>75.75</v>
      </c>
      <c r="T1054">
        <v>14.770000000004099</v>
      </c>
      <c r="U1054" s="3">
        <v>4.2149036245953901</v>
      </c>
      <c r="V1054" s="27"/>
      <c r="W1054" s="22">
        <f>IFERROR(Table1[[#This Row],[MutualInformation]]/Table1[[#This Row],[MutualInformationPotential]],0)</f>
        <v>0</v>
      </c>
      <c r="X1054" s="3">
        <v>0.10217240353771199</v>
      </c>
      <c r="Y1054" s="3"/>
      <c r="Z1054" s="3">
        <f>IFERROR(Table1[[#This Row],[MutualInformationVsOutcome]]/Table1[[#This Row],[MutualInformationVsOutcomePotential]],0)</f>
        <v>0</v>
      </c>
      <c r="AA1054">
        <v>286</v>
      </c>
      <c r="AB1054">
        <v>7862</v>
      </c>
      <c r="AC1054">
        <v>161</v>
      </c>
      <c r="AD1054">
        <v>1691</v>
      </c>
      <c r="AE1054" s="3" t="s">
        <v>1616</v>
      </c>
      <c r="AF105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054" s="17" t="str">
        <f>RIGHT(Table1[[#This Row],[AlgorithmFunc]],LEN(Table1[[#This Row],[AlgorithmFunc]])-16)</f>
        <v>ClusterImportance</v>
      </c>
      <c r="AH1054" s="3">
        <f>Table1[[#This Row],['# CM TP]]+Table1[[#This Row],['# CM TN]]</f>
        <v>8148</v>
      </c>
      <c r="AI1054" s="3">
        <f>Table1[[#This Row],['# CM FP]]+Table1[[#This Row],['# CM FN]]</f>
        <v>1852</v>
      </c>
      <c r="AJ1054" s="3">
        <f>Table1[[#This Row],['# CM TP]]+Table1[[#This Row],['# CM FP]]</f>
        <v>447</v>
      </c>
      <c r="AK1054" s="3">
        <f>Table1[[#This Row],['# CM TN]]+Table1[[#This Row],['# CM FN]]</f>
        <v>9553</v>
      </c>
      <c r="AL1054" s="3">
        <f>Table1[[#This Row],[GT_T]]+Table1[[#This Row],[GT_F]]</f>
        <v>10000</v>
      </c>
      <c r="AM1054" s="3">
        <f>IFERROR((Table1[[#This Row],['# CM TP]]+Table1[[#This Row],['# CM TN]])/Table1[[#This Row],[GT_TOT]], 0)</f>
        <v>0.81479999999999997</v>
      </c>
      <c r="AN1054" s="3">
        <f>IFERROR(((Table1[[#This Row],[GT_T]]*Table1[[#This Row],[GT_ML_P]]/Table1[[#This Row],[GT_TOT]])+(Table1[[#This Row],[GT_F]]*Table1[[#This Row],[GT_ML_N]]/Table1[[#This Row],[GT_TOT]]))/Table1[[#This Row],[GT_TOT]],0)</f>
        <v>0.21334312</v>
      </c>
      <c r="AO1054" s="3">
        <f>(Table1[[#This Row],[OBS_ACC]]-Table1[[#This Row],[EXP_ACC]])/(1-Table1[[#This Row],[EXP_ACC]])</f>
        <v>0.76457334231920782</v>
      </c>
      <c r="AP1054" s="3">
        <f>Table1[[#This Row],['# CM TP]]+Table1[[#This Row],['# CM FN]]</f>
        <v>1977</v>
      </c>
      <c r="AQ1054" s="3">
        <f>Table1[[#This Row],['# CM TN]]+Table1[[#This Row],['# CM FP]]</f>
        <v>8023</v>
      </c>
      <c r="AR1054" s="2">
        <f>IFERROR(Table1[[#This Row],[NUM_T]]/(Table1[[#This Row],[NUM_T]]+Table1[[#This Row],[NUM_F]]),0)</f>
        <v>0.19769999999999999</v>
      </c>
      <c r="AS1054" s="2">
        <f>IFERROR(((LEN(Table1[[#This Row],[Predictors]])-LEN(SUBSTITUTE(Table1[[#This Row],[Predictors]],"_","")))/Table1[[#This Row],[NumPredictors]])-Table1[[#This Row],[P_se]],0)</f>
        <v>0.5</v>
      </c>
      <c r="AT1054" s="2">
        <f>IFERROR((LEN(Table1[[#This Row],[Predictors]])-LEN(SUBSTITUTE(Table1[[#This Row],[Predictors]],".","")))/Table1[[#This Row],[NumPredictors]],0)</f>
        <v>0.43333333333333335</v>
      </c>
      <c r="AU10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54" s="2">
        <f>1-(Table1[[#This Row],[P_2gram]]+Table1[[#This Row],[P_order]]+Table1[[#This Row],[P_se]])</f>
        <v>6.6666666666666652E-2</v>
      </c>
    </row>
    <row r="1055" spans="1:48" x14ac:dyDescent="0.25">
      <c r="A1055">
        <v>30</v>
      </c>
      <c r="B1055" t="s">
        <v>645</v>
      </c>
      <c r="C1055" t="s">
        <v>185</v>
      </c>
      <c r="D1055" s="26" t="s">
        <v>1510</v>
      </c>
      <c r="E1055">
        <v>40000</v>
      </c>
      <c r="F10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55" t="s">
        <v>1316</v>
      </c>
      <c r="H1055" s="3">
        <v>1</v>
      </c>
      <c r="I1055" s="1">
        <v>43121.885879629626</v>
      </c>
      <c r="J1055" t="s">
        <v>1317</v>
      </c>
      <c r="K1055" t="s">
        <v>11</v>
      </c>
      <c r="L1055" t="str">
        <f>SUBSTITUTE(SUBSTITUTE(Table1[[#This Row],[PredictorSetsOrig]],"task","act"),"startend","se")</f>
        <v>act,order</v>
      </c>
      <c r="M1055" s="32" t="s">
        <v>26</v>
      </c>
      <c r="N1055" s="3">
        <v>10</v>
      </c>
      <c r="O1055" s="3">
        <f>IF(Table1[[#This Row],[Algorithm]]="None",0,IF(Table1[[#This Row],[NumPredictors]]&lt;=5,5,IF(Table1[[#This Row],[NumPredictors]]&lt;=10,10,IF(Table1[[#This Row],[NumPredictors]]&lt;=30,30,50))))</f>
        <v>10</v>
      </c>
      <c r="P1055" s="2">
        <v>0.81469999999999998</v>
      </c>
      <c r="Q1055" s="2">
        <v>0.81813333333333305</v>
      </c>
      <c r="R1055">
        <v>27.25</v>
      </c>
      <c r="S1055">
        <v>37.2199999999998</v>
      </c>
      <c r="T1055">
        <v>7.0599999999999499</v>
      </c>
      <c r="U1055" s="3">
        <v>3.8471169138715799</v>
      </c>
      <c r="V1055" s="17"/>
      <c r="W1055" s="22">
        <f>IFERROR(Table1[[#This Row],[MutualInformation]]/Table1[[#This Row],[MutualInformationPotential]],0)</f>
        <v>0</v>
      </c>
      <c r="X1055" s="3">
        <v>6.85426226518739E-2</v>
      </c>
      <c r="Y1055" s="3"/>
      <c r="Z1055" s="3">
        <f>IFERROR(Table1[[#This Row],[MutualInformationVsOutcome]]/Table1[[#This Row],[MutualInformationVsOutcomePotential]],0)</f>
        <v>0</v>
      </c>
      <c r="AA1055">
        <v>217</v>
      </c>
      <c r="AB1055">
        <v>7930</v>
      </c>
      <c r="AC1055">
        <v>93</v>
      </c>
      <c r="AD1055">
        <v>1760</v>
      </c>
      <c r="AE1055" s="3" t="s">
        <v>1384</v>
      </c>
      <c r="AF105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055" s="17" t="str">
        <f>RIGHT(Table1[[#This Row],[AlgorithmFunc]],LEN(Table1[[#This Row],[AlgorithmFunc]])-16)</f>
        <v>ClusterMRMR</v>
      </c>
      <c r="AH1055" s="3">
        <f>Table1[[#This Row],['# CM TP]]+Table1[[#This Row],['# CM TN]]</f>
        <v>8147</v>
      </c>
      <c r="AI1055" s="3">
        <f>Table1[[#This Row],['# CM FP]]+Table1[[#This Row],['# CM FN]]</f>
        <v>1853</v>
      </c>
      <c r="AJ1055" s="3">
        <f>Table1[[#This Row],['# CM TP]]+Table1[[#This Row],['# CM FP]]</f>
        <v>310</v>
      </c>
      <c r="AK1055" s="3">
        <f>Table1[[#This Row],['# CM TN]]+Table1[[#This Row],['# CM FN]]</f>
        <v>9690</v>
      </c>
      <c r="AL1055" s="3">
        <f>Table1[[#This Row],[GT_T]]+Table1[[#This Row],[GT_F]]</f>
        <v>10000</v>
      </c>
      <c r="AM1055" s="3">
        <f>IFERROR((Table1[[#This Row],['# CM TP]]+Table1[[#This Row],['# CM TN]])/Table1[[#This Row],[GT_TOT]], 0)</f>
        <v>0.81469999999999998</v>
      </c>
      <c r="AN1055" s="3">
        <f>IFERROR(((Table1[[#This Row],[GT_T]]*Table1[[#This Row],[GT_ML_P]]/Table1[[#This Row],[GT_TOT]])+(Table1[[#This Row],[GT_F]]*Table1[[#This Row],[GT_ML_N]]/Table1[[#This Row],[GT_TOT]]))/Table1[[#This Row],[GT_TOT]],0)</f>
        <v>0.2048114</v>
      </c>
      <c r="AO1055" s="3">
        <f>(Table1[[#This Row],[OBS_ACC]]-Table1[[#This Row],[EXP_ACC]])/(1-Table1[[#This Row],[EXP_ACC]])</f>
        <v>0.76697352049564094</v>
      </c>
      <c r="AP1055" s="3">
        <f>Table1[[#This Row],['# CM TP]]+Table1[[#This Row],['# CM FN]]</f>
        <v>1977</v>
      </c>
      <c r="AQ1055" s="3">
        <f>Table1[[#This Row],['# CM TN]]+Table1[[#This Row],['# CM FP]]</f>
        <v>8023</v>
      </c>
      <c r="AR1055" s="2">
        <f>IFERROR(Table1[[#This Row],[NUM_T]]/(Table1[[#This Row],[NUM_T]]+Table1[[#This Row],[NUM_F]]),0)</f>
        <v>0.19769999999999999</v>
      </c>
      <c r="AS1055" s="2">
        <f>IFERROR(((LEN(Table1[[#This Row],[Predictors]])-LEN(SUBSTITUTE(Table1[[#This Row],[Predictors]],"_","")))/Table1[[#This Row],[NumPredictors]])-Table1[[#This Row],[P_se]],0)</f>
        <v>0</v>
      </c>
      <c r="AT1055" s="2">
        <f>IFERROR((LEN(Table1[[#This Row],[Predictors]])-LEN(SUBSTITUTE(Table1[[#This Row],[Predictors]],".","")))/Table1[[#This Row],[NumPredictors]],0)</f>
        <v>0.7</v>
      </c>
      <c r="AU10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55" s="2">
        <f>1-(Table1[[#This Row],[P_2gram]]+Table1[[#This Row],[P_order]]+Table1[[#This Row],[P_se]])</f>
        <v>0.30000000000000004</v>
      </c>
    </row>
    <row r="1056" spans="1:48" x14ac:dyDescent="0.25">
      <c r="A1056">
        <v>14</v>
      </c>
      <c r="B1056" t="s">
        <v>645</v>
      </c>
      <c r="C1056" t="s">
        <v>185</v>
      </c>
      <c r="D1056" t="s">
        <v>1510</v>
      </c>
      <c r="E1056">
        <v>40000</v>
      </c>
      <c r="F10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56" t="s">
        <v>1586</v>
      </c>
      <c r="H1056" s="3">
        <v>1</v>
      </c>
      <c r="I1056" s="1">
        <v>43126.838495370372</v>
      </c>
      <c r="J1056" t="s">
        <v>51</v>
      </c>
      <c r="K1056" t="s">
        <v>11</v>
      </c>
      <c r="L1056" t="str">
        <f>SUBSTITUTE(SUBSTITUTE(Table1[[#This Row],[PredictorSetsOrig]],"task","act"),"startend","se")</f>
        <v>act,se,2gram</v>
      </c>
      <c r="M1056" s="32" t="s">
        <v>16</v>
      </c>
      <c r="N1056" s="3">
        <v>30</v>
      </c>
      <c r="O1056" s="3">
        <f>IF(Table1[[#This Row],[Algorithm]]="None",0,IF(Table1[[#This Row],[NumPredictors]]&lt;=5,5,IF(Table1[[#This Row],[NumPredictors]]&lt;=10,10,IF(Table1[[#This Row],[NumPredictors]]&lt;=30,30,50))))</f>
        <v>30</v>
      </c>
      <c r="P1056" s="2">
        <v>0.8145</v>
      </c>
      <c r="Q1056" s="2">
        <v>0.81610000000000005</v>
      </c>
      <c r="R1056">
        <v>56.320000000006999</v>
      </c>
      <c r="S1056">
        <v>72.729999999995897</v>
      </c>
      <c r="T1056">
        <v>6.3899999999994197</v>
      </c>
      <c r="U1056" s="3">
        <v>3.2404705402215899</v>
      </c>
      <c r="V1056" s="17"/>
      <c r="W1056" s="22">
        <f>IFERROR(Table1[[#This Row],[MutualInformation]]/Table1[[#This Row],[MutualInformationPotential]],0)</f>
        <v>0</v>
      </c>
      <c r="X1056" s="3">
        <v>6.8908315559696107E-2</v>
      </c>
      <c r="Y1056" s="3"/>
      <c r="Z1056" s="3">
        <f>IFERROR(Table1[[#This Row],[MutualInformationVsOutcome]]/Table1[[#This Row],[MutualInformationVsOutcomePotential]],0)</f>
        <v>0</v>
      </c>
      <c r="AA1056">
        <v>303</v>
      </c>
      <c r="AB1056">
        <v>7842</v>
      </c>
      <c r="AC1056">
        <v>181</v>
      </c>
      <c r="AD1056">
        <v>1674</v>
      </c>
      <c r="AE1056" s="3" t="s">
        <v>1614</v>
      </c>
      <c r="AF105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056" s="17" t="str">
        <f>RIGHT(Table1[[#This Row],[AlgorithmFunc]],LEN(Table1[[#This Row],[AlgorithmFunc]])-16)</f>
        <v>ClusterImportance</v>
      </c>
      <c r="AH1056" s="3">
        <f>Table1[[#This Row],['# CM TP]]+Table1[[#This Row],['# CM TN]]</f>
        <v>8145</v>
      </c>
      <c r="AI1056" s="3">
        <f>Table1[[#This Row],['# CM FP]]+Table1[[#This Row],['# CM FN]]</f>
        <v>1855</v>
      </c>
      <c r="AJ1056" s="3">
        <f>Table1[[#This Row],['# CM TP]]+Table1[[#This Row],['# CM FP]]</f>
        <v>484</v>
      </c>
      <c r="AK1056" s="3">
        <f>Table1[[#This Row],['# CM TN]]+Table1[[#This Row],['# CM FN]]</f>
        <v>9516</v>
      </c>
      <c r="AL1056" s="3">
        <f>Table1[[#This Row],[GT_T]]+Table1[[#This Row],[GT_F]]</f>
        <v>10000</v>
      </c>
      <c r="AM1056" s="3">
        <f>IFERROR((Table1[[#This Row],['# CM TP]]+Table1[[#This Row],['# CM TN]])/Table1[[#This Row],[GT_TOT]], 0)</f>
        <v>0.8145</v>
      </c>
      <c r="AN1056" s="3">
        <f>IFERROR(((Table1[[#This Row],[GT_T]]*Table1[[#This Row],[GT_ML_P]]/Table1[[#This Row],[GT_TOT]])+(Table1[[#This Row],[GT_F]]*Table1[[#This Row],[GT_ML_N]]/Table1[[#This Row],[GT_TOT]]))/Table1[[#This Row],[GT_TOT]],0)</f>
        <v>0.21594360000000001</v>
      </c>
      <c r="AO1056" s="3">
        <f>(Table1[[#This Row],[OBS_ACC]]-Table1[[#This Row],[EXP_ACC]])/(1-Table1[[#This Row],[EXP_ACC]])</f>
        <v>0.76340987714659303</v>
      </c>
      <c r="AP1056" s="3">
        <f>Table1[[#This Row],['# CM TP]]+Table1[[#This Row],['# CM FN]]</f>
        <v>1977</v>
      </c>
      <c r="AQ1056" s="3">
        <f>Table1[[#This Row],['# CM TN]]+Table1[[#This Row],['# CM FP]]</f>
        <v>8023</v>
      </c>
      <c r="AR1056" s="2">
        <f>IFERROR(Table1[[#This Row],[NUM_T]]/(Table1[[#This Row],[NUM_T]]+Table1[[#This Row],[NUM_F]]),0)</f>
        <v>0.19769999999999999</v>
      </c>
      <c r="AS1056" s="2">
        <f>IFERROR(((LEN(Table1[[#This Row],[Predictors]])-LEN(SUBSTITUTE(Table1[[#This Row],[Predictors]],"_","")))/Table1[[#This Row],[NumPredictors]])-Table1[[#This Row],[P_se]],0)</f>
        <v>0.91111111111111109</v>
      </c>
      <c r="AT1056" s="2">
        <f>IFERROR((LEN(Table1[[#This Row],[Predictors]])-LEN(SUBSTITUTE(Table1[[#This Row],[Predictors]],".","")))/Table1[[#This Row],[NumPredictors]],0)</f>
        <v>0</v>
      </c>
      <c r="AU10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056" s="2">
        <f>1-(Table1[[#This Row],[P_2gram]]+Table1[[#This Row],[P_order]]+Table1[[#This Row],[P_se]])</f>
        <v>6.6666666666666652E-2</v>
      </c>
    </row>
    <row r="1057" spans="1:48" x14ac:dyDescent="0.25">
      <c r="A1057">
        <v>61</v>
      </c>
      <c r="B1057" t="s">
        <v>645</v>
      </c>
      <c r="C1057" t="s">
        <v>190</v>
      </c>
      <c r="D1057" t="s">
        <v>1510</v>
      </c>
      <c r="E1057">
        <v>40000</v>
      </c>
      <c r="F10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057" t="s">
        <v>1664</v>
      </c>
      <c r="H1057" s="3">
        <v>3</v>
      </c>
      <c r="I1057" s="1">
        <v>43131.112060185187</v>
      </c>
      <c r="J1057" t="s">
        <v>405</v>
      </c>
      <c r="K1057" t="s">
        <v>11</v>
      </c>
      <c r="L1057" t="str">
        <f>SUBSTITUTE(SUBSTITUTE(Table1[[#This Row],[PredictorSetsOrig]],"task","act"),"startend","se")</f>
        <v>act,2gram</v>
      </c>
      <c r="M1057" s="32" t="s">
        <v>22</v>
      </c>
      <c r="N1057" s="3">
        <v>30</v>
      </c>
      <c r="O1057" s="3">
        <f>IF(Table1[[#This Row],[Algorithm]]="None",0,IF(Table1[[#This Row],[NumPredictors]]&lt;=5,5,IF(Table1[[#This Row],[NumPredictors]]&lt;=10,10,IF(Table1[[#This Row],[NumPredictors]]&lt;=30,30,50))))</f>
        <v>30</v>
      </c>
      <c r="P1057" s="2">
        <v>0.8145</v>
      </c>
      <c r="Q1057" s="2">
        <v>0.815533333333333</v>
      </c>
      <c r="R1057">
        <v>0.520000000000437</v>
      </c>
      <c r="S1057">
        <v>61.909999999999897</v>
      </c>
      <c r="T1057">
        <v>5.2299999999995599</v>
      </c>
      <c r="U1057" s="3">
        <v>2.0766023663162398</v>
      </c>
      <c r="V1057" s="27"/>
      <c r="W1057" s="22">
        <f>IFERROR(Table1[[#This Row],[MutualInformation]]/Table1[[#This Row],[MutualInformationPotential]],0)</f>
        <v>0</v>
      </c>
      <c r="X1057" s="3">
        <v>5.5935260322405297E-2</v>
      </c>
      <c r="Y1057" s="3"/>
      <c r="Z1057" s="3">
        <f>IFERROR(Table1[[#This Row],[MutualInformationVsOutcome]]/Table1[[#This Row],[MutualInformationVsOutcomePotential]],0)</f>
        <v>0</v>
      </c>
      <c r="AA1057">
        <v>358</v>
      </c>
      <c r="AB1057">
        <v>7787</v>
      </c>
      <c r="AC1057">
        <v>192</v>
      </c>
      <c r="AD1057">
        <v>1663</v>
      </c>
      <c r="AE1057" s="3" t="s">
        <v>432</v>
      </c>
      <c r="AF10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057" s="17" t="str">
        <f>RIGHT(Table1[[#This Row],[AlgorithmFunc]],LEN(Table1[[#This Row],[AlgorithmFunc]])-16)</f>
        <v>Random</v>
      </c>
      <c r="AH1057" s="3">
        <f>Table1[[#This Row],['# CM TP]]+Table1[[#This Row],['# CM TN]]</f>
        <v>8145</v>
      </c>
      <c r="AI1057" s="3">
        <f>Table1[[#This Row],['# CM FP]]+Table1[[#This Row],['# CM FN]]</f>
        <v>1855</v>
      </c>
      <c r="AJ1057" s="3">
        <f>Table1[[#This Row],['# CM TP]]+Table1[[#This Row],['# CM FP]]</f>
        <v>550</v>
      </c>
      <c r="AK1057" s="3">
        <f>Table1[[#This Row],['# CM TN]]+Table1[[#This Row],['# CM FN]]</f>
        <v>9450</v>
      </c>
      <c r="AL1057" s="3">
        <f>Table1[[#This Row],[GT_T]]+Table1[[#This Row],[GT_F]]</f>
        <v>10000</v>
      </c>
      <c r="AM1057" s="3">
        <f>IFERROR((Table1[[#This Row],['# CM TP]]+Table1[[#This Row],['# CM TN]])/Table1[[#This Row],[GT_TOT]], 0)</f>
        <v>0.8145</v>
      </c>
      <c r="AN1057" s="3">
        <f>IFERROR(((Table1[[#This Row],[GT_T]]*Table1[[#This Row],[GT_ML_P]]/Table1[[#This Row],[GT_TOT]])+(Table1[[#This Row],[GT_F]]*Table1[[#This Row],[GT_ML_N]]/Table1[[#This Row],[GT_TOT]]))/Table1[[#This Row],[GT_TOT]],0)</f>
        <v>0.22009499999999999</v>
      </c>
      <c r="AO1057" s="3">
        <f>(Table1[[#This Row],[OBS_ACC]]-Table1[[#This Row],[EXP_ACC]])/(1-Table1[[#This Row],[EXP_ACC]])</f>
        <v>0.76215051833236103</v>
      </c>
      <c r="AP1057" s="3">
        <f>Table1[[#This Row],['# CM TP]]+Table1[[#This Row],['# CM FN]]</f>
        <v>2021</v>
      </c>
      <c r="AQ1057" s="3">
        <f>Table1[[#This Row],['# CM TN]]+Table1[[#This Row],['# CM FP]]</f>
        <v>7979</v>
      </c>
      <c r="AR1057" s="2">
        <f>IFERROR(Table1[[#This Row],[NUM_T]]/(Table1[[#This Row],[NUM_T]]+Table1[[#This Row],[NUM_F]]),0)</f>
        <v>0.2021</v>
      </c>
      <c r="AS1057" s="2">
        <f>IFERROR(((LEN(Table1[[#This Row],[Predictors]])-LEN(SUBSTITUTE(Table1[[#This Row],[Predictors]],"_","")))/Table1[[#This Row],[NumPredictors]])-Table1[[#This Row],[P_se]],0)</f>
        <v>0.93333333333333335</v>
      </c>
      <c r="AT1057" s="2">
        <f>IFERROR((LEN(Table1[[#This Row],[Predictors]])-LEN(SUBSTITUTE(Table1[[#This Row],[Predictors]],".","")))/Table1[[#This Row],[NumPredictors]],0)</f>
        <v>0</v>
      </c>
      <c r="AU10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57" s="2">
        <f>1-(Table1[[#This Row],[P_2gram]]+Table1[[#This Row],[P_order]]+Table1[[#This Row],[P_se]])</f>
        <v>6.6666666666666652E-2</v>
      </c>
    </row>
    <row r="1058" spans="1:48" x14ac:dyDescent="0.25">
      <c r="A1058">
        <v>11</v>
      </c>
      <c r="B1058" t="s">
        <v>645</v>
      </c>
      <c r="C1058" t="s">
        <v>190</v>
      </c>
      <c r="D1058" t="s">
        <v>1510</v>
      </c>
      <c r="E1058">
        <v>40000</v>
      </c>
      <c r="F10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58" t="s">
        <v>1554</v>
      </c>
      <c r="H1058" s="3">
        <v>1</v>
      </c>
      <c r="I1058" s="1">
        <v>43125.885011574072</v>
      </c>
      <c r="J1058" t="s">
        <v>167</v>
      </c>
      <c r="K1058" t="s">
        <v>11</v>
      </c>
      <c r="L1058" t="str">
        <f>SUBSTITUTE(SUBSTITUTE(Table1[[#This Row],[PredictorSetsOrig]],"task","act"),"startend","se")</f>
        <v>2gram,order</v>
      </c>
      <c r="M1058" s="32" t="s">
        <v>438</v>
      </c>
      <c r="N1058" s="3">
        <v>10</v>
      </c>
      <c r="O1058" s="3">
        <f>IF(Table1[[#This Row],[Algorithm]]="None",0,IF(Table1[[#This Row],[NumPredictors]]&lt;=5,5,IF(Table1[[#This Row],[NumPredictors]]&lt;=10,10,IF(Table1[[#This Row],[NumPredictors]]&lt;=30,30,50))))</f>
        <v>10</v>
      </c>
      <c r="P1058" s="2">
        <v>0.81430000000000002</v>
      </c>
      <c r="Q1058" s="2">
        <v>0.81193333333333295</v>
      </c>
      <c r="R1058">
        <v>6067.98</v>
      </c>
      <c r="S1058">
        <v>32.4700000000012</v>
      </c>
      <c r="T1058">
        <v>12.0800000000017</v>
      </c>
      <c r="U1058" s="3">
        <v>1.7477222373694099</v>
      </c>
      <c r="V1058" s="27"/>
      <c r="W1058" s="22">
        <f>IFERROR(Table1[[#This Row],[MutualInformation]]/Table1[[#This Row],[MutualInformationPotential]],0)</f>
        <v>0</v>
      </c>
      <c r="X1058" s="3">
        <v>0.102813299093043</v>
      </c>
      <c r="Y1058" s="3"/>
      <c r="Z1058" s="3">
        <f>IFERROR(Table1[[#This Row],[MutualInformationVsOutcome]]/Table1[[#This Row],[MutualInformationVsOutcomePotential]],0)</f>
        <v>0</v>
      </c>
      <c r="AA1058">
        <v>456</v>
      </c>
      <c r="AB1058">
        <v>7687</v>
      </c>
      <c r="AC1058">
        <v>251</v>
      </c>
      <c r="AD1058">
        <v>1606</v>
      </c>
      <c r="AE1058" s="3" t="s">
        <v>1562</v>
      </c>
      <c r="AF105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058" s="17" t="str">
        <f>RIGHT(Table1[[#This Row],[AlgorithmFunc]],LEN(Table1[[#This Row],[AlgorithmFunc]])-16)</f>
        <v>LASSORepeated1se</v>
      </c>
      <c r="AH1058" s="3">
        <f>Table1[[#This Row],['# CM TP]]+Table1[[#This Row],['# CM TN]]</f>
        <v>8143</v>
      </c>
      <c r="AI1058" s="3">
        <f>Table1[[#This Row],['# CM FP]]+Table1[[#This Row],['# CM FN]]</f>
        <v>1857</v>
      </c>
      <c r="AJ1058" s="3">
        <f>Table1[[#This Row],['# CM TP]]+Table1[[#This Row],['# CM FP]]</f>
        <v>707</v>
      </c>
      <c r="AK1058" s="3">
        <f>Table1[[#This Row],['# CM TN]]+Table1[[#This Row],['# CM FN]]</f>
        <v>9293</v>
      </c>
      <c r="AL1058" s="3">
        <f>Table1[[#This Row],[GT_T]]+Table1[[#This Row],[GT_F]]</f>
        <v>10000</v>
      </c>
      <c r="AM1058" s="3">
        <f>IFERROR((Table1[[#This Row],['# CM TP]]+Table1[[#This Row],['# CM TN]])/Table1[[#This Row],[GT_TOT]], 0)</f>
        <v>0.81430000000000002</v>
      </c>
      <c r="AN1058" s="3">
        <f>IFERROR(((Table1[[#This Row],[GT_T]]*Table1[[#This Row],[GT_ML_P]]/Table1[[#This Row],[GT_TOT]])+(Table1[[#This Row],[GT_F]]*Table1[[#This Row],[GT_ML_N]]/Table1[[#This Row],[GT_TOT]]))/Table1[[#This Row],[GT_TOT]],0)</f>
        <v>0.23014202</v>
      </c>
      <c r="AO1058" s="3">
        <f>(Table1[[#This Row],[OBS_ACC]]-Table1[[#This Row],[EXP_ACC]])/(1-Table1[[#This Row],[EXP_ACC]])</f>
        <v>0.7587866790703397</v>
      </c>
      <c r="AP1058" s="3">
        <f>Table1[[#This Row],['# CM TP]]+Table1[[#This Row],['# CM FN]]</f>
        <v>2062</v>
      </c>
      <c r="AQ1058" s="3">
        <f>Table1[[#This Row],['# CM TN]]+Table1[[#This Row],['# CM FP]]</f>
        <v>7938</v>
      </c>
      <c r="AR1058" s="2">
        <f>IFERROR(Table1[[#This Row],[NUM_T]]/(Table1[[#This Row],[NUM_T]]+Table1[[#This Row],[NUM_F]]),0)</f>
        <v>0.20619999999999999</v>
      </c>
      <c r="AS1058" s="2">
        <f>IFERROR(((LEN(Table1[[#This Row],[Predictors]])-LEN(SUBSTITUTE(Table1[[#This Row],[Predictors]],"_","")))/Table1[[#This Row],[NumPredictors]])-Table1[[#This Row],[P_se]],0)</f>
        <v>1</v>
      </c>
      <c r="AT1058" s="2">
        <f>IFERROR((LEN(Table1[[#This Row],[Predictors]])-LEN(SUBSTITUTE(Table1[[#This Row],[Predictors]],".","")))/Table1[[#This Row],[NumPredictors]],0)</f>
        <v>0</v>
      </c>
      <c r="AU10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58" s="2">
        <f>1-(Table1[[#This Row],[P_2gram]]+Table1[[#This Row],[P_order]]+Table1[[#This Row],[P_se]])</f>
        <v>0</v>
      </c>
    </row>
    <row r="1059" spans="1:48" x14ac:dyDescent="0.25">
      <c r="A1059" s="26">
        <v>145</v>
      </c>
      <c r="B1059" s="26" t="s">
        <v>645</v>
      </c>
      <c r="C1059" s="26" t="s">
        <v>185</v>
      </c>
      <c r="D1059" s="26" t="s">
        <v>1510</v>
      </c>
      <c r="E1059" s="26">
        <v>40000</v>
      </c>
      <c r="F10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59" s="26" t="s">
        <v>1070</v>
      </c>
      <c r="H1059" s="27">
        <v>1</v>
      </c>
      <c r="I1059" s="28">
        <v>43118.9455787037</v>
      </c>
      <c r="J1059" s="26" t="s">
        <v>983</v>
      </c>
      <c r="K1059" s="26" t="s">
        <v>11</v>
      </c>
      <c r="L1059" t="str">
        <f>SUBSTITUTE(SUBSTITUTE(Table1[[#This Row],[PredictorSetsOrig]],"task","act"),"startend","se")</f>
        <v>act,se</v>
      </c>
      <c r="M1059" s="32" t="s">
        <v>14</v>
      </c>
      <c r="N1059" s="27">
        <v>30</v>
      </c>
      <c r="O1059" s="27">
        <f>IF(Table1[[#This Row],[Algorithm]]="None",0,IF(Table1[[#This Row],[NumPredictors]]&lt;=5,5,IF(Table1[[#This Row],[NumPredictors]]&lt;=10,10,IF(Table1[[#This Row],[NumPredictors]]&lt;=30,30,50))))</f>
        <v>30</v>
      </c>
      <c r="P1059" s="29">
        <v>0.83089999999999997</v>
      </c>
      <c r="Q1059" s="29">
        <v>0.83113333333333295</v>
      </c>
      <c r="R1059" s="26">
        <v>0.31999999999970902</v>
      </c>
      <c r="S1059" s="26">
        <v>64.860000000000596</v>
      </c>
      <c r="T1059" s="26">
        <v>1.04999999999927</v>
      </c>
      <c r="U1059" s="27">
        <v>6.3293252241781204</v>
      </c>
      <c r="V1059" s="17"/>
      <c r="W1059" s="22">
        <f>IFERROR(Table1[[#This Row],[MutualInformation]]/Table1[[#This Row],[MutualInformationPotential]],0)</f>
        <v>0</v>
      </c>
      <c r="X1059" s="27">
        <v>0.17077546978786801</v>
      </c>
      <c r="Y1059" s="3"/>
      <c r="Z1059" s="27">
        <f>IFERROR(Table1[[#This Row],[MutualInformationVsOutcome]]/Table1[[#This Row],[MutualInformationVsOutcomePotential]],0)</f>
        <v>0</v>
      </c>
      <c r="AA1059" s="26">
        <v>459</v>
      </c>
      <c r="AB1059" s="26">
        <v>7850</v>
      </c>
      <c r="AC1059" s="26">
        <v>173</v>
      </c>
      <c r="AD1059" s="26">
        <v>1518</v>
      </c>
      <c r="AE1059" s="27" t="s">
        <v>1138</v>
      </c>
      <c r="AF10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059" s="17" t="str">
        <f>RIGHT(Table1[[#This Row],[AlgorithmFunc]],LEN(Table1[[#This Row],[AlgorithmFunc]])-16)</f>
        <v>Influence</v>
      </c>
      <c r="AH1059" s="27">
        <f>Table1[[#This Row],['# CM TP]]+Table1[[#This Row],['# CM TN]]</f>
        <v>8309</v>
      </c>
      <c r="AI1059" s="27">
        <f>Table1[[#This Row],['# CM FP]]+Table1[[#This Row],['# CM FN]]</f>
        <v>1691</v>
      </c>
      <c r="AJ1059" s="27">
        <f>Table1[[#This Row],['# CM TP]]+Table1[[#This Row],['# CM FP]]</f>
        <v>632</v>
      </c>
      <c r="AK1059" s="27">
        <f>Table1[[#This Row],['# CM TN]]+Table1[[#This Row],['# CM FN]]</f>
        <v>9368</v>
      </c>
      <c r="AL1059" s="27">
        <f>Table1[[#This Row],[GT_T]]+Table1[[#This Row],[GT_F]]</f>
        <v>10000</v>
      </c>
      <c r="AM1059" s="27">
        <f>IFERROR((Table1[[#This Row],['# CM TP]]+Table1[[#This Row],['# CM TN]])/Table1[[#This Row],[GT_TOT]], 0)</f>
        <v>0.83089999999999997</v>
      </c>
      <c r="AN1059" s="27">
        <f>IFERROR(((Table1[[#This Row],[GT_T]]*Table1[[#This Row],[GT_ML_P]]/Table1[[#This Row],[GT_TOT]])+(Table1[[#This Row],[GT_F]]*Table1[[#This Row],[GT_ML_N]]/Table1[[#This Row],[GT_TOT]]))/Table1[[#This Row],[GT_TOT]],0)</f>
        <v>0.21092575999999999</v>
      </c>
      <c r="AO1059" s="27">
        <f>(Table1[[#This Row],[OBS_ACC]]-Table1[[#This Row],[EXP_ACC]])/(1-Table1[[#This Row],[EXP_ACC]])</f>
        <v>0.7856982379756815</v>
      </c>
      <c r="AP1059" s="27">
        <f>Table1[[#This Row],['# CM TP]]+Table1[[#This Row],['# CM FN]]</f>
        <v>1977</v>
      </c>
      <c r="AQ1059" s="27">
        <f>Table1[[#This Row],['# CM TN]]+Table1[[#This Row],['# CM FP]]</f>
        <v>8023</v>
      </c>
      <c r="AR1059" s="29">
        <f>IFERROR(Table1[[#This Row],[NUM_T]]/(Table1[[#This Row],[NUM_T]]+Table1[[#This Row],[NUM_F]]),0)</f>
        <v>0.19769999999999999</v>
      </c>
      <c r="AS1059" s="29">
        <f>IFERROR(((LEN(Table1[[#This Row],[Predictors]])-LEN(SUBSTITUTE(Table1[[#This Row],[Predictors]],"_","")))/Table1[[#This Row],[NumPredictors]])-Table1[[#This Row],[P_se]],0)</f>
        <v>9.9999999999999978E-2</v>
      </c>
      <c r="AT1059" s="29">
        <f>IFERROR((LEN(Table1[[#This Row],[Predictors]])-LEN(SUBSTITUTE(Table1[[#This Row],[Predictors]],".","")))/Table1[[#This Row],[NumPredictors]],0)</f>
        <v>0</v>
      </c>
      <c r="AU105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1059" s="29">
        <f>1-(Table1[[#This Row],[P_2gram]]+Table1[[#This Row],[P_order]]+Table1[[#This Row],[P_se]])</f>
        <v>0.7</v>
      </c>
    </row>
    <row r="1060" spans="1:48" x14ac:dyDescent="0.25">
      <c r="A1060">
        <v>60</v>
      </c>
      <c r="B1060" t="s">
        <v>645</v>
      </c>
      <c r="C1060" t="s">
        <v>190</v>
      </c>
      <c r="D1060" t="s">
        <v>1510</v>
      </c>
      <c r="E1060">
        <v>40000</v>
      </c>
      <c r="F10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060" t="s">
        <v>1664</v>
      </c>
      <c r="H1060" s="3">
        <v>3</v>
      </c>
      <c r="I1060" s="1">
        <v>43131.111180555556</v>
      </c>
      <c r="J1060" t="s">
        <v>405</v>
      </c>
      <c r="K1060" t="s">
        <v>11</v>
      </c>
      <c r="L1060" t="str">
        <f>SUBSTITUTE(SUBSTITUTE(Table1[[#This Row],[PredictorSetsOrig]],"task","act"),"startend","se")</f>
        <v>act,se,2gram,order</v>
      </c>
      <c r="M1060" s="32" t="s">
        <v>20</v>
      </c>
      <c r="N1060" s="3">
        <v>30</v>
      </c>
      <c r="O1060" s="3">
        <f>IF(Table1[[#This Row],[Algorithm]]="None",0,IF(Table1[[#This Row],[NumPredictors]]&lt;=5,5,IF(Table1[[#This Row],[NumPredictors]]&lt;=10,10,IF(Table1[[#This Row],[NumPredictors]]&lt;=30,30,50))))</f>
        <v>30</v>
      </c>
      <c r="P1060" s="2">
        <v>0.81410000000000005</v>
      </c>
      <c r="Q1060" s="2">
        <v>0.81783333333333297</v>
      </c>
      <c r="R1060">
        <v>1.2700000000004401</v>
      </c>
      <c r="S1060">
        <v>61.419999999998304</v>
      </c>
      <c r="T1060">
        <v>12.510000000002</v>
      </c>
      <c r="U1060" s="3">
        <v>0.938026972821289</v>
      </c>
      <c r="V1060" s="27"/>
      <c r="W1060" s="22">
        <f>IFERROR(Table1[[#This Row],[MutualInformation]]/Table1[[#This Row],[MutualInformationPotential]],0)</f>
        <v>0</v>
      </c>
      <c r="X1060" s="3">
        <v>5.0518105754587601E-2</v>
      </c>
      <c r="Y1060" s="3"/>
      <c r="Z1060" s="3">
        <f>IFERROR(Table1[[#This Row],[MutualInformationVsOutcome]]/Table1[[#This Row],[MutualInformationVsOutcomePotential]],0)</f>
        <v>0</v>
      </c>
      <c r="AA1060">
        <v>378</v>
      </c>
      <c r="AB1060">
        <v>7763</v>
      </c>
      <c r="AC1060">
        <v>216</v>
      </c>
      <c r="AD1060">
        <v>1643</v>
      </c>
      <c r="AE1060" s="3" t="s">
        <v>431</v>
      </c>
      <c r="AF10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060" s="17" t="str">
        <f>RIGHT(Table1[[#This Row],[AlgorithmFunc]],LEN(Table1[[#This Row],[AlgorithmFunc]])-16)</f>
        <v>Random</v>
      </c>
      <c r="AH1060" s="3">
        <f>Table1[[#This Row],['# CM TP]]+Table1[[#This Row],['# CM TN]]</f>
        <v>8141</v>
      </c>
      <c r="AI1060" s="3">
        <f>Table1[[#This Row],['# CM FP]]+Table1[[#This Row],['# CM FN]]</f>
        <v>1859</v>
      </c>
      <c r="AJ1060" s="3">
        <f>Table1[[#This Row],['# CM TP]]+Table1[[#This Row],['# CM FP]]</f>
        <v>594</v>
      </c>
      <c r="AK1060" s="3">
        <f>Table1[[#This Row],['# CM TN]]+Table1[[#This Row],['# CM FN]]</f>
        <v>9406</v>
      </c>
      <c r="AL1060" s="3">
        <f>Table1[[#This Row],[GT_T]]+Table1[[#This Row],[GT_F]]</f>
        <v>10000</v>
      </c>
      <c r="AM1060" s="3">
        <f>IFERROR((Table1[[#This Row],['# CM TP]]+Table1[[#This Row],['# CM TN]])/Table1[[#This Row],[GT_TOT]], 0)</f>
        <v>0.81410000000000005</v>
      </c>
      <c r="AN1060" s="3">
        <f>IFERROR(((Table1[[#This Row],[GT_T]]*Table1[[#This Row],[GT_ML_P]]/Table1[[#This Row],[GT_TOT]])+(Table1[[#This Row],[GT_F]]*Table1[[#This Row],[GT_ML_N]]/Table1[[#This Row],[GT_TOT]]))/Table1[[#This Row],[GT_TOT]],0)</f>
        <v>0.22321507999999998</v>
      </c>
      <c r="AO1060" s="3">
        <f>(Table1[[#This Row],[OBS_ACC]]-Table1[[#This Row],[EXP_ACC]])/(1-Table1[[#This Row],[EXP_ACC]])</f>
        <v>0.76068021505875794</v>
      </c>
      <c r="AP1060" s="3">
        <f>Table1[[#This Row],['# CM TP]]+Table1[[#This Row],['# CM FN]]</f>
        <v>2021</v>
      </c>
      <c r="AQ1060" s="3">
        <f>Table1[[#This Row],['# CM TN]]+Table1[[#This Row],['# CM FP]]</f>
        <v>7979</v>
      </c>
      <c r="AR1060" s="2">
        <f>IFERROR(Table1[[#This Row],[NUM_T]]/(Table1[[#This Row],[NUM_T]]+Table1[[#This Row],[NUM_F]]),0)</f>
        <v>0.2021</v>
      </c>
      <c r="AS1060" s="2">
        <f>IFERROR(((LEN(Table1[[#This Row],[Predictors]])-LEN(SUBSTITUTE(Table1[[#This Row],[Predictors]],"_","")))/Table1[[#This Row],[NumPredictors]])-Table1[[#This Row],[P_se]],0)</f>
        <v>0.34444444444444444</v>
      </c>
      <c r="AT1060" s="2">
        <f>IFERROR((LEN(Table1[[#This Row],[Predictors]])-LEN(SUBSTITUTE(Table1[[#This Row],[Predictors]],".","")))/Table1[[#This Row],[NumPredictors]],0)</f>
        <v>0.6</v>
      </c>
      <c r="AU10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060" s="2">
        <f>1-(Table1[[#This Row],[P_2gram]]+Table1[[#This Row],[P_order]]+Table1[[#This Row],[P_se]])</f>
        <v>3.3333333333333326E-2</v>
      </c>
    </row>
    <row r="1061" spans="1:48" x14ac:dyDescent="0.25">
      <c r="A1061" s="26">
        <v>155</v>
      </c>
      <c r="B1061" s="26" t="s">
        <v>645</v>
      </c>
      <c r="C1061" s="26" t="s">
        <v>190</v>
      </c>
      <c r="D1061" s="26" t="s">
        <v>1510</v>
      </c>
      <c r="E1061" s="26">
        <v>4000</v>
      </c>
      <c r="F10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061" s="26"/>
      <c r="H1061" s="27"/>
      <c r="I1061" s="28">
        <v>42770.562650462962</v>
      </c>
      <c r="J1061" s="26" t="s">
        <v>28</v>
      </c>
      <c r="K1061" s="26" t="s">
        <v>11</v>
      </c>
      <c r="L1061" t="str">
        <f>SUBSTITUTE(SUBSTITUTE(Table1[[#This Row],[PredictorSetsOrig]],"task","act"),"startend","se")</f>
        <v>act,se,2gram</v>
      </c>
      <c r="M1061" s="14" t="s">
        <v>16</v>
      </c>
      <c r="N1061" s="27">
        <v>50</v>
      </c>
      <c r="O1061" s="27">
        <f>IF(Table1[[#This Row],[Algorithm]]="None",0,IF(Table1[[#This Row],[NumPredictors]]&lt;=5,5,IF(Table1[[#This Row],[NumPredictors]]&lt;=10,10,IF(Table1[[#This Row],[NumPredictors]]&lt;=30,30,50))))</f>
        <v>50</v>
      </c>
      <c r="P1061" s="29">
        <v>0.81399999999999995</v>
      </c>
      <c r="Q1061" s="29">
        <v>0.84966666666666701</v>
      </c>
      <c r="R1061" s="26">
        <v>11.850000000000399</v>
      </c>
      <c r="S1061" s="26"/>
      <c r="T1061" s="26">
        <v>11</v>
      </c>
      <c r="U1061" s="27">
        <v>7.2219659666542899</v>
      </c>
      <c r="V1061" s="3">
        <v>7.30761563701172</v>
      </c>
      <c r="W1061" s="22">
        <f>IFERROR(Table1[[#This Row],[MutualInformation]]/Table1[[#This Row],[MutualInformationPotential]],0)</f>
        <v>0.98827939582322444</v>
      </c>
      <c r="X1061" s="27">
        <v>0.61748227115990895</v>
      </c>
      <c r="Y1061" s="3">
        <v>0.62240735263358904</v>
      </c>
      <c r="Z1061" s="27">
        <f>IFERROR(Table1[[#This Row],[MutualInformationVsOutcome]]/Table1[[#This Row],[MutualInformationVsOutcomePotential]],0)</f>
        <v>0.99208704483833521</v>
      </c>
      <c r="AA1061" s="26"/>
      <c r="AB1061" s="26"/>
      <c r="AC1061" s="26"/>
      <c r="AD1061" s="26"/>
      <c r="AE1061" s="27" t="s">
        <v>59</v>
      </c>
      <c r="AF10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061" s="17" t="str">
        <f>RIGHT(Table1[[#This Row],[AlgorithmFunc]],LEN(Table1[[#This Row],[AlgorithmFunc]])-16)</f>
        <v>ClusterDuplicates</v>
      </c>
      <c r="AH1061" s="27">
        <f>Table1[[#This Row],['# CM TP]]+Table1[[#This Row],['# CM TN]]</f>
        <v>0</v>
      </c>
      <c r="AI1061" s="27">
        <f>Table1[[#This Row],['# CM FP]]+Table1[[#This Row],['# CM FN]]</f>
        <v>0</v>
      </c>
      <c r="AJ1061" s="27">
        <f>Table1[[#This Row],['# CM TP]]+Table1[[#This Row],['# CM FP]]</f>
        <v>0</v>
      </c>
      <c r="AK1061" s="27">
        <f>Table1[[#This Row],['# CM TN]]+Table1[[#This Row],['# CM FN]]</f>
        <v>0</v>
      </c>
      <c r="AL1061" s="27">
        <f>Table1[[#This Row],[GT_T]]+Table1[[#This Row],[GT_F]]</f>
        <v>0</v>
      </c>
      <c r="AM1061" s="27">
        <f>IFERROR((Table1[[#This Row],['# CM TP]]+Table1[[#This Row],['# CM TN]])/Table1[[#This Row],[GT_TOT]], 0)</f>
        <v>0</v>
      </c>
      <c r="AN106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061" s="27">
        <f>(Table1[[#This Row],[OBS_ACC]]-Table1[[#This Row],[EXP_ACC]])/(1-Table1[[#This Row],[EXP_ACC]])</f>
        <v>0</v>
      </c>
      <c r="AP1061" s="27">
        <f>Table1[[#This Row],['# CM TP]]+Table1[[#This Row],['# CM FN]]</f>
        <v>0</v>
      </c>
      <c r="AQ1061" s="27">
        <f>Table1[[#This Row],['# CM TN]]+Table1[[#This Row],['# CM FP]]</f>
        <v>0</v>
      </c>
      <c r="AR1061" s="29">
        <f>IFERROR(Table1[[#This Row],[NUM_T]]/(Table1[[#This Row],[NUM_T]]+Table1[[#This Row],[NUM_F]]),0)</f>
        <v>0</v>
      </c>
      <c r="AS1061" s="29">
        <f>IFERROR(((LEN(Table1[[#This Row],[Predictors]])-LEN(SUBSTITUTE(Table1[[#This Row],[Predictors]],"_","")))/Table1[[#This Row],[NumPredictors]])-Table1[[#This Row],[P_se]],0)</f>
        <v>0.65333333333333343</v>
      </c>
      <c r="AT1061" s="29">
        <f>IFERROR((LEN(Table1[[#This Row],[Predictors]])-LEN(SUBSTITUTE(Table1[[#This Row],[Predictors]],".","")))/Table1[[#This Row],[NumPredictors]],0)</f>
        <v>0</v>
      </c>
      <c r="AU106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2.6666666666666665E-2</v>
      </c>
      <c r="AV1061" s="29">
        <f>1-(Table1[[#This Row],[P_2gram]]+Table1[[#This Row],[P_order]]+Table1[[#This Row],[P_se]])</f>
        <v>0.31999999999999995</v>
      </c>
    </row>
    <row r="1062" spans="1:48" x14ac:dyDescent="0.25">
      <c r="A1062">
        <v>12</v>
      </c>
      <c r="B1062" t="s">
        <v>645</v>
      </c>
      <c r="C1062" t="s">
        <v>190</v>
      </c>
      <c r="D1062" s="26" t="s">
        <v>1510</v>
      </c>
      <c r="E1062">
        <v>4000</v>
      </c>
      <c r="F10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62" t="s">
        <v>450</v>
      </c>
      <c r="H1062" s="3">
        <v>1</v>
      </c>
      <c r="I1062" s="1">
        <v>42784.563194444447</v>
      </c>
      <c r="J1062" t="s">
        <v>449</v>
      </c>
      <c r="K1062" t="s">
        <v>11</v>
      </c>
      <c r="L1062" t="str">
        <f>SUBSTITUTE(SUBSTITUTE(Table1[[#This Row],[PredictorSetsOrig]],"task","act"),"startend","se")</f>
        <v>act</v>
      </c>
      <c r="M1062" s="14" t="s">
        <v>12</v>
      </c>
      <c r="N1062" s="3">
        <v>30</v>
      </c>
      <c r="O1062" s="3">
        <f>IF(Table1[[#This Row],[Algorithm]]="None",0,IF(Table1[[#This Row],[NumPredictors]]&lt;=5,5,IF(Table1[[#This Row],[NumPredictors]]&lt;=10,10,IF(Table1[[#This Row],[NumPredictors]]&lt;=30,30,50))))</f>
        <v>30</v>
      </c>
      <c r="P1062" s="2">
        <v>0.81399999999999995</v>
      </c>
      <c r="Q1062" s="2">
        <v>0.82866666700000002</v>
      </c>
      <c r="R1062">
        <v>0.04</v>
      </c>
      <c r="S1062">
        <v>7.12</v>
      </c>
      <c r="T1062">
        <v>0.1</v>
      </c>
      <c r="U1062" s="3">
        <v>6.5069965119999997</v>
      </c>
      <c r="V1062" s="3">
        <v>6.6527099250221697</v>
      </c>
      <c r="W1062" s="22">
        <f>IFERROR(Table1[[#This Row],[MutualInformation]]/Table1[[#This Row],[MutualInformationPotential]],0)</f>
        <v>0.97809713415068456</v>
      </c>
      <c r="X1062" s="3">
        <v>0.55926082910035602</v>
      </c>
      <c r="Y1062" s="3">
        <v>0.58010195672617004</v>
      </c>
      <c r="Z1062" s="3">
        <f>IFERROR(Table1[[#This Row],[MutualInformationVsOutcome]]/Table1[[#This Row],[MutualInformationVsOutcomePotential]],0)</f>
        <v>0.96407333679163609</v>
      </c>
      <c r="AA1062">
        <v>268</v>
      </c>
      <c r="AB1062">
        <v>546</v>
      </c>
      <c r="AC1062">
        <v>90</v>
      </c>
      <c r="AD1062">
        <v>96</v>
      </c>
      <c r="AE1062" s="3" t="s">
        <v>458</v>
      </c>
      <c r="AF10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062" s="17" t="str">
        <f>RIGHT(Table1[[#This Row],[AlgorithmFunc]],LEN(Table1[[#This Row],[AlgorithmFunc]])-16)</f>
        <v>MRMR</v>
      </c>
      <c r="AH1062" s="3">
        <f>Table1[[#This Row],['# CM TP]]+Table1[[#This Row],['# CM TN]]</f>
        <v>814</v>
      </c>
      <c r="AI1062" s="3">
        <f>Table1[[#This Row],['# CM FP]]+Table1[[#This Row],['# CM FN]]</f>
        <v>186</v>
      </c>
      <c r="AJ1062" s="3">
        <f>Table1[[#This Row],['# CM TP]]+Table1[[#This Row],['# CM FP]]</f>
        <v>358</v>
      </c>
      <c r="AK1062" s="3">
        <f>Table1[[#This Row],['# CM TN]]+Table1[[#This Row],['# CM FN]]</f>
        <v>642</v>
      </c>
      <c r="AL1062" s="3">
        <f>Table1[[#This Row],[GT_T]]+Table1[[#This Row],[GT_F]]</f>
        <v>1000</v>
      </c>
      <c r="AM1062" s="3">
        <f>IFERROR((Table1[[#This Row],['# CM TP]]+Table1[[#This Row],['# CM TN]])/Table1[[#This Row],[GT_TOT]], 0)</f>
        <v>0.81399999999999995</v>
      </c>
      <c r="AN1062" s="3">
        <f>IFERROR(((Table1[[#This Row],[GT_T]]*Table1[[#This Row],[GT_ML_P]]/Table1[[#This Row],[GT_TOT]])+(Table1[[#This Row],[GT_F]]*Table1[[#This Row],[GT_ML_N]]/Table1[[#This Row],[GT_TOT]]))/Table1[[#This Row],[GT_TOT]],0)</f>
        <v>0.41082399999999997</v>
      </c>
      <c r="AO1062" s="3">
        <f>(Table1[[#This Row],[OBS_ACC]]-Table1[[#This Row],[EXP_ACC]])/(1-Table1[[#This Row],[EXP_ACC]])</f>
        <v>0.68430485966841814</v>
      </c>
      <c r="AP1062" s="3">
        <f>Table1[[#This Row],['# CM TP]]+Table1[[#This Row],['# CM FN]]</f>
        <v>364</v>
      </c>
      <c r="AQ1062" s="3">
        <f>Table1[[#This Row],['# CM TN]]+Table1[[#This Row],['# CM FP]]</f>
        <v>636</v>
      </c>
      <c r="AR1062" s="2">
        <f>IFERROR(Table1[[#This Row],[NUM_T]]/(Table1[[#This Row],[NUM_T]]+Table1[[#This Row],[NUM_F]]),0)</f>
        <v>0.36399999999999999</v>
      </c>
      <c r="AS1062" s="2">
        <f>IFERROR(((LEN(Table1[[#This Row],[Predictors]])-LEN(SUBSTITUTE(Table1[[#This Row],[Predictors]],"_","")))/Table1[[#This Row],[NumPredictors]])-Table1[[#This Row],[P_se]],0)</f>
        <v>0</v>
      </c>
      <c r="AT1062" s="2">
        <f>IFERROR((LEN(Table1[[#This Row],[Predictors]])-LEN(SUBSTITUTE(Table1[[#This Row],[Predictors]],".","")))/Table1[[#This Row],[NumPredictors]],0)</f>
        <v>0</v>
      </c>
      <c r="AU10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62" s="2">
        <f>1-(Table1[[#This Row],[P_2gram]]+Table1[[#This Row],[P_order]]+Table1[[#This Row],[P_se]])</f>
        <v>1</v>
      </c>
    </row>
    <row r="1063" spans="1:48" x14ac:dyDescent="0.25">
      <c r="A1063">
        <v>147</v>
      </c>
      <c r="B1063" t="s">
        <v>645</v>
      </c>
      <c r="C1063" t="s">
        <v>185</v>
      </c>
      <c r="D1063" s="26" t="s">
        <v>1510</v>
      </c>
      <c r="E1063">
        <v>40000</v>
      </c>
      <c r="F10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63" t="s">
        <v>1070</v>
      </c>
      <c r="H1063" s="3">
        <v>1</v>
      </c>
      <c r="I1063" s="1">
        <v>43118.947164351855</v>
      </c>
      <c r="J1063" t="s">
        <v>983</v>
      </c>
      <c r="K1063" t="s">
        <v>11</v>
      </c>
      <c r="L1063" t="str">
        <f>SUBSTITUTE(SUBSTITUTE(Table1[[#This Row],[PredictorSetsOrig]],"task","act"),"startend","se")</f>
        <v>act,se,order</v>
      </c>
      <c r="M1063" s="32" t="s">
        <v>18</v>
      </c>
      <c r="N1063" s="3">
        <v>30</v>
      </c>
      <c r="O1063" s="3">
        <f>IF(Table1[[#This Row],[Algorithm]]="None",0,IF(Table1[[#This Row],[NumPredictors]]&lt;=5,5,IF(Table1[[#This Row],[NumPredictors]]&lt;=10,10,IF(Table1[[#This Row],[NumPredictors]]&lt;=30,30,50))))</f>
        <v>30</v>
      </c>
      <c r="P1063" s="2">
        <v>0.80230000000000001</v>
      </c>
      <c r="Q1063" s="2">
        <v>0.80493333333333295</v>
      </c>
      <c r="R1063">
        <v>3.6700000000000701</v>
      </c>
      <c r="S1063">
        <v>57.579999999999899</v>
      </c>
      <c r="T1063">
        <v>7.0499999999992697</v>
      </c>
      <c r="U1063" s="3">
        <v>1.1487762114270299</v>
      </c>
      <c r="V1063" s="27"/>
      <c r="W1063" s="22">
        <f>IFERROR(Table1[[#This Row],[MutualInformation]]/Table1[[#This Row],[MutualInformationPotential]],0)</f>
        <v>0</v>
      </c>
      <c r="X1063" s="3">
        <v>2.6614468453013601E-2</v>
      </c>
      <c r="Y1063" s="3"/>
      <c r="Z1063" s="3">
        <f>IFERROR(Table1[[#This Row],[MutualInformationVsOutcome]]/Table1[[#This Row],[MutualInformationVsOutcomePotential]],0)</f>
        <v>0</v>
      </c>
      <c r="AA1063">
        <v>0</v>
      </c>
      <c r="AB1063">
        <v>8023</v>
      </c>
      <c r="AC1063">
        <v>0</v>
      </c>
      <c r="AD1063">
        <v>1977</v>
      </c>
      <c r="AE1063" s="3" t="s">
        <v>1140</v>
      </c>
      <c r="AF10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063" s="17" t="str">
        <f>RIGHT(Table1[[#This Row],[AlgorithmFunc]],LEN(Table1[[#This Row],[AlgorithmFunc]])-16)</f>
        <v>Influence</v>
      </c>
      <c r="AH1063" s="3">
        <f>Table1[[#This Row],['# CM TP]]+Table1[[#This Row],['# CM TN]]</f>
        <v>8023</v>
      </c>
      <c r="AI1063" s="3">
        <f>Table1[[#This Row],['# CM FP]]+Table1[[#This Row],['# CM FN]]</f>
        <v>1977</v>
      </c>
      <c r="AJ1063" s="3">
        <f>Table1[[#This Row],['# CM TP]]+Table1[[#This Row],['# CM FP]]</f>
        <v>0</v>
      </c>
      <c r="AK1063" s="3">
        <f>Table1[[#This Row],['# CM TN]]+Table1[[#This Row],['# CM FN]]</f>
        <v>10000</v>
      </c>
      <c r="AL1063" s="3">
        <f>Table1[[#This Row],[GT_T]]+Table1[[#This Row],[GT_F]]</f>
        <v>10000</v>
      </c>
      <c r="AM1063" s="3">
        <f>IFERROR((Table1[[#This Row],['# CM TP]]+Table1[[#This Row],['# CM TN]])/Table1[[#This Row],[GT_TOT]], 0)</f>
        <v>0.80230000000000001</v>
      </c>
      <c r="AN1063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063" s="3">
        <f>(Table1[[#This Row],[OBS_ACC]]-Table1[[#This Row],[EXP_ACC]])/(1-Table1[[#This Row],[EXP_ACC]])</f>
        <v>0.75358344758818396</v>
      </c>
      <c r="AP1063" s="3">
        <f>Table1[[#This Row],['# CM TP]]+Table1[[#This Row],['# CM FN]]</f>
        <v>1977</v>
      </c>
      <c r="AQ1063" s="3">
        <f>Table1[[#This Row],['# CM TN]]+Table1[[#This Row],['# CM FP]]</f>
        <v>8023</v>
      </c>
      <c r="AR1063" s="2">
        <f>IFERROR(Table1[[#This Row],[NUM_T]]/(Table1[[#This Row],[NUM_T]]+Table1[[#This Row],[NUM_F]]),0)</f>
        <v>0.19769999999999999</v>
      </c>
      <c r="AS1063" s="2">
        <f>IFERROR(((LEN(Table1[[#This Row],[Predictors]])-LEN(SUBSTITUTE(Table1[[#This Row],[Predictors]],"_","")))/Table1[[#This Row],[NumPredictors]])-Table1[[#This Row],[P_se]],0)</f>
        <v>0</v>
      </c>
      <c r="AT1063" s="2">
        <f>IFERROR((LEN(Table1[[#This Row],[Predictors]])-LEN(SUBSTITUTE(Table1[[#This Row],[Predictors]],".","")))/Table1[[#This Row],[NumPredictors]],0)</f>
        <v>0.96666666666666667</v>
      </c>
      <c r="AU10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63" s="2">
        <f>1-(Table1[[#This Row],[P_2gram]]+Table1[[#This Row],[P_order]]+Table1[[#This Row],[P_se]])</f>
        <v>3.3333333333333326E-2</v>
      </c>
    </row>
    <row r="1064" spans="1:48" x14ac:dyDescent="0.25">
      <c r="A1064">
        <v>12</v>
      </c>
      <c r="B1064" t="s">
        <v>645</v>
      </c>
      <c r="C1064" t="s">
        <v>190</v>
      </c>
      <c r="D1064" s="26" t="s">
        <v>1510</v>
      </c>
      <c r="E1064">
        <v>4000</v>
      </c>
      <c r="F10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64" t="s">
        <v>483</v>
      </c>
      <c r="H1064" s="3">
        <v>1</v>
      </c>
      <c r="I1064" s="1">
        <v>42784.853113425925</v>
      </c>
      <c r="J1064" t="s">
        <v>484</v>
      </c>
      <c r="K1064" t="s">
        <v>11</v>
      </c>
      <c r="L1064" t="str">
        <f>SUBSTITUTE(SUBSTITUTE(Table1[[#This Row],[PredictorSetsOrig]],"task","act"),"startend","se")</f>
        <v>act</v>
      </c>
      <c r="M1064" s="14" t="s">
        <v>12</v>
      </c>
      <c r="N1064" s="3">
        <v>30</v>
      </c>
      <c r="O1064" s="3">
        <f>IF(Table1[[#This Row],[Algorithm]]="None",0,IF(Table1[[#This Row],[NumPredictors]]&lt;=5,5,IF(Table1[[#This Row],[NumPredictors]]&lt;=10,10,IF(Table1[[#This Row],[NumPredictors]]&lt;=30,30,50))))</f>
        <v>30</v>
      </c>
      <c r="P1064" s="2">
        <v>0.81399999999999995</v>
      </c>
      <c r="Q1064" s="2">
        <v>0.828666666666667</v>
      </c>
      <c r="R1064">
        <v>6.0000000000002301E-2</v>
      </c>
      <c r="S1064">
        <v>6.98000000000002</v>
      </c>
      <c r="T1064">
        <v>7.9999999999984098E-2</v>
      </c>
      <c r="U1064" s="3">
        <v>6.5069965117554096</v>
      </c>
      <c r="V1064" s="3">
        <v>6.6527099250221697</v>
      </c>
      <c r="W1064" s="22">
        <f>IFERROR(Table1[[#This Row],[MutualInformation]]/Table1[[#This Row],[MutualInformationPotential]],0)</f>
        <v>0.97809713411391908</v>
      </c>
      <c r="X1064" s="3">
        <v>0.55926082910035602</v>
      </c>
      <c r="Y1064" s="3">
        <v>0.58010195672617004</v>
      </c>
      <c r="Z1064" s="3">
        <f>IFERROR(Table1[[#This Row],[MutualInformationVsOutcome]]/Table1[[#This Row],[MutualInformationVsOutcomePotential]],0)</f>
        <v>0.96407333679163609</v>
      </c>
      <c r="AA1064">
        <v>268</v>
      </c>
      <c r="AB1064">
        <v>546</v>
      </c>
      <c r="AC1064">
        <v>90</v>
      </c>
      <c r="AD1064">
        <v>96</v>
      </c>
      <c r="AE1064" s="3" t="s">
        <v>458</v>
      </c>
      <c r="AF10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064" s="17" t="str">
        <f>RIGHT(Table1[[#This Row],[AlgorithmFunc]],LEN(Table1[[#This Row],[AlgorithmFunc]])-16)</f>
        <v>MRMREnsemble5</v>
      </c>
      <c r="AH1064" s="3">
        <f>Table1[[#This Row],['# CM TP]]+Table1[[#This Row],['# CM TN]]</f>
        <v>814</v>
      </c>
      <c r="AI1064" s="3">
        <f>Table1[[#This Row],['# CM FP]]+Table1[[#This Row],['# CM FN]]</f>
        <v>186</v>
      </c>
      <c r="AJ1064" s="3">
        <f>Table1[[#This Row],['# CM TP]]+Table1[[#This Row],['# CM FP]]</f>
        <v>358</v>
      </c>
      <c r="AK1064" s="3">
        <f>Table1[[#This Row],['# CM TN]]+Table1[[#This Row],['# CM FN]]</f>
        <v>642</v>
      </c>
      <c r="AL1064" s="3">
        <f>Table1[[#This Row],[GT_T]]+Table1[[#This Row],[GT_F]]</f>
        <v>1000</v>
      </c>
      <c r="AM1064" s="3">
        <f>IFERROR((Table1[[#This Row],['# CM TP]]+Table1[[#This Row],['# CM TN]])/Table1[[#This Row],[GT_TOT]], 0)</f>
        <v>0.81399999999999995</v>
      </c>
      <c r="AN1064" s="3">
        <f>IFERROR(((Table1[[#This Row],[GT_T]]*Table1[[#This Row],[GT_ML_P]]/Table1[[#This Row],[GT_TOT]])+(Table1[[#This Row],[GT_F]]*Table1[[#This Row],[GT_ML_N]]/Table1[[#This Row],[GT_TOT]]))/Table1[[#This Row],[GT_TOT]],0)</f>
        <v>0.41082399999999997</v>
      </c>
      <c r="AO1064" s="3">
        <f>(Table1[[#This Row],[OBS_ACC]]-Table1[[#This Row],[EXP_ACC]])/(1-Table1[[#This Row],[EXP_ACC]])</f>
        <v>0.68430485966841814</v>
      </c>
      <c r="AP1064" s="3">
        <f>Table1[[#This Row],['# CM TP]]+Table1[[#This Row],['# CM FN]]</f>
        <v>364</v>
      </c>
      <c r="AQ1064" s="3">
        <f>Table1[[#This Row],['# CM TN]]+Table1[[#This Row],['# CM FP]]</f>
        <v>636</v>
      </c>
      <c r="AR1064" s="2">
        <f>IFERROR(Table1[[#This Row],[NUM_T]]/(Table1[[#This Row],[NUM_T]]+Table1[[#This Row],[NUM_F]]),0)</f>
        <v>0.36399999999999999</v>
      </c>
      <c r="AS1064" s="2">
        <f>IFERROR(((LEN(Table1[[#This Row],[Predictors]])-LEN(SUBSTITUTE(Table1[[#This Row],[Predictors]],"_","")))/Table1[[#This Row],[NumPredictors]])-Table1[[#This Row],[P_se]],0)</f>
        <v>0</v>
      </c>
      <c r="AT1064" s="2">
        <f>IFERROR((LEN(Table1[[#This Row],[Predictors]])-LEN(SUBSTITUTE(Table1[[#This Row],[Predictors]],".","")))/Table1[[#This Row],[NumPredictors]],0)</f>
        <v>0</v>
      </c>
      <c r="AU10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64" s="2">
        <f>1-(Table1[[#This Row],[P_2gram]]+Table1[[#This Row],[P_order]]+Table1[[#This Row],[P_se]])</f>
        <v>1</v>
      </c>
    </row>
    <row r="1065" spans="1:48" x14ac:dyDescent="0.25">
      <c r="A1065">
        <v>156</v>
      </c>
      <c r="B1065" t="s">
        <v>645</v>
      </c>
      <c r="C1065" t="s">
        <v>185</v>
      </c>
      <c r="D1065" s="26" t="s">
        <v>1510</v>
      </c>
      <c r="E1065">
        <v>40000</v>
      </c>
      <c r="F10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65" t="s">
        <v>1070</v>
      </c>
      <c r="H1065" s="3">
        <v>1</v>
      </c>
      <c r="I1065" s="1">
        <v>43118.954780092594</v>
      </c>
      <c r="J1065" t="s">
        <v>995</v>
      </c>
      <c r="K1065" t="s">
        <v>11</v>
      </c>
      <c r="L1065" t="str">
        <f>SUBSTITUTE(SUBSTITUTE(Table1[[#This Row],[PredictorSetsOrig]],"task","act"),"startend","se")</f>
        <v>act,se</v>
      </c>
      <c r="M1065" s="32" t="s">
        <v>14</v>
      </c>
      <c r="N1065" s="3">
        <v>30</v>
      </c>
      <c r="O1065" s="3">
        <f>IF(Table1[[#This Row],[Algorithm]]="None",0,IF(Table1[[#This Row],[NumPredictors]]&lt;=5,5,IF(Table1[[#This Row],[NumPredictors]]&lt;=10,10,IF(Table1[[#This Row],[NumPredictors]]&lt;=30,30,50))))</f>
        <v>30</v>
      </c>
      <c r="P1065" s="2">
        <v>0.83089999999999997</v>
      </c>
      <c r="Q1065" s="2">
        <v>0.83113333333333295</v>
      </c>
      <c r="R1065">
        <v>0.280000000000655</v>
      </c>
      <c r="S1065">
        <v>65.019999999998603</v>
      </c>
      <c r="T1065">
        <v>1.0799999999999299</v>
      </c>
      <c r="U1065" s="3">
        <v>6.3293252241781204</v>
      </c>
      <c r="V1065" s="27"/>
      <c r="W1065" s="22">
        <f>IFERROR(Table1[[#This Row],[MutualInformation]]/Table1[[#This Row],[MutualInformationPotential]],0)</f>
        <v>0</v>
      </c>
      <c r="X1065" s="3">
        <v>0.17077546978786801</v>
      </c>
      <c r="Y1065" s="3"/>
      <c r="Z1065" s="3">
        <f>IFERROR(Table1[[#This Row],[MutualInformationVsOutcome]]/Table1[[#This Row],[MutualInformationVsOutcomePotential]],0)</f>
        <v>0</v>
      </c>
      <c r="AA1065">
        <v>459</v>
      </c>
      <c r="AB1065">
        <v>7850</v>
      </c>
      <c r="AC1065">
        <v>173</v>
      </c>
      <c r="AD1065">
        <v>1518</v>
      </c>
      <c r="AE1065" s="3" t="s">
        <v>1138</v>
      </c>
      <c r="AF10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65" s="17" t="str">
        <f>RIGHT(Table1[[#This Row],[AlgorithmFunc]],LEN(Table1[[#This Row],[AlgorithmFunc]])-16)</f>
        <v>ClusterInfluence</v>
      </c>
      <c r="AH1065" s="3">
        <f>Table1[[#This Row],['# CM TP]]+Table1[[#This Row],['# CM TN]]</f>
        <v>8309</v>
      </c>
      <c r="AI1065" s="3">
        <f>Table1[[#This Row],['# CM FP]]+Table1[[#This Row],['# CM FN]]</f>
        <v>1691</v>
      </c>
      <c r="AJ1065" s="3">
        <f>Table1[[#This Row],['# CM TP]]+Table1[[#This Row],['# CM FP]]</f>
        <v>632</v>
      </c>
      <c r="AK1065" s="3">
        <f>Table1[[#This Row],['# CM TN]]+Table1[[#This Row],['# CM FN]]</f>
        <v>9368</v>
      </c>
      <c r="AL1065" s="3">
        <f>Table1[[#This Row],[GT_T]]+Table1[[#This Row],[GT_F]]</f>
        <v>10000</v>
      </c>
      <c r="AM1065" s="3">
        <f>IFERROR((Table1[[#This Row],['# CM TP]]+Table1[[#This Row],['# CM TN]])/Table1[[#This Row],[GT_TOT]], 0)</f>
        <v>0.83089999999999997</v>
      </c>
      <c r="AN1065" s="3">
        <f>IFERROR(((Table1[[#This Row],[GT_T]]*Table1[[#This Row],[GT_ML_P]]/Table1[[#This Row],[GT_TOT]])+(Table1[[#This Row],[GT_F]]*Table1[[#This Row],[GT_ML_N]]/Table1[[#This Row],[GT_TOT]]))/Table1[[#This Row],[GT_TOT]],0)</f>
        <v>0.21092575999999999</v>
      </c>
      <c r="AO1065" s="3">
        <f>(Table1[[#This Row],[OBS_ACC]]-Table1[[#This Row],[EXP_ACC]])/(1-Table1[[#This Row],[EXP_ACC]])</f>
        <v>0.7856982379756815</v>
      </c>
      <c r="AP1065" s="3">
        <f>Table1[[#This Row],['# CM TP]]+Table1[[#This Row],['# CM FN]]</f>
        <v>1977</v>
      </c>
      <c r="AQ1065" s="3">
        <f>Table1[[#This Row],['# CM TN]]+Table1[[#This Row],['# CM FP]]</f>
        <v>8023</v>
      </c>
      <c r="AR1065" s="2">
        <f>IFERROR(Table1[[#This Row],[NUM_T]]/(Table1[[#This Row],[NUM_T]]+Table1[[#This Row],[NUM_F]]),0)</f>
        <v>0.19769999999999999</v>
      </c>
      <c r="AS1065" s="2">
        <f>IFERROR(((LEN(Table1[[#This Row],[Predictors]])-LEN(SUBSTITUTE(Table1[[#This Row],[Predictors]],"_","")))/Table1[[#This Row],[NumPredictors]])-Table1[[#This Row],[P_se]],0)</f>
        <v>9.9999999999999978E-2</v>
      </c>
      <c r="AT1065" s="2">
        <f>IFERROR((LEN(Table1[[#This Row],[Predictors]])-LEN(SUBSTITUTE(Table1[[#This Row],[Predictors]],".","")))/Table1[[#This Row],[NumPredictors]],0)</f>
        <v>0</v>
      </c>
      <c r="AU10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1065" s="2">
        <f>1-(Table1[[#This Row],[P_2gram]]+Table1[[#This Row],[P_order]]+Table1[[#This Row],[P_se]])</f>
        <v>0.7</v>
      </c>
    </row>
    <row r="1066" spans="1:48" x14ac:dyDescent="0.25">
      <c r="A1066">
        <v>19</v>
      </c>
      <c r="B1066" t="s">
        <v>645</v>
      </c>
      <c r="C1066" t="s">
        <v>190</v>
      </c>
      <c r="D1066" s="26" t="s">
        <v>1510</v>
      </c>
      <c r="E1066">
        <v>4000</v>
      </c>
      <c r="F10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066" t="s">
        <v>483</v>
      </c>
      <c r="H1066" s="3">
        <v>1</v>
      </c>
      <c r="I1066" s="1">
        <v>42784.854178240741</v>
      </c>
      <c r="J1066" t="s">
        <v>484</v>
      </c>
      <c r="K1066" t="s">
        <v>11</v>
      </c>
      <c r="L1066" t="str">
        <f>SUBSTITUTE(SUBSTITUTE(Table1[[#This Row],[PredictorSetsOrig]],"task","act"),"startend","se")</f>
        <v>act,order</v>
      </c>
      <c r="M1066" s="14" t="s">
        <v>26</v>
      </c>
      <c r="N1066" s="3">
        <v>30</v>
      </c>
      <c r="O1066" s="3">
        <f>IF(Table1[[#This Row],[Algorithm]]="None",0,IF(Table1[[#This Row],[NumPredictors]]&lt;=5,5,IF(Table1[[#This Row],[NumPredictors]]&lt;=10,10,IF(Table1[[#This Row],[NumPredictors]]&lt;=30,30,50))))</f>
        <v>30</v>
      </c>
      <c r="P1066" s="2">
        <v>0.81399999999999995</v>
      </c>
      <c r="Q1066" s="2">
        <v>0.82599999999999996</v>
      </c>
      <c r="R1066">
        <v>4.9099999999999699</v>
      </c>
      <c r="S1066">
        <v>6.81</v>
      </c>
      <c r="T1066">
        <v>0.92000000000001603</v>
      </c>
      <c r="U1066" s="3">
        <v>5.5119002225821498</v>
      </c>
      <c r="V1066" s="17">
        <v>7.28892414629368</v>
      </c>
      <c r="W1066" s="22">
        <f>IFERROR(Table1[[#This Row],[MutualInformation]]/Table1[[#This Row],[MutualInformationPotential]],0)</f>
        <v>0.75620216536138285</v>
      </c>
      <c r="X1066" s="3">
        <v>0.44444286654210902</v>
      </c>
      <c r="Y1066" s="3">
        <v>0.62004340356102405</v>
      </c>
      <c r="Z1066" s="3">
        <f>IFERROR(Table1[[#This Row],[MutualInformationVsOutcome]]/Table1[[#This Row],[MutualInformationVsOutcomePotential]],0)</f>
        <v>0.71679315349472528</v>
      </c>
      <c r="AA1066">
        <v>267</v>
      </c>
      <c r="AB1066">
        <v>547</v>
      </c>
      <c r="AC1066">
        <v>89</v>
      </c>
      <c r="AD1066">
        <v>97</v>
      </c>
      <c r="AE1066" s="3" t="s">
        <v>498</v>
      </c>
      <c r="AF10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066" s="17" t="str">
        <f>RIGHT(Table1[[#This Row],[AlgorithmFunc]],LEN(Table1[[#This Row],[AlgorithmFunc]])-16)</f>
        <v>MRMREnsemble5</v>
      </c>
      <c r="AH1066" s="3">
        <f>Table1[[#This Row],['# CM TP]]+Table1[[#This Row],['# CM TN]]</f>
        <v>814</v>
      </c>
      <c r="AI1066" s="3">
        <f>Table1[[#This Row],['# CM FP]]+Table1[[#This Row],['# CM FN]]</f>
        <v>186</v>
      </c>
      <c r="AJ1066" s="3">
        <f>Table1[[#This Row],['# CM TP]]+Table1[[#This Row],['# CM FP]]</f>
        <v>356</v>
      </c>
      <c r="AK1066" s="3">
        <f>Table1[[#This Row],['# CM TN]]+Table1[[#This Row],['# CM FN]]</f>
        <v>644</v>
      </c>
      <c r="AL1066" s="3">
        <f>Table1[[#This Row],[GT_T]]+Table1[[#This Row],[GT_F]]</f>
        <v>1000</v>
      </c>
      <c r="AM1066" s="3">
        <f>IFERROR((Table1[[#This Row],['# CM TP]]+Table1[[#This Row],['# CM TN]])/Table1[[#This Row],[GT_TOT]], 0)</f>
        <v>0.81399999999999995</v>
      </c>
      <c r="AN1066" s="3">
        <f>IFERROR(((Table1[[#This Row],[GT_T]]*Table1[[#This Row],[GT_ML_P]]/Table1[[#This Row],[GT_TOT]])+(Table1[[#This Row],[GT_F]]*Table1[[#This Row],[GT_ML_N]]/Table1[[#This Row],[GT_TOT]]))/Table1[[#This Row],[GT_TOT]],0)</f>
        <v>0.40956799999999999</v>
      </c>
      <c r="AO1066" s="3">
        <f>(Table1[[#This Row],[OBS_ACC]]-Table1[[#This Row],[EXP_ACC]])/(1-Table1[[#This Row],[EXP_ACC]])</f>
        <v>0.68497642404205716</v>
      </c>
      <c r="AP1066" s="3">
        <f>Table1[[#This Row],['# CM TP]]+Table1[[#This Row],['# CM FN]]</f>
        <v>364</v>
      </c>
      <c r="AQ1066" s="3">
        <f>Table1[[#This Row],['# CM TN]]+Table1[[#This Row],['# CM FP]]</f>
        <v>636</v>
      </c>
      <c r="AR1066" s="2">
        <f>IFERROR(Table1[[#This Row],[NUM_T]]/(Table1[[#This Row],[NUM_T]]+Table1[[#This Row],[NUM_F]]),0)</f>
        <v>0.36399999999999999</v>
      </c>
      <c r="AS1066" s="2">
        <f>IFERROR(((LEN(Table1[[#This Row],[Predictors]])-LEN(SUBSTITUTE(Table1[[#This Row],[Predictors]],"_","")))/Table1[[#This Row],[NumPredictors]])-Table1[[#This Row],[P_se]],0)</f>
        <v>0</v>
      </c>
      <c r="AT1066" s="2">
        <f>IFERROR((LEN(Table1[[#This Row],[Predictors]])-LEN(SUBSTITUTE(Table1[[#This Row],[Predictors]],".","")))/Table1[[#This Row],[NumPredictors]],0)</f>
        <v>0.76666666666666672</v>
      </c>
      <c r="AU10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66" s="2">
        <f>1-(Table1[[#This Row],[P_2gram]]+Table1[[#This Row],[P_order]]+Table1[[#This Row],[P_se]])</f>
        <v>0.23333333333333328</v>
      </c>
    </row>
    <row r="1067" spans="1:48" x14ac:dyDescent="0.25">
      <c r="A1067" s="26">
        <v>158</v>
      </c>
      <c r="B1067" s="26" t="s">
        <v>645</v>
      </c>
      <c r="C1067" s="26" t="s">
        <v>185</v>
      </c>
      <c r="D1067" s="26" t="s">
        <v>1510</v>
      </c>
      <c r="E1067" s="26">
        <v>40000</v>
      </c>
      <c r="F10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67" s="26" t="s">
        <v>1070</v>
      </c>
      <c r="H1067" s="27">
        <v>1</v>
      </c>
      <c r="I1067" s="28">
        <v>43118.956759259258</v>
      </c>
      <c r="J1067" s="26" t="s">
        <v>995</v>
      </c>
      <c r="K1067" s="26" t="s">
        <v>11</v>
      </c>
      <c r="L1067" t="str">
        <f>SUBSTITUTE(SUBSTITUTE(Table1[[#This Row],[PredictorSetsOrig]],"task","act"),"startend","se")</f>
        <v>act,se,order</v>
      </c>
      <c r="M1067" s="32" t="s">
        <v>18</v>
      </c>
      <c r="N1067" s="27">
        <v>30</v>
      </c>
      <c r="O1067" s="27">
        <f>IF(Table1[[#This Row],[Algorithm]]="None",0,IF(Table1[[#This Row],[NumPredictors]]&lt;=5,5,IF(Table1[[#This Row],[NumPredictors]]&lt;=10,10,IF(Table1[[#This Row],[NumPredictors]]&lt;=30,30,50))))</f>
        <v>30</v>
      </c>
      <c r="P1067" s="29">
        <v>0.83109999999999995</v>
      </c>
      <c r="Q1067" s="29">
        <v>0.83186666666666698</v>
      </c>
      <c r="R1067" s="26">
        <v>20.450000000000699</v>
      </c>
      <c r="S1067" s="26">
        <v>65.770000000000394</v>
      </c>
      <c r="T1067" s="26">
        <v>6.9699999999993496</v>
      </c>
      <c r="U1067" s="27">
        <v>6.7687182622883197</v>
      </c>
      <c r="V1067" s="17"/>
      <c r="W1067" s="22">
        <f>IFERROR(Table1[[#This Row],[MutualInformation]]/Table1[[#This Row],[MutualInformationPotential]],0)</f>
        <v>0</v>
      </c>
      <c r="X1067" s="27">
        <v>0.20174135580149999</v>
      </c>
      <c r="Y1067" s="3"/>
      <c r="Z1067" s="27">
        <f>IFERROR(Table1[[#This Row],[MutualInformationVsOutcome]]/Table1[[#This Row],[MutualInformationVsOutcomePotential]],0)</f>
        <v>0</v>
      </c>
      <c r="AA1067" s="26">
        <v>419</v>
      </c>
      <c r="AB1067" s="26">
        <v>7892</v>
      </c>
      <c r="AC1067" s="26">
        <v>131</v>
      </c>
      <c r="AD1067" s="26">
        <v>1558</v>
      </c>
      <c r="AE1067" s="27" t="s">
        <v>1149</v>
      </c>
      <c r="AF10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67" s="17" t="str">
        <f>RIGHT(Table1[[#This Row],[AlgorithmFunc]],LEN(Table1[[#This Row],[AlgorithmFunc]])-16)</f>
        <v>ClusterInfluence</v>
      </c>
      <c r="AH1067" s="27">
        <f>Table1[[#This Row],['# CM TP]]+Table1[[#This Row],['# CM TN]]</f>
        <v>8311</v>
      </c>
      <c r="AI1067" s="27">
        <f>Table1[[#This Row],['# CM FP]]+Table1[[#This Row],['# CM FN]]</f>
        <v>1689</v>
      </c>
      <c r="AJ1067" s="27">
        <f>Table1[[#This Row],['# CM TP]]+Table1[[#This Row],['# CM FP]]</f>
        <v>550</v>
      </c>
      <c r="AK1067" s="27">
        <f>Table1[[#This Row],['# CM TN]]+Table1[[#This Row],['# CM FN]]</f>
        <v>9450</v>
      </c>
      <c r="AL1067" s="27">
        <f>Table1[[#This Row],[GT_T]]+Table1[[#This Row],[GT_F]]</f>
        <v>10000</v>
      </c>
      <c r="AM1067" s="27">
        <f>IFERROR((Table1[[#This Row],['# CM TP]]+Table1[[#This Row],['# CM TN]])/Table1[[#This Row],[GT_TOT]], 0)</f>
        <v>0.83109999999999995</v>
      </c>
      <c r="AN1067" s="27">
        <f>IFERROR(((Table1[[#This Row],[GT_T]]*Table1[[#This Row],[GT_ML_P]]/Table1[[#This Row],[GT_TOT]])+(Table1[[#This Row],[GT_F]]*Table1[[#This Row],[GT_ML_N]]/Table1[[#This Row],[GT_TOT]]))/Table1[[#This Row],[GT_TOT]],0)</f>
        <v>0.205321</v>
      </c>
      <c r="AO1067" s="27">
        <f>(Table1[[#This Row],[OBS_ACC]]-Table1[[#This Row],[EXP_ACC]])/(1-Table1[[#This Row],[EXP_ACC]])</f>
        <v>0.78746135231961578</v>
      </c>
      <c r="AP1067" s="27">
        <f>Table1[[#This Row],['# CM TP]]+Table1[[#This Row],['# CM FN]]</f>
        <v>1977</v>
      </c>
      <c r="AQ1067" s="27">
        <f>Table1[[#This Row],['# CM TN]]+Table1[[#This Row],['# CM FP]]</f>
        <v>8023</v>
      </c>
      <c r="AR1067" s="29">
        <f>IFERROR(Table1[[#This Row],[NUM_T]]/(Table1[[#This Row],[NUM_T]]+Table1[[#This Row],[NUM_F]]),0)</f>
        <v>0.19769999999999999</v>
      </c>
      <c r="AS1067" s="29">
        <f>IFERROR(((LEN(Table1[[#This Row],[Predictors]])-LEN(SUBSTITUTE(Table1[[#This Row],[Predictors]],"_","")))/Table1[[#This Row],[NumPredictors]])-Table1[[#This Row],[P_se]],0)</f>
        <v>1.1111111111111113E-2</v>
      </c>
      <c r="AT1067" s="29">
        <f>IFERROR((LEN(Table1[[#This Row],[Predictors]])-LEN(SUBSTITUTE(Table1[[#This Row],[Predictors]],".","")))/Table1[[#This Row],[NumPredictors]],0)</f>
        <v>0.8666666666666667</v>
      </c>
      <c r="AU106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067" s="29">
        <f>1-(Table1[[#This Row],[P_2gram]]+Table1[[#This Row],[P_order]]+Table1[[#This Row],[P_se]])</f>
        <v>9.9999999999999978E-2</v>
      </c>
    </row>
    <row r="1068" spans="1:48" x14ac:dyDescent="0.25">
      <c r="A1068">
        <v>29</v>
      </c>
      <c r="B1068" t="s">
        <v>645</v>
      </c>
      <c r="C1068" t="s">
        <v>185</v>
      </c>
      <c r="D1068" s="26" t="s">
        <v>1510</v>
      </c>
      <c r="E1068">
        <v>4000</v>
      </c>
      <c r="F10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068" t="s">
        <v>608</v>
      </c>
      <c r="H1068" s="3">
        <v>1</v>
      </c>
      <c r="I1068" s="1">
        <v>42794.701157407406</v>
      </c>
      <c r="J1068" t="s">
        <v>37</v>
      </c>
      <c r="K1068" t="s">
        <v>11</v>
      </c>
      <c r="L1068" t="str">
        <f>SUBSTITUTE(SUBSTITUTE(Table1[[#This Row],[PredictorSetsOrig]],"task","act"),"startend","se")</f>
        <v>act,2gram,order</v>
      </c>
      <c r="M1068" s="14" t="s">
        <v>24</v>
      </c>
      <c r="N1068" s="3">
        <v>5</v>
      </c>
      <c r="O1068" s="3">
        <f>IF(Table1[[#This Row],[Algorithm]]="None",0,IF(Table1[[#This Row],[NumPredictors]]&lt;=5,5,IF(Table1[[#This Row],[NumPredictors]]&lt;=10,10,IF(Table1[[#This Row],[NumPredictors]]&lt;=30,30,50))))</f>
        <v>5</v>
      </c>
      <c r="P1068" s="2">
        <v>0.81399999999999995</v>
      </c>
      <c r="Q1068" s="2">
        <v>0.80700000000000005</v>
      </c>
      <c r="R1068">
        <v>2.1700000000000199</v>
      </c>
      <c r="S1068">
        <v>3.2200000000000299</v>
      </c>
      <c r="T1068">
        <v>1.5399999999999601</v>
      </c>
      <c r="U1068" s="3">
        <v>3.16151474149919</v>
      </c>
      <c r="V1068" s="3">
        <v>7.30761563701172</v>
      </c>
      <c r="W1068" s="22">
        <f>IFERROR(Table1[[#This Row],[MutualInformation]]/Table1[[#This Row],[MutualInformationPotential]],0)</f>
        <v>0.43263287213502355</v>
      </c>
      <c r="X1068" s="3">
        <v>7.5637901671513894E-2</v>
      </c>
      <c r="Y1068" s="27">
        <v>0.40525441704633902</v>
      </c>
      <c r="Z1068" s="3">
        <f>IFERROR(Table1[[#This Row],[MutualInformationVsOutcome]]/Table1[[#This Row],[MutualInformationVsOutcomePotential]],0)</f>
        <v>0.18664300372786569</v>
      </c>
      <c r="AA1068">
        <v>15</v>
      </c>
      <c r="AB1068">
        <v>799</v>
      </c>
      <c r="AC1068">
        <v>6</v>
      </c>
      <c r="AD1068">
        <v>180</v>
      </c>
      <c r="AE1068" s="3" t="s">
        <v>251</v>
      </c>
      <c r="AF10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068" s="17" t="str">
        <f>RIGHT(Table1[[#This Row],[AlgorithmFunc]],LEN(Table1[[#This Row],[AlgorithmFunc]])-16)</f>
        <v>Cluster</v>
      </c>
      <c r="AH1068" s="3">
        <f>Table1[[#This Row],['# CM TP]]+Table1[[#This Row],['# CM TN]]</f>
        <v>814</v>
      </c>
      <c r="AI1068" s="3">
        <f>Table1[[#This Row],['# CM FP]]+Table1[[#This Row],['# CM FN]]</f>
        <v>186</v>
      </c>
      <c r="AJ1068" s="3">
        <f>Table1[[#This Row],['# CM TP]]+Table1[[#This Row],['# CM FP]]</f>
        <v>21</v>
      </c>
      <c r="AK1068" s="3">
        <f>Table1[[#This Row],['# CM TN]]+Table1[[#This Row],['# CM FN]]</f>
        <v>979</v>
      </c>
      <c r="AL1068" s="3">
        <f>Table1[[#This Row],[GT_T]]+Table1[[#This Row],[GT_F]]</f>
        <v>1000</v>
      </c>
      <c r="AM1068" s="3">
        <f>IFERROR((Table1[[#This Row],['# CM TP]]+Table1[[#This Row],['# CM TN]])/Table1[[#This Row],[GT_TOT]], 0)</f>
        <v>0.81399999999999995</v>
      </c>
      <c r="AN1068" s="3">
        <f>IFERROR(((Table1[[#This Row],[GT_T]]*Table1[[#This Row],[GT_ML_P]]/Table1[[#This Row],[GT_TOT]])+(Table1[[#This Row],[GT_F]]*Table1[[#This Row],[GT_ML_N]]/Table1[[#This Row],[GT_TOT]]))/Table1[[#This Row],[GT_TOT]],0)</f>
        <v>0.19918799999999998</v>
      </c>
      <c r="AO1068" s="3">
        <f>(Table1[[#This Row],[OBS_ACC]]-Table1[[#This Row],[EXP_ACC]])/(1-Table1[[#This Row],[EXP_ACC]])</f>
        <v>0.76773574821556101</v>
      </c>
      <c r="AP1068" s="3">
        <f>Table1[[#This Row],['# CM TP]]+Table1[[#This Row],['# CM FN]]</f>
        <v>195</v>
      </c>
      <c r="AQ1068" s="3">
        <f>Table1[[#This Row],['# CM TN]]+Table1[[#This Row],['# CM FP]]</f>
        <v>805</v>
      </c>
      <c r="AR1068" s="2">
        <f>IFERROR(Table1[[#This Row],[NUM_T]]/(Table1[[#This Row],[NUM_T]]+Table1[[#This Row],[NUM_F]]),0)</f>
        <v>0.19500000000000001</v>
      </c>
      <c r="AS1068" s="2">
        <f>IFERROR(((LEN(Table1[[#This Row],[Predictors]])-LEN(SUBSTITUTE(Table1[[#This Row],[Predictors]],"_","")))/Table1[[#This Row],[NumPredictors]])-Table1[[#This Row],[P_se]],0)</f>
        <v>0.2</v>
      </c>
      <c r="AT1068" s="2">
        <f>IFERROR((LEN(Table1[[#This Row],[Predictors]])-LEN(SUBSTITUTE(Table1[[#This Row],[Predictors]],".","")))/Table1[[#This Row],[NumPredictors]],0)</f>
        <v>0.4</v>
      </c>
      <c r="AU10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68" s="2">
        <f>1-(Table1[[#This Row],[P_2gram]]+Table1[[#This Row],[P_order]]+Table1[[#This Row],[P_se]])</f>
        <v>0.39999999999999991</v>
      </c>
    </row>
    <row r="1069" spans="1:48" x14ac:dyDescent="0.25">
      <c r="A1069">
        <v>64</v>
      </c>
      <c r="B1069" t="s">
        <v>645</v>
      </c>
      <c r="C1069" t="s">
        <v>185</v>
      </c>
      <c r="D1069" s="26" t="s">
        <v>1510</v>
      </c>
      <c r="E1069">
        <v>4000</v>
      </c>
      <c r="F10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069" t="s">
        <v>608</v>
      </c>
      <c r="H1069" s="3">
        <v>1</v>
      </c>
      <c r="I1069" s="1">
        <v>42794.804247685184</v>
      </c>
      <c r="J1069" t="s">
        <v>167</v>
      </c>
      <c r="K1069" t="s">
        <v>11</v>
      </c>
      <c r="L1069" t="str">
        <f>SUBSTITUTE(SUBSTITUTE(Table1[[#This Row],[PredictorSetsOrig]],"task","act"),"startend","se")</f>
        <v>2gram</v>
      </c>
      <c r="M1069" s="14" t="s">
        <v>434</v>
      </c>
      <c r="N1069" s="3">
        <v>5</v>
      </c>
      <c r="O1069" s="3">
        <f>IF(Table1[[#This Row],[Algorithm]]="None",0,IF(Table1[[#This Row],[NumPredictors]]&lt;=5,5,IF(Table1[[#This Row],[NumPredictors]]&lt;=10,10,IF(Table1[[#This Row],[NumPredictors]]&lt;=30,30,50))))</f>
        <v>5</v>
      </c>
      <c r="P1069" s="2">
        <v>0.81399999999999995</v>
      </c>
      <c r="Q1069" s="2">
        <v>0.80433333333333301</v>
      </c>
      <c r="R1069">
        <v>233.11000000000101</v>
      </c>
      <c r="S1069">
        <v>3.2799999999988398</v>
      </c>
      <c r="T1069">
        <v>0.63999999999941803</v>
      </c>
      <c r="U1069" s="3">
        <v>2.2043160261138302</v>
      </c>
      <c r="V1069" s="3">
        <v>7.30761563701172</v>
      </c>
      <c r="W1069" s="22">
        <f>IFERROR(Table1[[#This Row],[MutualInformation]]/Table1[[#This Row],[MutualInformationPotential]],0)</f>
        <v>0.30164641048570995</v>
      </c>
      <c r="X1069" s="3">
        <v>5.5248913868510399E-2</v>
      </c>
      <c r="Y1069" s="3">
        <v>0.40525441704633802</v>
      </c>
      <c r="Z1069" s="3">
        <f>IFERROR(Table1[[#This Row],[MutualInformationVsOutcome]]/Table1[[#This Row],[MutualInformationVsOutcomePotential]],0)</f>
        <v>0.13633142920732946</v>
      </c>
      <c r="AA1069">
        <v>14</v>
      </c>
      <c r="AB1069">
        <v>800</v>
      </c>
      <c r="AC1069">
        <v>5</v>
      </c>
      <c r="AD1069">
        <v>181</v>
      </c>
      <c r="AE1069" s="3" t="s">
        <v>649</v>
      </c>
      <c r="AF10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069" s="17" t="str">
        <f>RIGHT(Table1[[#This Row],[AlgorithmFunc]],LEN(Table1[[#This Row],[AlgorithmFunc]])-16)</f>
        <v>LASSORepeated1se</v>
      </c>
      <c r="AH1069" s="3">
        <f>Table1[[#This Row],['# CM TP]]+Table1[[#This Row],['# CM TN]]</f>
        <v>814</v>
      </c>
      <c r="AI1069" s="3">
        <f>Table1[[#This Row],['# CM FP]]+Table1[[#This Row],['# CM FN]]</f>
        <v>186</v>
      </c>
      <c r="AJ1069" s="3">
        <f>Table1[[#This Row],['# CM TP]]+Table1[[#This Row],['# CM FP]]</f>
        <v>19</v>
      </c>
      <c r="AK1069" s="3">
        <f>Table1[[#This Row],['# CM TN]]+Table1[[#This Row],['# CM FN]]</f>
        <v>981</v>
      </c>
      <c r="AL1069" s="3">
        <f>Table1[[#This Row],[GT_T]]+Table1[[#This Row],[GT_F]]</f>
        <v>1000</v>
      </c>
      <c r="AM1069" s="3">
        <f>IFERROR((Table1[[#This Row],['# CM TP]]+Table1[[#This Row],['# CM TN]])/Table1[[#This Row],[GT_TOT]], 0)</f>
        <v>0.81399999999999995</v>
      </c>
      <c r="AN1069" s="3">
        <f>IFERROR(((Table1[[#This Row],[GT_T]]*Table1[[#This Row],[GT_ML_P]]/Table1[[#This Row],[GT_TOT]])+(Table1[[#This Row],[GT_F]]*Table1[[#This Row],[GT_ML_N]]/Table1[[#This Row],[GT_TOT]]))/Table1[[#This Row],[GT_TOT]],0)</f>
        <v>0.19793200000000002</v>
      </c>
      <c r="AO1069" s="3">
        <f>(Table1[[#This Row],[OBS_ACC]]-Table1[[#This Row],[EXP_ACC]])/(1-Table1[[#This Row],[EXP_ACC]])</f>
        <v>0.76809946288843334</v>
      </c>
      <c r="AP1069" s="3">
        <f>Table1[[#This Row],['# CM TP]]+Table1[[#This Row],['# CM FN]]</f>
        <v>195</v>
      </c>
      <c r="AQ1069" s="3">
        <f>Table1[[#This Row],['# CM TN]]+Table1[[#This Row],['# CM FP]]</f>
        <v>805</v>
      </c>
      <c r="AR1069" s="2">
        <f>IFERROR(Table1[[#This Row],[NUM_T]]/(Table1[[#This Row],[NUM_T]]+Table1[[#This Row],[NUM_F]]),0)</f>
        <v>0.19500000000000001</v>
      </c>
      <c r="AS1069" s="2">
        <f>IFERROR(((LEN(Table1[[#This Row],[Predictors]])-LEN(SUBSTITUTE(Table1[[#This Row],[Predictors]],"_","")))/Table1[[#This Row],[NumPredictors]])-Table1[[#This Row],[P_se]],0)</f>
        <v>1</v>
      </c>
      <c r="AT1069" s="2">
        <f>IFERROR((LEN(Table1[[#This Row],[Predictors]])-LEN(SUBSTITUTE(Table1[[#This Row],[Predictors]],".","")))/Table1[[#This Row],[NumPredictors]],0)</f>
        <v>0</v>
      </c>
      <c r="AU10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69" s="2">
        <f>1-(Table1[[#This Row],[P_2gram]]+Table1[[#This Row],[P_order]]+Table1[[#This Row],[P_se]])</f>
        <v>0</v>
      </c>
    </row>
    <row r="1070" spans="1:48" x14ac:dyDescent="0.25">
      <c r="A1070">
        <v>86</v>
      </c>
      <c r="B1070" t="s">
        <v>645</v>
      </c>
      <c r="C1070" t="s">
        <v>185</v>
      </c>
      <c r="D1070" s="26" t="s">
        <v>1510</v>
      </c>
      <c r="E1070">
        <v>4000</v>
      </c>
      <c r="F10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070" t="s">
        <v>608</v>
      </c>
      <c r="H1070" s="3">
        <v>1</v>
      </c>
      <c r="I1070" s="1">
        <v>42794.94189814815</v>
      </c>
      <c r="J1070" t="s">
        <v>159</v>
      </c>
      <c r="K1070" t="s">
        <v>11</v>
      </c>
      <c r="L1070" t="str">
        <f>SUBSTITUTE(SUBSTITUTE(Table1[[#This Row],[PredictorSetsOrig]],"task","act"),"startend","se")</f>
        <v>2gram</v>
      </c>
      <c r="M1070" s="14" t="s">
        <v>434</v>
      </c>
      <c r="N1070" s="3">
        <v>5</v>
      </c>
      <c r="O1070" s="3">
        <f>IF(Table1[[#This Row],[Algorithm]]="None",0,IF(Table1[[#This Row],[NumPredictors]]&lt;=5,5,IF(Table1[[#This Row],[NumPredictors]]&lt;=10,10,IF(Table1[[#This Row],[NumPredictors]]&lt;=30,30,50))))</f>
        <v>5</v>
      </c>
      <c r="P1070" s="2">
        <v>0.81399999999999995</v>
      </c>
      <c r="Q1070" s="2">
        <v>0.80433333333333301</v>
      </c>
      <c r="R1070">
        <v>232.919999999998</v>
      </c>
      <c r="S1070">
        <v>3.3899999999994201</v>
      </c>
      <c r="T1070">
        <v>0.63999999999941803</v>
      </c>
      <c r="U1070" s="3">
        <v>2.2043160261138302</v>
      </c>
      <c r="V1070" s="17">
        <v>7.30761563701172</v>
      </c>
      <c r="W1070" s="22">
        <f>IFERROR(Table1[[#This Row],[MutualInformation]]/Table1[[#This Row],[MutualInformationPotential]],0)</f>
        <v>0.30164641048570995</v>
      </c>
      <c r="X1070" s="3">
        <v>5.5248913868510399E-2</v>
      </c>
      <c r="Y1070" s="3">
        <v>0.40525441704633802</v>
      </c>
      <c r="Z1070" s="3">
        <f>IFERROR(Table1[[#This Row],[MutualInformationVsOutcome]]/Table1[[#This Row],[MutualInformationVsOutcomePotential]],0)</f>
        <v>0.13633142920732946</v>
      </c>
      <c r="AA1070">
        <v>14</v>
      </c>
      <c r="AB1070">
        <v>800</v>
      </c>
      <c r="AC1070">
        <v>5</v>
      </c>
      <c r="AD1070">
        <v>181</v>
      </c>
      <c r="AE1070" s="3" t="s">
        <v>649</v>
      </c>
      <c r="AF10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070" s="17" t="str">
        <f>RIGHT(Table1[[#This Row],[AlgorithmFunc]],LEN(Table1[[#This Row],[AlgorithmFunc]])-16)</f>
        <v>LASSORepeated</v>
      </c>
      <c r="AH1070" s="3">
        <f>Table1[[#This Row],['# CM TP]]+Table1[[#This Row],['# CM TN]]</f>
        <v>814</v>
      </c>
      <c r="AI1070" s="3">
        <f>Table1[[#This Row],['# CM FP]]+Table1[[#This Row],['# CM FN]]</f>
        <v>186</v>
      </c>
      <c r="AJ1070" s="3">
        <f>Table1[[#This Row],['# CM TP]]+Table1[[#This Row],['# CM FP]]</f>
        <v>19</v>
      </c>
      <c r="AK1070" s="3">
        <f>Table1[[#This Row],['# CM TN]]+Table1[[#This Row],['# CM FN]]</f>
        <v>981</v>
      </c>
      <c r="AL1070" s="3">
        <f>Table1[[#This Row],[GT_T]]+Table1[[#This Row],[GT_F]]</f>
        <v>1000</v>
      </c>
      <c r="AM1070" s="3">
        <f>IFERROR((Table1[[#This Row],['# CM TP]]+Table1[[#This Row],['# CM TN]])/Table1[[#This Row],[GT_TOT]], 0)</f>
        <v>0.81399999999999995</v>
      </c>
      <c r="AN1070" s="3">
        <f>IFERROR(((Table1[[#This Row],[GT_T]]*Table1[[#This Row],[GT_ML_P]]/Table1[[#This Row],[GT_TOT]])+(Table1[[#This Row],[GT_F]]*Table1[[#This Row],[GT_ML_N]]/Table1[[#This Row],[GT_TOT]]))/Table1[[#This Row],[GT_TOT]],0)</f>
        <v>0.19793200000000002</v>
      </c>
      <c r="AO1070" s="3">
        <f>(Table1[[#This Row],[OBS_ACC]]-Table1[[#This Row],[EXP_ACC]])/(1-Table1[[#This Row],[EXP_ACC]])</f>
        <v>0.76809946288843334</v>
      </c>
      <c r="AP1070" s="3">
        <f>Table1[[#This Row],['# CM TP]]+Table1[[#This Row],['# CM FN]]</f>
        <v>195</v>
      </c>
      <c r="AQ1070" s="3">
        <f>Table1[[#This Row],['# CM TN]]+Table1[[#This Row],['# CM FP]]</f>
        <v>805</v>
      </c>
      <c r="AR1070" s="2">
        <f>IFERROR(Table1[[#This Row],[NUM_T]]/(Table1[[#This Row],[NUM_T]]+Table1[[#This Row],[NUM_F]]),0)</f>
        <v>0.19500000000000001</v>
      </c>
      <c r="AS1070" s="2">
        <f>IFERROR(((LEN(Table1[[#This Row],[Predictors]])-LEN(SUBSTITUTE(Table1[[#This Row],[Predictors]],"_","")))/Table1[[#This Row],[NumPredictors]])-Table1[[#This Row],[P_se]],0)</f>
        <v>1</v>
      </c>
      <c r="AT1070" s="2">
        <f>IFERROR((LEN(Table1[[#This Row],[Predictors]])-LEN(SUBSTITUTE(Table1[[#This Row],[Predictors]],".","")))/Table1[[#This Row],[NumPredictors]],0)</f>
        <v>0</v>
      </c>
      <c r="AU10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70" s="2">
        <f>1-(Table1[[#This Row],[P_2gram]]+Table1[[#This Row],[P_order]]+Table1[[#This Row],[P_se]])</f>
        <v>0</v>
      </c>
    </row>
    <row r="1071" spans="1:48" x14ac:dyDescent="0.25">
      <c r="A1071">
        <v>42</v>
      </c>
      <c r="B1071" t="s">
        <v>645</v>
      </c>
      <c r="C1071" t="s">
        <v>1503</v>
      </c>
      <c r="D1071" t="s">
        <v>1506</v>
      </c>
      <c r="E1071">
        <v>7554</v>
      </c>
      <c r="F10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071" t="s">
        <v>1419</v>
      </c>
      <c r="H1071" s="3">
        <v>1</v>
      </c>
      <c r="I1071" s="1">
        <v>43123.34443287037</v>
      </c>
      <c r="J1071" t="s">
        <v>37</v>
      </c>
      <c r="K1071" t="s">
        <v>11</v>
      </c>
      <c r="L1071" t="str">
        <f>SUBSTITUTE(SUBSTITUTE(Table1[[#This Row],[PredictorSetsOrig]],"task","act"),"startend","se")</f>
        <v>act,order</v>
      </c>
      <c r="M1071" s="32" t="s">
        <v>26</v>
      </c>
      <c r="N1071" s="3">
        <v>30</v>
      </c>
      <c r="O1071" s="3">
        <f>IF(Table1[[#This Row],[Algorithm]]="None",0,IF(Table1[[#This Row],[NumPredictors]]&lt;=5,5,IF(Table1[[#This Row],[NumPredictors]]&lt;=10,10,IF(Table1[[#This Row],[NumPredictors]]&lt;=30,30,50))))</f>
        <v>30</v>
      </c>
      <c r="P1071" s="2">
        <v>0.81365802011646404</v>
      </c>
      <c r="Q1071" s="2">
        <v>0.840247131509267</v>
      </c>
      <c r="R1071">
        <v>0.72000000000025499</v>
      </c>
      <c r="S1071">
        <v>11.96</v>
      </c>
      <c r="T1071">
        <v>0.27999999999974501</v>
      </c>
      <c r="U1071" s="3">
        <v>5.1075815225224996</v>
      </c>
      <c r="V1071" s="27"/>
      <c r="W1071" s="22">
        <f>IFERROR(Table1[[#This Row],[MutualInformation]]/Table1[[#This Row],[MutualInformationPotential]],0)</f>
        <v>0</v>
      </c>
      <c r="X1071" s="3">
        <v>0.34197488708162499</v>
      </c>
      <c r="Y1071" s="3"/>
      <c r="Z1071" s="3">
        <f>IFERROR(Table1[[#This Row],[MutualInformationVsOutcome]]/Table1[[#This Row],[MutualInformationVsOutcomePotential]],0)</f>
        <v>0</v>
      </c>
      <c r="AA1071">
        <v>112</v>
      </c>
      <c r="AB1071">
        <v>1425</v>
      </c>
      <c r="AC1071">
        <v>53</v>
      </c>
      <c r="AD1071">
        <v>299</v>
      </c>
      <c r="AE1071" s="3" t="s">
        <v>1483</v>
      </c>
      <c r="AF107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071" s="17" t="str">
        <f>RIGHT(Table1[[#This Row],[AlgorithmFunc]],LEN(Table1[[#This Row],[AlgorithmFunc]])-16)</f>
        <v>Cluster</v>
      </c>
      <c r="AH1071" s="3">
        <f>Table1[[#This Row],['# CM TP]]+Table1[[#This Row],['# CM TN]]</f>
        <v>1537</v>
      </c>
      <c r="AI1071" s="3">
        <f>Table1[[#This Row],['# CM FP]]+Table1[[#This Row],['# CM FN]]</f>
        <v>352</v>
      </c>
      <c r="AJ1071" s="3">
        <f>Table1[[#This Row],['# CM TP]]+Table1[[#This Row],['# CM FP]]</f>
        <v>165</v>
      </c>
      <c r="AK1071" s="3">
        <f>Table1[[#This Row],['# CM TN]]+Table1[[#This Row],['# CM FN]]</f>
        <v>1724</v>
      </c>
      <c r="AL1071" s="3">
        <f>Table1[[#This Row],[GT_T]]+Table1[[#This Row],[GT_F]]</f>
        <v>1889</v>
      </c>
      <c r="AM1071" s="3">
        <f>IFERROR((Table1[[#This Row],['# CM TP]]+Table1[[#This Row],['# CM TN]])/Table1[[#This Row],[GT_TOT]], 0)</f>
        <v>0.81365802011646371</v>
      </c>
      <c r="AN1071" s="3">
        <f>IFERROR(((Table1[[#This Row],[GT_T]]*Table1[[#This Row],[GT_ML_P]]/Table1[[#This Row],[GT_TOT]])+(Table1[[#This Row],[GT_F]]*Table1[[#This Row],[GT_ML_N]]/Table1[[#This Row],[GT_TOT]]))/Table1[[#This Row],[GT_TOT]],0)</f>
        <v>0.24113665782870991</v>
      </c>
      <c r="AO1071" s="3">
        <f>(Table1[[#This Row],[OBS_ACC]]-Table1[[#This Row],[EXP_ACC]])/(1-Table1[[#This Row],[EXP_ACC]])</f>
        <v>0.7544459331104767</v>
      </c>
      <c r="AP1071" s="3">
        <f>Table1[[#This Row],['# CM TP]]+Table1[[#This Row],['# CM FN]]</f>
        <v>411</v>
      </c>
      <c r="AQ1071" s="3">
        <f>Table1[[#This Row],['# CM TN]]+Table1[[#This Row],['# CM FP]]</f>
        <v>1478</v>
      </c>
      <c r="AR1071" s="2">
        <f>IFERROR(Table1[[#This Row],[NUM_T]]/(Table1[[#This Row],[NUM_T]]+Table1[[#This Row],[NUM_F]]),0)</f>
        <v>0.21757543673901536</v>
      </c>
      <c r="AS1071" s="2">
        <f>IFERROR(((LEN(Table1[[#This Row],[Predictors]])-LEN(SUBSTITUTE(Table1[[#This Row],[Predictors]],"_","")))/Table1[[#This Row],[NumPredictors]])-Table1[[#This Row],[P_se]],0)</f>
        <v>0</v>
      </c>
      <c r="AT1071" s="2">
        <f>IFERROR((LEN(Table1[[#This Row],[Predictors]])-LEN(SUBSTITUTE(Table1[[#This Row],[Predictors]],".","")))/Table1[[#This Row],[NumPredictors]],0)</f>
        <v>0.83333333333333337</v>
      </c>
      <c r="AU10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71" s="2">
        <f>1-(Table1[[#This Row],[P_2gram]]+Table1[[#This Row],[P_order]]+Table1[[#This Row],[P_se]])</f>
        <v>0.16666666666666663</v>
      </c>
    </row>
    <row r="1072" spans="1:48" x14ac:dyDescent="0.25">
      <c r="A1072">
        <v>54</v>
      </c>
      <c r="B1072" t="s">
        <v>645</v>
      </c>
      <c r="C1072" t="s">
        <v>1503</v>
      </c>
      <c r="D1072" t="s">
        <v>1506</v>
      </c>
      <c r="E1072">
        <v>7554</v>
      </c>
      <c r="F10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072" t="s">
        <v>1419</v>
      </c>
      <c r="H1072" s="3">
        <v>1</v>
      </c>
      <c r="I1072" s="1">
        <v>43123.346192129633</v>
      </c>
      <c r="J1072" t="s">
        <v>1007</v>
      </c>
      <c r="K1072" t="s">
        <v>11</v>
      </c>
      <c r="L1072" t="str">
        <f>SUBSTITUTE(SUBSTITUTE(Table1[[#This Row],[PredictorSetsOrig]],"task","act"),"startend","se")</f>
        <v>act,order</v>
      </c>
      <c r="M1072" s="32" t="s">
        <v>26</v>
      </c>
      <c r="N1072" s="3">
        <v>30</v>
      </c>
      <c r="O1072" s="3">
        <f>IF(Table1[[#This Row],[Algorithm]]="None",0,IF(Table1[[#This Row],[NumPredictors]]&lt;=5,5,IF(Table1[[#This Row],[NumPredictors]]&lt;=10,10,IF(Table1[[#This Row],[NumPredictors]]&lt;=30,30,50))))</f>
        <v>30</v>
      </c>
      <c r="P1072" s="2">
        <v>0.81365802011646404</v>
      </c>
      <c r="Q1072" s="2">
        <v>0.83389232127096202</v>
      </c>
      <c r="R1072">
        <v>1.0799999999999299</v>
      </c>
      <c r="S1072">
        <v>11.729999999999601</v>
      </c>
      <c r="T1072">
        <v>0.27999999999974501</v>
      </c>
      <c r="U1072" s="3">
        <v>4.9855958701508101</v>
      </c>
      <c r="V1072" s="27"/>
      <c r="W1072" s="22">
        <f>IFERROR(Table1[[#This Row],[MutualInformation]]/Table1[[#This Row],[MutualInformationPotential]],0)</f>
        <v>0</v>
      </c>
      <c r="X1072" s="3">
        <v>0.33023668462050698</v>
      </c>
      <c r="Y1072" s="3"/>
      <c r="Z1072" s="3">
        <f>IFERROR(Table1[[#This Row],[MutualInformationVsOutcome]]/Table1[[#This Row],[MutualInformationVsOutcomePotential]],0)</f>
        <v>0</v>
      </c>
      <c r="AA1072">
        <v>124</v>
      </c>
      <c r="AB1072">
        <v>1413</v>
      </c>
      <c r="AC1072">
        <v>65</v>
      </c>
      <c r="AD1072">
        <v>287</v>
      </c>
      <c r="AE1072" s="3" t="s">
        <v>1485</v>
      </c>
      <c r="AF107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072" s="17" t="str">
        <f>RIGHT(Table1[[#This Row],[AlgorithmFunc]],LEN(Table1[[#This Row],[AlgorithmFunc]])-16)</f>
        <v>ClusterFisher</v>
      </c>
      <c r="AH1072" s="3">
        <f>Table1[[#This Row],['# CM TP]]+Table1[[#This Row],['# CM TN]]</f>
        <v>1537</v>
      </c>
      <c r="AI1072" s="3">
        <f>Table1[[#This Row],['# CM FP]]+Table1[[#This Row],['# CM FN]]</f>
        <v>352</v>
      </c>
      <c r="AJ1072" s="3">
        <f>Table1[[#This Row],['# CM TP]]+Table1[[#This Row],['# CM FP]]</f>
        <v>189</v>
      </c>
      <c r="AK1072" s="3">
        <f>Table1[[#This Row],['# CM TN]]+Table1[[#This Row],['# CM FN]]</f>
        <v>1700</v>
      </c>
      <c r="AL1072" s="3">
        <f>Table1[[#This Row],[GT_T]]+Table1[[#This Row],[GT_F]]</f>
        <v>1889</v>
      </c>
      <c r="AM1072" s="3">
        <f>IFERROR((Table1[[#This Row],['# CM TP]]+Table1[[#This Row],['# CM TN]])/Table1[[#This Row],[GT_TOT]], 0)</f>
        <v>0.81365802011646371</v>
      </c>
      <c r="AN1072" s="3">
        <f>IFERROR(((Table1[[#This Row],[GT_T]]*Table1[[#This Row],[GT_ML_P]]/Table1[[#This Row],[GT_TOT]])+(Table1[[#This Row],[GT_F]]*Table1[[#This Row],[GT_ML_N]]/Table1[[#This Row],[GT_TOT]]))/Table1[[#This Row],[GT_TOT]],0)</f>
        <v>0.24910679280255335</v>
      </c>
      <c r="AO1072" s="3">
        <f>(Table1[[#This Row],[OBS_ACC]]-Table1[[#This Row],[EXP_ACC]])/(1-Table1[[#This Row],[EXP_ACC]])</f>
        <v>0.75183957172948845</v>
      </c>
      <c r="AP1072" s="3">
        <f>Table1[[#This Row],['# CM TP]]+Table1[[#This Row],['# CM FN]]</f>
        <v>411</v>
      </c>
      <c r="AQ1072" s="3">
        <f>Table1[[#This Row],['# CM TN]]+Table1[[#This Row],['# CM FP]]</f>
        <v>1478</v>
      </c>
      <c r="AR1072" s="2">
        <f>IFERROR(Table1[[#This Row],[NUM_T]]/(Table1[[#This Row],[NUM_T]]+Table1[[#This Row],[NUM_F]]),0)</f>
        <v>0.21757543673901536</v>
      </c>
      <c r="AS1072" s="2">
        <f>IFERROR(((LEN(Table1[[#This Row],[Predictors]])-LEN(SUBSTITUTE(Table1[[#This Row],[Predictors]],"_","")))/Table1[[#This Row],[NumPredictors]])-Table1[[#This Row],[P_se]],0)</f>
        <v>0</v>
      </c>
      <c r="AT1072" s="2">
        <f>IFERROR((LEN(Table1[[#This Row],[Predictors]])-LEN(SUBSTITUTE(Table1[[#This Row],[Predictors]],".","")))/Table1[[#This Row],[NumPredictors]],0)</f>
        <v>0.96666666666666667</v>
      </c>
      <c r="AU10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72" s="2">
        <f>1-(Table1[[#This Row],[P_2gram]]+Table1[[#This Row],[P_order]]+Table1[[#This Row],[P_se]])</f>
        <v>3.3333333333333326E-2</v>
      </c>
    </row>
    <row r="1073" spans="1:48" x14ac:dyDescent="0.25">
      <c r="A1073">
        <v>44</v>
      </c>
      <c r="B1073" t="s">
        <v>645</v>
      </c>
      <c r="C1073" t="s">
        <v>1503</v>
      </c>
      <c r="D1073" t="s">
        <v>1506</v>
      </c>
      <c r="E1073">
        <v>7554</v>
      </c>
      <c r="F10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073" t="s">
        <v>1419</v>
      </c>
      <c r="H1073" s="3">
        <v>1</v>
      </c>
      <c r="I1073" s="1">
        <v>43122.979120370372</v>
      </c>
      <c r="J1073" t="s">
        <v>1007</v>
      </c>
      <c r="K1073" t="s">
        <v>11</v>
      </c>
      <c r="L1073" t="str">
        <f>SUBSTITUTE(SUBSTITUTE(Table1[[#This Row],[PredictorSetsOrig]],"task","act"),"startend","se")</f>
        <v>order</v>
      </c>
      <c r="M1073" s="32" t="s">
        <v>436</v>
      </c>
      <c r="N1073" s="3">
        <v>30</v>
      </c>
      <c r="O1073" s="3">
        <f>IF(Table1[[#This Row],[Algorithm]]="None",0,IF(Table1[[#This Row],[NumPredictors]]&lt;=5,5,IF(Table1[[#This Row],[NumPredictors]]&lt;=10,10,IF(Table1[[#This Row],[NumPredictors]]&lt;=30,30,50))))</f>
        <v>30</v>
      </c>
      <c r="P1073" s="2">
        <v>0.81312863949179504</v>
      </c>
      <c r="Q1073" s="2">
        <v>0.83654015887025601</v>
      </c>
      <c r="R1073">
        <v>1.1399999999994199</v>
      </c>
      <c r="S1073">
        <v>12.0099999999993</v>
      </c>
      <c r="T1073">
        <v>0.27999999999974501</v>
      </c>
      <c r="U1073" s="3">
        <v>4.7328528198274302</v>
      </c>
      <c r="V1073" s="27"/>
      <c r="W1073" s="22">
        <f>IFERROR(Table1[[#This Row],[MutualInformation]]/Table1[[#This Row],[MutualInformationPotential]],0)</f>
        <v>0</v>
      </c>
      <c r="X1073" s="3">
        <v>0.30587217391916999</v>
      </c>
      <c r="Y1073" s="3"/>
      <c r="Z1073" s="3">
        <f>IFERROR(Table1[[#This Row],[MutualInformationVsOutcome]]/Table1[[#This Row],[MutualInformationVsOutcomePotential]],0)</f>
        <v>0</v>
      </c>
      <c r="AA1073">
        <v>114</v>
      </c>
      <c r="AB1073">
        <v>1422</v>
      </c>
      <c r="AC1073">
        <v>56</v>
      </c>
      <c r="AD1073">
        <v>297</v>
      </c>
      <c r="AE1073" s="3" t="s">
        <v>1433</v>
      </c>
      <c r="AF107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073" s="17" t="str">
        <f>RIGHT(Table1[[#This Row],[AlgorithmFunc]],LEN(Table1[[#This Row],[AlgorithmFunc]])-16)</f>
        <v>ClusterFisher</v>
      </c>
      <c r="AH1073" s="3">
        <f>Table1[[#This Row],['# CM TP]]+Table1[[#This Row],['# CM TN]]</f>
        <v>1536</v>
      </c>
      <c r="AI1073" s="3">
        <f>Table1[[#This Row],['# CM FP]]+Table1[[#This Row],['# CM FN]]</f>
        <v>353</v>
      </c>
      <c r="AJ1073" s="3">
        <f>Table1[[#This Row],['# CM TP]]+Table1[[#This Row],['# CM FP]]</f>
        <v>170</v>
      </c>
      <c r="AK1073" s="3">
        <f>Table1[[#This Row],['# CM TN]]+Table1[[#This Row],['# CM FN]]</f>
        <v>1719</v>
      </c>
      <c r="AL1073" s="3">
        <f>Table1[[#This Row],[GT_T]]+Table1[[#This Row],[GT_F]]</f>
        <v>1889</v>
      </c>
      <c r="AM1073" s="3">
        <f>IFERROR((Table1[[#This Row],['# CM TP]]+Table1[[#This Row],['# CM TN]])/Table1[[#This Row],[GT_TOT]], 0)</f>
        <v>0.81312863949179459</v>
      </c>
      <c r="AN1073" s="3">
        <f>IFERROR(((Table1[[#This Row],[GT_T]]*Table1[[#This Row],[GT_ML_P]]/Table1[[#This Row],[GT_TOT]])+(Table1[[#This Row],[GT_F]]*Table1[[#This Row],[GT_ML_N]]/Table1[[#This Row],[GT_TOT]]))/Table1[[#This Row],[GT_TOT]],0)</f>
        <v>0.24323120033203291</v>
      </c>
      <c r="AO1073" s="3">
        <f>(Table1[[#This Row],[OBS_ACC]]-Table1[[#This Row],[EXP_ACC]])/(1-Table1[[#This Row],[EXP_ACC]])</f>
        <v>0.75306677470028449</v>
      </c>
      <c r="AP1073" s="3">
        <f>Table1[[#This Row],['# CM TP]]+Table1[[#This Row],['# CM FN]]</f>
        <v>411</v>
      </c>
      <c r="AQ1073" s="3">
        <f>Table1[[#This Row],['# CM TN]]+Table1[[#This Row],['# CM FP]]</f>
        <v>1478</v>
      </c>
      <c r="AR1073" s="2">
        <f>IFERROR(Table1[[#This Row],[NUM_T]]/(Table1[[#This Row],[NUM_T]]+Table1[[#This Row],[NUM_F]]),0)</f>
        <v>0.21757543673901536</v>
      </c>
      <c r="AS1073" s="2">
        <f>IFERROR(((LEN(Table1[[#This Row],[Predictors]])-LEN(SUBSTITUTE(Table1[[#This Row],[Predictors]],"_","")))/Table1[[#This Row],[NumPredictors]])-Table1[[#This Row],[P_se]],0)</f>
        <v>0</v>
      </c>
      <c r="AT1073" s="2">
        <f>IFERROR((LEN(Table1[[#This Row],[Predictors]])-LEN(SUBSTITUTE(Table1[[#This Row],[Predictors]],".","")))/Table1[[#This Row],[NumPredictors]],0)</f>
        <v>1</v>
      </c>
      <c r="AU10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73" s="2">
        <f>1-(Table1[[#This Row],[P_2gram]]+Table1[[#This Row],[P_order]]+Table1[[#This Row],[P_se]])</f>
        <v>0</v>
      </c>
    </row>
    <row r="1074" spans="1:48" x14ac:dyDescent="0.25">
      <c r="A1074" s="26">
        <v>167</v>
      </c>
      <c r="B1074" s="26" t="s">
        <v>645</v>
      </c>
      <c r="C1074" s="26" t="s">
        <v>185</v>
      </c>
      <c r="D1074" s="26" t="s">
        <v>1510</v>
      </c>
      <c r="E1074" s="26">
        <v>40000</v>
      </c>
      <c r="F10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74" s="26" t="s">
        <v>1070</v>
      </c>
      <c r="H1074" s="27">
        <v>1</v>
      </c>
      <c r="I1074" s="28">
        <v>43118.967719907407</v>
      </c>
      <c r="J1074" s="26" t="s">
        <v>1007</v>
      </c>
      <c r="K1074" s="26" t="s">
        <v>11</v>
      </c>
      <c r="L1074" t="str">
        <f>SUBSTITUTE(SUBSTITUTE(Table1[[#This Row],[PredictorSetsOrig]],"task","act"),"startend","se")</f>
        <v>act,se</v>
      </c>
      <c r="M1074" s="32" t="s">
        <v>14</v>
      </c>
      <c r="N1074" s="27">
        <v>30</v>
      </c>
      <c r="O1074" s="27">
        <f>IF(Table1[[#This Row],[Algorithm]]="None",0,IF(Table1[[#This Row],[NumPredictors]]&lt;=5,5,IF(Table1[[#This Row],[NumPredictors]]&lt;=10,10,IF(Table1[[#This Row],[NumPredictors]]&lt;=30,30,50))))</f>
        <v>30</v>
      </c>
      <c r="P1074" s="29">
        <v>0.83089999999999997</v>
      </c>
      <c r="Q1074" s="29">
        <v>0.83113333333333295</v>
      </c>
      <c r="R1074" s="26">
        <v>0.29999999999927202</v>
      </c>
      <c r="S1074" s="26">
        <v>65.5</v>
      </c>
      <c r="T1074" s="26">
        <v>1.05999999999949</v>
      </c>
      <c r="U1074" s="27">
        <v>6.3293252241781204</v>
      </c>
      <c r="V1074" s="27"/>
      <c r="W1074" s="22">
        <f>IFERROR(Table1[[#This Row],[MutualInformation]]/Table1[[#This Row],[MutualInformationPotential]],0)</f>
        <v>0</v>
      </c>
      <c r="X1074" s="27">
        <v>0.17077546978786801</v>
      </c>
      <c r="Y1074" s="27"/>
      <c r="Z1074" s="27">
        <f>IFERROR(Table1[[#This Row],[MutualInformationVsOutcome]]/Table1[[#This Row],[MutualInformationVsOutcomePotential]],0)</f>
        <v>0</v>
      </c>
      <c r="AA1074" s="26">
        <v>459</v>
      </c>
      <c r="AB1074" s="26">
        <v>7850</v>
      </c>
      <c r="AC1074" s="26">
        <v>173</v>
      </c>
      <c r="AD1074" s="26">
        <v>1518</v>
      </c>
      <c r="AE1074" s="27" t="s">
        <v>1138</v>
      </c>
      <c r="AF10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74" s="17" t="str">
        <f>RIGHT(Table1[[#This Row],[AlgorithmFunc]],LEN(Table1[[#This Row],[AlgorithmFunc]])-16)</f>
        <v>ClusterFisher</v>
      </c>
      <c r="AH1074" s="27">
        <f>Table1[[#This Row],['# CM TP]]+Table1[[#This Row],['# CM TN]]</f>
        <v>8309</v>
      </c>
      <c r="AI1074" s="27">
        <f>Table1[[#This Row],['# CM FP]]+Table1[[#This Row],['# CM FN]]</f>
        <v>1691</v>
      </c>
      <c r="AJ1074" s="27">
        <f>Table1[[#This Row],['# CM TP]]+Table1[[#This Row],['# CM FP]]</f>
        <v>632</v>
      </c>
      <c r="AK1074" s="27">
        <f>Table1[[#This Row],['# CM TN]]+Table1[[#This Row],['# CM FN]]</f>
        <v>9368</v>
      </c>
      <c r="AL1074" s="27">
        <f>Table1[[#This Row],[GT_T]]+Table1[[#This Row],[GT_F]]</f>
        <v>10000</v>
      </c>
      <c r="AM1074" s="27">
        <f>IFERROR((Table1[[#This Row],['# CM TP]]+Table1[[#This Row],['# CM TN]])/Table1[[#This Row],[GT_TOT]], 0)</f>
        <v>0.83089999999999997</v>
      </c>
      <c r="AN1074" s="27">
        <f>IFERROR(((Table1[[#This Row],[GT_T]]*Table1[[#This Row],[GT_ML_P]]/Table1[[#This Row],[GT_TOT]])+(Table1[[#This Row],[GT_F]]*Table1[[#This Row],[GT_ML_N]]/Table1[[#This Row],[GT_TOT]]))/Table1[[#This Row],[GT_TOT]],0)</f>
        <v>0.21092575999999999</v>
      </c>
      <c r="AO1074" s="27">
        <f>(Table1[[#This Row],[OBS_ACC]]-Table1[[#This Row],[EXP_ACC]])/(1-Table1[[#This Row],[EXP_ACC]])</f>
        <v>0.7856982379756815</v>
      </c>
      <c r="AP1074" s="27">
        <f>Table1[[#This Row],['# CM TP]]+Table1[[#This Row],['# CM FN]]</f>
        <v>1977</v>
      </c>
      <c r="AQ1074" s="27">
        <f>Table1[[#This Row],['# CM TN]]+Table1[[#This Row],['# CM FP]]</f>
        <v>8023</v>
      </c>
      <c r="AR1074" s="29">
        <f>IFERROR(Table1[[#This Row],[NUM_T]]/(Table1[[#This Row],[NUM_T]]+Table1[[#This Row],[NUM_F]]),0)</f>
        <v>0.19769999999999999</v>
      </c>
      <c r="AS1074" s="29">
        <f>IFERROR(((LEN(Table1[[#This Row],[Predictors]])-LEN(SUBSTITUTE(Table1[[#This Row],[Predictors]],"_","")))/Table1[[#This Row],[NumPredictors]])-Table1[[#This Row],[P_se]],0)</f>
        <v>9.9999999999999978E-2</v>
      </c>
      <c r="AT1074" s="29">
        <f>IFERROR((LEN(Table1[[#This Row],[Predictors]])-LEN(SUBSTITUTE(Table1[[#This Row],[Predictors]],".","")))/Table1[[#This Row],[NumPredictors]],0)</f>
        <v>0</v>
      </c>
      <c r="AU107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1074" s="29">
        <f>1-(Table1[[#This Row],[P_2gram]]+Table1[[#This Row],[P_order]]+Table1[[#This Row],[P_se]])</f>
        <v>0.7</v>
      </c>
    </row>
    <row r="1075" spans="1:48" x14ac:dyDescent="0.25">
      <c r="A1075">
        <v>169</v>
      </c>
      <c r="B1075" t="s">
        <v>645</v>
      </c>
      <c r="C1075" t="s">
        <v>185</v>
      </c>
      <c r="D1075" s="26" t="s">
        <v>1510</v>
      </c>
      <c r="E1075">
        <v>40000</v>
      </c>
      <c r="F10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075" t="s">
        <v>1070</v>
      </c>
      <c r="H1075" s="3">
        <v>1</v>
      </c>
      <c r="I1075" s="1">
        <v>43118.969733796293</v>
      </c>
      <c r="J1075" t="s">
        <v>1007</v>
      </c>
      <c r="K1075" t="s">
        <v>11</v>
      </c>
      <c r="L1075" t="str">
        <f>SUBSTITUTE(SUBSTITUTE(Table1[[#This Row],[PredictorSetsOrig]],"task","act"),"startend","se")</f>
        <v>act,se,order</v>
      </c>
      <c r="M1075" s="32" t="s">
        <v>18</v>
      </c>
      <c r="N1075" s="3">
        <v>30</v>
      </c>
      <c r="O1075" s="3">
        <f>IF(Table1[[#This Row],[Algorithm]]="None",0,IF(Table1[[#This Row],[NumPredictors]]&lt;=5,5,IF(Table1[[#This Row],[NumPredictors]]&lt;=10,10,IF(Table1[[#This Row],[NumPredictors]]&lt;=30,30,50))))</f>
        <v>30</v>
      </c>
      <c r="P1075" s="2">
        <v>0.83109999999999995</v>
      </c>
      <c r="Q1075" s="2">
        <v>0.83186666666666698</v>
      </c>
      <c r="R1075">
        <v>19.6399999999994</v>
      </c>
      <c r="S1075">
        <v>65.140000000001194</v>
      </c>
      <c r="T1075">
        <v>6.9599999999991304</v>
      </c>
      <c r="U1075" s="3">
        <v>6.7687182622883197</v>
      </c>
      <c r="V1075" s="27"/>
      <c r="W1075" s="22">
        <f>IFERROR(Table1[[#This Row],[MutualInformation]]/Table1[[#This Row],[MutualInformationPotential]],0)</f>
        <v>0</v>
      </c>
      <c r="X1075" s="3">
        <v>0.20174135580149999</v>
      </c>
      <c r="Y1075" s="3"/>
      <c r="Z1075" s="3">
        <f>IFERROR(Table1[[#This Row],[MutualInformationVsOutcome]]/Table1[[#This Row],[MutualInformationVsOutcomePotential]],0)</f>
        <v>0</v>
      </c>
      <c r="AA1075">
        <v>419</v>
      </c>
      <c r="AB1075">
        <v>7892</v>
      </c>
      <c r="AC1075">
        <v>131</v>
      </c>
      <c r="AD1075">
        <v>1558</v>
      </c>
      <c r="AE1075" s="3" t="s">
        <v>1149</v>
      </c>
      <c r="AF10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75" s="17" t="str">
        <f>RIGHT(Table1[[#This Row],[AlgorithmFunc]],LEN(Table1[[#This Row],[AlgorithmFunc]])-16)</f>
        <v>ClusterFisher</v>
      </c>
      <c r="AH1075" s="3">
        <f>Table1[[#This Row],['# CM TP]]+Table1[[#This Row],['# CM TN]]</f>
        <v>8311</v>
      </c>
      <c r="AI1075" s="3">
        <f>Table1[[#This Row],['# CM FP]]+Table1[[#This Row],['# CM FN]]</f>
        <v>1689</v>
      </c>
      <c r="AJ1075" s="3">
        <f>Table1[[#This Row],['# CM TP]]+Table1[[#This Row],['# CM FP]]</f>
        <v>550</v>
      </c>
      <c r="AK1075" s="3">
        <f>Table1[[#This Row],['# CM TN]]+Table1[[#This Row],['# CM FN]]</f>
        <v>9450</v>
      </c>
      <c r="AL1075" s="3">
        <f>Table1[[#This Row],[GT_T]]+Table1[[#This Row],[GT_F]]</f>
        <v>10000</v>
      </c>
      <c r="AM1075" s="3">
        <f>IFERROR((Table1[[#This Row],['# CM TP]]+Table1[[#This Row],['# CM TN]])/Table1[[#This Row],[GT_TOT]], 0)</f>
        <v>0.83109999999999995</v>
      </c>
      <c r="AN1075" s="3">
        <f>IFERROR(((Table1[[#This Row],[GT_T]]*Table1[[#This Row],[GT_ML_P]]/Table1[[#This Row],[GT_TOT]])+(Table1[[#This Row],[GT_F]]*Table1[[#This Row],[GT_ML_N]]/Table1[[#This Row],[GT_TOT]]))/Table1[[#This Row],[GT_TOT]],0)</f>
        <v>0.205321</v>
      </c>
      <c r="AO1075" s="3">
        <f>(Table1[[#This Row],[OBS_ACC]]-Table1[[#This Row],[EXP_ACC]])/(1-Table1[[#This Row],[EXP_ACC]])</f>
        <v>0.78746135231961578</v>
      </c>
      <c r="AP1075" s="3">
        <f>Table1[[#This Row],['# CM TP]]+Table1[[#This Row],['# CM FN]]</f>
        <v>1977</v>
      </c>
      <c r="AQ1075" s="3">
        <f>Table1[[#This Row],['# CM TN]]+Table1[[#This Row],['# CM FP]]</f>
        <v>8023</v>
      </c>
      <c r="AR1075" s="2">
        <f>IFERROR(Table1[[#This Row],[NUM_T]]/(Table1[[#This Row],[NUM_T]]+Table1[[#This Row],[NUM_F]]),0)</f>
        <v>0.19769999999999999</v>
      </c>
      <c r="AS1075" s="2">
        <f>IFERROR(((LEN(Table1[[#This Row],[Predictors]])-LEN(SUBSTITUTE(Table1[[#This Row],[Predictors]],"_","")))/Table1[[#This Row],[NumPredictors]])-Table1[[#This Row],[P_se]],0)</f>
        <v>1.1111111111111113E-2</v>
      </c>
      <c r="AT1075" s="2">
        <f>IFERROR((LEN(Table1[[#This Row],[Predictors]])-LEN(SUBSTITUTE(Table1[[#This Row],[Predictors]],".","")))/Table1[[#This Row],[NumPredictors]],0)</f>
        <v>0.8666666666666667</v>
      </c>
      <c r="AU10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075" s="2">
        <f>1-(Table1[[#This Row],[P_2gram]]+Table1[[#This Row],[P_order]]+Table1[[#This Row],[P_se]])</f>
        <v>9.9999999999999978E-2</v>
      </c>
    </row>
    <row r="1076" spans="1:48" x14ac:dyDescent="0.25">
      <c r="A1076">
        <v>28</v>
      </c>
      <c r="B1076" t="s">
        <v>645</v>
      </c>
      <c r="C1076" t="s">
        <v>190</v>
      </c>
      <c r="D1076" s="26" t="s">
        <v>1510</v>
      </c>
      <c r="E1076">
        <v>4000</v>
      </c>
      <c r="F10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076" t="s">
        <v>1070</v>
      </c>
      <c r="H1076" s="3">
        <v>1</v>
      </c>
      <c r="I1076" s="1">
        <v>43118.810798611114</v>
      </c>
      <c r="J1076" t="s">
        <v>995</v>
      </c>
      <c r="K1076" t="s">
        <v>11</v>
      </c>
      <c r="L1076" t="str">
        <f>SUBSTITUTE(SUBSTITUTE(Table1[[#This Row],[PredictorSetsOrig]],"task","act"),"startend","se")</f>
        <v>act,2gram</v>
      </c>
      <c r="M1076" s="32" t="s">
        <v>22</v>
      </c>
      <c r="N1076" s="3">
        <v>10</v>
      </c>
      <c r="O1076" s="3">
        <f>IF(Table1[[#This Row],[Algorithm]]="None",0,IF(Table1[[#This Row],[NumPredictors]]&lt;=5,5,IF(Table1[[#This Row],[NumPredictors]]&lt;=10,10,IF(Table1[[#This Row],[NumPredictors]]&lt;=30,30,50))))</f>
        <v>10</v>
      </c>
      <c r="P1076" s="2">
        <v>0.81399999999999995</v>
      </c>
      <c r="Q1076" s="2">
        <v>0.81699999999999995</v>
      </c>
      <c r="R1076">
        <v>1.03000000000003</v>
      </c>
      <c r="S1076">
        <v>4.1399999999999899</v>
      </c>
      <c r="T1076">
        <v>0.63999999999998602</v>
      </c>
      <c r="U1076" s="3">
        <v>5.4713809715218504</v>
      </c>
      <c r="V1076" s="27">
        <v>7.30761563701172</v>
      </c>
      <c r="W1076" s="22">
        <f>IFERROR(Table1[[#This Row],[MutualInformation]]/Table1[[#This Row],[MutualInformationPotential]],0)</f>
        <v>0.74872314627637493</v>
      </c>
      <c r="X1076" s="3">
        <v>0.41260315187837499</v>
      </c>
      <c r="Y1076" s="3">
        <v>0.62240735263359004</v>
      </c>
      <c r="Z1076" s="3">
        <f>IFERROR(Table1[[#This Row],[MutualInformationVsOutcome]]/Table1[[#This Row],[MutualInformationVsOutcomePotential]],0)</f>
        <v>0.66291497060972804</v>
      </c>
      <c r="AA1076">
        <v>255</v>
      </c>
      <c r="AB1076">
        <v>559</v>
      </c>
      <c r="AC1076">
        <v>77</v>
      </c>
      <c r="AD1076">
        <v>109</v>
      </c>
      <c r="AE1076" s="3" t="s">
        <v>1044</v>
      </c>
      <c r="AF10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76" s="17" t="str">
        <f>RIGHT(Table1[[#This Row],[AlgorithmFunc]],LEN(Table1[[#This Row],[AlgorithmFunc]])-16)</f>
        <v>ClusterInfluence</v>
      </c>
      <c r="AH1076" s="3">
        <f>Table1[[#This Row],['# CM TP]]+Table1[[#This Row],['# CM TN]]</f>
        <v>814</v>
      </c>
      <c r="AI1076" s="3">
        <f>Table1[[#This Row],['# CM FP]]+Table1[[#This Row],['# CM FN]]</f>
        <v>186</v>
      </c>
      <c r="AJ1076" s="3">
        <f>Table1[[#This Row],['# CM TP]]+Table1[[#This Row],['# CM FP]]</f>
        <v>332</v>
      </c>
      <c r="AK1076" s="3">
        <f>Table1[[#This Row],['# CM TN]]+Table1[[#This Row],['# CM FN]]</f>
        <v>668</v>
      </c>
      <c r="AL1076" s="3">
        <f>Table1[[#This Row],[GT_T]]+Table1[[#This Row],[GT_F]]</f>
        <v>1000</v>
      </c>
      <c r="AM1076" s="3">
        <f>IFERROR((Table1[[#This Row],['# CM TP]]+Table1[[#This Row],['# CM TN]])/Table1[[#This Row],[GT_TOT]], 0)</f>
        <v>0.81399999999999995</v>
      </c>
      <c r="AN1076" s="3">
        <f>IFERROR(((Table1[[#This Row],[GT_T]]*Table1[[#This Row],[GT_ML_P]]/Table1[[#This Row],[GT_TOT]])+(Table1[[#This Row],[GT_F]]*Table1[[#This Row],[GT_ML_N]]/Table1[[#This Row],[GT_TOT]]))/Table1[[#This Row],[GT_TOT]],0)</f>
        <v>0.39449599999999996</v>
      </c>
      <c r="AO1076" s="3">
        <f>(Table1[[#This Row],[OBS_ACC]]-Table1[[#This Row],[EXP_ACC]])/(1-Table1[[#This Row],[EXP_ACC]])</f>
        <v>0.69281788394461463</v>
      </c>
      <c r="AP1076" s="3">
        <f>Table1[[#This Row],['# CM TP]]+Table1[[#This Row],['# CM FN]]</f>
        <v>364</v>
      </c>
      <c r="AQ1076" s="3">
        <f>Table1[[#This Row],['# CM TN]]+Table1[[#This Row],['# CM FP]]</f>
        <v>636</v>
      </c>
      <c r="AR1076" s="2">
        <f>IFERROR(Table1[[#This Row],[NUM_T]]/(Table1[[#This Row],[NUM_T]]+Table1[[#This Row],[NUM_F]]),0)</f>
        <v>0.36399999999999999</v>
      </c>
      <c r="AS1076" s="2">
        <f>IFERROR(((LEN(Table1[[#This Row],[Predictors]])-LEN(SUBSTITUTE(Table1[[#This Row],[Predictors]],"_","")))/Table1[[#This Row],[NumPredictors]])-Table1[[#This Row],[P_se]],0)</f>
        <v>0.6</v>
      </c>
      <c r="AT1076" s="2">
        <f>IFERROR((LEN(Table1[[#This Row],[Predictors]])-LEN(SUBSTITUTE(Table1[[#This Row],[Predictors]],".","")))/Table1[[#This Row],[NumPredictors]],0)</f>
        <v>0</v>
      </c>
      <c r="AU10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76" s="2">
        <f>1-(Table1[[#This Row],[P_2gram]]+Table1[[#This Row],[P_order]]+Table1[[#This Row],[P_se]])</f>
        <v>0.4</v>
      </c>
    </row>
    <row r="1077" spans="1:48" x14ac:dyDescent="0.25">
      <c r="A1077">
        <v>39</v>
      </c>
      <c r="B1077" t="s">
        <v>645</v>
      </c>
      <c r="C1077" t="s">
        <v>190</v>
      </c>
      <c r="D1077" s="26" t="s">
        <v>1510</v>
      </c>
      <c r="E1077">
        <v>4000</v>
      </c>
      <c r="F10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077" t="s">
        <v>1070</v>
      </c>
      <c r="H1077" s="3">
        <v>1</v>
      </c>
      <c r="I1077" s="1">
        <v>43118.811666666668</v>
      </c>
      <c r="J1077" t="s">
        <v>1007</v>
      </c>
      <c r="K1077" t="s">
        <v>11</v>
      </c>
      <c r="L1077" t="str">
        <f>SUBSTITUTE(SUBSTITUTE(Table1[[#This Row],[PredictorSetsOrig]],"task","act"),"startend","se")</f>
        <v>act,2gram</v>
      </c>
      <c r="M1077" s="32" t="s">
        <v>22</v>
      </c>
      <c r="N1077" s="3">
        <v>10</v>
      </c>
      <c r="O1077" s="3">
        <f>IF(Table1[[#This Row],[Algorithm]]="None",0,IF(Table1[[#This Row],[NumPredictors]]&lt;=5,5,IF(Table1[[#This Row],[NumPredictors]]&lt;=10,10,IF(Table1[[#This Row],[NumPredictors]]&lt;=30,30,50))))</f>
        <v>10</v>
      </c>
      <c r="P1077" s="2">
        <v>0.81399999999999995</v>
      </c>
      <c r="Q1077" s="2">
        <v>0.81699999999999995</v>
      </c>
      <c r="R1077">
        <v>1.0499999999999501</v>
      </c>
      <c r="S1077">
        <v>4.38</v>
      </c>
      <c r="T1077">
        <v>0.65999999999996795</v>
      </c>
      <c r="U1077" s="3">
        <v>5.4713809715218504</v>
      </c>
      <c r="V1077" s="17">
        <v>7.30761563701172</v>
      </c>
      <c r="W1077" s="22">
        <f>IFERROR(Table1[[#This Row],[MutualInformation]]/Table1[[#This Row],[MutualInformationPotential]],0)</f>
        <v>0.74872314627637493</v>
      </c>
      <c r="X1077" s="3">
        <v>0.41260315187837499</v>
      </c>
      <c r="Y1077" s="3">
        <v>0.62240735263359004</v>
      </c>
      <c r="Z1077" s="3">
        <f>IFERROR(Table1[[#This Row],[MutualInformationVsOutcome]]/Table1[[#This Row],[MutualInformationVsOutcomePotential]],0)</f>
        <v>0.66291497060972804</v>
      </c>
      <c r="AA1077">
        <v>255</v>
      </c>
      <c r="AB1077">
        <v>559</v>
      </c>
      <c r="AC1077">
        <v>77</v>
      </c>
      <c r="AD1077">
        <v>109</v>
      </c>
      <c r="AE1077" s="3" t="s">
        <v>1044</v>
      </c>
      <c r="AF10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77" s="17" t="str">
        <f>RIGHT(Table1[[#This Row],[AlgorithmFunc]],LEN(Table1[[#This Row],[AlgorithmFunc]])-16)</f>
        <v>ClusterFisher</v>
      </c>
      <c r="AH1077" s="3">
        <f>Table1[[#This Row],['# CM TP]]+Table1[[#This Row],['# CM TN]]</f>
        <v>814</v>
      </c>
      <c r="AI1077" s="3">
        <f>Table1[[#This Row],['# CM FP]]+Table1[[#This Row],['# CM FN]]</f>
        <v>186</v>
      </c>
      <c r="AJ1077" s="3">
        <f>Table1[[#This Row],['# CM TP]]+Table1[[#This Row],['# CM FP]]</f>
        <v>332</v>
      </c>
      <c r="AK1077" s="3">
        <f>Table1[[#This Row],['# CM TN]]+Table1[[#This Row],['# CM FN]]</f>
        <v>668</v>
      </c>
      <c r="AL1077" s="3">
        <f>Table1[[#This Row],[GT_T]]+Table1[[#This Row],[GT_F]]</f>
        <v>1000</v>
      </c>
      <c r="AM1077" s="3">
        <f>IFERROR((Table1[[#This Row],['# CM TP]]+Table1[[#This Row],['# CM TN]])/Table1[[#This Row],[GT_TOT]], 0)</f>
        <v>0.81399999999999995</v>
      </c>
      <c r="AN1077" s="3">
        <f>IFERROR(((Table1[[#This Row],[GT_T]]*Table1[[#This Row],[GT_ML_P]]/Table1[[#This Row],[GT_TOT]])+(Table1[[#This Row],[GT_F]]*Table1[[#This Row],[GT_ML_N]]/Table1[[#This Row],[GT_TOT]]))/Table1[[#This Row],[GT_TOT]],0)</f>
        <v>0.39449599999999996</v>
      </c>
      <c r="AO1077" s="3">
        <f>(Table1[[#This Row],[OBS_ACC]]-Table1[[#This Row],[EXP_ACC]])/(1-Table1[[#This Row],[EXP_ACC]])</f>
        <v>0.69281788394461463</v>
      </c>
      <c r="AP1077" s="3">
        <f>Table1[[#This Row],['# CM TP]]+Table1[[#This Row],['# CM FN]]</f>
        <v>364</v>
      </c>
      <c r="AQ1077" s="3">
        <f>Table1[[#This Row],['# CM TN]]+Table1[[#This Row],['# CM FP]]</f>
        <v>636</v>
      </c>
      <c r="AR1077" s="2">
        <f>IFERROR(Table1[[#This Row],[NUM_T]]/(Table1[[#This Row],[NUM_T]]+Table1[[#This Row],[NUM_F]]),0)</f>
        <v>0.36399999999999999</v>
      </c>
      <c r="AS1077" s="2">
        <f>IFERROR(((LEN(Table1[[#This Row],[Predictors]])-LEN(SUBSTITUTE(Table1[[#This Row],[Predictors]],"_","")))/Table1[[#This Row],[NumPredictors]])-Table1[[#This Row],[P_se]],0)</f>
        <v>0.6</v>
      </c>
      <c r="AT1077" s="2">
        <f>IFERROR((LEN(Table1[[#This Row],[Predictors]])-LEN(SUBSTITUTE(Table1[[#This Row],[Predictors]],".","")))/Table1[[#This Row],[NumPredictors]],0)</f>
        <v>0</v>
      </c>
      <c r="AU10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77" s="2">
        <f>1-(Table1[[#This Row],[P_2gram]]+Table1[[#This Row],[P_order]]+Table1[[#This Row],[P_se]])</f>
        <v>0.4</v>
      </c>
    </row>
    <row r="1078" spans="1:48" x14ac:dyDescent="0.25">
      <c r="A1078">
        <v>29</v>
      </c>
      <c r="B1078" t="s">
        <v>645</v>
      </c>
      <c r="C1078" t="s">
        <v>185</v>
      </c>
      <c r="D1078" s="26" t="s">
        <v>1510</v>
      </c>
      <c r="E1078">
        <v>40000</v>
      </c>
      <c r="F10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78" t="s">
        <v>1316</v>
      </c>
      <c r="H1078" s="3">
        <v>1</v>
      </c>
      <c r="I1078" s="1">
        <v>43121.884085648147</v>
      </c>
      <c r="J1078" t="s">
        <v>1317</v>
      </c>
      <c r="K1078" t="s">
        <v>11</v>
      </c>
      <c r="L1078" t="str">
        <f>SUBSTITUTE(SUBSTITUTE(Table1[[#This Row],[PredictorSetsOrig]],"task","act"),"startend","se")</f>
        <v>act,2gram,order</v>
      </c>
      <c r="M1078" s="32" t="s">
        <v>24</v>
      </c>
      <c r="N1078" s="3">
        <v>10</v>
      </c>
      <c r="O1078" s="3">
        <f>IF(Table1[[#This Row],[Algorithm]]="None",0,IF(Table1[[#This Row],[NumPredictors]]&lt;=5,5,IF(Table1[[#This Row],[NumPredictors]]&lt;=10,10,IF(Table1[[#This Row],[NumPredictors]]&lt;=30,30,50))))</f>
        <v>10</v>
      </c>
      <c r="P1078" s="2">
        <v>0.81399999999999995</v>
      </c>
      <c r="Q1078" s="2">
        <v>0.81586666666666696</v>
      </c>
      <c r="R1078">
        <v>103.42</v>
      </c>
      <c r="S1078">
        <v>37.190000000000097</v>
      </c>
      <c r="T1078">
        <v>12.639999999999899</v>
      </c>
      <c r="U1078" s="3">
        <v>3.8288782734570299</v>
      </c>
      <c r="V1078" s="17"/>
      <c r="W1078" s="22">
        <f>IFERROR(Table1[[#This Row],[MutualInformation]]/Table1[[#This Row],[MutualInformationPotential]],0)</f>
        <v>0</v>
      </c>
      <c r="X1078" s="3">
        <v>6.2427306291485997E-2</v>
      </c>
      <c r="Y1078" s="3"/>
      <c r="Z1078" s="3">
        <f>IFERROR(Table1[[#This Row],[MutualInformationVsOutcome]]/Table1[[#This Row],[MutualInformationVsOutcomePotential]],0)</f>
        <v>0</v>
      </c>
      <c r="AA1078">
        <v>236</v>
      </c>
      <c r="AB1078">
        <v>7904</v>
      </c>
      <c r="AC1078">
        <v>119</v>
      </c>
      <c r="AD1078">
        <v>1741</v>
      </c>
      <c r="AE1078" s="3" t="s">
        <v>1383</v>
      </c>
      <c r="AF107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078" s="17" t="str">
        <f>RIGHT(Table1[[#This Row],[AlgorithmFunc]],LEN(Table1[[#This Row],[AlgorithmFunc]])-16)</f>
        <v>ClusterMRMR</v>
      </c>
      <c r="AH1078" s="3">
        <f>Table1[[#This Row],['# CM TP]]+Table1[[#This Row],['# CM TN]]</f>
        <v>8140</v>
      </c>
      <c r="AI1078" s="3">
        <f>Table1[[#This Row],['# CM FP]]+Table1[[#This Row],['# CM FN]]</f>
        <v>1860</v>
      </c>
      <c r="AJ1078" s="3">
        <f>Table1[[#This Row],['# CM TP]]+Table1[[#This Row],['# CM FP]]</f>
        <v>355</v>
      </c>
      <c r="AK1078" s="3">
        <f>Table1[[#This Row],['# CM TN]]+Table1[[#This Row],['# CM FN]]</f>
        <v>9645</v>
      </c>
      <c r="AL1078" s="3">
        <f>Table1[[#This Row],[GT_T]]+Table1[[#This Row],[GT_F]]</f>
        <v>10000</v>
      </c>
      <c r="AM1078" s="3">
        <f>IFERROR((Table1[[#This Row],['# CM TP]]+Table1[[#This Row],['# CM TN]])/Table1[[#This Row],[GT_TOT]], 0)</f>
        <v>0.81399999999999995</v>
      </c>
      <c r="AN1078" s="3">
        <f>IFERROR(((Table1[[#This Row],[GT_T]]*Table1[[#This Row],[GT_ML_P]]/Table1[[#This Row],[GT_TOT]])+(Table1[[#This Row],[GT_F]]*Table1[[#This Row],[GT_ML_N]]/Table1[[#This Row],[GT_TOT]]))/Table1[[#This Row],[GT_TOT]],0)</f>
        <v>0.20829400000000001</v>
      </c>
      <c r="AO1078" s="3">
        <f>(Table1[[#This Row],[OBS_ACC]]-Table1[[#This Row],[EXP_ACC]])/(1-Table1[[#This Row],[EXP_ACC]])</f>
        <v>0.76506430417351889</v>
      </c>
      <c r="AP1078" s="3">
        <f>Table1[[#This Row],['# CM TP]]+Table1[[#This Row],['# CM FN]]</f>
        <v>1977</v>
      </c>
      <c r="AQ1078" s="3">
        <f>Table1[[#This Row],['# CM TN]]+Table1[[#This Row],['# CM FP]]</f>
        <v>8023</v>
      </c>
      <c r="AR1078" s="2">
        <f>IFERROR(Table1[[#This Row],[NUM_T]]/(Table1[[#This Row],[NUM_T]]+Table1[[#This Row],[NUM_F]]),0)</f>
        <v>0.19769999999999999</v>
      </c>
      <c r="AS1078" s="2">
        <f>IFERROR(((LEN(Table1[[#This Row],[Predictors]])-LEN(SUBSTITUTE(Table1[[#This Row],[Predictors]],"_","")))/Table1[[#This Row],[NumPredictors]])-Table1[[#This Row],[P_se]],0)</f>
        <v>0.3</v>
      </c>
      <c r="AT1078" s="2">
        <f>IFERROR((LEN(Table1[[#This Row],[Predictors]])-LEN(SUBSTITUTE(Table1[[#This Row],[Predictors]],".","")))/Table1[[#This Row],[NumPredictors]],0)</f>
        <v>0.6</v>
      </c>
      <c r="AU10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78" s="2">
        <f>1-(Table1[[#This Row],[P_2gram]]+Table1[[#This Row],[P_order]]+Table1[[#This Row],[P_se]])</f>
        <v>0.10000000000000009</v>
      </c>
    </row>
    <row r="1079" spans="1:48" x14ac:dyDescent="0.25">
      <c r="A1079" s="26">
        <v>2</v>
      </c>
      <c r="B1079" s="26" t="s">
        <v>645</v>
      </c>
      <c r="C1079" s="26" t="s">
        <v>942</v>
      </c>
      <c r="D1079" t="s">
        <v>1509</v>
      </c>
      <c r="E1079" s="26">
        <v>1143</v>
      </c>
      <c r="F10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079" s="26" t="s">
        <v>1070</v>
      </c>
      <c r="H1079" s="27">
        <v>1</v>
      </c>
      <c r="I1079" s="28">
        <v>43118.990925925929</v>
      </c>
      <c r="J1079" s="26" t="s">
        <v>982</v>
      </c>
      <c r="K1079" s="26" t="s">
        <v>11</v>
      </c>
      <c r="L1079" t="str">
        <f>SUBSTITUTE(SUBSTITUTE(Table1[[#This Row],[PredictorSetsOrig]],"task","act"),"startend","se")</f>
        <v>act,se</v>
      </c>
      <c r="M1079" s="14" t="s">
        <v>14</v>
      </c>
      <c r="N1079" s="27">
        <v>10</v>
      </c>
      <c r="O1079" s="27">
        <f>IF(Table1[[#This Row],[Algorithm]]="None",0,IF(Table1[[#This Row],[NumPredictors]]&lt;=5,5,IF(Table1[[#This Row],[NumPredictors]]&lt;=10,10,IF(Table1[[#This Row],[NumPredictors]]&lt;=30,30,50))))</f>
        <v>10</v>
      </c>
      <c r="P1079" s="29">
        <v>0.66783216783216803</v>
      </c>
      <c r="Q1079" s="29">
        <v>0.71528588098016299</v>
      </c>
      <c r="R1079" s="27">
        <v>0.93999999999999795</v>
      </c>
      <c r="S1079" s="27">
        <v>2.0799999999999801</v>
      </c>
      <c r="T1079" s="27">
        <v>0.29999999999995502</v>
      </c>
      <c r="U1079" s="27">
        <v>3.2407600960420302</v>
      </c>
      <c r="V1079" s="27"/>
      <c r="W1079" s="22">
        <f>IFERROR(Table1[[#This Row],[MutualInformation]]/Table1[[#This Row],[MutualInformationPotential]],0)</f>
        <v>0</v>
      </c>
      <c r="X1079" s="27">
        <v>0.18600280802980201</v>
      </c>
      <c r="Y1079" s="3"/>
      <c r="Z1079" s="27">
        <f>IFERROR(Table1[[#This Row],[MutualInformationVsOutcome]]/Table1[[#This Row],[MutualInformationVsOutcomePotential]],0)</f>
        <v>0</v>
      </c>
      <c r="AA1079" s="26">
        <v>15</v>
      </c>
      <c r="AB1079" s="26">
        <v>176</v>
      </c>
      <c r="AC1079" s="26">
        <v>9</v>
      </c>
      <c r="AD1079" s="26">
        <v>86</v>
      </c>
      <c r="AE1079" s="27" t="s">
        <v>1244</v>
      </c>
      <c r="AF10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079" s="17" t="str">
        <f>RIGHT(Table1[[#This Row],[AlgorithmFunc]],LEN(Table1[[#This Row],[AlgorithmFunc]])-16)</f>
        <v>Fisher</v>
      </c>
      <c r="AH1079" s="27">
        <f>Table1[[#This Row],['# CM TP]]+Table1[[#This Row],['# CM TN]]</f>
        <v>191</v>
      </c>
      <c r="AI1079" s="27">
        <f>Table1[[#This Row],['# CM FP]]+Table1[[#This Row],['# CM FN]]</f>
        <v>95</v>
      </c>
      <c r="AJ1079" s="27">
        <f>Table1[[#This Row],['# CM TP]]+Table1[[#This Row],['# CM FP]]</f>
        <v>24</v>
      </c>
      <c r="AK1079" s="27">
        <f>Table1[[#This Row],['# CM TN]]+Table1[[#This Row],['# CM FN]]</f>
        <v>262</v>
      </c>
      <c r="AL1079" s="27">
        <f>Table1[[#This Row],[GT_T]]+Table1[[#This Row],[GT_F]]</f>
        <v>286</v>
      </c>
      <c r="AM1079" s="27">
        <f>IFERROR((Table1[[#This Row],['# CM TP]]+Table1[[#This Row],['# CM TN]])/Table1[[#This Row],[GT_TOT]], 0)</f>
        <v>0.66783216783216781</v>
      </c>
      <c r="AN1079" s="27">
        <f>IFERROR(((Table1[[#This Row],[GT_T]]*Table1[[#This Row],[GT_ML_P]]/Table1[[#This Row],[GT_TOT]])+(Table1[[#This Row],[GT_F]]*Table1[[#This Row],[GT_ML_N]]/Table1[[#This Row],[GT_TOT]]))/Table1[[#This Row],[GT_TOT]],0)</f>
        <v>0.36033546872707711</v>
      </c>
      <c r="AO1079" s="27">
        <f>(Table1[[#This Row],[OBS_ACC]]-Table1[[#This Row],[EXP_ACC]])/(1-Table1[[#This Row],[EXP_ACC]])</f>
        <v>0.48071556897672102</v>
      </c>
      <c r="AP1079" s="27">
        <f>Table1[[#This Row],['# CM TP]]+Table1[[#This Row],['# CM FN]]</f>
        <v>101</v>
      </c>
      <c r="AQ1079" s="27">
        <f>Table1[[#This Row],['# CM TN]]+Table1[[#This Row],['# CM FP]]</f>
        <v>185</v>
      </c>
      <c r="AR1079" s="29">
        <f>IFERROR(Table1[[#This Row],[NUM_T]]/(Table1[[#This Row],[NUM_T]]+Table1[[#This Row],[NUM_F]]),0)</f>
        <v>0.35314685314685312</v>
      </c>
      <c r="AS1079" s="29">
        <f>IFERROR(((LEN(Table1[[#This Row],[Predictors]])-LEN(SUBSTITUTE(Table1[[#This Row],[Predictors]],"_","")))/Table1[[#This Row],[NumPredictors]])-Table1[[#This Row],[P_se]],0)</f>
        <v>3.333333333333334E-2</v>
      </c>
      <c r="AT1079" s="29">
        <f>IFERROR((LEN(Table1[[#This Row],[Predictors]])-LEN(SUBSTITUTE(Table1[[#This Row],[Predictors]],".","")))/Table1[[#This Row],[NumPredictors]],0)</f>
        <v>0</v>
      </c>
      <c r="AU107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079" s="29">
        <f>1-(Table1[[#This Row],[P_2gram]]+Table1[[#This Row],[P_order]]+Table1[[#This Row],[P_se]])</f>
        <v>0.9</v>
      </c>
    </row>
    <row r="1080" spans="1:48" x14ac:dyDescent="0.25">
      <c r="A1080">
        <v>4</v>
      </c>
      <c r="B1080" t="s">
        <v>645</v>
      </c>
      <c r="C1080" t="s">
        <v>942</v>
      </c>
      <c r="D1080" t="s">
        <v>1509</v>
      </c>
      <c r="E1080">
        <v>1143</v>
      </c>
      <c r="F10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080" t="s">
        <v>1070</v>
      </c>
      <c r="H1080" s="3">
        <v>1</v>
      </c>
      <c r="I1080" s="1">
        <v>43118.991111111114</v>
      </c>
      <c r="J1080" t="s">
        <v>982</v>
      </c>
      <c r="K1080" t="s">
        <v>11</v>
      </c>
      <c r="L1080" t="str">
        <f>SUBSTITUTE(SUBSTITUTE(Table1[[#This Row],[PredictorSetsOrig]],"task","act"),"startend","se")</f>
        <v>act,se,order</v>
      </c>
      <c r="M1080" s="14" t="s">
        <v>18</v>
      </c>
      <c r="N1080" s="3">
        <v>10</v>
      </c>
      <c r="O1080" s="3">
        <f>IF(Table1[[#This Row],[Algorithm]]="None",0,IF(Table1[[#This Row],[NumPredictors]]&lt;=5,5,IF(Table1[[#This Row],[NumPredictors]]&lt;=10,10,IF(Table1[[#This Row],[NumPredictors]]&lt;=30,30,50))))</f>
        <v>10</v>
      </c>
      <c r="P1080" s="2">
        <v>0.63636363636363602</v>
      </c>
      <c r="Q1080" s="2">
        <v>0.689614935822637</v>
      </c>
      <c r="R1080" s="3">
        <v>129.30000000000001</v>
      </c>
      <c r="S1080" s="3">
        <v>1.8600000000000101</v>
      </c>
      <c r="T1080" s="3">
        <v>970.04</v>
      </c>
      <c r="U1080" s="3">
        <v>0.69206569500068305</v>
      </c>
      <c r="V1080" s="27"/>
      <c r="W1080" s="22">
        <f>IFERROR(Table1[[#This Row],[MutualInformation]]/Table1[[#This Row],[MutualInformationPotential]],0)</f>
        <v>0</v>
      </c>
      <c r="X1080" s="3">
        <v>1.9291438773212401E-2</v>
      </c>
      <c r="Y1080" s="3"/>
      <c r="Z1080" s="3">
        <f>IFERROR(Table1[[#This Row],[MutualInformationVsOutcome]]/Table1[[#This Row],[MutualInformationVsOutcomePotential]],0)</f>
        <v>0</v>
      </c>
      <c r="AA1080">
        <v>1</v>
      </c>
      <c r="AB1080">
        <v>181</v>
      </c>
      <c r="AC1080">
        <v>4</v>
      </c>
      <c r="AD1080">
        <v>100</v>
      </c>
      <c r="AE1080" s="3" t="s">
        <v>1246</v>
      </c>
      <c r="AF10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080" s="17" t="str">
        <f>RIGHT(Table1[[#This Row],[AlgorithmFunc]],LEN(Table1[[#This Row],[AlgorithmFunc]])-16)</f>
        <v>Fisher</v>
      </c>
      <c r="AH1080" s="3">
        <f>Table1[[#This Row],['# CM TP]]+Table1[[#This Row],['# CM TN]]</f>
        <v>182</v>
      </c>
      <c r="AI1080" s="3">
        <f>Table1[[#This Row],['# CM FP]]+Table1[[#This Row],['# CM FN]]</f>
        <v>104</v>
      </c>
      <c r="AJ1080" s="3">
        <f>Table1[[#This Row],['# CM TP]]+Table1[[#This Row],['# CM FP]]</f>
        <v>5</v>
      </c>
      <c r="AK1080" s="3">
        <f>Table1[[#This Row],['# CM TN]]+Table1[[#This Row],['# CM FN]]</f>
        <v>281</v>
      </c>
      <c r="AL1080" s="3">
        <f>Table1[[#This Row],[GT_T]]+Table1[[#This Row],[GT_F]]</f>
        <v>286</v>
      </c>
      <c r="AM1080" s="3">
        <f>IFERROR((Table1[[#This Row],['# CM TP]]+Table1[[#This Row],['# CM TN]])/Table1[[#This Row],[GT_TOT]], 0)</f>
        <v>0.63636363636363635</v>
      </c>
      <c r="AN1080" s="3">
        <f>IFERROR(((Table1[[#This Row],[GT_T]]*Table1[[#This Row],[GT_ML_P]]/Table1[[#This Row],[GT_TOT]])+(Table1[[#This Row],[GT_F]]*Table1[[#This Row],[GT_ML_N]]/Table1[[#This Row],[GT_TOT]]))/Table1[[#This Row],[GT_TOT]],0)</f>
        <v>0.36840432294977754</v>
      </c>
      <c r="AO1080" s="3">
        <f>(Table1[[#This Row],[OBS_ACC]]-Table1[[#This Row],[EXP_ACC]])/(1-Table1[[#This Row],[EXP_ACC]])</f>
        <v>0.42425767488676391</v>
      </c>
      <c r="AP1080" s="3">
        <f>Table1[[#This Row],['# CM TP]]+Table1[[#This Row],['# CM FN]]</f>
        <v>101</v>
      </c>
      <c r="AQ1080" s="3">
        <f>Table1[[#This Row],['# CM TN]]+Table1[[#This Row],['# CM FP]]</f>
        <v>185</v>
      </c>
      <c r="AR1080" s="2">
        <f>IFERROR(Table1[[#This Row],[NUM_T]]/(Table1[[#This Row],[NUM_T]]+Table1[[#This Row],[NUM_F]]),0)</f>
        <v>0.35314685314685312</v>
      </c>
      <c r="AS1080" s="2">
        <f>IFERROR(((LEN(Table1[[#This Row],[Predictors]])-LEN(SUBSTITUTE(Table1[[#This Row],[Predictors]],"_","")))/Table1[[#This Row],[NumPredictors]])-Table1[[#This Row],[P_se]],0)</f>
        <v>0</v>
      </c>
      <c r="AT1080" s="2">
        <f>IFERROR((LEN(Table1[[#This Row],[Predictors]])-LEN(SUBSTITUTE(Table1[[#This Row],[Predictors]],".","")))/Table1[[#This Row],[NumPredictors]],0)</f>
        <v>1</v>
      </c>
      <c r="AU10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0" s="2">
        <f>1-(Table1[[#This Row],[P_2gram]]+Table1[[#This Row],[P_order]]+Table1[[#This Row],[P_se]])</f>
        <v>0</v>
      </c>
    </row>
    <row r="1081" spans="1:48" x14ac:dyDescent="0.25">
      <c r="A1081">
        <v>117</v>
      </c>
      <c r="B1081" t="s">
        <v>645</v>
      </c>
      <c r="C1081" t="s">
        <v>185</v>
      </c>
      <c r="D1081" s="26" t="s">
        <v>1510</v>
      </c>
      <c r="E1081">
        <v>40000</v>
      </c>
      <c r="F10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81" t="s">
        <v>1070</v>
      </c>
      <c r="H1081" s="3">
        <v>1</v>
      </c>
      <c r="I1081" s="1">
        <v>43118.919895833336</v>
      </c>
      <c r="J1081" t="s">
        <v>995</v>
      </c>
      <c r="K1081" t="s">
        <v>11</v>
      </c>
      <c r="L1081" t="str">
        <f>SUBSTITUTE(SUBSTITUTE(Table1[[#This Row],[PredictorSetsOrig]],"task","act"),"startend","se")</f>
        <v>act,2gram,order</v>
      </c>
      <c r="M1081" s="32" t="s">
        <v>24</v>
      </c>
      <c r="N1081" s="3">
        <v>10</v>
      </c>
      <c r="O1081" s="3">
        <f>IF(Table1[[#This Row],[Algorithm]]="None",0,IF(Table1[[#This Row],[NumPredictors]]&lt;=5,5,IF(Table1[[#This Row],[NumPredictors]]&lt;=10,10,IF(Table1[[#This Row],[NumPredictors]]&lt;=30,30,50))))</f>
        <v>10</v>
      </c>
      <c r="P1081" s="2">
        <v>0.8135</v>
      </c>
      <c r="Q1081" s="2">
        <v>0.81740000000000002</v>
      </c>
      <c r="R1081">
        <v>90.220000000001207</v>
      </c>
      <c r="S1081">
        <v>34.560000000001303</v>
      </c>
      <c r="T1081">
        <v>12.240000000001601</v>
      </c>
      <c r="U1081" s="3">
        <v>3.7900630014946399</v>
      </c>
      <c r="V1081" s="27"/>
      <c r="W1081" s="22">
        <f>IFERROR(Table1[[#This Row],[MutualInformation]]/Table1[[#This Row],[MutualInformationPotential]],0)</f>
        <v>0</v>
      </c>
      <c r="X1081" s="3">
        <v>7.5331899101717795E-2</v>
      </c>
      <c r="Y1081" s="3"/>
      <c r="Z1081" s="3">
        <f>IFERROR(Table1[[#This Row],[MutualInformationVsOutcome]]/Table1[[#This Row],[MutualInformationVsOutcomePotential]],0)</f>
        <v>0</v>
      </c>
      <c r="AA1081">
        <v>337</v>
      </c>
      <c r="AB1081">
        <v>7798</v>
      </c>
      <c r="AC1081">
        <v>225</v>
      </c>
      <c r="AD1081">
        <v>1640</v>
      </c>
      <c r="AE1081" s="3" t="s">
        <v>1121</v>
      </c>
      <c r="AF10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81" s="17" t="str">
        <f>RIGHT(Table1[[#This Row],[AlgorithmFunc]],LEN(Table1[[#This Row],[AlgorithmFunc]])-16)</f>
        <v>ClusterInfluence</v>
      </c>
      <c r="AH1081" s="3">
        <f>Table1[[#This Row],['# CM TP]]+Table1[[#This Row],['# CM TN]]</f>
        <v>8135</v>
      </c>
      <c r="AI1081" s="3">
        <f>Table1[[#This Row],['# CM FP]]+Table1[[#This Row],['# CM FN]]</f>
        <v>1865</v>
      </c>
      <c r="AJ1081" s="3">
        <f>Table1[[#This Row],['# CM TP]]+Table1[[#This Row],['# CM FP]]</f>
        <v>562</v>
      </c>
      <c r="AK1081" s="3">
        <f>Table1[[#This Row],['# CM TN]]+Table1[[#This Row],['# CM FN]]</f>
        <v>9438</v>
      </c>
      <c r="AL1081" s="3">
        <f>Table1[[#This Row],[GT_T]]+Table1[[#This Row],[GT_F]]</f>
        <v>10000</v>
      </c>
      <c r="AM1081" s="3">
        <f>IFERROR((Table1[[#This Row],['# CM TP]]+Table1[[#This Row],['# CM TN]])/Table1[[#This Row],[GT_TOT]], 0)</f>
        <v>0.8135</v>
      </c>
      <c r="AN1081" s="3">
        <f>IFERROR(((Table1[[#This Row],[GT_T]]*Table1[[#This Row],[GT_ML_P]]/Table1[[#This Row],[GT_TOT]])+(Table1[[#This Row],[GT_F]]*Table1[[#This Row],[GT_ML_N]]/Table1[[#This Row],[GT_TOT]]))/Table1[[#This Row],[GT_TOT]],0)</f>
        <v>0.22173739999999997</v>
      </c>
      <c r="AO1081" s="3">
        <f>(Table1[[#This Row],[OBS_ACC]]-Table1[[#This Row],[EXP_ACC]])/(1-Table1[[#This Row],[EXP_ACC]])</f>
        <v>0.76036366131431732</v>
      </c>
      <c r="AP1081" s="3">
        <f>Table1[[#This Row],['# CM TP]]+Table1[[#This Row],['# CM FN]]</f>
        <v>1977</v>
      </c>
      <c r="AQ1081" s="3">
        <f>Table1[[#This Row],['# CM TN]]+Table1[[#This Row],['# CM FP]]</f>
        <v>8023</v>
      </c>
      <c r="AR1081" s="2">
        <f>IFERROR(Table1[[#This Row],[NUM_T]]/(Table1[[#This Row],[NUM_T]]+Table1[[#This Row],[NUM_F]]),0)</f>
        <v>0.19769999999999999</v>
      </c>
      <c r="AS1081" s="2">
        <f>IFERROR(((LEN(Table1[[#This Row],[Predictors]])-LEN(SUBSTITUTE(Table1[[#This Row],[Predictors]],"_","")))/Table1[[#This Row],[NumPredictors]])-Table1[[#This Row],[P_se]],0)</f>
        <v>0.2</v>
      </c>
      <c r="AT1081" s="2">
        <f>IFERROR((LEN(Table1[[#This Row],[Predictors]])-LEN(SUBSTITUTE(Table1[[#This Row],[Predictors]],".","")))/Table1[[#This Row],[NumPredictors]],0)</f>
        <v>0.6</v>
      </c>
      <c r="AU10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1" s="2">
        <f>1-(Table1[[#This Row],[P_2gram]]+Table1[[#This Row],[P_order]]+Table1[[#This Row],[P_se]])</f>
        <v>0.19999999999999996</v>
      </c>
    </row>
    <row r="1082" spans="1:48" x14ac:dyDescent="0.25">
      <c r="A1082">
        <v>128</v>
      </c>
      <c r="B1082" t="s">
        <v>645</v>
      </c>
      <c r="C1082" t="s">
        <v>185</v>
      </c>
      <c r="D1082" s="26" t="s">
        <v>1510</v>
      </c>
      <c r="E1082">
        <v>40000</v>
      </c>
      <c r="F10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082" t="s">
        <v>1070</v>
      </c>
      <c r="H1082" s="3">
        <v>1</v>
      </c>
      <c r="I1082" s="1">
        <v>43118.930150462962</v>
      </c>
      <c r="J1082" t="s">
        <v>1007</v>
      </c>
      <c r="K1082" t="s">
        <v>11</v>
      </c>
      <c r="L1082" t="str">
        <f>SUBSTITUTE(SUBSTITUTE(Table1[[#This Row],[PredictorSetsOrig]],"task","act"),"startend","se")</f>
        <v>act,2gram,order</v>
      </c>
      <c r="M1082" s="32" t="s">
        <v>24</v>
      </c>
      <c r="N1082" s="3">
        <v>10</v>
      </c>
      <c r="O1082" s="3">
        <f>IF(Table1[[#This Row],[Algorithm]]="None",0,IF(Table1[[#This Row],[NumPredictors]]&lt;=5,5,IF(Table1[[#This Row],[NumPredictors]]&lt;=10,10,IF(Table1[[#This Row],[NumPredictors]]&lt;=30,30,50))))</f>
        <v>10</v>
      </c>
      <c r="P1082" s="2">
        <v>0.8135</v>
      </c>
      <c r="Q1082" s="2">
        <v>0.81740000000000002</v>
      </c>
      <c r="R1082">
        <v>95.75</v>
      </c>
      <c r="S1082">
        <v>34.889999999999397</v>
      </c>
      <c r="T1082">
        <v>12.4499999999989</v>
      </c>
      <c r="U1082" s="3">
        <v>3.7900630014946399</v>
      </c>
      <c r="V1082" s="27"/>
      <c r="W1082" s="22">
        <f>IFERROR(Table1[[#This Row],[MutualInformation]]/Table1[[#This Row],[MutualInformationPotential]],0)</f>
        <v>0</v>
      </c>
      <c r="X1082" s="3">
        <v>7.5331899101717795E-2</v>
      </c>
      <c r="Y1082" s="3"/>
      <c r="Z1082" s="3">
        <f>IFERROR(Table1[[#This Row],[MutualInformationVsOutcome]]/Table1[[#This Row],[MutualInformationVsOutcomePotential]],0)</f>
        <v>0</v>
      </c>
      <c r="AA1082">
        <v>337</v>
      </c>
      <c r="AB1082">
        <v>7798</v>
      </c>
      <c r="AC1082">
        <v>225</v>
      </c>
      <c r="AD1082">
        <v>1640</v>
      </c>
      <c r="AE1082" s="3" t="s">
        <v>1121</v>
      </c>
      <c r="AF10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082" s="17" t="str">
        <f>RIGHT(Table1[[#This Row],[AlgorithmFunc]],LEN(Table1[[#This Row],[AlgorithmFunc]])-16)</f>
        <v>ClusterFisher</v>
      </c>
      <c r="AH1082" s="3">
        <f>Table1[[#This Row],['# CM TP]]+Table1[[#This Row],['# CM TN]]</f>
        <v>8135</v>
      </c>
      <c r="AI1082" s="3">
        <f>Table1[[#This Row],['# CM FP]]+Table1[[#This Row],['# CM FN]]</f>
        <v>1865</v>
      </c>
      <c r="AJ1082" s="3">
        <f>Table1[[#This Row],['# CM TP]]+Table1[[#This Row],['# CM FP]]</f>
        <v>562</v>
      </c>
      <c r="AK1082" s="3">
        <f>Table1[[#This Row],['# CM TN]]+Table1[[#This Row],['# CM FN]]</f>
        <v>9438</v>
      </c>
      <c r="AL1082" s="3">
        <f>Table1[[#This Row],[GT_T]]+Table1[[#This Row],[GT_F]]</f>
        <v>10000</v>
      </c>
      <c r="AM1082" s="3">
        <f>IFERROR((Table1[[#This Row],['# CM TP]]+Table1[[#This Row],['# CM TN]])/Table1[[#This Row],[GT_TOT]], 0)</f>
        <v>0.8135</v>
      </c>
      <c r="AN1082" s="3">
        <f>IFERROR(((Table1[[#This Row],[GT_T]]*Table1[[#This Row],[GT_ML_P]]/Table1[[#This Row],[GT_TOT]])+(Table1[[#This Row],[GT_F]]*Table1[[#This Row],[GT_ML_N]]/Table1[[#This Row],[GT_TOT]]))/Table1[[#This Row],[GT_TOT]],0)</f>
        <v>0.22173739999999997</v>
      </c>
      <c r="AO1082" s="3">
        <f>(Table1[[#This Row],[OBS_ACC]]-Table1[[#This Row],[EXP_ACC]])/(1-Table1[[#This Row],[EXP_ACC]])</f>
        <v>0.76036366131431732</v>
      </c>
      <c r="AP1082" s="3">
        <f>Table1[[#This Row],['# CM TP]]+Table1[[#This Row],['# CM FN]]</f>
        <v>1977</v>
      </c>
      <c r="AQ1082" s="3">
        <f>Table1[[#This Row],['# CM TN]]+Table1[[#This Row],['# CM FP]]</f>
        <v>8023</v>
      </c>
      <c r="AR1082" s="2">
        <f>IFERROR(Table1[[#This Row],[NUM_T]]/(Table1[[#This Row],[NUM_T]]+Table1[[#This Row],[NUM_F]]),0)</f>
        <v>0.19769999999999999</v>
      </c>
      <c r="AS1082" s="2">
        <f>IFERROR(((LEN(Table1[[#This Row],[Predictors]])-LEN(SUBSTITUTE(Table1[[#This Row],[Predictors]],"_","")))/Table1[[#This Row],[NumPredictors]])-Table1[[#This Row],[P_se]],0)</f>
        <v>0.2</v>
      </c>
      <c r="AT1082" s="2">
        <f>IFERROR((LEN(Table1[[#This Row],[Predictors]])-LEN(SUBSTITUTE(Table1[[#This Row],[Predictors]],".","")))/Table1[[#This Row],[NumPredictors]],0)</f>
        <v>0.6</v>
      </c>
      <c r="AU10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2" s="2">
        <f>1-(Table1[[#This Row],[P_2gram]]+Table1[[#This Row],[P_order]]+Table1[[#This Row],[P_se]])</f>
        <v>0.19999999999999996</v>
      </c>
    </row>
    <row r="1083" spans="1:48" x14ac:dyDescent="0.25">
      <c r="A1083">
        <v>32</v>
      </c>
      <c r="B1083" t="s">
        <v>645</v>
      </c>
      <c r="C1083" t="s">
        <v>190</v>
      </c>
      <c r="D1083" s="26" t="s">
        <v>1510</v>
      </c>
      <c r="E1083">
        <v>40000</v>
      </c>
      <c r="F10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83" t="s">
        <v>1316</v>
      </c>
      <c r="H1083" s="3">
        <v>1</v>
      </c>
      <c r="I1083" s="1">
        <v>43121.860937500001</v>
      </c>
      <c r="J1083" t="s">
        <v>1317</v>
      </c>
      <c r="K1083" t="s">
        <v>11</v>
      </c>
      <c r="L1083" t="str">
        <f>SUBSTITUTE(SUBSTITUTE(Table1[[#This Row],[PredictorSetsOrig]],"task","act"),"startend","se")</f>
        <v>order</v>
      </c>
      <c r="M1083" s="32" t="s">
        <v>436</v>
      </c>
      <c r="N1083" s="3">
        <v>10</v>
      </c>
      <c r="O1083" s="3">
        <f>IF(Table1[[#This Row],[Algorithm]]="None",0,IF(Table1[[#This Row],[NumPredictors]]&lt;=5,5,IF(Table1[[#This Row],[NumPredictors]]&lt;=10,10,IF(Table1[[#This Row],[NumPredictors]]&lt;=30,30,50))))</f>
        <v>10</v>
      </c>
      <c r="P1083" s="2">
        <v>0.8135</v>
      </c>
      <c r="Q1083" s="2">
        <v>0.81659999999999999</v>
      </c>
      <c r="R1083">
        <v>24.279999999999902</v>
      </c>
      <c r="S1083">
        <v>36.330000000000197</v>
      </c>
      <c r="T1083">
        <v>6.6700000000000701</v>
      </c>
      <c r="U1083" s="3">
        <v>2.8022087833477101</v>
      </c>
      <c r="V1083" s="27"/>
      <c r="W1083" s="22">
        <f>IFERROR(Table1[[#This Row],[MutualInformation]]/Table1[[#This Row],[MutualInformationPotential]],0)</f>
        <v>0</v>
      </c>
      <c r="X1083" s="3">
        <v>0.104261298670425</v>
      </c>
      <c r="Y1083" s="3"/>
      <c r="Z1083" s="3">
        <f>IFERROR(Table1[[#This Row],[MutualInformationVsOutcome]]/Table1[[#This Row],[MutualInformationVsOutcomePotential]],0)</f>
        <v>0</v>
      </c>
      <c r="AA1083">
        <v>362</v>
      </c>
      <c r="AB1083">
        <v>7773</v>
      </c>
      <c r="AC1083">
        <v>165</v>
      </c>
      <c r="AD1083">
        <v>1700</v>
      </c>
      <c r="AE1083" s="3" t="s">
        <v>1346</v>
      </c>
      <c r="AF10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083" s="17" t="str">
        <f>RIGHT(Table1[[#This Row],[AlgorithmFunc]],LEN(Table1[[#This Row],[AlgorithmFunc]])-16)</f>
        <v>ClusterMRMR</v>
      </c>
      <c r="AH1083" s="3">
        <f>Table1[[#This Row],['# CM TP]]+Table1[[#This Row],['# CM TN]]</f>
        <v>8135</v>
      </c>
      <c r="AI1083" s="3">
        <f>Table1[[#This Row],['# CM FP]]+Table1[[#This Row],['# CM FN]]</f>
        <v>1865</v>
      </c>
      <c r="AJ1083" s="3">
        <f>Table1[[#This Row],['# CM TP]]+Table1[[#This Row],['# CM FP]]</f>
        <v>527</v>
      </c>
      <c r="AK1083" s="3">
        <f>Table1[[#This Row],['# CM TN]]+Table1[[#This Row],['# CM FN]]</f>
        <v>9473</v>
      </c>
      <c r="AL1083" s="3">
        <f>Table1[[#This Row],[GT_T]]+Table1[[#This Row],[GT_F]]</f>
        <v>10000</v>
      </c>
      <c r="AM1083" s="3">
        <f>IFERROR((Table1[[#This Row],['# CM TP]]+Table1[[#This Row],['# CM TN]])/Table1[[#This Row],[GT_TOT]], 0)</f>
        <v>0.8135</v>
      </c>
      <c r="AN1083" s="3">
        <f>IFERROR(((Table1[[#This Row],[GT_T]]*Table1[[#This Row],[GT_ML_P]]/Table1[[#This Row],[GT_TOT]])+(Table1[[#This Row],[GT_F]]*Table1[[#This Row],[GT_ML_N]]/Table1[[#This Row],[GT_TOT]]))/Table1[[#This Row],[GT_TOT]],0)</f>
        <v>0.21954290000000001</v>
      </c>
      <c r="AO1083" s="3">
        <f>(Table1[[#This Row],[OBS_ACC]]-Table1[[#This Row],[EXP_ACC]])/(1-Table1[[#This Row],[EXP_ACC]])</f>
        <v>0.76103747406487809</v>
      </c>
      <c r="AP1083" s="3">
        <f>Table1[[#This Row],['# CM TP]]+Table1[[#This Row],['# CM FN]]</f>
        <v>2062</v>
      </c>
      <c r="AQ1083" s="3">
        <f>Table1[[#This Row],['# CM TN]]+Table1[[#This Row],['# CM FP]]</f>
        <v>7938</v>
      </c>
      <c r="AR1083" s="2">
        <f>IFERROR(Table1[[#This Row],[NUM_T]]/(Table1[[#This Row],[NUM_T]]+Table1[[#This Row],[NUM_F]]),0)</f>
        <v>0.20619999999999999</v>
      </c>
      <c r="AS1083" s="2">
        <f>IFERROR(((LEN(Table1[[#This Row],[Predictors]])-LEN(SUBSTITUTE(Table1[[#This Row],[Predictors]],"_","")))/Table1[[#This Row],[NumPredictors]])-Table1[[#This Row],[P_se]],0)</f>
        <v>0</v>
      </c>
      <c r="AT1083" s="2">
        <f>IFERROR((LEN(Table1[[#This Row],[Predictors]])-LEN(SUBSTITUTE(Table1[[#This Row],[Predictors]],".","")))/Table1[[#This Row],[NumPredictors]],0)</f>
        <v>1</v>
      </c>
      <c r="AU10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3" s="2">
        <f>1-(Table1[[#This Row],[P_2gram]]+Table1[[#This Row],[P_order]]+Table1[[#This Row],[P_se]])</f>
        <v>0</v>
      </c>
    </row>
    <row r="1084" spans="1:48" x14ac:dyDescent="0.25">
      <c r="A1084">
        <v>13</v>
      </c>
      <c r="B1084" t="s">
        <v>645</v>
      </c>
      <c r="C1084" t="s">
        <v>942</v>
      </c>
      <c r="D1084" t="s">
        <v>1509</v>
      </c>
      <c r="E1084">
        <v>1143</v>
      </c>
      <c r="F10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084" t="s">
        <v>1070</v>
      </c>
      <c r="H1084" s="3">
        <v>1</v>
      </c>
      <c r="I1084" s="1">
        <v>43119.06726851852</v>
      </c>
      <c r="J1084" t="s">
        <v>983</v>
      </c>
      <c r="K1084" t="s">
        <v>11</v>
      </c>
      <c r="L1084" t="str">
        <f>SUBSTITUTE(SUBSTITUTE(Table1[[#This Row],[PredictorSetsOrig]],"task","act"),"startend","se")</f>
        <v>act,se</v>
      </c>
      <c r="M1084" s="14" t="s">
        <v>14</v>
      </c>
      <c r="N1084" s="3">
        <v>10</v>
      </c>
      <c r="O1084" s="3">
        <f>IF(Table1[[#This Row],[Algorithm]]="None",0,IF(Table1[[#This Row],[NumPredictors]]&lt;=5,5,IF(Table1[[#This Row],[NumPredictors]]&lt;=10,10,IF(Table1[[#This Row],[NumPredictors]]&lt;=30,30,50))))</f>
        <v>10</v>
      </c>
      <c r="P1084" s="2">
        <v>0.65034965034964998</v>
      </c>
      <c r="Q1084" s="2">
        <v>0.69778296382730498</v>
      </c>
      <c r="R1084" s="3">
        <v>0.520000000000437</v>
      </c>
      <c r="S1084" s="3">
        <v>1.5799999999999299</v>
      </c>
      <c r="T1084" s="3">
        <v>0.25</v>
      </c>
      <c r="U1084" s="3">
        <v>0.86009238501023899</v>
      </c>
      <c r="V1084" s="27"/>
      <c r="W1084" s="22">
        <f>IFERROR(Table1[[#This Row],[MutualInformation]]/Table1[[#This Row],[MutualInformationPotential]],0)</f>
        <v>0</v>
      </c>
      <c r="X1084" s="3">
        <v>2.9166615789545599E-2</v>
      </c>
      <c r="Y1084" s="3"/>
      <c r="Z1084" s="3">
        <f>IFERROR(Table1[[#This Row],[MutualInformationVsOutcome]]/Table1[[#This Row],[MutualInformationVsOutcomePotential]],0)</f>
        <v>0</v>
      </c>
      <c r="AA1084">
        <v>3</v>
      </c>
      <c r="AB1084">
        <v>183</v>
      </c>
      <c r="AC1084">
        <v>2</v>
      </c>
      <c r="AD1084">
        <v>98</v>
      </c>
      <c r="AE1084" s="3" t="s">
        <v>1255</v>
      </c>
      <c r="AF10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084" s="17" t="str">
        <f>RIGHT(Table1[[#This Row],[AlgorithmFunc]],LEN(Table1[[#This Row],[AlgorithmFunc]])-16)</f>
        <v>Influence</v>
      </c>
      <c r="AH1084" s="3">
        <f>Table1[[#This Row],['# CM TP]]+Table1[[#This Row],['# CM TN]]</f>
        <v>186</v>
      </c>
      <c r="AI1084" s="3">
        <f>Table1[[#This Row],['# CM FP]]+Table1[[#This Row],['# CM FN]]</f>
        <v>100</v>
      </c>
      <c r="AJ1084" s="3">
        <f>Table1[[#This Row],['# CM TP]]+Table1[[#This Row],['# CM FP]]</f>
        <v>5</v>
      </c>
      <c r="AK1084" s="3">
        <f>Table1[[#This Row],['# CM TN]]+Table1[[#This Row],['# CM FN]]</f>
        <v>281</v>
      </c>
      <c r="AL1084" s="3">
        <f>Table1[[#This Row],[GT_T]]+Table1[[#This Row],[GT_F]]</f>
        <v>286</v>
      </c>
      <c r="AM1084" s="3">
        <f>IFERROR((Table1[[#This Row],['# CM TP]]+Table1[[#This Row],['# CM TN]])/Table1[[#This Row],[GT_TOT]], 0)</f>
        <v>0.65034965034965031</v>
      </c>
      <c r="AN1084" s="3">
        <f>IFERROR(((Table1[[#This Row],[GT_T]]*Table1[[#This Row],[GT_ML_P]]/Table1[[#This Row],[GT_TOT]])+(Table1[[#This Row],[GT_F]]*Table1[[#This Row],[GT_ML_N]]/Table1[[#This Row],[GT_TOT]]))/Table1[[#This Row],[GT_TOT]],0)</f>
        <v>0.35490733043180595</v>
      </c>
      <c r="AO1084" s="3">
        <f>(Table1[[#This Row],[OBS_ACC]]-Table1[[#This Row],[EXP_ACC]])/(1-Table1[[#This Row],[EXP_ACC]])</f>
        <v>0.45798430807717089</v>
      </c>
      <c r="AP1084" s="3">
        <f>Table1[[#This Row],['# CM TP]]+Table1[[#This Row],['# CM FN]]</f>
        <v>101</v>
      </c>
      <c r="AQ1084" s="3">
        <f>Table1[[#This Row],['# CM TN]]+Table1[[#This Row],['# CM FP]]</f>
        <v>185</v>
      </c>
      <c r="AR1084" s="2">
        <f>IFERROR(Table1[[#This Row],[NUM_T]]/(Table1[[#This Row],[NUM_T]]+Table1[[#This Row],[NUM_F]]),0)</f>
        <v>0.35314685314685312</v>
      </c>
      <c r="AS1084" s="2">
        <f>IFERROR(((LEN(Table1[[#This Row],[Predictors]])-LEN(SUBSTITUTE(Table1[[#This Row],[Predictors]],"_","")))/Table1[[#This Row],[NumPredictors]])-Table1[[#This Row],[P_se]],0)</f>
        <v>9.9999999999999978E-2</v>
      </c>
      <c r="AT1084" s="2">
        <f>IFERROR((LEN(Table1[[#This Row],[Predictors]])-LEN(SUBSTITUTE(Table1[[#This Row],[Predictors]],".","")))/Table1[[#This Row],[NumPredictors]],0)</f>
        <v>0</v>
      </c>
      <c r="AU10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1084" s="2">
        <f>1-(Table1[[#This Row],[P_2gram]]+Table1[[#This Row],[P_order]]+Table1[[#This Row],[P_se]])</f>
        <v>0.7</v>
      </c>
    </row>
    <row r="1085" spans="1:48" x14ac:dyDescent="0.25">
      <c r="A1085">
        <v>3</v>
      </c>
      <c r="B1085" t="s">
        <v>645</v>
      </c>
      <c r="C1085" t="s">
        <v>190</v>
      </c>
      <c r="D1085" t="s">
        <v>1510</v>
      </c>
      <c r="E1085">
        <v>40000</v>
      </c>
      <c r="F10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085" t="s">
        <v>1586</v>
      </c>
      <c r="H1085" s="3">
        <v>1</v>
      </c>
      <c r="I1085" s="1">
        <v>43126.793020833335</v>
      </c>
      <c r="J1085" t="s">
        <v>51</v>
      </c>
      <c r="K1085" t="s">
        <v>11</v>
      </c>
      <c r="L1085" t="str">
        <f>SUBSTITUTE(SUBSTITUTE(Table1[[#This Row],[PredictorSetsOrig]],"task","act"),"startend","se")</f>
        <v>act,se,2gram</v>
      </c>
      <c r="M1085" s="32" t="s">
        <v>16</v>
      </c>
      <c r="N1085" s="3">
        <v>10</v>
      </c>
      <c r="O1085" s="3">
        <f>IF(Table1[[#This Row],[Algorithm]]="None",0,IF(Table1[[#This Row],[NumPredictors]]&lt;=5,5,IF(Table1[[#This Row],[NumPredictors]]&lt;=10,10,IF(Table1[[#This Row],[NumPredictors]]&lt;=30,30,50))))</f>
        <v>10</v>
      </c>
      <c r="P1085" s="2">
        <v>0.81310000000000004</v>
      </c>
      <c r="Q1085" s="2">
        <v>0.81943333333333301</v>
      </c>
      <c r="R1085">
        <v>43.139999999999397</v>
      </c>
      <c r="S1085">
        <v>33.729999999995897</v>
      </c>
      <c r="T1085">
        <v>5.26999999998952</v>
      </c>
      <c r="U1085" s="3">
        <v>0.84616499292266301</v>
      </c>
      <c r="V1085" s="27"/>
      <c r="W1085" s="22">
        <f>IFERROR(Table1[[#This Row],[MutualInformation]]/Table1[[#This Row],[MutualInformationPotential]],0)</f>
        <v>0</v>
      </c>
      <c r="X1085" s="3">
        <v>5.1479689419203098E-2</v>
      </c>
      <c r="Y1085" s="3"/>
      <c r="Z1085" s="3">
        <f>IFERROR(Table1[[#This Row],[MutualInformationVsOutcome]]/Table1[[#This Row],[MutualInformationVsOutcomePotential]],0)</f>
        <v>0</v>
      </c>
      <c r="AA1085">
        <v>425</v>
      </c>
      <c r="AB1085">
        <v>7706</v>
      </c>
      <c r="AC1085">
        <v>232</v>
      </c>
      <c r="AD1085">
        <v>1637</v>
      </c>
      <c r="AE1085" s="3" t="s">
        <v>390</v>
      </c>
      <c r="AF108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085" s="17" t="str">
        <f>RIGHT(Table1[[#This Row],[AlgorithmFunc]],LEN(Table1[[#This Row],[AlgorithmFunc]])-16)</f>
        <v>ClusterImportance</v>
      </c>
      <c r="AH1085" s="3">
        <f>Table1[[#This Row],['# CM TP]]+Table1[[#This Row],['# CM TN]]</f>
        <v>8131</v>
      </c>
      <c r="AI1085" s="3">
        <f>Table1[[#This Row],['# CM FP]]+Table1[[#This Row],['# CM FN]]</f>
        <v>1869</v>
      </c>
      <c r="AJ1085" s="3">
        <f>Table1[[#This Row],['# CM TP]]+Table1[[#This Row],['# CM FP]]</f>
        <v>657</v>
      </c>
      <c r="AK1085" s="3">
        <f>Table1[[#This Row],['# CM TN]]+Table1[[#This Row],['# CM FN]]</f>
        <v>9343</v>
      </c>
      <c r="AL1085" s="3">
        <f>Table1[[#This Row],[GT_T]]+Table1[[#This Row],[GT_F]]</f>
        <v>10000</v>
      </c>
      <c r="AM1085" s="3">
        <f>IFERROR((Table1[[#This Row],['# CM TP]]+Table1[[#This Row],['# CM TN]])/Table1[[#This Row],[GT_TOT]], 0)</f>
        <v>0.81310000000000004</v>
      </c>
      <c r="AN1085" s="3">
        <f>IFERROR(((Table1[[#This Row],[GT_T]]*Table1[[#This Row],[GT_ML_P]]/Table1[[#This Row],[GT_TOT]])+(Table1[[#This Row],[GT_F]]*Table1[[#This Row],[GT_ML_N]]/Table1[[#This Row],[GT_TOT]]))/Table1[[#This Row],[GT_TOT]],0)</f>
        <v>0.22804133999999998</v>
      </c>
      <c r="AO1085" s="3">
        <f>(Table1[[#This Row],[OBS_ACC]]-Table1[[#This Row],[EXP_ACC]])/(1-Table1[[#This Row],[EXP_ACC]])</f>
        <v>0.7578885895262838</v>
      </c>
      <c r="AP1085" s="3">
        <f>Table1[[#This Row],['# CM TP]]+Table1[[#This Row],['# CM FN]]</f>
        <v>2062</v>
      </c>
      <c r="AQ1085" s="3">
        <f>Table1[[#This Row],['# CM TN]]+Table1[[#This Row],['# CM FP]]</f>
        <v>7938</v>
      </c>
      <c r="AR1085" s="2">
        <f>IFERROR(Table1[[#This Row],[NUM_T]]/(Table1[[#This Row],[NUM_T]]+Table1[[#This Row],[NUM_F]]),0)</f>
        <v>0.20619999999999999</v>
      </c>
      <c r="AS1085" s="2">
        <f>IFERROR(((LEN(Table1[[#This Row],[Predictors]])-LEN(SUBSTITUTE(Table1[[#This Row],[Predictors]],"_","")))/Table1[[#This Row],[NumPredictors]])-Table1[[#This Row],[P_se]],0)</f>
        <v>0.6</v>
      </c>
      <c r="AT1085" s="2">
        <f>IFERROR((LEN(Table1[[#This Row],[Predictors]])-LEN(SUBSTITUTE(Table1[[#This Row],[Predictors]],".","")))/Table1[[#This Row],[NumPredictors]],0)</f>
        <v>0</v>
      </c>
      <c r="AU10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5" s="2">
        <f>1-(Table1[[#This Row],[P_2gram]]+Table1[[#This Row],[P_order]]+Table1[[#This Row],[P_se]])</f>
        <v>0.4</v>
      </c>
    </row>
    <row r="1086" spans="1:48" x14ac:dyDescent="0.25">
      <c r="A1086">
        <v>47</v>
      </c>
      <c r="B1086" t="s">
        <v>645</v>
      </c>
      <c r="C1086" t="s">
        <v>190</v>
      </c>
      <c r="D1086" s="26" t="s">
        <v>1510</v>
      </c>
      <c r="E1086">
        <v>4000</v>
      </c>
      <c r="F10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086" s="3">
        <v>1</v>
      </c>
      <c r="I1086" s="1">
        <v>41312.442928240744</v>
      </c>
      <c r="J1086" t="s">
        <v>45</v>
      </c>
      <c r="K1086" t="s">
        <v>11</v>
      </c>
      <c r="L1086" t="str">
        <f>SUBSTITUTE(SUBSTITUTE(Table1[[#This Row],[PredictorSetsOrig]],"task","act"),"startend","se")</f>
        <v>act,2gram,order</v>
      </c>
      <c r="M1086" s="14" t="s">
        <v>24</v>
      </c>
      <c r="N1086" s="3">
        <v>30</v>
      </c>
      <c r="O1086" s="3">
        <f>IF(Table1[[#This Row],[Algorithm]]="None",0,IF(Table1[[#This Row],[NumPredictors]]&lt;=5,5,IF(Table1[[#This Row],[NumPredictors]]&lt;=10,10,IF(Table1[[#This Row],[NumPredictors]]&lt;=30,30,50))))</f>
        <v>30</v>
      </c>
      <c r="P1086" s="2">
        <v>0.81299999999999994</v>
      </c>
      <c r="Q1086" s="2">
        <v>0.833666666666667</v>
      </c>
      <c r="R1086">
        <v>308.16000000000099</v>
      </c>
      <c r="S1086">
        <v>6.6800000000002902</v>
      </c>
      <c r="T1086">
        <v>0.38000000000010897</v>
      </c>
      <c r="U1086" s="3">
        <v>6.0809952336183404</v>
      </c>
      <c r="V1086" s="3">
        <v>7.30761563701172</v>
      </c>
      <c r="W1086" s="22">
        <f>IFERROR(Table1[[#This Row],[MutualInformation]]/Table1[[#This Row],[MutualInformationPotential]],0)</f>
        <v>0.83214492054278633</v>
      </c>
      <c r="X1086" s="3">
        <v>0.550959318138036</v>
      </c>
      <c r="Y1086" s="3">
        <v>0.62240735263359004</v>
      </c>
      <c r="Z1086" s="3">
        <f>IFERROR(Table1[[#This Row],[MutualInformationVsOutcome]]/Table1[[#This Row],[MutualInformationVsOutcomePotential]],0)</f>
        <v>0.88520695619478751</v>
      </c>
      <c r="AA1086">
        <v>265</v>
      </c>
      <c r="AB1086">
        <v>548</v>
      </c>
      <c r="AC1086">
        <v>88</v>
      </c>
      <c r="AD1086">
        <v>99</v>
      </c>
      <c r="AE1086" s="3" t="s">
        <v>149</v>
      </c>
      <c r="AF10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086" s="17" t="str">
        <f>RIGHT(Table1[[#This Row],[AlgorithmFunc]],LEN(Table1[[#This Row],[AlgorithmFunc]])-16)</f>
        <v>Recursive</v>
      </c>
      <c r="AH1086" s="3">
        <f>Table1[[#This Row],['# CM TP]]+Table1[[#This Row],['# CM TN]]</f>
        <v>813</v>
      </c>
      <c r="AI1086" s="3">
        <f>Table1[[#This Row],['# CM FP]]+Table1[[#This Row],['# CM FN]]</f>
        <v>187</v>
      </c>
      <c r="AJ1086" s="3">
        <f>Table1[[#This Row],['# CM TP]]+Table1[[#This Row],['# CM FP]]</f>
        <v>353</v>
      </c>
      <c r="AK1086" s="3">
        <f>Table1[[#This Row],['# CM TN]]+Table1[[#This Row],['# CM FN]]</f>
        <v>647</v>
      </c>
      <c r="AL1086" s="3">
        <f>Table1[[#This Row],[GT_T]]+Table1[[#This Row],[GT_F]]</f>
        <v>1000</v>
      </c>
      <c r="AM1086" s="3">
        <f>IFERROR((Table1[[#This Row],['# CM TP]]+Table1[[#This Row],['# CM TN]])/Table1[[#This Row],[GT_TOT]], 0)</f>
        <v>0.81299999999999994</v>
      </c>
      <c r="AN1086" s="3">
        <f>IFERROR(((Table1[[#This Row],[GT_T]]*Table1[[#This Row],[GT_ML_P]]/Table1[[#This Row],[GT_TOT]])+(Table1[[#This Row],[GT_F]]*Table1[[#This Row],[GT_ML_N]]/Table1[[#This Row],[GT_TOT]]))/Table1[[#This Row],[GT_TOT]],0)</f>
        <v>0.40797799999999995</v>
      </c>
      <c r="AO1086" s="3">
        <f>(Table1[[#This Row],[OBS_ACC]]-Table1[[#This Row],[EXP_ACC]])/(1-Table1[[#This Row],[EXP_ACC]])</f>
        <v>0.68413335990892221</v>
      </c>
      <c r="AP1086" s="3">
        <f>Table1[[#This Row],['# CM TP]]+Table1[[#This Row],['# CM FN]]</f>
        <v>364</v>
      </c>
      <c r="AQ1086" s="3">
        <f>Table1[[#This Row],['# CM TN]]+Table1[[#This Row],['# CM FP]]</f>
        <v>636</v>
      </c>
      <c r="AR1086" s="2">
        <f>IFERROR(Table1[[#This Row],[NUM_T]]/(Table1[[#This Row],[NUM_T]]+Table1[[#This Row],[NUM_F]]),0)</f>
        <v>0.36399999999999999</v>
      </c>
      <c r="AS1086" s="2">
        <f>IFERROR(((LEN(Table1[[#This Row],[Predictors]])-LEN(SUBSTITUTE(Table1[[#This Row],[Predictors]],"_","")))/Table1[[#This Row],[NumPredictors]])-Table1[[#This Row],[P_se]],0)</f>
        <v>0.3</v>
      </c>
      <c r="AT1086" s="2">
        <f>IFERROR((LEN(Table1[[#This Row],[Predictors]])-LEN(SUBSTITUTE(Table1[[#This Row],[Predictors]],".","")))/Table1[[#This Row],[NumPredictors]],0)</f>
        <v>0.4</v>
      </c>
      <c r="AU10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6" s="2">
        <f>1-(Table1[[#This Row],[P_2gram]]+Table1[[#This Row],[P_order]]+Table1[[#This Row],[P_se]])</f>
        <v>0.30000000000000004</v>
      </c>
    </row>
    <row r="1087" spans="1:48" x14ac:dyDescent="0.25">
      <c r="A1087">
        <v>16</v>
      </c>
      <c r="B1087" t="s">
        <v>645</v>
      </c>
      <c r="C1087" t="s">
        <v>190</v>
      </c>
      <c r="D1087" s="26" t="s">
        <v>1510</v>
      </c>
      <c r="E1087">
        <v>4000</v>
      </c>
      <c r="F10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087" s="3">
        <v>1</v>
      </c>
      <c r="I1087" s="1">
        <v>42775.44</v>
      </c>
      <c r="J1087" t="s">
        <v>173</v>
      </c>
      <c r="K1087" t="s">
        <v>11</v>
      </c>
      <c r="L1087" t="str">
        <f>SUBSTITUTE(SUBSTITUTE(Table1[[#This Row],[PredictorSetsOrig]],"task","act"),"startend","se")</f>
        <v>act,order</v>
      </c>
      <c r="M1087" s="14" t="s">
        <v>26</v>
      </c>
      <c r="N1087" s="3">
        <v>30</v>
      </c>
      <c r="O1087" s="3">
        <f>IF(Table1[[#This Row],[Algorithm]]="None",0,IF(Table1[[#This Row],[NumPredictors]]&lt;=5,5,IF(Table1[[#This Row],[NumPredictors]]&lt;=10,10,IF(Table1[[#This Row],[NumPredictors]]&lt;=30,30,50))))</f>
        <v>30</v>
      </c>
      <c r="P1087" s="2">
        <v>0.81299999999999994</v>
      </c>
      <c r="Q1087" s="2">
        <v>0.83433333333333304</v>
      </c>
      <c r="R1087">
        <v>117.65</v>
      </c>
      <c r="S1087">
        <v>6.6899999999995998</v>
      </c>
      <c r="T1087">
        <v>0.75</v>
      </c>
      <c r="U1087" s="3">
        <v>5.6481967465194103</v>
      </c>
      <c r="V1087" s="3">
        <v>7.28892414629368</v>
      </c>
      <c r="W1087" s="22">
        <f>IFERROR(Table1[[#This Row],[MutualInformation]]/Table1[[#This Row],[MutualInformationPotential]],0)</f>
        <v>0.77490129313410983</v>
      </c>
      <c r="X1087" s="3">
        <v>0.487131620385164</v>
      </c>
      <c r="Y1087" s="3">
        <v>0.62004340356102405</v>
      </c>
      <c r="Z1087" s="3">
        <f>IFERROR(Table1[[#This Row],[MutualInformationVsOutcome]]/Table1[[#This Row],[MutualInformationVsOutcomePotential]],0)</f>
        <v>0.78564116251778005</v>
      </c>
      <c r="AA1087">
        <v>267</v>
      </c>
      <c r="AB1087">
        <v>546</v>
      </c>
      <c r="AC1087">
        <v>90</v>
      </c>
      <c r="AD1087">
        <v>97</v>
      </c>
      <c r="AE1087" s="3" t="s">
        <v>179</v>
      </c>
      <c r="AF10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087" s="17" t="str">
        <f>RIGHT(Table1[[#This Row],[AlgorithmFunc]],LEN(Table1[[#This Row],[AlgorithmFunc]])-16)</f>
        <v>Recursive2Sizes</v>
      </c>
      <c r="AH1087" s="3">
        <f>Table1[[#This Row],['# CM TP]]+Table1[[#This Row],['# CM TN]]</f>
        <v>813</v>
      </c>
      <c r="AI1087" s="3">
        <f>Table1[[#This Row],['# CM FP]]+Table1[[#This Row],['# CM FN]]</f>
        <v>187</v>
      </c>
      <c r="AJ1087" s="3">
        <f>Table1[[#This Row],['# CM TP]]+Table1[[#This Row],['# CM FP]]</f>
        <v>357</v>
      </c>
      <c r="AK1087" s="3">
        <f>Table1[[#This Row],['# CM TN]]+Table1[[#This Row],['# CM FN]]</f>
        <v>643</v>
      </c>
      <c r="AL1087" s="3">
        <f>Table1[[#This Row],[GT_T]]+Table1[[#This Row],[GT_F]]</f>
        <v>1000</v>
      </c>
      <c r="AM1087" s="3">
        <f>IFERROR((Table1[[#This Row],['# CM TP]]+Table1[[#This Row],['# CM TN]])/Table1[[#This Row],[GT_TOT]], 0)</f>
        <v>0.81299999999999994</v>
      </c>
      <c r="AN1087" s="3">
        <f>IFERROR(((Table1[[#This Row],[GT_T]]*Table1[[#This Row],[GT_ML_P]]/Table1[[#This Row],[GT_TOT]])+(Table1[[#This Row],[GT_F]]*Table1[[#This Row],[GT_ML_N]]/Table1[[#This Row],[GT_TOT]]))/Table1[[#This Row],[GT_TOT]],0)</f>
        <v>0.41048199999999996</v>
      </c>
      <c r="AO1087" s="3">
        <f>(Table1[[#This Row],[OBS_ACC]]-Table1[[#This Row],[EXP_ACC]])/(1-Table1[[#This Row],[EXP_ACC]])</f>
        <v>0.68279170440936499</v>
      </c>
      <c r="AP1087" s="3">
        <f>Table1[[#This Row],['# CM TP]]+Table1[[#This Row],['# CM FN]]</f>
        <v>364</v>
      </c>
      <c r="AQ1087" s="3">
        <f>Table1[[#This Row],['# CM TN]]+Table1[[#This Row],['# CM FP]]</f>
        <v>636</v>
      </c>
      <c r="AR1087" s="2">
        <f>IFERROR(Table1[[#This Row],[NUM_T]]/(Table1[[#This Row],[NUM_T]]+Table1[[#This Row],[NUM_F]]),0)</f>
        <v>0.36399999999999999</v>
      </c>
      <c r="AS1087" s="2">
        <f>IFERROR(((LEN(Table1[[#This Row],[Predictors]])-LEN(SUBSTITUTE(Table1[[#This Row],[Predictors]],"_","")))/Table1[[#This Row],[NumPredictors]])-Table1[[#This Row],[P_se]],0)</f>
        <v>0</v>
      </c>
      <c r="AT1087" s="2">
        <f>IFERROR((LEN(Table1[[#This Row],[Predictors]])-LEN(SUBSTITUTE(Table1[[#This Row],[Predictors]],".","")))/Table1[[#This Row],[NumPredictors]],0)</f>
        <v>0.7</v>
      </c>
      <c r="AU10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7" s="2">
        <f>1-(Table1[[#This Row],[P_2gram]]+Table1[[#This Row],[P_order]]+Table1[[#This Row],[P_se]])</f>
        <v>0.30000000000000004</v>
      </c>
    </row>
    <row r="1088" spans="1:48" x14ac:dyDescent="0.25">
      <c r="A1088">
        <v>15</v>
      </c>
      <c r="B1088" t="s">
        <v>645</v>
      </c>
      <c r="C1088" t="s">
        <v>942</v>
      </c>
      <c r="D1088" t="s">
        <v>1509</v>
      </c>
      <c r="E1088">
        <v>1143</v>
      </c>
      <c r="F10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088" t="s">
        <v>1070</v>
      </c>
      <c r="H1088" s="3">
        <v>1</v>
      </c>
      <c r="I1088" s="1">
        <v>43119.067418981482</v>
      </c>
      <c r="J1088" t="s">
        <v>983</v>
      </c>
      <c r="K1088" t="s">
        <v>11</v>
      </c>
      <c r="L1088" t="str">
        <f>SUBSTITUTE(SUBSTITUTE(Table1[[#This Row],[PredictorSetsOrig]],"task","act"),"startend","se")</f>
        <v>act,se,order</v>
      </c>
      <c r="M1088" s="14" t="s">
        <v>18</v>
      </c>
      <c r="N1088" s="3">
        <v>10</v>
      </c>
      <c r="O1088" s="3">
        <f>IF(Table1[[#This Row],[Algorithm]]="None",0,IF(Table1[[#This Row],[NumPredictors]]&lt;=5,5,IF(Table1[[#This Row],[NumPredictors]]&lt;=10,10,IF(Table1[[#This Row],[NumPredictors]]&lt;=30,30,50))))</f>
        <v>10</v>
      </c>
      <c r="P1088" s="2">
        <v>0.64685314685314699</v>
      </c>
      <c r="Q1088" s="2">
        <v>0.68378063010501799</v>
      </c>
      <c r="R1088" s="3">
        <v>85.8100000000004</v>
      </c>
      <c r="S1088" s="3">
        <v>1.5</v>
      </c>
      <c r="T1088" s="3">
        <v>778.09</v>
      </c>
      <c r="U1088" s="3">
        <v>0.13066967145380201</v>
      </c>
      <c r="V1088" s="17"/>
      <c r="W1088" s="22">
        <f>IFERROR(Table1[[#This Row],[MutualInformation]]/Table1[[#This Row],[MutualInformationPotential]],0)</f>
        <v>0</v>
      </c>
      <c r="X1088" s="3">
        <v>5.0650447588349596E-3</v>
      </c>
      <c r="Y1088" s="3"/>
      <c r="Z1088" s="3">
        <f>IFERROR(Table1[[#This Row],[MutualInformationVsOutcome]]/Table1[[#This Row],[MutualInformationVsOutcomePotential]],0)</f>
        <v>0</v>
      </c>
      <c r="AA1088">
        <v>0</v>
      </c>
      <c r="AB1088">
        <v>185</v>
      </c>
      <c r="AC1088">
        <v>0</v>
      </c>
      <c r="AD1088">
        <v>101</v>
      </c>
      <c r="AE1088" s="3" t="s">
        <v>1257</v>
      </c>
      <c r="AF10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088" s="17" t="str">
        <f>RIGHT(Table1[[#This Row],[AlgorithmFunc]],LEN(Table1[[#This Row],[AlgorithmFunc]])-16)</f>
        <v>Influence</v>
      </c>
      <c r="AH1088" s="3">
        <f>Table1[[#This Row],['# CM TP]]+Table1[[#This Row],['# CM TN]]</f>
        <v>185</v>
      </c>
      <c r="AI1088" s="3">
        <f>Table1[[#This Row],['# CM FP]]+Table1[[#This Row],['# CM FN]]</f>
        <v>101</v>
      </c>
      <c r="AJ1088" s="3">
        <f>Table1[[#This Row],['# CM TP]]+Table1[[#This Row],['# CM FP]]</f>
        <v>0</v>
      </c>
      <c r="AK1088" s="3">
        <f>Table1[[#This Row],['# CM TN]]+Table1[[#This Row],['# CM FN]]</f>
        <v>286</v>
      </c>
      <c r="AL1088" s="3">
        <f>Table1[[#This Row],[GT_T]]+Table1[[#This Row],[GT_F]]</f>
        <v>286</v>
      </c>
      <c r="AM1088" s="3">
        <f>IFERROR((Table1[[#This Row],['# CM TP]]+Table1[[#This Row],['# CM TN]])/Table1[[#This Row],[GT_TOT]], 0)</f>
        <v>0.64685314685314688</v>
      </c>
      <c r="AN1088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1088" s="3">
        <f>(Table1[[#This Row],[OBS_ACC]]-Table1[[#This Row],[EXP_ACC]])/(1-Table1[[#This Row],[EXP_ACC]])</f>
        <v>0.45405405405405413</v>
      </c>
      <c r="AP1088" s="3">
        <f>Table1[[#This Row],['# CM TP]]+Table1[[#This Row],['# CM FN]]</f>
        <v>101</v>
      </c>
      <c r="AQ1088" s="3">
        <f>Table1[[#This Row],['# CM TN]]+Table1[[#This Row],['# CM FP]]</f>
        <v>185</v>
      </c>
      <c r="AR1088" s="2">
        <f>IFERROR(Table1[[#This Row],[NUM_T]]/(Table1[[#This Row],[NUM_T]]+Table1[[#This Row],[NUM_F]]),0)</f>
        <v>0.35314685314685312</v>
      </c>
      <c r="AS1088" s="2">
        <f>IFERROR(((LEN(Table1[[#This Row],[Predictors]])-LEN(SUBSTITUTE(Table1[[#This Row],[Predictors]],"_","")))/Table1[[#This Row],[NumPredictors]])-Table1[[#This Row],[P_se]],0)</f>
        <v>0</v>
      </c>
      <c r="AT1088" s="2">
        <f>IFERROR((LEN(Table1[[#This Row],[Predictors]])-LEN(SUBSTITUTE(Table1[[#This Row],[Predictors]],".","")))/Table1[[#This Row],[NumPredictors]],0)</f>
        <v>1</v>
      </c>
      <c r="AU10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8" s="2">
        <f>1-(Table1[[#This Row],[P_2gram]]+Table1[[#This Row],[P_order]]+Table1[[#This Row],[P_se]])</f>
        <v>0</v>
      </c>
    </row>
    <row r="1089" spans="1:48" x14ac:dyDescent="0.25">
      <c r="A1089">
        <v>24</v>
      </c>
      <c r="B1089" t="s">
        <v>645</v>
      </c>
      <c r="C1089" t="s">
        <v>942</v>
      </c>
      <c r="D1089" t="s">
        <v>1509</v>
      </c>
      <c r="E1089">
        <v>1143</v>
      </c>
      <c r="F10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089" t="s">
        <v>1070</v>
      </c>
      <c r="H1089" s="3">
        <v>1</v>
      </c>
      <c r="I1089" s="1">
        <v>43119.133842592593</v>
      </c>
      <c r="J1089" t="s">
        <v>995</v>
      </c>
      <c r="K1089" t="s">
        <v>11</v>
      </c>
      <c r="L1089" t="str">
        <f>SUBSTITUTE(SUBSTITUTE(Table1[[#This Row],[PredictorSetsOrig]],"task","act"),"startend","se")</f>
        <v>act,se</v>
      </c>
      <c r="M1089" s="14" t="s">
        <v>14</v>
      </c>
      <c r="N1089" s="3">
        <v>10</v>
      </c>
      <c r="O1089" s="3">
        <f>IF(Table1[[#This Row],[Algorithm]]="None",0,IF(Table1[[#This Row],[NumPredictors]]&lt;=5,5,IF(Table1[[#This Row],[NumPredictors]]&lt;=10,10,IF(Table1[[#This Row],[NumPredictors]]&lt;=30,30,50))))</f>
        <v>10</v>
      </c>
      <c r="P1089" s="2">
        <v>0.77972027972028002</v>
      </c>
      <c r="Q1089" s="2">
        <v>0.838973162193699</v>
      </c>
      <c r="R1089" s="3">
        <v>0.5</v>
      </c>
      <c r="S1089" s="3">
        <v>1.84000000000015</v>
      </c>
      <c r="T1089" s="3">
        <v>0.280000000000655</v>
      </c>
      <c r="U1089" s="3">
        <v>5.1850501460687797</v>
      </c>
      <c r="V1089" s="17"/>
      <c r="W1089" s="22">
        <f>IFERROR(Table1[[#This Row],[MutualInformation]]/Table1[[#This Row],[MutualInformationPotential]],0)</f>
        <v>0</v>
      </c>
      <c r="X1089" s="3">
        <v>0.486734281451913</v>
      </c>
      <c r="Y1089" s="3"/>
      <c r="Z1089" s="3">
        <f>IFERROR(Table1[[#This Row],[MutualInformationVsOutcome]]/Table1[[#This Row],[MutualInformationVsOutcomePotential]],0)</f>
        <v>0</v>
      </c>
      <c r="AA1089">
        <v>55</v>
      </c>
      <c r="AB1089">
        <v>168</v>
      </c>
      <c r="AC1089">
        <v>17</v>
      </c>
      <c r="AD1089">
        <v>46</v>
      </c>
      <c r="AE1089" s="3" t="s">
        <v>1264</v>
      </c>
      <c r="AF10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89" s="17" t="str">
        <f>RIGHT(Table1[[#This Row],[AlgorithmFunc]],LEN(Table1[[#This Row],[AlgorithmFunc]])-16)</f>
        <v>ClusterInfluence</v>
      </c>
      <c r="AH1089" s="3">
        <f>Table1[[#This Row],['# CM TP]]+Table1[[#This Row],['# CM TN]]</f>
        <v>223</v>
      </c>
      <c r="AI1089" s="3">
        <f>Table1[[#This Row],['# CM FP]]+Table1[[#This Row],['# CM FN]]</f>
        <v>63</v>
      </c>
      <c r="AJ1089" s="3">
        <f>Table1[[#This Row],['# CM TP]]+Table1[[#This Row],['# CM FP]]</f>
        <v>72</v>
      </c>
      <c r="AK1089" s="3">
        <f>Table1[[#This Row],['# CM TN]]+Table1[[#This Row],['# CM FN]]</f>
        <v>214</v>
      </c>
      <c r="AL1089" s="3">
        <f>Table1[[#This Row],[GT_T]]+Table1[[#This Row],[GT_F]]</f>
        <v>286</v>
      </c>
      <c r="AM1089" s="3">
        <f>IFERROR((Table1[[#This Row],['# CM TP]]+Table1[[#This Row],['# CM TN]])/Table1[[#This Row],[GT_TOT]], 0)</f>
        <v>0.77972027972027969</v>
      </c>
      <c r="AN1089" s="3">
        <f>IFERROR(((Table1[[#This Row],[GT_T]]*Table1[[#This Row],[GT_ML_P]]/Table1[[#This Row],[GT_TOT]])+(Table1[[#This Row],[GT_F]]*Table1[[#This Row],[GT_ML_N]]/Table1[[#This Row],[GT_TOT]]))/Table1[[#This Row],[GT_TOT]],0)</f>
        <v>0.36111790307594505</v>
      </c>
      <c r="AO1089" s="3">
        <f>(Table1[[#This Row],[OBS_ACC]]-Table1[[#This Row],[EXP_ACC]])/(1-Table1[[#This Row],[EXP_ACC]])</f>
        <v>0.6552106854452906</v>
      </c>
      <c r="AP1089" s="3">
        <f>Table1[[#This Row],['# CM TP]]+Table1[[#This Row],['# CM FN]]</f>
        <v>101</v>
      </c>
      <c r="AQ1089" s="3">
        <f>Table1[[#This Row],['# CM TN]]+Table1[[#This Row],['# CM FP]]</f>
        <v>185</v>
      </c>
      <c r="AR1089" s="2">
        <f>IFERROR(Table1[[#This Row],[NUM_T]]/(Table1[[#This Row],[NUM_T]]+Table1[[#This Row],[NUM_F]]),0)</f>
        <v>0.35314685314685312</v>
      </c>
      <c r="AS1089" s="2">
        <f>IFERROR(((LEN(Table1[[#This Row],[Predictors]])-LEN(SUBSTITUTE(Table1[[#This Row],[Predictors]],"_","")))/Table1[[#This Row],[NumPredictors]])-Table1[[#This Row],[P_se]],0)</f>
        <v>0</v>
      </c>
      <c r="AT1089" s="2">
        <f>IFERROR((LEN(Table1[[#This Row],[Predictors]])-LEN(SUBSTITUTE(Table1[[#This Row],[Predictors]],".","")))/Table1[[#This Row],[NumPredictors]],0)</f>
        <v>0</v>
      </c>
      <c r="AU10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89" s="2">
        <f>1-(Table1[[#This Row],[P_2gram]]+Table1[[#This Row],[P_order]]+Table1[[#This Row],[P_se]])</f>
        <v>1</v>
      </c>
    </row>
    <row r="1090" spans="1:48" x14ac:dyDescent="0.25">
      <c r="A1090">
        <v>67</v>
      </c>
      <c r="B1090" t="s">
        <v>645</v>
      </c>
      <c r="C1090" t="s">
        <v>190</v>
      </c>
      <c r="D1090" s="26" t="s">
        <v>1510</v>
      </c>
      <c r="E1090">
        <v>4000</v>
      </c>
      <c r="F10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090" t="s">
        <v>528</v>
      </c>
      <c r="H1090" s="3">
        <v>1</v>
      </c>
      <c r="I1090" s="1">
        <v>42785.073750000003</v>
      </c>
      <c r="J1090" t="s">
        <v>51</v>
      </c>
      <c r="K1090" t="s">
        <v>11</v>
      </c>
      <c r="L1090" t="str">
        <f>SUBSTITUTE(SUBSTITUTE(Table1[[#This Row],[PredictorSetsOrig]],"task","act"),"startend","se")</f>
        <v>act</v>
      </c>
      <c r="M1090" s="14" t="s">
        <v>12</v>
      </c>
      <c r="N1090" s="3">
        <v>10</v>
      </c>
      <c r="O1090" s="3">
        <f>IF(Table1[[#This Row],[Algorithm]]="None",0,IF(Table1[[#This Row],[NumPredictors]]&lt;=5,5,IF(Table1[[#This Row],[NumPredictors]]&lt;=10,10,IF(Table1[[#This Row],[NumPredictors]]&lt;=30,30,50))))</f>
        <v>10</v>
      </c>
      <c r="P1090" s="2">
        <v>0.81299999999999994</v>
      </c>
      <c r="Q1090" s="2">
        <v>0.83099999999999996</v>
      </c>
      <c r="R1090">
        <v>1.04999999999927</v>
      </c>
      <c r="S1090">
        <v>4.25</v>
      </c>
      <c r="T1090">
        <v>0.11000000000058199</v>
      </c>
      <c r="U1090" s="3">
        <v>5.9130747048775802</v>
      </c>
      <c r="V1090" s="3">
        <v>6.6527099250221697</v>
      </c>
      <c r="W1090" s="22">
        <f>IFERROR(Table1[[#This Row],[MutualInformation]]/Table1[[#This Row],[MutualInformationPotential]],0)</f>
        <v>0.88882196451063145</v>
      </c>
      <c r="X1090" s="3">
        <v>0.49548217961367502</v>
      </c>
      <c r="Y1090" s="3">
        <v>0.58010195672617004</v>
      </c>
      <c r="Z1090" s="3">
        <f>IFERROR(Table1[[#This Row],[MutualInformationVsOutcome]]/Table1[[#This Row],[MutualInformationVsOutcomePotential]],0)</f>
        <v>0.85412947477362378</v>
      </c>
      <c r="AA1090">
        <v>260</v>
      </c>
      <c r="AB1090">
        <v>553</v>
      </c>
      <c r="AC1090">
        <v>83</v>
      </c>
      <c r="AD1090">
        <v>104</v>
      </c>
      <c r="AE1090" s="3" t="s">
        <v>105</v>
      </c>
      <c r="AF10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090" s="17" t="str">
        <f>RIGHT(Table1[[#This Row],[AlgorithmFunc]],LEN(Table1[[#This Row],[AlgorithmFunc]])-16)</f>
        <v>ClusterImportance</v>
      </c>
      <c r="AH1090" s="3">
        <f>Table1[[#This Row],['# CM TP]]+Table1[[#This Row],['# CM TN]]</f>
        <v>813</v>
      </c>
      <c r="AI1090" s="3">
        <f>Table1[[#This Row],['# CM FP]]+Table1[[#This Row],['# CM FN]]</f>
        <v>187</v>
      </c>
      <c r="AJ1090" s="3">
        <f>Table1[[#This Row],['# CM TP]]+Table1[[#This Row],['# CM FP]]</f>
        <v>343</v>
      </c>
      <c r="AK1090" s="3">
        <f>Table1[[#This Row],['# CM TN]]+Table1[[#This Row],['# CM FN]]</f>
        <v>657</v>
      </c>
      <c r="AL1090" s="3">
        <f>Table1[[#This Row],[GT_T]]+Table1[[#This Row],[GT_F]]</f>
        <v>1000</v>
      </c>
      <c r="AM1090" s="3">
        <f>IFERROR((Table1[[#This Row],['# CM TP]]+Table1[[#This Row],['# CM TN]])/Table1[[#This Row],[GT_TOT]], 0)</f>
        <v>0.81299999999999994</v>
      </c>
      <c r="AN1090" s="3">
        <f>IFERROR(((Table1[[#This Row],[GT_T]]*Table1[[#This Row],[GT_ML_P]]/Table1[[#This Row],[GT_TOT]])+(Table1[[#This Row],[GT_F]]*Table1[[#This Row],[GT_ML_N]]/Table1[[#This Row],[GT_TOT]]))/Table1[[#This Row],[GT_TOT]],0)</f>
        <v>0.40171799999999996</v>
      </c>
      <c r="AO1090" s="3">
        <f>(Table1[[#This Row],[OBS_ACC]]-Table1[[#This Row],[EXP_ACC]])/(1-Table1[[#This Row],[EXP_ACC]])</f>
        <v>0.68743836518564827</v>
      </c>
      <c r="AP1090" s="3">
        <f>Table1[[#This Row],['# CM TP]]+Table1[[#This Row],['# CM FN]]</f>
        <v>364</v>
      </c>
      <c r="AQ1090" s="3">
        <f>Table1[[#This Row],['# CM TN]]+Table1[[#This Row],['# CM FP]]</f>
        <v>636</v>
      </c>
      <c r="AR1090" s="2">
        <f>IFERROR(Table1[[#This Row],[NUM_T]]/(Table1[[#This Row],[NUM_T]]+Table1[[#This Row],[NUM_F]]),0)</f>
        <v>0.36399999999999999</v>
      </c>
      <c r="AS1090" s="2">
        <f>IFERROR(((LEN(Table1[[#This Row],[Predictors]])-LEN(SUBSTITUTE(Table1[[#This Row],[Predictors]],"_","")))/Table1[[#This Row],[NumPredictors]])-Table1[[#This Row],[P_se]],0)</f>
        <v>0</v>
      </c>
      <c r="AT1090" s="2">
        <f>IFERROR((LEN(Table1[[#This Row],[Predictors]])-LEN(SUBSTITUTE(Table1[[#This Row],[Predictors]],".","")))/Table1[[#This Row],[NumPredictors]],0)</f>
        <v>0</v>
      </c>
      <c r="AU10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0" s="2">
        <f>1-(Table1[[#This Row],[P_2gram]]+Table1[[#This Row],[P_order]]+Table1[[#This Row],[P_se]])</f>
        <v>1</v>
      </c>
    </row>
    <row r="1091" spans="1:48" x14ac:dyDescent="0.25">
      <c r="A1091">
        <v>86</v>
      </c>
      <c r="B1091" t="s">
        <v>645</v>
      </c>
      <c r="C1091" t="s">
        <v>185</v>
      </c>
      <c r="D1091" s="26" t="s">
        <v>1510</v>
      </c>
      <c r="E1091">
        <v>4000</v>
      </c>
      <c r="F10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091" t="s">
        <v>562</v>
      </c>
      <c r="H1091" s="3">
        <v>1</v>
      </c>
      <c r="I1091" s="1">
        <v>42794.329606481479</v>
      </c>
      <c r="J1091" t="s">
        <v>51</v>
      </c>
      <c r="K1091" t="s">
        <v>11</v>
      </c>
      <c r="L1091" t="str">
        <f>SUBSTITUTE(SUBSTITUTE(Table1[[#This Row],[PredictorSetsOrig]],"task","act"),"startend","se")</f>
        <v>2gram</v>
      </c>
      <c r="M1091" s="14" t="s">
        <v>434</v>
      </c>
      <c r="N1091" s="3">
        <v>30</v>
      </c>
      <c r="O1091" s="3">
        <f>IF(Table1[[#This Row],[Algorithm]]="None",0,IF(Table1[[#This Row],[NumPredictors]]&lt;=5,5,IF(Table1[[#This Row],[NumPredictors]]&lt;=10,10,IF(Table1[[#This Row],[NumPredictors]]&lt;=30,30,50))))</f>
        <v>30</v>
      </c>
      <c r="P1091" s="2">
        <v>0.81299999999999994</v>
      </c>
      <c r="Q1091" s="2">
        <v>0.81033333333333302</v>
      </c>
      <c r="R1091">
        <v>4.95000000000437</v>
      </c>
      <c r="S1091">
        <v>6.2699999999968004</v>
      </c>
      <c r="T1091">
        <v>0.59999999999854503</v>
      </c>
      <c r="U1091" s="3">
        <v>3.8283565720734498</v>
      </c>
      <c r="V1091" s="3">
        <v>7.30761563701172</v>
      </c>
      <c r="W1091" s="22">
        <f>IFERROR(Table1[[#This Row],[MutualInformation]]/Table1[[#This Row],[MutualInformationPotential]],0)</f>
        <v>0.52388586951447369</v>
      </c>
      <c r="X1091" s="3">
        <v>0.12914107608849101</v>
      </c>
      <c r="Y1091" s="3">
        <v>0.40525441704633802</v>
      </c>
      <c r="Z1091" s="3">
        <f>IFERROR(Table1[[#This Row],[MutualInformationVsOutcome]]/Table1[[#This Row],[MutualInformationVsOutcomePotential]],0)</f>
        <v>0.31866667124747128</v>
      </c>
      <c r="AA1091">
        <v>19</v>
      </c>
      <c r="AB1091">
        <v>794</v>
      </c>
      <c r="AC1091">
        <v>11</v>
      </c>
      <c r="AD1091">
        <v>176</v>
      </c>
      <c r="AE1091" s="3" t="s">
        <v>594</v>
      </c>
      <c r="AF10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091" s="17" t="str">
        <f>RIGHT(Table1[[#This Row],[AlgorithmFunc]],LEN(Table1[[#This Row],[AlgorithmFunc]])-16)</f>
        <v>ClusterImportance</v>
      </c>
      <c r="AH1091" s="3">
        <f>Table1[[#This Row],['# CM TP]]+Table1[[#This Row],['# CM TN]]</f>
        <v>813</v>
      </c>
      <c r="AI1091" s="3">
        <f>Table1[[#This Row],['# CM FP]]+Table1[[#This Row],['# CM FN]]</f>
        <v>187</v>
      </c>
      <c r="AJ1091" s="3">
        <f>Table1[[#This Row],['# CM TP]]+Table1[[#This Row],['# CM FP]]</f>
        <v>30</v>
      </c>
      <c r="AK1091" s="3">
        <f>Table1[[#This Row],['# CM TN]]+Table1[[#This Row],['# CM FN]]</f>
        <v>970</v>
      </c>
      <c r="AL1091" s="3">
        <f>Table1[[#This Row],[GT_T]]+Table1[[#This Row],[GT_F]]</f>
        <v>1000</v>
      </c>
      <c r="AM1091" s="3">
        <f>IFERROR((Table1[[#This Row],['# CM TP]]+Table1[[#This Row],['# CM TN]])/Table1[[#This Row],[GT_TOT]], 0)</f>
        <v>0.81299999999999994</v>
      </c>
      <c r="AN1091" s="3">
        <f>IFERROR(((Table1[[#This Row],[GT_T]]*Table1[[#This Row],[GT_ML_P]]/Table1[[#This Row],[GT_TOT]])+(Table1[[#This Row],[GT_F]]*Table1[[#This Row],[GT_ML_N]]/Table1[[#This Row],[GT_TOT]]))/Table1[[#This Row],[GT_TOT]],0)</f>
        <v>0.20577999999999996</v>
      </c>
      <c r="AO1091" s="3">
        <f>(Table1[[#This Row],[OBS_ACC]]-Table1[[#This Row],[EXP_ACC]])/(1-Table1[[#This Row],[EXP_ACC]])</f>
        <v>0.76454886555362489</v>
      </c>
      <c r="AP1091" s="3">
        <f>Table1[[#This Row],['# CM TP]]+Table1[[#This Row],['# CM FN]]</f>
        <v>195</v>
      </c>
      <c r="AQ1091" s="3">
        <f>Table1[[#This Row],['# CM TN]]+Table1[[#This Row],['# CM FP]]</f>
        <v>805</v>
      </c>
      <c r="AR1091" s="2">
        <f>IFERROR(Table1[[#This Row],[NUM_T]]/(Table1[[#This Row],[NUM_T]]+Table1[[#This Row],[NUM_F]]),0)</f>
        <v>0.19500000000000001</v>
      </c>
      <c r="AS1091" s="2">
        <f>IFERROR(((LEN(Table1[[#This Row],[Predictors]])-LEN(SUBSTITUTE(Table1[[#This Row],[Predictors]],"_","")))/Table1[[#This Row],[NumPredictors]])-Table1[[#This Row],[P_se]],0)</f>
        <v>1</v>
      </c>
      <c r="AT1091" s="2">
        <f>IFERROR((LEN(Table1[[#This Row],[Predictors]])-LEN(SUBSTITUTE(Table1[[#This Row],[Predictors]],".","")))/Table1[[#This Row],[NumPredictors]],0)</f>
        <v>0</v>
      </c>
      <c r="AU10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1" s="2">
        <f>1-(Table1[[#This Row],[P_2gram]]+Table1[[#This Row],[P_order]]+Table1[[#This Row],[P_se]])</f>
        <v>0</v>
      </c>
    </row>
    <row r="1092" spans="1:48" x14ac:dyDescent="0.25">
      <c r="A1092">
        <v>6</v>
      </c>
      <c r="B1092" t="s">
        <v>645</v>
      </c>
      <c r="C1092" t="s">
        <v>1503</v>
      </c>
      <c r="D1092" t="s">
        <v>1506</v>
      </c>
      <c r="E1092">
        <v>7554</v>
      </c>
      <c r="F10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092" t="s">
        <v>1419</v>
      </c>
      <c r="H1092" s="3">
        <v>1</v>
      </c>
      <c r="I1092" s="1">
        <v>43122.974490740744</v>
      </c>
      <c r="J1092" t="s">
        <v>1317</v>
      </c>
      <c r="K1092" t="s">
        <v>11</v>
      </c>
      <c r="L1092" t="str">
        <f>SUBSTITUTE(SUBSTITUTE(Table1[[#This Row],[PredictorSetsOrig]],"task","act"),"startend","se")</f>
        <v>act</v>
      </c>
      <c r="M1092" s="32" t="s">
        <v>12</v>
      </c>
      <c r="N1092" s="3">
        <v>10</v>
      </c>
      <c r="O1092" s="3">
        <f>IF(Table1[[#This Row],[Algorithm]]="None",0,IF(Table1[[#This Row],[NumPredictors]]&lt;=5,5,IF(Table1[[#This Row],[NumPredictors]]&lt;=10,10,IF(Table1[[#This Row],[NumPredictors]]&lt;=30,30,50))))</f>
        <v>10</v>
      </c>
      <c r="P1092" s="2">
        <v>0.81259925886712503</v>
      </c>
      <c r="Q1092" s="2">
        <v>0.829479258605472</v>
      </c>
      <c r="R1092">
        <v>9.9999999993087806E-3</v>
      </c>
      <c r="S1092">
        <v>6.8599999999996699</v>
      </c>
      <c r="T1092">
        <v>9.0000000000145505E-2</v>
      </c>
      <c r="U1092" s="3">
        <v>3.8888476237063601</v>
      </c>
      <c r="V1092" s="17"/>
      <c r="W1092" s="22">
        <f>IFERROR(Table1[[#This Row],[MutualInformation]]/Table1[[#This Row],[MutualInformationPotential]],0)</f>
        <v>0</v>
      </c>
      <c r="X1092" s="3">
        <v>0.20014779104457001</v>
      </c>
      <c r="Y1092" s="3"/>
      <c r="Z1092" s="3">
        <f>IFERROR(Table1[[#This Row],[MutualInformationVsOutcome]]/Table1[[#This Row],[MutualInformationVsOutcomePotential]],0)</f>
        <v>0</v>
      </c>
      <c r="AA1092">
        <v>116</v>
      </c>
      <c r="AB1092">
        <v>1419</v>
      </c>
      <c r="AC1092">
        <v>59</v>
      </c>
      <c r="AD1092">
        <v>295</v>
      </c>
      <c r="AE1092" s="3" t="s">
        <v>1422</v>
      </c>
      <c r="AF109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092" s="17" t="str">
        <f>RIGHT(Table1[[#This Row],[AlgorithmFunc]],LEN(Table1[[#This Row],[AlgorithmFunc]])-16)</f>
        <v>ClusterMRMR</v>
      </c>
      <c r="AH1092" s="3">
        <f>Table1[[#This Row],['# CM TP]]+Table1[[#This Row],['# CM TN]]</f>
        <v>1535</v>
      </c>
      <c r="AI1092" s="3">
        <f>Table1[[#This Row],['# CM FP]]+Table1[[#This Row],['# CM FN]]</f>
        <v>354</v>
      </c>
      <c r="AJ1092" s="3">
        <f>Table1[[#This Row],['# CM TP]]+Table1[[#This Row],['# CM FP]]</f>
        <v>175</v>
      </c>
      <c r="AK1092" s="3">
        <f>Table1[[#This Row],['# CM TN]]+Table1[[#This Row],['# CM FN]]</f>
        <v>1714</v>
      </c>
      <c r="AL1092" s="3">
        <f>Table1[[#This Row],[GT_T]]+Table1[[#This Row],[GT_F]]</f>
        <v>1889</v>
      </c>
      <c r="AM1092" s="3">
        <f>IFERROR((Table1[[#This Row],['# CM TP]]+Table1[[#This Row],['# CM TN]])/Table1[[#This Row],[GT_TOT]], 0)</f>
        <v>0.81259925886712547</v>
      </c>
      <c r="AN1092" s="3">
        <f>IFERROR(((Table1[[#This Row],[GT_T]]*Table1[[#This Row],[GT_ML_P]]/Table1[[#This Row],[GT_TOT]])+(Table1[[#This Row],[GT_F]]*Table1[[#This Row],[GT_ML_N]]/Table1[[#This Row],[GT_TOT]]))/Table1[[#This Row],[GT_TOT]],0)</f>
        <v>0.2453201379584404</v>
      </c>
      <c r="AO1092" s="3">
        <f>(Table1[[#This Row],[OBS_ACC]]-Table1[[#This Row],[EXP_ACC]])/(1-Table1[[#This Row],[EXP_ACC]])</f>
        <v>0.75168180501607906</v>
      </c>
      <c r="AP1092" s="3">
        <f>Table1[[#This Row],['# CM TP]]+Table1[[#This Row],['# CM FN]]</f>
        <v>411</v>
      </c>
      <c r="AQ1092" s="3">
        <f>Table1[[#This Row],['# CM TN]]+Table1[[#This Row],['# CM FP]]</f>
        <v>1478</v>
      </c>
      <c r="AR1092" s="2">
        <f>IFERROR(Table1[[#This Row],[NUM_T]]/(Table1[[#This Row],[NUM_T]]+Table1[[#This Row],[NUM_F]]),0)</f>
        <v>0.21757543673901536</v>
      </c>
      <c r="AS1092" s="2">
        <f>IFERROR(((LEN(Table1[[#This Row],[Predictors]])-LEN(SUBSTITUTE(Table1[[#This Row],[Predictors]],"_","")))/Table1[[#This Row],[NumPredictors]])-Table1[[#This Row],[P_se]],0)</f>
        <v>0</v>
      </c>
      <c r="AT1092" s="2">
        <f>IFERROR((LEN(Table1[[#This Row],[Predictors]])-LEN(SUBSTITUTE(Table1[[#This Row],[Predictors]],".","")))/Table1[[#This Row],[NumPredictors]],0)</f>
        <v>0</v>
      </c>
      <c r="AU10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2" s="2">
        <f>1-(Table1[[#This Row],[P_2gram]]+Table1[[#This Row],[P_order]]+Table1[[#This Row],[P_se]])</f>
        <v>1</v>
      </c>
    </row>
    <row r="1093" spans="1:48" x14ac:dyDescent="0.25">
      <c r="A1093">
        <v>26</v>
      </c>
      <c r="B1093" t="s">
        <v>645</v>
      </c>
      <c r="C1093" t="s">
        <v>1503</v>
      </c>
      <c r="D1093" t="s">
        <v>1506</v>
      </c>
      <c r="E1093">
        <v>7554</v>
      </c>
      <c r="F10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093" t="s">
        <v>1419</v>
      </c>
      <c r="H1093" s="3">
        <v>1</v>
      </c>
      <c r="I1093" s="1">
        <v>43122.976805555554</v>
      </c>
      <c r="J1093" t="s">
        <v>484</v>
      </c>
      <c r="K1093" t="s">
        <v>11</v>
      </c>
      <c r="L1093" t="str">
        <f>SUBSTITUTE(SUBSTITUTE(Table1[[#This Row],[PredictorSetsOrig]],"task","act"),"startend","se")</f>
        <v>act</v>
      </c>
      <c r="M1093" s="32" t="s">
        <v>12</v>
      </c>
      <c r="N1093" s="3">
        <v>10</v>
      </c>
      <c r="O1093" s="3">
        <f>IF(Table1[[#This Row],[Algorithm]]="None",0,IF(Table1[[#This Row],[NumPredictors]]&lt;=5,5,IF(Table1[[#This Row],[NumPredictors]]&lt;=10,10,IF(Table1[[#This Row],[NumPredictors]]&lt;=30,30,50))))</f>
        <v>10</v>
      </c>
      <c r="P1093" s="2">
        <v>0.81259925886712503</v>
      </c>
      <c r="Q1093" s="2">
        <v>0.829479258605472</v>
      </c>
      <c r="R1093">
        <v>1.9999999999527101E-2</v>
      </c>
      <c r="S1093">
        <v>7.1099999999996699</v>
      </c>
      <c r="T1093">
        <v>9.0000000000145505E-2</v>
      </c>
      <c r="U1093" s="3">
        <v>3.8888476237063601</v>
      </c>
      <c r="V1093" s="27"/>
      <c r="W1093" s="22">
        <f>IFERROR(Table1[[#This Row],[MutualInformation]]/Table1[[#This Row],[MutualInformationPotential]],0)</f>
        <v>0</v>
      </c>
      <c r="X1093" s="3">
        <v>0.20014779104457001</v>
      </c>
      <c r="Y1093" s="3"/>
      <c r="Z1093" s="3">
        <f>IFERROR(Table1[[#This Row],[MutualInformationVsOutcome]]/Table1[[#This Row],[MutualInformationVsOutcomePotential]],0)</f>
        <v>0</v>
      </c>
      <c r="AA1093">
        <v>116</v>
      </c>
      <c r="AB1093">
        <v>1419</v>
      </c>
      <c r="AC1093">
        <v>59</v>
      </c>
      <c r="AD1093">
        <v>295</v>
      </c>
      <c r="AE1093" s="3" t="s">
        <v>1422</v>
      </c>
      <c r="AF109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093" s="17" t="str">
        <f>RIGHT(Table1[[#This Row],[AlgorithmFunc]],LEN(Table1[[#This Row],[AlgorithmFunc]])-16)</f>
        <v>MRMREnsemble5</v>
      </c>
      <c r="AH1093" s="3">
        <f>Table1[[#This Row],['# CM TP]]+Table1[[#This Row],['# CM TN]]</f>
        <v>1535</v>
      </c>
      <c r="AI1093" s="3">
        <f>Table1[[#This Row],['# CM FP]]+Table1[[#This Row],['# CM FN]]</f>
        <v>354</v>
      </c>
      <c r="AJ1093" s="3">
        <f>Table1[[#This Row],['# CM TP]]+Table1[[#This Row],['# CM FP]]</f>
        <v>175</v>
      </c>
      <c r="AK1093" s="3">
        <f>Table1[[#This Row],['# CM TN]]+Table1[[#This Row],['# CM FN]]</f>
        <v>1714</v>
      </c>
      <c r="AL1093" s="3">
        <f>Table1[[#This Row],[GT_T]]+Table1[[#This Row],[GT_F]]</f>
        <v>1889</v>
      </c>
      <c r="AM1093" s="3">
        <f>IFERROR((Table1[[#This Row],['# CM TP]]+Table1[[#This Row],['# CM TN]])/Table1[[#This Row],[GT_TOT]], 0)</f>
        <v>0.81259925886712547</v>
      </c>
      <c r="AN1093" s="3">
        <f>IFERROR(((Table1[[#This Row],[GT_T]]*Table1[[#This Row],[GT_ML_P]]/Table1[[#This Row],[GT_TOT]])+(Table1[[#This Row],[GT_F]]*Table1[[#This Row],[GT_ML_N]]/Table1[[#This Row],[GT_TOT]]))/Table1[[#This Row],[GT_TOT]],0)</f>
        <v>0.2453201379584404</v>
      </c>
      <c r="AO1093" s="3">
        <f>(Table1[[#This Row],[OBS_ACC]]-Table1[[#This Row],[EXP_ACC]])/(1-Table1[[#This Row],[EXP_ACC]])</f>
        <v>0.75168180501607906</v>
      </c>
      <c r="AP1093" s="3">
        <f>Table1[[#This Row],['# CM TP]]+Table1[[#This Row],['# CM FN]]</f>
        <v>411</v>
      </c>
      <c r="AQ1093" s="3">
        <f>Table1[[#This Row],['# CM TN]]+Table1[[#This Row],['# CM FP]]</f>
        <v>1478</v>
      </c>
      <c r="AR1093" s="2">
        <f>IFERROR(Table1[[#This Row],[NUM_T]]/(Table1[[#This Row],[NUM_T]]+Table1[[#This Row],[NUM_F]]),0)</f>
        <v>0.21757543673901536</v>
      </c>
      <c r="AS1093" s="2">
        <f>IFERROR(((LEN(Table1[[#This Row],[Predictors]])-LEN(SUBSTITUTE(Table1[[#This Row],[Predictors]],"_","")))/Table1[[#This Row],[NumPredictors]])-Table1[[#This Row],[P_se]],0)</f>
        <v>0</v>
      </c>
      <c r="AT1093" s="2">
        <f>IFERROR((LEN(Table1[[#This Row],[Predictors]])-LEN(SUBSTITUTE(Table1[[#This Row],[Predictors]],".","")))/Table1[[#This Row],[NumPredictors]],0)</f>
        <v>0</v>
      </c>
      <c r="AU10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3" s="2">
        <f>1-(Table1[[#This Row],[P_2gram]]+Table1[[#This Row],[P_order]]+Table1[[#This Row],[P_se]])</f>
        <v>1</v>
      </c>
    </row>
    <row r="1094" spans="1:48" x14ac:dyDescent="0.25">
      <c r="A1094">
        <v>49</v>
      </c>
      <c r="B1094" t="s">
        <v>645</v>
      </c>
      <c r="C1094" t="s">
        <v>1503</v>
      </c>
      <c r="D1094" t="s">
        <v>1506</v>
      </c>
      <c r="E1094">
        <v>7554</v>
      </c>
      <c r="F10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094" t="s">
        <v>1419</v>
      </c>
      <c r="H1094" s="3">
        <v>1</v>
      </c>
      <c r="I1094" s="1">
        <v>43122.979733796295</v>
      </c>
      <c r="J1094" t="s">
        <v>982</v>
      </c>
      <c r="K1094" t="s">
        <v>11</v>
      </c>
      <c r="L1094" t="str">
        <f>SUBSTITUTE(SUBSTITUTE(Table1[[#This Row],[PredictorSetsOrig]],"task","act"),"startend","se")</f>
        <v>order</v>
      </c>
      <c r="M1094" s="32" t="s">
        <v>436</v>
      </c>
      <c r="N1094" s="3">
        <v>30</v>
      </c>
      <c r="O1094" s="3">
        <f>IF(Table1[[#This Row],[Algorithm]]="None",0,IF(Table1[[#This Row],[NumPredictors]]&lt;=5,5,IF(Table1[[#This Row],[NumPredictors]]&lt;=10,10,IF(Table1[[#This Row],[NumPredictors]]&lt;=30,30,50))))</f>
        <v>30</v>
      </c>
      <c r="P1094" s="2">
        <v>0.81259925886712503</v>
      </c>
      <c r="Q1094" s="2">
        <v>0.83830538393645204</v>
      </c>
      <c r="R1094">
        <v>0.17999999999938199</v>
      </c>
      <c r="S1094">
        <v>11.8899999999994</v>
      </c>
      <c r="T1094">
        <v>0.27999999999974501</v>
      </c>
      <c r="U1094" s="3">
        <v>4.7825328720141496</v>
      </c>
      <c r="V1094" s="27"/>
      <c r="W1094" s="22">
        <f>IFERROR(Table1[[#This Row],[MutualInformation]]/Table1[[#This Row],[MutualInformationPotential]],0)</f>
        <v>0</v>
      </c>
      <c r="X1094" s="3">
        <v>0.30317125443346499</v>
      </c>
      <c r="Y1094" s="3"/>
      <c r="Z1094" s="3">
        <f>IFERROR(Table1[[#This Row],[MutualInformationVsOutcome]]/Table1[[#This Row],[MutualInformationVsOutcomePotential]],0)</f>
        <v>0</v>
      </c>
      <c r="AA1094">
        <v>118</v>
      </c>
      <c r="AB1094">
        <v>1417</v>
      </c>
      <c r="AC1094">
        <v>61</v>
      </c>
      <c r="AD1094">
        <v>293</v>
      </c>
      <c r="AE1094" s="3" t="s">
        <v>1434</v>
      </c>
      <c r="AF109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094" s="17" t="str">
        <f>RIGHT(Table1[[#This Row],[AlgorithmFunc]],LEN(Table1[[#This Row],[AlgorithmFunc]])-16)</f>
        <v>Fisher</v>
      </c>
      <c r="AH1094" s="3">
        <f>Table1[[#This Row],['# CM TP]]+Table1[[#This Row],['# CM TN]]</f>
        <v>1535</v>
      </c>
      <c r="AI1094" s="3">
        <f>Table1[[#This Row],['# CM FP]]+Table1[[#This Row],['# CM FN]]</f>
        <v>354</v>
      </c>
      <c r="AJ1094" s="3">
        <f>Table1[[#This Row],['# CM TP]]+Table1[[#This Row],['# CM FP]]</f>
        <v>179</v>
      </c>
      <c r="AK1094" s="3">
        <f>Table1[[#This Row],['# CM TN]]+Table1[[#This Row],['# CM FN]]</f>
        <v>1710</v>
      </c>
      <c r="AL1094" s="3">
        <f>Table1[[#This Row],[GT_T]]+Table1[[#This Row],[GT_F]]</f>
        <v>1889</v>
      </c>
      <c r="AM1094" s="3">
        <f>IFERROR((Table1[[#This Row],['# CM TP]]+Table1[[#This Row],['# CM TN]])/Table1[[#This Row],[GT_TOT]], 0)</f>
        <v>0.81259925886712547</v>
      </c>
      <c r="AN1094" s="3">
        <f>IFERROR(((Table1[[#This Row],[GT_T]]*Table1[[#This Row],[GT_ML_P]]/Table1[[#This Row],[GT_TOT]])+(Table1[[#This Row],[GT_F]]*Table1[[#This Row],[GT_ML_N]]/Table1[[#This Row],[GT_TOT]]))/Table1[[#This Row],[GT_TOT]],0)</f>
        <v>0.24664400988588189</v>
      </c>
      <c r="AO1094" s="3">
        <f>(Table1[[#This Row],[OBS_ACC]]-Table1[[#This Row],[EXP_ACC]])/(1-Table1[[#This Row],[EXP_ACC]])</f>
        <v>0.75124543563463653</v>
      </c>
      <c r="AP1094" s="3">
        <f>Table1[[#This Row],['# CM TP]]+Table1[[#This Row],['# CM FN]]</f>
        <v>411</v>
      </c>
      <c r="AQ1094" s="3">
        <f>Table1[[#This Row],['# CM TN]]+Table1[[#This Row],['# CM FP]]</f>
        <v>1478</v>
      </c>
      <c r="AR1094" s="2">
        <f>IFERROR(Table1[[#This Row],[NUM_T]]/(Table1[[#This Row],[NUM_T]]+Table1[[#This Row],[NUM_F]]),0)</f>
        <v>0.21757543673901536</v>
      </c>
      <c r="AS1094" s="2">
        <f>IFERROR(((LEN(Table1[[#This Row],[Predictors]])-LEN(SUBSTITUTE(Table1[[#This Row],[Predictors]],"_","")))/Table1[[#This Row],[NumPredictors]])-Table1[[#This Row],[P_se]],0)</f>
        <v>0</v>
      </c>
      <c r="AT1094" s="2">
        <f>IFERROR((LEN(Table1[[#This Row],[Predictors]])-LEN(SUBSTITUTE(Table1[[#This Row],[Predictors]],".","")))/Table1[[#This Row],[NumPredictors]],0)</f>
        <v>1</v>
      </c>
      <c r="AU10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4" s="2">
        <f>1-(Table1[[#This Row],[P_2gram]]+Table1[[#This Row],[P_order]]+Table1[[#This Row],[P_se]])</f>
        <v>0</v>
      </c>
    </row>
    <row r="1095" spans="1:48" x14ac:dyDescent="0.25">
      <c r="A1095">
        <v>26</v>
      </c>
      <c r="B1095" t="s">
        <v>645</v>
      </c>
      <c r="C1095" t="s">
        <v>942</v>
      </c>
      <c r="D1095" t="s">
        <v>1509</v>
      </c>
      <c r="E1095">
        <v>1143</v>
      </c>
      <c r="F10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095" t="s">
        <v>1070</v>
      </c>
      <c r="H1095" s="3">
        <v>1</v>
      </c>
      <c r="I1095" s="1">
        <v>43119.133981481478</v>
      </c>
      <c r="J1095" t="s">
        <v>995</v>
      </c>
      <c r="K1095" t="s">
        <v>11</v>
      </c>
      <c r="L1095" t="str">
        <f>SUBSTITUTE(SUBSTITUTE(Table1[[#This Row],[PredictorSetsOrig]],"task","act"),"startend","se")</f>
        <v>act,se,order</v>
      </c>
      <c r="M1095" s="14" t="s">
        <v>18</v>
      </c>
      <c r="N1095" s="3">
        <v>10</v>
      </c>
      <c r="O1095" s="3">
        <f>IF(Table1[[#This Row],[Algorithm]]="None",0,IF(Table1[[#This Row],[NumPredictors]]&lt;=5,5,IF(Table1[[#This Row],[NumPredictors]]&lt;=10,10,IF(Table1[[#This Row],[NumPredictors]]&lt;=30,30,50))))</f>
        <v>10</v>
      </c>
      <c r="P1095" s="2">
        <v>0.63636363636363602</v>
      </c>
      <c r="Q1095" s="2">
        <v>0.73978996499416605</v>
      </c>
      <c r="R1095" s="3">
        <v>24.939999999998701</v>
      </c>
      <c r="S1095" s="3">
        <v>1.9200000000000701</v>
      </c>
      <c r="T1095" s="3">
        <v>804.61000000000104</v>
      </c>
      <c r="U1095" s="3">
        <v>4.6657188505884202</v>
      </c>
      <c r="V1095" s="27"/>
      <c r="W1095" s="22">
        <f>IFERROR(Table1[[#This Row],[MutualInformation]]/Table1[[#This Row],[MutualInformationPotential]],0)</f>
        <v>0</v>
      </c>
      <c r="X1095" s="3">
        <v>0.34417733462629602</v>
      </c>
      <c r="Y1095" s="3"/>
      <c r="Z1095" s="3">
        <f>IFERROR(Table1[[#This Row],[MutualInformationVsOutcome]]/Table1[[#This Row],[MutualInformationVsOutcomePotential]],0)</f>
        <v>0</v>
      </c>
      <c r="AA1095">
        <v>6</v>
      </c>
      <c r="AB1095">
        <v>176</v>
      </c>
      <c r="AC1095">
        <v>9</v>
      </c>
      <c r="AD1095">
        <v>95</v>
      </c>
      <c r="AE1095" s="3" t="s">
        <v>1265</v>
      </c>
      <c r="AF10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095" s="17" t="str">
        <f>RIGHT(Table1[[#This Row],[AlgorithmFunc]],LEN(Table1[[#This Row],[AlgorithmFunc]])-16)</f>
        <v>ClusterInfluence</v>
      </c>
      <c r="AH1095" s="3">
        <f>Table1[[#This Row],['# CM TP]]+Table1[[#This Row],['# CM TN]]</f>
        <v>182</v>
      </c>
      <c r="AI1095" s="3">
        <f>Table1[[#This Row],['# CM FP]]+Table1[[#This Row],['# CM FN]]</f>
        <v>104</v>
      </c>
      <c r="AJ1095" s="3">
        <f>Table1[[#This Row],['# CM TP]]+Table1[[#This Row],['# CM FP]]</f>
        <v>15</v>
      </c>
      <c r="AK1095" s="3">
        <f>Table1[[#This Row],['# CM TN]]+Table1[[#This Row],['# CM FN]]</f>
        <v>271</v>
      </c>
      <c r="AL1095" s="3">
        <f>Table1[[#This Row],[GT_T]]+Table1[[#This Row],[GT_F]]</f>
        <v>286</v>
      </c>
      <c r="AM1095" s="3">
        <f>IFERROR((Table1[[#This Row],['# CM TP]]+Table1[[#This Row],['# CM TN]])/Table1[[#This Row],[GT_TOT]], 0)</f>
        <v>0.63636363636363635</v>
      </c>
      <c r="AN1095" s="3">
        <f>IFERROR(((Table1[[#This Row],[GT_T]]*Table1[[#This Row],[GT_ML_P]]/Table1[[#This Row],[GT_TOT]])+(Table1[[#This Row],[GT_F]]*Table1[[#This Row],[GT_ML_N]]/Table1[[#This Row],[GT_TOT]]))/Table1[[#This Row],[GT_TOT]],0)</f>
        <v>0.37794024157660522</v>
      </c>
      <c r="AO1095" s="3">
        <f>(Table1[[#This Row],[OBS_ACC]]-Table1[[#This Row],[EXP_ACC]])/(1-Table1[[#This Row],[EXP_ACC]])</f>
        <v>0.41543178334184977</v>
      </c>
      <c r="AP1095" s="3">
        <f>Table1[[#This Row],['# CM TP]]+Table1[[#This Row],['# CM FN]]</f>
        <v>101</v>
      </c>
      <c r="AQ1095" s="3">
        <f>Table1[[#This Row],['# CM TN]]+Table1[[#This Row],['# CM FP]]</f>
        <v>185</v>
      </c>
      <c r="AR1095" s="2">
        <f>IFERROR(Table1[[#This Row],[NUM_T]]/(Table1[[#This Row],[NUM_T]]+Table1[[#This Row],[NUM_F]]),0)</f>
        <v>0.35314685314685312</v>
      </c>
      <c r="AS1095" s="2">
        <f>IFERROR(((LEN(Table1[[#This Row],[Predictors]])-LEN(SUBSTITUTE(Table1[[#This Row],[Predictors]],"_","")))/Table1[[#This Row],[NumPredictors]])-Table1[[#This Row],[P_se]],0)</f>
        <v>0</v>
      </c>
      <c r="AT1095" s="2">
        <f>IFERROR((LEN(Table1[[#This Row],[Predictors]])-LEN(SUBSTITUTE(Table1[[#This Row],[Predictors]],".","")))/Table1[[#This Row],[NumPredictors]],0)</f>
        <v>0.4</v>
      </c>
      <c r="AU10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5" s="2">
        <f>1-(Table1[[#This Row],[P_2gram]]+Table1[[#This Row],[P_order]]+Table1[[#This Row],[P_se]])</f>
        <v>0.6</v>
      </c>
    </row>
    <row r="1096" spans="1:48" x14ac:dyDescent="0.25">
      <c r="A1096">
        <v>47</v>
      </c>
      <c r="B1096" t="s">
        <v>645</v>
      </c>
      <c r="C1096" t="s">
        <v>190</v>
      </c>
      <c r="D1096" s="26" t="s">
        <v>1510</v>
      </c>
      <c r="E1096">
        <v>4000</v>
      </c>
      <c r="F10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096" t="s">
        <v>681</v>
      </c>
      <c r="H1096" s="3">
        <v>1</v>
      </c>
      <c r="I1096" s="1">
        <v>42795.445138888892</v>
      </c>
      <c r="J1096" s="3" t="s">
        <v>45</v>
      </c>
      <c r="K1096" s="1" t="s">
        <v>11</v>
      </c>
      <c r="L1096" t="str">
        <f>SUBSTITUTE(SUBSTITUTE(Table1[[#This Row],[PredictorSetsOrig]],"task","act"),"startend","se")</f>
        <v>act,se,2gram</v>
      </c>
      <c r="M1096" s="14" t="s">
        <v>16</v>
      </c>
      <c r="N1096" s="3">
        <v>5</v>
      </c>
      <c r="O1096" s="3">
        <f>IF(Table1[[#This Row],[Algorithm]]="None",0,IF(Table1[[#This Row],[NumPredictors]]&lt;=5,5,IF(Table1[[#This Row],[NumPredictors]]&lt;=10,10,IF(Table1[[#This Row],[NumPredictors]]&lt;=30,30,50))))</f>
        <v>5</v>
      </c>
      <c r="P1096" s="2">
        <v>0.81299999999999994</v>
      </c>
      <c r="Q1096" s="2">
        <v>0.82533333333333303</v>
      </c>
      <c r="R1096">
        <v>194.02</v>
      </c>
      <c r="S1096">
        <v>3.8199999999997098</v>
      </c>
      <c r="T1096">
        <v>0.68999999999868999</v>
      </c>
      <c r="U1096" s="3">
        <v>4.0500533792280597</v>
      </c>
      <c r="V1096" s="3">
        <v>7.30761563701172</v>
      </c>
      <c r="W1096" s="22">
        <f>IFERROR(Table1[[#This Row],[MutualInformation]]/Table1[[#This Row],[MutualInformationPotential]],0)</f>
        <v>0.554223645632823</v>
      </c>
      <c r="X1096" s="3">
        <v>0.32968962696548099</v>
      </c>
      <c r="Y1096" s="3">
        <v>0.62240735263358904</v>
      </c>
      <c r="Z1096" s="3">
        <f>IFERROR(Table1[[#This Row],[MutualInformationVsOutcome]]/Table1[[#This Row],[MutualInformationVsOutcomePotential]],0)</f>
        <v>0.52970072665508683</v>
      </c>
      <c r="AA1096">
        <v>268</v>
      </c>
      <c r="AB1096">
        <v>545</v>
      </c>
      <c r="AC1096">
        <v>91</v>
      </c>
      <c r="AD1096">
        <v>96</v>
      </c>
      <c r="AE1096" s="3" t="s">
        <v>259</v>
      </c>
      <c r="AF10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096" s="17" t="str">
        <f>RIGHT(Table1[[#This Row],[AlgorithmFunc]],LEN(Table1[[#This Row],[AlgorithmFunc]])-16)</f>
        <v>Recursive</v>
      </c>
      <c r="AH1096" s="3">
        <f>Table1[[#This Row],['# CM TP]]+Table1[[#This Row],['# CM TN]]</f>
        <v>813</v>
      </c>
      <c r="AI1096" s="3">
        <f>Table1[[#This Row],['# CM FP]]+Table1[[#This Row],['# CM FN]]</f>
        <v>187</v>
      </c>
      <c r="AJ1096" s="3">
        <f>Table1[[#This Row],['# CM TP]]+Table1[[#This Row],['# CM FP]]</f>
        <v>359</v>
      </c>
      <c r="AK1096" s="3">
        <f>Table1[[#This Row],['# CM TN]]+Table1[[#This Row],['# CM FN]]</f>
        <v>641</v>
      </c>
      <c r="AL1096" s="3">
        <f>Table1[[#This Row],[GT_T]]+Table1[[#This Row],[GT_F]]</f>
        <v>1000</v>
      </c>
      <c r="AM1096" s="3">
        <f>IFERROR((Table1[[#This Row],['# CM TP]]+Table1[[#This Row],['# CM TN]])/Table1[[#This Row],[GT_TOT]], 0)</f>
        <v>0.81299999999999994</v>
      </c>
      <c r="AN1096" s="3">
        <f>IFERROR(((Table1[[#This Row],[GT_T]]*Table1[[#This Row],[GT_ML_P]]/Table1[[#This Row],[GT_TOT]])+(Table1[[#This Row],[GT_F]]*Table1[[#This Row],[GT_ML_N]]/Table1[[#This Row],[GT_TOT]]))/Table1[[#This Row],[GT_TOT]],0)</f>
        <v>0.41173400000000004</v>
      </c>
      <c r="AO1096" s="3">
        <f>(Table1[[#This Row],[OBS_ACC]]-Table1[[#This Row],[EXP_ACC]])/(1-Table1[[#This Row],[EXP_ACC]])</f>
        <v>0.68211659351381848</v>
      </c>
      <c r="AP1096" s="3">
        <f>Table1[[#This Row],['# CM TP]]+Table1[[#This Row],['# CM FN]]</f>
        <v>364</v>
      </c>
      <c r="AQ1096" s="3">
        <f>Table1[[#This Row],['# CM TN]]+Table1[[#This Row],['# CM FP]]</f>
        <v>636</v>
      </c>
      <c r="AR1096" s="2">
        <f>IFERROR(Table1[[#This Row],[NUM_T]]/(Table1[[#This Row],[NUM_T]]+Table1[[#This Row],[NUM_F]]),0)</f>
        <v>0.36399999999999999</v>
      </c>
      <c r="AS1096" s="2">
        <f>IFERROR(((LEN(Table1[[#This Row],[Predictors]])-LEN(SUBSTITUTE(Table1[[#This Row],[Predictors]],"_","")))/Table1[[#This Row],[NumPredictors]])-Table1[[#This Row],[P_se]],0)</f>
        <v>0</v>
      </c>
      <c r="AT1096" s="2">
        <f>IFERROR((LEN(Table1[[#This Row],[Predictors]])-LEN(SUBSTITUTE(Table1[[#This Row],[Predictors]],".","")))/Table1[[#This Row],[NumPredictors]],0)</f>
        <v>0</v>
      </c>
      <c r="AU10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6" s="2">
        <f>1-(Table1[[#This Row],[P_2gram]]+Table1[[#This Row],[P_order]]+Table1[[#This Row],[P_se]])</f>
        <v>1</v>
      </c>
    </row>
    <row r="1097" spans="1:48" x14ac:dyDescent="0.25">
      <c r="A1097" s="26">
        <v>48</v>
      </c>
      <c r="B1097" t="s">
        <v>645</v>
      </c>
      <c r="C1097" s="26" t="s">
        <v>190</v>
      </c>
      <c r="D1097" s="26" t="s">
        <v>1510</v>
      </c>
      <c r="E1097" s="26">
        <v>4000</v>
      </c>
      <c r="F10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097" s="26" t="s">
        <v>681</v>
      </c>
      <c r="H1097" s="27">
        <v>1</v>
      </c>
      <c r="I1097" s="28">
        <v>42795.447442129633</v>
      </c>
      <c r="J1097" s="27" t="s">
        <v>45</v>
      </c>
      <c r="K1097" s="28" t="s">
        <v>11</v>
      </c>
      <c r="L1097" t="str">
        <f>SUBSTITUTE(SUBSTITUTE(Table1[[#This Row],[PredictorSetsOrig]],"task","act"),"startend","se")</f>
        <v>act,se,order</v>
      </c>
      <c r="M1097" s="14" t="s">
        <v>18</v>
      </c>
      <c r="N1097" s="27">
        <v>5</v>
      </c>
      <c r="O1097" s="27">
        <f>IF(Table1[[#This Row],[Algorithm]]="None",0,IF(Table1[[#This Row],[NumPredictors]]&lt;=5,5,IF(Table1[[#This Row],[NumPredictors]]&lt;=10,10,IF(Table1[[#This Row],[NumPredictors]]&lt;=30,30,50))))</f>
        <v>5</v>
      </c>
      <c r="P1097" s="29">
        <v>0.81299999999999994</v>
      </c>
      <c r="Q1097" s="29">
        <v>0.81533333333333302</v>
      </c>
      <c r="R1097" s="26">
        <v>170.68</v>
      </c>
      <c r="S1097" s="26">
        <v>3.8999999999996402</v>
      </c>
      <c r="T1097" s="26">
        <v>0.88000000000101897</v>
      </c>
      <c r="U1097" s="27">
        <v>3.7224530493206101</v>
      </c>
      <c r="V1097" s="3">
        <v>7.28892414629368</v>
      </c>
      <c r="W1097" s="22">
        <f>IFERROR(Table1[[#This Row],[MutualInformation]]/Table1[[#This Row],[MutualInformationPotential]],0)</f>
        <v>0.51069992973015466</v>
      </c>
      <c r="X1097" s="27">
        <v>0.28721370645841698</v>
      </c>
      <c r="Y1097" s="3">
        <v>0.62004340356102405</v>
      </c>
      <c r="Z1097" s="27">
        <f>IFERROR(Table1[[#This Row],[MutualInformationVsOutcome]]/Table1[[#This Row],[MutualInformationVsOutcomePotential]],0)</f>
        <v>0.46321548589807665</v>
      </c>
      <c r="AA1097" s="26">
        <v>264</v>
      </c>
      <c r="AB1097" s="26">
        <v>549</v>
      </c>
      <c r="AC1097" s="26">
        <v>87</v>
      </c>
      <c r="AD1097" s="26">
        <v>100</v>
      </c>
      <c r="AE1097" s="27" t="s">
        <v>263</v>
      </c>
      <c r="AF10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097" s="17" t="str">
        <f>RIGHT(Table1[[#This Row],[AlgorithmFunc]],LEN(Table1[[#This Row],[AlgorithmFunc]])-16)</f>
        <v>Recursive</v>
      </c>
      <c r="AH1097" s="27">
        <f>Table1[[#This Row],['# CM TP]]+Table1[[#This Row],['# CM TN]]</f>
        <v>813</v>
      </c>
      <c r="AI1097" s="27">
        <f>Table1[[#This Row],['# CM FP]]+Table1[[#This Row],['# CM FN]]</f>
        <v>187</v>
      </c>
      <c r="AJ1097" s="27">
        <f>Table1[[#This Row],['# CM TP]]+Table1[[#This Row],['# CM FP]]</f>
        <v>351</v>
      </c>
      <c r="AK1097" s="27">
        <f>Table1[[#This Row],['# CM TN]]+Table1[[#This Row],['# CM FN]]</f>
        <v>649</v>
      </c>
      <c r="AL1097" s="27">
        <f>Table1[[#This Row],[GT_T]]+Table1[[#This Row],[GT_F]]</f>
        <v>1000</v>
      </c>
      <c r="AM1097" s="27">
        <f>IFERROR((Table1[[#This Row],['# CM TP]]+Table1[[#This Row],['# CM TN]])/Table1[[#This Row],[GT_TOT]], 0)</f>
        <v>0.81299999999999994</v>
      </c>
      <c r="AN1097" s="27">
        <f>IFERROR(((Table1[[#This Row],[GT_T]]*Table1[[#This Row],[GT_ML_P]]/Table1[[#This Row],[GT_TOT]])+(Table1[[#This Row],[GT_F]]*Table1[[#This Row],[GT_ML_N]]/Table1[[#This Row],[GT_TOT]]))/Table1[[#This Row],[GT_TOT]],0)</f>
        <v>0.40672599999999998</v>
      </c>
      <c r="AO1097" s="27">
        <f>(Table1[[#This Row],[OBS_ACC]]-Table1[[#This Row],[EXP_ACC]])/(1-Table1[[#This Row],[EXP_ACC]])</f>
        <v>0.68479994066822403</v>
      </c>
      <c r="AP1097" s="27">
        <f>Table1[[#This Row],['# CM TP]]+Table1[[#This Row],['# CM FN]]</f>
        <v>364</v>
      </c>
      <c r="AQ1097" s="27">
        <f>Table1[[#This Row],['# CM TN]]+Table1[[#This Row],['# CM FP]]</f>
        <v>636</v>
      </c>
      <c r="AR1097" s="29">
        <f>IFERROR(Table1[[#This Row],[NUM_T]]/(Table1[[#This Row],[NUM_T]]+Table1[[#This Row],[NUM_F]]),0)</f>
        <v>0.36399999999999999</v>
      </c>
      <c r="AS1097" s="29">
        <f>IFERROR(((LEN(Table1[[#This Row],[Predictors]])-LEN(SUBSTITUTE(Table1[[#This Row],[Predictors]],"_","")))/Table1[[#This Row],[NumPredictors]])-Table1[[#This Row],[P_se]],0)</f>
        <v>0</v>
      </c>
      <c r="AT1097" s="29">
        <f>IFERROR((LEN(Table1[[#This Row],[Predictors]])-LEN(SUBSTITUTE(Table1[[#This Row],[Predictors]],".","")))/Table1[[#This Row],[NumPredictors]],0)</f>
        <v>0.2</v>
      </c>
      <c r="AU109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7" s="29">
        <f>1-(Table1[[#This Row],[P_2gram]]+Table1[[#This Row],[P_order]]+Table1[[#This Row],[P_se]])</f>
        <v>0.8</v>
      </c>
    </row>
    <row r="1098" spans="1:48" x14ac:dyDescent="0.25">
      <c r="A1098">
        <v>14</v>
      </c>
      <c r="B1098" t="s">
        <v>645</v>
      </c>
      <c r="C1098" t="s">
        <v>1503</v>
      </c>
      <c r="D1098" t="s">
        <v>1506</v>
      </c>
      <c r="E1098">
        <v>7554</v>
      </c>
      <c r="F10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098" t="s">
        <v>1419</v>
      </c>
      <c r="H1098" s="3">
        <v>1</v>
      </c>
      <c r="I1098" s="1">
        <v>43122.97515046296</v>
      </c>
      <c r="J1098" t="s">
        <v>1007</v>
      </c>
      <c r="K1098" t="s">
        <v>11</v>
      </c>
      <c r="L1098" t="str">
        <f>SUBSTITUTE(SUBSTITUTE(Table1[[#This Row],[PredictorSetsOrig]],"task","act"),"startend","se")</f>
        <v>order</v>
      </c>
      <c r="M1098" s="32" t="s">
        <v>436</v>
      </c>
      <c r="N1098" s="3">
        <v>10</v>
      </c>
      <c r="O1098" s="3">
        <f>IF(Table1[[#This Row],[Algorithm]]="None",0,IF(Table1[[#This Row],[NumPredictors]]&lt;=5,5,IF(Table1[[#This Row],[NumPredictors]]&lt;=10,10,IF(Table1[[#This Row],[NumPredictors]]&lt;=30,30,50))))</f>
        <v>10</v>
      </c>
      <c r="P1098" s="2">
        <v>0.81206987824245602</v>
      </c>
      <c r="Q1098" s="2">
        <v>0.83495145631068002</v>
      </c>
      <c r="R1098">
        <v>0.66000000000076398</v>
      </c>
      <c r="S1098">
        <v>7.1399999999994197</v>
      </c>
      <c r="T1098">
        <v>0.25</v>
      </c>
      <c r="U1098" s="3">
        <v>4.1461660076940703</v>
      </c>
      <c r="V1098" s="27"/>
      <c r="W1098" s="22">
        <f>IFERROR(Table1[[#This Row],[MutualInformation]]/Table1[[#This Row],[MutualInformationPotential]],0)</f>
        <v>0</v>
      </c>
      <c r="X1098" s="3">
        <v>0.276373763349756</v>
      </c>
      <c r="Y1098" s="3"/>
      <c r="Z1098" s="3">
        <f>IFERROR(Table1[[#This Row],[MutualInformationVsOutcome]]/Table1[[#This Row],[MutualInformationVsOutcomePotential]],0)</f>
        <v>0</v>
      </c>
      <c r="AA1098">
        <v>121</v>
      </c>
      <c r="AB1098">
        <v>1413</v>
      </c>
      <c r="AC1098">
        <v>65</v>
      </c>
      <c r="AD1098">
        <v>290</v>
      </c>
      <c r="AE1098" s="3" t="s">
        <v>1425</v>
      </c>
      <c r="AF109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098" s="17" t="str">
        <f>RIGHT(Table1[[#This Row],[AlgorithmFunc]],LEN(Table1[[#This Row],[AlgorithmFunc]])-16)</f>
        <v>ClusterFisher</v>
      </c>
      <c r="AH1098" s="3">
        <f>Table1[[#This Row],['# CM TP]]+Table1[[#This Row],['# CM TN]]</f>
        <v>1534</v>
      </c>
      <c r="AI1098" s="3">
        <f>Table1[[#This Row],['# CM FP]]+Table1[[#This Row],['# CM FN]]</f>
        <v>355</v>
      </c>
      <c r="AJ1098" s="3">
        <f>Table1[[#This Row],['# CM TP]]+Table1[[#This Row],['# CM FP]]</f>
        <v>186</v>
      </c>
      <c r="AK1098" s="3">
        <f>Table1[[#This Row],['# CM TN]]+Table1[[#This Row],['# CM FN]]</f>
        <v>1703</v>
      </c>
      <c r="AL1098" s="3">
        <f>Table1[[#This Row],[GT_T]]+Table1[[#This Row],[GT_F]]</f>
        <v>1889</v>
      </c>
      <c r="AM1098" s="3">
        <f>IFERROR((Table1[[#This Row],['# CM TP]]+Table1[[#This Row],['# CM TN]])/Table1[[#This Row],[GT_TOT]], 0)</f>
        <v>0.81206987824245636</v>
      </c>
      <c r="AN1098" s="3">
        <f>IFERROR(((Table1[[#This Row],[GT_T]]*Table1[[#This Row],[GT_ML_P]]/Table1[[#This Row],[GT_TOT]])+(Table1[[#This Row],[GT_F]]*Table1[[#This Row],[GT_ML_N]]/Table1[[#This Row],[GT_TOT]]))/Table1[[#This Row],[GT_TOT]],0)</f>
        <v>0.24938591567294538</v>
      </c>
      <c r="AO1098" s="3">
        <f>(Table1[[#This Row],[OBS_ACC]]-Table1[[#This Row],[EXP_ACC]])/(1-Table1[[#This Row],[EXP_ACC]])</f>
        <v>0.74963150081838947</v>
      </c>
      <c r="AP1098" s="3">
        <f>Table1[[#This Row],['# CM TP]]+Table1[[#This Row],['# CM FN]]</f>
        <v>411</v>
      </c>
      <c r="AQ1098" s="3">
        <f>Table1[[#This Row],['# CM TN]]+Table1[[#This Row],['# CM FP]]</f>
        <v>1478</v>
      </c>
      <c r="AR1098" s="2">
        <f>IFERROR(Table1[[#This Row],[NUM_T]]/(Table1[[#This Row],[NUM_T]]+Table1[[#This Row],[NUM_F]]),0)</f>
        <v>0.21757543673901536</v>
      </c>
      <c r="AS1098" s="2">
        <f>IFERROR(((LEN(Table1[[#This Row],[Predictors]])-LEN(SUBSTITUTE(Table1[[#This Row],[Predictors]],"_","")))/Table1[[#This Row],[NumPredictors]])-Table1[[#This Row],[P_se]],0)</f>
        <v>0</v>
      </c>
      <c r="AT1098" s="2">
        <f>IFERROR((LEN(Table1[[#This Row],[Predictors]])-LEN(SUBSTITUTE(Table1[[#This Row],[Predictors]],".","")))/Table1[[#This Row],[NumPredictors]],0)</f>
        <v>1</v>
      </c>
      <c r="AU10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8" s="2">
        <f>1-(Table1[[#This Row],[P_2gram]]+Table1[[#This Row],[P_order]]+Table1[[#This Row],[P_se]])</f>
        <v>0</v>
      </c>
    </row>
    <row r="1099" spans="1:48" x14ac:dyDescent="0.25">
      <c r="A1099">
        <v>16</v>
      </c>
      <c r="B1099" t="s">
        <v>645</v>
      </c>
      <c r="C1099" t="s">
        <v>1503</v>
      </c>
      <c r="D1099" t="s">
        <v>1507</v>
      </c>
      <c r="E1099">
        <v>13087</v>
      </c>
      <c r="F10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099" t="s">
        <v>1438</v>
      </c>
      <c r="H1099" s="3">
        <v>1</v>
      </c>
      <c r="I1099" s="1">
        <v>43122.985243055555</v>
      </c>
      <c r="J1099" t="s">
        <v>982</v>
      </c>
      <c r="K1099" t="s">
        <v>11</v>
      </c>
      <c r="L1099" t="str">
        <f>SUBSTITUTE(SUBSTITUTE(Table1[[#This Row],[PredictorSetsOrig]],"task","act"),"startend","se")</f>
        <v>act</v>
      </c>
      <c r="M1099" s="32" t="s">
        <v>12</v>
      </c>
      <c r="N1099" s="3">
        <v>10</v>
      </c>
      <c r="O1099" s="3">
        <f>IF(Table1[[#This Row],[Algorithm]]="None",0,IF(Table1[[#This Row],[NumPredictors]]&lt;=5,5,IF(Table1[[#This Row],[NumPredictors]]&lt;=10,10,IF(Table1[[#This Row],[NumPredictors]]&lt;=30,30,50))))</f>
        <v>10</v>
      </c>
      <c r="P1099" s="2">
        <v>0.81204156479217604</v>
      </c>
      <c r="Q1099" s="2">
        <v>0.82924095771777895</v>
      </c>
      <c r="R1099">
        <v>7.9999999999927199E-2</v>
      </c>
      <c r="S1099">
        <v>11.890000000000301</v>
      </c>
      <c r="T1099">
        <v>0.17999999999938199</v>
      </c>
      <c r="U1099" s="3">
        <v>2.8739940695292101</v>
      </c>
      <c r="V1099" s="17"/>
      <c r="W1099" s="22">
        <f>IFERROR(Table1[[#This Row],[MutualInformation]]/Table1[[#This Row],[MutualInformationPotential]],0)</f>
        <v>0</v>
      </c>
      <c r="X1099" s="3">
        <v>0.21944163198224301</v>
      </c>
      <c r="Y1099" s="3"/>
      <c r="Z1099" s="3">
        <f>IFERROR(Table1[[#This Row],[MutualInformationVsOutcome]]/Table1[[#This Row],[MutualInformationVsOutcomePotential]],0)</f>
        <v>0</v>
      </c>
      <c r="AA1099">
        <v>530</v>
      </c>
      <c r="AB1099">
        <v>2127</v>
      </c>
      <c r="AC1099">
        <v>327</v>
      </c>
      <c r="AD1099">
        <v>288</v>
      </c>
      <c r="AE1099" s="3" t="s">
        <v>1445</v>
      </c>
      <c r="AF109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099" s="17" t="str">
        <f>RIGHT(Table1[[#This Row],[AlgorithmFunc]],LEN(Table1[[#This Row],[AlgorithmFunc]])-16)</f>
        <v>Fisher</v>
      </c>
      <c r="AH1099" s="3">
        <f>Table1[[#This Row],['# CM TP]]+Table1[[#This Row],['# CM TN]]</f>
        <v>2657</v>
      </c>
      <c r="AI1099" s="3">
        <f>Table1[[#This Row],['# CM FP]]+Table1[[#This Row],['# CM FN]]</f>
        <v>615</v>
      </c>
      <c r="AJ1099" s="3">
        <f>Table1[[#This Row],['# CM TP]]+Table1[[#This Row],['# CM FP]]</f>
        <v>857</v>
      </c>
      <c r="AK1099" s="3">
        <f>Table1[[#This Row],['# CM TN]]+Table1[[#This Row],['# CM FN]]</f>
        <v>2415</v>
      </c>
      <c r="AL1099" s="3">
        <f>Table1[[#This Row],[GT_T]]+Table1[[#This Row],[GT_F]]</f>
        <v>3272</v>
      </c>
      <c r="AM1099" s="3">
        <f>IFERROR((Table1[[#This Row],['# CM TP]]+Table1[[#This Row],['# CM TN]])/Table1[[#This Row],[GT_TOT]], 0)</f>
        <v>0.81204156479217604</v>
      </c>
      <c r="AN1099" s="3">
        <f>IFERROR(((Table1[[#This Row],[GT_T]]*Table1[[#This Row],[GT_ML_P]]/Table1[[#This Row],[GT_TOT]])+(Table1[[#This Row],[GT_F]]*Table1[[#This Row],[GT_ML_N]]/Table1[[#This Row],[GT_TOT]]))/Table1[[#This Row],[GT_TOT]],0)</f>
        <v>0.3514178612633832</v>
      </c>
      <c r="AO1099" s="3">
        <f>(Table1[[#This Row],[OBS_ACC]]-Table1[[#This Row],[EXP_ACC]])/(1-Table1[[#This Row],[EXP_ACC]])</f>
        <v>0.71020103086102382</v>
      </c>
      <c r="AP1099" s="3">
        <f>Table1[[#This Row],['# CM TP]]+Table1[[#This Row],['# CM FN]]</f>
        <v>818</v>
      </c>
      <c r="AQ1099" s="3">
        <f>Table1[[#This Row],['# CM TN]]+Table1[[#This Row],['# CM FP]]</f>
        <v>2454</v>
      </c>
      <c r="AR1099" s="2">
        <f>IFERROR(Table1[[#This Row],[NUM_T]]/(Table1[[#This Row],[NUM_T]]+Table1[[#This Row],[NUM_F]]),0)</f>
        <v>0.25</v>
      </c>
      <c r="AS1099" s="2">
        <f>IFERROR(((LEN(Table1[[#This Row],[Predictors]])-LEN(SUBSTITUTE(Table1[[#This Row],[Predictors]],"_","")))/Table1[[#This Row],[NumPredictors]])-Table1[[#This Row],[P_se]],0)</f>
        <v>0</v>
      </c>
      <c r="AT1099" s="2">
        <f>IFERROR((LEN(Table1[[#This Row],[Predictors]])-LEN(SUBSTITUTE(Table1[[#This Row],[Predictors]],".","")))/Table1[[#This Row],[NumPredictors]],0)</f>
        <v>0</v>
      </c>
      <c r="AU10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099" s="2">
        <f>1-(Table1[[#This Row],[P_2gram]]+Table1[[#This Row],[P_order]]+Table1[[#This Row],[P_se]])</f>
        <v>1</v>
      </c>
    </row>
    <row r="1100" spans="1:48" x14ac:dyDescent="0.25">
      <c r="A1100">
        <v>60</v>
      </c>
      <c r="B1100" t="s">
        <v>645</v>
      </c>
      <c r="C1100" t="s">
        <v>1503</v>
      </c>
      <c r="D1100" t="s">
        <v>1507</v>
      </c>
      <c r="E1100">
        <v>13087</v>
      </c>
      <c r="F11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100" t="s">
        <v>1438</v>
      </c>
      <c r="H1100" s="3">
        <v>1</v>
      </c>
      <c r="I1100" s="1">
        <v>43123.380694444444</v>
      </c>
      <c r="J1100" t="s">
        <v>982</v>
      </c>
      <c r="K1100" t="s">
        <v>11</v>
      </c>
      <c r="L1100" t="str">
        <f>SUBSTITUTE(SUBSTITUTE(Table1[[#This Row],[PredictorSetsOrig]],"task","act"),"startend","se")</f>
        <v>act,order</v>
      </c>
      <c r="M1100" s="32" t="s">
        <v>26</v>
      </c>
      <c r="N1100" s="3">
        <v>30</v>
      </c>
      <c r="O1100" s="3">
        <f>IF(Table1[[#This Row],[Algorithm]]="None",0,IF(Table1[[#This Row],[NumPredictors]]&lt;=5,5,IF(Table1[[#This Row],[NumPredictors]]&lt;=10,10,IF(Table1[[#This Row],[NumPredictors]]&lt;=30,30,50))))</f>
        <v>30</v>
      </c>
      <c r="P1100" s="2">
        <v>0.81204156479217604</v>
      </c>
      <c r="Q1100" s="2">
        <v>0.82964849719816602</v>
      </c>
      <c r="R1100">
        <v>1.8000000000001799</v>
      </c>
      <c r="S1100">
        <v>20.480000000000501</v>
      </c>
      <c r="T1100">
        <v>2.2300000000004698</v>
      </c>
      <c r="U1100" s="3">
        <v>4.2129215575568697</v>
      </c>
      <c r="V1100" s="17"/>
      <c r="W1100" s="22">
        <f>IFERROR(Table1[[#This Row],[MutualInformation]]/Table1[[#This Row],[MutualInformationPotential]],0)</f>
        <v>0</v>
      </c>
      <c r="X1100" s="3">
        <v>0.347603646796806</v>
      </c>
      <c r="Y1100" s="3"/>
      <c r="Z1100" s="3">
        <f>IFERROR(Table1[[#This Row],[MutualInformationVsOutcome]]/Table1[[#This Row],[MutualInformationVsOutcomePotential]],0)</f>
        <v>0</v>
      </c>
      <c r="AA1100">
        <v>426</v>
      </c>
      <c r="AB1100">
        <v>2231</v>
      </c>
      <c r="AC1100">
        <v>223</v>
      </c>
      <c r="AD1100">
        <v>392</v>
      </c>
      <c r="AE1100" s="3" t="s">
        <v>1500</v>
      </c>
      <c r="AF110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100" s="17" t="str">
        <f>RIGHT(Table1[[#This Row],[AlgorithmFunc]],LEN(Table1[[#This Row],[AlgorithmFunc]])-16)</f>
        <v>Fisher</v>
      </c>
      <c r="AH1100" s="3">
        <f>Table1[[#This Row],['# CM TP]]+Table1[[#This Row],['# CM TN]]</f>
        <v>2657</v>
      </c>
      <c r="AI1100" s="3">
        <f>Table1[[#This Row],['# CM FP]]+Table1[[#This Row],['# CM FN]]</f>
        <v>615</v>
      </c>
      <c r="AJ1100" s="3">
        <f>Table1[[#This Row],['# CM TP]]+Table1[[#This Row],['# CM FP]]</f>
        <v>649</v>
      </c>
      <c r="AK1100" s="3">
        <f>Table1[[#This Row],['# CM TN]]+Table1[[#This Row],['# CM FN]]</f>
        <v>2623</v>
      </c>
      <c r="AL1100" s="3">
        <f>Table1[[#This Row],[GT_T]]+Table1[[#This Row],[GT_F]]</f>
        <v>3272</v>
      </c>
      <c r="AM1100" s="3">
        <f>IFERROR((Table1[[#This Row],['# CM TP]]+Table1[[#This Row],['# CM TN]])/Table1[[#This Row],[GT_TOT]], 0)</f>
        <v>0.81204156479217604</v>
      </c>
      <c r="AN1100" s="3">
        <f>IFERROR(((Table1[[#This Row],[GT_T]]*Table1[[#This Row],[GT_ML_P]]/Table1[[#This Row],[GT_TOT]])+(Table1[[#This Row],[GT_F]]*Table1[[#This Row],[GT_ML_N]]/Table1[[#This Row],[GT_TOT]]))/Table1[[#This Row],[GT_TOT]],0)</f>
        <v>0.31174509507953685</v>
      </c>
      <c r="AO1100" s="3">
        <f>(Table1[[#This Row],[OBS_ACC]]-Table1[[#This Row],[EXP_ACC]])/(1-Table1[[#This Row],[EXP_ACC]])</f>
        <v>0.72690578176185316</v>
      </c>
      <c r="AP1100" s="3">
        <f>Table1[[#This Row],['# CM TP]]+Table1[[#This Row],['# CM FN]]</f>
        <v>818</v>
      </c>
      <c r="AQ1100" s="3">
        <f>Table1[[#This Row],['# CM TN]]+Table1[[#This Row],['# CM FP]]</f>
        <v>2454</v>
      </c>
      <c r="AR1100" s="2">
        <f>IFERROR(Table1[[#This Row],[NUM_T]]/(Table1[[#This Row],[NUM_T]]+Table1[[#This Row],[NUM_F]]),0)</f>
        <v>0.25</v>
      </c>
      <c r="AS1100" s="2">
        <f>IFERROR(((LEN(Table1[[#This Row],[Predictors]])-LEN(SUBSTITUTE(Table1[[#This Row],[Predictors]],"_","")))/Table1[[#This Row],[NumPredictors]])-Table1[[#This Row],[P_se]],0)</f>
        <v>0</v>
      </c>
      <c r="AT1100" s="2">
        <f>IFERROR((LEN(Table1[[#This Row],[Predictors]])-LEN(SUBSTITUTE(Table1[[#This Row],[Predictors]],".","")))/Table1[[#This Row],[NumPredictors]],0)</f>
        <v>0.93333333333333335</v>
      </c>
      <c r="AU11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0" s="2">
        <f>1-(Table1[[#This Row],[P_2gram]]+Table1[[#This Row],[P_order]]+Table1[[#This Row],[P_se]])</f>
        <v>6.6666666666666652E-2</v>
      </c>
    </row>
    <row r="1101" spans="1:48" x14ac:dyDescent="0.25">
      <c r="A1101">
        <v>12</v>
      </c>
      <c r="B1101" t="s">
        <v>645</v>
      </c>
      <c r="C1101" t="s">
        <v>190</v>
      </c>
      <c r="D1101" s="26" t="s">
        <v>1510</v>
      </c>
      <c r="E1101">
        <v>4000</v>
      </c>
      <c r="F11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01" t="s">
        <v>1316</v>
      </c>
      <c r="H1101" s="3">
        <v>1</v>
      </c>
      <c r="I1101" s="1">
        <v>43121.850995370369</v>
      </c>
      <c r="J1101" t="s">
        <v>1317</v>
      </c>
      <c r="K1101" t="s">
        <v>11</v>
      </c>
      <c r="L1101" t="str">
        <f>SUBSTITUTE(SUBSTITUTE(Table1[[#This Row],[PredictorSetsOrig]],"task","act"),"startend","se")</f>
        <v>act</v>
      </c>
      <c r="M1101" s="32" t="s">
        <v>12</v>
      </c>
      <c r="N1101" s="3">
        <v>30</v>
      </c>
      <c r="O1101" s="3">
        <f>IF(Table1[[#This Row],[Algorithm]]="None",0,IF(Table1[[#This Row],[NumPredictors]]&lt;=5,5,IF(Table1[[#This Row],[NumPredictors]]&lt;=10,10,IF(Table1[[#This Row],[NumPredictors]]&lt;=30,30,50))))</f>
        <v>30</v>
      </c>
      <c r="P1101" s="2">
        <v>0.81299999999999994</v>
      </c>
      <c r="Q1101" s="2">
        <v>0.828666666666667</v>
      </c>
      <c r="R1101">
        <v>6.0000000000002301E-2</v>
      </c>
      <c r="S1101">
        <v>7.28</v>
      </c>
      <c r="T1101">
        <v>0.12000000000000501</v>
      </c>
      <c r="U1101" s="3">
        <v>6.5069965117554096</v>
      </c>
      <c r="V1101" s="27">
        <v>6.6527099250221697</v>
      </c>
      <c r="W1101" s="22">
        <f>IFERROR(Table1[[#This Row],[MutualInformation]]/Table1[[#This Row],[MutualInformationPotential]],0)</f>
        <v>0.97809713411391908</v>
      </c>
      <c r="X1101" s="3">
        <v>0.55926082910035602</v>
      </c>
      <c r="Y1101" s="3">
        <v>0.58010195672617004</v>
      </c>
      <c r="Z1101" s="3">
        <f>IFERROR(Table1[[#This Row],[MutualInformationVsOutcome]]/Table1[[#This Row],[MutualInformationVsOutcomePotential]],0)</f>
        <v>0.96407333679163609</v>
      </c>
      <c r="AA1101">
        <v>267</v>
      </c>
      <c r="AB1101">
        <v>546</v>
      </c>
      <c r="AC1101">
        <v>90</v>
      </c>
      <c r="AD1101">
        <v>97</v>
      </c>
      <c r="AE1101" s="3" t="s">
        <v>458</v>
      </c>
      <c r="AF110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01" s="17" t="str">
        <f>RIGHT(Table1[[#This Row],[AlgorithmFunc]],LEN(Table1[[#This Row],[AlgorithmFunc]])-16)</f>
        <v>ClusterMRMR</v>
      </c>
      <c r="AH1101" s="3">
        <f>Table1[[#This Row],['# CM TP]]+Table1[[#This Row],['# CM TN]]</f>
        <v>813</v>
      </c>
      <c r="AI1101" s="3">
        <f>Table1[[#This Row],['# CM FP]]+Table1[[#This Row],['# CM FN]]</f>
        <v>187</v>
      </c>
      <c r="AJ1101" s="3">
        <f>Table1[[#This Row],['# CM TP]]+Table1[[#This Row],['# CM FP]]</f>
        <v>357</v>
      </c>
      <c r="AK1101" s="3">
        <f>Table1[[#This Row],['# CM TN]]+Table1[[#This Row],['# CM FN]]</f>
        <v>643</v>
      </c>
      <c r="AL1101" s="3">
        <f>Table1[[#This Row],[GT_T]]+Table1[[#This Row],[GT_F]]</f>
        <v>1000</v>
      </c>
      <c r="AM1101" s="3">
        <f>IFERROR((Table1[[#This Row],['# CM TP]]+Table1[[#This Row],['# CM TN]])/Table1[[#This Row],[GT_TOT]], 0)</f>
        <v>0.81299999999999994</v>
      </c>
      <c r="AN1101" s="3">
        <f>IFERROR(((Table1[[#This Row],[GT_T]]*Table1[[#This Row],[GT_ML_P]]/Table1[[#This Row],[GT_TOT]])+(Table1[[#This Row],[GT_F]]*Table1[[#This Row],[GT_ML_N]]/Table1[[#This Row],[GT_TOT]]))/Table1[[#This Row],[GT_TOT]],0)</f>
        <v>0.41048199999999996</v>
      </c>
      <c r="AO1101" s="3">
        <f>(Table1[[#This Row],[OBS_ACC]]-Table1[[#This Row],[EXP_ACC]])/(1-Table1[[#This Row],[EXP_ACC]])</f>
        <v>0.68279170440936499</v>
      </c>
      <c r="AP1101" s="3">
        <f>Table1[[#This Row],['# CM TP]]+Table1[[#This Row],['# CM FN]]</f>
        <v>364</v>
      </c>
      <c r="AQ1101" s="3">
        <f>Table1[[#This Row],['# CM TN]]+Table1[[#This Row],['# CM FP]]</f>
        <v>636</v>
      </c>
      <c r="AR1101" s="2">
        <f>IFERROR(Table1[[#This Row],[NUM_T]]/(Table1[[#This Row],[NUM_T]]+Table1[[#This Row],[NUM_F]]),0)</f>
        <v>0.36399999999999999</v>
      </c>
      <c r="AS1101" s="2">
        <f>IFERROR(((LEN(Table1[[#This Row],[Predictors]])-LEN(SUBSTITUTE(Table1[[#This Row],[Predictors]],"_","")))/Table1[[#This Row],[NumPredictors]])-Table1[[#This Row],[P_se]],0)</f>
        <v>0</v>
      </c>
      <c r="AT1101" s="2">
        <f>IFERROR((LEN(Table1[[#This Row],[Predictors]])-LEN(SUBSTITUTE(Table1[[#This Row],[Predictors]],".","")))/Table1[[#This Row],[NumPredictors]],0)</f>
        <v>0</v>
      </c>
      <c r="AU11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1" s="2">
        <f>1-(Table1[[#This Row],[P_2gram]]+Table1[[#This Row],[P_order]]+Table1[[#This Row],[P_se]])</f>
        <v>1</v>
      </c>
    </row>
    <row r="1102" spans="1:48" x14ac:dyDescent="0.25">
      <c r="A1102">
        <v>35</v>
      </c>
      <c r="B1102" t="s">
        <v>645</v>
      </c>
      <c r="C1102" t="s">
        <v>942</v>
      </c>
      <c r="D1102" t="s">
        <v>1509</v>
      </c>
      <c r="E1102">
        <v>1143</v>
      </c>
      <c r="F11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102" t="s">
        <v>1070</v>
      </c>
      <c r="H1102" s="3">
        <v>1</v>
      </c>
      <c r="I1102" s="1">
        <v>43119.195879629631</v>
      </c>
      <c r="J1102" t="s">
        <v>1007</v>
      </c>
      <c r="K1102" t="s">
        <v>11</v>
      </c>
      <c r="L1102" t="str">
        <f>SUBSTITUTE(SUBSTITUTE(Table1[[#This Row],[PredictorSetsOrig]],"task","act"),"startend","se")</f>
        <v>act,se</v>
      </c>
      <c r="M1102" s="14" t="s">
        <v>14</v>
      </c>
      <c r="N1102" s="3">
        <v>10</v>
      </c>
      <c r="O1102" s="3">
        <f>IF(Table1[[#This Row],[Algorithm]]="None",0,IF(Table1[[#This Row],[NumPredictors]]&lt;=5,5,IF(Table1[[#This Row],[NumPredictors]]&lt;=10,10,IF(Table1[[#This Row],[NumPredictors]]&lt;=30,30,50))))</f>
        <v>10</v>
      </c>
      <c r="P1102" s="2">
        <v>0.77972027972028002</v>
      </c>
      <c r="Q1102" s="2">
        <v>0.838973162193699</v>
      </c>
      <c r="R1102" s="3">
        <v>0.45000000000072798</v>
      </c>
      <c r="S1102" s="3">
        <v>1.8499999999985399</v>
      </c>
      <c r="T1102" s="3">
        <v>0.27999999999883601</v>
      </c>
      <c r="U1102" s="3">
        <v>5.1850501460687797</v>
      </c>
      <c r="V1102" s="27"/>
      <c r="W1102" s="22">
        <f>IFERROR(Table1[[#This Row],[MutualInformation]]/Table1[[#This Row],[MutualInformationPotential]],0)</f>
        <v>0</v>
      </c>
      <c r="X1102" s="3">
        <v>0.486734281451913</v>
      </c>
      <c r="Y1102" s="3"/>
      <c r="Z1102" s="3">
        <f>IFERROR(Table1[[#This Row],[MutualInformationVsOutcome]]/Table1[[#This Row],[MutualInformationVsOutcomePotential]],0)</f>
        <v>0</v>
      </c>
      <c r="AA1102">
        <v>55</v>
      </c>
      <c r="AB1102">
        <v>168</v>
      </c>
      <c r="AC1102">
        <v>17</v>
      </c>
      <c r="AD1102">
        <v>46</v>
      </c>
      <c r="AE1102" s="3" t="s">
        <v>1264</v>
      </c>
      <c r="AF11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02" s="17" t="str">
        <f>RIGHT(Table1[[#This Row],[AlgorithmFunc]],LEN(Table1[[#This Row],[AlgorithmFunc]])-16)</f>
        <v>ClusterFisher</v>
      </c>
      <c r="AH1102" s="3">
        <f>Table1[[#This Row],['# CM TP]]+Table1[[#This Row],['# CM TN]]</f>
        <v>223</v>
      </c>
      <c r="AI1102" s="3">
        <f>Table1[[#This Row],['# CM FP]]+Table1[[#This Row],['# CM FN]]</f>
        <v>63</v>
      </c>
      <c r="AJ1102" s="3">
        <f>Table1[[#This Row],['# CM TP]]+Table1[[#This Row],['# CM FP]]</f>
        <v>72</v>
      </c>
      <c r="AK1102" s="3">
        <f>Table1[[#This Row],['# CM TN]]+Table1[[#This Row],['# CM FN]]</f>
        <v>214</v>
      </c>
      <c r="AL1102" s="3">
        <f>Table1[[#This Row],[GT_T]]+Table1[[#This Row],[GT_F]]</f>
        <v>286</v>
      </c>
      <c r="AM1102" s="3">
        <f>IFERROR((Table1[[#This Row],['# CM TP]]+Table1[[#This Row],['# CM TN]])/Table1[[#This Row],[GT_TOT]], 0)</f>
        <v>0.77972027972027969</v>
      </c>
      <c r="AN1102" s="3">
        <f>IFERROR(((Table1[[#This Row],[GT_T]]*Table1[[#This Row],[GT_ML_P]]/Table1[[#This Row],[GT_TOT]])+(Table1[[#This Row],[GT_F]]*Table1[[#This Row],[GT_ML_N]]/Table1[[#This Row],[GT_TOT]]))/Table1[[#This Row],[GT_TOT]],0)</f>
        <v>0.36111790307594505</v>
      </c>
      <c r="AO1102" s="3">
        <f>(Table1[[#This Row],[OBS_ACC]]-Table1[[#This Row],[EXP_ACC]])/(1-Table1[[#This Row],[EXP_ACC]])</f>
        <v>0.6552106854452906</v>
      </c>
      <c r="AP1102" s="3">
        <f>Table1[[#This Row],['# CM TP]]+Table1[[#This Row],['# CM FN]]</f>
        <v>101</v>
      </c>
      <c r="AQ1102" s="3">
        <f>Table1[[#This Row],['# CM TN]]+Table1[[#This Row],['# CM FP]]</f>
        <v>185</v>
      </c>
      <c r="AR1102" s="2">
        <f>IFERROR(Table1[[#This Row],[NUM_T]]/(Table1[[#This Row],[NUM_T]]+Table1[[#This Row],[NUM_F]]),0)</f>
        <v>0.35314685314685312</v>
      </c>
      <c r="AS1102" s="2">
        <f>IFERROR(((LEN(Table1[[#This Row],[Predictors]])-LEN(SUBSTITUTE(Table1[[#This Row],[Predictors]],"_","")))/Table1[[#This Row],[NumPredictors]])-Table1[[#This Row],[P_se]],0)</f>
        <v>0</v>
      </c>
      <c r="AT1102" s="2">
        <f>IFERROR((LEN(Table1[[#This Row],[Predictors]])-LEN(SUBSTITUTE(Table1[[#This Row],[Predictors]],".","")))/Table1[[#This Row],[NumPredictors]],0)</f>
        <v>0</v>
      </c>
      <c r="AU11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2" s="2">
        <f>1-(Table1[[#This Row],[P_2gram]]+Table1[[#This Row],[P_order]]+Table1[[#This Row],[P_se]])</f>
        <v>1</v>
      </c>
    </row>
    <row r="1103" spans="1:48" x14ac:dyDescent="0.25">
      <c r="A1103">
        <v>44</v>
      </c>
      <c r="B1103" t="s">
        <v>645</v>
      </c>
      <c r="C1103" t="s">
        <v>190</v>
      </c>
      <c r="D1103" s="26" t="s">
        <v>1510</v>
      </c>
      <c r="E1103">
        <v>40000</v>
      </c>
      <c r="F11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103" t="s">
        <v>483</v>
      </c>
      <c r="H1103" s="3">
        <v>1</v>
      </c>
      <c r="I1103" s="1">
        <v>42784.861238425925</v>
      </c>
      <c r="J1103" t="s">
        <v>484</v>
      </c>
      <c r="K1103" t="s">
        <v>11</v>
      </c>
      <c r="L1103" t="str">
        <f>SUBSTITUTE(SUBSTITUTE(Table1[[#This Row],[PredictorSetsOrig]],"task","act"),"startend","se")</f>
        <v>2gram,order</v>
      </c>
      <c r="M1103" s="14" t="s">
        <v>438</v>
      </c>
      <c r="N1103" s="3">
        <v>10</v>
      </c>
      <c r="O1103" s="3">
        <f>IF(Table1[[#This Row],[Algorithm]]="None",0,IF(Table1[[#This Row],[NumPredictors]]&lt;=5,5,IF(Table1[[#This Row],[NumPredictors]]&lt;=10,10,IF(Table1[[#This Row],[NumPredictors]]&lt;=30,30,50))))</f>
        <v>10</v>
      </c>
      <c r="P1103" s="2">
        <v>0.81289999999999996</v>
      </c>
      <c r="Q1103" s="2">
        <v>0.816566666666667</v>
      </c>
      <c r="R1103">
        <v>5.66999999999996</v>
      </c>
      <c r="S1103">
        <v>33.659999999999997</v>
      </c>
      <c r="T1103">
        <v>14.75</v>
      </c>
      <c r="U1103" s="3">
        <v>1.4422138899019199</v>
      </c>
      <c r="V1103" s="17" t="s">
        <v>362</v>
      </c>
      <c r="W1103" s="22">
        <f>IFERROR(Table1[[#This Row],[MutualInformation]]/Table1[[#This Row],[MutualInformationPotential]],0)</f>
        <v>0</v>
      </c>
      <c r="X1103" s="3">
        <v>8.7257943862395507E-2</v>
      </c>
      <c r="Y1103" s="3"/>
      <c r="Z1103" s="3">
        <f>IFERROR(Table1[[#This Row],[MutualInformationVsOutcome]]/Table1[[#This Row],[MutualInformationVsOutcomePotential]],0)</f>
        <v>0</v>
      </c>
      <c r="AA1103">
        <v>346</v>
      </c>
      <c r="AB1103">
        <v>7783</v>
      </c>
      <c r="AC1103">
        <v>155</v>
      </c>
      <c r="AD1103">
        <v>1716</v>
      </c>
      <c r="AE1103" s="3" t="s">
        <v>512</v>
      </c>
      <c r="AF11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103" s="17" t="str">
        <f>RIGHT(Table1[[#This Row],[AlgorithmFunc]],LEN(Table1[[#This Row],[AlgorithmFunc]])-16)</f>
        <v>MRMREnsemble5</v>
      </c>
      <c r="AH1103" s="3">
        <f>Table1[[#This Row],['# CM TP]]+Table1[[#This Row],['# CM TN]]</f>
        <v>8129</v>
      </c>
      <c r="AI1103" s="3">
        <f>Table1[[#This Row],['# CM FP]]+Table1[[#This Row],['# CM FN]]</f>
        <v>1871</v>
      </c>
      <c r="AJ1103" s="3">
        <f>Table1[[#This Row],['# CM TP]]+Table1[[#This Row],['# CM FP]]</f>
        <v>501</v>
      </c>
      <c r="AK1103" s="3">
        <f>Table1[[#This Row],['# CM TN]]+Table1[[#This Row],['# CM FN]]</f>
        <v>9499</v>
      </c>
      <c r="AL1103" s="3">
        <f>Table1[[#This Row],[GT_T]]+Table1[[#This Row],[GT_F]]</f>
        <v>10000</v>
      </c>
      <c r="AM1103" s="3">
        <f>IFERROR((Table1[[#This Row],['# CM TP]]+Table1[[#This Row],['# CM TN]])/Table1[[#This Row],[GT_TOT]], 0)</f>
        <v>0.81289999999999996</v>
      </c>
      <c r="AN1103" s="3">
        <f>IFERROR(((Table1[[#This Row],[GT_T]]*Table1[[#This Row],[GT_ML_P]]/Table1[[#This Row],[GT_TOT]])+(Table1[[#This Row],[GT_F]]*Table1[[#This Row],[GT_ML_N]]/Table1[[#This Row],[GT_TOT]]))/Table1[[#This Row],[GT_TOT]],0)</f>
        <v>0.21845257999999998</v>
      </c>
      <c r="AO1103" s="3">
        <f>(Table1[[#This Row],[OBS_ACC]]-Table1[[#This Row],[EXP_ACC]])/(1-Table1[[#This Row],[EXP_ACC]])</f>
        <v>0.76060313781088285</v>
      </c>
      <c r="AP1103" s="3">
        <f>Table1[[#This Row],['# CM TP]]+Table1[[#This Row],['# CM FN]]</f>
        <v>2062</v>
      </c>
      <c r="AQ1103" s="3">
        <f>Table1[[#This Row],['# CM TN]]+Table1[[#This Row],['# CM FP]]</f>
        <v>7938</v>
      </c>
      <c r="AR1103" s="2">
        <f>IFERROR(Table1[[#This Row],[NUM_T]]/(Table1[[#This Row],[NUM_T]]+Table1[[#This Row],[NUM_F]]),0)</f>
        <v>0.20619999999999999</v>
      </c>
      <c r="AS1103" s="2">
        <f>IFERROR(((LEN(Table1[[#This Row],[Predictors]])-LEN(SUBSTITUTE(Table1[[#This Row],[Predictors]],"_","")))/Table1[[#This Row],[NumPredictors]])-Table1[[#This Row],[P_se]],0)</f>
        <v>0.3</v>
      </c>
      <c r="AT1103" s="2">
        <f>IFERROR((LEN(Table1[[#This Row],[Predictors]])-LEN(SUBSTITUTE(Table1[[#This Row],[Predictors]],".","")))/Table1[[#This Row],[NumPredictors]],0)</f>
        <v>0.7</v>
      </c>
      <c r="AU11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3" s="2">
        <f>1-(Table1[[#This Row],[P_2gram]]+Table1[[#This Row],[P_order]]+Table1[[#This Row],[P_se]])</f>
        <v>0</v>
      </c>
    </row>
    <row r="1104" spans="1:48" x14ac:dyDescent="0.25">
      <c r="A1104">
        <v>59</v>
      </c>
      <c r="B1104" t="s">
        <v>645</v>
      </c>
      <c r="C1104" t="s">
        <v>190</v>
      </c>
      <c r="D1104" s="26" t="s">
        <v>1510</v>
      </c>
      <c r="E1104">
        <v>40000</v>
      </c>
      <c r="F11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1104" t="s">
        <v>483</v>
      </c>
      <c r="H1104" s="3">
        <v>1</v>
      </c>
      <c r="I1104" s="1">
        <v>42784.873831018522</v>
      </c>
      <c r="J1104" t="s">
        <v>484</v>
      </c>
      <c r="K1104" t="s">
        <v>11</v>
      </c>
      <c r="L1104" t="str">
        <f>SUBSTITUTE(SUBSTITUTE(Table1[[#This Row],[PredictorSetsOrig]],"task","act"),"startend","se")</f>
        <v>act,se,order</v>
      </c>
      <c r="M1104" s="14" t="s">
        <v>18</v>
      </c>
      <c r="N1104" s="3">
        <v>5</v>
      </c>
      <c r="O1104" s="3">
        <f>IF(Table1[[#This Row],[Algorithm]]="None",0,IF(Table1[[#This Row],[NumPredictors]]&lt;=5,5,IF(Table1[[#This Row],[NumPredictors]]&lt;=10,10,IF(Table1[[#This Row],[NumPredictors]]&lt;=30,30,50))))</f>
        <v>5</v>
      </c>
      <c r="P1104" s="2">
        <v>0.8125</v>
      </c>
      <c r="Q1104" s="2">
        <v>0.817566666666667</v>
      </c>
      <c r="R1104">
        <v>2.4200000000000701</v>
      </c>
      <c r="S1104">
        <v>27.130000000000098</v>
      </c>
      <c r="T1104">
        <v>6.86000000000013</v>
      </c>
      <c r="U1104" s="3">
        <v>2.2222227433528801</v>
      </c>
      <c r="V1104" s="3">
        <v>8.2526139767123201</v>
      </c>
      <c r="W1104" s="22">
        <f>IFERROR(Table1[[#This Row],[MutualInformation]]/Table1[[#This Row],[MutualInformationPotential]],0)</f>
        <v>0.26927501390755348</v>
      </c>
      <c r="X1104" s="3">
        <v>7.7813878788726101E-2</v>
      </c>
      <c r="Y1104" s="3">
        <v>0.43681627597160699</v>
      </c>
      <c r="Z1104" s="3">
        <f>IFERROR(Table1[[#This Row],[MutualInformationVsOutcome]]/Table1[[#This Row],[MutualInformationVsOutcomePotential]],0)</f>
        <v>0.17813868912197767</v>
      </c>
      <c r="AA1104">
        <v>401</v>
      </c>
      <c r="AB1104">
        <v>7724</v>
      </c>
      <c r="AC1104">
        <v>214</v>
      </c>
      <c r="AD1104">
        <v>1661</v>
      </c>
      <c r="AE1104" s="3" t="s">
        <v>522</v>
      </c>
      <c r="AF11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104" s="17" t="str">
        <f>RIGHT(Table1[[#This Row],[AlgorithmFunc]],LEN(Table1[[#This Row],[AlgorithmFunc]])-16)</f>
        <v>MRMREnsemble5</v>
      </c>
      <c r="AH1104" s="3">
        <f>Table1[[#This Row],['# CM TP]]+Table1[[#This Row],['# CM TN]]</f>
        <v>8125</v>
      </c>
      <c r="AI1104" s="3">
        <f>Table1[[#This Row],['# CM FP]]+Table1[[#This Row],['# CM FN]]</f>
        <v>1875</v>
      </c>
      <c r="AJ1104" s="3">
        <f>Table1[[#This Row],['# CM TP]]+Table1[[#This Row],['# CM FP]]</f>
        <v>615</v>
      </c>
      <c r="AK1104" s="3">
        <f>Table1[[#This Row],['# CM TN]]+Table1[[#This Row],['# CM FN]]</f>
        <v>9385</v>
      </c>
      <c r="AL1104" s="3">
        <f>Table1[[#This Row],[GT_T]]+Table1[[#This Row],[GT_F]]</f>
        <v>10000</v>
      </c>
      <c r="AM1104" s="3">
        <f>IFERROR((Table1[[#This Row],['# CM TP]]+Table1[[#This Row],['# CM TN]])/Table1[[#This Row],[GT_TOT]], 0)</f>
        <v>0.8125</v>
      </c>
      <c r="AN1104" s="3">
        <f>IFERROR(((Table1[[#This Row],[GT_T]]*Table1[[#This Row],[GT_ML_P]]/Table1[[#This Row],[GT_TOT]])+(Table1[[#This Row],[GT_F]]*Table1[[#This Row],[GT_ML_N]]/Table1[[#This Row],[GT_TOT]]))/Table1[[#This Row],[GT_TOT]],0)</f>
        <v>0.22593750000000001</v>
      </c>
      <c r="AO1104" s="3">
        <f>(Table1[[#This Row],[OBS_ACC]]-Table1[[#This Row],[EXP_ACC]])/(1-Table1[[#This Row],[EXP_ACC]])</f>
        <v>0.75777149777957209</v>
      </c>
      <c r="AP1104" s="3">
        <f>Table1[[#This Row],['# CM TP]]+Table1[[#This Row],['# CM FN]]</f>
        <v>2062</v>
      </c>
      <c r="AQ1104" s="3">
        <f>Table1[[#This Row],['# CM TN]]+Table1[[#This Row],['# CM FP]]</f>
        <v>7938</v>
      </c>
      <c r="AR1104" s="2">
        <f>IFERROR(Table1[[#This Row],[NUM_T]]/(Table1[[#This Row],[NUM_T]]+Table1[[#This Row],[NUM_F]]),0)</f>
        <v>0.20619999999999999</v>
      </c>
      <c r="AS1104" s="2">
        <f>IFERROR(((LEN(Table1[[#This Row],[Predictors]])-LEN(SUBSTITUTE(Table1[[#This Row],[Predictors]],"_","")))/Table1[[#This Row],[NumPredictors]])-Table1[[#This Row],[P_se]],0)</f>
        <v>0</v>
      </c>
      <c r="AT1104" s="2">
        <f>IFERROR((LEN(Table1[[#This Row],[Predictors]])-LEN(SUBSTITUTE(Table1[[#This Row],[Predictors]],".","")))/Table1[[#This Row],[NumPredictors]],0)</f>
        <v>0.4</v>
      </c>
      <c r="AU11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4" s="2">
        <f>1-(Table1[[#This Row],[P_2gram]]+Table1[[#This Row],[P_order]]+Table1[[#This Row],[P_se]])</f>
        <v>0.6</v>
      </c>
    </row>
    <row r="1105" spans="1:48" x14ac:dyDescent="0.25">
      <c r="A1105">
        <v>63</v>
      </c>
      <c r="B1105" t="s">
        <v>645</v>
      </c>
      <c r="C1105" t="s">
        <v>190</v>
      </c>
      <c r="D1105" s="26" t="s">
        <v>1510</v>
      </c>
      <c r="E1105">
        <v>40000</v>
      </c>
      <c r="F11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1105" t="s">
        <v>483</v>
      </c>
      <c r="H1105" s="3">
        <v>1</v>
      </c>
      <c r="I1105" s="1">
        <v>42784.875960648147</v>
      </c>
      <c r="J1105" t="s">
        <v>484</v>
      </c>
      <c r="K1105" t="s">
        <v>11</v>
      </c>
      <c r="L1105" t="str">
        <f>SUBSTITUTE(SUBSTITUTE(Table1[[#This Row],[PredictorSetsOrig]],"task","act"),"startend","se")</f>
        <v>act,order</v>
      </c>
      <c r="M1105" s="14" t="s">
        <v>26</v>
      </c>
      <c r="N1105" s="3">
        <v>5</v>
      </c>
      <c r="O1105" s="3">
        <f>IF(Table1[[#This Row],[Algorithm]]="None",0,IF(Table1[[#This Row],[NumPredictors]]&lt;=5,5,IF(Table1[[#This Row],[NumPredictors]]&lt;=10,10,IF(Table1[[#This Row],[NumPredictors]]&lt;=30,30,50))))</f>
        <v>5</v>
      </c>
      <c r="P1105" s="2">
        <v>0.8125</v>
      </c>
      <c r="Q1105" s="2">
        <v>0.817566666666667</v>
      </c>
      <c r="R1105">
        <v>2.13999999999987</v>
      </c>
      <c r="S1105">
        <v>27.5300000000002</v>
      </c>
      <c r="T1105">
        <v>7.13000000000011</v>
      </c>
      <c r="U1105" s="3">
        <v>2.2222227433528801</v>
      </c>
      <c r="V1105" s="3">
        <v>8.2509222736489392</v>
      </c>
      <c r="W1105" s="22">
        <f>IFERROR(Table1[[#This Row],[MutualInformation]]/Table1[[#This Row],[MutualInformationPotential]],0)</f>
        <v>0.26933022390115313</v>
      </c>
      <c r="X1105" s="3">
        <v>7.7813878788726101E-2</v>
      </c>
      <c r="Y1105" s="3">
        <v>0.436675388968633</v>
      </c>
      <c r="Z1105" s="3">
        <f>IFERROR(Table1[[#This Row],[MutualInformationVsOutcome]]/Table1[[#This Row],[MutualInformationVsOutcomePotential]],0)</f>
        <v>0.17819616299538141</v>
      </c>
      <c r="AA1105">
        <v>401</v>
      </c>
      <c r="AB1105">
        <v>7724</v>
      </c>
      <c r="AC1105">
        <v>214</v>
      </c>
      <c r="AD1105">
        <v>1661</v>
      </c>
      <c r="AE1105" s="3" t="s">
        <v>522</v>
      </c>
      <c r="AF11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105" s="17" t="str">
        <f>RIGHT(Table1[[#This Row],[AlgorithmFunc]],LEN(Table1[[#This Row],[AlgorithmFunc]])-16)</f>
        <v>MRMREnsemble5</v>
      </c>
      <c r="AH1105" s="3">
        <f>Table1[[#This Row],['# CM TP]]+Table1[[#This Row],['# CM TN]]</f>
        <v>8125</v>
      </c>
      <c r="AI1105" s="3">
        <f>Table1[[#This Row],['# CM FP]]+Table1[[#This Row],['# CM FN]]</f>
        <v>1875</v>
      </c>
      <c r="AJ1105" s="3">
        <f>Table1[[#This Row],['# CM TP]]+Table1[[#This Row],['# CM FP]]</f>
        <v>615</v>
      </c>
      <c r="AK1105" s="3">
        <f>Table1[[#This Row],['# CM TN]]+Table1[[#This Row],['# CM FN]]</f>
        <v>9385</v>
      </c>
      <c r="AL1105" s="3">
        <f>Table1[[#This Row],[GT_T]]+Table1[[#This Row],[GT_F]]</f>
        <v>10000</v>
      </c>
      <c r="AM1105" s="3">
        <f>IFERROR((Table1[[#This Row],['# CM TP]]+Table1[[#This Row],['# CM TN]])/Table1[[#This Row],[GT_TOT]], 0)</f>
        <v>0.8125</v>
      </c>
      <c r="AN1105" s="3">
        <f>IFERROR(((Table1[[#This Row],[GT_T]]*Table1[[#This Row],[GT_ML_P]]/Table1[[#This Row],[GT_TOT]])+(Table1[[#This Row],[GT_F]]*Table1[[#This Row],[GT_ML_N]]/Table1[[#This Row],[GT_TOT]]))/Table1[[#This Row],[GT_TOT]],0)</f>
        <v>0.22593750000000001</v>
      </c>
      <c r="AO1105" s="3">
        <f>(Table1[[#This Row],[OBS_ACC]]-Table1[[#This Row],[EXP_ACC]])/(1-Table1[[#This Row],[EXP_ACC]])</f>
        <v>0.75777149777957209</v>
      </c>
      <c r="AP1105" s="3">
        <f>Table1[[#This Row],['# CM TP]]+Table1[[#This Row],['# CM FN]]</f>
        <v>2062</v>
      </c>
      <c r="AQ1105" s="3">
        <f>Table1[[#This Row],['# CM TN]]+Table1[[#This Row],['# CM FP]]</f>
        <v>7938</v>
      </c>
      <c r="AR1105" s="2">
        <f>IFERROR(Table1[[#This Row],[NUM_T]]/(Table1[[#This Row],[NUM_T]]+Table1[[#This Row],[NUM_F]]),0)</f>
        <v>0.20619999999999999</v>
      </c>
      <c r="AS1105" s="2">
        <f>IFERROR(((LEN(Table1[[#This Row],[Predictors]])-LEN(SUBSTITUTE(Table1[[#This Row],[Predictors]],"_","")))/Table1[[#This Row],[NumPredictors]])-Table1[[#This Row],[P_se]],0)</f>
        <v>0</v>
      </c>
      <c r="AT1105" s="2">
        <f>IFERROR((LEN(Table1[[#This Row],[Predictors]])-LEN(SUBSTITUTE(Table1[[#This Row],[Predictors]],".","")))/Table1[[#This Row],[NumPredictors]],0)</f>
        <v>0.4</v>
      </c>
      <c r="AU11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5" s="2">
        <f>1-(Table1[[#This Row],[P_2gram]]+Table1[[#This Row],[P_order]]+Table1[[#This Row],[P_se]])</f>
        <v>0.6</v>
      </c>
    </row>
    <row r="1106" spans="1:48" x14ac:dyDescent="0.25">
      <c r="A1106" s="26">
        <v>11</v>
      </c>
      <c r="B1106" s="26" t="s">
        <v>645</v>
      </c>
      <c r="C1106" s="26" t="s">
        <v>185</v>
      </c>
      <c r="D1106" s="26" t="s">
        <v>1510</v>
      </c>
      <c r="E1106" s="26">
        <v>40000</v>
      </c>
      <c r="F1106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106" s="26" t="s">
        <v>1511</v>
      </c>
      <c r="H1106" s="27">
        <v>1</v>
      </c>
      <c r="I1106" s="28">
        <v>43122.669629629629</v>
      </c>
      <c r="J1106" s="26" t="s">
        <v>167</v>
      </c>
      <c r="K1106" s="26" t="s">
        <v>11</v>
      </c>
      <c r="L1106" t="str">
        <f>SUBSTITUTE(SUBSTITUTE(Table1[[#This Row],[PredictorSetsOrig]],"task","act"),"startend","se")</f>
        <v>2gram,order</v>
      </c>
      <c r="M1106" s="32" t="s">
        <v>438</v>
      </c>
      <c r="N1106" s="27">
        <v>10</v>
      </c>
      <c r="O1106" s="27">
        <f>IF(Table1[[#This Row],[Algorithm]]="None",0,IF(Table1[[#This Row],[NumPredictors]]&lt;=5,5,IF(Table1[[#This Row],[NumPredictors]]&lt;=10,10,IF(Table1[[#This Row],[NumPredictors]]&lt;=30,30,50))))</f>
        <v>10</v>
      </c>
      <c r="P1106" s="29">
        <v>0.81220000000000003</v>
      </c>
      <c r="Q1106" s="29">
        <v>0.80953333333333299</v>
      </c>
      <c r="R1106" s="26">
        <v>5274.97</v>
      </c>
      <c r="S1106" s="26">
        <v>33.2200000000012</v>
      </c>
      <c r="T1106" s="26">
        <v>12.0599999999977</v>
      </c>
      <c r="U1106" s="27">
        <v>2.6481866404001302</v>
      </c>
      <c r="V1106" s="27"/>
      <c r="W1106" s="22">
        <f>IFERROR(Table1[[#This Row],[MutualInformation]]/Table1[[#This Row],[MutualInformationPotential]],0)</f>
        <v>0</v>
      </c>
      <c r="X1106" s="27">
        <v>5.5974807019133301E-2</v>
      </c>
      <c r="Y1106" s="27"/>
      <c r="Z1106" s="27">
        <f>IFERROR(Table1[[#This Row],[MutualInformationVsOutcome]]/Table1[[#This Row],[MutualInformationVsOutcomePotential]],0)</f>
        <v>0</v>
      </c>
      <c r="AA1106" s="26">
        <v>286</v>
      </c>
      <c r="AB1106" s="26">
        <v>7836</v>
      </c>
      <c r="AC1106" s="26">
        <v>187</v>
      </c>
      <c r="AD1106" s="26">
        <v>1691</v>
      </c>
      <c r="AE1106" s="27" t="s">
        <v>1520</v>
      </c>
      <c r="AF110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106" s="17" t="str">
        <f>RIGHT(Table1[[#This Row],[AlgorithmFunc]],LEN(Table1[[#This Row],[AlgorithmFunc]])-16)</f>
        <v>LASSORepeated1se</v>
      </c>
      <c r="AH1106" s="27">
        <f>Table1[[#This Row],['# CM TP]]+Table1[[#This Row],['# CM TN]]</f>
        <v>8122</v>
      </c>
      <c r="AI1106" s="27">
        <f>Table1[[#This Row],['# CM FP]]+Table1[[#This Row],['# CM FN]]</f>
        <v>1878</v>
      </c>
      <c r="AJ1106" s="27">
        <f>Table1[[#This Row],['# CM TP]]+Table1[[#This Row],['# CM FP]]</f>
        <v>473</v>
      </c>
      <c r="AK1106" s="27">
        <f>Table1[[#This Row],['# CM TN]]+Table1[[#This Row],['# CM FN]]</f>
        <v>9527</v>
      </c>
      <c r="AL1106" s="27">
        <f>Table1[[#This Row],[GT_T]]+Table1[[#This Row],[GT_F]]</f>
        <v>10000</v>
      </c>
      <c r="AM1106" s="27">
        <f>IFERROR((Table1[[#This Row],['# CM TP]]+Table1[[#This Row],['# CM TN]])/Table1[[#This Row],[GT_TOT]], 0)</f>
        <v>0.81220000000000003</v>
      </c>
      <c r="AN1106" s="27">
        <f>IFERROR(((Table1[[#This Row],[GT_T]]*Table1[[#This Row],[GT_ML_P]]/Table1[[#This Row],[GT_TOT]])+(Table1[[#This Row],[GT_F]]*Table1[[#This Row],[GT_ML_N]]/Table1[[#This Row],[GT_TOT]]))/Table1[[#This Row],[GT_TOT]],0)</f>
        <v>0.21733411999999999</v>
      </c>
      <c r="AO1106" s="27">
        <f>(Table1[[#This Row],[OBS_ACC]]-Table1[[#This Row],[EXP_ACC]])/(1-Table1[[#This Row],[EXP_ACC]])</f>
        <v>0.76005086614993367</v>
      </c>
      <c r="AP1106" s="27">
        <f>Table1[[#This Row],['# CM TP]]+Table1[[#This Row],['# CM FN]]</f>
        <v>1977</v>
      </c>
      <c r="AQ1106" s="27">
        <f>Table1[[#This Row],['# CM TN]]+Table1[[#This Row],['# CM FP]]</f>
        <v>8023</v>
      </c>
      <c r="AR1106" s="29">
        <f>IFERROR(Table1[[#This Row],[NUM_T]]/(Table1[[#This Row],[NUM_T]]+Table1[[#This Row],[NUM_F]]),0)</f>
        <v>0.19769999999999999</v>
      </c>
      <c r="AS1106" s="29">
        <f>IFERROR(((LEN(Table1[[#This Row],[Predictors]])-LEN(SUBSTITUTE(Table1[[#This Row],[Predictors]],"_","")))/Table1[[#This Row],[NumPredictors]])-Table1[[#This Row],[P_se]],0)</f>
        <v>1</v>
      </c>
      <c r="AT1106" s="29">
        <f>IFERROR((LEN(Table1[[#This Row],[Predictors]])-LEN(SUBSTITUTE(Table1[[#This Row],[Predictors]],".","")))/Table1[[#This Row],[NumPredictors]],0)</f>
        <v>0</v>
      </c>
      <c r="AU110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6" s="29">
        <f>1-(Table1[[#This Row],[P_2gram]]+Table1[[#This Row],[P_order]]+Table1[[#This Row],[P_se]])</f>
        <v>0</v>
      </c>
    </row>
    <row r="1107" spans="1:48" x14ac:dyDescent="0.25">
      <c r="A1107">
        <v>19</v>
      </c>
      <c r="B1107" t="s">
        <v>645</v>
      </c>
      <c r="C1107" t="s">
        <v>185</v>
      </c>
      <c r="D1107" t="s">
        <v>1510</v>
      </c>
      <c r="E1107">
        <v>40000</v>
      </c>
      <c r="F11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107" t="s">
        <v>1586</v>
      </c>
      <c r="H1107" s="3">
        <v>1</v>
      </c>
      <c r="I1107" s="1">
        <v>43126.848379629628</v>
      </c>
      <c r="J1107" t="s">
        <v>51</v>
      </c>
      <c r="K1107" t="s">
        <v>11</v>
      </c>
      <c r="L1107" t="str">
        <f>SUBSTITUTE(SUBSTITUTE(Table1[[#This Row],[PredictorSetsOrig]],"task","act"),"startend","se")</f>
        <v>act,order</v>
      </c>
      <c r="M1107" s="32" t="s">
        <v>26</v>
      </c>
      <c r="N1107" s="3">
        <v>30</v>
      </c>
      <c r="O1107" s="3">
        <f>IF(Table1[[#This Row],[Algorithm]]="None",0,IF(Table1[[#This Row],[NumPredictors]]&lt;=5,5,IF(Table1[[#This Row],[NumPredictors]]&lt;=10,10,IF(Table1[[#This Row],[NumPredictors]]&lt;=30,30,50))))</f>
        <v>30</v>
      </c>
      <c r="P1107" s="2">
        <v>0.81220000000000003</v>
      </c>
      <c r="Q1107" s="2">
        <v>0.81456666666666699</v>
      </c>
      <c r="R1107">
        <v>50.2799999999988</v>
      </c>
      <c r="S1107">
        <v>77.3099999999977</v>
      </c>
      <c r="T1107">
        <v>8.2099999999918492</v>
      </c>
      <c r="U1107" s="3">
        <v>4.6783753842240801</v>
      </c>
      <c r="V1107" s="27"/>
      <c r="W1107" s="22">
        <f>IFERROR(Table1[[#This Row],[MutualInformation]]/Table1[[#This Row],[MutualInformationPotential]],0)</f>
        <v>0</v>
      </c>
      <c r="X1107" s="3">
        <v>8.7452690716941298E-2</v>
      </c>
      <c r="Y1107" s="3"/>
      <c r="Z1107" s="3">
        <f>IFERROR(Table1[[#This Row],[MutualInformationVsOutcome]]/Table1[[#This Row],[MutualInformationVsOutcomePotential]],0)</f>
        <v>0</v>
      </c>
      <c r="AA1107">
        <v>174</v>
      </c>
      <c r="AB1107">
        <v>7948</v>
      </c>
      <c r="AC1107">
        <v>75</v>
      </c>
      <c r="AD1107">
        <v>1803</v>
      </c>
      <c r="AE1107" s="3" t="s">
        <v>1619</v>
      </c>
      <c r="AF110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107" s="17" t="str">
        <f>RIGHT(Table1[[#This Row],[AlgorithmFunc]],LEN(Table1[[#This Row],[AlgorithmFunc]])-16)</f>
        <v>ClusterImportance</v>
      </c>
      <c r="AH1107" s="3">
        <f>Table1[[#This Row],['# CM TP]]+Table1[[#This Row],['# CM TN]]</f>
        <v>8122</v>
      </c>
      <c r="AI1107" s="3">
        <f>Table1[[#This Row],['# CM FP]]+Table1[[#This Row],['# CM FN]]</f>
        <v>1878</v>
      </c>
      <c r="AJ1107" s="3">
        <f>Table1[[#This Row],['# CM TP]]+Table1[[#This Row],['# CM FP]]</f>
        <v>249</v>
      </c>
      <c r="AK1107" s="3">
        <f>Table1[[#This Row],['# CM TN]]+Table1[[#This Row],['# CM FN]]</f>
        <v>9751</v>
      </c>
      <c r="AL1107" s="3">
        <f>Table1[[#This Row],[GT_T]]+Table1[[#This Row],[GT_F]]</f>
        <v>10000</v>
      </c>
      <c r="AM1107" s="3">
        <f>IFERROR((Table1[[#This Row],['# CM TP]]+Table1[[#This Row],['# CM TN]])/Table1[[#This Row],[GT_TOT]], 0)</f>
        <v>0.81220000000000003</v>
      </c>
      <c r="AN1107" s="3">
        <f>IFERROR(((Table1[[#This Row],[GT_T]]*Table1[[#This Row],[GT_ML_P]]/Table1[[#This Row],[GT_TOT]])+(Table1[[#This Row],[GT_F]]*Table1[[#This Row],[GT_ML_N]]/Table1[[#This Row],[GT_TOT]]))/Table1[[#This Row],[GT_TOT]],0)</f>
        <v>0.20334756000000001</v>
      </c>
      <c r="AO1107" s="3">
        <f>(Table1[[#This Row],[OBS_ACC]]-Table1[[#This Row],[EXP_ACC]])/(1-Table1[[#This Row],[EXP_ACC]])</f>
        <v>0.76426357270681311</v>
      </c>
      <c r="AP1107" s="3">
        <f>Table1[[#This Row],['# CM TP]]+Table1[[#This Row],['# CM FN]]</f>
        <v>1977</v>
      </c>
      <c r="AQ1107" s="3">
        <f>Table1[[#This Row],['# CM TN]]+Table1[[#This Row],['# CM FP]]</f>
        <v>8023</v>
      </c>
      <c r="AR1107" s="2">
        <f>IFERROR(Table1[[#This Row],[NUM_T]]/(Table1[[#This Row],[NUM_T]]+Table1[[#This Row],[NUM_F]]),0)</f>
        <v>0.19769999999999999</v>
      </c>
      <c r="AS1107" s="2">
        <f>IFERROR(((LEN(Table1[[#This Row],[Predictors]])-LEN(SUBSTITUTE(Table1[[#This Row],[Predictors]],"_","")))/Table1[[#This Row],[NumPredictors]])-Table1[[#This Row],[P_se]],0)</f>
        <v>0</v>
      </c>
      <c r="AT1107" s="2">
        <f>IFERROR((LEN(Table1[[#This Row],[Predictors]])-LEN(SUBSTITUTE(Table1[[#This Row],[Predictors]],".","")))/Table1[[#This Row],[NumPredictors]],0)</f>
        <v>0.8666666666666667</v>
      </c>
      <c r="AU11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7" s="2">
        <f>1-(Table1[[#This Row],[P_2gram]]+Table1[[#This Row],[P_order]]+Table1[[#This Row],[P_se]])</f>
        <v>0.1333333333333333</v>
      </c>
    </row>
    <row r="1108" spans="1:48" x14ac:dyDescent="0.25">
      <c r="A1108" s="26">
        <v>156</v>
      </c>
      <c r="B1108" s="26" t="s">
        <v>645</v>
      </c>
      <c r="C1108" s="26" t="s">
        <v>190</v>
      </c>
      <c r="D1108" s="26" t="s">
        <v>1510</v>
      </c>
      <c r="E1108" s="26">
        <v>4000</v>
      </c>
      <c r="F11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108" s="26"/>
      <c r="H1108" s="27"/>
      <c r="I1108" s="28">
        <v>42770.562928240739</v>
      </c>
      <c r="J1108" s="26" t="s">
        <v>28</v>
      </c>
      <c r="K1108" s="26" t="s">
        <v>11</v>
      </c>
      <c r="L1108" t="str">
        <f>SUBSTITUTE(SUBSTITUTE(Table1[[#This Row],[PredictorSetsOrig]],"task","act"),"startend","se")</f>
        <v>act,se,order</v>
      </c>
      <c r="M1108" s="14" t="s">
        <v>18</v>
      </c>
      <c r="N1108" s="27">
        <v>50</v>
      </c>
      <c r="O1108" s="27">
        <f>IF(Table1[[#This Row],[Algorithm]]="None",0,IF(Table1[[#This Row],[NumPredictors]]&lt;=5,5,IF(Table1[[#This Row],[NumPredictors]]&lt;=10,10,IF(Table1[[#This Row],[NumPredictors]]&lt;=30,30,50))))</f>
        <v>50</v>
      </c>
      <c r="P1108" s="29">
        <v>0.81200000000000006</v>
      </c>
      <c r="Q1108" s="29">
        <v>0.84299999999999997</v>
      </c>
      <c r="R1108" s="26">
        <v>13.0800000000017</v>
      </c>
      <c r="S1108" s="26"/>
      <c r="T1108" s="26">
        <v>10.6799999999985</v>
      </c>
      <c r="U1108" s="27">
        <v>6.4704626135389303</v>
      </c>
      <c r="V1108" s="3">
        <v>7.28892414629368</v>
      </c>
      <c r="W1108" s="22">
        <f>IFERROR(Table1[[#This Row],[MutualInformation]]/Table1[[#This Row],[MutualInformationPotential]],0)</f>
        <v>0.88771161335642013</v>
      </c>
      <c r="X1108" s="27">
        <v>0.53793507126886297</v>
      </c>
      <c r="Y1108" s="3">
        <v>0.62004340356102405</v>
      </c>
      <c r="Z1108" s="27">
        <f>IFERROR(Table1[[#This Row],[MutualInformationVsOutcome]]/Table1[[#This Row],[MutualInformationVsOutcomePotential]],0)</f>
        <v>0.86757647638762425</v>
      </c>
      <c r="AA1108" s="26"/>
      <c r="AB1108" s="26"/>
      <c r="AC1108" s="26"/>
      <c r="AD1108" s="26"/>
      <c r="AE1108" s="27" t="s">
        <v>60</v>
      </c>
      <c r="AF11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08" s="17" t="str">
        <f>RIGHT(Table1[[#This Row],[AlgorithmFunc]],LEN(Table1[[#This Row],[AlgorithmFunc]])-16)</f>
        <v>ClusterDuplicates</v>
      </c>
      <c r="AH1108" s="27">
        <f>Table1[[#This Row],['# CM TP]]+Table1[[#This Row],['# CM TN]]</f>
        <v>0</v>
      </c>
      <c r="AI1108" s="27">
        <f>Table1[[#This Row],['# CM FP]]+Table1[[#This Row],['# CM FN]]</f>
        <v>0</v>
      </c>
      <c r="AJ1108" s="27">
        <f>Table1[[#This Row],['# CM TP]]+Table1[[#This Row],['# CM FP]]</f>
        <v>0</v>
      </c>
      <c r="AK1108" s="27">
        <f>Table1[[#This Row],['# CM TN]]+Table1[[#This Row],['# CM FN]]</f>
        <v>0</v>
      </c>
      <c r="AL1108" s="27">
        <f>Table1[[#This Row],[GT_T]]+Table1[[#This Row],[GT_F]]</f>
        <v>0</v>
      </c>
      <c r="AM1108" s="27">
        <f>IFERROR((Table1[[#This Row],['# CM TP]]+Table1[[#This Row],['# CM TN]])/Table1[[#This Row],[GT_TOT]], 0)</f>
        <v>0</v>
      </c>
      <c r="AN1108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108" s="27">
        <f>(Table1[[#This Row],[OBS_ACC]]-Table1[[#This Row],[EXP_ACC]])/(1-Table1[[#This Row],[EXP_ACC]])</f>
        <v>0</v>
      </c>
      <c r="AP1108" s="27">
        <f>Table1[[#This Row],['# CM TP]]+Table1[[#This Row],['# CM FN]]</f>
        <v>0</v>
      </c>
      <c r="AQ1108" s="27">
        <f>Table1[[#This Row],['# CM TN]]+Table1[[#This Row],['# CM FP]]</f>
        <v>0</v>
      </c>
      <c r="AR1108" s="29">
        <f>IFERROR(Table1[[#This Row],[NUM_T]]/(Table1[[#This Row],[NUM_T]]+Table1[[#This Row],[NUM_F]]),0)</f>
        <v>0</v>
      </c>
      <c r="AS1108" s="29">
        <f>IFERROR(((LEN(Table1[[#This Row],[Predictors]])-LEN(SUBSTITUTE(Table1[[#This Row],[Predictors]],"_","")))/Table1[[#This Row],[NumPredictors]])-Table1[[#This Row],[P_se]],0)</f>
        <v>1.9999999999999997E-2</v>
      </c>
      <c r="AT1108" s="29">
        <f>IFERROR((LEN(Table1[[#This Row],[Predictors]])-LEN(SUBSTITUTE(Table1[[#This Row],[Predictors]],".","")))/Table1[[#This Row],[NumPredictors]],0)</f>
        <v>0.8</v>
      </c>
      <c r="AU11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0.04</v>
      </c>
      <c r="AV1108" s="29">
        <f>1-(Table1[[#This Row],[P_2gram]]+Table1[[#This Row],[P_order]]+Table1[[#This Row],[P_se]])</f>
        <v>0.1399999999999999</v>
      </c>
    </row>
    <row r="1109" spans="1:48" x14ac:dyDescent="0.25">
      <c r="A1109" s="26">
        <v>14</v>
      </c>
      <c r="B1109" s="26" t="s">
        <v>645</v>
      </c>
      <c r="C1109" s="26" t="s">
        <v>190</v>
      </c>
      <c r="D1109" s="26" t="s">
        <v>1510</v>
      </c>
      <c r="E1109" s="26">
        <v>4000</v>
      </c>
      <c r="F11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109" s="26"/>
      <c r="H1109" s="27">
        <v>1</v>
      </c>
      <c r="I1109" s="28">
        <v>42772.868055555555</v>
      </c>
      <c r="J1109" s="26" t="s">
        <v>51</v>
      </c>
      <c r="K1109" s="26" t="s">
        <v>11</v>
      </c>
      <c r="L1109" t="str">
        <f>SUBSTITUTE(SUBSTITUTE(Table1[[#This Row],[PredictorSetsOrig]],"task","act"),"startend","se")</f>
        <v>act,2gram</v>
      </c>
      <c r="M1109" s="14" t="s">
        <v>22</v>
      </c>
      <c r="N1109" s="27">
        <v>50</v>
      </c>
      <c r="O1109" s="27">
        <f>IF(Table1[[#This Row],[Algorithm]]="None",0,IF(Table1[[#This Row],[NumPredictors]]&lt;=5,5,IF(Table1[[#This Row],[NumPredictors]]&lt;=10,10,IF(Table1[[#This Row],[NumPredictors]]&lt;=30,30,50))))</f>
        <v>50</v>
      </c>
      <c r="P1109" s="29">
        <v>0.81200000000000006</v>
      </c>
      <c r="Q1109" s="29">
        <v>0.81166666700000001</v>
      </c>
      <c r="R1109" s="26">
        <v>5.6</v>
      </c>
      <c r="S1109" s="26">
        <v>8.98</v>
      </c>
      <c r="T1109" s="26">
        <v>0.18</v>
      </c>
      <c r="U1109" s="27">
        <v>5.2140651386921402</v>
      </c>
      <c r="V1109" s="3">
        <v>7.30761563701172</v>
      </c>
      <c r="W1109" s="22">
        <f>IFERROR(Table1[[#This Row],[MutualInformation]]/Table1[[#This Row],[MutualInformationPotential]],0)</f>
        <v>0.7135111365578487</v>
      </c>
      <c r="X1109" s="27">
        <v>0.41151835855143798</v>
      </c>
      <c r="Y1109" s="27">
        <v>0.62240735263359004</v>
      </c>
      <c r="Z1109" s="27">
        <f>IFERROR(Table1[[#This Row],[MutualInformationVsOutcome]]/Table1[[#This Row],[MutualInformationVsOutcomePotential]],0)</f>
        <v>0.66117207132946265</v>
      </c>
      <c r="AA1109" s="26">
        <v>254</v>
      </c>
      <c r="AB1109" s="26">
        <v>558</v>
      </c>
      <c r="AC1109" s="26">
        <v>78</v>
      </c>
      <c r="AD1109" s="26">
        <v>110</v>
      </c>
      <c r="AE1109" s="27" t="s">
        <v>117</v>
      </c>
      <c r="AF11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109" s="17" t="str">
        <f>RIGHT(Table1[[#This Row],[AlgorithmFunc]],LEN(Table1[[#This Row],[AlgorithmFunc]])-16)</f>
        <v>ClusterImportance</v>
      </c>
      <c r="AH1109" s="27">
        <f>Table1[[#This Row],['# CM TP]]+Table1[[#This Row],['# CM TN]]</f>
        <v>812</v>
      </c>
      <c r="AI1109" s="27">
        <f>Table1[[#This Row],['# CM FP]]+Table1[[#This Row],['# CM FN]]</f>
        <v>188</v>
      </c>
      <c r="AJ1109" s="27">
        <f>Table1[[#This Row],['# CM TP]]+Table1[[#This Row],['# CM FP]]</f>
        <v>332</v>
      </c>
      <c r="AK1109" s="27">
        <f>Table1[[#This Row],['# CM TN]]+Table1[[#This Row],['# CM FN]]</f>
        <v>668</v>
      </c>
      <c r="AL1109" s="27">
        <f>Table1[[#This Row],[GT_T]]+Table1[[#This Row],[GT_F]]</f>
        <v>1000</v>
      </c>
      <c r="AM1109" s="27">
        <f>IFERROR((Table1[[#This Row],['# CM TP]]+Table1[[#This Row],['# CM TN]])/Table1[[#This Row],[GT_TOT]], 0)</f>
        <v>0.81200000000000006</v>
      </c>
      <c r="AN1109" s="27">
        <f>IFERROR(((Table1[[#This Row],[GT_T]]*Table1[[#This Row],[GT_ML_P]]/Table1[[#This Row],[GT_TOT]])+(Table1[[#This Row],[GT_F]]*Table1[[#This Row],[GT_ML_N]]/Table1[[#This Row],[GT_TOT]]))/Table1[[#This Row],[GT_TOT]],0)</f>
        <v>0.39516800000000002</v>
      </c>
      <c r="AO1109" s="27">
        <f>(Table1[[#This Row],[OBS_ACC]]-Table1[[#This Row],[EXP_ACC]])/(1-Table1[[#This Row],[EXP_ACC]])</f>
        <v>0.68916988519125977</v>
      </c>
      <c r="AP1109" s="27">
        <f>Table1[[#This Row],['# CM TP]]+Table1[[#This Row],['# CM FN]]</f>
        <v>364</v>
      </c>
      <c r="AQ1109" s="27">
        <f>Table1[[#This Row],['# CM TN]]+Table1[[#This Row],['# CM FP]]</f>
        <v>636</v>
      </c>
      <c r="AR1109" s="29">
        <f>IFERROR(Table1[[#This Row],[NUM_T]]/(Table1[[#This Row],[NUM_T]]+Table1[[#This Row],[NUM_F]]),0)</f>
        <v>0.36399999999999999</v>
      </c>
      <c r="AS1109" s="29">
        <f>IFERROR(((LEN(Table1[[#This Row],[Predictors]])-LEN(SUBSTITUTE(Table1[[#This Row],[Predictors]],"_","")))/Table1[[#This Row],[NumPredictors]])-Table1[[#This Row],[P_se]],0)</f>
        <v>0.92</v>
      </c>
      <c r="AT1109" s="29">
        <f>IFERROR((LEN(Table1[[#This Row],[Predictors]])-LEN(SUBSTITUTE(Table1[[#This Row],[Predictors]],".","")))/Table1[[#This Row],[NumPredictors]],0)</f>
        <v>0</v>
      </c>
      <c r="AU110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09" s="29">
        <f>1-(Table1[[#This Row],[P_2gram]]+Table1[[#This Row],[P_order]]+Table1[[#This Row],[P_se]])</f>
        <v>7.999999999999996E-2</v>
      </c>
    </row>
    <row r="1110" spans="1:48" x14ac:dyDescent="0.25">
      <c r="A1110">
        <v>20</v>
      </c>
      <c r="B1110" t="s">
        <v>645</v>
      </c>
      <c r="C1110" t="s">
        <v>185</v>
      </c>
      <c r="D1110" t="s">
        <v>1510</v>
      </c>
      <c r="E1110">
        <v>40000</v>
      </c>
      <c r="F11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110" t="s">
        <v>1586</v>
      </c>
      <c r="H1110" s="3">
        <v>1</v>
      </c>
      <c r="I1110" s="1">
        <v>43126.849976851852</v>
      </c>
      <c r="J1110" t="s">
        <v>51</v>
      </c>
      <c r="K1110" t="s">
        <v>11</v>
      </c>
      <c r="L1110" t="str">
        <f>SUBSTITUTE(SUBSTITUTE(Table1[[#This Row],[PredictorSetsOrig]],"task","act"),"startend","se")</f>
        <v>2gram</v>
      </c>
      <c r="M1110" s="32" t="s">
        <v>434</v>
      </c>
      <c r="N1110" s="3">
        <v>30</v>
      </c>
      <c r="O1110" s="3">
        <f>IF(Table1[[#This Row],[Algorithm]]="None",0,IF(Table1[[#This Row],[NumPredictors]]&lt;=5,5,IF(Table1[[#This Row],[NumPredictors]]&lt;=10,10,IF(Table1[[#This Row],[NumPredictors]]&lt;=30,30,50))))</f>
        <v>30</v>
      </c>
      <c r="P1110" s="2">
        <v>0.81200000000000006</v>
      </c>
      <c r="Q1110" s="2">
        <v>0.81523333333333303</v>
      </c>
      <c r="R1110">
        <v>47</v>
      </c>
      <c r="S1110">
        <v>75.729999999995897</v>
      </c>
      <c r="T1110">
        <v>5.9499999999970896</v>
      </c>
      <c r="U1110" s="3">
        <v>4.3473287148725399</v>
      </c>
      <c r="V1110" s="17"/>
      <c r="W1110" s="22">
        <f>IFERROR(Table1[[#This Row],[MutualInformation]]/Table1[[#This Row],[MutualInformationPotential]],0)</f>
        <v>0</v>
      </c>
      <c r="X1110" s="3">
        <v>9.6284742446741206E-2</v>
      </c>
      <c r="Y1110" s="3"/>
      <c r="Z1110" s="3">
        <f>IFERROR(Table1[[#This Row],[MutualInformationVsOutcome]]/Table1[[#This Row],[MutualInformationVsOutcomePotential]],0)</f>
        <v>0</v>
      </c>
      <c r="AA1110">
        <v>180</v>
      </c>
      <c r="AB1110">
        <v>7940</v>
      </c>
      <c r="AC1110">
        <v>83</v>
      </c>
      <c r="AD1110">
        <v>1797</v>
      </c>
      <c r="AE1110" s="3" t="s">
        <v>1620</v>
      </c>
      <c r="AF111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110" s="17" t="str">
        <f>RIGHT(Table1[[#This Row],[AlgorithmFunc]],LEN(Table1[[#This Row],[AlgorithmFunc]])-16)</f>
        <v>ClusterImportance</v>
      </c>
      <c r="AH1110" s="3">
        <f>Table1[[#This Row],['# CM TP]]+Table1[[#This Row],['# CM TN]]</f>
        <v>8120</v>
      </c>
      <c r="AI1110" s="3">
        <f>Table1[[#This Row],['# CM FP]]+Table1[[#This Row],['# CM FN]]</f>
        <v>1880</v>
      </c>
      <c r="AJ1110" s="3">
        <f>Table1[[#This Row],['# CM TP]]+Table1[[#This Row],['# CM FP]]</f>
        <v>263</v>
      </c>
      <c r="AK1110" s="3">
        <f>Table1[[#This Row],['# CM TN]]+Table1[[#This Row],['# CM FN]]</f>
        <v>9737</v>
      </c>
      <c r="AL1110" s="3">
        <f>Table1[[#This Row],[GT_T]]+Table1[[#This Row],[GT_F]]</f>
        <v>10000</v>
      </c>
      <c r="AM1110" s="3">
        <f>IFERROR((Table1[[#This Row],['# CM TP]]+Table1[[#This Row],['# CM TN]])/Table1[[#This Row],[GT_TOT]], 0)</f>
        <v>0.81200000000000006</v>
      </c>
      <c r="AN1110" s="3">
        <f>IFERROR(((Table1[[#This Row],[GT_T]]*Table1[[#This Row],[GT_ML_P]]/Table1[[#This Row],[GT_TOT]])+(Table1[[#This Row],[GT_F]]*Table1[[#This Row],[GT_ML_N]]/Table1[[#This Row],[GT_TOT]]))/Table1[[#This Row],[GT_TOT]],0)</f>
        <v>0.20441120000000002</v>
      </c>
      <c r="AO1110" s="3">
        <f>(Table1[[#This Row],[OBS_ACC]]-Table1[[#This Row],[EXP_ACC]])/(1-Table1[[#This Row],[EXP_ACC]])</f>
        <v>0.76369702539804485</v>
      </c>
      <c r="AP1110" s="3">
        <f>Table1[[#This Row],['# CM TP]]+Table1[[#This Row],['# CM FN]]</f>
        <v>1977</v>
      </c>
      <c r="AQ1110" s="3">
        <f>Table1[[#This Row],['# CM TN]]+Table1[[#This Row],['# CM FP]]</f>
        <v>8023</v>
      </c>
      <c r="AR1110" s="2">
        <f>IFERROR(Table1[[#This Row],[NUM_T]]/(Table1[[#This Row],[NUM_T]]+Table1[[#This Row],[NUM_F]]),0)</f>
        <v>0.19769999999999999</v>
      </c>
      <c r="AS1110" s="2">
        <f>IFERROR(((LEN(Table1[[#This Row],[Predictors]])-LEN(SUBSTITUTE(Table1[[#This Row],[Predictors]],"_","")))/Table1[[#This Row],[NumPredictors]])-Table1[[#This Row],[P_se]],0)</f>
        <v>1</v>
      </c>
      <c r="AT1110" s="2">
        <f>IFERROR((LEN(Table1[[#This Row],[Predictors]])-LEN(SUBSTITUTE(Table1[[#This Row],[Predictors]],".","")))/Table1[[#This Row],[NumPredictors]],0)</f>
        <v>0</v>
      </c>
      <c r="AU11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0" s="2">
        <f>1-(Table1[[#This Row],[P_2gram]]+Table1[[#This Row],[P_order]]+Table1[[#This Row],[P_se]])</f>
        <v>0</v>
      </c>
    </row>
    <row r="1111" spans="1:48" x14ac:dyDescent="0.25">
      <c r="A1111">
        <v>95</v>
      </c>
      <c r="B1111" t="s">
        <v>645</v>
      </c>
      <c r="C1111" t="s">
        <v>190</v>
      </c>
      <c r="D1111" s="26" t="s">
        <v>1510</v>
      </c>
      <c r="E1111">
        <v>4000</v>
      </c>
      <c r="F11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11" t="s">
        <v>528</v>
      </c>
      <c r="H1111" s="3">
        <v>1</v>
      </c>
      <c r="I1111" s="1">
        <v>42785.213275462964</v>
      </c>
      <c r="J1111" t="s">
        <v>173</v>
      </c>
      <c r="K1111" t="s">
        <v>11</v>
      </c>
      <c r="L1111" t="str">
        <f>SUBSTITUTE(SUBSTITUTE(Table1[[#This Row],[PredictorSetsOrig]],"task","act"),"startend","se")</f>
        <v>act,2gram,order</v>
      </c>
      <c r="M1111" s="14" t="s">
        <v>24</v>
      </c>
      <c r="N1111" s="3">
        <v>10</v>
      </c>
      <c r="O1111" s="3">
        <f>IF(Table1[[#This Row],[Algorithm]]="None",0,IF(Table1[[#This Row],[NumPredictors]]&lt;=5,5,IF(Table1[[#This Row],[NumPredictors]]&lt;=10,10,IF(Table1[[#This Row],[NumPredictors]]&lt;=30,30,50))))</f>
        <v>10</v>
      </c>
      <c r="P1111" s="2">
        <v>0.81200000000000006</v>
      </c>
      <c r="Q1111" s="2">
        <v>0.81533333333333302</v>
      </c>
      <c r="R1111">
        <v>243.830000000002</v>
      </c>
      <c r="S1111">
        <v>4.0200000000004401</v>
      </c>
      <c r="T1111">
        <v>1.5699999999997101</v>
      </c>
      <c r="U1111" s="3">
        <v>4.5373109109163403</v>
      </c>
      <c r="V1111" s="27">
        <v>7.30761563701172</v>
      </c>
      <c r="W1111" s="22">
        <f>IFERROR(Table1[[#This Row],[MutualInformation]]/Table1[[#This Row],[MutualInformationPotential]],0)</f>
        <v>0.62090169164558962</v>
      </c>
      <c r="X1111" s="3">
        <v>0.36032509998377199</v>
      </c>
      <c r="Y1111" s="3">
        <v>0.62240735263359004</v>
      </c>
      <c r="Z1111" s="3">
        <f>IFERROR(Table1[[#This Row],[MutualInformationVsOutcome]]/Table1[[#This Row],[MutualInformationVsOutcomePotential]],0)</f>
        <v>0.57892166353615471</v>
      </c>
      <c r="AA1111">
        <v>265</v>
      </c>
      <c r="AB1111">
        <v>547</v>
      </c>
      <c r="AC1111">
        <v>89</v>
      </c>
      <c r="AD1111">
        <v>99</v>
      </c>
      <c r="AE1111" s="3" t="s">
        <v>308</v>
      </c>
      <c r="AF11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111" s="17" t="str">
        <f>RIGHT(Table1[[#This Row],[AlgorithmFunc]],LEN(Table1[[#This Row],[AlgorithmFunc]])-16)</f>
        <v>Recursive2Sizes</v>
      </c>
      <c r="AH1111" s="3">
        <f>Table1[[#This Row],['# CM TP]]+Table1[[#This Row],['# CM TN]]</f>
        <v>812</v>
      </c>
      <c r="AI1111" s="3">
        <f>Table1[[#This Row],['# CM FP]]+Table1[[#This Row],['# CM FN]]</f>
        <v>188</v>
      </c>
      <c r="AJ1111" s="3">
        <f>Table1[[#This Row],['# CM TP]]+Table1[[#This Row],['# CM FP]]</f>
        <v>354</v>
      </c>
      <c r="AK1111" s="3">
        <f>Table1[[#This Row],['# CM TN]]+Table1[[#This Row],['# CM FN]]</f>
        <v>646</v>
      </c>
      <c r="AL1111" s="3">
        <f>Table1[[#This Row],[GT_T]]+Table1[[#This Row],[GT_F]]</f>
        <v>1000</v>
      </c>
      <c r="AM1111" s="3">
        <f>IFERROR((Table1[[#This Row],['# CM TP]]+Table1[[#This Row],['# CM TN]])/Table1[[#This Row],[GT_TOT]], 0)</f>
        <v>0.81200000000000006</v>
      </c>
      <c r="AN1111" s="3">
        <f>IFERROR(((Table1[[#This Row],[GT_T]]*Table1[[#This Row],[GT_ML_P]]/Table1[[#This Row],[GT_TOT]])+(Table1[[#This Row],[GT_F]]*Table1[[#This Row],[GT_ML_N]]/Table1[[#This Row],[GT_TOT]]))/Table1[[#This Row],[GT_TOT]],0)</f>
        <v>0.40889599999999998</v>
      </c>
      <c r="AO1111" s="3">
        <f>(Table1[[#This Row],[OBS_ACC]]-Table1[[#This Row],[EXP_ACC]])/(1-Table1[[#This Row],[EXP_ACC]])</f>
        <v>0.68195106106539627</v>
      </c>
      <c r="AP1111" s="3">
        <f>Table1[[#This Row],['# CM TP]]+Table1[[#This Row],['# CM FN]]</f>
        <v>364</v>
      </c>
      <c r="AQ1111" s="3">
        <f>Table1[[#This Row],['# CM TN]]+Table1[[#This Row],['# CM FP]]</f>
        <v>636</v>
      </c>
      <c r="AR1111" s="2">
        <f>IFERROR(Table1[[#This Row],[NUM_T]]/(Table1[[#This Row],[NUM_T]]+Table1[[#This Row],[NUM_F]]),0)</f>
        <v>0.36399999999999999</v>
      </c>
      <c r="AS1111" s="2">
        <f>IFERROR(((LEN(Table1[[#This Row],[Predictors]])-LEN(SUBSTITUTE(Table1[[#This Row],[Predictors]],"_","")))/Table1[[#This Row],[NumPredictors]])-Table1[[#This Row],[P_se]],0)</f>
        <v>0.4</v>
      </c>
      <c r="AT1111" s="2">
        <f>IFERROR((LEN(Table1[[#This Row],[Predictors]])-LEN(SUBSTITUTE(Table1[[#This Row],[Predictors]],".","")))/Table1[[#This Row],[NumPredictors]],0)</f>
        <v>0.2</v>
      </c>
      <c r="AU11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1" s="2">
        <f>1-(Table1[[#This Row],[P_2gram]]+Table1[[#This Row],[P_order]]+Table1[[#This Row],[P_se]])</f>
        <v>0.39999999999999991</v>
      </c>
    </row>
    <row r="1112" spans="1:48" x14ac:dyDescent="0.25">
      <c r="A1112">
        <v>37</v>
      </c>
      <c r="B1112" t="s">
        <v>645</v>
      </c>
      <c r="C1112" t="s">
        <v>942</v>
      </c>
      <c r="D1112" t="s">
        <v>1509</v>
      </c>
      <c r="E1112">
        <v>1143</v>
      </c>
      <c r="F11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112" t="s">
        <v>1070</v>
      </c>
      <c r="H1112" s="3">
        <v>1</v>
      </c>
      <c r="I1112" s="1">
        <v>43119.196006944447</v>
      </c>
      <c r="J1112" t="s">
        <v>1007</v>
      </c>
      <c r="K1112" t="s">
        <v>11</v>
      </c>
      <c r="L1112" t="str">
        <f>SUBSTITUTE(SUBSTITUTE(Table1[[#This Row],[PredictorSetsOrig]],"task","act"),"startend","se")</f>
        <v>act,se,order</v>
      </c>
      <c r="M1112" s="14" t="s">
        <v>18</v>
      </c>
      <c r="N1112" s="3">
        <v>10</v>
      </c>
      <c r="O1112" s="3">
        <f>IF(Table1[[#This Row],[Algorithm]]="None",0,IF(Table1[[#This Row],[NumPredictors]]&lt;=5,5,IF(Table1[[#This Row],[NumPredictors]]&lt;=10,10,IF(Table1[[#This Row],[NumPredictors]]&lt;=30,30,50))))</f>
        <v>10</v>
      </c>
      <c r="P1112" s="2">
        <v>0.63636363636363602</v>
      </c>
      <c r="Q1112" s="2">
        <v>0.73978996499416605</v>
      </c>
      <c r="R1112" s="3">
        <v>25.0800000000017</v>
      </c>
      <c r="S1112" s="3">
        <v>1.95999999999913</v>
      </c>
      <c r="T1112" s="3">
        <v>791.88000000000102</v>
      </c>
      <c r="U1112" s="3">
        <v>4.6657188505884202</v>
      </c>
      <c r="V1112" s="27"/>
      <c r="W1112" s="22">
        <f>IFERROR(Table1[[#This Row],[MutualInformation]]/Table1[[#This Row],[MutualInformationPotential]],0)</f>
        <v>0</v>
      </c>
      <c r="X1112" s="3">
        <v>0.34417733462629602</v>
      </c>
      <c r="Y1112" s="3"/>
      <c r="Z1112" s="3">
        <f>IFERROR(Table1[[#This Row],[MutualInformationVsOutcome]]/Table1[[#This Row],[MutualInformationVsOutcomePotential]],0)</f>
        <v>0</v>
      </c>
      <c r="AA1112">
        <v>6</v>
      </c>
      <c r="AB1112">
        <v>176</v>
      </c>
      <c r="AC1112">
        <v>9</v>
      </c>
      <c r="AD1112">
        <v>95</v>
      </c>
      <c r="AE1112" s="3" t="s">
        <v>1265</v>
      </c>
      <c r="AF11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12" s="17" t="str">
        <f>RIGHT(Table1[[#This Row],[AlgorithmFunc]],LEN(Table1[[#This Row],[AlgorithmFunc]])-16)</f>
        <v>ClusterFisher</v>
      </c>
      <c r="AH1112" s="3">
        <f>Table1[[#This Row],['# CM TP]]+Table1[[#This Row],['# CM TN]]</f>
        <v>182</v>
      </c>
      <c r="AI1112" s="3">
        <f>Table1[[#This Row],['# CM FP]]+Table1[[#This Row],['# CM FN]]</f>
        <v>104</v>
      </c>
      <c r="AJ1112" s="3">
        <f>Table1[[#This Row],['# CM TP]]+Table1[[#This Row],['# CM FP]]</f>
        <v>15</v>
      </c>
      <c r="AK1112" s="3">
        <f>Table1[[#This Row],['# CM TN]]+Table1[[#This Row],['# CM FN]]</f>
        <v>271</v>
      </c>
      <c r="AL1112" s="3">
        <f>Table1[[#This Row],[GT_T]]+Table1[[#This Row],[GT_F]]</f>
        <v>286</v>
      </c>
      <c r="AM1112" s="3">
        <f>IFERROR((Table1[[#This Row],['# CM TP]]+Table1[[#This Row],['# CM TN]])/Table1[[#This Row],[GT_TOT]], 0)</f>
        <v>0.63636363636363635</v>
      </c>
      <c r="AN1112" s="3">
        <f>IFERROR(((Table1[[#This Row],[GT_T]]*Table1[[#This Row],[GT_ML_P]]/Table1[[#This Row],[GT_TOT]])+(Table1[[#This Row],[GT_F]]*Table1[[#This Row],[GT_ML_N]]/Table1[[#This Row],[GT_TOT]]))/Table1[[#This Row],[GT_TOT]],0)</f>
        <v>0.37794024157660522</v>
      </c>
      <c r="AO1112" s="3">
        <f>(Table1[[#This Row],[OBS_ACC]]-Table1[[#This Row],[EXP_ACC]])/(1-Table1[[#This Row],[EXP_ACC]])</f>
        <v>0.41543178334184977</v>
      </c>
      <c r="AP1112" s="3">
        <f>Table1[[#This Row],['# CM TP]]+Table1[[#This Row],['# CM FN]]</f>
        <v>101</v>
      </c>
      <c r="AQ1112" s="3">
        <f>Table1[[#This Row],['# CM TN]]+Table1[[#This Row],['# CM FP]]</f>
        <v>185</v>
      </c>
      <c r="AR1112" s="2">
        <f>IFERROR(Table1[[#This Row],[NUM_T]]/(Table1[[#This Row],[NUM_T]]+Table1[[#This Row],[NUM_F]]),0)</f>
        <v>0.35314685314685312</v>
      </c>
      <c r="AS1112" s="2">
        <f>IFERROR(((LEN(Table1[[#This Row],[Predictors]])-LEN(SUBSTITUTE(Table1[[#This Row],[Predictors]],"_","")))/Table1[[#This Row],[NumPredictors]])-Table1[[#This Row],[P_se]],0)</f>
        <v>0</v>
      </c>
      <c r="AT1112" s="2">
        <f>IFERROR((LEN(Table1[[#This Row],[Predictors]])-LEN(SUBSTITUTE(Table1[[#This Row],[Predictors]],".","")))/Table1[[#This Row],[NumPredictors]],0)</f>
        <v>0.4</v>
      </c>
      <c r="AU11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2" s="2">
        <f>1-(Table1[[#This Row],[P_2gram]]+Table1[[#This Row],[P_order]]+Table1[[#This Row],[P_se]])</f>
        <v>0.6</v>
      </c>
    </row>
    <row r="1113" spans="1:48" x14ac:dyDescent="0.25">
      <c r="A1113">
        <v>28</v>
      </c>
      <c r="B1113" t="s">
        <v>645</v>
      </c>
      <c r="C1113" t="s">
        <v>185</v>
      </c>
      <c r="D1113" s="26" t="s">
        <v>1510</v>
      </c>
      <c r="E1113">
        <v>4000</v>
      </c>
      <c r="F11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113" t="s">
        <v>562</v>
      </c>
      <c r="H1113" s="3">
        <v>1</v>
      </c>
      <c r="I1113" s="1">
        <v>42794.002141203702</v>
      </c>
      <c r="J1113" t="s">
        <v>167</v>
      </c>
      <c r="K1113" t="s">
        <v>11</v>
      </c>
      <c r="L1113" t="str">
        <f>SUBSTITUTE(SUBSTITUTE(Table1[[#This Row],[PredictorSetsOrig]],"task","act"),"startend","se")</f>
        <v>act,2gram</v>
      </c>
      <c r="M1113" s="14" t="s">
        <v>22</v>
      </c>
      <c r="N1113" s="3">
        <v>10</v>
      </c>
      <c r="O1113" s="3">
        <f>IF(Table1[[#This Row],[Algorithm]]="None",0,IF(Table1[[#This Row],[NumPredictors]]&lt;=5,5,IF(Table1[[#This Row],[NumPredictors]]&lt;=10,10,IF(Table1[[#This Row],[NumPredictors]]&lt;=30,30,50))))</f>
        <v>10</v>
      </c>
      <c r="P1113" s="2">
        <v>0.81200000000000006</v>
      </c>
      <c r="Q1113" s="2">
        <v>0.80166666666666697</v>
      </c>
      <c r="R1113">
        <v>473.83</v>
      </c>
      <c r="S1113">
        <v>4.9699999999993496</v>
      </c>
      <c r="T1113">
        <v>0.74000000000160104</v>
      </c>
      <c r="U1113" s="3">
        <v>4.68534448106145</v>
      </c>
      <c r="V1113" s="3">
        <v>7.30761563701172</v>
      </c>
      <c r="W1113" s="22">
        <f>IFERROR(Table1[[#This Row],[MutualInformation]]/Table1[[#This Row],[MutualInformationPotential]],0)</f>
        <v>0.64115912957039611</v>
      </c>
      <c r="X1113" s="3">
        <v>0.17932689816102501</v>
      </c>
      <c r="Y1113" s="3">
        <v>0.40525441704633902</v>
      </c>
      <c r="Z1113" s="3">
        <f>IFERROR(Table1[[#This Row],[MutualInformationVsOutcome]]/Table1[[#This Row],[MutualInformationVsOutcomePotential]],0)</f>
        <v>0.4425044875958003</v>
      </c>
      <c r="AA1113">
        <v>7</v>
      </c>
      <c r="AB1113">
        <v>805</v>
      </c>
      <c r="AC1113">
        <v>0</v>
      </c>
      <c r="AD1113">
        <v>188</v>
      </c>
      <c r="AE1113" s="3" t="s">
        <v>189</v>
      </c>
      <c r="AF11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113" s="17" t="str">
        <f>RIGHT(Table1[[#This Row],[AlgorithmFunc]],LEN(Table1[[#This Row],[AlgorithmFunc]])-16)</f>
        <v>LASSORepeated1se</v>
      </c>
      <c r="AH1113" s="3">
        <f>Table1[[#This Row],['# CM TP]]+Table1[[#This Row],['# CM TN]]</f>
        <v>812</v>
      </c>
      <c r="AI1113" s="3">
        <f>Table1[[#This Row],['# CM FP]]+Table1[[#This Row],['# CM FN]]</f>
        <v>188</v>
      </c>
      <c r="AJ1113" s="3">
        <f>Table1[[#This Row],['# CM TP]]+Table1[[#This Row],['# CM FP]]</f>
        <v>7</v>
      </c>
      <c r="AK1113" s="3">
        <f>Table1[[#This Row],['# CM TN]]+Table1[[#This Row],['# CM FN]]</f>
        <v>993</v>
      </c>
      <c r="AL1113" s="3">
        <f>Table1[[#This Row],[GT_T]]+Table1[[#This Row],[GT_F]]</f>
        <v>1000</v>
      </c>
      <c r="AM1113" s="3">
        <f>IFERROR((Table1[[#This Row],['# CM TP]]+Table1[[#This Row],['# CM TN]])/Table1[[#This Row],[GT_TOT]], 0)</f>
        <v>0.81200000000000006</v>
      </c>
      <c r="AN1113" s="3">
        <f>IFERROR(((Table1[[#This Row],[GT_T]]*Table1[[#This Row],[GT_ML_P]]/Table1[[#This Row],[GT_TOT]])+(Table1[[#This Row],[GT_F]]*Table1[[#This Row],[GT_ML_N]]/Table1[[#This Row],[GT_TOT]]))/Table1[[#This Row],[GT_TOT]],0)</f>
        <v>0.19236799999999998</v>
      </c>
      <c r="AO1113" s="3">
        <f>(Table1[[#This Row],[OBS_ACC]]-Table1[[#This Row],[EXP_ACC]])/(1-Table1[[#This Row],[EXP_ACC]])</f>
        <v>0.76722071438476935</v>
      </c>
      <c r="AP1113" s="3">
        <f>Table1[[#This Row],['# CM TP]]+Table1[[#This Row],['# CM FN]]</f>
        <v>195</v>
      </c>
      <c r="AQ1113" s="3">
        <f>Table1[[#This Row],['# CM TN]]+Table1[[#This Row],['# CM FP]]</f>
        <v>805</v>
      </c>
      <c r="AR1113" s="2">
        <f>IFERROR(Table1[[#This Row],[NUM_T]]/(Table1[[#This Row],[NUM_T]]+Table1[[#This Row],[NUM_F]]),0)</f>
        <v>0.19500000000000001</v>
      </c>
      <c r="AS1113" s="2">
        <f>IFERROR(((LEN(Table1[[#This Row],[Predictors]])-LEN(SUBSTITUTE(Table1[[#This Row],[Predictors]],"_","")))/Table1[[#This Row],[NumPredictors]])-Table1[[#This Row],[P_se]],0)</f>
        <v>0.5</v>
      </c>
      <c r="AT1113" s="2">
        <f>IFERROR((LEN(Table1[[#This Row],[Predictors]])-LEN(SUBSTITUTE(Table1[[#This Row],[Predictors]],".","")))/Table1[[#This Row],[NumPredictors]],0)</f>
        <v>0</v>
      </c>
      <c r="AU11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3" s="2">
        <f>1-(Table1[[#This Row],[P_2gram]]+Table1[[#This Row],[P_order]]+Table1[[#This Row],[P_se]])</f>
        <v>0.5</v>
      </c>
    </row>
    <row r="1114" spans="1:48" x14ac:dyDescent="0.25">
      <c r="A1114">
        <v>50</v>
      </c>
      <c r="B1114" t="s">
        <v>645</v>
      </c>
      <c r="C1114" t="s">
        <v>185</v>
      </c>
      <c r="D1114" s="26" t="s">
        <v>1510</v>
      </c>
      <c r="E1114">
        <v>4000</v>
      </c>
      <c r="F11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114" t="s">
        <v>562</v>
      </c>
      <c r="H1114" s="3">
        <v>1</v>
      </c>
      <c r="I1114" s="1">
        <v>42794.149444444447</v>
      </c>
      <c r="J1114" t="s">
        <v>159</v>
      </c>
      <c r="K1114" t="s">
        <v>11</v>
      </c>
      <c r="L1114" t="str">
        <f>SUBSTITUTE(SUBSTITUTE(Table1[[#This Row],[PredictorSetsOrig]],"task","act"),"startend","se")</f>
        <v>act,2gram</v>
      </c>
      <c r="M1114" s="14" t="s">
        <v>22</v>
      </c>
      <c r="N1114" s="3">
        <v>10</v>
      </c>
      <c r="O1114" s="3">
        <f>IF(Table1[[#This Row],[Algorithm]]="None",0,IF(Table1[[#This Row],[NumPredictors]]&lt;=5,5,IF(Table1[[#This Row],[NumPredictors]]&lt;=10,10,IF(Table1[[#This Row],[NumPredictors]]&lt;=30,30,50))))</f>
        <v>10</v>
      </c>
      <c r="P1114" s="2">
        <v>0.81200000000000006</v>
      </c>
      <c r="Q1114" s="2">
        <v>0.80166666666666697</v>
      </c>
      <c r="R1114">
        <v>312.53999999999701</v>
      </c>
      <c r="S1114">
        <v>3.70999999999913</v>
      </c>
      <c r="T1114">
        <v>0.61000000000058197</v>
      </c>
      <c r="U1114" s="3">
        <v>4.68534448106145</v>
      </c>
      <c r="V1114" s="17">
        <v>7.30761563701172</v>
      </c>
      <c r="W1114" s="22">
        <f>IFERROR(Table1[[#This Row],[MutualInformation]]/Table1[[#This Row],[MutualInformationPotential]],0)</f>
        <v>0.64115912957039611</v>
      </c>
      <c r="X1114" s="3">
        <v>0.17932689816102501</v>
      </c>
      <c r="Y1114" s="3">
        <v>0.40525441704633902</v>
      </c>
      <c r="Z1114" s="3">
        <f>IFERROR(Table1[[#This Row],[MutualInformationVsOutcome]]/Table1[[#This Row],[MutualInformationVsOutcomePotential]],0)</f>
        <v>0.4425044875958003</v>
      </c>
      <c r="AA1114">
        <v>7</v>
      </c>
      <c r="AB1114">
        <v>805</v>
      </c>
      <c r="AC1114">
        <v>0</v>
      </c>
      <c r="AD1114">
        <v>188</v>
      </c>
      <c r="AE1114" s="3" t="s">
        <v>189</v>
      </c>
      <c r="AF11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114" s="17" t="str">
        <f>RIGHT(Table1[[#This Row],[AlgorithmFunc]],LEN(Table1[[#This Row],[AlgorithmFunc]])-16)</f>
        <v>LASSORepeated</v>
      </c>
      <c r="AH1114" s="3">
        <f>Table1[[#This Row],['# CM TP]]+Table1[[#This Row],['# CM TN]]</f>
        <v>812</v>
      </c>
      <c r="AI1114" s="3">
        <f>Table1[[#This Row],['# CM FP]]+Table1[[#This Row],['# CM FN]]</f>
        <v>188</v>
      </c>
      <c r="AJ1114" s="3">
        <f>Table1[[#This Row],['# CM TP]]+Table1[[#This Row],['# CM FP]]</f>
        <v>7</v>
      </c>
      <c r="AK1114" s="3">
        <f>Table1[[#This Row],['# CM TN]]+Table1[[#This Row],['# CM FN]]</f>
        <v>993</v>
      </c>
      <c r="AL1114" s="3">
        <f>Table1[[#This Row],[GT_T]]+Table1[[#This Row],[GT_F]]</f>
        <v>1000</v>
      </c>
      <c r="AM1114" s="3">
        <f>IFERROR((Table1[[#This Row],['# CM TP]]+Table1[[#This Row],['# CM TN]])/Table1[[#This Row],[GT_TOT]], 0)</f>
        <v>0.81200000000000006</v>
      </c>
      <c r="AN1114" s="3">
        <f>IFERROR(((Table1[[#This Row],[GT_T]]*Table1[[#This Row],[GT_ML_P]]/Table1[[#This Row],[GT_TOT]])+(Table1[[#This Row],[GT_F]]*Table1[[#This Row],[GT_ML_N]]/Table1[[#This Row],[GT_TOT]]))/Table1[[#This Row],[GT_TOT]],0)</f>
        <v>0.19236799999999998</v>
      </c>
      <c r="AO1114" s="3">
        <f>(Table1[[#This Row],[OBS_ACC]]-Table1[[#This Row],[EXP_ACC]])/(1-Table1[[#This Row],[EXP_ACC]])</f>
        <v>0.76722071438476935</v>
      </c>
      <c r="AP1114" s="3">
        <f>Table1[[#This Row],['# CM TP]]+Table1[[#This Row],['# CM FN]]</f>
        <v>195</v>
      </c>
      <c r="AQ1114" s="3">
        <f>Table1[[#This Row],['# CM TN]]+Table1[[#This Row],['# CM FP]]</f>
        <v>805</v>
      </c>
      <c r="AR1114" s="2">
        <f>IFERROR(Table1[[#This Row],[NUM_T]]/(Table1[[#This Row],[NUM_T]]+Table1[[#This Row],[NUM_F]]),0)</f>
        <v>0.19500000000000001</v>
      </c>
      <c r="AS1114" s="2">
        <f>IFERROR(((LEN(Table1[[#This Row],[Predictors]])-LEN(SUBSTITUTE(Table1[[#This Row],[Predictors]],"_","")))/Table1[[#This Row],[NumPredictors]])-Table1[[#This Row],[P_se]],0)</f>
        <v>0.5</v>
      </c>
      <c r="AT1114" s="2">
        <f>IFERROR((LEN(Table1[[#This Row],[Predictors]])-LEN(SUBSTITUTE(Table1[[#This Row],[Predictors]],".","")))/Table1[[#This Row],[NumPredictors]],0)</f>
        <v>0</v>
      </c>
      <c r="AU11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4" s="2">
        <f>1-(Table1[[#This Row],[P_2gram]]+Table1[[#This Row],[P_order]]+Table1[[#This Row],[P_se]])</f>
        <v>0.5</v>
      </c>
    </row>
    <row r="1115" spans="1:48" x14ac:dyDescent="0.25">
      <c r="A1115">
        <v>16</v>
      </c>
      <c r="B1115" t="s">
        <v>645</v>
      </c>
      <c r="C1115" t="s">
        <v>185</v>
      </c>
      <c r="D1115" s="26" t="s">
        <v>1510</v>
      </c>
      <c r="E1115">
        <v>4000</v>
      </c>
      <c r="F11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115" t="s">
        <v>608</v>
      </c>
      <c r="H1115" s="3">
        <v>1</v>
      </c>
      <c r="I1115" s="1">
        <v>42794.697905092595</v>
      </c>
      <c r="J1115" t="s">
        <v>28</v>
      </c>
      <c r="K1115" t="s">
        <v>11</v>
      </c>
      <c r="L1115" t="str">
        <f>SUBSTITUTE(SUBSTITUTE(Table1[[#This Row],[PredictorSetsOrig]],"task","act"),"startend","se")</f>
        <v>act,se,2gram,order</v>
      </c>
      <c r="M1115" s="14" t="s">
        <v>20</v>
      </c>
      <c r="N1115" s="3">
        <v>5</v>
      </c>
      <c r="O1115" s="3">
        <f>IF(Table1[[#This Row],[Algorithm]]="None",0,IF(Table1[[#This Row],[NumPredictors]]&lt;=5,5,IF(Table1[[#This Row],[NumPredictors]]&lt;=10,10,IF(Table1[[#This Row],[NumPredictors]]&lt;=30,30,50))))</f>
        <v>5</v>
      </c>
      <c r="P1115" s="2">
        <v>0.81200000000000006</v>
      </c>
      <c r="Q1115" s="2">
        <v>0.80700000000000005</v>
      </c>
      <c r="R1115">
        <v>55.52</v>
      </c>
      <c r="S1115">
        <v>3.19</v>
      </c>
      <c r="T1115">
        <v>1.54000000000002</v>
      </c>
      <c r="U1115" s="3">
        <v>3.16151474149919</v>
      </c>
      <c r="V1115" s="3">
        <v>7.30761563701172</v>
      </c>
      <c r="W1115" s="22">
        <f>IFERROR(Table1[[#This Row],[MutualInformation]]/Table1[[#This Row],[MutualInformationPotential]],0)</f>
        <v>0.43263287213502355</v>
      </c>
      <c r="X1115" s="3">
        <v>7.5637901671513894E-2</v>
      </c>
      <c r="Y1115" s="27">
        <v>0.40525441704633902</v>
      </c>
      <c r="Z1115" s="3">
        <f>IFERROR(Table1[[#This Row],[MutualInformationVsOutcome]]/Table1[[#This Row],[MutualInformationVsOutcomePotential]],0)</f>
        <v>0.18664300372786569</v>
      </c>
      <c r="AA1115">
        <v>14</v>
      </c>
      <c r="AB1115">
        <v>798</v>
      </c>
      <c r="AC1115">
        <v>7</v>
      </c>
      <c r="AD1115">
        <v>181</v>
      </c>
      <c r="AE1115" s="3" t="s">
        <v>251</v>
      </c>
      <c r="AF11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15" s="17" t="str">
        <f>RIGHT(Table1[[#This Row],[AlgorithmFunc]],LEN(Table1[[#This Row],[AlgorithmFunc]])-16)</f>
        <v>ClusterDuplicates</v>
      </c>
      <c r="AH1115" s="3">
        <f>Table1[[#This Row],['# CM TP]]+Table1[[#This Row],['# CM TN]]</f>
        <v>812</v>
      </c>
      <c r="AI1115" s="3">
        <f>Table1[[#This Row],['# CM FP]]+Table1[[#This Row],['# CM FN]]</f>
        <v>188</v>
      </c>
      <c r="AJ1115" s="3">
        <f>Table1[[#This Row],['# CM TP]]+Table1[[#This Row],['# CM FP]]</f>
        <v>21</v>
      </c>
      <c r="AK1115" s="3">
        <f>Table1[[#This Row],['# CM TN]]+Table1[[#This Row],['# CM FN]]</f>
        <v>979</v>
      </c>
      <c r="AL1115" s="3">
        <f>Table1[[#This Row],[GT_T]]+Table1[[#This Row],[GT_F]]</f>
        <v>1000</v>
      </c>
      <c r="AM1115" s="3">
        <f>IFERROR((Table1[[#This Row],['# CM TP]]+Table1[[#This Row],['# CM TN]])/Table1[[#This Row],[GT_TOT]], 0)</f>
        <v>0.81200000000000006</v>
      </c>
      <c r="AN1115" s="3">
        <f>IFERROR(((Table1[[#This Row],[GT_T]]*Table1[[#This Row],[GT_ML_P]]/Table1[[#This Row],[GT_TOT]])+(Table1[[#This Row],[GT_F]]*Table1[[#This Row],[GT_ML_N]]/Table1[[#This Row],[GT_TOT]]))/Table1[[#This Row],[GT_TOT]],0)</f>
        <v>0.20110399999999998</v>
      </c>
      <c r="AO1115" s="3">
        <f>(Table1[[#This Row],[OBS_ACC]]-Table1[[#This Row],[EXP_ACC]])/(1-Table1[[#This Row],[EXP_ACC]])</f>
        <v>0.7646752518475497</v>
      </c>
      <c r="AP1115" s="3">
        <f>Table1[[#This Row],['# CM TP]]+Table1[[#This Row],['# CM FN]]</f>
        <v>195</v>
      </c>
      <c r="AQ1115" s="3">
        <f>Table1[[#This Row],['# CM TN]]+Table1[[#This Row],['# CM FP]]</f>
        <v>805</v>
      </c>
      <c r="AR1115" s="2">
        <f>IFERROR(Table1[[#This Row],[NUM_T]]/(Table1[[#This Row],[NUM_T]]+Table1[[#This Row],[NUM_F]]),0)</f>
        <v>0.19500000000000001</v>
      </c>
      <c r="AS1115" s="2">
        <f>IFERROR(((LEN(Table1[[#This Row],[Predictors]])-LEN(SUBSTITUTE(Table1[[#This Row],[Predictors]],"_","")))/Table1[[#This Row],[NumPredictors]])-Table1[[#This Row],[P_se]],0)</f>
        <v>0.2</v>
      </c>
      <c r="AT1115" s="2">
        <f>IFERROR((LEN(Table1[[#This Row],[Predictors]])-LEN(SUBSTITUTE(Table1[[#This Row],[Predictors]],".","")))/Table1[[#This Row],[NumPredictors]],0)</f>
        <v>0.4</v>
      </c>
      <c r="AU11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5" s="2">
        <f>1-(Table1[[#This Row],[P_2gram]]+Table1[[#This Row],[P_order]]+Table1[[#This Row],[P_se]])</f>
        <v>0.39999999999999991</v>
      </c>
    </row>
    <row r="1116" spans="1:48" x14ac:dyDescent="0.25">
      <c r="A1116">
        <v>18</v>
      </c>
      <c r="B1116" t="s">
        <v>645</v>
      </c>
      <c r="C1116" t="s">
        <v>185</v>
      </c>
      <c r="D1116" s="26" t="s">
        <v>1510</v>
      </c>
      <c r="E1116">
        <v>4000</v>
      </c>
      <c r="F11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116" t="s">
        <v>608</v>
      </c>
      <c r="H1116" s="3">
        <v>1</v>
      </c>
      <c r="I1116" s="1">
        <v>42794.698784722219</v>
      </c>
      <c r="J1116" t="s">
        <v>28</v>
      </c>
      <c r="K1116" t="s">
        <v>11</v>
      </c>
      <c r="L1116" t="str">
        <f>SUBSTITUTE(SUBSTITUTE(Table1[[#This Row],[PredictorSetsOrig]],"task","act"),"startend","se")</f>
        <v>act,2gram,order</v>
      </c>
      <c r="M1116" s="14" t="s">
        <v>24</v>
      </c>
      <c r="N1116" s="3">
        <v>5</v>
      </c>
      <c r="O1116" s="3">
        <f>IF(Table1[[#This Row],[Algorithm]]="None",0,IF(Table1[[#This Row],[NumPredictors]]&lt;=5,5,IF(Table1[[#This Row],[NumPredictors]]&lt;=10,10,IF(Table1[[#This Row],[NumPredictors]]&lt;=30,30,50))))</f>
        <v>5</v>
      </c>
      <c r="P1116" s="2">
        <v>0.81200000000000006</v>
      </c>
      <c r="Q1116" s="2">
        <v>0.81</v>
      </c>
      <c r="R1116">
        <v>54.17</v>
      </c>
      <c r="S1116">
        <v>3.3199999999999901</v>
      </c>
      <c r="T1116">
        <v>1.55000000000001</v>
      </c>
      <c r="U1116" s="3">
        <v>3.0175009190239801</v>
      </c>
      <c r="V1116" s="3">
        <v>7.30761563701172</v>
      </c>
      <c r="W1116" s="22">
        <f>IFERROR(Table1[[#This Row],[MutualInformation]]/Table1[[#This Row],[MutualInformationPotential]],0)</f>
        <v>0.41292551071527306</v>
      </c>
      <c r="X1116" s="3">
        <v>7.0417671347404301E-2</v>
      </c>
      <c r="Y1116" s="27">
        <v>0.40525441704633902</v>
      </c>
      <c r="Z1116" s="3">
        <f>IFERROR(Table1[[#This Row],[MutualInformationVsOutcome]]/Table1[[#This Row],[MutualInformationVsOutcomePotential]],0)</f>
        <v>0.17376163808561859</v>
      </c>
      <c r="AA1116">
        <v>17</v>
      </c>
      <c r="AB1116">
        <v>795</v>
      </c>
      <c r="AC1116">
        <v>10</v>
      </c>
      <c r="AD1116">
        <v>178</v>
      </c>
      <c r="AE1116" s="3" t="s">
        <v>253</v>
      </c>
      <c r="AF11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16" s="17" t="str">
        <f>RIGHT(Table1[[#This Row],[AlgorithmFunc]],LEN(Table1[[#This Row],[AlgorithmFunc]])-16)</f>
        <v>ClusterDuplicates</v>
      </c>
      <c r="AH1116" s="3">
        <f>Table1[[#This Row],['# CM TP]]+Table1[[#This Row],['# CM TN]]</f>
        <v>812</v>
      </c>
      <c r="AI1116" s="3">
        <f>Table1[[#This Row],['# CM FP]]+Table1[[#This Row],['# CM FN]]</f>
        <v>188</v>
      </c>
      <c r="AJ1116" s="3">
        <f>Table1[[#This Row],['# CM TP]]+Table1[[#This Row],['# CM FP]]</f>
        <v>27</v>
      </c>
      <c r="AK1116" s="3">
        <f>Table1[[#This Row],['# CM TN]]+Table1[[#This Row],['# CM FN]]</f>
        <v>973</v>
      </c>
      <c r="AL1116" s="3">
        <f>Table1[[#This Row],[GT_T]]+Table1[[#This Row],[GT_F]]</f>
        <v>1000</v>
      </c>
      <c r="AM1116" s="3">
        <f>IFERROR((Table1[[#This Row],['# CM TP]]+Table1[[#This Row],['# CM TN]])/Table1[[#This Row],[GT_TOT]], 0)</f>
        <v>0.81200000000000006</v>
      </c>
      <c r="AN1116" s="3">
        <f>IFERROR(((Table1[[#This Row],[GT_T]]*Table1[[#This Row],[GT_ML_P]]/Table1[[#This Row],[GT_TOT]])+(Table1[[#This Row],[GT_F]]*Table1[[#This Row],[GT_ML_N]]/Table1[[#This Row],[GT_TOT]]))/Table1[[#This Row],[GT_TOT]],0)</f>
        <v>0.204848</v>
      </c>
      <c r="AO1116" s="3">
        <f>(Table1[[#This Row],[OBS_ACC]]-Table1[[#This Row],[EXP_ACC]])/(1-Table1[[#This Row],[EXP_ACC]])</f>
        <v>0.76356721733706268</v>
      </c>
      <c r="AP1116" s="3">
        <f>Table1[[#This Row],['# CM TP]]+Table1[[#This Row],['# CM FN]]</f>
        <v>195</v>
      </c>
      <c r="AQ1116" s="3">
        <f>Table1[[#This Row],['# CM TN]]+Table1[[#This Row],['# CM FP]]</f>
        <v>805</v>
      </c>
      <c r="AR1116" s="2">
        <f>IFERROR(Table1[[#This Row],[NUM_T]]/(Table1[[#This Row],[NUM_T]]+Table1[[#This Row],[NUM_F]]),0)</f>
        <v>0.19500000000000001</v>
      </c>
      <c r="AS1116" s="2">
        <f>IFERROR(((LEN(Table1[[#This Row],[Predictors]])-LEN(SUBSTITUTE(Table1[[#This Row],[Predictors]],"_","")))/Table1[[#This Row],[NumPredictors]])-Table1[[#This Row],[P_se]],0)</f>
        <v>0.2</v>
      </c>
      <c r="AT1116" s="2">
        <f>IFERROR((LEN(Table1[[#This Row],[Predictors]])-LEN(SUBSTITUTE(Table1[[#This Row],[Predictors]],".","")))/Table1[[#This Row],[NumPredictors]],0)</f>
        <v>0.4</v>
      </c>
      <c r="AU11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6" s="2">
        <f>1-(Table1[[#This Row],[P_2gram]]+Table1[[#This Row],[P_order]]+Table1[[#This Row],[P_se]])</f>
        <v>0.39999999999999991</v>
      </c>
    </row>
    <row r="1117" spans="1:48" x14ac:dyDescent="0.25">
      <c r="A1117">
        <v>45</v>
      </c>
      <c r="B1117" t="s">
        <v>645</v>
      </c>
      <c r="C1117" t="s">
        <v>190</v>
      </c>
      <c r="D1117" s="26" t="s">
        <v>1510</v>
      </c>
      <c r="E1117">
        <v>4000</v>
      </c>
      <c r="F11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117" t="s">
        <v>681</v>
      </c>
      <c r="H1117" s="3">
        <v>1</v>
      </c>
      <c r="I1117" s="1">
        <v>42795.444756944446</v>
      </c>
      <c r="J1117" s="3" t="s">
        <v>45</v>
      </c>
      <c r="K1117" s="1" t="s">
        <v>11</v>
      </c>
      <c r="L1117" t="str">
        <f>SUBSTITUTE(SUBSTITUTE(Table1[[#This Row],[PredictorSetsOrig]],"task","act"),"startend","se")</f>
        <v>act</v>
      </c>
      <c r="M1117" s="14" t="s">
        <v>12</v>
      </c>
      <c r="N1117" s="3">
        <v>5</v>
      </c>
      <c r="O1117" s="3">
        <f>IF(Table1[[#This Row],[Algorithm]]="None",0,IF(Table1[[#This Row],[NumPredictors]]&lt;=5,5,IF(Table1[[#This Row],[NumPredictors]]&lt;=10,10,IF(Table1[[#This Row],[NumPredictors]]&lt;=30,30,50))))</f>
        <v>5</v>
      </c>
      <c r="P1117" s="2">
        <v>0.81200000000000006</v>
      </c>
      <c r="Q1117" s="2">
        <v>0.82466666666666699</v>
      </c>
      <c r="R1117">
        <v>12.25</v>
      </c>
      <c r="S1117">
        <v>3.4500000000007298</v>
      </c>
      <c r="T1117">
        <v>7.9999999999927199E-2</v>
      </c>
      <c r="U1117" s="3">
        <v>4.6336521279322698</v>
      </c>
      <c r="V1117" s="3">
        <v>6.6527099250221697</v>
      </c>
      <c r="W1117" s="22">
        <f>IFERROR(Table1[[#This Row],[MutualInformation]]/Table1[[#This Row],[MutualInformationPotential]],0)</f>
        <v>0.69650596225519756</v>
      </c>
      <c r="X1117" s="3">
        <v>0.36516004295403698</v>
      </c>
      <c r="Y1117" s="3">
        <v>0.58010195672617004</v>
      </c>
      <c r="Z1117" s="3">
        <f>IFERROR(Table1[[#This Row],[MutualInformationVsOutcome]]/Table1[[#This Row],[MutualInformationVsOutcomePotential]],0)</f>
        <v>0.62947562703431159</v>
      </c>
      <c r="AA1117">
        <v>264</v>
      </c>
      <c r="AB1117">
        <v>548</v>
      </c>
      <c r="AC1117">
        <v>88</v>
      </c>
      <c r="AD1117">
        <v>100</v>
      </c>
      <c r="AE1117" s="3" t="s">
        <v>258</v>
      </c>
      <c r="AF11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117" s="17" t="str">
        <f>RIGHT(Table1[[#This Row],[AlgorithmFunc]],LEN(Table1[[#This Row],[AlgorithmFunc]])-16)</f>
        <v>Recursive</v>
      </c>
      <c r="AH1117" s="3">
        <f>Table1[[#This Row],['# CM TP]]+Table1[[#This Row],['# CM TN]]</f>
        <v>812</v>
      </c>
      <c r="AI1117" s="3">
        <f>Table1[[#This Row],['# CM FP]]+Table1[[#This Row],['# CM FN]]</f>
        <v>188</v>
      </c>
      <c r="AJ1117" s="3">
        <f>Table1[[#This Row],['# CM TP]]+Table1[[#This Row],['# CM FP]]</f>
        <v>352</v>
      </c>
      <c r="AK1117" s="3">
        <f>Table1[[#This Row],['# CM TN]]+Table1[[#This Row],['# CM FN]]</f>
        <v>648</v>
      </c>
      <c r="AL1117" s="3">
        <f>Table1[[#This Row],[GT_T]]+Table1[[#This Row],[GT_F]]</f>
        <v>1000</v>
      </c>
      <c r="AM1117" s="3">
        <f>IFERROR((Table1[[#This Row],['# CM TP]]+Table1[[#This Row],['# CM TN]])/Table1[[#This Row],[GT_TOT]], 0)</f>
        <v>0.81200000000000006</v>
      </c>
      <c r="AN1117" s="3">
        <f>IFERROR(((Table1[[#This Row],[GT_T]]*Table1[[#This Row],[GT_ML_P]]/Table1[[#This Row],[GT_TOT]])+(Table1[[#This Row],[GT_F]]*Table1[[#This Row],[GT_ML_N]]/Table1[[#This Row],[GT_TOT]]))/Table1[[#This Row],[GT_TOT]],0)</f>
        <v>0.40764800000000001</v>
      </c>
      <c r="AO1117" s="3">
        <f>(Table1[[#This Row],[OBS_ACC]]-Table1[[#This Row],[EXP_ACC]])/(1-Table1[[#This Row],[EXP_ACC]])</f>
        <v>0.68262114418453901</v>
      </c>
      <c r="AP1117" s="3">
        <f>Table1[[#This Row],['# CM TP]]+Table1[[#This Row],['# CM FN]]</f>
        <v>364</v>
      </c>
      <c r="AQ1117" s="3">
        <f>Table1[[#This Row],['# CM TN]]+Table1[[#This Row],['# CM FP]]</f>
        <v>636</v>
      </c>
      <c r="AR1117" s="2">
        <f>IFERROR(Table1[[#This Row],[NUM_T]]/(Table1[[#This Row],[NUM_T]]+Table1[[#This Row],[NUM_F]]),0)</f>
        <v>0.36399999999999999</v>
      </c>
      <c r="AS1117" s="2">
        <f>IFERROR(((LEN(Table1[[#This Row],[Predictors]])-LEN(SUBSTITUTE(Table1[[#This Row],[Predictors]],"_","")))/Table1[[#This Row],[NumPredictors]])-Table1[[#This Row],[P_se]],0)</f>
        <v>0</v>
      </c>
      <c r="AT1117" s="2">
        <f>IFERROR((LEN(Table1[[#This Row],[Predictors]])-LEN(SUBSTITUTE(Table1[[#This Row],[Predictors]],".","")))/Table1[[#This Row],[NumPredictors]],0)</f>
        <v>0</v>
      </c>
      <c r="AU11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7" s="2">
        <f>1-(Table1[[#This Row],[P_2gram]]+Table1[[#This Row],[P_order]]+Table1[[#This Row],[P_se]])</f>
        <v>1</v>
      </c>
    </row>
    <row r="1118" spans="1:48" x14ac:dyDescent="0.25">
      <c r="A1118">
        <v>27</v>
      </c>
      <c r="B1118" t="s">
        <v>645</v>
      </c>
      <c r="C1118" t="s">
        <v>190</v>
      </c>
      <c r="D1118" s="26" t="s">
        <v>1510</v>
      </c>
      <c r="E1118">
        <v>4000</v>
      </c>
      <c r="F11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18" t="s">
        <v>698</v>
      </c>
      <c r="H1118" s="3">
        <v>1</v>
      </c>
      <c r="I1118" s="1">
        <v>42795.833657407406</v>
      </c>
      <c r="J1118" t="s">
        <v>159</v>
      </c>
      <c r="K1118" s="1" t="s">
        <v>11</v>
      </c>
      <c r="L1118" t="str">
        <f>SUBSTITUTE(SUBSTITUTE(Table1[[#This Row],[PredictorSetsOrig]],"task","act"),"startend","se")</f>
        <v>2gram,order</v>
      </c>
      <c r="M1118" s="14" t="s">
        <v>438</v>
      </c>
      <c r="N1118" s="3">
        <v>30</v>
      </c>
      <c r="O1118" s="3">
        <f>IF(Table1[[#This Row],[Algorithm]]="None",0,IF(Table1[[#This Row],[NumPredictors]]&lt;=5,5,IF(Table1[[#This Row],[NumPredictors]]&lt;=10,10,IF(Table1[[#This Row],[NumPredictors]]&lt;=30,30,50))))</f>
        <v>30</v>
      </c>
      <c r="P1118" s="2">
        <v>0.81200000000000006</v>
      </c>
      <c r="Q1118" s="2">
        <v>0.82</v>
      </c>
      <c r="R1118">
        <v>2024.09</v>
      </c>
      <c r="S1118">
        <v>10.6399999999994</v>
      </c>
      <c r="T1118">
        <v>2.4000000000014601</v>
      </c>
      <c r="U1118" s="3">
        <v>5.6711149661362601</v>
      </c>
      <c r="V1118" s="3">
        <v>7.30761563701172</v>
      </c>
      <c r="W1118" s="22">
        <f>IFERROR(Table1[[#This Row],[MutualInformation]]/Table1[[#This Row],[MutualInformationPotential]],0)</f>
        <v>0.77605545335651116</v>
      </c>
      <c r="X1118" s="3">
        <v>0.52169250646183996</v>
      </c>
      <c r="Y1118" s="3">
        <v>0.62240735263359004</v>
      </c>
      <c r="Z1118" s="3">
        <f>IFERROR(Table1[[#This Row],[MutualInformationVsOutcome]]/Table1[[#This Row],[MutualInformationVsOutcomePotential]],0)</f>
        <v>0.83818499934874535</v>
      </c>
      <c r="AA1118">
        <v>283</v>
      </c>
      <c r="AB1118">
        <v>529</v>
      </c>
      <c r="AC1118">
        <v>107</v>
      </c>
      <c r="AD1118">
        <v>81</v>
      </c>
      <c r="AE1118" s="3" t="s">
        <v>715</v>
      </c>
      <c r="AF11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118" s="17" t="str">
        <f>RIGHT(Table1[[#This Row],[AlgorithmFunc]],LEN(Table1[[#This Row],[AlgorithmFunc]])-16)</f>
        <v>LASSORepeated</v>
      </c>
      <c r="AH1118" s="3">
        <f>Table1[[#This Row],['# CM TP]]+Table1[[#This Row],['# CM TN]]</f>
        <v>812</v>
      </c>
      <c r="AI1118" s="3">
        <f>Table1[[#This Row],['# CM FP]]+Table1[[#This Row],['# CM FN]]</f>
        <v>188</v>
      </c>
      <c r="AJ1118" s="3">
        <f>Table1[[#This Row],['# CM TP]]+Table1[[#This Row],['# CM FP]]</f>
        <v>390</v>
      </c>
      <c r="AK1118" s="3">
        <f>Table1[[#This Row],['# CM TN]]+Table1[[#This Row],['# CM FN]]</f>
        <v>610</v>
      </c>
      <c r="AL1118" s="3">
        <f>Table1[[#This Row],[GT_T]]+Table1[[#This Row],[GT_F]]</f>
        <v>1000</v>
      </c>
      <c r="AM1118" s="3">
        <f>IFERROR((Table1[[#This Row],['# CM TP]]+Table1[[#This Row],['# CM TN]])/Table1[[#This Row],[GT_TOT]], 0)</f>
        <v>0.81200000000000006</v>
      </c>
      <c r="AN1118" s="3">
        <f>IFERROR(((Table1[[#This Row],[GT_T]]*Table1[[#This Row],[GT_ML_P]]/Table1[[#This Row],[GT_TOT]])+(Table1[[#This Row],[GT_F]]*Table1[[#This Row],[GT_ML_N]]/Table1[[#This Row],[GT_TOT]]))/Table1[[#This Row],[GT_TOT]],0)</f>
        <v>0.43136000000000002</v>
      </c>
      <c r="AO1118" s="3">
        <f>(Table1[[#This Row],[OBS_ACC]]-Table1[[#This Row],[EXP_ACC]])/(1-Table1[[#This Row],[EXP_ACC]])</f>
        <v>0.66938660664040517</v>
      </c>
      <c r="AP1118" s="3">
        <f>Table1[[#This Row],['# CM TP]]+Table1[[#This Row],['# CM FN]]</f>
        <v>364</v>
      </c>
      <c r="AQ1118" s="3">
        <f>Table1[[#This Row],['# CM TN]]+Table1[[#This Row],['# CM FP]]</f>
        <v>636</v>
      </c>
      <c r="AR1118" s="2">
        <f>IFERROR(Table1[[#This Row],[NUM_T]]/(Table1[[#This Row],[NUM_T]]+Table1[[#This Row],[NUM_F]]),0)</f>
        <v>0.36399999999999999</v>
      </c>
      <c r="AS1118" s="2">
        <f>IFERROR(((LEN(Table1[[#This Row],[Predictors]])-LEN(SUBSTITUTE(Table1[[#This Row],[Predictors]],"_","")))/Table1[[#This Row],[NumPredictors]])-Table1[[#This Row],[P_se]],0)</f>
        <v>0.4</v>
      </c>
      <c r="AT1118" s="2">
        <f>IFERROR((LEN(Table1[[#This Row],[Predictors]])-LEN(SUBSTITUTE(Table1[[#This Row],[Predictors]],".","")))/Table1[[#This Row],[NumPredictors]],0)</f>
        <v>0.6</v>
      </c>
      <c r="AU11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8" s="2">
        <f>1-(Table1[[#This Row],[P_2gram]]+Table1[[#This Row],[P_order]]+Table1[[#This Row],[P_se]])</f>
        <v>0</v>
      </c>
    </row>
    <row r="1119" spans="1:48" x14ac:dyDescent="0.25">
      <c r="A1119">
        <v>9</v>
      </c>
      <c r="B1119" t="s">
        <v>645</v>
      </c>
      <c r="C1119" t="s">
        <v>1503</v>
      </c>
      <c r="D1119" t="s">
        <v>1506</v>
      </c>
      <c r="E1119">
        <v>7554</v>
      </c>
      <c r="F11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119" t="s">
        <v>1419</v>
      </c>
      <c r="H1119" s="3">
        <v>1</v>
      </c>
      <c r="I1119" s="1">
        <v>43122.974756944444</v>
      </c>
      <c r="J1119" t="s">
        <v>1317</v>
      </c>
      <c r="K1119" t="s">
        <v>11</v>
      </c>
      <c r="L1119" t="str">
        <f>SUBSTITUTE(SUBSTITUTE(Table1[[#This Row],[PredictorSetsOrig]],"task","act"),"startend","se")</f>
        <v>order</v>
      </c>
      <c r="M1119" s="32" t="s">
        <v>436</v>
      </c>
      <c r="N1119" s="3">
        <v>10</v>
      </c>
      <c r="O1119" s="3">
        <f>IF(Table1[[#This Row],[Algorithm]]="None",0,IF(Table1[[#This Row],[NumPredictors]]&lt;=5,5,IF(Table1[[#This Row],[NumPredictors]]&lt;=10,10,IF(Table1[[#This Row],[NumPredictors]]&lt;=30,30,50))))</f>
        <v>10</v>
      </c>
      <c r="P1119" s="2">
        <v>0.81154049761778702</v>
      </c>
      <c r="Q1119" s="2">
        <v>0.83353927625772295</v>
      </c>
      <c r="R1119">
        <v>0.63999999999941803</v>
      </c>
      <c r="S1119">
        <v>7.0199999999995297</v>
      </c>
      <c r="T1119">
        <v>0.25</v>
      </c>
      <c r="U1119" s="3">
        <v>4.1740393078295099</v>
      </c>
      <c r="V1119" s="27"/>
      <c r="W1119" s="22">
        <f>IFERROR(Table1[[#This Row],[MutualInformation]]/Table1[[#This Row],[MutualInformationPotential]],0)</f>
        <v>0</v>
      </c>
      <c r="X1119" s="3">
        <v>0.25673345113093199</v>
      </c>
      <c r="Y1119" s="3"/>
      <c r="Z1119" s="3">
        <f>IFERROR(Table1[[#This Row],[MutualInformationVsOutcome]]/Table1[[#This Row],[MutualInformationVsOutcomePotential]],0)</f>
        <v>0</v>
      </c>
      <c r="AA1119">
        <v>116</v>
      </c>
      <c r="AB1119">
        <v>1417</v>
      </c>
      <c r="AC1119">
        <v>61</v>
      </c>
      <c r="AD1119">
        <v>295</v>
      </c>
      <c r="AE1119" s="3" t="s">
        <v>1423</v>
      </c>
      <c r="AF111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19" s="17" t="str">
        <f>RIGHT(Table1[[#This Row],[AlgorithmFunc]],LEN(Table1[[#This Row],[AlgorithmFunc]])-16)</f>
        <v>ClusterMRMR</v>
      </c>
      <c r="AH1119" s="3">
        <f>Table1[[#This Row],['# CM TP]]+Table1[[#This Row],['# CM TN]]</f>
        <v>1533</v>
      </c>
      <c r="AI1119" s="3">
        <f>Table1[[#This Row],['# CM FP]]+Table1[[#This Row],['# CM FN]]</f>
        <v>356</v>
      </c>
      <c r="AJ1119" s="3">
        <f>Table1[[#This Row],['# CM TP]]+Table1[[#This Row],['# CM FP]]</f>
        <v>177</v>
      </c>
      <c r="AK1119" s="3">
        <f>Table1[[#This Row],['# CM TN]]+Table1[[#This Row],['# CM FN]]</f>
        <v>1712</v>
      </c>
      <c r="AL1119" s="3">
        <f>Table1[[#This Row],[GT_T]]+Table1[[#This Row],[GT_F]]</f>
        <v>1889</v>
      </c>
      <c r="AM1119" s="3">
        <f>IFERROR((Table1[[#This Row],['# CM TP]]+Table1[[#This Row],['# CM TN]])/Table1[[#This Row],[GT_TOT]], 0)</f>
        <v>0.81154049761778724</v>
      </c>
      <c r="AN1119" s="3">
        <f>IFERROR(((Table1[[#This Row],[GT_T]]*Table1[[#This Row],[GT_ML_P]]/Table1[[#This Row],[GT_TOT]])+(Table1[[#This Row],[GT_F]]*Table1[[#This Row],[GT_ML_N]]/Table1[[#This Row],[GT_TOT]]))/Table1[[#This Row],[GT_TOT]],0)</f>
        <v>0.24684242252869065</v>
      </c>
      <c r="AO1119" s="3">
        <f>(Table1[[#This Row],[OBS_ACC]]-Table1[[#This Row],[EXP_ACC]])/(1-Table1[[#This Row],[EXP_ACC]])</f>
        <v>0.74977414020721078</v>
      </c>
      <c r="AP1119" s="3">
        <f>Table1[[#This Row],['# CM TP]]+Table1[[#This Row],['# CM FN]]</f>
        <v>411</v>
      </c>
      <c r="AQ1119" s="3">
        <f>Table1[[#This Row],['# CM TN]]+Table1[[#This Row],['# CM FP]]</f>
        <v>1478</v>
      </c>
      <c r="AR1119" s="2">
        <f>IFERROR(Table1[[#This Row],[NUM_T]]/(Table1[[#This Row],[NUM_T]]+Table1[[#This Row],[NUM_F]]),0)</f>
        <v>0.21757543673901536</v>
      </c>
      <c r="AS1119" s="2">
        <f>IFERROR(((LEN(Table1[[#This Row],[Predictors]])-LEN(SUBSTITUTE(Table1[[#This Row],[Predictors]],"_","")))/Table1[[#This Row],[NumPredictors]])-Table1[[#This Row],[P_se]],0)</f>
        <v>0</v>
      </c>
      <c r="AT1119" s="2">
        <f>IFERROR((LEN(Table1[[#This Row],[Predictors]])-LEN(SUBSTITUTE(Table1[[#This Row],[Predictors]],".","")))/Table1[[#This Row],[NumPredictors]],0)</f>
        <v>1</v>
      </c>
      <c r="AU11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19" s="2">
        <f>1-(Table1[[#This Row],[P_2gram]]+Table1[[#This Row],[P_order]]+Table1[[#This Row],[P_se]])</f>
        <v>0</v>
      </c>
    </row>
    <row r="1120" spans="1:48" x14ac:dyDescent="0.25">
      <c r="A1120">
        <v>16</v>
      </c>
      <c r="B1120" t="s">
        <v>645</v>
      </c>
      <c r="C1120" t="s">
        <v>1503</v>
      </c>
      <c r="D1120" t="s">
        <v>1506</v>
      </c>
      <c r="E1120">
        <v>7554</v>
      </c>
      <c r="F11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120" t="s">
        <v>1419</v>
      </c>
      <c r="H1120" s="3">
        <v>1</v>
      </c>
      <c r="I1120" s="1">
        <v>43122.975358796299</v>
      </c>
      <c r="J1120" t="s">
        <v>982</v>
      </c>
      <c r="K1120" t="s">
        <v>11</v>
      </c>
      <c r="L1120" t="str">
        <f>SUBSTITUTE(SUBSTITUTE(Table1[[#This Row],[PredictorSetsOrig]],"task","act"),"startend","se")</f>
        <v>act</v>
      </c>
      <c r="M1120" s="32" t="s">
        <v>12</v>
      </c>
      <c r="N1120" s="3">
        <v>10</v>
      </c>
      <c r="O1120" s="3">
        <f>IF(Table1[[#This Row],[Algorithm]]="None",0,IF(Table1[[#This Row],[NumPredictors]]&lt;=5,5,IF(Table1[[#This Row],[NumPredictors]]&lt;=10,10,IF(Table1[[#This Row],[NumPredictors]]&lt;=30,30,50))))</f>
        <v>10</v>
      </c>
      <c r="P1120" s="2">
        <v>0.81154049761778702</v>
      </c>
      <c r="Q1120" s="2">
        <v>0.83901147396292997</v>
      </c>
      <c r="R1120">
        <v>2.99999999997453E-2</v>
      </c>
      <c r="S1120">
        <v>7.1000000000003602</v>
      </c>
      <c r="T1120">
        <v>7.9999999999927199E-2</v>
      </c>
      <c r="U1120" s="3">
        <v>4.7271366560439798</v>
      </c>
      <c r="V1120" s="27"/>
      <c r="W1120" s="22">
        <f>IFERROR(Table1[[#This Row],[MutualInformation]]/Table1[[#This Row],[MutualInformationPotential]],0)</f>
        <v>0</v>
      </c>
      <c r="X1120" s="3">
        <v>0.275304421930544</v>
      </c>
      <c r="Y1120" s="3"/>
      <c r="Z1120" s="3">
        <f>IFERROR(Table1[[#This Row],[MutualInformationVsOutcome]]/Table1[[#This Row],[MutualInformationVsOutcomePotential]],0)</f>
        <v>0</v>
      </c>
      <c r="AA1120">
        <v>131</v>
      </c>
      <c r="AB1120">
        <v>1402</v>
      </c>
      <c r="AC1120">
        <v>76</v>
      </c>
      <c r="AD1120">
        <v>280</v>
      </c>
      <c r="AE1120" s="3" t="s">
        <v>1426</v>
      </c>
      <c r="AF112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120" s="17" t="str">
        <f>RIGHT(Table1[[#This Row],[AlgorithmFunc]],LEN(Table1[[#This Row],[AlgorithmFunc]])-16)</f>
        <v>Fisher</v>
      </c>
      <c r="AH1120" s="3">
        <f>Table1[[#This Row],['# CM TP]]+Table1[[#This Row],['# CM TN]]</f>
        <v>1533</v>
      </c>
      <c r="AI1120" s="3">
        <f>Table1[[#This Row],['# CM FP]]+Table1[[#This Row],['# CM FN]]</f>
        <v>356</v>
      </c>
      <c r="AJ1120" s="3">
        <f>Table1[[#This Row],['# CM TP]]+Table1[[#This Row],['# CM FP]]</f>
        <v>207</v>
      </c>
      <c r="AK1120" s="3">
        <f>Table1[[#This Row],['# CM TN]]+Table1[[#This Row],['# CM FN]]</f>
        <v>1682</v>
      </c>
      <c r="AL1120" s="3">
        <f>Table1[[#This Row],[GT_T]]+Table1[[#This Row],[GT_F]]</f>
        <v>1889</v>
      </c>
      <c r="AM1120" s="3">
        <f>IFERROR((Table1[[#This Row],['# CM TP]]+Table1[[#This Row],['# CM TN]])/Table1[[#This Row],[GT_TOT]], 0)</f>
        <v>0.81154049761778724</v>
      </c>
      <c r="AN1120" s="3">
        <f>IFERROR(((Table1[[#This Row],[GT_T]]*Table1[[#This Row],[GT_ML_P]]/Table1[[#This Row],[GT_TOT]])+(Table1[[#This Row],[GT_F]]*Table1[[#This Row],[GT_ML_N]]/Table1[[#This Row],[GT_TOT]]))/Table1[[#This Row],[GT_TOT]],0)</f>
        <v>0.25673783272300899</v>
      </c>
      <c r="AO1120" s="3">
        <f>(Table1[[#This Row],[OBS_ACC]]-Table1[[#This Row],[EXP_ACC]])/(1-Table1[[#This Row],[EXP_ACC]])</f>
        <v>0.74644276181491731</v>
      </c>
      <c r="AP1120" s="3">
        <f>Table1[[#This Row],['# CM TP]]+Table1[[#This Row],['# CM FN]]</f>
        <v>411</v>
      </c>
      <c r="AQ1120" s="3">
        <f>Table1[[#This Row],['# CM TN]]+Table1[[#This Row],['# CM FP]]</f>
        <v>1478</v>
      </c>
      <c r="AR1120" s="2">
        <f>IFERROR(Table1[[#This Row],[NUM_T]]/(Table1[[#This Row],[NUM_T]]+Table1[[#This Row],[NUM_F]]),0)</f>
        <v>0.21757543673901536</v>
      </c>
      <c r="AS1120" s="2">
        <f>IFERROR(((LEN(Table1[[#This Row],[Predictors]])-LEN(SUBSTITUTE(Table1[[#This Row],[Predictors]],"_","")))/Table1[[#This Row],[NumPredictors]])-Table1[[#This Row],[P_se]],0)</f>
        <v>0</v>
      </c>
      <c r="AT1120" s="2">
        <f>IFERROR((LEN(Table1[[#This Row],[Predictors]])-LEN(SUBSTITUTE(Table1[[#This Row],[Predictors]],".","")))/Table1[[#This Row],[NumPredictors]],0)</f>
        <v>0</v>
      </c>
      <c r="AU11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0" s="2">
        <f>1-(Table1[[#This Row],[P_2gram]]+Table1[[#This Row],[P_order]]+Table1[[#This Row],[P_se]])</f>
        <v>1</v>
      </c>
    </row>
    <row r="1121" spans="1:48" x14ac:dyDescent="0.25">
      <c r="A1121">
        <v>6</v>
      </c>
      <c r="B1121" t="s">
        <v>645</v>
      </c>
      <c r="C1121" t="s">
        <v>1503</v>
      </c>
      <c r="D1121" t="s">
        <v>1507</v>
      </c>
      <c r="E1121">
        <v>13087</v>
      </c>
      <c r="F11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121" t="s">
        <v>1438</v>
      </c>
      <c r="H1121" s="3">
        <v>1</v>
      </c>
      <c r="I1121" s="1">
        <v>43122.983055555553</v>
      </c>
      <c r="J1121" t="s">
        <v>1317</v>
      </c>
      <c r="K1121" t="s">
        <v>11</v>
      </c>
      <c r="L1121" t="str">
        <f>SUBSTITUTE(SUBSTITUTE(Table1[[#This Row],[PredictorSetsOrig]],"task","act"),"startend","se")</f>
        <v>act</v>
      </c>
      <c r="M1121" s="32" t="s">
        <v>12</v>
      </c>
      <c r="N1121" s="3">
        <v>10</v>
      </c>
      <c r="O1121" s="3">
        <f>IF(Table1[[#This Row],[Algorithm]]="None",0,IF(Table1[[#This Row],[NumPredictors]]&lt;=5,5,IF(Table1[[#This Row],[NumPredictors]]&lt;=10,10,IF(Table1[[#This Row],[NumPredictors]]&lt;=30,30,50))))</f>
        <v>10</v>
      </c>
      <c r="P1121" s="2">
        <v>0.81143031784841102</v>
      </c>
      <c r="Q1121" s="2">
        <v>0.82720326031584301</v>
      </c>
      <c r="R1121">
        <v>0.520000000000437</v>
      </c>
      <c r="S1121">
        <v>11.8099999999995</v>
      </c>
      <c r="T1121">
        <v>0.19000000000050901</v>
      </c>
      <c r="U1121" s="3">
        <v>3.3614305118993002</v>
      </c>
      <c r="V1121" s="17"/>
      <c r="W1121" s="22">
        <f>IFERROR(Table1[[#This Row],[MutualInformation]]/Table1[[#This Row],[MutualInformationPotential]],0)</f>
        <v>0</v>
      </c>
      <c r="X1121" s="3">
        <v>0.28108551726293701</v>
      </c>
      <c r="Y1121" s="3"/>
      <c r="Z1121" s="3">
        <f>IFERROR(Table1[[#This Row],[MutualInformationVsOutcome]]/Table1[[#This Row],[MutualInformationVsOutcomePotential]],0)</f>
        <v>0</v>
      </c>
      <c r="AA1121">
        <v>491</v>
      </c>
      <c r="AB1121">
        <v>2164</v>
      </c>
      <c r="AC1121">
        <v>290</v>
      </c>
      <c r="AD1121">
        <v>327</v>
      </c>
      <c r="AE1121" s="3" t="s">
        <v>1441</v>
      </c>
      <c r="AF112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21" s="17" t="str">
        <f>RIGHT(Table1[[#This Row],[AlgorithmFunc]],LEN(Table1[[#This Row],[AlgorithmFunc]])-16)</f>
        <v>ClusterMRMR</v>
      </c>
      <c r="AH1121" s="3">
        <f>Table1[[#This Row],['# CM TP]]+Table1[[#This Row],['# CM TN]]</f>
        <v>2655</v>
      </c>
      <c r="AI1121" s="3">
        <f>Table1[[#This Row],['# CM FP]]+Table1[[#This Row],['# CM FN]]</f>
        <v>617</v>
      </c>
      <c r="AJ1121" s="3">
        <f>Table1[[#This Row],['# CM TP]]+Table1[[#This Row],['# CM FP]]</f>
        <v>781</v>
      </c>
      <c r="AK1121" s="3">
        <f>Table1[[#This Row],['# CM TN]]+Table1[[#This Row],['# CM FN]]</f>
        <v>2491</v>
      </c>
      <c r="AL1121" s="3">
        <f>Table1[[#This Row],[GT_T]]+Table1[[#This Row],[GT_F]]</f>
        <v>3272</v>
      </c>
      <c r="AM1121" s="3">
        <f>IFERROR((Table1[[#This Row],['# CM TP]]+Table1[[#This Row],['# CM TN]])/Table1[[#This Row],[GT_TOT]], 0)</f>
        <v>0.8114303178484108</v>
      </c>
      <c r="AN1121" s="3">
        <f>IFERROR(((Table1[[#This Row],[GT_T]]*Table1[[#This Row],[GT_ML_P]]/Table1[[#This Row],[GT_TOT]])+(Table1[[#This Row],[GT_F]]*Table1[[#This Row],[GT_ML_N]]/Table1[[#This Row],[GT_TOT]]))/Table1[[#This Row],[GT_TOT]],0)</f>
        <v>0.33724149036650902</v>
      </c>
      <c r="AO1121" s="3">
        <f>(Table1[[#This Row],[OBS_ACC]]-Table1[[#This Row],[EXP_ACC]])/(1-Table1[[#This Row],[EXP_ACC]])</f>
        <v>0.71547753908754907</v>
      </c>
      <c r="AP1121" s="3">
        <f>Table1[[#This Row],['# CM TP]]+Table1[[#This Row],['# CM FN]]</f>
        <v>818</v>
      </c>
      <c r="AQ1121" s="3">
        <f>Table1[[#This Row],['# CM TN]]+Table1[[#This Row],['# CM FP]]</f>
        <v>2454</v>
      </c>
      <c r="AR1121" s="2">
        <f>IFERROR(Table1[[#This Row],[NUM_T]]/(Table1[[#This Row],[NUM_T]]+Table1[[#This Row],[NUM_F]]),0)</f>
        <v>0.25</v>
      </c>
      <c r="AS1121" s="2">
        <f>IFERROR(((LEN(Table1[[#This Row],[Predictors]])-LEN(SUBSTITUTE(Table1[[#This Row],[Predictors]],"_","")))/Table1[[#This Row],[NumPredictors]])-Table1[[#This Row],[P_se]],0)</f>
        <v>0</v>
      </c>
      <c r="AT1121" s="2">
        <f>IFERROR((LEN(Table1[[#This Row],[Predictors]])-LEN(SUBSTITUTE(Table1[[#This Row],[Predictors]],".","")))/Table1[[#This Row],[NumPredictors]],0)</f>
        <v>0</v>
      </c>
      <c r="AU11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1" s="2">
        <f>1-(Table1[[#This Row],[P_2gram]]+Table1[[#This Row],[P_order]]+Table1[[#This Row],[P_se]])</f>
        <v>1</v>
      </c>
    </row>
    <row r="1122" spans="1:48" x14ac:dyDescent="0.25">
      <c r="A1122">
        <v>12</v>
      </c>
      <c r="B1122" t="s">
        <v>645</v>
      </c>
      <c r="C1122" t="s">
        <v>942</v>
      </c>
      <c r="D1122" t="s">
        <v>1509</v>
      </c>
      <c r="E1122">
        <v>1143</v>
      </c>
      <c r="F11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22" t="s">
        <v>1525</v>
      </c>
      <c r="H1122" s="3">
        <v>1</v>
      </c>
      <c r="I1122" s="1">
        <v>43123.895983796298</v>
      </c>
      <c r="J1122" t="s">
        <v>1317</v>
      </c>
      <c r="K1122" t="s">
        <v>11</v>
      </c>
      <c r="L1122" t="str">
        <f>SUBSTITUTE(SUBSTITUTE(Table1[[#This Row],[PredictorSetsOrig]],"task","act"),"startend","se")</f>
        <v>act</v>
      </c>
      <c r="M1122" s="32" t="s">
        <v>12</v>
      </c>
      <c r="N1122" s="3">
        <v>30</v>
      </c>
      <c r="O1122" s="3">
        <f>IF(Table1[[#This Row],[Algorithm]]="None",0,IF(Table1[[#This Row],[NumPredictors]]&lt;=5,5,IF(Table1[[#This Row],[NumPredictors]]&lt;=10,10,IF(Table1[[#This Row],[NumPredictors]]&lt;=30,30,50))))</f>
        <v>30</v>
      </c>
      <c r="P1122" s="2">
        <v>0.81118881118881103</v>
      </c>
      <c r="Q1122" s="2">
        <v>0.92648774795799305</v>
      </c>
      <c r="R1122">
        <v>0.54999999999927196</v>
      </c>
      <c r="S1122">
        <v>2.90999999999985</v>
      </c>
      <c r="T1122">
        <v>0.280000000000655</v>
      </c>
      <c r="U1122" s="3">
        <v>5.9598931652575899</v>
      </c>
      <c r="V1122" s="17"/>
      <c r="W1122" s="22">
        <f>IFERROR(Table1[[#This Row],[MutualInformation]]/Table1[[#This Row],[MutualInformationPotential]],0)</f>
        <v>0</v>
      </c>
      <c r="X1122" s="3">
        <v>0.56311636032387902</v>
      </c>
      <c r="Y1122" s="3"/>
      <c r="Z1122" s="3">
        <f>IFERROR(Table1[[#This Row],[MutualInformationVsOutcome]]/Table1[[#This Row],[MutualInformationVsOutcomePotential]],0)</f>
        <v>0</v>
      </c>
      <c r="AA1122">
        <v>76</v>
      </c>
      <c r="AB1122">
        <v>156</v>
      </c>
      <c r="AC1122">
        <v>29</v>
      </c>
      <c r="AD1122">
        <v>25</v>
      </c>
      <c r="AE1122" s="3" t="s">
        <v>1530</v>
      </c>
      <c r="AF112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22" s="17" t="str">
        <f>RIGHT(Table1[[#This Row],[AlgorithmFunc]],LEN(Table1[[#This Row],[AlgorithmFunc]])-16)</f>
        <v>ClusterMRMR</v>
      </c>
      <c r="AH1122" s="3">
        <f>Table1[[#This Row],['# CM TP]]+Table1[[#This Row],['# CM TN]]</f>
        <v>232</v>
      </c>
      <c r="AI1122" s="3">
        <f>Table1[[#This Row],['# CM FP]]+Table1[[#This Row],['# CM FN]]</f>
        <v>54</v>
      </c>
      <c r="AJ1122" s="3">
        <f>Table1[[#This Row],['# CM TP]]+Table1[[#This Row],['# CM FP]]</f>
        <v>105</v>
      </c>
      <c r="AK1122" s="3">
        <f>Table1[[#This Row],['# CM TN]]+Table1[[#This Row],['# CM FN]]</f>
        <v>181</v>
      </c>
      <c r="AL1122" s="3">
        <f>Table1[[#This Row],[GT_T]]+Table1[[#This Row],[GT_F]]</f>
        <v>286</v>
      </c>
      <c r="AM1122" s="3">
        <f>IFERROR((Table1[[#This Row],['# CM TP]]+Table1[[#This Row],['# CM TN]])/Table1[[#This Row],[GT_TOT]], 0)</f>
        <v>0.81118881118881114</v>
      </c>
      <c r="AN1122" s="3">
        <f>IFERROR(((Table1[[#This Row],[GT_T]]*Table1[[#This Row],[GT_ML_P]]/Table1[[#This Row],[GT_TOT]])+(Table1[[#This Row],[GT_F]]*Table1[[#This Row],[GT_ML_N]]/Table1[[#This Row],[GT_TOT]]))/Table1[[#This Row],[GT_TOT]],0)</f>
        <v>0.41730646975402219</v>
      </c>
      <c r="AO1122" s="3">
        <f>(Table1[[#This Row],[OBS_ACC]]-Table1[[#This Row],[EXP_ACC]])/(1-Table1[[#This Row],[EXP_ACC]])</f>
        <v>0.67596827661449366</v>
      </c>
      <c r="AP1122" s="3">
        <f>Table1[[#This Row],['# CM TP]]+Table1[[#This Row],['# CM FN]]</f>
        <v>101</v>
      </c>
      <c r="AQ1122" s="3">
        <f>Table1[[#This Row],['# CM TN]]+Table1[[#This Row],['# CM FP]]</f>
        <v>185</v>
      </c>
      <c r="AR1122" s="2">
        <f>IFERROR(Table1[[#This Row],[NUM_T]]/(Table1[[#This Row],[NUM_T]]+Table1[[#This Row],[NUM_F]]),0)</f>
        <v>0.35314685314685312</v>
      </c>
      <c r="AS1122" s="2">
        <f>IFERROR(((LEN(Table1[[#This Row],[Predictors]])-LEN(SUBSTITUTE(Table1[[#This Row],[Predictors]],"_","")))/Table1[[#This Row],[NumPredictors]])-Table1[[#This Row],[P_se]],0)</f>
        <v>0</v>
      </c>
      <c r="AT1122" s="2">
        <f>IFERROR((LEN(Table1[[#This Row],[Predictors]])-LEN(SUBSTITUTE(Table1[[#This Row],[Predictors]],".","")))/Table1[[#This Row],[NumPredictors]],0)</f>
        <v>0</v>
      </c>
      <c r="AU11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2" s="2">
        <f>1-(Table1[[#This Row],[P_2gram]]+Table1[[#This Row],[P_order]]+Table1[[#This Row],[P_se]])</f>
        <v>1</v>
      </c>
    </row>
    <row r="1123" spans="1:48" x14ac:dyDescent="0.25">
      <c r="A1123" s="26">
        <v>46</v>
      </c>
      <c r="B1123" s="26" t="s">
        <v>645</v>
      </c>
      <c r="C1123" s="26" t="s">
        <v>942</v>
      </c>
      <c r="D1123" t="s">
        <v>1509</v>
      </c>
      <c r="E1123" s="26">
        <v>1143</v>
      </c>
      <c r="F11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23" s="26" t="s">
        <v>1070</v>
      </c>
      <c r="H1123" s="27">
        <v>1</v>
      </c>
      <c r="I1123" s="28">
        <v>43119.257627314815</v>
      </c>
      <c r="J1123" s="26" t="s">
        <v>982</v>
      </c>
      <c r="K1123" s="26" t="s">
        <v>11</v>
      </c>
      <c r="L1123" t="str">
        <f>SUBSTITUTE(SUBSTITUTE(Table1[[#This Row],[PredictorSetsOrig]],"task","act"),"startend","se")</f>
        <v>act,se</v>
      </c>
      <c r="M1123" s="14" t="s">
        <v>14</v>
      </c>
      <c r="N1123" s="27">
        <v>30</v>
      </c>
      <c r="O1123" s="27">
        <f>IF(Table1[[#This Row],[Algorithm]]="None",0,IF(Table1[[#This Row],[NumPredictors]]&lt;=5,5,IF(Table1[[#This Row],[NumPredictors]]&lt;=10,10,IF(Table1[[#This Row],[NumPredictors]]&lt;=30,30,50))))</f>
        <v>30</v>
      </c>
      <c r="P1123" s="29">
        <v>0.66783216783216803</v>
      </c>
      <c r="Q1123" s="29">
        <v>0.70361726954492398</v>
      </c>
      <c r="R1123" s="27">
        <v>0.71999999999752595</v>
      </c>
      <c r="S1123" s="27">
        <v>2.34000000000015</v>
      </c>
      <c r="T1123" s="27">
        <v>0.27999999999883601</v>
      </c>
      <c r="U1123" s="27">
        <v>3.5277637309040801</v>
      </c>
      <c r="V1123" s="27"/>
      <c r="W1123" s="22">
        <f>IFERROR(Table1[[#This Row],[MutualInformation]]/Table1[[#This Row],[MutualInformationPotential]],0)</f>
        <v>0</v>
      </c>
      <c r="X1123" s="27">
        <v>0.22745021489044001</v>
      </c>
      <c r="Y1123" s="3"/>
      <c r="Z1123" s="27">
        <f>IFERROR(Table1[[#This Row],[MutualInformationVsOutcome]]/Table1[[#This Row],[MutualInformationVsOutcomePotential]],0)</f>
        <v>0</v>
      </c>
      <c r="AA1123" s="26">
        <v>16</v>
      </c>
      <c r="AB1123" s="26">
        <v>175</v>
      </c>
      <c r="AC1123" s="26">
        <v>10</v>
      </c>
      <c r="AD1123" s="26">
        <v>85</v>
      </c>
      <c r="AE1123" s="27" t="s">
        <v>1269</v>
      </c>
      <c r="AF11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23" s="17" t="str">
        <f>RIGHT(Table1[[#This Row],[AlgorithmFunc]],LEN(Table1[[#This Row],[AlgorithmFunc]])-16)</f>
        <v>Fisher</v>
      </c>
      <c r="AH1123" s="27">
        <f>Table1[[#This Row],['# CM TP]]+Table1[[#This Row],['# CM TN]]</f>
        <v>191</v>
      </c>
      <c r="AI1123" s="27">
        <f>Table1[[#This Row],['# CM FP]]+Table1[[#This Row],['# CM FN]]</f>
        <v>95</v>
      </c>
      <c r="AJ1123" s="27">
        <f>Table1[[#This Row],['# CM TP]]+Table1[[#This Row],['# CM FP]]</f>
        <v>26</v>
      </c>
      <c r="AK1123" s="27">
        <f>Table1[[#This Row],['# CM TN]]+Table1[[#This Row],['# CM FN]]</f>
        <v>260</v>
      </c>
      <c r="AL1123" s="27">
        <f>Table1[[#This Row],[GT_T]]+Table1[[#This Row],[GT_F]]</f>
        <v>286</v>
      </c>
      <c r="AM1123" s="27">
        <f>IFERROR((Table1[[#This Row],['# CM TP]]+Table1[[#This Row],['# CM TN]])/Table1[[#This Row],[GT_TOT]], 0)</f>
        <v>0.66783216783216781</v>
      </c>
      <c r="AN1123" s="27">
        <f>IFERROR(((Table1[[#This Row],[GT_T]]*Table1[[#This Row],[GT_ML_P]]/Table1[[#This Row],[GT_TOT]])+(Table1[[#This Row],[GT_F]]*Table1[[#This Row],[GT_ML_N]]/Table1[[#This Row],[GT_TOT]]))/Table1[[#This Row],[GT_TOT]],0)</f>
        <v>0.36268277177368086</v>
      </c>
      <c r="AO1123" s="27">
        <f>(Table1[[#This Row],[OBS_ACC]]-Table1[[#This Row],[EXP_ACC]])/(1-Table1[[#This Row],[EXP_ACC]])</f>
        <v>0.47880299251870323</v>
      </c>
      <c r="AP1123" s="27">
        <f>Table1[[#This Row],['# CM TP]]+Table1[[#This Row],['# CM FN]]</f>
        <v>101</v>
      </c>
      <c r="AQ1123" s="27">
        <f>Table1[[#This Row],['# CM TN]]+Table1[[#This Row],['# CM FP]]</f>
        <v>185</v>
      </c>
      <c r="AR1123" s="29">
        <f>IFERROR(Table1[[#This Row],[NUM_T]]/(Table1[[#This Row],[NUM_T]]+Table1[[#This Row],[NUM_F]]),0)</f>
        <v>0.35314685314685312</v>
      </c>
      <c r="AS1123" s="29">
        <f>IFERROR(((LEN(Table1[[#This Row],[Predictors]])-LEN(SUBSTITUTE(Table1[[#This Row],[Predictors]],"_","")))/Table1[[#This Row],[NumPredictors]])-Table1[[#This Row],[P_se]],0)</f>
        <v>1.1111111111111113E-2</v>
      </c>
      <c r="AT1123" s="29">
        <f>IFERROR((LEN(Table1[[#This Row],[Predictors]])-LEN(SUBSTITUTE(Table1[[#This Row],[Predictors]],".","")))/Table1[[#This Row],[NumPredictors]],0)</f>
        <v>0</v>
      </c>
      <c r="AU112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123" s="29">
        <f>1-(Table1[[#This Row],[P_2gram]]+Table1[[#This Row],[P_order]]+Table1[[#This Row],[P_se]])</f>
        <v>0.96666666666666667</v>
      </c>
    </row>
    <row r="1124" spans="1:48" x14ac:dyDescent="0.25">
      <c r="A1124">
        <v>14</v>
      </c>
      <c r="B1124" t="s">
        <v>645</v>
      </c>
      <c r="C1124" t="s">
        <v>942</v>
      </c>
      <c r="D1124" t="s">
        <v>1509</v>
      </c>
      <c r="E1124">
        <v>1143</v>
      </c>
      <c r="F11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24" t="s">
        <v>1525</v>
      </c>
      <c r="H1124" s="3">
        <v>1</v>
      </c>
      <c r="I1124" s="1">
        <v>43123.896111111113</v>
      </c>
      <c r="J1124" t="s">
        <v>1317</v>
      </c>
      <c r="K1124" t="s">
        <v>11</v>
      </c>
      <c r="L1124" t="str">
        <f>SUBSTITUTE(SUBSTITUTE(Table1[[#This Row],[PredictorSetsOrig]],"task","act"),"startend","se")</f>
        <v>act,se,2gram</v>
      </c>
      <c r="M1124" s="32" t="s">
        <v>16</v>
      </c>
      <c r="N1124" s="3">
        <v>30</v>
      </c>
      <c r="O1124" s="3">
        <f>IF(Table1[[#This Row],[Algorithm]]="None",0,IF(Table1[[#This Row],[NumPredictors]]&lt;=5,5,IF(Table1[[#This Row],[NumPredictors]]&lt;=10,10,IF(Table1[[#This Row],[NumPredictors]]&lt;=30,30,50))))</f>
        <v>30</v>
      </c>
      <c r="P1124" s="2">
        <v>0.81118881118881103</v>
      </c>
      <c r="Q1124" s="2">
        <v>0.92648774795799305</v>
      </c>
      <c r="R1124">
        <v>1.9200000000000701</v>
      </c>
      <c r="S1124">
        <v>2.6399999999994201</v>
      </c>
      <c r="T1124">
        <v>3.0399999999990501</v>
      </c>
      <c r="U1124" s="3">
        <v>5.9598931652575899</v>
      </c>
      <c r="V1124" s="27"/>
      <c r="W1124" s="22">
        <f>IFERROR(Table1[[#This Row],[MutualInformation]]/Table1[[#This Row],[MutualInformationPotential]],0)</f>
        <v>0</v>
      </c>
      <c r="X1124" s="3">
        <v>0.56311636032387902</v>
      </c>
      <c r="Y1124" s="3"/>
      <c r="Z1124" s="3">
        <f>IFERROR(Table1[[#This Row],[MutualInformationVsOutcome]]/Table1[[#This Row],[MutualInformationVsOutcomePotential]],0)</f>
        <v>0</v>
      </c>
      <c r="AA1124">
        <v>76</v>
      </c>
      <c r="AB1124">
        <v>156</v>
      </c>
      <c r="AC1124">
        <v>29</v>
      </c>
      <c r="AD1124">
        <v>25</v>
      </c>
      <c r="AE1124" s="3" t="s">
        <v>1530</v>
      </c>
      <c r="AF112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24" s="17" t="str">
        <f>RIGHT(Table1[[#This Row],[AlgorithmFunc]],LEN(Table1[[#This Row],[AlgorithmFunc]])-16)</f>
        <v>ClusterMRMR</v>
      </c>
      <c r="AH1124" s="3">
        <f>Table1[[#This Row],['# CM TP]]+Table1[[#This Row],['# CM TN]]</f>
        <v>232</v>
      </c>
      <c r="AI1124" s="3">
        <f>Table1[[#This Row],['# CM FP]]+Table1[[#This Row],['# CM FN]]</f>
        <v>54</v>
      </c>
      <c r="AJ1124" s="3">
        <f>Table1[[#This Row],['# CM TP]]+Table1[[#This Row],['# CM FP]]</f>
        <v>105</v>
      </c>
      <c r="AK1124" s="3">
        <f>Table1[[#This Row],['# CM TN]]+Table1[[#This Row],['# CM FN]]</f>
        <v>181</v>
      </c>
      <c r="AL1124" s="3">
        <f>Table1[[#This Row],[GT_T]]+Table1[[#This Row],[GT_F]]</f>
        <v>286</v>
      </c>
      <c r="AM1124" s="3">
        <f>IFERROR((Table1[[#This Row],['# CM TP]]+Table1[[#This Row],['# CM TN]])/Table1[[#This Row],[GT_TOT]], 0)</f>
        <v>0.81118881118881114</v>
      </c>
      <c r="AN1124" s="3">
        <f>IFERROR(((Table1[[#This Row],[GT_T]]*Table1[[#This Row],[GT_ML_P]]/Table1[[#This Row],[GT_TOT]])+(Table1[[#This Row],[GT_F]]*Table1[[#This Row],[GT_ML_N]]/Table1[[#This Row],[GT_TOT]]))/Table1[[#This Row],[GT_TOT]],0)</f>
        <v>0.41730646975402219</v>
      </c>
      <c r="AO1124" s="3">
        <f>(Table1[[#This Row],[OBS_ACC]]-Table1[[#This Row],[EXP_ACC]])/(1-Table1[[#This Row],[EXP_ACC]])</f>
        <v>0.67596827661449366</v>
      </c>
      <c r="AP1124" s="3">
        <f>Table1[[#This Row],['# CM TP]]+Table1[[#This Row],['# CM FN]]</f>
        <v>101</v>
      </c>
      <c r="AQ1124" s="3">
        <f>Table1[[#This Row],['# CM TN]]+Table1[[#This Row],['# CM FP]]</f>
        <v>185</v>
      </c>
      <c r="AR1124" s="2">
        <f>IFERROR(Table1[[#This Row],[NUM_T]]/(Table1[[#This Row],[NUM_T]]+Table1[[#This Row],[NUM_F]]),0)</f>
        <v>0.35314685314685312</v>
      </c>
      <c r="AS1124" s="2">
        <f>IFERROR(((LEN(Table1[[#This Row],[Predictors]])-LEN(SUBSTITUTE(Table1[[#This Row],[Predictors]],"_","")))/Table1[[#This Row],[NumPredictors]])-Table1[[#This Row],[P_se]],0)</f>
        <v>0</v>
      </c>
      <c r="AT1124" s="2">
        <f>IFERROR((LEN(Table1[[#This Row],[Predictors]])-LEN(SUBSTITUTE(Table1[[#This Row],[Predictors]],".","")))/Table1[[#This Row],[NumPredictors]],0)</f>
        <v>0</v>
      </c>
      <c r="AU11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4" s="2">
        <f>1-(Table1[[#This Row],[P_2gram]]+Table1[[#This Row],[P_order]]+Table1[[#This Row],[P_se]])</f>
        <v>1</v>
      </c>
    </row>
    <row r="1125" spans="1:48" x14ac:dyDescent="0.25">
      <c r="A1125">
        <v>17</v>
      </c>
      <c r="B1125" t="s">
        <v>645</v>
      </c>
      <c r="C1125" t="s">
        <v>942</v>
      </c>
      <c r="D1125" t="s">
        <v>1509</v>
      </c>
      <c r="E1125">
        <v>1143</v>
      </c>
      <c r="F11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25" t="s">
        <v>1525</v>
      </c>
      <c r="H1125" s="3">
        <v>1</v>
      </c>
      <c r="I1125" s="1">
        <v>43123.919490740744</v>
      </c>
      <c r="J1125" t="s">
        <v>1317</v>
      </c>
      <c r="K1125" t="s">
        <v>11</v>
      </c>
      <c r="L1125" t="str">
        <f>SUBSTITUTE(SUBSTITUTE(Table1[[#This Row],[PredictorSetsOrig]],"task","act"),"startend","se")</f>
        <v>act,2gram</v>
      </c>
      <c r="M1125" s="32" t="s">
        <v>22</v>
      </c>
      <c r="N1125" s="3">
        <v>30</v>
      </c>
      <c r="O1125" s="3">
        <f>IF(Table1[[#This Row],[Algorithm]]="None",0,IF(Table1[[#This Row],[NumPredictors]]&lt;=5,5,IF(Table1[[#This Row],[NumPredictors]]&lt;=10,10,IF(Table1[[#This Row],[NumPredictors]]&lt;=30,30,50))))</f>
        <v>30</v>
      </c>
      <c r="P1125" s="2">
        <v>0.81118881118881103</v>
      </c>
      <c r="Q1125" s="2">
        <v>0.92648774795799305</v>
      </c>
      <c r="R1125">
        <v>2</v>
      </c>
      <c r="S1125">
        <v>3.0199999999986198</v>
      </c>
      <c r="T1125">
        <v>3.3600000000005799</v>
      </c>
      <c r="U1125" s="3">
        <v>5.9598931652575899</v>
      </c>
      <c r="V1125" s="17"/>
      <c r="W1125" s="22">
        <f>IFERROR(Table1[[#This Row],[MutualInformation]]/Table1[[#This Row],[MutualInformationPotential]],0)</f>
        <v>0</v>
      </c>
      <c r="X1125" s="3">
        <v>0.56311636032387902</v>
      </c>
      <c r="Y1125" s="3"/>
      <c r="Z1125" s="3">
        <f>IFERROR(Table1[[#This Row],[MutualInformationVsOutcome]]/Table1[[#This Row],[MutualInformationVsOutcomePotential]],0)</f>
        <v>0</v>
      </c>
      <c r="AA1125">
        <v>76</v>
      </c>
      <c r="AB1125">
        <v>156</v>
      </c>
      <c r="AC1125">
        <v>29</v>
      </c>
      <c r="AD1125">
        <v>25</v>
      </c>
      <c r="AE1125" s="3" t="s">
        <v>1530</v>
      </c>
      <c r="AF112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25" s="17" t="str">
        <f>RIGHT(Table1[[#This Row],[AlgorithmFunc]],LEN(Table1[[#This Row],[AlgorithmFunc]])-16)</f>
        <v>ClusterMRMR</v>
      </c>
      <c r="AH1125" s="3">
        <f>Table1[[#This Row],['# CM TP]]+Table1[[#This Row],['# CM TN]]</f>
        <v>232</v>
      </c>
      <c r="AI1125" s="3">
        <f>Table1[[#This Row],['# CM FP]]+Table1[[#This Row],['# CM FN]]</f>
        <v>54</v>
      </c>
      <c r="AJ1125" s="3">
        <f>Table1[[#This Row],['# CM TP]]+Table1[[#This Row],['# CM FP]]</f>
        <v>105</v>
      </c>
      <c r="AK1125" s="3">
        <f>Table1[[#This Row],['# CM TN]]+Table1[[#This Row],['# CM FN]]</f>
        <v>181</v>
      </c>
      <c r="AL1125" s="3">
        <f>Table1[[#This Row],[GT_T]]+Table1[[#This Row],[GT_F]]</f>
        <v>286</v>
      </c>
      <c r="AM1125" s="3">
        <f>IFERROR((Table1[[#This Row],['# CM TP]]+Table1[[#This Row],['# CM TN]])/Table1[[#This Row],[GT_TOT]], 0)</f>
        <v>0.81118881118881114</v>
      </c>
      <c r="AN1125" s="3">
        <f>IFERROR(((Table1[[#This Row],[GT_T]]*Table1[[#This Row],[GT_ML_P]]/Table1[[#This Row],[GT_TOT]])+(Table1[[#This Row],[GT_F]]*Table1[[#This Row],[GT_ML_N]]/Table1[[#This Row],[GT_TOT]]))/Table1[[#This Row],[GT_TOT]],0)</f>
        <v>0.41730646975402219</v>
      </c>
      <c r="AO1125" s="3">
        <f>(Table1[[#This Row],[OBS_ACC]]-Table1[[#This Row],[EXP_ACC]])/(1-Table1[[#This Row],[EXP_ACC]])</f>
        <v>0.67596827661449366</v>
      </c>
      <c r="AP1125" s="3">
        <f>Table1[[#This Row],['# CM TP]]+Table1[[#This Row],['# CM FN]]</f>
        <v>101</v>
      </c>
      <c r="AQ1125" s="3">
        <f>Table1[[#This Row],['# CM TN]]+Table1[[#This Row],['# CM FP]]</f>
        <v>185</v>
      </c>
      <c r="AR1125" s="2">
        <f>IFERROR(Table1[[#This Row],[NUM_T]]/(Table1[[#This Row],[NUM_T]]+Table1[[#This Row],[NUM_F]]),0)</f>
        <v>0.35314685314685312</v>
      </c>
      <c r="AS1125" s="2">
        <f>IFERROR(((LEN(Table1[[#This Row],[Predictors]])-LEN(SUBSTITUTE(Table1[[#This Row],[Predictors]],"_","")))/Table1[[#This Row],[NumPredictors]])-Table1[[#This Row],[P_se]],0)</f>
        <v>0</v>
      </c>
      <c r="AT1125" s="2">
        <f>IFERROR((LEN(Table1[[#This Row],[Predictors]])-LEN(SUBSTITUTE(Table1[[#This Row],[Predictors]],".","")))/Table1[[#This Row],[NumPredictors]],0)</f>
        <v>0</v>
      </c>
      <c r="AU11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5" s="2">
        <f>1-(Table1[[#This Row],[P_2gram]]+Table1[[#This Row],[P_order]]+Table1[[#This Row],[P_se]])</f>
        <v>1</v>
      </c>
    </row>
    <row r="1126" spans="1:48" x14ac:dyDescent="0.25">
      <c r="A1126">
        <v>19</v>
      </c>
      <c r="B1126" t="s">
        <v>645</v>
      </c>
      <c r="C1126" t="s">
        <v>1503</v>
      </c>
      <c r="D1126" t="s">
        <v>1506</v>
      </c>
      <c r="E1126">
        <v>7554</v>
      </c>
      <c r="F11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126" t="s">
        <v>1419</v>
      </c>
      <c r="H1126" s="3">
        <v>1</v>
      </c>
      <c r="I1126" s="1">
        <v>43122.975624999999</v>
      </c>
      <c r="J1126" t="s">
        <v>982</v>
      </c>
      <c r="K1126" t="s">
        <v>11</v>
      </c>
      <c r="L1126" t="str">
        <f>SUBSTITUTE(SUBSTITUTE(Table1[[#This Row],[PredictorSetsOrig]],"task","act"),"startend","se")</f>
        <v>order</v>
      </c>
      <c r="M1126" s="32" t="s">
        <v>436</v>
      </c>
      <c r="N1126" s="3">
        <v>10</v>
      </c>
      <c r="O1126" s="3">
        <f>IF(Table1[[#This Row],[Algorithm]]="None",0,IF(Table1[[#This Row],[NumPredictors]]&lt;=5,5,IF(Table1[[#This Row],[NumPredictors]]&lt;=10,10,IF(Table1[[#This Row],[NumPredictors]]&lt;=30,30,50))))</f>
        <v>10</v>
      </c>
      <c r="P1126" s="2">
        <v>0.81101111699311801</v>
      </c>
      <c r="Q1126" s="2">
        <v>0.83495145631068002</v>
      </c>
      <c r="R1126">
        <v>0.17000000000007301</v>
      </c>
      <c r="S1126">
        <v>7.0899999999992396</v>
      </c>
      <c r="T1126">
        <v>0.23000000000047299</v>
      </c>
      <c r="U1126" s="3">
        <v>3.9367287583069501</v>
      </c>
      <c r="V1126" s="27"/>
      <c r="W1126" s="22">
        <f>IFERROR(Table1[[#This Row],[MutualInformation]]/Table1[[#This Row],[MutualInformationPotential]],0)</f>
        <v>0</v>
      </c>
      <c r="X1126" s="3">
        <v>0.212191561997956</v>
      </c>
      <c r="Y1126" s="3"/>
      <c r="Z1126" s="3">
        <f>IFERROR(Table1[[#This Row],[MutualInformationVsOutcome]]/Table1[[#This Row],[MutualInformationVsOutcomePotential]],0)</f>
        <v>0</v>
      </c>
      <c r="AA1126">
        <v>103</v>
      </c>
      <c r="AB1126">
        <v>1429</v>
      </c>
      <c r="AC1126">
        <v>49</v>
      </c>
      <c r="AD1126">
        <v>308</v>
      </c>
      <c r="AE1126" s="3" t="s">
        <v>1427</v>
      </c>
      <c r="AF112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126" s="17" t="str">
        <f>RIGHT(Table1[[#This Row],[AlgorithmFunc]],LEN(Table1[[#This Row],[AlgorithmFunc]])-16)</f>
        <v>Fisher</v>
      </c>
      <c r="AH1126" s="3">
        <f>Table1[[#This Row],['# CM TP]]+Table1[[#This Row],['# CM TN]]</f>
        <v>1532</v>
      </c>
      <c r="AI1126" s="3">
        <f>Table1[[#This Row],['# CM FP]]+Table1[[#This Row],['# CM FN]]</f>
        <v>357</v>
      </c>
      <c r="AJ1126" s="3">
        <f>Table1[[#This Row],['# CM TP]]+Table1[[#This Row],['# CM FP]]</f>
        <v>152</v>
      </c>
      <c r="AK1126" s="3">
        <f>Table1[[#This Row],['# CM TN]]+Table1[[#This Row],['# CM FN]]</f>
        <v>1737</v>
      </c>
      <c r="AL1126" s="3">
        <f>Table1[[#This Row],[GT_T]]+Table1[[#This Row],[GT_F]]</f>
        <v>1889</v>
      </c>
      <c r="AM1126" s="3">
        <f>IFERROR((Table1[[#This Row],['# CM TP]]+Table1[[#This Row],['# CM TN]])/Table1[[#This Row],[GT_TOT]], 0)</f>
        <v>0.81101111699311801</v>
      </c>
      <c r="AN1126" s="3">
        <f>IFERROR(((Table1[[#This Row],[GT_T]]*Table1[[#This Row],[GT_ML_P]]/Table1[[#This Row],[GT_TOT]])+(Table1[[#This Row],[GT_F]]*Table1[[#This Row],[GT_ML_N]]/Table1[[#This Row],[GT_TOT]]))/Table1[[#This Row],[GT_TOT]],0)</f>
        <v>0.2390404338623123</v>
      </c>
      <c r="AO1126" s="3">
        <f>(Table1[[#This Row],[OBS_ACC]]-Table1[[#This Row],[EXP_ACC]])/(1-Table1[[#This Row],[EXP_ACC]])</f>
        <v>0.75164398817389144</v>
      </c>
      <c r="AP1126" s="3">
        <f>Table1[[#This Row],['# CM TP]]+Table1[[#This Row],['# CM FN]]</f>
        <v>411</v>
      </c>
      <c r="AQ1126" s="3">
        <f>Table1[[#This Row],['# CM TN]]+Table1[[#This Row],['# CM FP]]</f>
        <v>1478</v>
      </c>
      <c r="AR1126" s="2">
        <f>IFERROR(Table1[[#This Row],[NUM_T]]/(Table1[[#This Row],[NUM_T]]+Table1[[#This Row],[NUM_F]]),0)</f>
        <v>0.21757543673901536</v>
      </c>
      <c r="AS1126" s="2">
        <f>IFERROR(((LEN(Table1[[#This Row],[Predictors]])-LEN(SUBSTITUTE(Table1[[#This Row],[Predictors]],"_","")))/Table1[[#This Row],[NumPredictors]])-Table1[[#This Row],[P_se]],0)</f>
        <v>0</v>
      </c>
      <c r="AT1126" s="2">
        <f>IFERROR((LEN(Table1[[#This Row],[Predictors]])-LEN(SUBSTITUTE(Table1[[#This Row],[Predictors]],".","")))/Table1[[#This Row],[NumPredictors]],0)</f>
        <v>1</v>
      </c>
      <c r="AU11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6" s="2">
        <f>1-(Table1[[#This Row],[P_2gram]]+Table1[[#This Row],[P_order]]+Table1[[#This Row],[P_se]])</f>
        <v>0</v>
      </c>
    </row>
    <row r="1127" spans="1:48" x14ac:dyDescent="0.25">
      <c r="A1127">
        <v>18</v>
      </c>
      <c r="B1127" t="s">
        <v>645</v>
      </c>
      <c r="C1127" t="s">
        <v>1503</v>
      </c>
      <c r="D1127" t="s">
        <v>1506</v>
      </c>
      <c r="E1127">
        <v>7554</v>
      </c>
      <c r="F11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127" t="s">
        <v>1419</v>
      </c>
      <c r="H1127" s="3">
        <v>1</v>
      </c>
      <c r="I1127" s="1">
        <v>43123.341840277775</v>
      </c>
      <c r="J1127" t="s">
        <v>1007</v>
      </c>
      <c r="K1127" t="s">
        <v>11</v>
      </c>
      <c r="L1127" t="str">
        <f>SUBSTITUTE(SUBSTITUTE(Table1[[#This Row],[PredictorSetsOrig]],"task","act"),"startend","se")</f>
        <v>act,order</v>
      </c>
      <c r="M1127" s="31" t="s">
        <v>26</v>
      </c>
      <c r="N1127" s="3">
        <v>10</v>
      </c>
      <c r="O1127" s="3">
        <f>IF(Table1[[#This Row],[Algorithm]]="None",0,IF(Table1[[#This Row],[NumPredictors]]&lt;=5,5,IF(Table1[[#This Row],[NumPredictors]]&lt;=10,10,IF(Table1[[#This Row],[NumPredictors]]&lt;=30,30,50))))</f>
        <v>10</v>
      </c>
      <c r="P1127" s="2">
        <v>0.81101111699311801</v>
      </c>
      <c r="Q1127" s="2">
        <v>0.83177405119152703</v>
      </c>
      <c r="R1127">
        <v>0.75</v>
      </c>
      <c r="S1127">
        <v>7.1700000000000701</v>
      </c>
      <c r="T1127">
        <v>0.25</v>
      </c>
      <c r="U1127" s="3">
        <v>4.16726595734304</v>
      </c>
      <c r="V1127" s="27"/>
      <c r="W1127" s="22">
        <f>IFERROR(Table1[[#This Row],[MutualInformation]]/Table1[[#This Row],[MutualInformationPotential]],0)</f>
        <v>0</v>
      </c>
      <c r="X1127" s="3">
        <v>0.26902362794632301</v>
      </c>
      <c r="Y1127" s="3"/>
      <c r="Z1127" s="3">
        <f>IFERROR(Table1[[#This Row],[MutualInformationVsOutcome]]/Table1[[#This Row],[MutualInformationVsOutcomePotential]],0)</f>
        <v>0</v>
      </c>
      <c r="AA1127">
        <v>121</v>
      </c>
      <c r="AB1127">
        <v>1411</v>
      </c>
      <c r="AC1127">
        <v>67</v>
      </c>
      <c r="AD1127">
        <v>290</v>
      </c>
      <c r="AE1127" s="3" t="s">
        <v>1477</v>
      </c>
      <c r="AF112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127" s="17" t="str">
        <f>RIGHT(Table1[[#This Row],[AlgorithmFunc]],LEN(Table1[[#This Row],[AlgorithmFunc]])-16)</f>
        <v>ClusterFisher</v>
      </c>
      <c r="AH1127" s="3">
        <f>Table1[[#This Row],['# CM TP]]+Table1[[#This Row],['# CM TN]]</f>
        <v>1532</v>
      </c>
      <c r="AI1127" s="3">
        <f>Table1[[#This Row],['# CM FP]]+Table1[[#This Row],['# CM FN]]</f>
        <v>357</v>
      </c>
      <c r="AJ1127" s="3">
        <f>Table1[[#This Row],['# CM TP]]+Table1[[#This Row],['# CM FP]]</f>
        <v>188</v>
      </c>
      <c r="AK1127" s="3">
        <f>Table1[[#This Row],['# CM TN]]+Table1[[#This Row],['# CM FN]]</f>
        <v>1701</v>
      </c>
      <c r="AL1127" s="3">
        <f>Table1[[#This Row],[GT_T]]+Table1[[#This Row],[GT_F]]</f>
        <v>1889</v>
      </c>
      <c r="AM1127" s="3">
        <f>IFERROR((Table1[[#This Row],['# CM TP]]+Table1[[#This Row],['# CM TN]])/Table1[[#This Row],[GT_TOT]], 0)</f>
        <v>0.81101111699311801</v>
      </c>
      <c r="AN1127" s="3">
        <f>IFERROR(((Table1[[#This Row],[GT_T]]*Table1[[#This Row],[GT_ML_P]]/Table1[[#This Row],[GT_TOT]])+(Table1[[#This Row],[GT_F]]*Table1[[#This Row],[GT_ML_N]]/Table1[[#This Row],[GT_TOT]]))/Table1[[#This Row],[GT_TOT]],0)</f>
        <v>0.25089474853859839</v>
      </c>
      <c r="AO1127" s="3">
        <f>(Table1[[#This Row],[OBS_ACC]]-Table1[[#This Row],[EXP_ACC]])/(1-Table1[[#This Row],[EXP_ACC]])</f>
        <v>0.74771384576707933</v>
      </c>
      <c r="AP1127" s="3">
        <f>Table1[[#This Row],['# CM TP]]+Table1[[#This Row],['# CM FN]]</f>
        <v>411</v>
      </c>
      <c r="AQ1127" s="3">
        <f>Table1[[#This Row],['# CM TN]]+Table1[[#This Row],['# CM FP]]</f>
        <v>1478</v>
      </c>
      <c r="AR1127" s="2">
        <f>IFERROR(Table1[[#This Row],[NUM_T]]/(Table1[[#This Row],[NUM_T]]+Table1[[#This Row],[NUM_F]]),0)</f>
        <v>0.21757543673901536</v>
      </c>
      <c r="AS1127" s="2">
        <f>IFERROR(((LEN(Table1[[#This Row],[Predictors]])-LEN(SUBSTITUTE(Table1[[#This Row],[Predictors]],"_","")))/Table1[[#This Row],[NumPredictors]])-Table1[[#This Row],[P_se]],0)</f>
        <v>0</v>
      </c>
      <c r="AT1127" s="2">
        <f>IFERROR((LEN(Table1[[#This Row],[Predictors]])-LEN(SUBSTITUTE(Table1[[#This Row],[Predictors]],".","")))/Table1[[#This Row],[NumPredictors]],0)</f>
        <v>0.9</v>
      </c>
      <c r="AU11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7" s="2">
        <f>1-(Table1[[#This Row],[P_2gram]]+Table1[[#This Row],[P_order]]+Table1[[#This Row],[P_se]])</f>
        <v>9.9999999999999978E-2</v>
      </c>
    </row>
    <row r="1128" spans="1:48" x14ac:dyDescent="0.25">
      <c r="A1128" s="26">
        <v>4</v>
      </c>
      <c r="B1128" s="26" t="s">
        <v>645</v>
      </c>
      <c r="C1128" s="26" t="s">
        <v>190</v>
      </c>
      <c r="D1128" s="26" t="s">
        <v>1510</v>
      </c>
      <c r="E1128" s="26">
        <v>4000</v>
      </c>
      <c r="F11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128" s="26" t="s">
        <v>886</v>
      </c>
      <c r="H1128" s="27">
        <v>1</v>
      </c>
      <c r="I1128" s="28">
        <v>42805.748043981483</v>
      </c>
      <c r="J1128" s="26" t="s">
        <v>887</v>
      </c>
      <c r="K1128" s="28" t="s">
        <v>11</v>
      </c>
      <c r="L1128" t="str">
        <f>SUBSTITUTE(SUBSTITUTE(Table1[[#This Row],[PredictorSetsOrig]],"task","act"),"startend","se")</f>
        <v>act,se,order</v>
      </c>
      <c r="M1128" s="26" t="s">
        <v>18</v>
      </c>
      <c r="N1128" s="16">
        <v>5</v>
      </c>
      <c r="O1128" s="27">
        <f>IF(Table1[[#This Row],[Algorithm]]="None",0,IF(Table1[[#This Row],[NumPredictors]]&lt;=5,5,IF(Table1[[#This Row],[NumPredictors]]&lt;=10,10,IF(Table1[[#This Row],[NumPredictors]]&lt;=30,30,50))))</f>
        <v>5</v>
      </c>
      <c r="P1128" s="29">
        <v>0.81200000000000006</v>
      </c>
      <c r="Q1128" s="29">
        <v>0.81533333333333302</v>
      </c>
      <c r="R1128" s="27">
        <v>173.89</v>
      </c>
      <c r="S1128" s="27">
        <v>3.31000000000006</v>
      </c>
      <c r="T1128" s="27">
        <v>0.91000000000008197</v>
      </c>
      <c r="U1128" s="27">
        <v>3.7224530493206101</v>
      </c>
      <c r="V1128" s="27">
        <v>7.28892414629368</v>
      </c>
      <c r="W1128" s="22">
        <f>IFERROR(Table1[[#This Row],[MutualInformation]]/Table1[[#This Row],[MutualInformationPotential]],0)</f>
        <v>0.51069992973015466</v>
      </c>
      <c r="X1128" s="27">
        <v>0.28721370645841698</v>
      </c>
      <c r="Y1128" s="27">
        <v>0.62004340356102405</v>
      </c>
      <c r="Z1128" s="27">
        <f>IFERROR(Table1[[#This Row],[MutualInformationVsOutcome]]/Table1[[#This Row],[MutualInformationVsOutcomePotential]],0)</f>
        <v>0.46321548589807665</v>
      </c>
      <c r="AA1128" s="27">
        <v>263</v>
      </c>
      <c r="AB1128" s="27">
        <v>549</v>
      </c>
      <c r="AC1128" s="27">
        <v>87</v>
      </c>
      <c r="AD1128" s="27">
        <v>101</v>
      </c>
      <c r="AE1128" s="28" t="s">
        <v>263</v>
      </c>
      <c r="AF11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128" s="17" t="str">
        <f>RIGHT(Table1[[#This Row],[AlgorithmFunc]],LEN(Table1[[#This Row],[AlgorithmFunc]])-16)</f>
        <v>Recursive4Sizes</v>
      </c>
      <c r="AH1128" s="27">
        <f>Table1[[#This Row],['# CM TP]]+Table1[[#This Row],['# CM TN]]</f>
        <v>812</v>
      </c>
      <c r="AI1128" s="27">
        <f>Table1[[#This Row],['# CM FP]]+Table1[[#This Row],['# CM FN]]</f>
        <v>188</v>
      </c>
      <c r="AJ1128" s="27">
        <f>Table1[[#This Row],['# CM TP]]+Table1[[#This Row],['# CM FP]]</f>
        <v>350</v>
      </c>
      <c r="AK1128" s="27">
        <f>Table1[[#This Row],['# CM TN]]+Table1[[#This Row],['# CM FN]]</f>
        <v>650</v>
      </c>
      <c r="AL1128" s="27">
        <f>Table1[[#This Row],[GT_T]]+Table1[[#This Row],[GT_F]]</f>
        <v>1000</v>
      </c>
      <c r="AM1128" s="27">
        <f>IFERROR((Table1[[#This Row],['# CM TP]]+Table1[[#This Row],['# CM TN]])/Table1[[#This Row],[GT_TOT]], 0)</f>
        <v>0.81200000000000006</v>
      </c>
      <c r="AN1128" s="27">
        <f>IFERROR(((Table1[[#This Row],[GT_T]]*Table1[[#This Row],[GT_ML_P]]/Table1[[#This Row],[GT_TOT]])+(Table1[[#This Row],[GT_F]]*Table1[[#This Row],[GT_ML_N]]/Table1[[#This Row],[GT_TOT]]))/Table1[[#This Row],[GT_TOT]],0)</f>
        <v>0.40639999999999998</v>
      </c>
      <c r="AO1128" s="27">
        <f>(Table1[[#This Row],[OBS_ACC]]-Table1[[#This Row],[EXP_ACC]])/(1-Table1[[#This Row],[EXP_ACC]])</f>
        <v>0.68328840970350413</v>
      </c>
      <c r="AP1128" s="27">
        <f>Table1[[#This Row],['# CM TP]]+Table1[[#This Row],['# CM FN]]</f>
        <v>364</v>
      </c>
      <c r="AQ1128" s="27">
        <f>Table1[[#This Row],['# CM TN]]+Table1[[#This Row],['# CM FP]]</f>
        <v>636</v>
      </c>
      <c r="AR1128" s="29">
        <f>IFERROR(Table1[[#This Row],[NUM_T]]/(Table1[[#This Row],[NUM_T]]+Table1[[#This Row],[NUM_F]]),0)</f>
        <v>0.36399999999999999</v>
      </c>
      <c r="AS1128" s="29">
        <f>IFERROR(((LEN(Table1[[#This Row],[Predictors]])-LEN(SUBSTITUTE(Table1[[#This Row],[Predictors]],"_","")))/Table1[[#This Row],[NumPredictors]])-Table1[[#This Row],[P_se]],0)</f>
        <v>0</v>
      </c>
      <c r="AT1128" s="29">
        <f>IFERROR((LEN(Table1[[#This Row],[Predictors]])-LEN(SUBSTITUTE(Table1[[#This Row],[Predictors]],".","")))/Table1[[#This Row],[NumPredictors]],0)</f>
        <v>0.2</v>
      </c>
      <c r="AU112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8" s="29">
        <f>1-(Table1[[#This Row],[P_2gram]]+Table1[[#This Row],[P_order]]+Table1[[#This Row],[P_se]])</f>
        <v>0.8</v>
      </c>
    </row>
    <row r="1129" spans="1:48" x14ac:dyDescent="0.25">
      <c r="A1129" s="26">
        <v>6</v>
      </c>
      <c r="B1129" s="26" t="s">
        <v>645</v>
      </c>
      <c r="C1129" s="26" t="s">
        <v>190</v>
      </c>
      <c r="D1129" s="26" t="s">
        <v>1510</v>
      </c>
      <c r="E1129" s="26">
        <v>4000</v>
      </c>
      <c r="F11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129" s="26" t="s">
        <v>886</v>
      </c>
      <c r="H1129" s="27">
        <v>1</v>
      </c>
      <c r="I1129" s="28">
        <v>42805.754699074074</v>
      </c>
      <c r="J1129" s="26" t="s">
        <v>887</v>
      </c>
      <c r="K1129" s="28" t="s">
        <v>11</v>
      </c>
      <c r="L1129" t="str">
        <f>SUBSTITUTE(SUBSTITUTE(Table1[[#This Row],[PredictorSetsOrig]],"task","act"),"startend","se")</f>
        <v>act,2gram</v>
      </c>
      <c r="M1129" s="14" t="s">
        <v>22</v>
      </c>
      <c r="N1129" s="16">
        <v>5</v>
      </c>
      <c r="O1129" s="27">
        <f>IF(Table1[[#This Row],[Algorithm]]="None",0,IF(Table1[[#This Row],[NumPredictors]]&lt;=5,5,IF(Table1[[#This Row],[NumPredictors]]&lt;=10,10,IF(Table1[[#This Row],[NumPredictors]]&lt;=30,30,50))))</f>
        <v>5</v>
      </c>
      <c r="P1129" s="29">
        <v>0.81200000000000006</v>
      </c>
      <c r="Q1129" s="29">
        <v>0.82133333333333303</v>
      </c>
      <c r="R1129" s="27">
        <v>191.75</v>
      </c>
      <c r="S1129" s="27">
        <v>3.38000000000011</v>
      </c>
      <c r="T1129" s="27">
        <v>0.64000000000010004</v>
      </c>
      <c r="U1129" s="27">
        <v>3.8913283087905999</v>
      </c>
      <c r="V1129" s="3">
        <v>7.30761563701172</v>
      </c>
      <c r="W1129" s="22">
        <f>IFERROR(Table1[[#This Row],[MutualInformation]]/Table1[[#This Row],[MutualInformationPotential]],0)</f>
        <v>0.53250314494946105</v>
      </c>
      <c r="X1129" s="27">
        <v>0.30770199077162402</v>
      </c>
      <c r="Y1129" s="27">
        <v>0.62240735263359004</v>
      </c>
      <c r="Z1129" s="27">
        <f>IFERROR(Table1[[#This Row],[MutualInformationVsOutcome]]/Table1[[#This Row],[MutualInformationVsOutcomePotential]],0)</f>
        <v>0.49437396500803804</v>
      </c>
      <c r="AA1129" s="27">
        <v>265</v>
      </c>
      <c r="AB1129" s="27">
        <v>547</v>
      </c>
      <c r="AC1129" s="27">
        <v>89</v>
      </c>
      <c r="AD1129" s="27">
        <v>99</v>
      </c>
      <c r="AE1129" s="28" t="s">
        <v>264</v>
      </c>
      <c r="AF11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129" s="17" t="str">
        <f>RIGHT(Table1[[#This Row],[AlgorithmFunc]],LEN(Table1[[#This Row],[AlgorithmFunc]])-16)</f>
        <v>Recursive4Sizes</v>
      </c>
      <c r="AH1129" s="27">
        <f>Table1[[#This Row],['# CM TP]]+Table1[[#This Row],['# CM TN]]</f>
        <v>812</v>
      </c>
      <c r="AI1129" s="27">
        <f>Table1[[#This Row],['# CM FP]]+Table1[[#This Row],['# CM FN]]</f>
        <v>188</v>
      </c>
      <c r="AJ1129" s="27">
        <f>Table1[[#This Row],['# CM TP]]+Table1[[#This Row],['# CM FP]]</f>
        <v>354</v>
      </c>
      <c r="AK1129" s="27">
        <f>Table1[[#This Row],['# CM TN]]+Table1[[#This Row],['# CM FN]]</f>
        <v>646</v>
      </c>
      <c r="AL1129" s="27">
        <f>Table1[[#This Row],[GT_T]]+Table1[[#This Row],[GT_F]]</f>
        <v>1000</v>
      </c>
      <c r="AM1129" s="27">
        <f>IFERROR((Table1[[#This Row],['# CM TP]]+Table1[[#This Row],['# CM TN]])/Table1[[#This Row],[GT_TOT]], 0)</f>
        <v>0.81200000000000006</v>
      </c>
      <c r="AN1129" s="27">
        <f>IFERROR(((Table1[[#This Row],[GT_T]]*Table1[[#This Row],[GT_ML_P]]/Table1[[#This Row],[GT_TOT]])+(Table1[[#This Row],[GT_F]]*Table1[[#This Row],[GT_ML_N]]/Table1[[#This Row],[GT_TOT]]))/Table1[[#This Row],[GT_TOT]],0)</f>
        <v>0.40889599999999998</v>
      </c>
      <c r="AO1129" s="27">
        <f>(Table1[[#This Row],[OBS_ACC]]-Table1[[#This Row],[EXP_ACC]])/(1-Table1[[#This Row],[EXP_ACC]])</f>
        <v>0.68195106106539627</v>
      </c>
      <c r="AP1129" s="27">
        <f>Table1[[#This Row],['# CM TP]]+Table1[[#This Row],['# CM FN]]</f>
        <v>364</v>
      </c>
      <c r="AQ1129" s="27">
        <f>Table1[[#This Row],['# CM TN]]+Table1[[#This Row],['# CM FP]]</f>
        <v>636</v>
      </c>
      <c r="AR1129" s="29">
        <f>IFERROR(Table1[[#This Row],[NUM_T]]/(Table1[[#This Row],[NUM_T]]+Table1[[#This Row],[NUM_F]]),0)</f>
        <v>0.36399999999999999</v>
      </c>
      <c r="AS1129" s="29">
        <f>IFERROR(((LEN(Table1[[#This Row],[Predictors]])-LEN(SUBSTITUTE(Table1[[#This Row],[Predictors]],"_","")))/Table1[[#This Row],[NumPredictors]])-Table1[[#This Row],[P_se]],0)</f>
        <v>0.2</v>
      </c>
      <c r="AT1129" s="29">
        <f>IFERROR((LEN(Table1[[#This Row],[Predictors]])-LEN(SUBSTITUTE(Table1[[#This Row],[Predictors]],".","")))/Table1[[#This Row],[NumPredictors]],0)</f>
        <v>0</v>
      </c>
      <c r="AU112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29" s="29">
        <f>1-(Table1[[#This Row],[P_2gram]]+Table1[[#This Row],[P_order]]+Table1[[#This Row],[P_se]])</f>
        <v>0.8</v>
      </c>
    </row>
    <row r="1130" spans="1:48" x14ac:dyDescent="0.25">
      <c r="A1130">
        <v>17</v>
      </c>
      <c r="B1130" t="s">
        <v>645</v>
      </c>
      <c r="C1130" t="s">
        <v>190</v>
      </c>
      <c r="D1130" s="26" t="s">
        <v>1510</v>
      </c>
      <c r="E1130">
        <v>4000</v>
      </c>
      <c r="F11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30" t="s">
        <v>1316</v>
      </c>
      <c r="H1130" s="3">
        <v>1</v>
      </c>
      <c r="I1130" s="1">
        <v>43121.851469907408</v>
      </c>
      <c r="J1130" t="s">
        <v>1317</v>
      </c>
      <c r="K1130" t="s">
        <v>11</v>
      </c>
      <c r="L1130" t="str">
        <f>SUBSTITUTE(SUBSTITUTE(Table1[[#This Row],[PredictorSetsOrig]],"task","act"),"startend","se")</f>
        <v>act,2gram</v>
      </c>
      <c r="M1130" s="32" t="s">
        <v>22</v>
      </c>
      <c r="N1130" s="3">
        <v>30</v>
      </c>
      <c r="O1130" s="3">
        <f>IF(Table1[[#This Row],[Algorithm]]="None",0,IF(Table1[[#This Row],[NumPredictors]]&lt;=5,5,IF(Table1[[#This Row],[NumPredictors]]&lt;=10,10,IF(Table1[[#This Row],[NumPredictors]]&lt;=30,30,50))))</f>
        <v>30</v>
      </c>
      <c r="P1130" s="2">
        <v>0.81200000000000006</v>
      </c>
      <c r="Q1130" s="2">
        <v>0.82733333333333303</v>
      </c>
      <c r="R1130">
        <v>1.1800000000000099</v>
      </c>
      <c r="S1130">
        <v>7.16</v>
      </c>
      <c r="T1130">
        <v>0.70999999999997998</v>
      </c>
      <c r="U1130" s="3">
        <v>6.5670956926006401</v>
      </c>
      <c r="V1130" s="27">
        <v>7.30761563701172</v>
      </c>
      <c r="W1130" s="22">
        <f>IFERROR(Table1[[#This Row],[MutualInformation]]/Table1[[#This Row],[MutualInformationPotential]],0)</f>
        <v>0.89866462862927776</v>
      </c>
      <c r="X1130" s="3">
        <v>0.54474441756685299</v>
      </c>
      <c r="Y1130" s="3">
        <v>0.62240735263359004</v>
      </c>
      <c r="Z1130" s="3">
        <f>IFERROR(Table1[[#This Row],[MutualInformationVsOutcome]]/Table1[[#This Row],[MutualInformationVsOutcomePotential]],0)</f>
        <v>0.87522169405916861</v>
      </c>
      <c r="AA1130">
        <v>263</v>
      </c>
      <c r="AB1130">
        <v>549</v>
      </c>
      <c r="AC1130">
        <v>87</v>
      </c>
      <c r="AD1130">
        <v>101</v>
      </c>
      <c r="AE1130" s="3" t="s">
        <v>1331</v>
      </c>
      <c r="AF113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30" s="17" t="str">
        <f>RIGHT(Table1[[#This Row],[AlgorithmFunc]],LEN(Table1[[#This Row],[AlgorithmFunc]])-16)</f>
        <v>ClusterMRMR</v>
      </c>
      <c r="AH1130" s="3">
        <f>Table1[[#This Row],['# CM TP]]+Table1[[#This Row],['# CM TN]]</f>
        <v>812</v>
      </c>
      <c r="AI1130" s="3">
        <f>Table1[[#This Row],['# CM FP]]+Table1[[#This Row],['# CM FN]]</f>
        <v>188</v>
      </c>
      <c r="AJ1130" s="3">
        <f>Table1[[#This Row],['# CM TP]]+Table1[[#This Row],['# CM FP]]</f>
        <v>350</v>
      </c>
      <c r="AK1130" s="3">
        <f>Table1[[#This Row],['# CM TN]]+Table1[[#This Row],['# CM FN]]</f>
        <v>650</v>
      </c>
      <c r="AL1130" s="3">
        <f>Table1[[#This Row],[GT_T]]+Table1[[#This Row],[GT_F]]</f>
        <v>1000</v>
      </c>
      <c r="AM1130" s="3">
        <f>IFERROR((Table1[[#This Row],['# CM TP]]+Table1[[#This Row],['# CM TN]])/Table1[[#This Row],[GT_TOT]], 0)</f>
        <v>0.81200000000000006</v>
      </c>
      <c r="AN1130" s="3">
        <f>IFERROR(((Table1[[#This Row],[GT_T]]*Table1[[#This Row],[GT_ML_P]]/Table1[[#This Row],[GT_TOT]])+(Table1[[#This Row],[GT_F]]*Table1[[#This Row],[GT_ML_N]]/Table1[[#This Row],[GT_TOT]]))/Table1[[#This Row],[GT_TOT]],0)</f>
        <v>0.40639999999999998</v>
      </c>
      <c r="AO1130" s="3">
        <f>(Table1[[#This Row],[OBS_ACC]]-Table1[[#This Row],[EXP_ACC]])/(1-Table1[[#This Row],[EXP_ACC]])</f>
        <v>0.68328840970350413</v>
      </c>
      <c r="AP1130" s="3">
        <f>Table1[[#This Row],['# CM TP]]+Table1[[#This Row],['# CM FN]]</f>
        <v>364</v>
      </c>
      <c r="AQ1130" s="3">
        <f>Table1[[#This Row],['# CM TN]]+Table1[[#This Row],['# CM FP]]</f>
        <v>636</v>
      </c>
      <c r="AR1130" s="2">
        <f>IFERROR(Table1[[#This Row],[NUM_T]]/(Table1[[#This Row],[NUM_T]]+Table1[[#This Row],[NUM_F]]),0)</f>
        <v>0.36399999999999999</v>
      </c>
      <c r="AS1130" s="2">
        <f>IFERROR(((LEN(Table1[[#This Row],[Predictors]])-LEN(SUBSTITUTE(Table1[[#This Row],[Predictors]],"_","")))/Table1[[#This Row],[NumPredictors]])-Table1[[#This Row],[P_se]],0)</f>
        <v>0.73333333333333328</v>
      </c>
      <c r="AT1130" s="2">
        <f>IFERROR((LEN(Table1[[#This Row],[Predictors]])-LEN(SUBSTITUTE(Table1[[#This Row],[Predictors]],".","")))/Table1[[#This Row],[NumPredictors]],0)</f>
        <v>0</v>
      </c>
      <c r="AU11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0" s="2">
        <f>1-(Table1[[#This Row],[P_2gram]]+Table1[[#This Row],[P_order]]+Table1[[#This Row],[P_se]])</f>
        <v>0.26666666666666672</v>
      </c>
    </row>
    <row r="1131" spans="1:48" x14ac:dyDescent="0.25">
      <c r="A1131">
        <v>48</v>
      </c>
      <c r="B1131" t="s">
        <v>645</v>
      </c>
      <c r="C1131" t="s">
        <v>942</v>
      </c>
      <c r="D1131" t="s">
        <v>1509</v>
      </c>
      <c r="E1131">
        <v>1143</v>
      </c>
      <c r="F11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31" t="s">
        <v>1070</v>
      </c>
      <c r="H1131" s="3">
        <v>1</v>
      </c>
      <c r="I1131" s="1">
        <v>43119.2578125</v>
      </c>
      <c r="J1131" t="s">
        <v>982</v>
      </c>
      <c r="K1131" t="s">
        <v>11</v>
      </c>
      <c r="L1131" t="str">
        <f>SUBSTITUTE(SUBSTITUTE(Table1[[#This Row],[PredictorSetsOrig]],"task","act"),"startend","se")</f>
        <v>act,se,order</v>
      </c>
      <c r="M1131" s="14" t="s">
        <v>18</v>
      </c>
      <c r="N1131" s="3">
        <v>30</v>
      </c>
      <c r="O1131" s="3">
        <f>IF(Table1[[#This Row],[Algorithm]]="None",0,IF(Table1[[#This Row],[NumPredictors]]&lt;=5,5,IF(Table1[[#This Row],[NumPredictors]]&lt;=10,10,IF(Table1[[#This Row],[NumPredictors]]&lt;=30,30,50))))</f>
        <v>30</v>
      </c>
      <c r="P1131" s="2">
        <v>0.64685314685314699</v>
      </c>
      <c r="Q1131" s="2">
        <v>0.68494749124854104</v>
      </c>
      <c r="R1131" s="3">
        <v>112.93</v>
      </c>
      <c r="S1131" s="3">
        <v>2.25</v>
      </c>
      <c r="T1131" s="3">
        <v>735.66999999999803</v>
      </c>
      <c r="U1131" s="3">
        <v>0.88384418576805102</v>
      </c>
      <c r="V1131" s="27"/>
      <c r="W1131" s="22">
        <f>IFERROR(Table1[[#This Row],[MutualInformation]]/Table1[[#This Row],[MutualInformationPotential]],0)</f>
        <v>0</v>
      </c>
      <c r="X1131" s="3">
        <v>3.8868757357173302E-2</v>
      </c>
      <c r="Y1131" s="3"/>
      <c r="Z1131" s="3">
        <f>IFERROR(Table1[[#This Row],[MutualInformationVsOutcome]]/Table1[[#This Row],[MutualInformationVsOutcomePotential]],0)</f>
        <v>0</v>
      </c>
      <c r="AA1131">
        <v>0</v>
      </c>
      <c r="AB1131">
        <v>185</v>
      </c>
      <c r="AC1131">
        <v>0</v>
      </c>
      <c r="AD1131">
        <v>101</v>
      </c>
      <c r="AE1131" s="3" t="s">
        <v>1271</v>
      </c>
      <c r="AF11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31" s="17" t="str">
        <f>RIGHT(Table1[[#This Row],[AlgorithmFunc]],LEN(Table1[[#This Row],[AlgorithmFunc]])-16)</f>
        <v>Fisher</v>
      </c>
      <c r="AH1131" s="3">
        <f>Table1[[#This Row],['# CM TP]]+Table1[[#This Row],['# CM TN]]</f>
        <v>185</v>
      </c>
      <c r="AI1131" s="3">
        <f>Table1[[#This Row],['# CM FP]]+Table1[[#This Row],['# CM FN]]</f>
        <v>101</v>
      </c>
      <c r="AJ1131" s="3">
        <f>Table1[[#This Row],['# CM TP]]+Table1[[#This Row],['# CM FP]]</f>
        <v>0</v>
      </c>
      <c r="AK1131" s="3">
        <f>Table1[[#This Row],['# CM TN]]+Table1[[#This Row],['# CM FN]]</f>
        <v>286</v>
      </c>
      <c r="AL1131" s="3">
        <f>Table1[[#This Row],[GT_T]]+Table1[[#This Row],[GT_F]]</f>
        <v>286</v>
      </c>
      <c r="AM1131" s="3">
        <f>IFERROR((Table1[[#This Row],['# CM TP]]+Table1[[#This Row],['# CM TN]])/Table1[[#This Row],[GT_TOT]], 0)</f>
        <v>0.64685314685314688</v>
      </c>
      <c r="AN1131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1131" s="3">
        <f>(Table1[[#This Row],[OBS_ACC]]-Table1[[#This Row],[EXP_ACC]])/(1-Table1[[#This Row],[EXP_ACC]])</f>
        <v>0.45405405405405413</v>
      </c>
      <c r="AP1131" s="3">
        <f>Table1[[#This Row],['# CM TP]]+Table1[[#This Row],['# CM FN]]</f>
        <v>101</v>
      </c>
      <c r="AQ1131" s="3">
        <f>Table1[[#This Row],['# CM TN]]+Table1[[#This Row],['# CM FP]]</f>
        <v>185</v>
      </c>
      <c r="AR1131" s="2">
        <f>IFERROR(Table1[[#This Row],[NUM_T]]/(Table1[[#This Row],[NUM_T]]+Table1[[#This Row],[NUM_F]]),0)</f>
        <v>0.35314685314685312</v>
      </c>
      <c r="AS1131" s="2">
        <f>IFERROR(((LEN(Table1[[#This Row],[Predictors]])-LEN(SUBSTITUTE(Table1[[#This Row],[Predictors]],"_","")))/Table1[[#This Row],[NumPredictors]])-Table1[[#This Row],[P_se]],0)</f>
        <v>0</v>
      </c>
      <c r="AT1131" s="2">
        <f>IFERROR((LEN(Table1[[#This Row],[Predictors]])-LEN(SUBSTITUTE(Table1[[#This Row],[Predictors]],".","")))/Table1[[#This Row],[NumPredictors]],0)</f>
        <v>1</v>
      </c>
      <c r="AU11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1" s="2">
        <f>1-(Table1[[#This Row],[P_2gram]]+Table1[[#This Row],[P_order]]+Table1[[#This Row],[P_se]])</f>
        <v>0</v>
      </c>
    </row>
    <row r="1132" spans="1:48" x14ac:dyDescent="0.25">
      <c r="A1132">
        <v>21</v>
      </c>
      <c r="B1132" t="s">
        <v>645</v>
      </c>
      <c r="C1132" t="s">
        <v>190</v>
      </c>
      <c r="D1132" t="s">
        <v>1510</v>
      </c>
      <c r="E1132">
        <v>40000</v>
      </c>
      <c r="F11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132" t="s">
        <v>1586</v>
      </c>
      <c r="H1132" s="3">
        <v>1</v>
      </c>
      <c r="I1132" s="1">
        <v>43126.817349537036</v>
      </c>
      <c r="J1132" t="s">
        <v>51</v>
      </c>
      <c r="K1132" t="s">
        <v>11</v>
      </c>
      <c r="L1132" t="str">
        <f>SUBSTITUTE(SUBSTITUTE(Table1[[#This Row],[PredictorSetsOrig]],"task","act"),"startend","se")</f>
        <v>order</v>
      </c>
      <c r="M1132" s="32" t="s">
        <v>436</v>
      </c>
      <c r="N1132" s="3">
        <v>30</v>
      </c>
      <c r="O1132" s="3">
        <f>IF(Table1[[#This Row],[Algorithm]]="None",0,IF(Table1[[#This Row],[NumPredictors]]&lt;=5,5,IF(Table1[[#This Row],[NumPredictors]]&lt;=10,10,IF(Table1[[#This Row],[NumPredictors]]&lt;=30,30,50))))</f>
        <v>30</v>
      </c>
      <c r="P1132" s="2">
        <v>0.81179999999999997</v>
      </c>
      <c r="Q1132" s="2">
        <v>0.82036666666666702</v>
      </c>
      <c r="R1132">
        <v>47.110000000000603</v>
      </c>
      <c r="S1132">
        <v>76.610000000000596</v>
      </c>
      <c r="T1132">
        <v>8.3900000000139698</v>
      </c>
      <c r="U1132" s="3">
        <v>3.1919264953977202</v>
      </c>
      <c r="V1132" s="27"/>
      <c r="W1132" s="22">
        <f>IFERROR(Table1[[#This Row],[MutualInformation]]/Table1[[#This Row],[MutualInformationPotential]],0)</f>
        <v>0</v>
      </c>
      <c r="X1132" s="3">
        <v>9.1383691145891205E-2</v>
      </c>
      <c r="Y1132" s="3"/>
      <c r="Z1132" s="3">
        <f>IFERROR(Table1[[#This Row],[MutualInformationVsOutcome]]/Table1[[#This Row],[MutualInformationVsOutcomePotential]],0)</f>
        <v>0</v>
      </c>
      <c r="AA1132">
        <v>367</v>
      </c>
      <c r="AB1132">
        <v>7751</v>
      </c>
      <c r="AC1132">
        <v>187</v>
      </c>
      <c r="AD1132">
        <v>1695</v>
      </c>
      <c r="AE1132" s="3" t="s">
        <v>1599</v>
      </c>
      <c r="AF113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132" s="17" t="str">
        <f>RIGHT(Table1[[#This Row],[AlgorithmFunc]],LEN(Table1[[#This Row],[AlgorithmFunc]])-16)</f>
        <v>ClusterImportance</v>
      </c>
      <c r="AH1132" s="3">
        <f>Table1[[#This Row],['# CM TP]]+Table1[[#This Row],['# CM TN]]</f>
        <v>8118</v>
      </c>
      <c r="AI1132" s="3">
        <f>Table1[[#This Row],['# CM FP]]+Table1[[#This Row],['# CM FN]]</f>
        <v>1882</v>
      </c>
      <c r="AJ1132" s="3">
        <f>Table1[[#This Row],['# CM TP]]+Table1[[#This Row],['# CM FP]]</f>
        <v>554</v>
      </c>
      <c r="AK1132" s="3">
        <f>Table1[[#This Row],['# CM TN]]+Table1[[#This Row],['# CM FN]]</f>
        <v>9446</v>
      </c>
      <c r="AL1132" s="3">
        <f>Table1[[#This Row],[GT_T]]+Table1[[#This Row],[GT_F]]</f>
        <v>10000</v>
      </c>
      <c r="AM1132" s="3">
        <f>IFERROR((Table1[[#This Row],['# CM TP]]+Table1[[#This Row],['# CM TN]])/Table1[[#This Row],[GT_TOT]], 0)</f>
        <v>0.81179999999999997</v>
      </c>
      <c r="AN1132" s="3">
        <f>IFERROR(((Table1[[#This Row],[GT_T]]*Table1[[#This Row],[GT_ML_P]]/Table1[[#This Row],[GT_TOT]])+(Table1[[#This Row],[GT_F]]*Table1[[#This Row],[GT_ML_N]]/Table1[[#This Row],[GT_TOT]]))/Table1[[#This Row],[GT_TOT]],0)</f>
        <v>0.22274744000000002</v>
      </c>
      <c r="AO1132" s="3">
        <f>(Table1[[#This Row],[OBS_ACC]]-Table1[[#This Row],[EXP_ACC]])/(1-Table1[[#This Row],[EXP_ACC]])</f>
        <v>0.75786506254800878</v>
      </c>
      <c r="AP1132" s="3">
        <f>Table1[[#This Row],['# CM TP]]+Table1[[#This Row],['# CM FN]]</f>
        <v>2062</v>
      </c>
      <c r="AQ1132" s="3">
        <f>Table1[[#This Row],['# CM TN]]+Table1[[#This Row],['# CM FP]]</f>
        <v>7938</v>
      </c>
      <c r="AR1132" s="2">
        <f>IFERROR(Table1[[#This Row],[NUM_T]]/(Table1[[#This Row],[NUM_T]]+Table1[[#This Row],[NUM_F]]),0)</f>
        <v>0.20619999999999999</v>
      </c>
      <c r="AS1132" s="2">
        <f>IFERROR(((LEN(Table1[[#This Row],[Predictors]])-LEN(SUBSTITUTE(Table1[[#This Row],[Predictors]],"_","")))/Table1[[#This Row],[NumPredictors]])-Table1[[#This Row],[P_se]],0)</f>
        <v>0</v>
      </c>
      <c r="AT1132" s="2">
        <f>IFERROR((LEN(Table1[[#This Row],[Predictors]])-LEN(SUBSTITUTE(Table1[[#This Row],[Predictors]],".","")))/Table1[[#This Row],[NumPredictors]],0)</f>
        <v>1</v>
      </c>
      <c r="AU11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2" s="2">
        <f>1-(Table1[[#This Row],[P_2gram]]+Table1[[#This Row],[P_order]]+Table1[[#This Row],[P_se]])</f>
        <v>0</v>
      </c>
    </row>
    <row r="1133" spans="1:48" x14ac:dyDescent="0.25">
      <c r="A1133" s="26">
        <v>164</v>
      </c>
      <c r="B1133" s="26" t="s">
        <v>645</v>
      </c>
      <c r="C1133" s="26" t="s">
        <v>185</v>
      </c>
      <c r="D1133" s="26" t="s">
        <v>1510</v>
      </c>
      <c r="E1133" s="26">
        <v>40000</v>
      </c>
      <c r="F11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133" s="26" t="s">
        <v>1070</v>
      </c>
      <c r="H1133" s="27">
        <v>1</v>
      </c>
      <c r="I1133" s="28">
        <v>43118.964456018519</v>
      </c>
      <c r="J1133" s="26" t="s">
        <v>995</v>
      </c>
      <c r="K1133" s="26" t="s">
        <v>11</v>
      </c>
      <c r="L1133" t="str">
        <f>SUBSTITUTE(SUBSTITUTE(Table1[[#This Row],[PredictorSetsOrig]],"task","act"),"startend","se")</f>
        <v>order</v>
      </c>
      <c r="M1133" s="32" t="s">
        <v>436</v>
      </c>
      <c r="N1133" s="27">
        <v>30</v>
      </c>
      <c r="O1133" s="27">
        <f>IF(Table1[[#This Row],[Algorithm]]="None",0,IF(Table1[[#This Row],[NumPredictors]]&lt;=5,5,IF(Table1[[#This Row],[NumPredictors]]&lt;=10,10,IF(Table1[[#This Row],[NumPredictors]]&lt;=30,30,50))))</f>
        <v>30</v>
      </c>
      <c r="P1133" s="29">
        <v>0.81140000000000001</v>
      </c>
      <c r="Q1133" s="29">
        <v>0.81513333333333304</v>
      </c>
      <c r="R1133" s="26">
        <v>16.1699999999983</v>
      </c>
      <c r="S1133" s="26">
        <v>63.060000000001303</v>
      </c>
      <c r="T1133" s="26">
        <v>6.4800000000013798</v>
      </c>
      <c r="U1133" s="27">
        <v>5.1537221996759399</v>
      </c>
      <c r="V1133" s="27"/>
      <c r="W1133" s="22">
        <f>IFERROR(Table1[[#This Row],[MutualInformation]]/Table1[[#This Row],[MutualInformationPotential]],0)</f>
        <v>0</v>
      </c>
      <c r="X1133" s="27">
        <v>9.9660873267132494E-2</v>
      </c>
      <c r="Y1133" s="3"/>
      <c r="Z1133" s="27">
        <f>IFERROR(Table1[[#This Row],[MutualInformationVsOutcome]]/Table1[[#This Row],[MutualInformationVsOutcomePotential]],0)</f>
        <v>0</v>
      </c>
      <c r="AA1133" s="26">
        <v>167</v>
      </c>
      <c r="AB1133" s="26">
        <v>7947</v>
      </c>
      <c r="AC1133" s="26">
        <v>76</v>
      </c>
      <c r="AD1133" s="26">
        <v>1810</v>
      </c>
      <c r="AE1133" s="27" t="s">
        <v>1155</v>
      </c>
      <c r="AF11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133" s="17" t="str">
        <f>RIGHT(Table1[[#This Row],[AlgorithmFunc]],LEN(Table1[[#This Row],[AlgorithmFunc]])-16)</f>
        <v>ClusterInfluence</v>
      </c>
      <c r="AH1133" s="27">
        <f>Table1[[#This Row],['# CM TP]]+Table1[[#This Row],['# CM TN]]</f>
        <v>8114</v>
      </c>
      <c r="AI1133" s="27">
        <f>Table1[[#This Row],['# CM FP]]+Table1[[#This Row],['# CM FN]]</f>
        <v>1886</v>
      </c>
      <c r="AJ1133" s="27">
        <f>Table1[[#This Row],['# CM TP]]+Table1[[#This Row],['# CM FP]]</f>
        <v>243</v>
      </c>
      <c r="AK1133" s="27">
        <f>Table1[[#This Row],['# CM TN]]+Table1[[#This Row],['# CM FN]]</f>
        <v>9757</v>
      </c>
      <c r="AL1133" s="27">
        <f>Table1[[#This Row],[GT_T]]+Table1[[#This Row],[GT_F]]</f>
        <v>10000</v>
      </c>
      <c r="AM1133" s="27">
        <f>IFERROR((Table1[[#This Row],['# CM TP]]+Table1[[#This Row],['# CM TN]])/Table1[[#This Row],[GT_TOT]], 0)</f>
        <v>0.81140000000000001</v>
      </c>
      <c r="AN1133" s="27">
        <f>IFERROR(((Table1[[#This Row],[GT_T]]*Table1[[#This Row],[GT_ML_P]]/Table1[[#This Row],[GT_TOT]])+(Table1[[#This Row],[GT_F]]*Table1[[#This Row],[GT_ML_N]]/Table1[[#This Row],[GT_TOT]]))/Table1[[#This Row],[GT_TOT]],0)</f>
        <v>0.20373404000000001</v>
      </c>
      <c r="AO1133" s="27">
        <f>(Table1[[#This Row],[OBS_ACC]]-Table1[[#This Row],[EXP_ACC]])/(1-Table1[[#This Row],[EXP_ACC]])</f>
        <v>0.76314446494736521</v>
      </c>
      <c r="AP1133" s="27">
        <f>Table1[[#This Row],['# CM TP]]+Table1[[#This Row],['# CM FN]]</f>
        <v>1977</v>
      </c>
      <c r="AQ1133" s="27">
        <f>Table1[[#This Row],['# CM TN]]+Table1[[#This Row],['# CM FP]]</f>
        <v>8023</v>
      </c>
      <c r="AR1133" s="29">
        <f>IFERROR(Table1[[#This Row],[NUM_T]]/(Table1[[#This Row],[NUM_T]]+Table1[[#This Row],[NUM_F]]),0)</f>
        <v>0.19769999999999999</v>
      </c>
      <c r="AS1133" s="29">
        <f>IFERROR(((LEN(Table1[[#This Row],[Predictors]])-LEN(SUBSTITUTE(Table1[[#This Row],[Predictors]],"_","")))/Table1[[#This Row],[NumPredictors]])-Table1[[#This Row],[P_se]],0)</f>
        <v>0</v>
      </c>
      <c r="AT1133" s="29">
        <f>IFERROR((LEN(Table1[[#This Row],[Predictors]])-LEN(SUBSTITUTE(Table1[[#This Row],[Predictors]],".","")))/Table1[[#This Row],[NumPredictors]],0)</f>
        <v>1</v>
      </c>
      <c r="AU11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3" s="29">
        <f>1-(Table1[[#This Row],[P_2gram]]+Table1[[#This Row],[P_order]]+Table1[[#This Row],[P_se]])</f>
        <v>0</v>
      </c>
    </row>
    <row r="1134" spans="1:48" x14ac:dyDescent="0.25">
      <c r="A1134">
        <v>175</v>
      </c>
      <c r="B1134" t="s">
        <v>645</v>
      </c>
      <c r="C1134" t="s">
        <v>185</v>
      </c>
      <c r="D1134" s="26" t="s">
        <v>1510</v>
      </c>
      <c r="E1134">
        <v>40000</v>
      </c>
      <c r="F11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134" t="s">
        <v>1070</v>
      </c>
      <c r="H1134" s="3">
        <v>1</v>
      </c>
      <c r="I1134" s="1">
        <v>43118.977453703701</v>
      </c>
      <c r="J1134" t="s">
        <v>1007</v>
      </c>
      <c r="K1134" t="s">
        <v>11</v>
      </c>
      <c r="L1134" t="str">
        <f>SUBSTITUTE(SUBSTITUTE(Table1[[#This Row],[PredictorSetsOrig]],"task","act"),"startend","se")</f>
        <v>order</v>
      </c>
      <c r="M1134" s="32" t="s">
        <v>436</v>
      </c>
      <c r="N1134" s="3">
        <v>30</v>
      </c>
      <c r="O1134" s="3">
        <f>IF(Table1[[#This Row],[Algorithm]]="None",0,IF(Table1[[#This Row],[NumPredictors]]&lt;=5,5,IF(Table1[[#This Row],[NumPredictors]]&lt;=10,10,IF(Table1[[#This Row],[NumPredictors]]&lt;=30,30,50))))</f>
        <v>30</v>
      </c>
      <c r="P1134" s="2">
        <v>0.81140000000000001</v>
      </c>
      <c r="Q1134" s="2">
        <v>0.81513333333333304</v>
      </c>
      <c r="R1134">
        <v>16.050000000001098</v>
      </c>
      <c r="S1134">
        <v>61.869999999999003</v>
      </c>
      <c r="T1134">
        <v>6.5100000000002201</v>
      </c>
      <c r="U1134" s="3">
        <v>5.1537221996759399</v>
      </c>
      <c r="V1134" s="27"/>
      <c r="W1134" s="22">
        <f>IFERROR(Table1[[#This Row],[MutualInformation]]/Table1[[#This Row],[MutualInformationPotential]],0)</f>
        <v>0</v>
      </c>
      <c r="X1134" s="3">
        <v>9.9660873267132494E-2</v>
      </c>
      <c r="Y1134" s="3"/>
      <c r="Z1134" s="3">
        <f>IFERROR(Table1[[#This Row],[MutualInformationVsOutcome]]/Table1[[#This Row],[MutualInformationVsOutcomePotential]],0)</f>
        <v>0</v>
      </c>
      <c r="AA1134">
        <v>167</v>
      </c>
      <c r="AB1134">
        <v>7947</v>
      </c>
      <c r="AC1134">
        <v>76</v>
      </c>
      <c r="AD1134">
        <v>1810</v>
      </c>
      <c r="AE1134" s="3" t="s">
        <v>1155</v>
      </c>
      <c r="AF11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34" s="17" t="str">
        <f>RIGHT(Table1[[#This Row],[AlgorithmFunc]],LEN(Table1[[#This Row],[AlgorithmFunc]])-16)</f>
        <v>ClusterFisher</v>
      </c>
      <c r="AH1134" s="3">
        <f>Table1[[#This Row],['# CM TP]]+Table1[[#This Row],['# CM TN]]</f>
        <v>8114</v>
      </c>
      <c r="AI1134" s="3">
        <f>Table1[[#This Row],['# CM FP]]+Table1[[#This Row],['# CM FN]]</f>
        <v>1886</v>
      </c>
      <c r="AJ1134" s="3">
        <f>Table1[[#This Row],['# CM TP]]+Table1[[#This Row],['# CM FP]]</f>
        <v>243</v>
      </c>
      <c r="AK1134" s="3">
        <f>Table1[[#This Row],['# CM TN]]+Table1[[#This Row],['# CM FN]]</f>
        <v>9757</v>
      </c>
      <c r="AL1134" s="3">
        <f>Table1[[#This Row],[GT_T]]+Table1[[#This Row],[GT_F]]</f>
        <v>10000</v>
      </c>
      <c r="AM1134" s="3">
        <f>IFERROR((Table1[[#This Row],['# CM TP]]+Table1[[#This Row],['# CM TN]])/Table1[[#This Row],[GT_TOT]], 0)</f>
        <v>0.81140000000000001</v>
      </c>
      <c r="AN1134" s="3">
        <f>IFERROR(((Table1[[#This Row],[GT_T]]*Table1[[#This Row],[GT_ML_P]]/Table1[[#This Row],[GT_TOT]])+(Table1[[#This Row],[GT_F]]*Table1[[#This Row],[GT_ML_N]]/Table1[[#This Row],[GT_TOT]]))/Table1[[#This Row],[GT_TOT]],0)</f>
        <v>0.20373404000000001</v>
      </c>
      <c r="AO1134" s="3">
        <f>(Table1[[#This Row],[OBS_ACC]]-Table1[[#This Row],[EXP_ACC]])/(1-Table1[[#This Row],[EXP_ACC]])</f>
        <v>0.76314446494736521</v>
      </c>
      <c r="AP1134" s="3">
        <f>Table1[[#This Row],['# CM TP]]+Table1[[#This Row],['# CM FN]]</f>
        <v>1977</v>
      </c>
      <c r="AQ1134" s="3">
        <f>Table1[[#This Row],['# CM TN]]+Table1[[#This Row],['# CM FP]]</f>
        <v>8023</v>
      </c>
      <c r="AR1134" s="2">
        <f>IFERROR(Table1[[#This Row],[NUM_T]]/(Table1[[#This Row],[NUM_T]]+Table1[[#This Row],[NUM_F]]),0)</f>
        <v>0.19769999999999999</v>
      </c>
      <c r="AS1134" s="2">
        <f>IFERROR(((LEN(Table1[[#This Row],[Predictors]])-LEN(SUBSTITUTE(Table1[[#This Row],[Predictors]],"_","")))/Table1[[#This Row],[NumPredictors]])-Table1[[#This Row],[P_se]],0)</f>
        <v>0</v>
      </c>
      <c r="AT1134" s="2">
        <f>IFERROR((LEN(Table1[[#This Row],[Predictors]])-LEN(SUBSTITUTE(Table1[[#This Row],[Predictors]],".","")))/Table1[[#This Row],[NumPredictors]],0)</f>
        <v>1</v>
      </c>
      <c r="AU11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4" s="2">
        <f>1-(Table1[[#This Row],[P_2gram]]+Table1[[#This Row],[P_order]]+Table1[[#This Row],[P_se]])</f>
        <v>0</v>
      </c>
    </row>
    <row r="1135" spans="1:48" x14ac:dyDescent="0.25">
      <c r="A1135">
        <v>9</v>
      </c>
      <c r="B1135" t="s">
        <v>645</v>
      </c>
      <c r="C1135" t="s">
        <v>190</v>
      </c>
      <c r="D1135" t="s">
        <v>1510</v>
      </c>
      <c r="E1135">
        <v>40000</v>
      </c>
      <c r="F11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135" t="s">
        <v>1554</v>
      </c>
      <c r="H1135" s="3">
        <v>1</v>
      </c>
      <c r="I1135" s="1">
        <v>43125.825706018521</v>
      </c>
      <c r="J1135" t="s">
        <v>167</v>
      </c>
      <c r="K1135" t="s">
        <v>11</v>
      </c>
      <c r="L1135" t="str">
        <f>SUBSTITUTE(SUBSTITUTE(Table1[[#This Row],[PredictorSetsOrig]],"task","act"),"startend","se")</f>
        <v>2gram</v>
      </c>
      <c r="M1135" s="32" t="s">
        <v>434</v>
      </c>
      <c r="N1135" s="3">
        <v>10</v>
      </c>
      <c r="O1135" s="3">
        <f>IF(Table1[[#This Row],[Algorithm]]="None",0,IF(Table1[[#This Row],[NumPredictors]]&lt;=5,5,IF(Table1[[#This Row],[NumPredictors]]&lt;=10,10,IF(Table1[[#This Row],[NumPredictors]]&lt;=30,30,50))))</f>
        <v>10</v>
      </c>
      <c r="P1135" s="2">
        <v>0.81120000000000003</v>
      </c>
      <c r="Q1135" s="2">
        <v>0.81143333333333301</v>
      </c>
      <c r="R1135">
        <v>1363.2</v>
      </c>
      <c r="S1135">
        <v>30.8899999999994</v>
      </c>
      <c r="T1135">
        <v>4.9599999999991304</v>
      </c>
      <c r="U1135" s="3">
        <v>0.72315991427875503</v>
      </c>
      <c r="V1135" s="27"/>
      <c r="W1135" s="22">
        <f>IFERROR(Table1[[#This Row],[MutualInformation]]/Table1[[#This Row],[MutualInformationPotential]],0)</f>
        <v>0</v>
      </c>
      <c r="X1135" s="3">
        <v>4.5925664786842901E-2</v>
      </c>
      <c r="Y1135" s="3"/>
      <c r="Z1135" s="3">
        <f>IFERROR(Table1[[#This Row],[MutualInformationVsOutcome]]/Table1[[#This Row],[MutualInformationVsOutcomePotential]],0)</f>
        <v>0</v>
      </c>
      <c r="AA1135">
        <v>317</v>
      </c>
      <c r="AB1135">
        <v>7795</v>
      </c>
      <c r="AC1135">
        <v>143</v>
      </c>
      <c r="AD1135">
        <v>1745</v>
      </c>
      <c r="AE1135" s="3" t="s">
        <v>1560</v>
      </c>
      <c r="AF113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135" s="17" t="str">
        <f>RIGHT(Table1[[#This Row],[AlgorithmFunc]],LEN(Table1[[#This Row],[AlgorithmFunc]])-16)</f>
        <v>LASSORepeated1se</v>
      </c>
      <c r="AH1135" s="3">
        <f>Table1[[#This Row],['# CM TP]]+Table1[[#This Row],['# CM TN]]</f>
        <v>8112</v>
      </c>
      <c r="AI1135" s="3">
        <f>Table1[[#This Row],['# CM FP]]+Table1[[#This Row],['# CM FN]]</f>
        <v>1888</v>
      </c>
      <c r="AJ1135" s="3">
        <f>Table1[[#This Row],['# CM TP]]+Table1[[#This Row],['# CM FP]]</f>
        <v>460</v>
      </c>
      <c r="AK1135" s="3">
        <f>Table1[[#This Row],['# CM TN]]+Table1[[#This Row],['# CM FN]]</f>
        <v>9540</v>
      </c>
      <c r="AL1135" s="3">
        <f>Table1[[#This Row],[GT_T]]+Table1[[#This Row],[GT_F]]</f>
        <v>10000</v>
      </c>
      <c r="AM1135" s="3">
        <f>IFERROR((Table1[[#This Row],['# CM TP]]+Table1[[#This Row],['# CM TN]])/Table1[[#This Row],[GT_TOT]], 0)</f>
        <v>0.81120000000000003</v>
      </c>
      <c r="AN1135" s="3">
        <f>IFERROR(((Table1[[#This Row],[GT_T]]*Table1[[#This Row],[GT_ML_P]]/Table1[[#This Row],[GT_TOT]])+(Table1[[#This Row],[GT_F]]*Table1[[#This Row],[GT_ML_N]]/Table1[[#This Row],[GT_TOT]]))/Table1[[#This Row],[GT_TOT]],0)</f>
        <v>0.2174304</v>
      </c>
      <c r="AO1135" s="3">
        <f>(Table1[[#This Row],[OBS_ACC]]-Table1[[#This Row],[EXP_ACC]])/(1-Table1[[#This Row],[EXP_ACC]])</f>
        <v>0.75874350345323915</v>
      </c>
      <c r="AP1135" s="3">
        <f>Table1[[#This Row],['# CM TP]]+Table1[[#This Row],['# CM FN]]</f>
        <v>2062</v>
      </c>
      <c r="AQ1135" s="3">
        <f>Table1[[#This Row],['# CM TN]]+Table1[[#This Row],['# CM FP]]</f>
        <v>7938</v>
      </c>
      <c r="AR1135" s="2">
        <f>IFERROR(Table1[[#This Row],[NUM_T]]/(Table1[[#This Row],[NUM_T]]+Table1[[#This Row],[NUM_F]]),0)</f>
        <v>0.20619999999999999</v>
      </c>
      <c r="AS1135" s="2">
        <f>IFERROR(((LEN(Table1[[#This Row],[Predictors]])-LEN(SUBSTITUTE(Table1[[#This Row],[Predictors]],"_","")))/Table1[[#This Row],[NumPredictors]])-Table1[[#This Row],[P_se]],0)</f>
        <v>1</v>
      </c>
      <c r="AT1135" s="2">
        <f>IFERROR((LEN(Table1[[#This Row],[Predictors]])-LEN(SUBSTITUTE(Table1[[#This Row],[Predictors]],".","")))/Table1[[#This Row],[NumPredictors]],0)</f>
        <v>0</v>
      </c>
      <c r="AU11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5" s="2">
        <f>1-(Table1[[#This Row],[P_2gram]]+Table1[[#This Row],[P_order]]+Table1[[#This Row],[P_se]])</f>
        <v>0</v>
      </c>
    </row>
    <row r="1136" spans="1:48" x14ac:dyDescent="0.25">
      <c r="A1136">
        <v>23</v>
      </c>
      <c r="B1136" t="s">
        <v>645</v>
      </c>
      <c r="C1136" t="s">
        <v>190</v>
      </c>
      <c r="D1136" s="26" t="s">
        <v>1510</v>
      </c>
      <c r="E1136">
        <v>4000</v>
      </c>
      <c r="F11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136" s="3">
        <v>1</v>
      </c>
      <c r="I1136" s="1">
        <v>41312.385231481479</v>
      </c>
      <c r="J1136" t="s">
        <v>37</v>
      </c>
      <c r="K1136" t="s">
        <v>11</v>
      </c>
      <c r="L1136" t="str">
        <f>SUBSTITUTE(SUBSTITUTE(Table1[[#This Row],[PredictorSetsOrig]],"task","act"),"startend","se")</f>
        <v>act,2gram,order</v>
      </c>
      <c r="M1136" s="14" t="s">
        <v>24</v>
      </c>
      <c r="N1136" s="3">
        <v>30</v>
      </c>
      <c r="O1136" s="3">
        <f>IF(Table1[[#This Row],[Algorithm]]="None",0,IF(Table1[[#This Row],[NumPredictors]]&lt;=5,5,IF(Table1[[#This Row],[NumPredictors]]&lt;=10,10,IF(Table1[[#This Row],[NumPredictors]]&lt;=30,30,50))))</f>
        <v>30</v>
      </c>
      <c r="P1136" s="2">
        <v>0.81100000000000005</v>
      </c>
      <c r="Q1136" s="2">
        <v>0.84499999999999997</v>
      </c>
      <c r="R1136">
        <v>1.8599999999999</v>
      </c>
      <c r="S1136">
        <v>6.7999999999999501</v>
      </c>
      <c r="T1136">
        <v>0.41000000000008202</v>
      </c>
      <c r="U1136" s="3">
        <v>6.6927734606843297</v>
      </c>
      <c r="V1136" s="17">
        <v>7.30761563701172</v>
      </c>
      <c r="W1136" s="22">
        <f>IFERROR(Table1[[#This Row],[MutualInformation]]/Table1[[#This Row],[MutualInformationPotential]],0)</f>
        <v>0.91586281943821335</v>
      </c>
      <c r="X1136" s="3">
        <v>0.57801506355954901</v>
      </c>
      <c r="Y1136" s="3">
        <v>0.62240735263359004</v>
      </c>
      <c r="Z1136" s="3">
        <f>IFERROR(Table1[[#This Row],[MutualInformationVsOutcome]]/Table1[[#This Row],[MutualInformationVsOutcomePotential]],0)</f>
        <v>0.92867647066474379</v>
      </c>
      <c r="AA1136">
        <v>268</v>
      </c>
      <c r="AB1136">
        <v>543</v>
      </c>
      <c r="AC1136">
        <v>93</v>
      </c>
      <c r="AD1136">
        <v>96</v>
      </c>
      <c r="AE1136" s="3" t="s">
        <v>133</v>
      </c>
      <c r="AF11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136" s="17" t="str">
        <f>RIGHT(Table1[[#This Row],[AlgorithmFunc]],LEN(Table1[[#This Row],[AlgorithmFunc]])-16)</f>
        <v>Cluster</v>
      </c>
      <c r="AH1136" s="3">
        <f>Table1[[#This Row],['# CM TP]]+Table1[[#This Row],['# CM TN]]</f>
        <v>811</v>
      </c>
      <c r="AI1136" s="3">
        <f>Table1[[#This Row],['# CM FP]]+Table1[[#This Row],['# CM FN]]</f>
        <v>189</v>
      </c>
      <c r="AJ1136" s="3">
        <f>Table1[[#This Row],['# CM TP]]+Table1[[#This Row],['# CM FP]]</f>
        <v>361</v>
      </c>
      <c r="AK1136" s="3">
        <f>Table1[[#This Row],['# CM TN]]+Table1[[#This Row],['# CM FN]]</f>
        <v>639</v>
      </c>
      <c r="AL1136" s="3">
        <f>Table1[[#This Row],[GT_T]]+Table1[[#This Row],[GT_F]]</f>
        <v>1000</v>
      </c>
      <c r="AM1136" s="3">
        <f>IFERROR((Table1[[#This Row],['# CM TP]]+Table1[[#This Row],['# CM TN]])/Table1[[#This Row],[GT_TOT]], 0)</f>
        <v>0.81100000000000005</v>
      </c>
      <c r="AN1136" s="3">
        <f>IFERROR(((Table1[[#This Row],[GT_T]]*Table1[[#This Row],[GT_ML_P]]/Table1[[#This Row],[GT_TOT]])+(Table1[[#This Row],[GT_F]]*Table1[[#This Row],[GT_ML_N]]/Table1[[#This Row],[GT_TOT]]))/Table1[[#This Row],[GT_TOT]],0)</f>
        <v>0.41354200000000002</v>
      </c>
      <c r="AO1136" s="3">
        <f>(Table1[[#This Row],[OBS_ACC]]-Table1[[#This Row],[EXP_ACC]])/(1-Table1[[#This Row],[EXP_ACC]])</f>
        <v>0.67772628218900599</v>
      </c>
      <c r="AP1136" s="3">
        <f>Table1[[#This Row],['# CM TP]]+Table1[[#This Row],['# CM FN]]</f>
        <v>364</v>
      </c>
      <c r="AQ1136" s="3">
        <f>Table1[[#This Row],['# CM TN]]+Table1[[#This Row],['# CM FP]]</f>
        <v>636</v>
      </c>
      <c r="AR1136" s="2">
        <f>IFERROR(Table1[[#This Row],[NUM_T]]/(Table1[[#This Row],[NUM_T]]+Table1[[#This Row],[NUM_F]]),0)</f>
        <v>0.36399999999999999</v>
      </c>
      <c r="AS1136" s="2">
        <f>IFERROR(((LEN(Table1[[#This Row],[Predictors]])-LEN(SUBSTITUTE(Table1[[#This Row],[Predictors]],"_","")))/Table1[[#This Row],[NumPredictors]])-Table1[[#This Row],[P_se]],0)</f>
        <v>0.3</v>
      </c>
      <c r="AT1136" s="2">
        <f>IFERROR((LEN(Table1[[#This Row],[Predictors]])-LEN(SUBSTITUTE(Table1[[#This Row],[Predictors]],".","")))/Table1[[#This Row],[NumPredictors]],0)</f>
        <v>0.5</v>
      </c>
      <c r="AU11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6" s="2">
        <f>1-(Table1[[#This Row],[P_2gram]]+Table1[[#This Row],[P_order]]+Table1[[#This Row],[P_se]])</f>
        <v>0.19999999999999996</v>
      </c>
    </row>
    <row r="1137" spans="1:48" x14ac:dyDescent="0.25">
      <c r="A1137">
        <v>48</v>
      </c>
      <c r="B1137" t="s">
        <v>645</v>
      </c>
      <c r="C1137" t="s">
        <v>190</v>
      </c>
      <c r="D1137" s="26" t="s">
        <v>1510</v>
      </c>
      <c r="E1137">
        <v>4000</v>
      </c>
      <c r="F11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137" s="3">
        <v>1</v>
      </c>
      <c r="I1137" s="1">
        <v>41312.446585648147</v>
      </c>
      <c r="J1137" t="s">
        <v>45</v>
      </c>
      <c r="K1137" t="s">
        <v>11</v>
      </c>
      <c r="L1137" t="str">
        <f>SUBSTITUTE(SUBSTITUTE(Table1[[#This Row],[PredictorSetsOrig]],"task","act"),"startend","se")</f>
        <v>act,order</v>
      </c>
      <c r="M1137" s="14" t="s">
        <v>26</v>
      </c>
      <c r="N1137" s="3">
        <v>30</v>
      </c>
      <c r="O1137" s="3">
        <f>IF(Table1[[#This Row],[Algorithm]]="None",0,IF(Table1[[#This Row],[NumPredictors]]&lt;=5,5,IF(Table1[[#This Row],[NumPredictors]]&lt;=10,10,IF(Table1[[#This Row],[NumPredictors]]&lt;=30,30,50))))</f>
        <v>30</v>
      </c>
      <c r="P1137" s="2">
        <v>0.81100000000000005</v>
      </c>
      <c r="Q1137" s="2">
        <v>0.833666666666667</v>
      </c>
      <c r="R1137">
        <v>143.04</v>
      </c>
      <c r="S1137">
        <v>6.5200000000004401</v>
      </c>
      <c r="T1137">
        <v>0.23000000000047299</v>
      </c>
      <c r="U1137" s="3">
        <v>5.6890067640672104</v>
      </c>
      <c r="V1137" s="3">
        <v>7.28892414629368</v>
      </c>
      <c r="W1137" s="22">
        <f>IFERROR(Table1[[#This Row],[MutualInformation]]/Table1[[#This Row],[MutualInformationPotential]],0)</f>
        <v>0.78050020138568654</v>
      </c>
      <c r="X1137" s="3">
        <v>0.49991805186912702</v>
      </c>
      <c r="Y1137" s="3">
        <v>0.62004340356102405</v>
      </c>
      <c r="Z1137" s="3">
        <f>IFERROR(Table1[[#This Row],[MutualInformationVsOutcome]]/Table1[[#This Row],[MutualInformationVsOutcomePotential]],0)</f>
        <v>0.80626299545806812</v>
      </c>
      <c r="AA1137">
        <v>266</v>
      </c>
      <c r="AB1137">
        <v>545</v>
      </c>
      <c r="AC1137">
        <v>91</v>
      </c>
      <c r="AD1137">
        <v>98</v>
      </c>
      <c r="AE1137" s="3" t="s">
        <v>150</v>
      </c>
      <c r="AF11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137" s="17" t="str">
        <f>RIGHT(Table1[[#This Row],[AlgorithmFunc]],LEN(Table1[[#This Row],[AlgorithmFunc]])-16)</f>
        <v>Recursive</v>
      </c>
      <c r="AH1137" s="3">
        <f>Table1[[#This Row],['# CM TP]]+Table1[[#This Row],['# CM TN]]</f>
        <v>811</v>
      </c>
      <c r="AI1137" s="3">
        <f>Table1[[#This Row],['# CM FP]]+Table1[[#This Row],['# CM FN]]</f>
        <v>189</v>
      </c>
      <c r="AJ1137" s="3">
        <f>Table1[[#This Row],['# CM TP]]+Table1[[#This Row],['# CM FP]]</f>
        <v>357</v>
      </c>
      <c r="AK1137" s="3">
        <f>Table1[[#This Row],['# CM TN]]+Table1[[#This Row],['# CM FN]]</f>
        <v>643</v>
      </c>
      <c r="AL1137" s="3">
        <f>Table1[[#This Row],[GT_T]]+Table1[[#This Row],[GT_F]]</f>
        <v>1000</v>
      </c>
      <c r="AM1137" s="3">
        <f>IFERROR((Table1[[#This Row],['# CM TP]]+Table1[[#This Row],['# CM TN]])/Table1[[#This Row],[GT_TOT]], 0)</f>
        <v>0.81100000000000005</v>
      </c>
      <c r="AN1137" s="3">
        <f>IFERROR(((Table1[[#This Row],[GT_T]]*Table1[[#This Row],[GT_ML_P]]/Table1[[#This Row],[GT_TOT]])+(Table1[[#This Row],[GT_F]]*Table1[[#This Row],[GT_ML_N]]/Table1[[#This Row],[GT_TOT]]))/Table1[[#This Row],[GT_TOT]],0)</f>
        <v>0.41105399999999997</v>
      </c>
      <c r="AO1137" s="3">
        <f>(Table1[[#This Row],[OBS_ACC]]-Table1[[#This Row],[EXP_ACC]])/(1-Table1[[#This Row],[EXP_ACC]])</f>
        <v>0.67908772620919422</v>
      </c>
      <c r="AP1137" s="3">
        <f>Table1[[#This Row],['# CM TP]]+Table1[[#This Row],['# CM FN]]</f>
        <v>364</v>
      </c>
      <c r="AQ1137" s="3">
        <f>Table1[[#This Row],['# CM TN]]+Table1[[#This Row],['# CM FP]]</f>
        <v>636</v>
      </c>
      <c r="AR1137" s="2">
        <f>IFERROR(Table1[[#This Row],[NUM_T]]/(Table1[[#This Row],[NUM_T]]+Table1[[#This Row],[NUM_F]]),0)</f>
        <v>0.36399999999999999</v>
      </c>
      <c r="AS1137" s="2">
        <f>IFERROR(((LEN(Table1[[#This Row],[Predictors]])-LEN(SUBSTITUTE(Table1[[#This Row],[Predictors]],"_","")))/Table1[[#This Row],[NumPredictors]])-Table1[[#This Row],[P_se]],0)</f>
        <v>0</v>
      </c>
      <c r="AT1137" s="2">
        <f>IFERROR((LEN(Table1[[#This Row],[Predictors]])-LEN(SUBSTITUTE(Table1[[#This Row],[Predictors]],".","")))/Table1[[#This Row],[NumPredictors]],0)</f>
        <v>0.7</v>
      </c>
      <c r="AU11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7" s="2">
        <f>1-(Table1[[#This Row],[P_2gram]]+Table1[[#This Row],[P_order]]+Table1[[#This Row],[P_se]])</f>
        <v>0.30000000000000004</v>
      </c>
    </row>
    <row r="1138" spans="1:48" x14ac:dyDescent="0.25">
      <c r="A1138">
        <v>57</v>
      </c>
      <c r="B1138" t="s">
        <v>645</v>
      </c>
      <c r="C1138" t="s">
        <v>942</v>
      </c>
      <c r="D1138" t="s">
        <v>1509</v>
      </c>
      <c r="E1138">
        <v>1143</v>
      </c>
      <c r="F11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38" t="s">
        <v>1070</v>
      </c>
      <c r="H1138" s="3">
        <v>1</v>
      </c>
      <c r="I1138" s="1">
        <v>43119.326122685183</v>
      </c>
      <c r="J1138" t="s">
        <v>983</v>
      </c>
      <c r="K1138" t="s">
        <v>11</v>
      </c>
      <c r="L1138" t="str">
        <f>SUBSTITUTE(SUBSTITUTE(Table1[[#This Row],[PredictorSetsOrig]],"task","act"),"startend","se")</f>
        <v>act,se</v>
      </c>
      <c r="M1138" s="14" t="s">
        <v>14</v>
      </c>
      <c r="N1138" s="3">
        <v>30</v>
      </c>
      <c r="O1138" s="3">
        <f>IF(Table1[[#This Row],[Algorithm]]="None",0,IF(Table1[[#This Row],[NumPredictors]]&lt;=5,5,IF(Table1[[#This Row],[NumPredictors]]&lt;=10,10,IF(Table1[[#This Row],[NumPredictors]]&lt;=30,30,50))))</f>
        <v>30</v>
      </c>
      <c r="P1138" s="2">
        <v>0.65384615384615397</v>
      </c>
      <c r="Q1138" s="2">
        <v>0.71295215869311601</v>
      </c>
      <c r="R1138" s="3">
        <v>0.52999999999883596</v>
      </c>
      <c r="S1138" s="3">
        <v>2.4000000000014601</v>
      </c>
      <c r="T1138" s="3">
        <v>0.27999999999883601</v>
      </c>
      <c r="U1138" s="3">
        <v>4.1586585089565498</v>
      </c>
      <c r="V1138" s="17"/>
      <c r="W1138" s="22">
        <f>IFERROR(Table1[[#This Row],[MutualInformation]]/Table1[[#This Row],[MutualInformationPotential]],0)</f>
        <v>0</v>
      </c>
      <c r="X1138" s="3">
        <v>0.27171187834569699</v>
      </c>
      <c r="Y1138" s="3"/>
      <c r="Z1138" s="3">
        <f>IFERROR(Table1[[#This Row],[MutualInformationVsOutcome]]/Table1[[#This Row],[MutualInformationVsOutcomePotential]],0)</f>
        <v>0</v>
      </c>
      <c r="AA1138">
        <v>6</v>
      </c>
      <c r="AB1138">
        <v>181</v>
      </c>
      <c r="AC1138">
        <v>4</v>
      </c>
      <c r="AD1138">
        <v>95</v>
      </c>
      <c r="AE1138" s="3" t="s">
        <v>1280</v>
      </c>
      <c r="AF11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138" s="17" t="str">
        <f>RIGHT(Table1[[#This Row],[AlgorithmFunc]],LEN(Table1[[#This Row],[AlgorithmFunc]])-16)</f>
        <v>Influence</v>
      </c>
      <c r="AH1138" s="3">
        <f>Table1[[#This Row],['# CM TP]]+Table1[[#This Row],['# CM TN]]</f>
        <v>187</v>
      </c>
      <c r="AI1138" s="3">
        <f>Table1[[#This Row],['# CM FP]]+Table1[[#This Row],['# CM FN]]</f>
        <v>99</v>
      </c>
      <c r="AJ1138" s="3">
        <f>Table1[[#This Row],['# CM TP]]+Table1[[#This Row],['# CM FP]]</f>
        <v>10</v>
      </c>
      <c r="AK1138" s="3">
        <f>Table1[[#This Row],['# CM TN]]+Table1[[#This Row],['# CM FN]]</f>
        <v>276</v>
      </c>
      <c r="AL1138" s="3">
        <f>Table1[[#This Row],[GT_T]]+Table1[[#This Row],[GT_F]]</f>
        <v>286</v>
      </c>
      <c r="AM1138" s="3">
        <f>IFERROR((Table1[[#This Row],['# CM TP]]+Table1[[#This Row],['# CM TN]])/Table1[[#This Row],[GT_TOT]], 0)</f>
        <v>0.65384615384615385</v>
      </c>
      <c r="AN1138" s="3">
        <f>IFERROR(((Table1[[#This Row],[GT_T]]*Table1[[#This Row],[GT_ML_P]]/Table1[[#This Row],[GT_TOT]])+(Table1[[#This Row],[GT_F]]*Table1[[#This Row],[GT_ML_N]]/Table1[[#This Row],[GT_TOT]]))/Table1[[#This Row],[GT_TOT]],0)</f>
        <v>0.35691231845077998</v>
      </c>
      <c r="AO1138" s="3">
        <f>(Table1[[#This Row],[OBS_ACC]]-Table1[[#This Row],[EXP_ACC]])/(1-Table1[[#This Row],[EXP_ACC]])</f>
        <v>0.46173149309912176</v>
      </c>
      <c r="AP1138" s="3">
        <f>Table1[[#This Row],['# CM TP]]+Table1[[#This Row],['# CM FN]]</f>
        <v>101</v>
      </c>
      <c r="AQ1138" s="3">
        <f>Table1[[#This Row],['# CM TN]]+Table1[[#This Row],['# CM FP]]</f>
        <v>185</v>
      </c>
      <c r="AR1138" s="2">
        <f>IFERROR(Table1[[#This Row],[NUM_T]]/(Table1[[#This Row],[NUM_T]]+Table1[[#This Row],[NUM_F]]),0)</f>
        <v>0.35314685314685312</v>
      </c>
      <c r="AS1138" s="2">
        <f>IFERROR(((LEN(Table1[[#This Row],[Predictors]])-LEN(SUBSTITUTE(Table1[[#This Row],[Predictors]],"_","")))/Table1[[#This Row],[NumPredictors]])-Table1[[#This Row],[P_se]],0)</f>
        <v>0.1222222222222222</v>
      </c>
      <c r="AT1138" s="2">
        <f>IFERROR((LEN(Table1[[#This Row],[Predictors]])-LEN(SUBSTITUTE(Table1[[#This Row],[Predictors]],".","")))/Table1[[#This Row],[NumPredictors]],0)</f>
        <v>0</v>
      </c>
      <c r="AU11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0.24444444444444444</v>
      </c>
      <c r="AV1138" s="2">
        <f>1-(Table1[[#This Row],[P_2gram]]+Table1[[#This Row],[P_order]]+Table1[[#This Row],[P_se]])</f>
        <v>0.6333333333333333</v>
      </c>
    </row>
    <row r="1139" spans="1:48" x14ac:dyDescent="0.25">
      <c r="A1139">
        <v>27</v>
      </c>
      <c r="B1139" t="s">
        <v>645</v>
      </c>
      <c r="C1139" t="s">
        <v>190</v>
      </c>
      <c r="D1139" s="26" t="s">
        <v>1510</v>
      </c>
      <c r="E1139">
        <v>4000</v>
      </c>
      <c r="F11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39" t="s">
        <v>528</v>
      </c>
      <c r="H1139" s="3">
        <v>1</v>
      </c>
      <c r="I1139" s="1">
        <v>42784.951192129629</v>
      </c>
      <c r="J1139" t="s">
        <v>28</v>
      </c>
      <c r="K1139" t="s">
        <v>11</v>
      </c>
      <c r="L1139" t="str">
        <f>SUBSTITUTE(SUBSTITUTE(Table1[[#This Row],[PredictorSetsOrig]],"task","act"),"startend","se")</f>
        <v>act,se,2gram,order</v>
      </c>
      <c r="M1139" s="14" t="s">
        <v>20</v>
      </c>
      <c r="N1139" s="3">
        <v>10</v>
      </c>
      <c r="O1139" s="3">
        <f>IF(Table1[[#This Row],[Algorithm]]="None",0,IF(Table1[[#This Row],[NumPredictors]]&lt;=5,5,IF(Table1[[#This Row],[NumPredictors]]&lt;=10,10,IF(Table1[[#This Row],[NumPredictors]]&lt;=30,30,50))))</f>
        <v>10</v>
      </c>
      <c r="P1139" s="2">
        <v>0.81100000000000005</v>
      </c>
      <c r="Q1139" s="2">
        <v>0.81933333333333302</v>
      </c>
      <c r="R1139">
        <v>55.700000000000699</v>
      </c>
      <c r="S1139">
        <v>4.1400000000003301</v>
      </c>
      <c r="T1139">
        <v>1.6400000000003301</v>
      </c>
      <c r="U1139" s="3">
        <v>5.3392508268737098</v>
      </c>
      <c r="V1139" s="27">
        <v>7.30761563701172</v>
      </c>
      <c r="W1139" s="22">
        <f>IFERROR(Table1[[#This Row],[MutualInformation]]/Table1[[#This Row],[MutualInformationPotential]],0)</f>
        <v>0.73064198941052583</v>
      </c>
      <c r="X1139" s="3">
        <v>0.40570271825225102</v>
      </c>
      <c r="Y1139" s="3">
        <v>0.62240735263359004</v>
      </c>
      <c r="Z1139" s="3">
        <f>IFERROR(Table1[[#This Row],[MutualInformationVsOutcome]]/Table1[[#This Row],[MutualInformationVsOutcomePotential]],0)</f>
        <v>0.65182828662868864</v>
      </c>
      <c r="AA1139">
        <v>256</v>
      </c>
      <c r="AB1139">
        <v>555</v>
      </c>
      <c r="AC1139">
        <v>81</v>
      </c>
      <c r="AD1139">
        <v>108</v>
      </c>
      <c r="AE1139" s="3" t="s">
        <v>33</v>
      </c>
      <c r="AF11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39" s="17" t="str">
        <f>RIGHT(Table1[[#This Row],[AlgorithmFunc]],LEN(Table1[[#This Row],[AlgorithmFunc]])-16)</f>
        <v>ClusterDuplicates</v>
      </c>
      <c r="AH1139" s="3">
        <f>Table1[[#This Row],['# CM TP]]+Table1[[#This Row],['# CM TN]]</f>
        <v>811</v>
      </c>
      <c r="AI1139" s="3">
        <f>Table1[[#This Row],['# CM FP]]+Table1[[#This Row],['# CM FN]]</f>
        <v>189</v>
      </c>
      <c r="AJ1139" s="3">
        <f>Table1[[#This Row],['# CM TP]]+Table1[[#This Row],['# CM FP]]</f>
        <v>337</v>
      </c>
      <c r="AK1139" s="3">
        <f>Table1[[#This Row],['# CM TN]]+Table1[[#This Row],['# CM FN]]</f>
        <v>663</v>
      </c>
      <c r="AL1139" s="3">
        <f>Table1[[#This Row],[GT_T]]+Table1[[#This Row],[GT_F]]</f>
        <v>1000</v>
      </c>
      <c r="AM1139" s="3">
        <f>IFERROR((Table1[[#This Row],['# CM TP]]+Table1[[#This Row],['# CM TN]])/Table1[[#This Row],[GT_TOT]], 0)</f>
        <v>0.81100000000000005</v>
      </c>
      <c r="AN1139" s="3">
        <f>IFERROR(((Table1[[#This Row],[GT_T]]*Table1[[#This Row],[GT_ML_P]]/Table1[[#This Row],[GT_TOT]])+(Table1[[#This Row],[GT_F]]*Table1[[#This Row],[GT_ML_N]]/Table1[[#This Row],[GT_TOT]]))/Table1[[#This Row],[GT_TOT]],0)</f>
        <v>0.39861400000000002</v>
      </c>
      <c r="AO1139" s="3">
        <f>(Table1[[#This Row],[OBS_ACC]]-Table1[[#This Row],[EXP_ACC]])/(1-Table1[[#This Row],[EXP_ACC]])</f>
        <v>0.6857259730023646</v>
      </c>
      <c r="AP1139" s="3">
        <f>Table1[[#This Row],['# CM TP]]+Table1[[#This Row],['# CM FN]]</f>
        <v>364</v>
      </c>
      <c r="AQ1139" s="3">
        <f>Table1[[#This Row],['# CM TN]]+Table1[[#This Row],['# CM FP]]</f>
        <v>636</v>
      </c>
      <c r="AR1139" s="2">
        <f>IFERROR(Table1[[#This Row],[NUM_T]]/(Table1[[#This Row],[NUM_T]]+Table1[[#This Row],[NUM_F]]),0)</f>
        <v>0.36399999999999999</v>
      </c>
      <c r="AS1139" s="2">
        <f>IFERROR(((LEN(Table1[[#This Row],[Predictors]])-LEN(SUBSTITUTE(Table1[[#This Row],[Predictors]],"_","")))/Table1[[#This Row],[NumPredictors]])-Table1[[#This Row],[P_se]],0)</f>
        <v>0.1</v>
      </c>
      <c r="AT1139" s="2">
        <f>IFERROR((LEN(Table1[[#This Row],[Predictors]])-LEN(SUBSTITUTE(Table1[[#This Row],[Predictors]],".","")))/Table1[[#This Row],[NumPredictors]],0)</f>
        <v>0.5</v>
      </c>
      <c r="AU11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39" s="2">
        <f>1-(Table1[[#This Row],[P_2gram]]+Table1[[#This Row],[P_order]]+Table1[[#This Row],[P_se]])</f>
        <v>0.4</v>
      </c>
    </row>
    <row r="1140" spans="1:48" x14ac:dyDescent="0.25">
      <c r="A1140">
        <v>96</v>
      </c>
      <c r="B1140" t="s">
        <v>645</v>
      </c>
      <c r="C1140" t="s">
        <v>185</v>
      </c>
      <c r="D1140" s="26" t="s">
        <v>1510</v>
      </c>
      <c r="E1140">
        <v>4000</v>
      </c>
      <c r="F11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140" t="s">
        <v>608</v>
      </c>
      <c r="H1140" s="3">
        <v>1</v>
      </c>
      <c r="I1140" s="1">
        <v>42795.016342592593</v>
      </c>
      <c r="J1140" t="s">
        <v>85</v>
      </c>
      <c r="K1140" t="s">
        <v>11</v>
      </c>
      <c r="L1140" t="str">
        <f>SUBSTITUTE(SUBSTITUTE(Table1[[#This Row],[PredictorSetsOrig]],"task","act"),"startend","se")</f>
        <v>act,order</v>
      </c>
      <c r="M1140" s="14" t="s">
        <v>26</v>
      </c>
      <c r="N1140" s="3">
        <v>5</v>
      </c>
      <c r="O1140" s="3">
        <f>IF(Table1[[#This Row],[Algorithm]]="None",0,IF(Table1[[#This Row],[NumPredictors]]&lt;=5,5,IF(Table1[[#This Row],[NumPredictors]]&lt;=10,10,IF(Table1[[#This Row],[NumPredictors]]&lt;=30,30,50))))</f>
        <v>5</v>
      </c>
      <c r="P1140" s="2">
        <v>0.81100000000000005</v>
      </c>
      <c r="Q1140" s="2">
        <v>0.80100000000000005</v>
      </c>
      <c r="R1140">
        <v>195.30999999999801</v>
      </c>
      <c r="S1140">
        <v>3.20999999999913</v>
      </c>
      <c r="T1140">
        <v>0.82999999999810803</v>
      </c>
      <c r="U1140" s="3">
        <v>2.4121894939486701</v>
      </c>
      <c r="V1140" s="3">
        <v>7.28892414629368</v>
      </c>
      <c r="W1140" s="22">
        <f>IFERROR(Table1[[#This Row],[MutualInformation]]/Table1[[#This Row],[MutualInformationPotential]],0)</f>
        <v>0.33093903099200667</v>
      </c>
      <c r="X1140" s="3">
        <v>8.9203630622190402E-2</v>
      </c>
      <c r="Y1140" s="27">
        <v>0.403599247604152</v>
      </c>
      <c r="Z1140" s="3">
        <f>IFERROR(Table1[[#This Row],[MutualInformationVsOutcome]]/Table1[[#This Row],[MutualInformationVsOutcomePotential]],0)</f>
        <v>0.22102030950682258</v>
      </c>
      <c r="AA1140">
        <v>10</v>
      </c>
      <c r="AB1140">
        <v>801</v>
      </c>
      <c r="AC1140">
        <v>4</v>
      </c>
      <c r="AD1140">
        <v>185</v>
      </c>
      <c r="AE1140" s="3" t="s">
        <v>661</v>
      </c>
      <c r="AF11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140" s="17" t="str">
        <f>RIGHT(Table1[[#This Row],[AlgorithmFunc]],LEN(Table1[[#This Row],[AlgorithmFunc]])-16)</f>
        <v>Blanket</v>
      </c>
      <c r="AH1140" s="3">
        <f>Table1[[#This Row],['# CM TP]]+Table1[[#This Row],['# CM TN]]</f>
        <v>811</v>
      </c>
      <c r="AI1140" s="3">
        <f>Table1[[#This Row],['# CM FP]]+Table1[[#This Row],['# CM FN]]</f>
        <v>189</v>
      </c>
      <c r="AJ1140" s="3">
        <f>Table1[[#This Row],['# CM TP]]+Table1[[#This Row],['# CM FP]]</f>
        <v>14</v>
      </c>
      <c r="AK1140" s="3">
        <f>Table1[[#This Row],['# CM TN]]+Table1[[#This Row],['# CM FN]]</f>
        <v>986</v>
      </c>
      <c r="AL1140" s="3">
        <f>Table1[[#This Row],[GT_T]]+Table1[[#This Row],[GT_F]]</f>
        <v>1000</v>
      </c>
      <c r="AM1140" s="3">
        <f>IFERROR((Table1[[#This Row],['# CM TP]]+Table1[[#This Row],['# CM TN]])/Table1[[#This Row],[GT_TOT]], 0)</f>
        <v>0.81100000000000005</v>
      </c>
      <c r="AN1140" s="3">
        <f>IFERROR(((Table1[[#This Row],[GT_T]]*Table1[[#This Row],[GT_ML_P]]/Table1[[#This Row],[GT_TOT]])+(Table1[[#This Row],[GT_F]]*Table1[[#This Row],[GT_ML_N]]/Table1[[#This Row],[GT_TOT]]))/Table1[[#This Row],[GT_TOT]],0)</f>
        <v>0.19770800000000002</v>
      </c>
      <c r="AO1140" s="3">
        <f>(Table1[[#This Row],[OBS_ACC]]-Table1[[#This Row],[EXP_ACC]])/(1-Table1[[#This Row],[EXP_ACC]])</f>
        <v>0.76442492259676031</v>
      </c>
      <c r="AP1140" s="3">
        <f>Table1[[#This Row],['# CM TP]]+Table1[[#This Row],['# CM FN]]</f>
        <v>195</v>
      </c>
      <c r="AQ1140" s="3">
        <f>Table1[[#This Row],['# CM TN]]+Table1[[#This Row],['# CM FP]]</f>
        <v>805</v>
      </c>
      <c r="AR1140" s="2">
        <f>IFERROR(Table1[[#This Row],[NUM_T]]/(Table1[[#This Row],[NUM_T]]+Table1[[#This Row],[NUM_F]]),0)</f>
        <v>0.19500000000000001</v>
      </c>
      <c r="AS1140" s="2">
        <f>IFERROR(((LEN(Table1[[#This Row],[Predictors]])-LEN(SUBSTITUTE(Table1[[#This Row],[Predictors]],"_","")))/Table1[[#This Row],[NumPredictors]])-Table1[[#This Row],[P_se]],0)</f>
        <v>0</v>
      </c>
      <c r="AT1140" s="2">
        <f>IFERROR((LEN(Table1[[#This Row],[Predictors]])-LEN(SUBSTITUTE(Table1[[#This Row],[Predictors]],".","")))/Table1[[#This Row],[NumPredictors]],0)</f>
        <v>0.8</v>
      </c>
      <c r="AU11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0" s="2">
        <f>1-(Table1[[#This Row],[P_2gram]]+Table1[[#This Row],[P_order]]+Table1[[#This Row],[P_se]])</f>
        <v>0.19999999999999996</v>
      </c>
    </row>
    <row r="1141" spans="1:48" x14ac:dyDescent="0.25">
      <c r="A1141" s="26">
        <v>11</v>
      </c>
      <c r="B1141" s="26" t="s">
        <v>645</v>
      </c>
      <c r="C1141" s="26" t="s">
        <v>190</v>
      </c>
      <c r="D1141" s="26" t="s">
        <v>1510</v>
      </c>
      <c r="E1141" s="26">
        <v>4000</v>
      </c>
      <c r="F11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41" s="26" t="s">
        <v>698</v>
      </c>
      <c r="H1141" s="27">
        <v>1</v>
      </c>
      <c r="I1141" s="28">
        <v>42795.712534722225</v>
      </c>
      <c r="J1141" s="26" t="s">
        <v>85</v>
      </c>
      <c r="K1141" s="28" t="s">
        <v>11</v>
      </c>
      <c r="L1141" t="str">
        <f>SUBSTITUTE(SUBSTITUTE(Table1[[#This Row],[PredictorSetsOrig]],"task","act"),"startend","se")</f>
        <v>order</v>
      </c>
      <c r="M1141" s="14" t="s">
        <v>436</v>
      </c>
      <c r="N1141" s="27">
        <v>30</v>
      </c>
      <c r="O1141" s="27">
        <f>IF(Table1[[#This Row],[Algorithm]]="None",0,IF(Table1[[#This Row],[NumPredictors]]&lt;=5,5,IF(Table1[[#This Row],[NumPredictors]]&lt;=10,10,IF(Table1[[#This Row],[NumPredictors]]&lt;=30,30,50))))</f>
        <v>30</v>
      </c>
      <c r="P1141" s="29">
        <v>0.81100000000000005</v>
      </c>
      <c r="Q1141" s="29">
        <v>0.81499999999999995</v>
      </c>
      <c r="R1141" s="26">
        <v>304.23000000000297</v>
      </c>
      <c r="S1141" s="26">
        <v>6.7399999999979601</v>
      </c>
      <c r="T1141" s="26">
        <v>0.80999999999767203</v>
      </c>
      <c r="U1141" s="27">
        <v>4.8624799160872296</v>
      </c>
      <c r="V1141" s="3">
        <v>7.01301931468352</v>
      </c>
      <c r="W1141" s="22">
        <f>IFERROR(Table1[[#This Row],[MutualInformation]]/Table1[[#This Row],[MutualInformationPotential]],0)</f>
        <v>0.69335042410426628</v>
      </c>
      <c r="X1141" s="27">
        <v>0.34120096962024499</v>
      </c>
      <c r="Y1141" s="27">
        <v>0.56006170686872503</v>
      </c>
      <c r="Z1141" s="27">
        <f>IFERROR(Table1[[#This Row],[MutualInformationVsOutcome]]/Table1[[#This Row],[MutualInformationVsOutcomePotential]],0)</f>
        <v>0.6092203152539768</v>
      </c>
      <c r="AA1141" s="26">
        <v>269</v>
      </c>
      <c r="AB1141" s="26">
        <v>542</v>
      </c>
      <c r="AC1141" s="26">
        <v>94</v>
      </c>
      <c r="AD1141" s="26">
        <v>95</v>
      </c>
      <c r="AE1141" s="27" t="s">
        <v>700</v>
      </c>
      <c r="AF11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141" s="17" t="str">
        <f>RIGHT(Table1[[#This Row],[AlgorithmFunc]],LEN(Table1[[#This Row],[AlgorithmFunc]])-16)</f>
        <v>Blanket</v>
      </c>
      <c r="AH1141" s="27">
        <f>Table1[[#This Row],['# CM TP]]+Table1[[#This Row],['# CM TN]]</f>
        <v>811</v>
      </c>
      <c r="AI1141" s="27">
        <f>Table1[[#This Row],['# CM FP]]+Table1[[#This Row],['# CM FN]]</f>
        <v>189</v>
      </c>
      <c r="AJ1141" s="27">
        <f>Table1[[#This Row],['# CM TP]]+Table1[[#This Row],['# CM FP]]</f>
        <v>363</v>
      </c>
      <c r="AK1141" s="27">
        <f>Table1[[#This Row],['# CM TN]]+Table1[[#This Row],['# CM FN]]</f>
        <v>637</v>
      </c>
      <c r="AL1141" s="27">
        <f>Table1[[#This Row],[GT_T]]+Table1[[#This Row],[GT_F]]</f>
        <v>1000</v>
      </c>
      <c r="AM1141" s="27">
        <f>IFERROR((Table1[[#This Row],['# CM TP]]+Table1[[#This Row],['# CM TN]])/Table1[[#This Row],[GT_TOT]], 0)</f>
        <v>0.81100000000000005</v>
      </c>
      <c r="AN1141" s="27">
        <f>IFERROR(((Table1[[#This Row],[GT_T]]*Table1[[#This Row],[GT_ML_P]]/Table1[[#This Row],[GT_TOT]])+(Table1[[#This Row],[GT_F]]*Table1[[#This Row],[GT_ML_N]]/Table1[[#This Row],[GT_TOT]]))/Table1[[#This Row],[GT_TOT]],0)</f>
        <v>0.41478599999999993</v>
      </c>
      <c r="AO1141" s="27">
        <f>(Table1[[#This Row],[OBS_ACC]]-Table1[[#This Row],[EXP_ACC]])/(1-Table1[[#This Row],[EXP_ACC]])</f>
        <v>0.6770412191095907</v>
      </c>
      <c r="AP1141" s="27">
        <f>Table1[[#This Row],['# CM TP]]+Table1[[#This Row],['# CM FN]]</f>
        <v>364</v>
      </c>
      <c r="AQ1141" s="27">
        <f>Table1[[#This Row],['# CM TN]]+Table1[[#This Row],['# CM FP]]</f>
        <v>636</v>
      </c>
      <c r="AR1141" s="29">
        <f>IFERROR(Table1[[#This Row],[NUM_T]]/(Table1[[#This Row],[NUM_T]]+Table1[[#This Row],[NUM_F]]),0)</f>
        <v>0.36399999999999999</v>
      </c>
      <c r="AS1141" s="29">
        <f>IFERROR(((LEN(Table1[[#This Row],[Predictors]])-LEN(SUBSTITUTE(Table1[[#This Row],[Predictors]],"_","")))/Table1[[#This Row],[NumPredictors]])-Table1[[#This Row],[P_se]],0)</f>
        <v>0</v>
      </c>
      <c r="AT1141" s="29">
        <f>IFERROR((LEN(Table1[[#This Row],[Predictors]])-LEN(SUBSTITUTE(Table1[[#This Row],[Predictors]],".","")))/Table1[[#This Row],[NumPredictors]],0)</f>
        <v>1</v>
      </c>
      <c r="AU114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1" s="29">
        <f>1-(Table1[[#This Row],[P_2gram]]+Table1[[#This Row],[P_order]]+Table1[[#This Row],[P_se]])</f>
        <v>0</v>
      </c>
    </row>
    <row r="1142" spans="1:48" x14ac:dyDescent="0.25">
      <c r="A1142">
        <v>59</v>
      </c>
      <c r="B1142" t="s">
        <v>645</v>
      </c>
      <c r="C1142" t="s">
        <v>942</v>
      </c>
      <c r="D1142" t="s">
        <v>1509</v>
      </c>
      <c r="E1142">
        <v>1143</v>
      </c>
      <c r="F11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42" t="s">
        <v>1070</v>
      </c>
      <c r="H1142" s="3">
        <v>1</v>
      </c>
      <c r="I1142" s="1">
        <v>43119.326296296298</v>
      </c>
      <c r="J1142" t="s">
        <v>983</v>
      </c>
      <c r="K1142" t="s">
        <v>11</v>
      </c>
      <c r="L1142" t="str">
        <f>SUBSTITUTE(SUBSTITUTE(Table1[[#This Row],[PredictorSetsOrig]],"task","act"),"startend","se")</f>
        <v>act,se,order</v>
      </c>
      <c r="M1142" s="14" t="s">
        <v>18</v>
      </c>
      <c r="N1142" s="3">
        <v>30</v>
      </c>
      <c r="O1142" s="3">
        <f>IF(Table1[[#This Row],[Algorithm]]="None",0,IF(Table1[[#This Row],[NumPredictors]]&lt;=5,5,IF(Table1[[#This Row],[NumPredictors]]&lt;=10,10,IF(Table1[[#This Row],[NumPredictors]]&lt;=30,30,50))))</f>
        <v>30</v>
      </c>
      <c r="P1142" s="2">
        <v>0.65034965034964998</v>
      </c>
      <c r="Q1142" s="2">
        <v>0.68494749124854104</v>
      </c>
      <c r="R1142" s="3">
        <v>86.310000000001295</v>
      </c>
      <c r="S1142" s="3">
        <v>2.3500000000021801</v>
      </c>
      <c r="T1142" s="3">
        <v>720.38999999999896</v>
      </c>
      <c r="U1142" s="3">
        <v>1.07477777702977</v>
      </c>
      <c r="V1142" s="17"/>
      <c r="W1142" s="22">
        <f>IFERROR(Table1[[#This Row],[MutualInformation]]/Table1[[#This Row],[MutualInformationPotential]],0)</f>
        <v>0</v>
      </c>
      <c r="X1142" s="3">
        <v>3.15996497556741E-2</v>
      </c>
      <c r="Y1142" s="3"/>
      <c r="Z1142" s="3">
        <f>IFERROR(Table1[[#This Row],[MutualInformationVsOutcome]]/Table1[[#This Row],[MutualInformationVsOutcomePotential]],0)</f>
        <v>0</v>
      </c>
      <c r="AA1142">
        <v>1</v>
      </c>
      <c r="AB1142">
        <v>185</v>
      </c>
      <c r="AC1142">
        <v>0</v>
      </c>
      <c r="AD1142">
        <v>100</v>
      </c>
      <c r="AE1142" s="3" t="s">
        <v>1282</v>
      </c>
      <c r="AF11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142" s="17" t="str">
        <f>RIGHT(Table1[[#This Row],[AlgorithmFunc]],LEN(Table1[[#This Row],[AlgorithmFunc]])-16)</f>
        <v>Influence</v>
      </c>
      <c r="AH1142" s="3">
        <f>Table1[[#This Row],['# CM TP]]+Table1[[#This Row],['# CM TN]]</f>
        <v>186</v>
      </c>
      <c r="AI1142" s="3">
        <f>Table1[[#This Row],['# CM FP]]+Table1[[#This Row],['# CM FN]]</f>
        <v>100</v>
      </c>
      <c r="AJ1142" s="3">
        <f>Table1[[#This Row],['# CM TP]]+Table1[[#This Row],['# CM FP]]</f>
        <v>1</v>
      </c>
      <c r="AK1142" s="3">
        <f>Table1[[#This Row],['# CM TN]]+Table1[[#This Row],['# CM FN]]</f>
        <v>285</v>
      </c>
      <c r="AL1142" s="3">
        <f>Table1[[#This Row],[GT_T]]+Table1[[#This Row],[GT_F]]</f>
        <v>286</v>
      </c>
      <c r="AM1142" s="3">
        <f>IFERROR((Table1[[#This Row],['# CM TP]]+Table1[[#This Row],['# CM TN]])/Table1[[#This Row],[GT_TOT]], 0)</f>
        <v>0.65034965034965031</v>
      </c>
      <c r="AN1142" s="3">
        <f>IFERROR(((Table1[[#This Row],[GT_T]]*Table1[[#This Row],[GT_ML_P]]/Table1[[#This Row],[GT_TOT]])+(Table1[[#This Row],[GT_F]]*Table1[[#This Row],[GT_ML_N]]/Table1[[#This Row],[GT_TOT]]))/Table1[[#This Row],[GT_TOT]],0)</f>
        <v>0.35070174580664093</v>
      </c>
      <c r="AO1142" s="3">
        <f>(Table1[[#This Row],[OBS_ACC]]-Table1[[#This Row],[EXP_ACC]])/(1-Table1[[#This Row],[EXP_ACC]])</f>
        <v>0.4614950103558651</v>
      </c>
      <c r="AP1142" s="3">
        <f>Table1[[#This Row],['# CM TP]]+Table1[[#This Row],['# CM FN]]</f>
        <v>101</v>
      </c>
      <c r="AQ1142" s="3">
        <f>Table1[[#This Row],['# CM TN]]+Table1[[#This Row],['# CM FP]]</f>
        <v>185</v>
      </c>
      <c r="AR1142" s="2">
        <f>IFERROR(Table1[[#This Row],[NUM_T]]/(Table1[[#This Row],[NUM_T]]+Table1[[#This Row],[NUM_F]]),0)</f>
        <v>0.35314685314685312</v>
      </c>
      <c r="AS1142" s="2">
        <f>IFERROR(((LEN(Table1[[#This Row],[Predictors]])-LEN(SUBSTITUTE(Table1[[#This Row],[Predictors]],"_","")))/Table1[[#This Row],[NumPredictors]])-Table1[[#This Row],[P_se]],0)</f>
        <v>0</v>
      </c>
      <c r="AT1142" s="2">
        <f>IFERROR((LEN(Table1[[#This Row],[Predictors]])-LEN(SUBSTITUTE(Table1[[#This Row],[Predictors]],".","")))/Table1[[#This Row],[NumPredictors]],0)</f>
        <v>1</v>
      </c>
      <c r="AU11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2" s="2">
        <f>1-(Table1[[#This Row],[P_2gram]]+Table1[[#This Row],[P_order]]+Table1[[#This Row],[P_se]])</f>
        <v>0</v>
      </c>
    </row>
    <row r="1143" spans="1:48" x14ac:dyDescent="0.25">
      <c r="A1143">
        <v>19</v>
      </c>
      <c r="B1143" t="s">
        <v>645</v>
      </c>
      <c r="C1143" t="s">
        <v>185</v>
      </c>
      <c r="D1143" s="26" t="s">
        <v>1510</v>
      </c>
      <c r="E1143">
        <v>4000</v>
      </c>
      <c r="F11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143" t="s">
        <v>562</v>
      </c>
      <c r="H1143" s="3">
        <v>1</v>
      </c>
      <c r="I1143" s="1">
        <v>42793.954687500001</v>
      </c>
      <c r="J1143" t="s">
        <v>51</v>
      </c>
      <c r="K1143" t="s">
        <v>11</v>
      </c>
      <c r="L1143" t="str">
        <f>SUBSTITUTE(SUBSTITUTE(Table1[[#This Row],[PredictorSetsOrig]],"task","act"),"startend","se")</f>
        <v>act,order</v>
      </c>
      <c r="M1143" s="14" t="s">
        <v>26</v>
      </c>
      <c r="N1143" s="3">
        <v>10</v>
      </c>
      <c r="O1143" s="3">
        <f>IF(Table1[[#This Row],[Algorithm]]="None",0,IF(Table1[[#This Row],[NumPredictors]]&lt;=5,5,IF(Table1[[#This Row],[NumPredictors]]&lt;=10,10,IF(Table1[[#This Row],[NumPredictors]]&lt;=30,30,50))))</f>
        <v>10</v>
      </c>
      <c r="P1143" s="2">
        <v>0.81100000000000005</v>
      </c>
      <c r="Q1143" s="2">
        <v>0.80100000000000005</v>
      </c>
      <c r="R1143">
        <v>4.5799999999999299</v>
      </c>
      <c r="S1143">
        <v>3.9300000000002902</v>
      </c>
      <c r="T1143">
        <v>0.84000000000014596</v>
      </c>
      <c r="U1143" s="3">
        <v>3.5898080208874301</v>
      </c>
      <c r="V1143" s="3">
        <v>7.28892414629368</v>
      </c>
      <c r="W1143" s="22">
        <f>IFERROR(Table1[[#This Row],[MutualInformation]]/Table1[[#This Row],[MutualInformationPotential]],0)</f>
        <v>0.49250176690517478</v>
      </c>
      <c r="X1143" s="3">
        <v>7.2845377464508601E-2</v>
      </c>
      <c r="Y1143" s="27">
        <v>0.403599247604152</v>
      </c>
      <c r="Z1143" s="3">
        <f>IFERROR(Table1[[#This Row],[MutualInformationVsOutcome]]/Table1[[#This Row],[MutualInformationVsOutcomePotential]],0)</f>
        <v>0.18048937875115903</v>
      </c>
      <c r="AA1143">
        <v>10</v>
      </c>
      <c r="AB1143">
        <v>801</v>
      </c>
      <c r="AC1143">
        <v>4</v>
      </c>
      <c r="AD1143">
        <v>185</v>
      </c>
      <c r="AE1143" s="3" t="s">
        <v>573</v>
      </c>
      <c r="AF11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143" s="17" t="str">
        <f>RIGHT(Table1[[#This Row],[AlgorithmFunc]],LEN(Table1[[#This Row],[AlgorithmFunc]])-16)</f>
        <v>ClusterImportance</v>
      </c>
      <c r="AH1143" s="3">
        <f>Table1[[#This Row],['# CM TP]]+Table1[[#This Row],['# CM TN]]</f>
        <v>811</v>
      </c>
      <c r="AI1143" s="3">
        <f>Table1[[#This Row],['# CM FP]]+Table1[[#This Row],['# CM FN]]</f>
        <v>189</v>
      </c>
      <c r="AJ1143" s="3">
        <f>Table1[[#This Row],['# CM TP]]+Table1[[#This Row],['# CM FP]]</f>
        <v>14</v>
      </c>
      <c r="AK1143" s="3">
        <f>Table1[[#This Row],['# CM TN]]+Table1[[#This Row],['# CM FN]]</f>
        <v>986</v>
      </c>
      <c r="AL1143" s="3">
        <f>Table1[[#This Row],[GT_T]]+Table1[[#This Row],[GT_F]]</f>
        <v>1000</v>
      </c>
      <c r="AM1143" s="3">
        <f>IFERROR((Table1[[#This Row],['# CM TP]]+Table1[[#This Row],['# CM TN]])/Table1[[#This Row],[GT_TOT]], 0)</f>
        <v>0.81100000000000005</v>
      </c>
      <c r="AN1143" s="3">
        <f>IFERROR(((Table1[[#This Row],[GT_T]]*Table1[[#This Row],[GT_ML_P]]/Table1[[#This Row],[GT_TOT]])+(Table1[[#This Row],[GT_F]]*Table1[[#This Row],[GT_ML_N]]/Table1[[#This Row],[GT_TOT]]))/Table1[[#This Row],[GT_TOT]],0)</f>
        <v>0.19770800000000002</v>
      </c>
      <c r="AO1143" s="3">
        <f>(Table1[[#This Row],[OBS_ACC]]-Table1[[#This Row],[EXP_ACC]])/(1-Table1[[#This Row],[EXP_ACC]])</f>
        <v>0.76442492259676031</v>
      </c>
      <c r="AP1143" s="3">
        <f>Table1[[#This Row],['# CM TP]]+Table1[[#This Row],['# CM FN]]</f>
        <v>195</v>
      </c>
      <c r="AQ1143" s="3">
        <f>Table1[[#This Row],['# CM TN]]+Table1[[#This Row],['# CM FP]]</f>
        <v>805</v>
      </c>
      <c r="AR1143" s="2">
        <f>IFERROR(Table1[[#This Row],[NUM_T]]/(Table1[[#This Row],[NUM_T]]+Table1[[#This Row],[NUM_F]]),0)</f>
        <v>0.19500000000000001</v>
      </c>
      <c r="AS1143" s="2">
        <f>IFERROR(((LEN(Table1[[#This Row],[Predictors]])-LEN(SUBSTITUTE(Table1[[#This Row],[Predictors]],"_","")))/Table1[[#This Row],[NumPredictors]])-Table1[[#This Row],[P_se]],0)</f>
        <v>0</v>
      </c>
      <c r="AT1143" s="2">
        <f>IFERROR((LEN(Table1[[#This Row],[Predictors]])-LEN(SUBSTITUTE(Table1[[#This Row],[Predictors]],".","")))/Table1[[#This Row],[NumPredictors]],0)</f>
        <v>0.9</v>
      </c>
      <c r="AU11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3" s="2">
        <f>1-(Table1[[#This Row],[P_2gram]]+Table1[[#This Row],[P_order]]+Table1[[#This Row],[P_se]])</f>
        <v>9.9999999999999978E-2</v>
      </c>
    </row>
    <row r="1144" spans="1:48" x14ac:dyDescent="0.25">
      <c r="A1144">
        <v>82</v>
      </c>
      <c r="B1144" t="s">
        <v>645</v>
      </c>
      <c r="C1144" t="s">
        <v>185</v>
      </c>
      <c r="D1144" s="26" t="s">
        <v>1510</v>
      </c>
      <c r="E1144">
        <v>4000</v>
      </c>
      <c r="F11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144" t="s">
        <v>562</v>
      </c>
      <c r="H1144" s="3">
        <v>1</v>
      </c>
      <c r="I1144" s="1">
        <v>42794.328946759262</v>
      </c>
      <c r="J1144" t="s">
        <v>51</v>
      </c>
      <c r="K1144" t="s">
        <v>11</v>
      </c>
      <c r="L1144" t="str">
        <f>SUBSTITUTE(SUBSTITUTE(Table1[[#This Row],[PredictorSetsOrig]],"task","act"),"startend","se")</f>
        <v>act,se,2gram,order</v>
      </c>
      <c r="M1144" s="14" t="s">
        <v>20</v>
      </c>
      <c r="N1144" s="3">
        <v>30</v>
      </c>
      <c r="O1144" s="3">
        <f>IF(Table1[[#This Row],[Algorithm]]="None",0,IF(Table1[[#This Row],[NumPredictors]]&lt;=5,5,IF(Table1[[#This Row],[NumPredictors]]&lt;=10,10,IF(Table1[[#This Row],[NumPredictors]]&lt;=30,30,50))))</f>
        <v>30</v>
      </c>
      <c r="P1144" s="2">
        <v>0.81100000000000005</v>
      </c>
      <c r="Q1144" s="2">
        <v>0.80666666666666698</v>
      </c>
      <c r="R1144">
        <v>7.7699999999968004</v>
      </c>
      <c r="S1144">
        <v>6.4499999999970896</v>
      </c>
      <c r="T1144">
        <v>1.6999999999970901</v>
      </c>
      <c r="U1144" s="3">
        <v>4.3257384113966699</v>
      </c>
      <c r="V1144" s="3">
        <v>7.30761563701172</v>
      </c>
      <c r="W1144" s="22">
        <f>IFERROR(Table1[[#This Row],[MutualInformation]]/Table1[[#This Row],[MutualInformationPotential]],0)</f>
        <v>0.59194936163412948</v>
      </c>
      <c r="X1144" s="3">
        <v>0.120005157352261</v>
      </c>
      <c r="Y1144" s="27">
        <v>0.40525441704633902</v>
      </c>
      <c r="Z1144" s="3">
        <f>IFERROR(Table1[[#This Row],[MutualInformationVsOutcome]]/Table1[[#This Row],[MutualInformationVsOutcomePotential]],0)</f>
        <v>0.29612300891599891</v>
      </c>
      <c r="AA1144">
        <v>10</v>
      </c>
      <c r="AB1144">
        <v>801</v>
      </c>
      <c r="AC1144">
        <v>4</v>
      </c>
      <c r="AD1144">
        <v>185</v>
      </c>
      <c r="AE1144" s="3" t="s">
        <v>342</v>
      </c>
      <c r="AF11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144" s="17" t="str">
        <f>RIGHT(Table1[[#This Row],[AlgorithmFunc]],LEN(Table1[[#This Row],[AlgorithmFunc]])-16)</f>
        <v>ClusterImportance</v>
      </c>
      <c r="AH1144" s="3">
        <f>Table1[[#This Row],['# CM TP]]+Table1[[#This Row],['# CM TN]]</f>
        <v>811</v>
      </c>
      <c r="AI1144" s="3">
        <f>Table1[[#This Row],['# CM FP]]+Table1[[#This Row],['# CM FN]]</f>
        <v>189</v>
      </c>
      <c r="AJ1144" s="3">
        <f>Table1[[#This Row],['# CM TP]]+Table1[[#This Row],['# CM FP]]</f>
        <v>14</v>
      </c>
      <c r="AK1144" s="3">
        <f>Table1[[#This Row],['# CM TN]]+Table1[[#This Row],['# CM FN]]</f>
        <v>986</v>
      </c>
      <c r="AL1144" s="3">
        <f>Table1[[#This Row],[GT_T]]+Table1[[#This Row],[GT_F]]</f>
        <v>1000</v>
      </c>
      <c r="AM1144" s="3">
        <f>IFERROR((Table1[[#This Row],['# CM TP]]+Table1[[#This Row],['# CM TN]])/Table1[[#This Row],[GT_TOT]], 0)</f>
        <v>0.81100000000000005</v>
      </c>
      <c r="AN1144" s="3">
        <f>IFERROR(((Table1[[#This Row],[GT_T]]*Table1[[#This Row],[GT_ML_P]]/Table1[[#This Row],[GT_TOT]])+(Table1[[#This Row],[GT_F]]*Table1[[#This Row],[GT_ML_N]]/Table1[[#This Row],[GT_TOT]]))/Table1[[#This Row],[GT_TOT]],0)</f>
        <v>0.19770800000000002</v>
      </c>
      <c r="AO1144" s="3">
        <f>(Table1[[#This Row],[OBS_ACC]]-Table1[[#This Row],[EXP_ACC]])/(1-Table1[[#This Row],[EXP_ACC]])</f>
        <v>0.76442492259676031</v>
      </c>
      <c r="AP1144" s="3">
        <f>Table1[[#This Row],['# CM TP]]+Table1[[#This Row],['# CM FN]]</f>
        <v>195</v>
      </c>
      <c r="AQ1144" s="3">
        <f>Table1[[#This Row],['# CM TN]]+Table1[[#This Row],['# CM FP]]</f>
        <v>805</v>
      </c>
      <c r="AR1144" s="2">
        <f>IFERROR(Table1[[#This Row],[NUM_T]]/(Table1[[#This Row],[NUM_T]]+Table1[[#This Row],[NUM_F]]),0)</f>
        <v>0.19500000000000001</v>
      </c>
      <c r="AS1144" s="2">
        <f>IFERROR(((LEN(Table1[[#This Row],[Predictors]])-LEN(SUBSTITUTE(Table1[[#This Row],[Predictors]],"_","")))/Table1[[#This Row],[NumPredictors]])-Table1[[#This Row],[P_se]],0)</f>
        <v>0.44444444444444448</v>
      </c>
      <c r="AT1144" s="2">
        <f>IFERROR((LEN(Table1[[#This Row],[Predictors]])-LEN(SUBSTITUTE(Table1[[#This Row],[Predictors]],".","")))/Table1[[#This Row],[NumPredictors]],0)</f>
        <v>0.53333333333333333</v>
      </c>
      <c r="AU11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144" s="2">
        <f>1-(Table1[[#This Row],[P_2gram]]+Table1[[#This Row],[P_order]]+Table1[[#This Row],[P_se]])</f>
        <v>0</v>
      </c>
    </row>
    <row r="1145" spans="1:48" x14ac:dyDescent="0.25">
      <c r="A1145" s="26">
        <v>5</v>
      </c>
      <c r="B1145" s="26" t="s">
        <v>645</v>
      </c>
      <c r="C1145" s="26" t="s">
        <v>190</v>
      </c>
      <c r="D1145" s="26" t="s">
        <v>1510</v>
      </c>
      <c r="E1145" s="26">
        <v>4000</v>
      </c>
      <c r="F11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45" s="26" t="s">
        <v>698</v>
      </c>
      <c r="H1145" s="27">
        <v>1</v>
      </c>
      <c r="I1145" s="28">
        <v>42795.710925925923</v>
      </c>
      <c r="J1145" s="26" t="s">
        <v>28</v>
      </c>
      <c r="K1145" s="28" t="s">
        <v>11</v>
      </c>
      <c r="L1145" t="str">
        <f>SUBSTITUTE(SUBSTITUTE(Table1[[#This Row],[PredictorSetsOrig]],"task","act"),"startend","se")</f>
        <v>order</v>
      </c>
      <c r="M1145" s="14" t="s">
        <v>436</v>
      </c>
      <c r="N1145" s="27">
        <v>30</v>
      </c>
      <c r="O1145" s="27">
        <f>IF(Table1[[#This Row],[Algorithm]]="None",0,IF(Table1[[#This Row],[NumPredictors]]&lt;=5,5,IF(Table1[[#This Row],[NumPredictors]]&lt;=10,10,IF(Table1[[#This Row],[NumPredictors]]&lt;=30,30,50))))</f>
        <v>30</v>
      </c>
      <c r="P1145" s="29">
        <v>0.81100000000000005</v>
      </c>
      <c r="Q1145" s="29">
        <v>0.81799999999999995</v>
      </c>
      <c r="R1145" s="26">
        <v>14.3000000000029</v>
      </c>
      <c r="S1145" s="26">
        <v>6.7799999999988403</v>
      </c>
      <c r="T1145" s="26">
        <v>0.84000000000378305</v>
      </c>
      <c r="U1145" s="27">
        <v>5.3333970709657796</v>
      </c>
      <c r="V1145" s="3">
        <v>7.01301931468352</v>
      </c>
      <c r="W1145" s="22">
        <f>IFERROR(Table1[[#This Row],[MutualInformation]]/Table1[[#This Row],[MutualInformationPotential]],0)</f>
        <v>0.76049941282764921</v>
      </c>
      <c r="X1145" s="27">
        <v>0.38010433044930497</v>
      </c>
      <c r="Y1145" s="27">
        <v>0.56006170686872503</v>
      </c>
      <c r="Z1145" s="27">
        <f>IFERROR(Table1[[#This Row],[MutualInformationVsOutcome]]/Table1[[#This Row],[MutualInformationVsOutcomePotential]],0)</f>
        <v>0.6786829483030502</v>
      </c>
      <c r="AA1145" s="26">
        <v>273</v>
      </c>
      <c r="AB1145" s="26">
        <v>538</v>
      </c>
      <c r="AC1145" s="26">
        <v>98</v>
      </c>
      <c r="AD1145" s="26">
        <v>91</v>
      </c>
      <c r="AE1145" s="27" t="s">
        <v>675</v>
      </c>
      <c r="AF11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45" s="17" t="str">
        <f>RIGHT(Table1[[#This Row],[AlgorithmFunc]],LEN(Table1[[#This Row],[AlgorithmFunc]])-16)</f>
        <v>ClusterDuplicates</v>
      </c>
      <c r="AH1145" s="27">
        <f>Table1[[#This Row],['# CM TP]]+Table1[[#This Row],['# CM TN]]</f>
        <v>811</v>
      </c>
      <c r="AI1145" s="27">
        <f>Table1[[#This Row],['# CM FP]]+Table1[[#This Row],['# CM FN]]</f>
        <v>189</v>
      </c>
      <c r="AJ1145" s="27">
        <f>Table1[[#This Row],['# CM TP]]+Table1[[#This Row],['# CM FP]]</f>
        <v>371</v>
      </c>
      <c r="AK1145" s="27">
        <f>Table1[[#This Row],['# CM TN]]+Table1[[#This Row],['# CM FN]]</f>
        <v>629</v>
      </c>
      <c r="AL1145" s="27">
        <f>Table1[[#This Row],[GT_T]]+Table1[[#This Row],[GT_F]]</f>
        <v>1000</v>
      </c>
      <c r="AM1145" s="27">
        <f>IFERROR((Table1[[#This Row],['# CM TP]]+Table1[[#This Row],['# CM TN]])/Table1[[#This Row],[GT_TOT]], 0)</f>
        <v>0.81100000000000005</v>
      </c>
      <c r="AN1145" s="27">
        <f>IFERROR(((Table1[[#This Row],[GT_T]]*Table1[[#This Row],[GT_ML_P]]/Table1[[#This Row],[GT_TOT]])+(Table1[[#This Row],[GT_F]]*Table1[[#This Row],[GT_ML_N]]/Table1[[#This Row],[GT_TOT]]))/Table1[[#This Row],[GT_TOT]],0)</f>
        <v>0.41976199999999997</v>
      </c>
      <c r="AO1145" s="27">
        <f>(Table1[[#This Row],[OBS_ACC]]-Table1[[#This Row],[EXP_ACC]])/(1-Table1[[#This Row],[EXP_ACC]])</f>
        <v>0.67427159200190279</v>
      </c>
      <c r="AP1145" s="27">
        <f>Table1[[#This Row],['# CM TP]]+Table1[[#This Row],['# CM FN]]</f>
        <v>364</v>
      </c>
      <c r="AQ1145" s="27">
        <f>Table1[[#This Row],['# CM TN]]+Table1[[#This Row],['# CM FP]]</f>
        <v>636</v>
      </c>
      <c r="AR1145" s="29">
        <f>IFERROR(Table1[[#This Row],[NUM_T]]/(Table1[[#This Row],[NUM_T]]+Table1[[#This Row],[NUM_F]]),0)</f>
        <v>0.36399999999999999</v>
      </c>
      <c r="AS1145" s="29">
        <f>IFERROR(((LEN(Table1[[#This Row],[Predictors]])-LEN(SUBSTITUTE(Table1[[#This Row],[Predictors]],"_","")))/Table1[[#This Row],[NumPredictors]])-Table1[[#This Row],[P_se]],0)</f>
        <v>0</v>
      </c>
      <c r="AT1145" s="29">
        <f>IFERROR((LEN(Table1[[#This Row],[Predictors]])-LEN(SUBSTITUTE(Table1[[#This Row],[Predictors]],".","")))/Table1[[#This Row],[NumPredictors]],0)</f>
        <v>1</v>
      </c>
      <c r="AU114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5" s="29">
        <f>1-(Table1[[#This Row],[P_2gram]]+Table1[[#This Row],[P_order]]+Table1[[#This Row],[P_se]])</f>
        <v>0</v>
      </c>
    </row>
    <row r="1146" spans="1:48" x14ac:dyDescent="0.25">
      <c r="A1146" s="26">
        <v>17</v>
      </c>
      <c r="B1146" s="26" t="s">
        <v>645</v>
      </c>
      <c r="C1146" s="26" t="s">
        <v>190</v>
      </c>
      <c r="D1146" s="26" t="s">
        <v>1510</v>
      </c>
      <c r="E1146" s="26">
        <v>4000</v>
      </c>
      <c r="F11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46" s="26" t="s">
        <v>886</v>
      </c>
      <c r="H1146" s="27">
        <v>1</v>
      </c>
      <c r="I1146" s="28">
        <v>42805.786527777775</v>
      </c>
      <c r="J1146" s="26" t="s">
        <v>887</v>
      </c>
      <c r="K1146" s="28" t="s">
        <v>11</v>
      </c>
      <c r="L1146" t="str">
        <f>SUBSTITUTE(SUBSTITUTE(Table1[[#This Row],[PredictorSetsOrig]],"task","act"),"startend","se")</f>
        <v>act,order</v>
      </c>
      <c r="M1146" s="14" t="s">
        <v>26</v>
      </c>
      <c r="N1146" s="16">
        <v>10</v>
      </c>
      <c r="O1146" s="27">
        <f>IF(Table1[[#This Row],[Algorithm]]="None",0,IF(Table1[[#This Row],[NumPredictors]]&lt;=5,5,IF(Table1[[#This Row],[NumPredictors]]&lt;=10,10,IF(Table1[[#This Row],[NumPredictors]]&lt;=30,30,50))))</f>
        <v>10</v>
      </c>
      <c r="P1146" s="29">
        <v>0.81100000000000005</v>
      </c>
      <c r="Q1146" s="29">
        <v>0.83133333333333304</v>
      </c>
      <c r="R1146" s="27">
        <v>174.13</v>
      </c>
      <c r="S1146" s="27">
        <v>4.5300000000006504</v>
      </c>
      <c r="T1146" s="27">
        <v>0.93999999999960004</v>
      </c>
      <c r="U1146" s="27">
        <v>4.9265047464980896</v>
      </c>
      <c r="V1146" s="27">
        <v>7.28892414629368</v>
      </c>
      <c r="W1146" s="22">
        <f>IFERROR(Table1[[#This Row],[MutualInformation]]/Table1[[#This Row],[MutualInformationPotential]],0)</f>
        <v>0.67588915011595385</v>
      </c>
      <c r="X1146" s="27">
        <v>0.415776828432594</v>
      </c>
      <c r="Y1146" s="3">
        <v>0.62004340356102405</v>
      </c>
      <c r="Z1146" s="27">
        <f>IFERROR(Table1[[#This Row],[MutualInformationVsOutcome]]/Table1[[#This Row],[MutualInformationVsOutcomePotential]],0)</f>
        <v>0.67056084468395394</v>
      </c>
      <c r="AA1146" s="27">
        <v>268</v>
      </c>
      <c r="AB1146" s="27">
        <v>543</v>
      </c>
      <c r="AC1146" s="27">
        <v>93</v>
      </c>
      <c r="AD1146" s="27">
        <v>96</v>
      </c>
      <c r="AE1146" s="26" t="s">
        <v>891</v>
      </c>
      <c r="AF11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146" s="17" t="str">
        <f>RIGHT(Table1[[#This Row],[AlgorithmFunc]],LEN(Table1[[#This Row],[AlgorithmFunc]])-16)</f>
        <v>Recursive4Sizes</v>
      </c>
      <c r="AH1146" s="27">
        <f>Table1[[#This Row],['# CM TP]]+Table1[[#This Row],['# CM TN]]</f>
        <v>811</v>
      </c>
      <c r="AI1146" s="27">
        <f>Table1[[#This Row],['# CM FP]]+Table1[[#This Row],['# CM FN]]</f>
        <v>189</v>
      </c>
      <c r="AJ1146" s="27">
        <f>Table1[[#This Row],['# CM TP]]+Table1[[#This Row],['# CM FP]]</f>
        <v>361</v>
      </c>
      <c r="AK1146" s="27">
        <f>Table1[[#This Row],['# CM TN]]+Table1[[#This Row],['# CM FN]]</f>
        <v>639</v>
      </c>
      <c r="AL1146" s="27">
        <f>Table1[[#This Row],[GT_T]]+Table1[[#This Row],[GT_F]]</f>
        <v>1000</v>
      </c>
      <c r="AM1146" s="27">
        <f>IFERROR((Table1[[#This Row],['# CM TP]]+Table1[[#This Row],['# CM TN]])/Table1[[#This Row],[GT_TOT]], 0)</f>
        <v>0.81100000000000005</v>
      </c>
      <c r="AN1146" s="27">
        <f>IFERROR(((Table1[[#This Row],[GT_T]]*Table1[[#This Row],[GT_ML_P]]/Table1[[#This Row],[GT_TOT]])+(Table1[[#This Row],[GT_F]]*Table1[[#This Row],[GT_ML_N]]/Table1[[#This Row],[GT_TOT]]))/Table1[[#This Row],[GT_TOT]],0)</f>
        <v>0.41354200000000002</v>
      </c>
      <c r="AO1146" s="27">
        <f>(Table1[[#This Row],[OBS_ACC]]-Table1[[#This Row],[EXP_ACC]])/(1-Table1[[#This Row],[EXP_ACC]])</f>
        <v>0.67772628218900599</v>
      </c>
      <c r="AP1146" s="27">
        <f>Table1[[#This Row],['# CM TP]]+Table1[[#This Row],['# CM FN]]</f>
        <v>364</v>
      </c>
      <c r="AQ1146" s="27">
        <f>Table1[[#This Row],['# CM TN]]+Table1[[#This Row],['# CM FP]]</f>
        <v>636</v>
      </c>
      <c r="AR1146" s="29">
        <f>IFERROR(Table1[[#This Row],[NUM_T]]/(Table1[[#This Row],[NUM_T]]+Table1[[#This Row],[NUM_F]]),0)</f>
        <v>0.36399999999999999</v>
      </c>
      <c r="AS1146" s="29">
        <f>IFERROR(((LEN(Table1[[#This Row],[Predictors]])-LEN(SUBSTITUTE(Table1[[#This Row],[Predictors]],"_","")))/Table1[[#This Row],[NumPredictors]])-Table1[[#This Row],[P_se]],0)</f>
        <v>0</v>
      </c>
      <c r="AT1146" s="29">
        <f>IFERROR((LEN(Table1[[#This Row],[Predictors]])-LEN(SUBSTITUTE(Table1[[#This Row],[Predictors]],".","")))/Table1[[#This Row],[NumPredictors]],0)</f>
        <v>0.4</v>
      </c>
      <c r="AU114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6" s="29">
        <f>1-(Table1[[#This Row],[P_2gram]]+Table1[[#This Row],[P_order]]+Table1[[#This Row],[P_se]])</f>
        <v>0.6</v>
      </c>
    </row>
    <row r="1147" spans="1:48" x14ac:dyDescent="0.25">
      <c r="A1147" s="26">
        <v>26</v>
      </c>
      <c r="B1147" s="26" t="s">
        <v>645</v>
      </c>
      <c r="C1147" s="26" t="s">
        <v>190</v>
      </c>
      <c r="D1147" s="26" t="s">
        <v>1510</v>
      </c>
      <c r="E1147" s="26">
        <v>4000</v>
      </c>
      <c r="F11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47" s="26" t="s">
        <v>886</v>
      </c>
      <c r="H1147" s="27">
        <v>1</v>
      </c>
      <c r="I1147" s="28">
        <v>42805.811724537038</v>
      </c>
      <c r="J1147" s="26" t="s">
        <v>887</v>
      </c>
      <c r="K1147" s="28" t="s">
        <v>11</v>
      </c>
      <c r="L1147" t="str">
        <f>SUBSTITUTE(SUBSTITUTE(Table1[[#This Row],[PredictorSetsOrig]],"task","act"),"startend","se")</f>
        <v>act,order</v>
      </c>
      <c r="M1147" s="14" t="s">
        <v>26</v>
      </c>
      <c r="N1147" s="16">
        <v>30</v>
      </c>
      <c r="O1147" s="27">
        <f>IF(Table1[[#This Row],[Algorithm]]="None",0,IF(Table1[[#This Row],[NumPredictors]]&lt;=5,5,IF(Table1[[#This Row],[NumPredictors]]&lt;=10,10,IF(Table1[[#This Row],[NumPredictors]]&lt;=30,30,50))))</f>
        <v>30</v>
      </c>
      <c r="P1147" s="29">
        <v>0.81100000000000005</v>
      </c>
      <c r="Q1147" s="29">
        <v>0.834666666666667</v>
      </c>
      <c r="R1147" s="27">
        <v>171.36000000000101</v>
      </c>
      <c r="S1147" s="27">
        <v>6.8000000000001801</v>
      </c>
      <c r="T1147" s="27">
        <v>0.94000000000050898</v>
      </c>
      <c r="U1147" s="27">
        <v>5.6890067640672202</v>
      </c>
      <c r="V1147" s="17">
        <v>7.28892414629368</v>
      </c>
      <c r="W1147" s="22">
        <f>IFERROR(Table1[[#This Row],[MutualInformation]]/Table1[[#This Row],[MutualInformationPotential]],0)</f>
        <v>0.78050020138568788</v>
      </c>
      <c r="X1147" s="27">
        <v>0.49991805186912702</v>
      </c>
      <c r="Y1147" s="27">
        <v>0.62004340356102405</v>
      </c>
      <c r="Z1147" s="27">
        <f>IFERROR(Table1[[#This Row],[MutualInformationVsOutcome]]/Table1[[#This Row],[MutualInformationVsOutcomePotential]],0)</f>
        <v>0.80626299545806812</v>
      </c>
      <c r="AA1147" s="27">
        <v>262</v>
      </c>
      <c r="AB1147" s="27">
        <v>549</v>
      </c>
      <c r="AC1147" s="27">
        <v>87</v>
      </c>
      <c r="AD1147" s="27">
        <v>102</v>
      </c>
      <c r="AE1147" s="26" t="s">
        <v>900</v>
      </c>
      <c r="AF11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147" s="17" t="str">
        <f>RIGHT(Table1[[#This Row],[AlgorithmFunc]],LEN(Table1[[#This Row],[AlgorithmFunc]])-16)</f>
        <v>Recursive4Sizes</v>
      </c>
      <c r="AH1147" s="27">
        <f>Table1[[#This Row],['# CM TP]]+Table1[[#This Row],['# CM TN]]</f>
        <v>811</v>
      </c>
      <c r="AI1147" s="27">
        <f>Table1[[#This Row],['# CM FP]]+Table1[[#This Row],['# CM FN]]</f>
        <v>189</v>
      </c>
      <c r="AJ1147" s="27">
        <f>Table1[[#This Row],['# CM TP]]+Table1[[#This Row],['# CM FP]]</f>
        <v>349</v>
      </c>
      <c r="AK1147" s="27">
        <f>Table1[[#This Row],['# CM TN]]+Table1[[#This Row],['# CM FN]]</f>
        <v>651</v>
      </c>
      <c r="AL1147" s="27">
        <f>Table1[[#This Row],[GT_T]]+Table1[[#This Row],[GT_F]]</f>
        <v>1000</v>
      </c>
      <c r="AM1147" s="27">
        <f>IFERROR((Table1[[#This Row],['# CM TP]]+Table1[[#This Row],['# CM TN]])/Table1[[#This Row],[GT_TOT]], 0)</f>
        <v>0.81100000000000005</v>
      </c>
      <c r="AN1147" s="27">
        <f>IFERROR(((Table1[[#This Row],[GT_T]]*Table1[[#This Row],[GT_ML_P]]/Table1[[#This Row],[GT_TOT]])+(Table1[[#This Row],[GT_F]]*Table1[[#This Row],[GT_ML_N]]/Table1[[#This Row],[GT_TOT]]))/Table1[[#This Row],[GT_TOT]],0)</f>
        <v>0.40607799999999999</v>
      </c>
      <c r="AO1147" s="27">
        <f>(Table1[[#This Row],[OBS_ACC]]-Table1[[#This Row],[EXP_ACC]])/(1-Table1[[#This Row],[EXP_ACC]])</f>
        <v>0.68177639488013586</v>
      </c>
      <c r="AP1147" s="27">
        <f>Table1[[#This Row],['# CM TP]]+Table1[[#This Row],['# CM FN]]</f>
        <v>364</v>
      </c>
      <c r="AQ1147" s="27">
        <f>Table1[[#This Row],['# CM TN]]+Table1[[#This Row],['# CM FP]]</f>
        <v>636</v>
      </c>
      <c r="AR1147" s="29">
        <f>IFERROR(Table1[[#This Row],[NUM_T]]/(Table1[[#This Row],[NUM_T]]+Table1[[#This Row],[NUM_F]]),0)</f>
        <v>0.36399999999999999</v>
      </c>
      <c r="AS1147" s="29">
        <f>IFERROR(((LEN(Table1[[#This Row],[Predictors]])-LEN(SUBSTITUTE(Table1[[#This Row],[Predictors]],"_","")))/Table1[[#This Row],[NumPredictors]])-Table1[[#This Row],[P_se]],0)</f>
        <v>0</v>
      </c>
      <c r="AT1147" s="29">
        <f>IFERROR((LEN(Table1[[#This Row],[Predictors]])-LEN(SUBSTITUTE(Table1[[#This Row],[Predictors]],".","")))/Table1[[#This Row],[NumPredictors]],0)</f>
        <v>0.7</v>
      </c>
      <c r="AU114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7" s="29">
        <f>1-(Table1[[#This Row],[P_2gram]]+Table1[[#This Row],[P_order]]+Table1[[#This Row],[P_se]])</f>
        <v>0.30000000000000004</v>
      </c>
    </row>
    <row r="1148" spans="1:48" x14ac:dyDescent="0.25">
      <c r="A1148" s="26">
        <v>146</v>
      </c>
      <c r="B1148" s="26" t="s">
        <v>645</v>
      </c>
      <c r="C1148" s="26" t="s">
        <v>190</v>
      </c>
      <c r="D1148" s="26" t="s">
        <v>1510</v>
      </c>
      <c r="E1148" s="26">
        <v>40000</v>
      </c>
      <c r="F11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148" s="26" t="s">
        <v>1070</v>
      </c>
      <c r="H1148" s="27">
        <v>1</v>
      </c>
      <c r="I1148" s="28">
        <v>43118.860474537039</v>
      </c>
      <c r="J1148" s="26" t="s">
        <v>983</v>
      </c>
      <c r="K1148" s="26" t="s">
        <v>11</v>
      </c>
      <c r="L1148" t="str">
        <f>SUBSTITUTE(SUBSTITUTE(Table1[[#This Row],[PredictorSetsOrig]],"task","act"),"startend","se")</f>
        <v>act,se,2gram</v>
      </c>
      <c r="M1148" s="32" t="s">
        <v>16</v>
      </c>
      <c r="N1148" s="27">
        <v>30</v>
      </c>
      <c r="O1148" s="27">
        <f>IF(Table1[[#This Row],[Algorithm]]="None",0,IF(Table1[[#This Row],[NumPredictors]]&lt;=5,5,IF(Table1[[#This Row],[NumPredictors]]&lt;=10,10,IF(Table1[[#This Row],[NumPredictors]]&lt;=30,30,50))))</f>
        <v>30</v>
      </c>
      <c r="P1148" s="29">
        <v>0.81100000000000005</v>
      </c>
      <c r="Q1148" s="29">
        <v>0.81563333333333299</v>
      </c>
      <c r="R1148" s="26">
        <v>3.2100000000000399</v>
      </c>
      <c r="S1148" s="26">
        <v>59.559999999999498</v>
      </c>
      <c r="T1148" s="26">
        <v>5.3199999999997098</v>
      </c>
      <c r="U1148" s="27">
        <v>1.2743380772408199</v>
      </c>
      <c r="V1148" s="27">
        <v>8.2937834738371201</v>
      </c>
      <c r="W1148" s="22">
        <f>IFERROR(Table1[[#This Row],[MutualInformation]]/Table1[[#This Row],[MutualInformationPotential]],0)</f>
        <v>0.15364978857486947</v>
      </c>
      <c r="X1148" s="27">
        <v>5.4787888109561998E-2</v>
      </c>
      <c r="Y1148" s="3">
        <v>0.445241081265218</v>
      </c>
      <c r="Z1148" s="27">
        <f>IFERROR(Table1[[#This Row],[MutualInformationVsOutcome]]/Table1[[#This Row],[MutualInformationVsOutcomePotential]],0)</f>
        <v>0.12305218546741949</v>
      </c>
      <c r="AA1148" s="26">
        <v>346</v>
      </c>
      <c r="AB1148" s="26">
        <v>7764</v>
      </c>
      <c r="AC1148" s="26">
        <v>174</v>
      </c>
      <c r="AD1148" s="26">
        <v>1716</v>
      </c>
      <c r="AE1148" s="27" t="s">
        <v>1225</v>
      </c>
      <c r="AF11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148" s="17" t="str">
        <f>RIGHT(Table1[[#This Row],[AlgorithmFunc]],LEN(Table1[[#This Row],[AlgorithmFunc]])-16)</f>
        <v>Influence</v>
      </c>
      <c r="AH1148" s="27">
        <f>Table1[[#This Row],['# CM TP]]+Table1[[#This Row],['# CM TN]]</f>
        <v>8110</v>
      </c>
      <c r="AI1148" s="27">
        <f>Table1[[#This Row],['# CM FP]]+Table1[[#This Row],['# CM FN]]</f>
        <v>1890</v>
      </c>
      <c r="AJ1148" s="27">
        <f>Table1[[#This Row],['# CM TP]]+Table1[[#This Row],['# CM FP]]</f>
        <v>520</v>
      </c>
      <c r="AK1148" s="27">
        <f>Table1[[#This Row],['# CM TN]]+Table1[[#This Row],['# CM FN]]</f>
        <v>9480</v>
      </c>
      <c r="AL1148" s="27">
        <f>Table1[[#This Row],[GT_T]]+Table1[[#This Row],[GT_F]]</f>
        <v>10000</v>
      </c>
      <c r="AM1148" s="27">
        <f>IFERROR((Table1[[#This Row],['# CM TP]]+Table1[[#This Row],['# CM TN]])/Table1[[#This Row],[GT_TOT]], 0)</f>
        <v>0.81100000000000005</v>
      </c>
      <c r="AN1148" s="27">
        <f>IFERROR(((Table1[[#This Row],[GT_T]]*Table1[[#This Row],[GT_ML_P]]/Table1[[#This Row],[GT_TOT]])+(Table1[[#This Row],[GT_F]]*Table1[[#This Row],[GT_ML_N]]/Table1[[#This Row],[GT_TOT]]))/Table1[[#This Row],[GT_TOT]],0)</f>
        <v>0.22134400000000001</v>
      </c>
      <c r="AO1148" s="27">
        <f>(Table1[[#This Row],[OBS_ACC]]-Table1[[#This Row],[EXP_ACC]])/(1-Table1[[#This Row],[EXP_ACC]])</f>
        <v>0.75727407224756516</v>
      </c>
      <c r="AP1148" s="27">
        <f>Table1[[#This Row],['# CM TP]]+Table1[[#This Row],['# CM FN]]</f>
        <v>2062</v>
      </c>
      <c r="AQ1148" s="27">
        <f>Table1[[#This Row],['# CM TN]]+Table1[[#This Row],['# CM FP]]</f>
        <v>7938</v>
      </c>
      <c r="AR1148" s="29">
        <f>IFERROR(Table1[[#This Row],[NUM_T]]/(Table1[[#This Row],[NUM_T]]+Table1[[#This Row],[NUM_F]]),0)</f>
        <v>0.20619999999999999</v>
      </c>
      <c r="AS1148" s="29">
        <f>IFERROR(((LEN(Table1[[#This Row],[Predictors]])-LEN(SUBSTITUTE(Table1[[#This Row],[Predictors]],"_","")))/Table1[[#This Row],[NumPredictors]])-Table1[[#This Row],[P_se]],0)</f>
        <v>1</v>
      </c>
      <c r="AT1148" s="29">
        <f>IFERROR((LEN(Table1[[#This Row],[Predictors]])-LEN(SUBSTITUTE(Table1[[#This Row],[Predictors]],".","")))/Table1[[#This Row],[NumPredictors]],0)</f>
        <v>0</v>
      </c>
      <c r="AU114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8" s="29">
        <f>1-(Table1[[#This Row],[P_2gram]]+Table1[[#This Row],[P_order]]+Table1[[#This Row],[P_se]])</f>
        <v>0</v>
      </c>
    </row>
    <row r="1149" spans="1:48" x14ac:dyDescent="0.25">
      <c r="A1149">
        <v>21</v>
      </c>
      <c r="B1149" t="s">
        <v>645</v>
      </c>
      <c r="C1149" t="s">
        <v>190</v>
      </c>
      <c r="D1149" t="s">
        <v>1510</v>
      </c>
      <c r="E1149">
        <v>40000</v>
      </c>
      <c r="F11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149" t="s">
        <v>1664</v>
      </c>
      <c r="H1149" s="3">
        <v>1</v>
      </c>
      <c r="I1149" s="1">
        <v>43131.086898148147</v>
      </c>
      <c r="J1149" t="s">
        <v>405</v>
      </c>
      <c r="K1149" t="s">
        <v>11</v>
      </c>
      <c r="L1149" t="str">
        <f>SUBSTITUTE(SUBSTITUTE(Table1[[#This Row],[PredictorSetsOrig]],"task","act"),"startend","se")</f>
        <v>order</v>
      </c>
      <c r="M1149" s="32" t="s">
        <v>436</v>
      </c>
      <c r="N1149" s="3">
        <v>30</v>
      </c>
      <c r="O1149" s="3">
        <f>IF(Table1[[#This Row],[Algorithm]]="None",0,IF(Table1[[#This Row],[NumPredictors]]&lt;=5,5,IF(Table1[[#This Row],[NumPredictors]]&lt;=10,10,IF(Table1[[#This Row],[NumPredictors]]&lt;=30,30,50))))</f>
        <v>30</v>
      </c>
      <c r="P1149" s="2">
        <v>0.81089999999999995</v>
      </c>
      <c r="Q1149" s="2">
        <v>0.81323333333333303</v>
      </c>
      <c r="R1149">
        <v>0.68000000000029104</v>
      </c>
      <c r="S1149">
        <v>61.639999999999397</v>
      </c>
      <c r="T1149">
        <v>6.5</v>
      </c>
      <c r="U1149" s="3">
        <v>1.3812918073467</v>
      </c>
      <c r="V1149" s="17"/>
      <c r="W1149" s="22">
        <f>IFERROR(Table1[[#This Row],[MutualInformation]]/Table1[[#This Row],[MutualInformationPotential]],0)</f>
        <v>0</v>
      </c>
      <c r="X1149" s="3">
        <v>5.5040987930098602E-2</v>
      </c>
      <c r="Y1149" s="3"/>
      <c r="Z1149" s="3">
        <f>IFERROR(Table1[[#This Row],[MutualInformationVsOutcome]]/Table1[[#This Row],[MutualInformationVsOutcomePotential]],0)</f>
        <v>0</v>
      </c>
      <c r="AA1149">
        <v>381</v>
      </c>
      <c r="AB1149">
        <v>7728</v>
      </c>
      <c r="AC1149">
        <v>210</v>
      </c>
      <c r="AD1149">
        <v>1681</v>
      </c>
      <c r="AE1149" s="3" t="s">
        <v>1666</v>
      </c>
      <c r="AF11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149" s="17" t="str">
        <f>RIGHT(Table1[[#This Row],[AlgorithmFunc]],LEN(Table1[[#This Row],[AlgorithmFunc]])-16)</f>
        <v>Random</v>
      </c>
      <c r="AH1149" s="3">
        <f>Table1[[#This Row],['# CM TP]]+Table1[[#This Row],['# CM TN]]</f>
        <v>8109</v>
      </c>
      <c r="AI1149" s="3">
        <f>Table1[[#This Row],['# CM FP]]+Table1[[#This Row],['# CM FN]]</f>
        <v>1891</v>
      </c>
      <c r="AJ1149" s="3">
        <f>Table1[[#This Row],['# CM TP]]+Table1[[#This Row],['# CM FP]]</f>
        <v>591</v>
      </c>
      <c r="AK1149" s="3">
        <f>Table1[[#This Row],['# CM TN]]+Table1[[#This Row],['# CM FN]]</f>
        <v>9409</v>
      </c>
      <c r="AL1149" s="3">
        <f>Table1[[#This Row],[GT_T]]+Table1[[#This Row],[GT_F]]</f>
        <v>10000</v>
      </c>
      <c r="AM1149" s="3">
        <f>IFERROR((Table1[[#This Row],['# CM TP]]+Table1[[#This Row],['# CM TN]])/Table1[[#This Row],[GT_TOT]], 0)</f>
        <v>0.81089999999999995</v>
      </c>
      <c r="AN1149" s="3">
        <f>IFERROR(((Table1[[#This Row],[GT_T]]*Table1[[#This Row],[GT_ML_P]]/Table1[[#This Row],[GT_TOT]])+(Table1[[#This Row],[GT_F]]*Table1[[#This Row],[GT_ML_N]]/Table1[[#This Row],[GT_TOT]]))/Table1[[#This Row],[GT_TOT]],0)</f>
        <v>0.22584837999999999</v>
      </c>
      <c r="AO1149" s="3">
        <f>(Table1[[#This Row],[OBS_ACC]]-Table1[[#This Row],[EXP_ACC]])/(1-Table1[[#This Row],[EXP_ACC]])</f>
        <v>0.7557326044218573</v>
      </c>
      <c r="AP1149" s="3">
        <f>Table1[[#This Row],['# CM TP]]+Table1[[#This Row],['# CM FN]]</f>
        <v>2062</v>
      </c>
      <c r="AQ1149" s="3">
        <f>Table1[[#This Row],['# CM TN]]+Table1[[#This Row],['# CM FP]]</f>
        <v>7938</v>
      </c>
      <c r="AR1149" s="2">
        <f>IFERROR(Table1[[#This Row],[NUM_T]]/(Table1[[#This Row],[NUM_T]]+Table1[[#This Row],[NUM_F]]),0)</f>
        <v>0.20619999999999999</v>
      </c>
      <c r="AS1149" s="2">
        <f>IFERROR(((LEN(Table1[[#This Row],[Predictors]])-LEN(SUBSTITUTE(Table1[[#This Row],[Predictors]],"_","")))/Table1[[#This Row],[NumPredictors]])-Table1[[#This Row],[P_se]],0)</f>
        <v>0</v>
      </c>
      <c r="AT1149" s="2">
        <f>IFERROR((LEN(Table1[[#This Row],[Predictors]])-LEN(SUBSTITUTE(Table1[[#This Row],[Predictors]],".","")))/Table1[[#This Row],[NumPredictors]],0)</f>
        <v>1</v>
      </c>
      <c r="AU11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49" s="2">
        <f>1-(Table1[[#This Row],[P_2gram]]+Table1[[#This Row],[P_order]]+Table1[[#This Row],[P_se]])</f>
        <v>0</v>
      </c>
    </row>
    <row r="1150" spans="1:48" x14ac:dyDescent="0.25">
      <c r="A1150" s="26">
        <v>11</v>
      </c>
      <c r="B1150" t="s">
        <v>645</v>
      </c>
      <c r="C1150" s="26" t="s">
        <v>185</v>
      </c>
      <c r="D1150" s="26" t="s">
        <v>1510</v>
      </c>
      <c r="E1150" s="26">
        <v>40000</v>
      </c>
      <c r="F11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150" s="26" t="s">
        <v>1293</v>
      </c>
      <c r="H1150" s="27">
        <v>1</v>
      </c>
      <c r="I1150" s="28">
        <v>43121.787824074076</v>
      </c>
      <c r="J1150" s="26" t="s">
        <v>37</v>
      </c>
      <c r="K1150" s="26" t="s">
        <v>11</v>
      </c>
      <c r="L1150" t="str">
        <f>SUBSTITUTE(SUBSTITUTE(Table1[[#This Row],[PredictorSetsOrig]],"task","act"),"startend","se")</f>
        <v>2gram,order</v>
      </c>
      <c r="M1150" s="32" t="s">
        <v>438</v>
      </c>
      <c r="N1150" s="27">
        <v>10</v>
      </c>
      <c r="O1150" s="27">
        <f>IF(Table1[[#This Row],[Algorithm]]="None",0,IF(Table1[[#This Row],[NumPredictors]]&lt;=5,5,IF(Table1[[#This Row],[NumPredictors]]&lt;=10,10,IF(Table1[[#This Row],[NumPredictors]]&lt;=30,30,50))))</f>
        <v>10</v>
      </c>
      <c r="P1150" s="29">
        <v>0.81069999999999998</v>
      </c>
      <c r="Q1150" s="29">
        <v>0.8115</v>
      </c>
      <c r="R1150" s="26">
        <v>81.25</v>
      </c>
      <c r="S1150" s="26">
        <v>40.72</v>
      </c>
      <c r="T1150" s="26">
        <v>13.0700000000001</v>
      </c>
      <c r="U1150" s="27">
        <v>3.5326406188287098</v>
      </c>
      <c r="V1150" s="27"/>
      <c r="W1150" s="22">
        <f>IFERROR(Table1[[#This Row],[MutualInformation]]/Table1[[#This Row],[MutualInformationPotential]],0)</f>
        <v>0</v>
      </c>
      <c r="X1150" s="27">
        <v>5.7901259153031702E-2</v>
      </c>
      <c r="Y1150" s="27"/>
      <c r="Z1150" s="27">
        <f>IFERROR(Table1[[#This Row],[MutualInformationVsOutcome]]/Table1[[#This Row],[MutualInformationVsOutcomePotential]],0)</f>
        <v>0</v>
      </c>
      <c r="AA1150" s="26">
        <v>139</v>
      </c>
      <c r="AB1150" s="26">
        <v>7968</v>
      </c>
      <c r="AC1150" s="26">
        <v>55</v>
      </c>
      <c r="AD1150" s="26">
        <v>1838</v>
      </c>
      <c r="AE1150" s="27" t="s">
        <v>448</v>
      </c>
      <c r="AF1150" s="27" t="str">
        <f>RIGHT(Table1[[#This Row],[AlgorithmFunc]],LEN(Table1[[#This Row],[AlgorithmFunc]])-16)</f>
        <v>Cluster</v>
      </c>
      <c r="AG1150" s="17" t="str">
        <f>RIGHT(Table1[[#This Row],[AlgorithmFunc]],LEN(Table1[[#This Row],[AlgorithmFunc]])-16)</f>
        <v>Cluster</v>
      </c>
      <c r="AH1150" s="27">
        <f>Table1[[#This Row],['# CM TP]]+Table1[[#This Row],['# CM TN]]</f>
        <v>8107</v>
      </c>
      <c r="AI1150" s="27">
        <f>Table1[[#This Row],['# CM FP]]+Table1[[#This Row],['# CM FN]]</f>
        <v>1893</v>
      </c>
      <c r="AJ1150" s="27">
        <f>Table1[[#This Row],['# CM TP]]+Table1[[#This Row],['# CM FP]]</f>
        <v>194</v>
      </c>
      <c r="AK1150" s="27">
        <f>Table1[[#This Row],['# CM TN]]+Table1[[#This Row],['# CM FN]]</f>
        <v>9806</v>
      </c>
      <c r="AL1150" s="27">
        <f>Table1[[#This Row],[GT_T]]+Table1[[#This Row],[GT_F]]</f>
        <v>10000</v>
      </c>
      <c r="AM1150" s="27">
        <f>IFERROR((Table1[[#This Row],['# CM TP]]+Table1[[#This Row],['# CM TN]])/Table1[[#This Row],[GT_TOT]], 0)</f>
        <v>0.81069999999999998</v>
      </c>
      <c r="AN1150" s="27">
        <f>IFERROR(((Table1[[#This Row],[GT_T]]*Table1[[#This Row],[GT_ML_P]]/Table1[[#This Row],[GT_TOT]])+(Table1[[#This Row],[GT_F]]*Table1[[#This Row],[GT_ML_N]]/Table1[[#This Row],[GT_TOT]]))/Table1[[#This Row],[GT_TOT]],0)</f>
        <v>0.20135515999999998</v>
      </c>
      <c r="AO1150" s="27">
        <f>(Table1[[#This Row],[OBS_ACC]]-Table1[[#This Row],[EXP_ACC]])/(1-Table1[[#This Row],[EXP_ACC]])</f>
        <v>0.76297348894159256</v>
      </c>
      <c r="AP1150" s="27">
        <f>Table1[[#This Row],['# CM TP]]+Table1[[#This Row],['# CM FN]]</f>
        <v>1977</v>
      </c>
      <c r="AQ1150" s="27">
        <f>Table1[[#This Row],['# CM TN]]+Table1[[#This Row],['# CM FP]]</f>
        <v>8023</v>
      </c>
      <c r="AR1150" s="29">
        <f>IFERROR(Table1[[#This Row],[NUM_T]]/(Table1[[#This Row],[NUM_T]]+Table1[[#This Row],[NUM_F]]),0)</f>
        <v>0.19769999999999999</v>
      </c>
      <c r="AS1150" s="29">
        <f>IFERROR(((LEN(Table1[[#This Row],[Predictors]])-LEN(SUBSTITUTE(Table1[[#This Row],[Predictors]],"_","")))/Table1[[#This Row],[NumPredictors]])-Table1[[#This Row],[P_se]],0)</f>
        <v>0.3</v>
      </c>
      <c r="AT1150" s="29">
        <f>IFERROR((LEN(Table1[[#This Row],[Predictors]])-LEN(SUBSTITUTE(Table1[[#This Row],[Predictors]],".","")))/Table1[[#This Row],[NumPredictors]],0)</f>
        <v>0.7</v>
      </c>
      <c r="AU115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0" s="29">
        <f>1-(Table1[[#This Row],[P_2gram]]+Table1[[#This Row],[P_order]]+Table1[[#This Row],[P_se]])</f>
        <v>0</v>
      </c>
    </row>
    <row r="1151" spans="1:48" x14ac:dyDescent="0.25">
      <c r="A1151">
        <v>106</v>
      </c>
      <c r="B1151" t="s">
        <v>645</v>
      </c>
      <c r="C1151" t="s">
        <v>190</v>
      </c>
      <c r="D1151" s="26" t="s">
        <v>1510</v>
      </c>
      <c r="E1151">
        <v>40000</v>
      </c>
      <c r="F11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151" t="s">
        <v>1070</v>
      </c>
      <c r="H1151" s="3">
        <v>1</v>
      </c>
      <c r="I1151" s="1">
        <v>43118.826261574075</v>
      </c>
      <c r="J1151" t="s">
        <v>983</v>
      </c>
      <c r="K1151" t="s">
        <v>11</v>
      </c>
      <c r="L1151" t="str">
        <f>SUBSTITUTE(SUBSTITUTE(Table1[[#This Row],[PredictorSetsOrig]],"task","act"),"startend","se")</f>
        <v>act,2gram,order</v>
      </c>
      <c r="M1151" s="32" t="s">
        <v>24</v>
      </c>
      <c r="N1151" s="3">
        <v>10</v>
      </c>
      <c r="O1151" s="3">
        <f>IF(Table1[[#This Row],[Algorithm]]="None",0,IF(Table1[[#This Row],[NumPredictors]]&lt;=5,5,IF(Table1[[#This Row],[NumPredictors]]&lt;=10,10,IF(Table1[[#This Row],[NumPredictors]]&lt;=30,30,50))))</f>
        <v>10</v>
      </c>
      <c r="P1151" s="2">
        <v>0.81059999999999999</v>
      </c>
      <c r="Q1151" s="2">
        <v>0.81163333333333298</v>
      </c>
      <c r="R1151">
        <v>7.7800000000002001</v>
      </c>
      <c r="S1151">
        <v>36.110000000000099</v>
      </c>
      <c r="T1151">
        <v>12.559999999999899</v>
      </c>
      <c r="U1151" s="3">
        <v>0.66572451156146994</v>
      </c>
      <c r="V1151" s="27"/>
      <c r="W1151" s="22">
        <f>IFERROR(Table1[[#This Row],[MutualInformation]]/Table1[[#This Row],[MutualInformationPotential]],0)</f>
        <v>0</v>
      </c>
      <c r="X1151" s="3">
        <v>4.6491800106920798E-2</v>
      </c>
      <c r="Y1151" s="3"/>
      <c r="Z1151" s="3">
        <f>IFERROR(Table1[[#This Row],[MutualInformationVsOutcome]]/Table1[[#This Row],[MutualInformationVsOutcomePotential]],0)</f>
        <v>0</v>
      </c>
      <c r="AA1151">
        <v>375</v>
      </c>
      <c r="AB1151">
        <v>7731</v>
      </c>
      <c r="AC1151">
        <v>207</v>
      </c>
      <c r="AD1151">
        <v>1687</v>
      </c>
      <c r="AE1151" s="3" t="s">
        <v>1196</v>
      </c>
      <c r="AF11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151" s="17" t="str">
        <f>RIGHT(Table1[[#This Row],[AlgorithmFunc]],LEN(Table1[[#This Row],[AlgorithmFunc]])-16)</f>
        <v>Influence</v>
      </c>
      <c r="AH1151" s="3">
        <f>Table1[[#This Row],['# CM TP]]+Table1[[#This Row],['# CM TN]]</f>
        <v>8106</v>
      </c>
      <c r="AI1151" s="3">
        <f>Table1[[#This Row],['# CM FP]]+Table1[[#This Row],['# CM FN]]</f>
        <v>1894</v>
      </c>
      <c r="AJ1151" s="3">
        <f>Table1[[#This Row],['# CM TP]]+Table1[[#This Row],['# CM FP]]</f>
        <v>582</v>
      </c>
      <c r="AK1151" s="3">
        <f>Table1[[#This Row],['# CM TN]]+Table1[[#This Row],['# CM FN]]</f>
        <v>9418</v>
      </c>
      <c r="AL1151" s="3">
        <f>Table1[[#This Row],[GT_T]]+Table1[[#This Row],[GT_F]]</f>
        <v>10000</v>
      </c>
      <c r="AM1151" s="3">
        <f>IFERROR((Table1[[#This Row],['# CM TP]]+Table1[[#This Row],['# CM TN]])/Table1[[#This Row],[GT_TOT]], 0)</f>
        <v>0.81059999999999999</v>
      </c>
      <c r="AN1151" s="3">
        <f>IFERROR(((Table1[[#This Row],[GT_T]]*Table1[[#This Row],[GT_ML_P]]/Table1[[#This Row],[GT_TOT]])+(Table1[[#This Row],[GT_F]]*Table1[[#This Row],[GT_ML_N]]/Table1[[#This Row],[GT_TOT]]))/Table1[[#This Row],[GT_TOT]],0)</f>
        <v>0.22555383999999998</v>
      </c>
      <c r="AO1151" s="3">
        <f>(Table1[[#This Row],[OBS_ACC]]-Table1[[#This Row],[EXP_ACC]])/(1-Table1[[#This Row],[EXP_ACC]])</f>
        <v>0.75543813142543048</v>
      </c>
      <c r="AP1151" s="3">
        <f>Table1[[#This Row],['# CM TP]]+Table1[[#This Row],['# CM FN]]</f>
        <v>2062</v>
      </c>
      <c r="AQ1151" s="3">
        <f>Table1[[#This Row],['# CM TN]]+Table1[[#This Row],['# CM FP]]</f>
        <v>7938</v>
      </c>
      <c r="AR1151" s="2">
        <f>IFERROR(Table1[[#This Row],[NUM_T]]/(Table1[[#This Row],[NUM_T]]+Table1[[#This Row],[NUM_F]]),0)</f>
        <v>0.20619999999999999</v>
      </c>
      <c r="AS1151" s="2">
        <f>IFERROR(((LEN(Table1[[#This Row],[Predictors]])-LEN(SUBSTITUTE(Table1[[#This Row],[Predictors]],"_","")))/Table1[[#This Row],[NumPredictors]])-Table1[[#This Row],[P_se]],0)</f>
        <v>0.3</v>
      </c>
      <c r="AT1151" s="2">
        <f>IFERROR((LEN(Table1[[#This Row],[Predictors]])-LEN(SUBSTITUTE(Table1[[#This Row],[Predictors]],".","")))/Table1[[#This Row],[NumPredictors]],0)</f>
        <v>0.7</v>
      </c>
      <c r="AU11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1" s="2">
        <f>1-(Table1[[#This Row],[P_2gram]]+Table1[[#This Row],[P_order]]+Table1[[#This Row],[P_se]])</f>
        <v>0</v>
      </c>
    </row>
    <row r="1152" spans="1:48" x14ac:dyDescent="0.25">
      <c r="A1152" s="26">
        <v>142</v>
      </c>
      <c r="B1152" s="26" t="s">
        <v>645</v>
      </c>
      <c r="C1152" s="26" t="s">
        <v>185</v>
      </c>
      <c r="D1152" s="26" t="s">
        <v>1510</v>
      </c>
      <c r="E1152" s="26">
        <v>40000</v>
      </c>
      <c r="F11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152" s="26" t="s">
        <v>1070</v>
      </c>
      <c r="H1152" s="27">
        <v>1</v>
      </c>
      <c r="I1152" s="28">
        <v>43118.942974537036</v>
      </c>
      <c r="J1152" s="26" t="s">
        <v>982</v>
      </c>
      <c r="K1152" s="26" t="s">
        <v>11</v>
      </c>
      <c r="L1152" t="str">
        <f>SUBSTITUTE(SUBSTITUTE(Table1[[#This Row],[PredictorSetsOrig]],"task","act"),"startend","se")</f>
        <v>order</v>
      </c>
      <c r="M1152" s="32" t="s">
        <v>436</v>
      </c>
      <c r="N1152" s="27">
        <v>30</v>
      </c>
      <c r="O1152" s="27">
        <f>IF(Table1[[#This Row],[Algorithm]]="None",0,IF(Table1[[#This Row],[NumPredictors]]&lt;=5,5,IF(Table1[[#This Row],[NumPredictors]]&lt;=10,10,IF(Table1[[#This Row],[NumPredictors]]&lt;=30,30,50))))</f>
        <v>30</v>
      </c>
      <c r="P1152" s="29">
        <v>0.81040000000000001</v>
      </c>
      <c r="Q1152" s="29">
        <v>0.807466666666667</v>
      </c>
      <c r="R1152" s="26">
        <v>4.15999999999985</v>
      </c>
      <c r="S1152" s="26">
        <v>61.200000000000699</v>
      </c>
      <c r="T1152" s="26">
        <v>6.7399999999997799</v>
      </c>
      <c r="U1152" s="27">
        <v>2.28145945611212</v>
      </c>
      <c r="V1152" s="27"/>
      <c r="W1152" s="22">
        <f>IFERROR(Table1[[#This Row],[MutualInformation]]/Table1[[#This Row],[MutualInformationPotential]],0)</f>
        <v>0</v>
      </c>
      <c r="X1152" s="27">
        <v>5.8989197888971397E-2</v>
      </c>
      <c r="Y1152" s="3"/>
      <c r="Z1152" s="27">
        <f>IFERROR(Table1[[#This Row],[MutualInformationVsOutcome]]/Table1[[#This Row],[MutualInformationVsOutcomePotential]],0)</f>
        <v>0</v>
      </c>
      <c r="AA1152" s="26">
        <v>387</v>
      </c>
      <c r="AB1152" s="26">
        <v>7717</v>
      </c>
      <c r="AC1152" s="26">
        <v>306</v>
      </c>
      <c r="AD1152" s="26">
        <v>1590</v>
      </c>
      <c r="AE1152" s="27" t="s">
        <v>1135</v>
      </c>
      <c r="AF11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52" s="17" t="str">
        <f>RIGHT(Table1[[#This Row],[AlgorithmFunc]],LEN(Table1[[#This Row],[AlgorithmFunc]])-16)</f>
        <v>Fisher</v>
      </c>
      <c r="AH1152" s="27">
        <f>Table1[[#This Row],['# CM TP]]+Table1[[#This Row],['# CM TN]]</f>
        <v>8104</v>
      </c>
      <c r="AI1152" s="27">
        <f>Table1[[#This Row],['# CM FP]]+Table1[[#This Row],['# CM FN]]</f>
        <v>1896</v>
      </c>
      <c r="AJ1152" s="27">
        <f>Table1[[#This Row],['# CM TP]]+Table1[[#This Row],['# CM FP]]</f>
        <v>693</v>
      </c>
      <c r="AK1152" s="27">
        <f>Table1[[#This Row],['# CM TN]]+Table1[[#This Row],['# CM FN]]</f>
        <v>9307</v>
      </c>
      <c r="AL1152" s="27">
        <f>Table1[[#This Row],[GT_T]]+Table1[[#This Row],[GT_F]]</f>
        <v>10000</v>
      </c>
      <c r="AM1152" s="27">
        <f>IFERROR((Table1[[#This Row],['# CM TP]]+Table1[[#This Row],['# CM TN]])/Table1[[#This Row],[GT_TOT]], 0)</f>
        <v>0.81040000000000001</v>
      </c>
      <c r="AN1152" s="27">
        <f>IFERROR(((Table1[[#This Row],[GT_T]]*Table1[[#This Row],[GT_ML_P]]/Table1[[#This Row],[GT_TOT]])+(Table1[[#This Row],[GT_F]]*Table1[[#This Row],[GT_ML_N]]/Table1[[#This Row],[GT_TOT]]))/Table1[[#This Row],[GT_TOT]],0)</f>
        <v>0.23262143999999998</v>
      </c>
      <c r="AO1152" s="27">
        <f>(Table1[[#This Row],[OBS_ACC]]-Table1[[#This Row],[EXP_ACC]])/(1-Table1[[#This Row],[EXP_ACC]])</f>
        <v>0.75292507520668805</v>
      </c>
      <c r="AP1152" s="27">
        <f>Table1[[#This Row],['# CM TP]]+Table1[[#This Row],['# CM FN]]</f>
        <v>1977</v>
      </c>
      <c r="AQ1152" s="27">
        <f>Table1[[#This Row],['# CM TN]]+Table1[[#This Row],['# CM FP]]</f>
        <v>8023</v>
      </c>
      <c r="AR1152" s="29">
        <f>IFERROR(Table1[[#This Row],[NUM_T]]/(Table1[[#This Row],[NUM_T]]+Table1[[#This Row],[NUM_F]]),0)</f>
        <v>0.19769999999999999</v>
      </c>
      <c r="AS1152" s="29">
        <f>IFERROR(((LEN(Table1[[#This Row],[Predictors]])-LEN(SUBSTITUTE(Table1[[#This Row],[Predictors]],"_","")))/Table1[[#This Row],[NumPredictors]])-Table1[[#This Row],[P_se]],0)</f>
        <v>0</v>
      </c>
      <c r="AT1152" s="29">
        <f>IFERROR((LEN(Table1[[#This Row],[Predictors]])-LEN(SUBSTITUTE(Table1[[#This Row],[Predictors]],".","")))/Table1[[#This Row],[NumPredictors]],0)</f>
        <v>1</v>
      </c>
      <c r="AU115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2" s="29">
        <f>1-(Table1[[#This Row],[P_2gram]]+Table1[[#This Row],[P_order]]+Table1[[#This Row],[P_se]])</f>
        <v>0</v>
      </c>
    </row>
    <row r="1153" spans="1:48" x14ac:dyDescent="0.25">
      <c r="A1153">
        <v>48</v>
      </c>
      <c r="B1153" t="s">
        <v>645</v>
      </c>
      <c r="C1153" t="s">
        <v>190</v>
      </c>
      <c r="D1153" s="26" t="s">
        <v>1510</v>
      </c>
      <c r="E1153">
        <v>20000</v>
      </c>
      <c r="F11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153" t="s">
        <v>719</v>
      </c>
      <c r="H1153" s="3">
        <v>1</v>
      </c>
      <c r="I1153" s="1">
        <v>42796.788935185185</v>
      </c>
      <c r="J1153" t="s">
        <v>45</v>
      </c>
      <c r="K1153" t="s">
        <v>11</v>
      </c>
      <c r="L1153" t="str">
        <f>SUBSTITUTE(SUBSTITUTE(Table1[[#This Row],[PredictorSetsOrig]],"task","act"),"startend","se")</f>
        <v>order</v>
      </c>
      <c r="M1153" s="14" t="s">
        <v>436</v>
      </c>
      <c r="N1153" s="3">
        <v>10</v>
      </c>
      <c r="O1153" s="3">
        <f>IF(Table1[[#This Row],[Algorithm]]="None",0,IF(Table1[[#This Row],[NumPredictors]]&lt;=5,5,IF(Table1[[#This Row],[NumPredictors]]&lt;=10,10,IF(Table1[[#This Row],[NumPredictors]]&lt;=30,30,50))))</f>
        <v>10</v>
      </c>
      <c r="P1153" s="2">
        <v>0.81020000000000003</v>
      </c>
      <c r="Q1153" s="2">
        <v>0.81713333333333305</v>
      </c>
      <c r="R1153" s="1">
        <v>2272.56</v>
      </c>
      <c r="S1153" s="3">
        <v>20.159999999999901</v>
      </c>
      <c r="T1153" s="1">
        <v>5.5400000000008696</v>
      </c>
      <c r="U1153" s="3">
        <v>2.3049322709410101</v>
      </c>
      <c r="V1153" s="17">
        <v>7.5322934809952402</v>
      </c>
      <c r="W1153" s="22">
        <f>IFERROR(Table1[[#This Row],[MutualInformation]]/Table1[[#This Row],[MutualInformationPotential]],0)</f>
        <v>0.30600669991903445</v>
      </c>
      <c r="X1153" s="3">
        <v>0.12765225236368</v>
      </c>
      <c r="Y1153" s="3">
        <v>0.38547687968466299</v>
      </c>
      <c r="Z1153" s="3">
        <f>IFERROR(Table1[[#This Row],[MutualInformationVsOutcome]]/Table1[[#This Row],[MutualInformationVsOutcomePotential]],0)</f>
        <v>0.33115410830373315</v>
      </c>
      <c r="AA1153">
        <v>548</v>
      </c>
      <c r="AB1153">
        <v>3503</v>
      </c>
      <c r="AC1153">
        <v>338</v>
      </c>
      <c r="AD1153">
        <v>611</v>
      </c>
      <c r="AE1153" s="3" t="s">
        <v>759</v>
      </c>
      <c r="AF11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153" s="17" t="str">
        <f>RIGHT(Table1[[#This Row],[AlgorithmFunc]],LEN(Table1[[#This Row],[AlgorithmFunc]])-16)</f>
        <v>Recursive</v>
      </c>
      <c r="AH1153" s="3">
        <f>Table1[[#This Row],['# CM TP]]+Table1[[#This Row],['# CM TN]]</f>
        <v>4051</v>
      </c>
      <c r="AI1153" s="3">
        <f>Table1[[#This Row],['# CM FP]]+Table1[[#This Row],['# CM FN]]</f>
        <v>949</v>
      </c>
      <c r="AJ1153" s="3">
        <f>Table1[[#This Row],['# CM TP]]+Table1[[#This Row],['# CM FP]]</f>
        <v>886</v>
      </c>
      <c r="AK1153" s="3">
        <f>Table1[[#This Row],['# CM TN]]+Table1[[#This Row],['# CM FN]]</f>
        <v>4114</v>
      </c>
      <c r="AL1153" s="3">
        <f>Table1[[#This Row],[GT_T]]+Table1[[#This Row],[GT_F]]</f>
        <v>5000</v>
      </c>
      <c r="AM1153" s="3">
        <f>IFERROR((Table1[[#This Row],['# CM TP]]+Table1[[#This Row],['# CM TN]])/Table1[[#This Row],[GT_TOT]], 0)</f>
        <v>0.81020000000000003</v>
      </c>
      <c r="AN1153" s="3">
        <f>IFERROR(((Table1[[#This Row],[GT_T]]*Table1[[#This Row],[GT_ML_P]]/Table1[[#This Row],[GT_TOT]])+(Table1[[#This Row],[GT_F]]*Table1[[#This Row],[GT_ML_N]]/Table1[[#This Row],[GT_TOT]]))/Table1[[#This Row],[GT_TOT]],0)</f>
        <v>0.29973488000000004</v>
      </c>
      <c r="AO1153" s="3">
        <f>(Table1[[#This Row],[OBS_ACC]]-Table1[[#This Row],[EXP_ACC]])/(1-Table1[[#This Row],[EXP_ACC]])</f>
        <v>0.72895979739787697</v>
      </c>
      <c r="AP1153" s="3">
        <f>Table1[[#This Row],['# CM TP]]+Table1[[#This Row],['# CM FN]]</f>
        <v>1159</v>
      </c>
      <c r="AQ1153" s="3">
        <f>Table1[[#This Row],['# CM TN]]+Table1[[#This Row],['# CM FP]]</f>
        <v>3841</v>
      </c>
      <c r="AR1153" s="2">
        <f>IFERROR(Table1[[#This Row],[NUM_T]]/(Table1[[#This Row],[NUM_T]]+Table1[[#This Row],[NUM_F]]),0)</f>
        <v>0.23180000000000001</v>
      </c>
      <c r="AS1153" s="2">
        <f>IFERROR(((LEN(Table1[[#This Row],[Predictors]])-LEN(SUBSTITUTE(Table1[[#This Row],[Predictors]],"_","")))/Table1[[#This Row],[NumPredictors]])-Table1[[#This Row],[P_se]],0)</f>
        <v>0</v>
      </c>
      <c r="AT1153" s="2">
        <f>IFERROR((LEN(Table1[[#This Row],[Predictors]])-LEN(SUBSTITUTE(Table1[[#This Row],[Predictors]],".","")))/Table1[[#This Row],[NumPredictors]],0)</f>
        <v>1</v>
      </c>
      <c r="AU11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3" s="2">
        <f>1-(Table1[[#This Row],[P_2gram]]+Table1[[#This Row],[P_order]]+Table1[[#This Row],[P_se]])</f>
        <v>0</v>
      </c>
    </row>
    <row r="1154" spans="1:48" x14ac:dyDescent="0.25">
      <c r="A1154">
        <v>69</v>
      </c>
      <c r="B1154" t="s">
        <v>645</v>
      </c>
      <c r="C1154" t="s">
        <v>190</v>
      </c>
      <c r="D1154" s="26" t="s">
        <v>1510</v>
      </c>
      <c r="E1154">
        <v>20000</v>
      </c>
      <c r="F11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154" t="s">
        <v>719</v>
      </c>
      <c r="H1154" s="3">
        <v>1</v>
      </c>
      <c r="I1154" s="1">
        <v>42797.695474537039</v>
      </c>
      <c r="J1154" t="s">
        <v>167</v>
      </c>
      <c r="K1154" t="s">
        <v>11</v>
      </c>
      <c r="L1154" t="str">
        <f>SUBSTITUTE(SUBSTITUTE(Table1[[#This Row],[PredictorSetsOrig]],"task","act"),"startend","se")</f>
        <v>order</v>
      </c>
      <c r="M1154" s="14" t="s">
        <v>436</v>
      </c>
      <c r="N1154" s="3">
        <v>10</v>
      </c>
      <c r="O1154" s="3">
        <f>IF(Table1[[#This Row],[Algorithm]]="None",0,IF(Table1[[#This Row],[NumPredictors]]&lt;=5,5,IF(Table1[[#This Row],[NumPredictors]]&lt;=10,10,IF(Table1[[#This Row],[NumPredictors]]&lt;=30,30,50))))</f>
        <v>10</v>
      </c>
      <c r="P1154" s="2">
        <v>0.81020000000000003</v>
      </c>
      <c r="Q1154" s="2">
        <v>0.81573333333333298</v>
      </c>
      <c r="R1154" s="1">
        <v>2225.4900000000098</v>
      </c>
      <c r="S1154" s="3">
        <v>18.75</v>
      </c>
      <c r="T1154" s="1">
        <v>4.4600000000064002</v>
      </c>
      <c r="U1154" s="3">
        <v>2.1897833114058001</v>
      </c>
      <c r="V1154" s="3">
        <v>7.5322934809952402</v>
      </c>
      <c r="W1154" s="22">
        <f>IFERROR(Table1[[#This Row],[MutualInformation]]/Table1[[#This Row],[MutualInformationPotential]],0)</f>
        <v>0.29071932963457292</v>
      </c>
      <c r="X1154" s="3">
        <v>0.13300525669442101</v>
      </c>
      <c r="Y1154" s="3">
        <v>0.38547687968466299</v>
      </c>
      <c r="Z1154" s="3">
        <f>IFERROR(Table1[[#This Row],[MutualInformationVsOutcome]]/Table1[[#This Row],[MutualInformationVsOutcomePotential]],0)</f>
        <v>0.34504081490756372</v>
      </c>
      <c r="AA1154">
        <v>453</v>
      </c>
      <c r="AB1154">
        <v>3598</v>
      </c>
      <c r="AC1154">
        <v>243</v>
      </c>
      <c r="AD1154">
        <v>706</v>
      </c>
      <c r="AE1154" s="3" t="s">
        <v>780</v>
      </c>
      <c r="AF11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154" s="17" t="str">
        <f>RIGHT(Table1[[#This Row],[AlgorithmFunc]],LEN(Table1[[#This Row],[AlgorithmFunc]])-16)</f>
        <v>LASSORepeated1se</v>
      </c>
      <c r="AH1154" s="3">
        <f>Table1[[#This Row],['# CM TP]]+Table1[[#This Row],['# CM TN]]</f>
        <v>4051</v>
      </c>
      <c r="AI1154" s="3">
        <f>Table1[[#This Row],['# CM FP]]+Table1[[#This Row],['# CM FN]]</f>
        <v>949</v>
      </c>
      <c r="AJ1154" s="3">
        <f>Table1[[#This Row],['# CM TP]]+Table1[[#This Row],['# CM FP]]</f>
        <v>696</v>
      </c>
      <c r="AK1154" s="3">
        <f>Table1[[#This Row],['# CM TN]]+Table1[[#This Row],['# CM FN]]</f>
        <v>4304</v>
      </c>
      <c r="AL1154" s="3">
        <f>Table1[[#This Row],[GT_T]]+Table1[[#This Row],[GT_F]]</f>
        <v>5000</v>
      </c>
      <c r="AM1154" s="3">
        <f>IFERROR((Table1[[#This Row],['# CM TP]]+Table1[[#This Row],['# CM TN]])/Table1[[#This Row],[GT_TOT]], 0)</f>
        <v>0.81020000000000003</v>
      </c>
      <c r="AN1154" s="3">
        <f>IFERROR(((Table1[[#This Row],[GT_T]]*Table1[[#This Row],[GT_ML_P]]/Table1[[#This Row],[GT_TOT]])+(Table1[[#This Row],[GT_F]]*Table1[[#This Row],[GT_ML_N]]/Table1[[#This Row],[GT_TOT]]))/Table1[[#This Row],[GT_TOT]],0)</f>
        <v>0.27615967999999996</v>
      </c>
      <c r="AO1154" s="3">
        <f>(Table1[[#This Row],[OBS_ACC]]-Table1[[#This Row],[EXP_ACC]])/(1-Table1[[#This Row],[EXP_ACC]])</f>
        <v>0.73778747224249686</v>
      </c>
      <c r="AP1154" s="3">
        <f>Table1[[#This Row],['# CM TP]]+Table1[[#This Row],['# CM FN]]</f>
        <v>1159</v>
      </c>
      <c r="AQ1154" s="3">
        <f>Table1[[#This Row],['# CM TN]]+Table1[[#This Row],['# CM FP]]</f>
        <v>3841</v>
      </c>
      <c r="AR1154" s="2">
        <f>IFERROR(Table1[[#This Row],[NUM_T]]/(Table1[[#This Row],[NUM_T]]+Table1[[#This Row],[NUM_F]]),0)</f>
        <v>0.23180000000000001</v>
      </c>
      <c r="AS1154" s="2">
        <f>IFERROR(((LEN(Table1[[#This Row],[Predictors]])-LEN(SUBSTITUTE(Table1[[#This Row],[Predictors]],"_","")))/Table1[[#This Row],[NumPredictors]])-Table1[[#This Row],[P_se]],0)</f>
        <v>0</v>
      </c>
      <c r="AT1154" s="2">
        <f>IFERROR((LEN(Table1[[#This Row],[Predictors]])-LEN(SUBSTITUTE(Table1[[#This Row],[Predictors]],".","")))/Table1[[#This Row],[NumPredictors]],0)</f>
        <v>1</v>
      </c>
      <c r="AU11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4" s="2">
        <f>1-(Table1[[#This Row],[P_2gram]]+Table1[[#This Row],[P_order]]+Table1[[#This Row],[P_se]])</f>
        <v>0</v>
      </c>
    </row>
    <row r="1155" spans="1:48" x14ac:dyDescent="0.25">
      <c r="A1155">
        <v>27</v>
      </c>
      <c r="B1155" t="s">
        <v>645</v>
      </c>
      <c r="C1155" t="s">
        <v>185</v>
      </c>
      <c r="D1155" s="26" t="s">
        <v>1510</v>
      </c>
      <c r="E1155">
        <v>40000</v>
      </c>
      <c r="F11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155" t="s">
        <v>1316</v>
      </c>
      <c r="H1155" s="3">
        <v>1</v>
      </c>
      <c r="I1155" s="1">
        <v>43121.88140046296</v>
      </c>
      <c r="J1155" t="s">
        <v>1317</v>
      </c>
      <c r="K1155" t="s">
        <v>11</v>
      </c>
      <c r="L1155" t="str">
        <f>SUBSTITUTE(SUBSTITUTE(Table1[[#This Row],[PredictorSetsOrig]],"task","act"),"startend","se")</f>
        <v>act,se,2gram,order</v>
      </c>
      <c r="M1155" s="32" t="s">
        <v>20</v>
      </c>
      <c r="N1155" s="3">
        <v>10</v>
      </c>
      <c r="O1155" s="3">
        <f>IF(Table1[[#This Row],[Algorithm]]="None",0,IF(Table1[[#This Row],[NumPredictors]]&lt;=5,5,IF(Table1[[#This Row],[NumPredictors]]&lt;=10,10,IF(Table1[[#This Row],[NumPredictors]]&lt;=30,30,50))))</f>
        <v>10</v>
      </c>
      <c r="P1155" s="2">
        <v>0.81020000000000003</v>
      </c>
      <c r="Q1155" s="2">
        <v>0.81340000000000001</v>
      </c>
      <c r="R1155">
        <v>96.299999999999699</v>
      </c>
      <c r="S1155">
        <v>39.829999999999899</v>
      </c>
      <c r="T1155">
        <v>13.329999999999901</v>
      </c>
      <c r="U1155" s="3">
        <v>4.0037729827729303</v>
      </c>
      <c r="V1155" s="27"/>
      <c r="W1155" s="22">
        <f>IFERROR(Table1[[#This Row],[MutualInformation]]/Table1[[#This Row],[MutualInformationPotential]],0)</f>
        <v>0</v>
      </c>
      <c r="X1155" s="3">
        <v>7.1686436863166697E-2</v>
      </c>
      <c r="Y1155" s="3"/>
      <c r="Z1155" s="3">
        <f>IFERROR(Table1[[#This Row],[MutualInformationVsOutcome]]/Table1[[#This Row],[MutualInformationVsOutcomePotential]],0)</f>
        <v>0</v>
      </c>
      <c r="AA1155">
        <v>184</v>
      </c>
      <c r="AB1155">
        <v>7918</v>
      </c>
      <c r="AC1155">
        <v>105</v>
      </c>
      <c r="AD1155">
        <v>1793</v>
      </c>
      <c r="AE1155" s="3" t="s">
        <v>1381</v>
      </c>
      <c r="AF115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55" s="17" t="str">
        <f>RIGHT(Table1[[#This Row],[AlgorithmFunc]],LEN(Table1[[#This Row],[AlgorithmFunc]])-16)</f>
        <v>ClusterMRMR</v>
      </c>
      <c r="AH1155" s="3">
        <f>Table1[[#This Row],['# CM TP]]+Table1[[#This Row],['# CM TN]]</f>
        <v>8102</v>
      </c>
      <c r="AI1155" s="3">
        <f>Table1[[#This Row],['# CM FP]]+Table1[[#This Row],['# CM FN]]</f>
        <v>1898</v>
      </c>
      <c r="AJ1155" s="3">
        <f>Table1[[#This Row],['# CM TP]]+Table1[[#This Row],['# CM FP]]</f>
        <v>289</v>
      </c>
      <c r="AK1155" s="3">
        <f>Table1[[#This Row],['# CM TN]]+Table1[[#This Row],['# CM FN]]</f>
        <v>9711</v>
      </c>
      <c r="AL1155" s="3">
        <f>Table1[[#This Row],[GT_T]]+Table1[[#This Row],[GT_F]]</f>
        <v>10000</v>
      </c>
      <c r="AM1155" s="3">
        <f>IFERROR((Table1[[#This Row],['# CM TP]]+Table1[[#This Row],['# CM TN]])/Table1[[#This Row],[GT_TOT]], 0)</f>
        <v>0.81020000000000003</v>
      </c>
      <c r="AN1155" s="3">
        <f>IFERROR(((Table1[[#This Row],[GT_T]]*Table1[[#This Row],[GT_ML_P]]/Table1[[#This Row],[GT_TOT]])+(Table1[[#This Row],[GT_F]]*Table1[[#This Row],[GT_ML_N]]/Table1[[#This Row],[GT_TOT]]))/Table1[[#This Row],[GT_TOT]],0)</f>
        <v>0.20772955999999998</v>
      </c>
      <c r="AO1155" s="3">
        <f>(Table1[[#This Row],[OBS_ACC]]-Table1[[#This Row],[EXP_ACC]])/(1-Table1[[#This Row],[EXP_ACC]])</f>
        <v>0.76043533821607689</v>
      </c>
      <c r="AP1155" s="3">
        <f>Table1[[#This Row],['# CM TP]]+Table1[[#This Row],['# CM FN]]</f>
        <v>1977</v>
      </c>
      <c r="AQ1155" s="3">
        <f>Table1[[#This Row],['# CM TN]]+Table1[[#This Row],['# CM FP]]</f>
        <v>8023</v>
      </c>
      <c r="AR1155" s="2">
        <f>IFERROR(Table1[[#This Row],[NUM_T]]/(Table1[[#This Row],[NUM_T]]+Table1[[#This Row],[NUM_F]]),0)</f>
        <v>0.19769999999999999</v>
      </c>
      <c r="AS1155" s="2">
        <f>IFERROR(((LEN(Table1[[#This Row],[Predictors]])-LEN(SUBSTITUTE(Table1[[#This Row],[Predictors]],"_","")))/Table1[[#This Row],[NumPredictors]])-Table1[[#This Row],[P_se]],0)</f>
        <v>0.13333333333333336</v>
      </c>
      <c r="AT1155" s="2">
        <f>IFERROR((LEN(Table1[[#This Row],[Predictors]])-LEN(SUBSTITUTE(Table1[[#This Row],[Predictors]],".","")))/Table1[[#This Row],[NumPredictors]],0)</f>
        <v>0.7</v>
      </c>
      <c r="AU11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155" s="2">
        <f>1-(Table1[[#This Row],[P_2gram]]+Table1[[#This Row],[P_order]]+Table1[[#This Row],[P_se]])</f>
        <v>0.10000000000000009</v>
      </c>
    </row>
    <row r="1156" spans="1:48" x14ac:dyDescent="0.25">
      <c r="A1156">
        <v>38</v>
      </c>
      <c r="B1156" t="s">
        <v>645</v>
      </c>
      <c r="C1156" t="s">
        <v>190</v>
      </c>
      <c r="D1156" s="26" t="s">
        <v>1510</v>
      </c>
      <c r="E1156">
        <v>4000</v>
      </c>
      <c r="F11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56" t="s">
        <v>528</v>
      </c>
      <c r="H1156" s="3">
        <v>1</v>
      </c>
      <c r="I1156" s="1">
        <v>42784.954340277778</v>
      </c>
      <c r="J1156" t="s">
        <v>37</v>
      </c>
      <c r="K1156" t="s">
        <v>11</v>
      </c>
      <c r="L1156" t="str">
        <f>SUBSTITUTE(SUBSTITUTE(Table1[[#This Row],[PredictorSetsOrig]],"task","act"),"startend","se")</f>
        <v>act,se,2gram,order</v>
      </c>
      <c r="M1156" s="14" t="s">
        <v>20</v>
      </c>
      <c r="N1156" s="3">
        <v>10</v>
      </c>
      <c r="O1156" s="3">
        <f>IF(Table1[[#This Row],[Algorithm]]="None",0,IF(Table1[[#This Row],[NumPredictors]]&lt;=5,5,IF(Table1[[#This Row],[NumPredictors]]&lt;=10,10,IF(Table1[[#This Row],[NumPredictors]]&lt;=30,30,50))))</f>
        <v>10</v>
      </c>
      <c r="P1156" s="2">
        <v>0.81</v>
      </c>
      <c r="Q1156" s="2">
        <v>0.81699999999999995</v>
      </c>
      <c r="R1156">
        <v>2.2700000000004401</v>
      </c>
      <c r="S1156">
        <v>4.2600000000002201</v>
      </c>
      <c r="T1156">
        <v>1.6999999999998201</v>
      </c>
      <c r="U1156" s="3">
        <v>5.5304188091401496</v>
      </c>
      <c r="V1156" s="3">
        <v>7.30761563701172</v>
      </c>
      <c r="W1156" s="22">
        <f>IFERROR(Table1[[#This Row],[MutualInformation]]/Table1[[#This Row],[MutualInformationPotential]],0)</f>
        <v>0.75680209302875789</v>
      </c>
      <c r="X1156" s="3">
        <v>0.44220495447617197</v>
      </c>
      <c r="Y1156" s="3">
        <v>0.62240735263359004</v>
      </c>
      <c r="Z1156" s="3">
        <f>IFERROR(Table1[[#This Row],[MutualInformationVsOutcome]]/Table1[[#This Row],[MutualInformationVsOutcomePotential]],0)</f>
        <v>0.71047514558604052</v>
      </c>
      <c r="AA1156">
        <v>257</v>
      </c>
      <c r="AB1156">
        <v>553</v>
      </c>
      <c r="AC1156">
        <v>83</v>
      </c>
      <c r="AD1156">
        <v>107</v>
      </c>
      <c r="AE1156" s="3" t="s">
        <v>42</v>
      </c>
      <c r="AF11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156" s="17" t="str">
        <f>RIGHT(Table1[[#This Row],[AlgorithmFunc]],LEN(Table1[[#This Row],[AlgorithmFunc]])-16)</f>
        <v>Cluster</v>
      </c>
      <c r="AH1156" s="3">
        <f>Table1[[#This Row],['# CM TP]]+Table1[[#This Row],['# CM TN]]</f>
        <v>810</v>
      </c>
      <c r="AI1156" s="3">
        <f>Table1[[#This Row],['# CM FP]]+Table1[[#This Row],['# CM FN]]</f>
        <v>190</v>
      </c>
      <c r="AJ1156" s="3">
        <f>Table1[[#This Row],['# CM TP]]+Table1[[#This Row],['# CM FP]]</f>
        <v>340</v>
      </c>
      <c r="AK1156" s="3">
        <f>Table1[[#This Row],['# CM TN]]+Table1[[#This Row],['# CM FN]]</f>
        <v>660</v>
      </c>
      <c r="AL1156" s="3">
        <f>Table1[[#This Row],[GT_T]]+Table1[[#This Row],[GT_F]]</f>
        <v>1000</v>
      </c>
      <c r="AM1156" s="3">
        <f>IFERROR((Table1[[#This Row],['# CM TP]]+Table1[[#This Row],['# CM TN]])/Table1[[#This Row],[GT_TOT]], 0)</f>
        <v>0.81</v>
      </c>
      <c r="AN1156" s="3">
        <f>IFERROR(((Table1[[#This Row],[GT_T]]*Table1[[#This Row],[GT_ML_P]]/Table1[[#This Row],[GT_TOT]])+(Table1[[#This Row],[GT_F]]*Table1[[#This Row],[GT_ML_N]]/Table1[[#This Row],[GT_TOT]]))/Table1[[#This Row],[GT_TOT]],0)</f>
        <v>0.40079999999999993</v>
      </c>
      <c r="AO1156" s="3">
        <f>(Table1[[#This Row],[OBS_ACC]]-Table1[[#This Row],[EXP_ACC]])/(1-Table1[[#This Row],[EXP_ACC]])</f>
        <v>0.68291054739652879</v>
      </c>
      <c r="AP1156" s="3">
        <f>Table1[[#This Row],['# CM TP]]+Table1[[#This Row],['# CM FN]]</f>
        <v>364</v>
      </c>
      <c r="AQ1156" s="3">
        <f>Table1[[#This Row],['# CM TN]]+Table1[[#This Row],['# CM FP]]</f>
        <v>636</v>
      </c>
      <c r="AR1156" s="2">
        <f>IFERROR(Table1[[#This Row],[NUM_T]]/(Table1[[#This Row],[NUM_T]]+Table1[[#This Row],[NUM_F]]),0)</f>
        <v>0.36399999999999999</v>
      </c>
      <c r="AS1156" s="2">
        <f>IFERROR(((LEN(Table1[[#This Row],[Predictors]])-LEN(SUBSTITUTE(Table1[[#This Row],[Predictors]],"_","")))/Table1[[#This Row],[NumPredictors]])-Table1[[#This Row],[P_se]],0)</f>
        <v>0.2</v>
      </c>
      <c r="AT1156" s="2">
        <f>IFERROR((LEN(Table1[[#This Row],[Predictors]])-LEN(SUBSTITUTE(Table1[[#This Row],[Predictors]],".","")))/Table1[[#This Row],[NumPredictors]],0)</f>
        <v>0.2</v>
      </c>
      <c r="AU11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6" s="2">
        <f>1-(Table1[[#This Row],[P_2gram]]+Table1[[#This Row],[P_order]]+Table1[[#This Row],[P_se]])</f>
        <v>0.6</v>
      </c>
    </row>
    <row r="1157" spans="1:48" x14ac:dyDescent="0.25">
      <c r="A1157">
        <v>29</v>
      </c>
      <c r="B1157" t="s">
        <v>645</v>
      </c>
      <c r="C1157" t="s">
        <v>190</v>
      </c>
      <c r="D1157" s="26" t="s">
        <v>1510</v>
      </c>
      <c r="E1157">
        <v>4000</v>
      </c>
      <c r="F11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57" t="s">
        <v>528</v>
      </c>
      <c r="H1157" s="3">
        <v>1</v>
      </c>
      <c r="I1157" s="1">
        <v>42784.952094907407</v>
      </c>
      <c r="J1157" t="s">
        <v>28</v>
      </c>
      <c r="K1157" t="s">
        <v>11</v>
      </c>
      <c r="L1157" t="str">
        <f>SUBSTITUTE(SUBSTITUTE(Table1[[#This Row],[PredictorSetsOrig]],"task","act"),"startend","se")</f>
        <v>act,2gram,order</v>
      </c>
      <c r="M1157" s="14" t="s">
        <v>24</v>
      </c>
      <c r="N1157" s="3">
        <v>10</v>
      </c>
      <c r="O1157" s="3">
        <f>IF(Table1[[#This Row],[Algorithm]]="None",0,IF(Table1[[#This Row],[NumPredictors]]&lt;=5,5,IF(Table1[[#This Row],[NumPredictors]]&lt;=10,10,IF(Table1[[#This Row],[NumPredictors]]&lt;=30,30,50))))</f>
        <v>10</v>
      </c>
      <c r="P1157" s="2">
        <v>0.81</v>
      </c>
      <c r="Q1157" s="2">
        <v>0.80633333333333301</v>
      </c>
      <c r="R1157">
        <v>52.640000000000299</v>
      </c>
      <c r="S1157">
        <v>4.0999999999994499</v>
      </c>
      <c r="T1157">
        <v>1.6400000000003301</v>
      </c>
      <c r="U1157" s="3">
        <v>5.3035762675763598</v>
      </c>
      <c r="V1157" s="27">
        <v>7.30761563701172</v>
      </c>
      <c r="W1157" s="22">
        <f>IFERROR(Table1[[#This Row],[MutualInformation]]/Table1[[#This Row],[MutualInformationPotential]],0)</f>
        <v>0.72576015639283598</v>
      </c>
      <c r="X1157" s="3">
        <v>0.38867878493714297</v>
      </c>
      <c r="Y1157" s="3">
        <v>0.62240735263359004</v>
      </c>
      <c r="Z1157" s="3">
        <f>IFERROR(Table1[[#This Row],[MutualInformationVsOutcome]]/Table1[[#This Row],[MutualInformationVsOutcomePotential]],0)</f>
        <v>0.62447653179630314</v>
      </c>
      <c r="AA1157">
        <v>250</v>
      </c>
      <c r="AB1157">
        <v>560</v>
      </c>
      <c r="AC1157">
        <v>76</v>
      </c>
      <c r="AD1157">
        <v>114</v>
      </c>
      <c r="AE1157" s="3" t="s">
        <v>35</v>
      </c>
      <c r="AF11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57" s="17" t="str">
        <f>RIGHT(Table1[[#This Row],[AlgorithmFunc]],LEN(Table1[[#This Row],[AlgorithmFunc]])-16)</f>
        <v>ClusterDuplicates</v>
      </c>
      <c r="AH1157" s="3">
        <f>Table1[[#This Row],['# CM TP]]+Table1[[#This Row],['# CM TN]]</f>
        <v>810</v>
      </c>
      <c r="AI1157" s="3">
        <f>Table1[[#This Row],['# CM FP]]+Table1[[#This Row],['# CM FN]]</f>
        <v>190</v>
      </c>
      <c r="AJ1157" s="3">
        <f>Table1[[#This Row],['# CM TP]]+Table1[[#This Row],['# CM FP]]</f>
        <v>326</v>
      </c>
      <c r="AK1157" s="3">
        <f>Table1[[#This Row],['# CM TN]]+Table1[[#This Row],['# CM FN]]</f>
        <v>674</v>
      </c>
      <c r="AL1157" s="3">
        <f>Table1[[#This Row],[GT_T]]+Table1[[#This Row],[GT_F]]</f>
        <v>1000</v>
      </c>
      <c r="AM1157" s="3">
        <f>IFERROR((Table1[[#This Row],['# CM TP]]+Table1[[#This Row],['# CM TN]])/Table1[[#This Row],[GT_TOT]], 0)</f>
        <v>0.81</v>
      </c>
      <c r="AN1157" s="3">
        <f>IFERROR(((Table1[[#This Row],[GT_T]]*Table1[[#This Row],[GT_ML_P]]/Table1[[#This Row],[GT_TOT]])+(Table1[[#This Row],[GT_F]]*Table1[[#This Row],[GT_ML_N]]/Table1[[#This Row],[GT_TOT]]))/Table1[[#This Row],[GT_TOT]],0)</f>
        <v>0.39212000000000002</v>
      </c>
      <c r="AO1157" s="3">
        <f>(Table1[[#This Row],[OBS_ACC]]-Table1[[#This Row],[EXP_ACC]])/(1-Table1[[#This Row],[EXP_ACC]])</f>
        <v>0.68743831019280133</v>
      </c>
      <c r="AP1157" s="3">
        <f>Table1[[#This Row],['# CM TP]]+Table1[[#This Row],['# CM FN]]</f>
        <v>364</v>
      </c>
      <c r="AQ1157" s="3">
        <f>Table1[[#This Row],['# CM TN]]+Table1[[#This Row],['# CM FP]]</f>
        <v>636</v>
      </c>
      <c r="AR1157" s="2">
        <f>IFERROR(Table1[[#This Row],[NUM_T]]/(Table1[[#This Row],[NUM_T]]+Table1[[#This Row],[NUM_F]]),0)</f>
        <v>0.36399999999999999</v>
      </c>
      <c r="AS1157" s="2">
        <f>IFERROR(((LEN(Table1[[#This Row],[Predictors]])-LEN(SUBSTITUTE(Table1[[#This Row],[Predictors]],"_","")))/Table1[[#This Row],[NumPredictors]])-Table1[[#This Row],[P_se]],0)</f>
        <v>0.1</v>
      </c>
      <c r="AT1157" s="2">
        <f>IFERROR((LEN(Table1[[#This Row],[Predictors]])-LEN(SUBSTITUTE(Table1[[#This Row],[Predictors]],".","")))/Table1[[#This Row],[NumPredictors]],0)</f>
        <v>0.5</v>
      </c>
      <c r="AU11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7" s="2">
        <f>1-(Table1[[#This Row],[P_2gram]]+Table1[[#This Row],[P_order]]+Table1[[#This Row],[P_se]])</f>
        <v>0.4</v>
      </c>
    </row>
    <row r="1158" spans="1:48" x14ac:dyDescent="0.25">
      <c r="A1158">
        <v>68</v>
      </c>
      <c r="B1158" t="s">
        <v>645</v>
      </c>
      <c r="C1158" t="s">
        <v>942</v>
      </c>
      <c r="D1158" t="s">
        <v>1509</v>
      </c>
      <c r="E1158">
        <v>1143</v>
      </c>
      <c r="F11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58" t="s">
        <v>1070</v>
      </c>
      <c r="H1158" s="3">
        <v>1</v>
      </c>
      <c r="I1158" s="1">
        <v>43119.392025462963</v>
      </c>
      <c r="J1158" t="s">
        <v>995</v>
      </c>
      <c r="K1158" t="s">
        <v>11</v>
      </c>
      <c r="L1158" t="str">
        <f>SUBSTITUTE(SUBSTITUTE(Table1[[#This Row],[PredictorSetsOrig]],"task","act"),"startend","se")</f>
        <v>act,se</v>
      </c>
      <c r="M1158" s="14" t="s">
        <v>14</v>
      </c>
      <c r="N1158" s="3">
        <v>30</v>
      </c>
      <c r="O1158" s="3">
        <f>IF(Table1[[#This Row],[Algorithm]]="None",0,IF(Table1[[#This Row],[NumPredictors]]&lt;=5,5,IF(Table1[[#This Row],[NumPredictors]]&lt;=10,10,IF(Table1[[#This Row],[NumPredictors]]&lt;=30,30,50))))</f>
        <v>30</v>
      </c>
      <c r="P1158" s="2">
        <v>0.76573426573426595</v>
      </c>
      <c r="Q1158" s="2">
        <v>0.92298716452742102</v>
      </c>
      <c r="R1158" s="3">
        <v>0.54999999999563398</v>
      </c>
      <c r="S1158" s="3">
        <v>2.7799999999988398</v>
      </c>
      <c r="T1158" s="3">
        <v>0.28000000000611203</v>
      </c>
      <c r="U1158" s="3">
        <v>6.1524850288063702</v>
      </c>
      <c r="V1158" s="17"/>
      <c r="W1158" s="22">
        <f>IFERROR(Table1[[#This Row],[MutualInformation]]/Table1[[#This Row],[MutualInformationPotential]],0)</f>
        <v>0</v>
      </c>
      <c r="X1158" s="3">
        <v>0.57433688228728297</v>
      </c>
      <c r="Y1158" s="3"/>
      <c r="Z1158" s="3">
        <f>IFERROR(Table1[[#This Row],[MutualInformationVsOutcome]]/Table1[[#This Row],[MutualInformationVsOutcomePotential]],0)</f>
        <v>0</v>
      </c>
      <c r="AA1158">
        <v>63</v>
      </c>
      <c r="AB1158">
        <v>156</v>
      </c>
      <c r="AC1158">
        <v>29</v>
      </c>
      <c r="AD1158">
        <v>38</v>
      </c>
      <c r="AE1158" s="3" t="s">
        <v>1289</v>
      </c>
      <c r="AF11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158" s="17" t="str">
        <f>RIGHT(Table1[[#This Row],[AlgorithmFunc]],LEN(Table1[[#This Row],[AlgorithmFunc]])-16)</f>
        <v>ClusterInfluence</v>
      </c>
      <c r="AH1158" s="3">
        <f>Table1[[#This Row],['# CM TP]]+Table1[[#This Row],['# CM TN]]</f>
        <v>219</v>
      </c>
      <c r="AI1158" s="3">
        <f>Table1[[#This Row],['# CM FP]]+Table1[[#This Row],['# CM FN]]</f>
        <v>67</v>
      </c>
      <c r="AJ1158" s="3">
        <f>Table1[[#This Row],['# CM TP]]+Table1[[#This Row],['# CM FP]]</f>
        <v>92</v>
      </c>
      <c r="AK1158" s="3">
        <f>Table1[[#This Row],['# CM TN]]+Table1[[#This Row],['# CM FN]]</f>
        <v>194</v>
      </c>
      <c r="AL1158" s="3">
        <f>Table1[[#This Row],[GT_T]]+Table1[[#This Row],[GT_F]]</f>
        <v>286</v>
      </c>
      <c r="AM1158" s="3">
        <f>IFERROR((Table1[[#This Row],['# CM TP]]+Table1[[#This Row],['# CM TN]])/Table1[[#This Row],[GT_TOT]], 0)</f>
        <v>0.76573426573426573</v>
      </c>
      <c r="AN1158" s="3">
        <f>IFERROR(((Table1[[#This Row],[GT_T]]*Table1[[#This Row],[GT_ML_P]]/Table1[[#This Row],[GT_TOT]])+(Table1[[#This Row],[GT_F]]*Table1[[#This Row],[GT_ML_N]]/Table1[[#This Row],[GT_TOT]]))/Table1[[#This Row],[GT_TOT]],0)</f>
        <v>0.40522763949337381</v>
      </c>
      <c r="AO1158" s="3">
        <f>(Table1[[#This Row],[OBS_ACC]]-Table1[[#This Row],[EXP_ACC]])/(1-Table1[[#This Row],[EXP_ACC]])</f>
        <v>0.60612538540596095</v>
      </c>
      <c r="AP1158" s="3">
        <f>Table1[[#This Row],['# CM TP]]+Table1[[#This Row],['# CM FN]]</f>
        <v>101</v>
      </c>
      <c r="AQ1158" s="3">
        <f>Table1[[#This Row],['# CM TN]]+Table1[[#This Row],['# CM FP]]</f>
        <v>185</v>
      </c>
      <c r="AR1158" s="2">
        <f>IFERROR(Table1[[#This Row],[NUM_T]]/(Table1[[#This Row],[NUM_T]]+Table1[[#This Row],[NUM_F]]),0)</f>
        <v>0.35314685314685312</v>
      </c>
      <c r="AS1158" s="2">
        <f>IFERROR(((LEN(Table1[[#This Row],[Predictors]])-LEN(SUBSTITUTE(Table1[[#This Row],[Predictors]],"_","")))/Table1[[#This Row],[NumPredictors]])-Table1[[#This Row],[P_se]],0)</f>
        <v>0</v>
      </c>
      <c r="AT1158" s="2">
        <f>IFERROR((LEN(Table1[[#This Row],[Predictors]])-LEN(SUBSTITUTE(Table1[[#This Row],[Predictors]],".","")))/Table1[[#This Row],[NumPredictors]],0)</f>
        <v>0</v>
      </c>
      <c r="AU11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8" s="2">
        <f>1-(Table1[[#This Row],[P_2gram]]+Table1[[#This Row],[P_order]]+Table1[[#This Row],[P_se]])</f>
        <v>1</v>
      </c>
    </row>
    <row r="1159" spans="1:48" x14ac:dyDescent="0.25">
      <c r="A1159">
        <v>1</v>
      </c>
      <c r="B1159" t="s">
        <v>645</v>
      </c>
      <c r="C1159" t="s">
        <v>1503</v>
      </c>
      <c r="D1159" t="s">
        <v>1507</v>
      </c>
      <c r="E1159">
        <v>13087</v>
      </c>
      <c r="F11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159" t="s">
        <v>1521</v>
      </c>
      <c r="H1159">
        <v>1</v>
      </c>
      <c r="I1159" s="1">
        <v>43123.783541666664</v>
      </c>
      <c r="J1159" t="s">
        <v>484</v>
      </c>
      <c r="K1159" t="s">
        <v>11</v>
      </c>
      <c r="L1159" t="str">
        <f>SUBSTITUTE(SUBSTITUTE(Table1[[#This Row],[PredictorSetsOrig]],"task","act"),"startend","se")</f>
        <v>act</v>
      </c>
      <c r="M1159" s="14" t="s">
        <v>12</v>
      </c>
      <c r="N1159">
        <v>9</v>
      </c>
      <c r="O1159" s="3">
        <f>IF(Table1[[#This Row],[Algorithm]]="None",0,IF(Table1[[#This Row],[NumPredictors]]&lt;=5,5,IF(Table1[[#This Row],[NumPredictors]]&lt;=10,10,IF(Table1[[#This Row],[NumPredictors]]&lt;=30,30,50))))</f>
        <v>10</v>
      </c>
      <c r="P1159" s="2">
        <v>0.80990220048899797</v>
      </c>
      <c r="Q1159" s="2">
        <v>0.82445236882323003</v>
      </c>
      <c r="R1159">
        <v>4.0000000000191001E-2</v>
      </c>
      <c r="S1159">
        <v>12.21</v>
      </c>
      <c r="T1159">
        <v>0.200000000000045</v>
      </c>
      <c r="U1159">
        <v>2.4996619826054798</v>
      </c>
      <c r="W1159" s="22">
        <f>IFERROR(Table1[[#This Row],[MutualInformation]]/Table1[[#This Row],[MutualInformationPotential]],0)</f>
        <v>0</v>
      </c>
      <c r="X1159">
        <v>0.262964436225335</v>
      </c>
      <c r="Z1159" s="3">
        <f>IFERROR(Table1[[#This Row],[MutualInformationVsOutcome]]/Table1[[#This Row],[MutualInformationVsOutcomePotential]],0)</f>
        <v>0</v>
      </c>
      <c r="AA1159">
        <v>481</v>
      </c>
      <c r="AB1159">
        <v>2169</v>
      </c>
      <c r="AC1159">
        <v>285</v>
      </c>
      <c r="AD1159">
        <v>337</v>
      </c>
      <c r="AE1159" t="s">
        <v>1522</v>
      </c>
      <c r="AF115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159" s="17" t="str">
        <f>RIGHT(Table1[[#This Row],[AlgorithmFunc]],LEN(Table1[[#This Row],[AlgorithmFunc]])-16)</f>
        <v>MRMREnsemble5</v>
      </c>
      <c r="AH1159" s="3">
        <f>Table1[[#This Row],['# CM TP]]+Table1[[#This Row],['# CM TN]]</f>
        <v>2650</v>
      </c>
      <c r="AI1159" s="3">
        <f>Table1[[#This Row],['# CM FP]]+Table1[[#This Row],['# CM FN]]</f>
        <v>622</v>
      </c>
      <c r="AJ1159" s="3">
        <f>Table1[[#This Row],['# CM TP]]+Table1[[#This Row],['# CM FP]]</f>
        <v>766</v>
      </c>
      <c r="AK1159" s="3">
        <f>Table1[[#This Row],['# CM TN]]+Table1[[#This Row],['# CM FN]]</f>
        <v>2506</v>
      </c>
      <c r="AL1159" s="3">
        <f>Table1[[#This Row],[GT_T]]+Table1[[#This Row],[GT_F]]</f>
        <v>3272</v>
      </c>
      <c r="AM1159" s="3">
        <f>IFERROR((Table1[[#This Row],['# CM TP]]+Table1[[#This Row],['# CM TN]])/Table1[[#This Row],[GT_TOT]], 0)</f>
        <v>0.80990220048899753</v>
      </c>
      <c r="AN1159" s="3">
        <f>IFERROR(((Table1[[#This Row],[GT_T]]*Table1[[#This Row],[GT_ML_P]]/Table1[[#This Row],[GT_TOT]])+(Table1[[#This Row],[GT_F]]*Table1[[#This Row],[GT_ML_N]]/Table1[[#This Row],[GT_TOT]]))/Table1[[#This Row],[GT_TOT]],0)</f>
        <v>0.3351987075639194</v>
      </c>
      <c r="AO1159" s="3">
        <f>(Table1[[#This Row],[OBS_ACC]]-Table1[[#This Row],[EXP_ACC]])/(1-Table1[[#This Row],[EXP_ACC]])</f>
        <v>0.71405320405678951</v>
      </c>
      <c r="AP1159" s="3">
        <f>Table1[[#This Row],['# CM TP]]+Table1[[#This Row],['# CM FN]]</f>
        <v>818</v>
      </c>
      <c r="AQ1159" s="3">
        <f>Table1[[#This Row],['# CM TN]]+Table1[[#This Row],['# CM FP]]</f>
        <v>2454</v>
      </c>
      <c r="AR1159" s="2">
        <f>IFERROR(Table1[[#This Row],[NUM_T]]/(Table1[[#This Row],[NUM_T]]+Table1[[#This Row],[NUM_F]]),0)</f>
        <v>0.25</v>
      </c>
      <c r="AS1159" s="2">
        <f>IFERROR(((LEN(Table1[[#This Row],[Predictors]])-LEN(SUBSTITUTE(Table1[[#This Row],[Predictors]],"_","")))/Table1[[#This Row],[NumPredictors]])-Table1[[#This Row],[P_se]],0)</f>
        <v>0</v>
      </c>
      <c r="AT1159" s="2">
        <f>IFERROR((LEN(Table1[[#This Row],[Predictors]])-LEN(SUBSTITUTE(Table1[[#This Row],[Predictors]],".","")))/Table1[[#This Row],[NumPredictors]],0)</f>
        <v>0</v>
      </c>
      <c r="AU11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59" s="2">
        <f>1-(Table1[[#This Row],[P_2gram]]+Table1[[#This Row],[P_order]]+Table1[[#This Row],[P_se]])</f>
        <v>1</v>
      </c>
    </row>
    <row r="1160" spans="1:48" x14ac:dyDescent="0.25">
      <c r="A1160" s="26">
        <v>70</v>
      </c>
      <c r="B1160" s="26" t="s">
        <v>645</v>
      </c>
      <c r="C1160" s="26" t="s">
        <v>942</v>
      </c>
      <c r="D1160" t="s">
        <v>1509</v>
      </c>
      <c r="E1160" s="26">
        <v>1143</v>
      </c>
      <c r="F11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60" s="26" t="s">
        <v>1070</v>
      </c>
      <c r="H1160" s="27">
        <v>1</v>
      </c>
      <c r="I1160" s="28">
        <v>43119.392175925925</v>
      </c>
      <c r="J1160" s="26" t="s">
        <v>995</v>
      </c>
      <c r="K1160" s="26" t="s">
        <v>11</v>
      </c>
      <c r="L1160" t="str">
        <f>SUBSTITUTE(SUBSTITUTE(Table1[[#This Row],[PredictorSetsOrig]],"task","act"),"startend","se")</f>
        <v>act,se,order</v>
      </c>
      <c r="M1160" s="14" t="s">
        <v>18</v>
      </c>
      <c r="N1160" s="27">
        <v>30</v>
      </c>
      <c r="O1160" s="27">
        <f>IF(Table1[[#This Row],[Algorithm]]="None",0,IF(Table1[[#This Row],[NumPredictors]]&lt;=5,5,IF(Table1[[#This Row],[NumPredictors]]&lt;=10,10,IF(Table1[[#This Row],[NumPredictors]]&lt;=30,30,50))))</f>
        <v>30</v>
      </c>
      <c r="P1160" s="29">
        <v>0.83216783216783197</v>
      </c>
      <c r="Q1160" s="29">
        <v>0.91015169194865797</v>
      </c>
      <c r="R1160" s="27">
        <v>24.790000000000902</v>
      </c>
      <c r="S1160" s="27">
        <v>2.8199999999997098</v>
      </c>
      <c r="T1160" s="27">
        <v>802.73999999999796</v>
      </c>
      <c r="U1160" s="27">
        <v>5.9316736668005197</v>
      </c>
      <c r="V1160" s="17"/>
      <c r="W1160" s="22">
        <f>IFERROR(Table1[[#This Row],[MutualInformation]]/Table1[[#This Row],[MutualInformationPotential]],0)</f>
        <v>0</v>
      </c>
      <c r="X1160" s="27">
        <v>0.55128026559386101</v>
      </c>
      <c r="Y1160" s="27"/>
      <c r="Z1160" s="27">
        <f>IFERROR(Table1[[#This Row],[MutualInformationVsOutcome]]/Table1[[#This Row],[MutualInformationVsOutcomePotential]],0)</f>
        <v>0</v>
      </c>
      <c r="AA1160" s="26">
        <v>80</v>
      </c>
      <c r="AB1160" s="26">
        <v>158</v>
      </c>
      <c r="AC1160" s="26">
        <v>27</v>
      </c>
      <c r="AD1160" s="26">
        <v>21</v>
      </c>
      <c r="AE1160" s="27" t="s">
        <v>1290</v>
      </c>
      <c r="AF11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160" s="17" t="str">
        <f>RIGHT(Table1[[#This Row],[AlgorithmFunc]],LEN(Table1[[#This Row],[AlgorithmFunc]])-16)</f>
        <v>ClusterInfluence</v>
      </c>
      <c r="AH1160" s="27">
        <f>Table1[[#This Row],['# CM TP]]+Table1[[#This Row],['# CM TN]]</f>
        <v>238</v>
      </c>
      <c r="AI1160" s="27">
        <f>Table1[[#This Row],['# CM FP]]+Table1[[#This Row],['# CM FN]]</f>
        <v>48</v>
      </c>
      <c r="AJ1160" s="27">
        <f>Table1[[#This Row],['# CM TP]]+Table1[[#This Row],['# CM FP]]</f>
        <v>107</v>
      </c>
      <c r="AK1160" s="27">
        <f>Table1[[#This Row],['# CM TN]]+Table1[[#This Row],['# CM FN]]</f>
        <v>179</v>
      </c>
      <c r="AL1160" s="27">
        <f>Table1[[#This Row],[GT_T]]+Table1[[#This Row],[GT_F]]</f>
        <v>286</v>
      </c>
      <c r="AM1160" s="27">
        <f>IFERROR((Table1[[#This Row],['# CM TP]]+Table1[[#This Row],['# CM TN]])/Table1[[#This Row],[GT_TOT]], 0)</f>
        <v>0.83216783216783219</v>
      </c>
      <c r="AN1160" s="27">
        <f>IFERROR(((Table1[[#This Row],[GT_T]]*Table1[[#This Row],[GT_ML_P]]/Table1[[#This Row],[GT_TOT]])+(Table1[[#This Row],[GT_F]]*Table1[[#This Row],[GT_ML_N]]/Table1[[#This Row],[GT_TOT]]))/Table1[[#This Row],[GT_TOT]],0)</f>
        <v>0.41637732896474156</v>
      </c>
      <c r="AO1160" s="27">
        <f>(Table1[[#This Row],[OBS_ACC]]-Table1[[#This Row],[EXP_ACC]])/(1-Table1[[#This Row],[EXP_ACC]])</f>
        <v>0.71243034898822744</v>
      </c>
      <c r="AP1160" s="27">
        <f>Table1[[#This Row],['# CM TP]]+Table1[[#This Row],['# CM FN]]</f>
        <v>101</v>
      </c>
      <c r="AQ1160" s="27">
        <f>Table1[[#This Row],['# CM TN]]+Table1[[#This Row],['# CM FP]]</f>
        <v>185</v>
      </c>
      <c r="AR1160" s="29">
        <f>IFERROR(Table1[[#This Row],[NUM_T]]/(Table1[[#This Row],[NUM_T]]+Table1[[#This Row],[NUM_F]]),0)</f>
        <v>0.35314685314685312</v>
      </c>
      <c r="AS1160" s="29">
        <f>IFERROR(((LEN(Table1[[#This Row],[Predictors]])-LEN(SUBSTITUTE(Table1[[#This Row],[Predictors]],"_","")))/Table1[[#This Row],[NumPredictors]])-Table1[[#This Row],[P_se]],0)</f>
        <v>0</v>
      </c>
      <c r="AT1160" s="29">
        <f>IFERROR((LEN(Table1[[#This Row],[Predictors]])-LEN(SUBSTITUTE(Table1[[#This Row],[Predictors]],".","")))/Table1[[#This Row],[NumPredictors]],0)</f>
        <v>0.5</v>
      </c>
      <c r="AU116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0" s="29">
        <f>1-(Table1[[#This Row],[P_2gram]]+Table1[[#This Row],[P_order]]+Table1[[#This Row],[P_se]])</f>
        <v>0.5</v>
      </c>
    </row>
    <row r="1161" spans="1:48" x14ac:dyDescent="0.25">
      <c r="A1161">
        <v>24</v>
      </c>
      <c r="B1161" t="s">
        <v>645</v>
      </c>
      <c r="C1161" t="s">
        <v>1503</v>
      </c>
      <c r="D1161" t="s">
        <v>1506</v>
      </c>
      <c r="E1161">
        <v>7554</v>
      </c>
      <c r="F11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161" t="s">
        <v>1419</v>
      </c>
      <c r="H1161" s="3">
        <v>1</v>
      </c>
      <c r="I1161" s="1">
        <v>43123.34238425926</v>
      </c>
      <c r="J1161" t="s">
        <v>982</v>
      </c>
      <c r="K1161" t="s">
        <v>11</v>
      </c>
      <c r="L1161" t="str">
        <f>SUBSTITUTE(SUBSTITUTE(Table1[[#This Row],[PredictorSetsOrig]],"task","act"),"startend","se")</f>
        <v>act,order</v>
      </c>
      <c r="M1161" s="32" t="s">
        <v>26</v>
      </c>
      <c r="N1161" s="3">
        <v>10</v>
      </c>
      <c r="O1161" s="3">
        <f>IF(Table1[[#This Row],[Algorithm]]="None",0,IF(Table1[[#This Row],[NumPredictors]]&lt;=5,5,IF(Table1[[#This Row],[NumPredictors]]&lt;=10,10,IF(Table1[[#This Row],[NumPredictors]]&lt;=30,30,50))))</f>
        <v>10</v>
      </c>
      <c r="P1161" s="2">
        <v>0.80942297511911099</v>
      </c>
      <c r="Q1161" s="2">
        <v>0.82965578111209204</v>
      </c>
      <c r="R1161">
        <v>0.21000000000003599</v>
      </c>
      <c r="S1161">
        <v>6.9600000000000399</v>
      </c>
      <c r="T1161">
        <v>0.25</v>
      </c>
      <c r="U1161" s="3">
        <v>2.6890084206553202</v>
      </c>
      <c r="V1161" s="27"/>
      <c r="W1161" s="22">
        <f>IFERROR(Table1[[#This Row],[MutualInformation]]/Table1[[#This Row],[MutualInformationPotential]],0)</f>
        <v>0</v>
      </c>
      <c r="X1161" s="3">
        <v>0.18634012769689701</v>
      </c>
      <c r="Y1161" s="3"/>
      <c r="Z1161" s="3">
        <f>IFERROR(Table1[[#This Row],[MutualInformationVsOutcome]]/Table1[[#This Row],[MutualInformationVsOutcomePotential]],0)</f>
        <v>0</v>
      </c>
      <c r="AA1161">
        <v>110</v>
      </c>
      <c r="AB1161">
        <v>1419</v>
      </c>
      <c r="AC1161">
        <v>59</v>
      </c>
      <c r="AD1161">
        <v>301</v>
      </c>
      <c r="AE1161" s="3" t="s">
        <v>1478</v>
      </c>
      <c r="AF116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161" s="17" t="str">
        <f>RIGHT(Table1[[#This Row],[AlgorithmFunc]],LEN(Table1[[#This Row],[AlgorithmFunc]])-16)</f>
        <v>Fisher</v>
      </c>
      <c r="AH1161" s="3">
        <f>Table1[[#This Row],['# CM TP]]+Table1[[#This Row],['# CM TN]]</f>
        <v>1529</v>
      </c>
      <c r="AI1161" s="3">
        <f>Table1[[#This Row],['# CM FP]]+Table1[[#This Row],['# CM FN]]</f>
        <v>360</v>
      </c>
      <c r="AJ1161" s="3">
        <f>Table1[[#This Row],['# CM TP]]+Table1[[#This Row],['# CM FP]]</f>
        <v>169</v>
      </c>
      <c r="AK1161" s="3">
        <f>Table1[[#This Row],['# CM TN]]+Table1[[#This Row],['# CM FN]]</f>
        <v>1720</v>
      </c>
      <c r="AL1161" s="3">
        <f>Table1[[#This Row],[GT_T]]+Table1[[#This Row],[GT_F]]</f>
        <v>1889</v>
      </c>
      <c r="AM1161" s="3">
        <f>IFERROR((Table1[[#This Row],['# CM TP]]+Table1[[#This Row],['# CM TN]])/Table1[[#This Row],[GT_TOT]], 0)</f>
        <v>0.80942297511911065</v>
      </c>
      <c r="AN1161" s="3">
        <f>IFERROR(((Table1[[#This Row],[GT_T]]*Table1[[#This Row],[GT_ML_P]]/Table1[[#This Row],[GT_TOT]])+(Table1[[#This Row],[GT_F]]*Table1[[#This Row],[GT_ML_N]]/Table1[[#This Row],[GT_TOT]]))/Table1[[#This Row],[GT_TOT]],0)</f>
        <v>0.24594227929606105</v>
      </c>
      <c r="AO1161" s="3">
        <f>(Table1[[#This Row],[OBS_ACC]]-Table1[[#This Row],[EXP_ACC]])/(1-Table1[[#This Row],[EXP_ACC]])</f>
        <v>0.74726467265267293</v>
      </c>
      <c r="AP1161" s="3">
        <f>Table1[[#This Row],['# CM TP]]+Table1[[#This Row],['# CM FN]]</f>
        <v>411</v>
      </c>
      <c r="AQ1161" s="3">
        <f>Table1[[#This Row],['# CM TN]]+Table1[[#This Row],['# CM FP]]</f>
        <v>1478</v>
      </c>
      <c r="AR1161" s="2">
        <f>IFERROR(Table1[[#This Row],[NUM_T]]/(Table1[[#This Row],[NUM_T]]+Table1[[#This Row],[NUM_F]]),0)</f>
        <v>0.21757543673901536</v>
      </c>
      <c r="AS1161" s="2">
        <f>IFERROR(((LEN(Table1[[#This Row],[Predictors]])-LEN(SUBSTITUTE(Table1[[#This Row],[Predictors]],"_","")))/Table1[[#This Row],[NumPredictors]])-Table1[[#This Row],[P_se]],0)</f>
        <v>0</v>
      </c>
      <c r="AT1161" s="2">
        <f>IFERROR((LEN(Table1[[#This Row],[Predictors]])-LEN(SUBSTITUTE(Table1[[#This Row],[Predictors]],".","")))/Table1[[#This Row],[NumPredictors]],0)</f>
        <v>1</v>
      </c>
      <c r="AU11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1" s="2">
        <f>1-(Table1[[#This Row],[P_2gram]]+Table1[[#This Row],[P_order]]+Table1[[#This Row],[P_se]])</f>
        <v>0</v>
      </c>
    </row>
    <row r="1162" spans="1:48" x14ac:dyDescent="0.25">
      <c r="A1162">
        <v>48</v>
      </c>
      <c r="B1162" t="s">
        <v>645</v>
      </c>
      <c r="C1162" t="s">
        <v>1503</v>
      </c>
      <c r="D1162" t="s">
        <v>1506</v>
      </c>
      <c r="E1162">
        <v>7554</v>
      </c>
      <c r="F11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162" t="s">
        <v>1419</v>
      </c>
      <c r="H1162" s="3">
        <v>1</v>
      </c>
      <c r="I1162" s="1">
        <v>43123.345312500001</v>
      </c>
      <c r="J1162" t="s">
        <v>1317</v>
      </c>
      <c r="K1162" t="s">
        <v>11</v>
      </c>
      <c r="L1162" t="str">
        <f>SUBSTITUTE(SUBSTITUTE(Table1[[#This Row],[PredictorSetsOrig]],"task","act"),"startend","se")</f>
        <v>act,order</v>
      </c>
      <c r="M1162" s="32" t="s">
        <v>26</v>
      </c>
      <c r="N1162" s="3">
        <v>30</v>
      </c>
      <c r="O1162" s="3">
        <f>IF(Table1[[#This Row],[Algorithm]]="None",0,IF(Table1[[#This Row],[NumPredictors]]&lt;=5,5,IF(Table1[[#This Row],[NumPredictors]]&lt;=10,10,IF(Table1[[#This Row],[NumPredictors]]&lt;=30,30,50))))</f>
        <v>30</v>
      </c>
      <c r="P1162" s="2">
        <v>0.80942297511911099</v>
      </c>
      <c r="Q1162" s="2">
        <v>0.83530450132391898</v>
      </c>
      <c r="R1162">
        <v>1.13000000000011</v>
      </c>
      <c r="S1162">
        <v>11.909999999999901</v>
      </c>
      <c r="T1162">
        <v>0.280000000000655</v>
      </c>
      <c r="U1162" s="3">
        <v>4.9236078100503802</v>
      </c>
      <c r="V1162" s="27"/>
      <c r="W1162" s="22">
        <f>IFERROR(Table1[[#This Row],[MutualInformation]]/Table1[[#This Row],[MutualInformationPotential]],0)</f>
        <v>0</v>
      </c>
      <c r="X1162" s="3">
        <v>0.32703241517230902</v>
      </c>
      <c r="Y1162" s="3"/>
      <c r="Z1162" s="3">
        <f>IFERROR(Table1[[#This Row],[MutualInformationVsOutcome]]/Table1[[#This Row],[MutualInformationVsOutcomePotential]],0)</f>
        <v>0</v>
      </c>
      <c r="AA1162">
        <v>116</v>
      </c>
      <c r="AB1162">
        <v>1413</v>
      </c>
      <c r="AC1162">
        <v>65</v>
      </c>
      <c r="AD1162">
        <v>295</v>
      </c>
      <c r="AE1162" s="3" t="s">
        <v>1484</v>
      </c>
      <c r="AF116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62" s="17" t="str">
        <f>RIGHT(Table1[[#This Row],[AlgorithmFunc]],LEN(Table1[[#This Row],[AlgorithmFunc]])-16)</f>
        <v>ClusterMRMR</v>
      </c>
      <c r="AH1162" s="3">
        <f>Table1[[#This Row],['# CM TP]]+Table1[[#This Row],['# CM TN]]</f>
        <v>1529</v>
      </c>
      <c r="AI1162" s="3">
        <f>Table1[[#This Row],['# CM FP]]+Table1[[#This Row],['# CM FN]]</f>
        <v>360</v>
      </c>
      <c r="AJ1162" s="3">
        <f>Table1[[#This Row],['# CM TP]]+Table1[[#This Row],['# CM FP]]</f>
        <v>181</v>
      </c>
      <c r="AK1162" s="3">
        <f>Table1[[#This Row],['# CM TN]]+Table1[[#This Row],['# CM FN]]</f>
        <v>1708</v>
      </c>
      <c r="AL1162" s="3">
        <f>Table1[[#This Row],[GT_T]]+Table1[[#This Row],[GT_F]]</f>
        <v>1889</v>
      </c>
      <c r="AM1162" s="3">
        <f>IFERROR((Table1[[#This Row],['# CM TP]]+Table1[[#This Row],['# CM TN]])/Table1[[#This Row],[GT_TOT]], 0)</f>
        <v>0.80942297511911065</v>
      </c>
      <c r="AN1162" s="3">
        <f>IFERROR(((Table1[[#This Row],[GT_T]]*Table1[[#This Row],[GT_ML_P]]/Table1[[#This Row],[GT_TOT]])+(Table1[[#This Row],[GT_F]]*Table1[[#This Row],[GT_ML_N]]/Table1[[#This Row],[GT_TOT]]))/Table1[[#This Row],[GT_TOT]],0)</f>
        <v>0.24987353996459402</v>
      </c>
      <c r="AO1162" s="3">
        <f>(Table1[[#This Row],[OBS_ACC]]-Table1[[#This Row],[EXP_ACC]])/(1-Table1[[#This Row],[EXP_ACC]])</f>
        <v>0.74594013805099724</v>
      </c>
      <c r="AP1162" s="3">
        <f>Table1[[#This Row],['# CM TP]]+Table1[[#This Row],['# CM FN]]</f>
        <v>411</v>
      </c>
      <c r="AQ1162" s="3">
        <f>Table1[[#This Row],['# CM TN]]+Table1[[#This Row],['# CM FP]]</f>
        <v>1478</v>
      </c>
      <c r="AR1162" s="2">
        <f>IFERROR(Table1[[#This Row],[NUM_T]]/(Table1[[#This Row],[NUM_T]]+Table1[[#This Row],[NUM_F]]),0)</f>
        <v>0.21757543673901536</v>
      </c>
      <c r="AS1162" s="2">
        <f>IFERROR(((LEN(Table1[[#This Row],[Predictors]])-LEN(SUBSTITUTE(Table1[[#This Row],[Predictors]],"_","")))/Table1[[#This Row],[NumPredictors]])-Table1[[#This Row],[P_se]],0)</f>
        <v>0</v>
      </c>
      <c r="AT1162" s="2">
        <f>IFERROR((LEN(Table1[[#This Row],[Predictors]])-LEN(SUBSTITUTE(Table1[[#This Row],[Predictors]],".","")))/Table1[[#This Row],[NumPredictors]],0)</f>
        <v>0.93333333333333335</v>
      </c>
      <c r="AU11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2" s="2">
        <f>1-(Table1[[#This Row],[P_2gram]]+Table1[[#This Row],[P_order]]+Table1[[#This Row],[P_se]])</f>
        <v>6.6666666666666652E-2</v>
      </c>
    </row>
    <row r="1163" spans="1:48" x14ac:dyDescent="0.25">
      <c r="A1163" s="26">
        <v>13</v>
      </c>
      <c r="B1163" s="26" t="s">
        <v>645</v>
      </c>
      <c r="C1163" s="26" t="s">
        <v>190</v>
      </c>
      <c r="D1163" s="26" t="s">
        <v>1510</v>
      </c>
      <c r="E1163" s="26">
        <v>4000</v>
      </c>
      <c r="F11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63" s="26" t="s">
        <v>698</v>
      </c>
      <c r="H1163" s="27">
        <v>1</v>
      </c>
      <c r="I1163" s="28">
        <v>42795.756307870368</v>
      </c>
      <c r="J1163" s="26" t="s">
        <v>45</v>
      </c>
      <c r="K1163" s="28" t="s">
        <v>11</v>
      </c>
      <c r="L1163" t="str">
        <f>SUBSTITUTE(SUBSTITUTE(Table1[[#This Row],[PredictorSetsOrig]],"task","act"),"startend","se")</f>
        <v>2gram</v>
      </c>
      <c r="M1163" s="14" t="s">
        <v>434</v>
      </c>
      <c r="N1163" s="27">
        <v>30</v>
      </c>
      <c r="O1163" s="27">
        <f>IF(Table1[[#This Row],[Algorithm]]="None",0,IF(Table1[[#This Row],[NumPredictors]]&lt;=5,5,IF(Table1[[#This Row],[NumPredictors]]&lt;=10,10,IF(Table1[[#This Row],[NumPredictors]]&lt;=30,30,50))))</f>
        <v>30</v>
      </c>
      <c r="P1163" s="29">
        <v>0.81</v>
      </c>
      <c r="Q1163" s="29">
        <v>0.84133333333333304</v>
      </c>
      <c r="R1163" s="26">
        <v>258.900000000001</v>
      </c>
      <c r="S1163" s="26">
        <v>8.4899999999979592</v>
      </c>
      <c r="T1163" s="26">
        <v>0.81000000000494798</v>
      </c>
      <c r="U1163" s="27">
        <v>5.6792115487645196</v>
      </c>
      <c r="V1163" s="3">
        <v>7.30761563701172</v>
      </c>
      <c r="W1163" s="22">
        <f>IFERROR(Table1[[#This Row],[MutualInformation]]/Table1[[#This Row],[MutualInformationPotential]],0)</f>
        <v>0.7771634183933217</v>
      </c>
      <c r="X1163" s="27">
        <v>0.522611614306001</v>
      </c>
      <c r="Y1163" s="3">
        <v>0.62240735263359004</v>
      </c>
      <c r="Z1163" s="27">
        <f>IFERROR(Table1[[#This Row],[MutualInformationVsOutcome]]/Table1[[#This Row],[MutualInformationVsOutcomePotential]],0)</f>
        <v>0.83966169759190079</v>
      </c>
      <c r="AA1163" s="26">
        <v>258</v>
      </c>
      <c r="AB1163" s="26">
        <v>552</v>
      </c>
      <c r="AC1163" s="26">
        <v>84</v>
      </c>
      <c r="AD1163" s="26">
        <v>106</v>
      </c>
      <c r="AE1163" s="27" t="s">
        <v>702</v>
      </c>
      <c r="AF11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163" s="17" t="str">
        <f>RIGHT(Table1[[#This Row],[AlgorithmFunc]],LEN(Table1[[#This Row],[AlgorithmFunc]])-16)</f>
        <v>Recursive</v>
      </c>
      <c r="AH1163" s="27">
        <f>Table1[[#This Row],['# CM TP]]+Table1[[#This Row],['# CM TN]]</f>
        <v>810</v>
      </c>
      <c r="AI1163" s="27">
        <f>Table1[[#This Row],['# CM FP]]+Table1[[#This Row],['# CM FN]]</f>
        <v>190</v>
      </c>
      <c r="AJ1163" s="27">
        <f>Table1[[#This Row],['# CM TP]]+Table1[[#This Row],['# CM FP]]</f>
        <v>342</v>
      </c>
      <c r="AK1163" s="27">
        <f>Table1[[#This Row],['# CM TN]]+Table1[[#This Row],['# CM FN]]</f>
        <v>658</v>
      </c>
      <c r="AL1163" s="27">
        <f>Table1[[#This Row],[GT_T]]+Table1[[#This Row],[GT_F]]</f>
        <v>1000</v>
      </c>
      <c r="AM1163" s="27">
        <f>IFERROR((Table1[[#This Row],['# CM TP]]+Table1[[#This Row],['# CM TN]])/Table1[[#This Row],[GT_TOT]], 0)</f>
        <v>0.81</v>
      </c>
      <c r="AN1163" s="27">
        <f>IFERROR(((Table1[[#This Row],[GT_T]]*Table1[[#This Row],[GT_ML_P]]/Table1[[#This Row],[GT_TOT]])+(Table1[[#This Row],[GT_F]]*Table1[[#This Row],[GT_ML_N]]/Table1[[#This Row],[GT_TOT]]))/Table1[[#This Row],[GT_TOT]],0)</f>
        <v>0.40203999999999995</v>
      </c>
      <c r="AO1163" s="27">
        <f>(Table1[[#This Row],[OBS_ACC]]-Table1[[#This Row],[EXP_ACC]])/(1-Table1[[#This Row],[EXP_ACC]])</f>
        <v>0.68225299351127178</v>
      </c>
      <c r="AP1163" s="27">
        <f>Table1[[#This Row],['# CM TP]]+Table1[[#This Row],['# CM FN]]</f>
        <v>364</v>
      </c>
      <c r="AQ1163" s="27">
        <f>Table1[[#This Row],['# CM TN]]+Table1[[#This Row],['# CM FP]]</f>
        <v>636</v>
      </c>
      <c r="AR1163" s="29">
        <f>IFERROR(Table1[[#This Row],[NUM_T]]/(Table1[[#This Row],[NUM_T]]+Table1[[#This Row],[NUM_F]]),0)</f>
        <v>0.36399999999999999</v>
      </c>
      <c r="AS1163" s="29">
        <f>IFERROR(((LEN(Table1[[#This Row],[Predictors]])-LEN(SUBSTITUTE(Table1[[#This Row],[Predictors]],"_","")))/Table1[[#This Row],[NumPredictors]])-Table1[[#This Row],[P_se]],0)</f>
        <v>1</v>
      </c>
      <c r="AT1163" s="29">
        <f>IFERROR((LEN(Table1[[#This Row],[Predictors]])-LEN(SUBSTITUTE(Table1[[#This Row],[Predictors]],".","")))/Table1[[#This Row],[NumPredictors]],0)</f>
        <v>0</v>
      </c>
      <c r="AU116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3" s="29">
        <f>1-(Table1[[#This Row],[P_2gram]]+Table1[[#This Row],[P_order]]+Table1[[#This Row],[P_se]])</f>
        <v>0</v>
      </c>
    </row>
    <row r="1164" spans="1:48" x14ac:dyDescent="0.25">
      <c r="A1164" s="26">
        <v>71</v>
      </c>
      <c r="B1164" s="26" t="s">
        <v>645</v>
      </c>
      <c r="C1164" s="26" t="s">
        <v>942</v>
      </c>
      <c r="D1164" t="s">
        <v>1509</v>
      </c>
      <c r="E1164" s="26">
        <v>1143</v>
      </c>
      <c r="F11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64" s="26" t="s">
        <v>1070</v>
      </c>
      <c r="H1164" s="27">
        <v>1</v>
      </c>
      <c r="I1164" s="28">
        <v>43119.40185185185</v>
      </c>
      <c r="J1164" s="26" t="s">
        <v>995</v>
      </c>
      <c r="K1164" s="26" t="s">
        <v>11</v>
      </c>
      <c r="L1164" t="str">
        <f>SUBSTITUTE(SUBSTITUTE(Table1[[#This Row],[PredictorSetsOrig]],"task","act"),"startend","se")</f>
        <v>act,se,order</v>
      </c>
      <c r="M1164" s="14" t="s">
        <v>18</v>
      </c>
      <c r="N1164" s="27">
        <v>30</v>
      </c>
      <c r="O1164" s="27">
        <f>IF(Table1[[#This Row],[Algorithm]]="None",0,IF(Table1[[#This Row],[NumPredictors]]&lt;=5,5,IF(Table1[[#This Row],[NumPredictors]]&lt;=10,10,IF(Table1[[#This Row],[NumPredictors]]&lt;=30,30,50))))</f>
        <v>30</v>
      </c>
      <c r="P1164" s="29">
        <v>0.82867132867132898</v>
      </c>
      <c r="Q1164" s="29">
        <v>0.91015169194865797</v>
      </c>
      <c r="R1164" s="27">
        <v>26.650000000001501</v>
      </c>
      <c r="S1164" s="27">
        <v>2.9800000000032001</v>
      </c>
      <c r="T1164" s="27">
        <v>901.48999999999796</v>
      </c>
      <c r="U1164" s="27">
        <v>5.9316736668005197</v>
      </c>
      <c r="V1164" s="17"/>
      <c r="W1164" s="22">
        <f>IFERROR(Table1[[#This Row],[MutualInformation]]/Table1[[#This Row],[MutualInformationPotential]],0)</f>
        <v>0</v>
      </c>
      <c r="X1164" s="27">
        <v>0.55128026559386101</v>
      </c>
      <c r="Y1164" s="3"/>
      <c r="Z1164" s="27">
        <f>IFERROR(Table1[[#This Row],[MutualInformationVsOutcome]]/Table1[[#This Row],[MutualInformationVsOutcomePotential]],0)</f>
        <v>0</v>
      </c>
      <c r="AA1164" s="26">
        <v>80</v>
      </c>
      <c r="AB1164" s="26">
        <v>157</v>
      </c>
      <c r="AC1164" s="26">
        <v>28</v>
      </c>
      <c r="AD1164" s="26">
        <v>21</v>
      </c>
      <c r="AE1164" s="27" t="s">
        <v>1290</v>
      </c>
      <c r="AF11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164" s="17" t="str">
        <f>RIGHT(Table1[[#This Row],[AlgorithmFunc]],LEN(Table1[[#This Row],[AlgorithmFunc]])-16)</f>
        <v>ClusterInfluence</v>
      </c>
      <c r="AH1164" s="27">
        <f>Table1[[#This Row],['# CM TP]]+Table1[[#This Row],['# CM TN]]</f>
        <v>237</v>
      </c>
      <c r="AI1164" s="27">
        <f>Table1[[#This Row],['# CM FP]]+Table1[[#This Row],['# CM FN]]</f>
        <v>49</v>
      </c>
      <c r="AJ1164" s="27">
        <f>Table1[[#This Row],['# CM TP]]+Table1[[#This Row],['# CM FP]]</f>
        <v>108</v>
      </c>
      <c r="AK1164" s="27">
        <f>Table1[[#This Row],['# CM TN]]+Table1[[#This Row],['# CM FN]]</f>
        <v>178</v>
      </c>
      <c r="AL1164" s="27">
        <f>Table1[[#This Row],[GT_T]]+Table1[[#This Row],[GT_F]]</f>
        <v>286</v>
      </c>
      <c r="AM1164" s="27">
        <f>IFERROR((Table1[[#This Row],['# CM TP]]+Table1[[#This Row],['# CM TN]])/Table1[[#This Row],[GT_TOT]], 0)</f>
        <v>0.82867132867132864</v>
      </c>
      <c r="AN1164" s="27">
        <f>IFERROR(((Table1[[#This Row],[GT_T]]*Table1[[#This Row],[GT_ML_P]]/Table1[[#This Row],[GT_TOT]])+(Table1[[#This Row],[GT_F]]*Table1[[#This Row],[GT_ML_N]]/Table1[[#This Row],[GT_TOT]]))/Table1[[#This Row],[GT_TOT]],0)</f>
        <v>0.41955596850701743</v>
      </c>
      <c r="AO1164" s="27">
        <f>(Table1[[#This Row],[OBS_ACC]]-Table1[[#This Row],[EXP_ACC]])/(1-Table1[[#This Row],[EXP_ACC]])</f>
        <v>0.70483171152955038</v>
      </c>
      <c r="AP1164" s="27">
        <f>Table1[[#This Row],['# CM TP]]+Table1[[#This Row],['# CM FN]]</f>
        <v>101</v>
      </c>
      <c r="AQ1164" s="27">
        <f>Table1[[#This Row],['# CM TN]]+Table1[[#This Row],['# CM FP]]</f>
        <v>185</v>
      </c>
      <c r="AR1164" s="29">
        <f>IFERROR(Table1[[#This Row],[NUM_T]]/(Table1[[#This Row],[NUM_T]]+Table1[[#This Row],[NUM_F]]),0)</f>
        <v>0.35314685314685312</v>
      </c>
      <c r="AS1164" s="29">
        <f>IFERROR(((LEN(Table1[[#This Row],[Predictors]])-LEN(SUBSTITUTE(Table1[[#This Row],[Predictors]],"_","")))/Table1[[#This Row],[NumPredictors]])-Table1[[#This Row],[P_se]],0)</f>
        <v>0</v>
      </c>
      <c r="AT1164" s="29">
        <f>IFERROR((LEN(Table1[[#This Row],[Predictors]])-LEN(SUBSTITUTE(Table1[[#This Row],[Predictors]],".","")))/Table1[[#This Row],[NumPredictors]],0)</f>
        <v>0.5</v>
      </c>
      <c r="AU116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4" s="29">
        <f>1-(Table1[[#This Row],[P_2gram]]+Table1[[#This Row],[P_order]]+Table1[[#This Row],[P_se]])</f>
        <v>0.5</v>
      </c>
    </row>
    <row r="1165" spans="1:48" x14ac:dyDescent="0.25">
      <c r="A1165">
        <v>10</v>
      </c>
      <c r="B1165" t="s">
        <v>645</v>
      </c>
      <c r="C1165" t="s">
        <v>185</v>
      </c>
      <c r="D1165" s="26" t="s">
        <v>1510</v>
      </c>
      <c r="E1165">
        <v>4000</v>
      </c>
      <c r="F11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165" t="s">
        <v>981</v>
      </c>
      <c r="H1165" s="3">
        <v>1</v>
      </c>
      <c r="I1165" s="1">
        <v>43118.711041666669</v>
      </c>
      <c r="J1165" t="s">
        <v>37</v>
      </c>
      <c r="K1165" t="s">
        <v>11</v>
      </c>
      <c r="L1165" t="str">
        <f>SUBSTITUTE(SUBSTITUTE(Table1[[#This Row],[PredictorSetsOrig]],"task","act"),"startend","se")</f>
        <v>order</v>
      </c>
      <c r="M1165" s="4" t="s">
        <v>436</v>
      </c>
      <c r="N1165" s="3">
        <v>10</v>
      </c>
      <c r="O1165" s="3">
        <f>IF(Table1[[#This Row],[Algorithm]]="None",0,IF(Table1[[#This Row],[NumPredictors]]&lt;=5,5,IF(Table1[[#This Row],[NumPredictors]]&lt;=10,10,IF(Table1[[#This Row],[NumPredictors]]&lt;=30,30,50))))</f>
        <v>10</v>
      </c>
      <c r="P1165" s="2">
        <v>0.81</v>
      </c>
      <c r="Q1165" s="2">
        <v>0.80600000000000005</v>
      </c>
      <c r="R1165" s="3">
        <v>0.83000000000015495</v>
      </c>
      <c r="S1165" s="3">
        <v>4.2999999999999501</v>
      </c>
      <c r="T1165" s="3">
        <v>0.92000000000007298</v>
      </c>
      <c r="U1165" s="3">
        <v>3.20818933144142</v>
      </c>
      <c r="V1165" s="27">
        <v>7.01301931468352</v>
      </c>
      <c r="W1165" s="22">
        <f>IFERROR(Table1[[#This Row],[MutualInformation]]/Table1[[#This Row],[MutualInformationPotential]],0)</f>
        <v>0.45746192723642848</v>
      </c>
      <c r="X1165" s="3">
        <v>6.1846804554438299E-2</v>
      </c>
      <c r="Y1165" s="27">
        <v>0.35444746043164099</v>
      </c>
      <c r="Z1165" s="3">
        <f>IFERROR(Table1[[#This Row],[MutualInformationVsOutcome]]/Table1[[#This Row],[MutualInformationVsOutcomePotential]],0)</f>
        <v>0.17448793251084985</v>
      </c>
      <c r="AA1165">
        <v>14</v>
      </c>
      <c r="AB1165">
        <v>796</v>
      </c>
      <c r="AC1165">
        <v>9</v>
      </c>
      <c r="AD1165">
        <v>181</v>
      </c>
      <c r="AE1165" s="3" t="s">
        <v>542</v>
      </c>
      <c r="AF11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165" s="17" t="str">
        <f>RIGHT(Table1[[#This Row],[AlgorithmFunc]],LEN(Table1[[#This Row],[AlgorithmFunc]])-16)</f>
        <v>Cluster</v>
      </c>
      <c r="AH1165" s="3">
        <f>Table1[[#This Row],['# CM TP]]+Table1[[#This Row],['# CM TN]]</f>
        <v>810</v>
      </c>
      <c r="AI1165" s="3">
        <f>Table1[[#This Row],['# CM FP]]+Table1[[#This Row],['# CM FN]]</f>
        <v>190</v>
      </c>
      <c r="AJ1165" s="3">
        <f>Table1[[#This Row],['# CM TP]]+Table1[[#This Row],['# CM FP]]</f>
        <v>23</v>
      </c>
      <c r="AK1165" s="3">
        <f>Table1[[#This Row],['# CM TN]]+Table1[[#This Row],['# CM FN]]</f>
        <v>977</v>
      </c>
      <c r="AL1165" s="3">
        <f>Table1[[#This Row],[GT_T]]+Table1[[#This Row],[GT_F]]</f>
        <v>1000</v>
      </c>
      <c r="AM1165" s="3">
        <f>IFERROR((Table1[[#This Row],['# CM TP]]+Table1[[#This Row],['# CM TN]])/Table1[[#This Row],[GT_TOT]], 0)</f>
        <v>0.81</v>
      </c>
      <c r="AN1165" s="3">
        <f>IFERROR(((Table1[[#This Row],[GT_T]]*Table1[[#This Row],[GT_ML_P]]/Table1[[#This Row],[GT_TOT]])+(Table1[[#This Row],[GT_F]]*Table1[[#This Row],[GT_ML_N]]/Table1[[#This Row],[GT_TOT]]))/Table1[[#This Row],[GT_TOT]],0)</f>
        <v>0.20426</v>
      </c>
      <c r="AO1165" s="3">
        <f>(Table1[[#This Row],[OBS_ACC]]-Table1[[#This Row],[EXP_ACC]])/(1-Table1[[#This Row],[EXP_ACC]])</f>
        <v>0.76122854198607592</v>
      </c>
      <c r="AP1165" s="3">
        <f>Table1[[#This Row],['# CM TP]]+Table1[[#This Row],['# CM FN]]</f>
        <v>195</v>
      </c>
      <c r="AQ1165" s="3">
        <f>Table1[[#This Row],['# CM TN]]+Table1[[#This Row],['# CM FP]]</f>
        <v>805</v>
      </c>
      <c r="AR1165" s="2">
        <f>IFERROR(Table1[[#This Row],[NUM_T]]/(Table1[[#This Row],[NUM_T]]+Table1[[#This Row],[NUM_F]]),0)</f>
        <v>0.19500000000000001</v>
      </c>
      <c r="AS1165" s="2">
        <f>IFERROR(((LEN(Table1[[#This Row],[Predictors]])-LEN(SUBSTITUTE(Table1[[#This Row],[Predictors]],"_","")))/Table1[[#This Row],[NumPredictors]])-Table1[[#This Row],[P_se]],0)</f>
        <v>0</v>
      </c>
      <c r="AT1165" s="2">
        <f>IFERROR((LEN(Table1[[#This Row],[Predictors]])-LEN(SUBSTITUTE(Table1[[#This Row],[Predictors]],".","")))/Table1[[#This Row],[NumPredictors]],0)</f>
        <v>1</v>
      </c>
      <c r="AU11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5" s="2">
        <f>1-(Table1[[#This Row],[P_2gram]]+Table1[[#This Row],[P_order]]+Table1[[#This Row],[P_se]])</f>
        <v>0</v>
      </c>
    </row>
    <row r="1166" spans="1:48" x14ac:dyDescent="0.25">
      <c r="A1166">
        <v>12</v>
      </c>
      <c r="B1166" t="s">
        <v>645</v>
      </c>
      <c r="C1166" t="s">
        <v>190</v>
      </c>
      <c r="D1166" s="26" t="s">
        <v>1510</v>
      </c>
      <c r="E1166">
        <v>4000</v>
      </c>
      <c r="F11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66" t="s">
        <v>1070</v>
      </c>
      <c r="H1166" s="3">
        <v>1</v>
      </c>
      <c r="I1166" s="1">
        <v>43118.809606481482</v>
      </c>
      <c r="J1166" t="s">
        <v>983</v>
      </c>
      <c r="K1166" t="s">
        <v>11</v>
      </c>
      <c r="L1166" t="str">
        <f>SUBSTITUTE(SUBSTITUTE(Table1[[#This Row],[PredictorSetsOrig]],"task","act"),"startend","se")</f>
        <v>act</v>
      </c>
      <c r="M1166" s="32" t="s">
        <v>12</v>
      </c>
      <c r="N1166" s="3">
        <v>10</v>
      </c>
      <c r="O1166" s="3">
        <f>IF(Table1[[#This Row],[Algorithm]]="None",0,IF(Table1[[#This Row],[NumPredictors]]&lt;=5,5,IF(Table1[[#This Row],[NumPredictors]]&lt;=10,10,IF(Table1[[#This Row],[NumPredictors]]&lt;=30,30,50))))</f>
        <v>10</v>
      </c>
      <c r="P1166" s="2">
        <v>0.81</v>
      </c>
      <c r="Q1166" s="2">
        <v>0.83533333333333304</v>
      </c>
      <c r="R1166">
        <v>4.9999999999954498E-2</v>
      </c>
      <c r="S1166">
        <v>4.4200000000000204</v>
      </c>
      <c r="T1166">
        <v>7.9999999999984098E-2</v>
      </c>
      <c r="U1166" s="3">
        <v>6.2327065011168301</v>
      </c>
      <c r="V1166" s="27">
        <v>6.6527099250221697</v>
      </c>
      <c r="W1166" s="22">
        <f>IFERROR(Table1[[#This Row],[MutualInformation]]/Table1[[#This Row],[MutualInformationPotential]],0)</f>
        <v>0.93686731743321272</v>
      </c>
      <c r="X1166" s="3">
        <v>0.52816198501767098</v>
      </c>
      <c r="Y1166" s="3">
        <v>0.58010195672617004</v>
      </c>
      <c r="Z1166" s="3">
        <f>IFERROR(Table1[[#This Row],[MutualInformationVsOutcome]]/Table1[[#This Row],[MutualInformationVsOutcomePotential]],0)</f>
        <v>0.91046406393520118</v>
      </c>
      <c r="AA1166">
        <v>264</v>
      </c>
      <c r="AB1166">
        <v>546</v>
      </c>
      <c r="AC1166">
        <v>90</v>
      </c>
      <c r="AD1166">
        <v>100</v>
      </c>
      <c r="AE1166" s="3" t="s">
        <v>1028</v>
      </c>
      <c r="AF11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166" s="17" t="str">
        <f>RIGHT(Table1[[#This Row],[AlgorithmFunc]],LEN(Table1[[#This Row],[AlgorithmFunc]])-16)</f>
        <v>Influence</v>
      </c>
      <c r="AH1166" s="3">
        <f>Table1[[#This Row],['# CM TP]]+Table1[[#This Row],['# CM TN]]</f>
        <v>810</v>
      </c>
      <c r="AI1166" s="3">
        <f>Table1[[#This Row],['# CM FP]]+Table1[[#This Row],['# CM FN]]</f>
        <v>190</v>
      </c>
      <c r="AJ1166" s="3">
        <f>Table1[[#This Row],['# CM TP]]+Table1[[#This Row],['# CM FP]]</f>
        <v>354</v>
      </c>
      <c r="AK1166" s="3">
        <f>Table1[[#This Row],['# CM TN]]+Table1[[#This Row],['# CM FN]]</f>
        <v>646</v>
      </c>
      <c r="AL1166" s="3">
        <f>Table1[[#This Row],[GT_T]]+Table1[[#This Row],[GT_F]]</f>
        <v>1000</v>
      </c>
      <c r="AM1166" s="3">
        <f>IFERROR((Table1[[#This Row],['# CM TP]]+Table1[[#This Row],['# CM TN]])/Table1[[#This Row],[GT_TOT]], 0)</f>
        <v>0.81</v>
      </c>
      <c r="AN1166" s="3">
        <f>IFERROR(((Table1[[#This Row],[GT_T]]*Table1[[#This Row],[GT_ML_P]]/Table1[[#This Row],[GT_TOT]])+(Table1[[#This Row],[GT_F]]*Table1[[#This Row],[GT_ML_N]]/Table1[[#This Row],[GT_TOT]]))/Table1[[#This Row],[GT_TOT]],0)</f>
        <v>0.40948000000000001</v>
      </c>
      <c r="AO1166" s="3">
        <f>(Table1[[#This Row],[OBS_ACC]]-Table1[[#This Row],[EXP_ACC]])/(1-Table1[[#This Row],[EXP_ACC]])</f>
        <v>0.67824967824967841</v>
      </c>
      <c r="AP1166" s="3">
        <f>Table1[[#This Row],['# CM TP]]+Table1[[#This Row],['# CM FN]]</f>
        <v>364</v>
      </c>
      <c r="AQ1166" s="3">
        <f>Table1[[#This Row],['# CM TN]]+Table1[[#This Row],['# CM FP]]</f>
        <v>636</v>
      </c>
      <c r="AR1166" s="2">
        <f>IFERROR(Table1[[#This Row],[NUM_T]]/(Table1[[#This Row],[NUM_T]]+Table1[[#This Row],[NUM_F]]),0)</f>
        <v>0.36399999999999999</v>
      </c>
      <c r="AS1166" s="2">
        <f>IFERROR(((LEN(Table1[[#This Row],[Predictors]])-LEN(SUBSTITUTE(Table1[[#This Row],[Predictors]],"_","")))/Table1[[#This Row],[NumPredictors]])-Table1[[#This Row],[P_se]],0)</f>
        <v>0</v>
      </c>
      <c r="AT1166" s="2">
        <f>IFERROR((LEN(Table1[[#This Row],[Predictors]])-LEN(SUBSTITUTE(Table1[[#This Row],[Predictors]],".","")))/Table1[[#This Row],[NumPredictors]],0)</f>
        <v>0</v>
      </c>
      <c r="AU11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6" s="2">
        <f>1-(Table1[[#This Row],[P_2gram]]+Table1[[#This Row],[P_order]]+Table1[[#This Row],[P_se]])</f>
        <v>1</v>
      </c>
    </row>
    <row r="1167" spans="1:48" x14ac:dyDescent="0.25">
      <c r="A1167" s="26">
        <v>142</v>
      </c>
      <c r="B1167" s="26" t="s">
        <v>645</v>
      </c>
      <c r="C1167" s="26" t="s">
        <v>190</v>
      </c>
      <c r="D1167" s="26" t="s">
        <v>1510</v>
      </c>
      <c r="E1167" s="26">
        <v>40000</v>
      </c>
      <c r="F11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167" s="26" t="s">
        <v>1070</v>
      </c>
      <c r="H1167" s="27">
        <v>1</v>
      </c>
      <c r="I1167" s="28">
        <v>43118.857118055559</v>
      </c>
      <c r="J1167" s="26" t="s">
        <v>982</v>
      </c>
      <c r="K1167" s="26" t="s">
        <v>11</v>
      </c>
      <c r="L1167" t="str">
        <f>SUBSTITUTE(SUBSTITUTE(Table1[[#This Row],[PredictorSetsOrig]],"task","act"),"startend","se")</f>
        <v>order</v>
      </c>
      <c r="M1167" s="32" t="s">
        <v>436</v>
      </c>
      <c r="N1167" s="27">
        <v>30</v>
      </c>
      <c r="O1167" s="27">
        <f>IF(Table1[[#This Row],[Algorithm]]="None",0,IF(Table1[[#This Row],[NumPredictors]]&lt;=5,5,IF(Table1[[#This Row],[NumPredictors]]&lt;=10,10,IF(Table1[[#This Row],[NumPredictors]]&lt;=30,30,50))))</f>
        <v>30</v>
      </c>
      <c r="P1167" s="29">
        <v>0.81</v>
      </c>
      <c r="Q1167" s="29">
        <v>0.817566666666667</v>
      </c>
      <c r="R1167" s="26">
        <v>4.9499999999998199</v>
      </c>
      <c r="S1167" s="26">
        <v>60.550000000000203</v>
      </c>
      <c r="T1167" s="26">
        <v>6.6800000000002902</v>
      </c>
      <c r="U1167" s="27">
        <v>1.9614547569701299</v>
      </c>
      <c r="V1167" s="27">
        <v>7.5786676430000002</v>
      </c>
      <c r="W1167" s="22">
        <f>IFERROR(Table1[[#This Row],[MutualInformation]]/Table1[[#This Row],[MutualInformationPotential]],0)</f>
        <v>0.25881261052288235</v>
      </c>
      <c r="X1167" s="27">
        <v>7.8793232636639801E-2</v>
      </c>
      <c r="Y1167" s="27">
        <v>0.33545797608719902</v>
      </c>
      <c r="Z1167" s="27">
        <f>IFERROR(Table1[[#This Row],[MutualInformationVsOutcome]]/Table1[[#This Row],[MutualInformationVsOutcomePotential]],0)</f>
        <v>0.2348825732381998</v>
      </c>
      <c r="AA1167" s="26">
        <v>384</v>
      </c>
      <c r="AB1167" s="26">
        <v>7716</v>
      </c>
      <c r="AC1167" s="26">
        <v>222</v>
      </c>
      <c r="AD1167" s="26">
        <v>1678</v>
      </c>
      <c r="AE1167" s="27" t="s">
        <v>1221</v>
      </c>
      <c r="AF11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67" s="17" t="str">
        <f>RIGHT(Table1[[#This Row],[AlgorithmFunc]],LEN(Table1[[#This Row],[AlgorithmFunc]])-16)</f>
        <v>Fisher</v>
      </c>
      <c r="AH1167" s="27">
        <f>Table1[[#This Row],['# CM TP]]+Table1[[#This Row],['# CM TN]]</f>
        <v>8100</v>
      </c>
      <c r="AI1167" s="27">
        <f>Table1[[#This Row],['# CM FP]]+Table1[[#This Row],['# CM FN]]</f>
        <v>1900</v>
      </c>
      <c r="AJ1167" s="27">
        <f>Table1[[#This Row],['# CM TP]]+Table1[[#This Row],['# CM FP]]</f>
        <v>606</v>
      </c>
      <c r="AK1167" s="27">
        <f>Table1[[#This Row],['# CM TN]]+Table1[[#This Row],['# CM FN]]</f>
        <v>9394</v>
      </c>
      <c r="AL1167" s="27">
        <f>Table1[[#This Row],[GT_T]]+Table1[[#This Row],[GT_F]]</f>
        <v>10000</v>
      </c>
      <c r="AM1167" s="27">
        <f>IFERROR((Table1[[#This Row],['# CM TP]]+Table1[[#This Row],['# CM TN]])/Table1[[#This Row],[GT_TOT]], 0)</f>
        <v>0.81</v>
      </c>
      <c r="AN1167" s="27">
        <f>IFERROR(((Table1[[#This Row],[GT_T]]*Table1[[#This Row],[GT_ML_P]]/Table1[[#This Row],[GT_TOT]])+(Table1[[#This Row],[GT_F]]*Table1[[#This Row],[GT_ML_N]]/Table1[[#This Row],[GT_TOT]]))/Table1[[#This Row],[GT_TOT]],0)</f>
        <v>0.22757199999999997</v>
      </c>
      <c r="AO1167" s="27">
        <f>(Table1[[#This Row],[OBS_ACC]]-Table1[[#This Row],[EXP_ACC]])/(1-Table1[[#This Row],[EXP_ACC]])</f>
        <v>0.75402238137405697</v>
      </c>
      <c r="AP1167" s="27">
        <f>Table1[[#This Row],['# CM TP]]+Table1[[#This Row],['# CM FN]]</f>
        <v>2062</v>
      </c>
      <c r="AQ1167" s="27">
        <f>Table1[[#This Row],['# CM TN]]+Table1[[#This Row],['# CM FP]]</f>
        <v>7938</v>
      </c>
      <c r="AR1167" s="29">
        <f>IFERROR(Table1[[#This Row],[NUM_T]]/(Table1[[#This Row],[NUM_T]]+Table1[[#This Row],[NUM_F]]),0)</f>
        <v>0.20619999999999999</v>
      </c>
      <c r="AS1167" s="29">
        <f>IFERROR(((LEN(Table1[[#This Row],[Predictors]])-LEN(SUBSTITUTE(Table1[[#This Row],[Predictors]],"_","")))/Table1[[#This Row],[NumPredictors]])-Table1[[#This Row],[P_se]],0)</f>
        <v>0</v>
      </c>
      <c r="AT1167" s="29">
        <f>IFERROR((LEN(Table1[[#This Row],[Predictors]])-LEN(SUBSTITUTE(Table1[[#This Row],[Predictors]],".","")))/Table1[[#This Row],[NumPredictors]],0)</f>
        <v>1</v>
      </c>
      <c r="AU116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7" s="29">
        <f>1-(Table1[[#This Row],[P_2gram]]+Table1[[#This Row],[P_order]]+Table1[[#This Row],[P_se]])</f>
        <v>0</v>
      </c>
    </row>
    <row r="1168" spans="1:48" x14ac:dyDescent="0.25">
      <c r="A1168">
        <v>53</v>
      </c>
      <c r="B1168" t="s">
        <v>645</v>
      </c>
      <c r="C1168" t="s">
        <v>185</v>
      </c>
      <c r="D1168" s="26" t="s">
        <v>1510</v>
      </c>
      <c r="E1168">
        <v>4000</v>
      </c>
      <c r="F11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168" t="s">
        <v>1070</v>
      </c>
      <c r="H1168" s="3">
        <v>1</v>
      </c>
      <c r="I1168" s="1">
        <v>43118.899780092594</v>
      </c>
      <c r="J1168" t="s">
        <v>982</v>
      </c>
      <c r="K1168" t="s">
        <v>11</v>
      </c>
      <c r="L1168" t="str">
        <f>SUBSTITUTE(SUBSTITUTE(Table1[[#This Row],[PredictorSetsOrig]],"task","act"),"startend","se")</f>
        <v>2gram</v>
      </c>
      <c r="M1168" s="32" t="s">
        <v>434</v>
      </c>
      <c r="N1168" s="3">
        <v>30</v>
      </c>
      <c r="O1168" s="3">
        <f>IF(Table1[[#This Row],[Algorithm]]="None",0,IF(Table1[[#This Row],[NumPredictors]]&lt;=5,5,IF(Table1[[#This Row],[NumPredictors]]&lt;=10,10,IF(Table1[[#This Row],[NumPredictors]]&lt;=30,30,50))))</f>
        <v>30</v>
      </c>
      <c r="P1168" s="2">
        <v>0.81</v>
      </c>
      <c r="Q1168" s="2">
        <v>0.80633333333333301</v>
      </c>
      <c r="R1168">
        <v>0.85000000000036402</v>
      </c>
      <c r="S1168">
        <v>6.1899999999995998</v>
      </c>
      <c r="T1168">
        <v>0.63000000000101897</v>
      </c>
      <c r="U1168" s="3">
        <v>1.7181168384593</v>
      </c>
      <c r="V1168" s="27">
        <v>7.30761563701172</v>
      </c>
      <c r="W1168" s="22">
        <f>IFERROR(Table1[[#This Row],[MutualInformation]]/Table1[[#This Row],[MutualInformationPotential]],0)</f>
        <v>0.23511319201811276</v>
      </c>
      <c r="X1168" s="3">
        <v>4.6272504181104103E-2</v>
      </c>
      <c r="Y1168" s="3">
        <v>0.40525441704633802</v>
      </c>
      <c r="Z1168" s="3">
        <f>IFERROR(Table1[[#This Row],[MutualInformationVsOutcome]]/Table1[[#This Row],[MutualInformationVsOutcomePotential]],0)</f>
        <v>0.11418136912203763</v>
      </c>
      <c r="AA1168">
        <v>16</v>
      </c>
      <c r="AB1168">
        <v>794</v>
      </c>
      <c r="AC1168">
        <v>11</v>
      </c>
      <c r="AD1168">
        <v>179</v>
      </c>
      <c r="AE1168" s="3" t="s">
        <v>1090</v>
      </c>
      <c r="AF11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68" s="17" t="str">
        <f>RIGHT(Table1[[#This Row],[AlgorithmFunc]],LEN(Table1[[#This Row],[AlgorithmFunc]])-16)</f>
        <v>Fisher</v>
      </c>
      <c r="AH1168" s="3">
        <f>Table1[[#This Row],['# CM TP]]+Table1[[#This Row],['# CM TN]]</f>
        <v>810</v>
      </c>
      <c r="AI1168" s="3">
        <f>Table1[[#This Row],['# CM FP]]+Table1[[#This Row],['# CM FN]]</f>
        <v>190</v>
      </c>
      <c r="AJ1168" s="3">
        <f>Table1[[#This Row],['# CM TP]]+Table1[[#This Row],['# CM FP]]</f>
        <v>27</v>
      </c>
      <c r="AK1168" s="3">
        <f>Table1[[#This Row],['# CM TN]]+Table1[[#This Row],['# CM FN]]</f>
        <v>973</v>
      </c>
      <c r="AL1168" s="3">
        <f>Table1[[#This Row],[GT_T]]+Table1[[#This Row],[GT_F]]</f>
        <v>1000</v>
      </c>
      <c r="AM1168" s="3">
        <f>IFERROR((Table1[[#This Row],['# CM TP]]+Table1[[#This Row],['# CM TN]])/Table1[[#This Row],[GT_TOT]], 0)</f>
        <v>0.81</v>
      </c>
      <c r="AN1168" s="3">
        <f>IFERROR(((Table1[[#This Row],[GT_T]]*Table1[[#This Row],[GT_ML_P]]/Table1[[#This Row],[GT_TOT]])+(Table1[[#This Row],[GT_F]]*Table1[[#This Row],[GT_ML_N]]/Table1[[#This Row],[GT_TOT]]))/Table1[[#This Row],[GT_TOT]],0)</f>
        <v>0.20674000000000001</v>
      </c>
      <c r="AO1168" s="3">
        <f>(Table1[[#This Row],[OBS_ACC]]-Table1[[#This Row],[EXP_ACC]])/(1-Table1[[#This Row],[EXP_ACC]])</f>
        <v>0.76048206136701713</v>
      </c>
      <c r="AP1168" s="3">
        <f>Table1[[#This Row],['# CM TP]]+Table1[[#This Row],['# CM FN]]</f>
        <v>195</v>
      </c>
      <c r="AQ1168" s="3">
        <f>Table1[[#This Row],['# CM TN]]+Table1[[#This Row],['# CM FP]]</f>
        <v>805</v>
      </c>
      <c r="AR1168" s="2">
        <f>IFERROR(Table1[[#This Row],[NUM_T]]/(Table1[[#This Row],[NUM_T]]+Table1[[#This Row],[NUM_F]]),0)</f>
        <v>0.19500000000000001</v>
      </c>
      <c r="AS1168" s="2">
        <f>IFERROR(((LEN(Table1[[#This Row],[Predictors]])-LEN(SUBSTITUTE(Table1[[#This Row],[Predictors]],"_","")))/Table1[[#This Row],[NumPredictors]])-Table1[[#This Row],[P_se]],0)</f>
        <v>1</v>
      </c>
      <c r="AT1168" s="2">
        <f>IFERROR((LEN(Table1[[#This Row],[Predictors]])-LEN(SUBSTITUTE(Table1[[#This Row],[Predictors]],".","")))/Table1[[#This Row],[NumPredictors]],0)</f>
        <v>0</v>
      </c>
      <c r="AU11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8" s="2">
        <f>1-(Table1[[#This Row],[P_2gram]]+Table1[[#This Row],[P_order]]+Table1[[#This Row],[P_se]])</f>
        <v>0</v>
      </c>
    </row>
    <row r="1169" spans="1:48" x14ac:dyDescent="0.25">
      <c r="A1169">
        <v>22</v>
      </c>
      <c r="B1169" t="s">
        <v>645</v>
      </c>
      <c r="C1169" t="s">
        <v>190</v>
      </c>
      <c r="D1169" s="26" t="s">
        <v>1510</v>
      </c>
      <c r="E1169">
        <v>4000</v>
      </c>
      <c r="F11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69" t="s">
        <v>1316</v>
      </c>
      <c r="H1169" s="3">
        <v>1</v>
      </c>
      <c r="I1169" s="1">
        <v>43121.852071759262</v>
      </c>
      <c r="J1169" t="s">
        <v>1317</v>
      </c>
      <c r="K1169" t="s">
        <v>11</v>
      </c>
      <c r="L1169" t="str">
        <f>SUBSTITUTE(SUBSTITUTE(Table1[[#This Row],[PredictorSetsOrig]],"task","act"),"startend","se")</f>
        <v>2gram,order</v>
      </c>
      <c r="M1169" s="32" t="s">
        <v>438</v>
      </c>
      <c r="N1169" s="3">
        <v>30</v>
      </c>
      <c r="O1169" s="3">
        <f>IF(Table1[[#This Row],[Algorithm]]="None",0,IF(Table1[[#This Row],[NumPredictors]]&lt;=5,5,IF(Table1[[#This Row],[NumPredictors]]&lt;=10,10,IF(Table1[[#This Row],[NumPredictors]]&lt;=30,30,50))))</f>
        <v>30</v>
      </c>
      <c r="P1169" s="2">
        <v>0.81</v>
      </c>
      <c r="Q1169" s="2">
        <v>0.81499999999999995</v>
      </c>
      <c r="R1169">
        <v>2.00999999999999</v>
      </c>
      <c r="S1169">
        <v>7.0999999999999899</v>
      </c>
      <c r="T1169">
        <v>1.73000000000002</v>
      </c>
      <c r="U1169" s="3">
        <v>6.5311387134796099</v>
      </c>
      <c r="V1169" s="17">
        <v>7.30761563701172</v>
      </c>
      <c r="W1169" s="22">
        <f>IFERROR(Table1[[#This Row],[MutualInformation]]/Table1[[#This Row],[MutualInformationPotential]],0)</f>
        <v>0.8937441482828683</v>
      </c>
      <c r="X1169" s="3">
        <v>0.51371859579288204</v>
      </c>
      <c r="Y1169" s="27">
        <v>0.62240735263359004</v>
      </c>
      <c r="Z1169" s="3">
        <f>IFERROR(Table1[[#This Row],[MutualInformationVsOutcome]]/Table1[[#This Row],[MutualInformationVsOutcomePotential]],0)</f>
        <v>0.82537359756305317</v>
      </c>
      <c r="AA1169">
        <v>244</v>
      </c>
      <c r="AB1169">
        <v>566</v>
      </c>
      <c r="AC1169">
        <v>70</v>
      </c>
      <c r="AD1169">
        <v>120</v>
      </c>
      <c r="AE1169" s="3" t="s">
        <v>1336</v>
      </c>
      <c r="AF116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69" s="17" t="str">
        <f>RIGHT(Table1[[#This Row],[AlgorithmFunc]],LEN(Table1[[#This Row],[AlgorithmFunc]])-16)</f>
        <v>ClusterMRMR</v>
      </c>
      <c r="AH1169" s="3">
        <f>Table1[[#This Row],['# CM TP]]+Table1[[#This Row],['# CM TN]]</f>
        <v>810</v>
      </c>
      <c r="AI1169" s="3">
        <f>Table1[[#This Row],['# CM FP]]+Table1[[#This Row],['# CM FN]]</f>
        <v>190</v>
      </c>
      <c r="AJ1169" s="3">
        <f>Table1[[#This Row],['# CM TP]]+Table1[[#This Row],['# CM FP]]</f>
        <v>314</v>
      </c>
      <c r="AK1169" s="3">
        <f>Table1[[#This Row],['# CM TN]]+Table1[[#This Row],['# CM FN]]</f>
        <v>686</v>
      </c>
      <c r="AL1169" s="3">
        <f>Table1[[#This Row],[GT_T]]+Table1[[#This Row],[GT_F]]</f>
        <v>1000</v>
      </c>
      <c r="AM1169" s="3">
        <f>IFERROR((Table1[[#This Row],['# CM TP]]+Table1[[#This Row],['# CM TN]])/Table1[[#This Row],[GT_TOT]], 0)</f>
        <v>0.81</v>
      </c>
      <c r="AN1169" s="3">
        <f>IFERROR(((Table1[[#This Row],[GT_T]]*Table1[[#This Row],[GT_ML_P]]/Table1[[#This Row],[GT_TOT]])+(Table1[[#This Row],[GT_F]]*Table1[[#This Row],[GT_ML_N]]/Table1[[#This Row],[GT_TOT]]))/Table1[[#This Row],[GT_TOT]],0)</f>
        <v>0.38468000000000002</v>
      </c>
      <c r="AO1169" s="3">
        <f>(Table1[[#This Row],[OBS_ACC]]-Table1[[#This Row],[EXP_ACC]])/(1-Table1[[#This Row],[EXP_ACC]])</f>
        <v>0.69121757784567384</v>
      </c>
      <c r="AP1169" s="3">
        <f>Table1[[#This Row],['# CM TP]]+Table1[[#This Row],['# CM FN]]</f>
        <v>364</v>
      </c>
      <c r="AQ1169" s="3">
        <f>Table1[[#This Row],['# CM TN]]+Table1[[#This Row],['# CM FP]]</f>
        <v>636</v>
      </c>
      <c r="AR1169" s="2">
        <f>IFERROR(Table1[[#This Row],[NUM_T]]/(Table1[[#This Row],[NUM_T]]+Table1[[#This Row],[NUM_F]]),0)</f>
        <v>0.36399999999999999</v>
      </c>
      <c r="AS1169" s="2">
        <f>IFERROR(((LEN(Table1[[#This Row],[Predictors]])-LEN(SUBSTITUTE(Table1[[#This Row],[Predictors]],"_","")))/Table1[[#This Row],[NumPredictors]])-Table1[[#This Row],[P_se]],0)</f>
        <v>0.5</v>
      </c>
      <c r="AT1169" s="2">
        <f>IFERROR((LEN(Table1[[#This Row],[Predictors]])-LEN(SUBSTITUTE(Table1[[#This Row],[Predictors]],".","")))/Table1[[#This Row],[NumPredictors]],0)</f>
        <v>0.5</v>
      </c>
      <c r="AU11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69" s="2">
        <f>1-(Table1[[#This Row],[P_2gram]]+Table1[[#This Row],[P_order]]+Table1[[#This Row],[P_se]])</f>
        <v>0</v>
      </c>
    </row>
    <row r="1170" spans="1:48" x14ac:dyDescent="0.25">
      <c r="A1170">
        <v>18</v>
      </c>
      <c r="B1170" t="s">
        <v>645</v>
      </c>
      <c r="C1170" t="s">
        <v>190</v>
      </c>
      <c r="D1170" t="s">
        <v>1510</v>
      </c>
      <c r="E1170">
        <v>40000</v>
      </c>
      <c r="F11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170" t="s">
        <v>1664</v>
      </c>
      <c r="H1170" s="3">
        <v>1</v>
      </c>
      <c r="I1170" s="1">
        <v>43131.084409722222</v>
      </c>
      <c r="J1170" t="s">
        <v>405</v>
      </c>
      <c r="K1170" t="s">
        <v>11</v>
      </c>
      <c r="L1170" t="str">
        <f>SUBSTITUTE(SUBSTITUTE(Table1[[#This Row],[PredictorSetsOrig]],"task","act"),"startend","se")</f>
        <v>act,2gram,order</v>
      </c>
      <c r="M1170" s="32" t="s">
        <v>24</v>
      </c>
      <c r="N1170" s="3">
        <v>30</v>
      </c>
      <c r="O1170" s="3">
        <f>IF(Table1[[#This Row],[Algorithm]]="None",0,IF(Table1[[#This Row],[NumPredictors]]&lt;=5,5,IF(Table1[[#This Row],[NumPredictors]]&lt;=10,10,IF(Table1[[#This Row],[NumPredictors]]&lt;=30,30,50))))</f>
        <v>30</v>
      </c>
      <c r="P1170" s="2">
        <v>0.80989999999999995</v>
      </c>
      <c r="Q1170" s="2">
        <v>0.81616666666666704</v>
      </c>
      <c r="R1170">
        <v>1.2399999999979601</v>
      </c>
      <c r="S1170">
        <v>61.7200000000012</v>
      </c>
      <c r="T1170">
        <v>12.340000000000099</v>
      </c>
      <c r="U1170" s="3">
        <v>1.5468783491595299</v>
      </c>
      <c r="V1170" s="27"/>
      <c r="W1170" s="22">
        <f>IFERROR(Table1[[#This Row],[MutualInformation]]/Table1[[#This Row],[MutualInformationPotential]],0)</f>
        <v>0</v>
      </c>
      <c r="X1170" s="3">
        <v>5.10248365738111E-2</v>
      </c>
      <c r="Y1170" s="3"/>
      <c r="Z1170" s="3">
        <f>IFERROR(Table1[[#This Row],[MutualInformationVsOutcome]]/Table1[[#This Row],[MutualInformationVsOutcomePotential]],0)</f>
        <v>0</v>
      </c>
      <c r="AA1170">
        <v>373</v>
      </c>
      <c r="AB1170">
        <v>7726</v>
      </c>
      <c r="AC1170">
        <v>212</v>
      </c>
      <c r="AD1170">
        <v>1689</v>
      </c>
      <c r="AE1170" s="3" t="s">
        <v>415</v>
      </c>
      <c r="AF11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170" s="17" t="str">
        <f>RIGHT(Table1[[#This Row],[AlgorithmFunc]],LEN(Table1[[#This Row],[AlgorithmFunc]])-16)</f>
        <v>Random</v>
      </c>
      <c r="AH1170" s="3">
        <f>Table1[[#This Row],['# CM TP]]+Table1[[#This Row],['# CM TN]]</f>
        <v>8099</v>
      </c>
      <c r="AI1170" s="3">
        <f>Table1[[#This Row],['# CM FP]]+Table1[[#This Row],['# CM FN]]</f>
        <v>1901</v>
      </c>
      <c r="AJ1170" s="3">
        <f>Table1[[#This Row],['# CM TP]]+Table1[[#This Row],['# CM FP]]</f>
        <v>585</v>
      </c>
      <c r="AK1170" s="3">
        <f>Table1[[#This Row],['# CM TN]]+Table1[[#This Row],['# CM FN]]</f>
        <v>9415</v>
      </c>
      <c r="AL1170" s="3">
        <f>Table1[[#This Row],[GT_T]]+Table1[[#This Row],[GT_F]]</f>
        <v>10000</v>
      </c>
      <c r="AM1170" s="3">
        <f>IFERROR((Table1[[#This Row],['# CM TP]]+Table1[[#This Row],['# CM TN]])/Table1[[#This Row],[GT_TOT]], 0)</f>
        <v>0.80989999999999995</v>
      </c>
      <c r="AN1170" s="3">
        <f>IFERROR(((Table1[[#This Row],[GT_T]]*Table1[[#This Row],[GT_ML_P]]/Table1[[#This Row],[GT_TOT]])+(Table1[[#This Row],[GT_F]]*Table1[[#This Row],[GT_ML_N]]/Table1[[#This Row],[GT_TOT]]))/Table1[[#This Row],[GT_TOT]],0)</f>
        <v>0.22635830000000001</v>
      </c>
      <c r="AO1170" s="3">
        <f>(Table1[[#This Row],[OBS_ACC]]-Table1[[#This Row],[EXP_ACC]])/(1-Table1[[#This Row],[EXP_ACC]])</f>
        <v>0.75427901572523814</v>
      </c>
      <c r="AP1170" s="3">
        <f>Table1[[#This Row],['# CM TP]]+Table1[[#This Row],['# CM FN]]</f>
        <v>2062</v>
      </c>
      <c r="AQ1170" s="3">
        <f>Table1[[#This Row],['# CM TN]]+Table1[[#This Row],['# CM FP]]</f>
        <v>7938</v>
      </c>
      <c r="AR1170" s="2">
        <f>IFERROR(Table1[[#This Row],[NUM_T]]/(Table1[[#This Row],[NUM_T]]+Table1[[#This Row],[NUM_F]]),0)</f>
        <v>0.20619999999999999</v>
      </c>
      <c r="AS1170" s="2">
        <f>IFERROR(((LEN(Table1[[#This Row],[Predictors]])-LEN(SUBSTITUTE(Table1[[#This Row],[Predictors]],"_","")))/Table1[[#This Row],[NumPredictors]])-Table1[[#This Row],[P_se]],0)</f>
        <v>0.5</v>
      </c>
      <c r="AT1170" s="2">
        <f>IFERROR((LEN(Table1[[#This Row],[Predictors]])-LEN(SUBSTITUTE(Table1[[#This Row],[Predictors]],".","")))/Table1[[#This Row],[NumPredictors]],0)</f>
        <v>0.46666666666666667</v>
      </c>
      <c r="AU11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0" s="2">
        <f>1-(Table1[[#This Row],[P_2gram]]+Table1[[#This Row],[P_order]]+Table1[[#This Row],[P_se]])</f>
        <v>3.3333333333333326E-2</v>
      </c>
    </row>
    <row r="1171" spans="1:48" x14ac:dyDescent="0.25">
      <c r="A1171">
        <v>76</v>
      </c>
      <c r="B1171" t="s">
        <v>645</v>
      </c>
      <c r="C1171" t="s">
        <v>190</v>
      </c>
      <c r="D1171" s="26" t="s">
        <v>1510</v>
      </c>
      <c r="E1171">
        <v>20000</v>
      </c>
      <c r="F11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171" t="s">
        <v>719</v>
      </c>
      <c r="H1171" s="3">
        <v>1</v>
      </c>
      <c r="I1171" s="1">
        <v>42797.916886574072</v>
      </c>
      <c r="J1171" t="s">
        <v>173</v>
      </c>
      <c r="K1171" t="s">
        <v>11</v>
      </c>
      <c r="L1171" t="str">
        <f>SUBSTITUTE(SUBSTITUTE(Table1[[#This Row],[PredictorSetsOrig]],"task","act"),"startend","se")</f>
        <v>order</v>
      </c>
      <c r="M1171" s="14" t="s">
        <v>436</v>
      </c>
      <c r="N1171" s="3">
        <v>10</v>
      </c>
      <c r="O1171" s="3">
        <f>IF(Table1[[#This Row],[Algorithm]]="None",0,IF(Table1[[#This Row],[NumPredictors]]&lt;=5,5,IF(Table1[[#This Row],[NumPredictors]]&lt;=10,10,IF(Table1[[#This Row],[NumPredictors]]&lt;=30,30,50))))</f>
        <v>10</v>
      </c>
      <c r="P1171" s="2">
        <v>0.80940000000000001</v>
      </c>
      <c r="Q1171" s="2">
        <v>0.81786666666666696</v>
      </c>
      <c r="R1171" s="1">
        <v>2343.6500000000101</v>
      </c>
      <c r="S1171" s="3">
        <v>18.1100000000006</v>
      </c>
      <c r="T1171" s="1">
        <v>4.1399999999994197</v>
      </c>
      <c r="U1171" s="3">
        <v>2.3049322709410101</v>
      </c>
      <c r="V1171" s="17">
        <v>7.5322934809952402</v>
      </c>
      <c r="W1171" s="22">
        <f>IFERROR(Table1[[#This Row],[MutualInformation]]/Table1[[#This Row],[MutualInformationPotential]],0)</f>
        <v>0.30600669991903445</v>
      </c>
      <c r="X1171" s="3">
        <v>0.12765225236368</v>
      </c>
      <c r="Y1171" s="3">
        <v>0.38547687968466299</v>
      </c>
      <c r="Z1171" s="3">
        <f>IFERROR(Table1[[#This Row],[MutualInformationVsOutcome]]/Table1[[#This Row],[MutualInformationVsOutcomePotential]],0)</f>
        <v>0.33115410830373315</v>
      </c>
      <c r="AA1171">
        <v>540</v>
      </c>
      <c r="AB1171">
        <v>3507</v>
      </c>
      <c r="AC1171">
        <v>334</v>
      </c>
      <c r="AD1171">
        <v>619</v>
      </c>
      <c r="AE1171" s="3" t="s">
        <v>759</v>
      </c>
      <c r="AF11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171" s="17" t="str">
        <f>RIGHT(Table1[[#This Row],[AlgorithmFunc]],LEN(Table1[[#This Row],[AlgorithmFunc]])-16)</f>
        <v>Recursive2Sizes</v>
      </c>
      <c r="AH1171" s="3">
        <f>Table1[[#This Row],['# CM TP]]+Table1[[#This Row],['# CM TN]]</f>
        <v>4047</v>
      </c>
      <c r="AI1171" s="3">
        <f>Table1[[#This Row],['# CM FP]]+Table1[[#This Row],['# CM FN]]</f>
        <v>953</v>
      </c>
      <c r="AJ1171" s="3">
        <f>Table1[[#This Row],['# CM TP]]+Table1[[#This Row],['# CM FP]]</f>
        <v>874</v>
      </c>
      <c r="AK1171" s="3">
        <f>Table1[[#This Row],['# CM TN]]+Table1[[#This Row],['# CM FN]]</f>
        <v>4126</v>
      </c>
      <c r="AL1171" s="3">
        <f>Table1[[#This Row],[GT_T]]+Table1[[#This Row],[GT_F]]</f>
        <v>5000</v>
      </c>
      <c r="AM1171" s="3">
        <f>IFERROR((Table1[[#This Row],['# CM TP]]+Table1[[#This Row],['# CM TN]])/Table1[[#This Row],[GT_TOT]], 0)</f>
        <v>0.80940000000000001</v>
      </c>
      <c r="AN1171" s="3">
        <f>IFERROR(((Table1[[#This Row],[GT_T]]*Table1[[#This Row],[GT_ML_P]]/Table1[[#This Row],[GT_TOT]])+(Table1[[#This Row],[GT_F]]*Table1[[#This Row],[GT_ML_N]]/Table1[[#This Row],[GT_TOT]]))/Table1[[#This Row],[GT_TOT]],0)</f>
        <v>0.29876624000000002</v>
      </c>
      <c r="AO1171" s="3">
        <f>(Table1[[#This Row],[OBS_ACC]]-Table1[[#This Row],[EXP_ACC]])/(1-Table1[[#This Row],[EXP_ACC]])</f>
        <v>0.72819334881994258</v>
      </c>
      <c r="AP1171" s="3">
        <f>Table1[[#This Row],['# CM TP]]+Table1[[#This Row],['# CM FN]]</f>
        <v>1159</v>
      </c>
      <c r="AQ1171" s="3">
        <f>Table1[[#This Row],['# CM TN]]+Table1[[#This Row],['# CM FP]]</f>
        <v>3841</v>
      </c>
      <c r="AR1171" s="2">
        <f>IFERROR(Table1[[#This Row],[NUM_T]]/(Table1[[#This Row],[NUM_T]]+Table1[[#This Row],[NUM_F]]),0)</f>
        <v>0.23180000000000001</v>
      </c>
      <c r="AS1171" s="2">
        <f>IFERROR(((LEN(Table1[[#This Row],[Predictors]])-LEN(SUBSTITUTE(Table1[[#This Row],[Predictors]],"_","")))/Table1[[#This Row],[NumPredictors]])-Table1[[#This Row],[P_se]],0)</f>
        <v>0</v>
      </c>
      <c r="AT1171" s="2">
        <f>IFERROR((LEN(Table1[[#This Row],[Predictors]])-LEN(SUBSTITUTE(Table1[[#This Row],[Predictors]],".","")))/Table1[[#This Row],[NumPredictors]],0)</f>
        <v>1</v>
      </c>
      <c r="AU11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1" s="2">
        <f>1-(Table1[[#This Row],[P_2gram]]+Table1[[#This Row],[P_order]]+Table1[[#This Row],[P_se]])</f>
        <v>0</v>
      </c>
    </row>
    <row r="1172" spans="1:48" x14ac:dyDescent="0.25">
      <c r="A1172">
        <v>15</v>
      </c>
      <c r="B1172" t="s">
        <v>645</v>
      </c>
      <c r="C1172" t="s">
        <v>190</v>
      </c>
      <c r="D1172" s="26" t="s">
        <v>1510</v>
      </c>
      <c r="E1172">
        <v>4000</v>
      </c>
      <c r="F11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172" s="3">
        <v>1</v>
      </c>
      <c r="I1172" s="1">
        <v>41312.383773148147</v>
      </c>
      <c r="J1172" t="s">
        <v>28</v>
      </c>
      <c r="K1172" t="s">
        <v>11</v>
      </c>
      <c r="L1172" t="str">
        <f>SUBSTITUTE(SUBSTITUTE(Table1[[#This Row],[PredictorSetsOrig]],"task","act"),"startend","se")</f>
        <v>act,2gram,order</v>
      </c>
      <c r="M1172" s="14" t="s">
        <v>24</v>
      </c>
      <c r="N1172" s="3">
        <v>30</v>
      </c>
      <c r="O1172" s="3">
        <f>IF(Table1[[#This Row],[Algorithm]]="None",0,IF(Table1[[#This Row],[NumPredictors]]&lt;=5,5,IF(Table1[[#This Row],[NumPredictors]]&lt;=10,10,IF(Table1[[#This Row],[NumPredictors]]&lt;=30,30,50))))</f>
        <v>30</v>
      </c>
      <c r="P1172" s="2">
        <v>0.80900000000000005</v>
      </c>
      <c r="Q1172" s="2">
        <v>0.83033333333333303</v>
      </c>
      <c r="R1172">
        <v>44.53</v>
      </c>
      <c r="S1172">
        <v>6.6900000000000501</v>
      </c>
      <c r="T1172">
        <v>0.35999999999990001</v>
      </c>
      <c r="U1172" s="3">
        <v>6.6779551197183498</v>
      </c>
      <c r="V1172" s="3">
        <v>7.30761563701172</v>
      </c>
      <c r="W1172" s="22">
        <f>IFERROR(Table1[[#This Row],[MutualInformation]]/Table1[[#This Row],[MutualInformationPotential]],0)</f>
        <v>0.91383502518875559</v>
      </c>
      <c r="X1172" s="3">
        <v>0.57906565064208704</v>
      </c>
      <c r="Y1172" s="3">
        <v>0.62240735263359004</v>
      </c>
      <c r="Z1172" s="3">
        <f>IFERROR(Table1[[#This Row],[MutualInformationVsOutcome]]/Table1[[#This Row],[MutualInformationVsOutcomePotential]],0)</f>
        <v>0.93036441197535436</v>
      </c>
      <c r="AA1172">
        <v>263</v>
      </c>
      <c r="AB1172">
        <v>546</v>
      </c>
      <c r="AC1172">
        <v>90</v>
      </c>
      <c r="AD1172">
        <v>101</v>
      </c>
      <c r="AE1172" s="3" t="s">
        <v>126</v>
      </c>
      <c r="AF11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72" s="17" t="str">
        <f>RIGHT(Table1[[#This Row],[AlgorithmFunc]],LEN(Table1[[#This Row],[AlgorithmFunc]])-16)</f>
        <v>ClusterDuplicates</v>
      </c>
      <c r="AH1172" s="3">
        <f>Table1[[#This Row],['# CM TP]]+Table1[[#This Row],['# CM TN]]</f>
        <v>809</v>
      </c>
      <c r="AI1172" s="3">
        <f>Table1[[#This Row],['# CM FP]]+Table1[[#This Row],['# CM FN]]</f>
        <v>191</v>
      </c>
      <c r="AJ1172" s="3">
        <f>Table1[[#This Row],['# CM TP]]+Table1[[#This Row],['# CM FP]]</f>
        <v>353</v>
      </c>
      <c r="AK1172" s="3">
        <f>Table1[[#This Row],['# CM TN]]+Table1[[#This Row],['# CM FN]]</f>
        <v>647</v>
      </c>
      <c r="AL1172" s="3">
        <f>Table1[[#This Row],[GT_T]]+Table1[[#This Row],[GT_F]]</f>
        <v>1000</v>
      </c>
      <c r="AM1172" s="3">
        <f>IFERROR((Table1[[#This Row],['# CM TP]]+Table1[[#This Row],['# CM TN]])/Table1[[#This Row],[GT_TOT]], 0)</f>
        <v>0.80900000000000005</v>
      </c>
      <c r="AN1172" s="3">
        <f>IFERROR(((Table1[[#This Row],[GT_T]]*Table1[[#This Row],[GT_ML_P]]/Table1[[#This Row],[GT_TOT]])+(Table1[[#This Row],[GT_F]]*Table1[[#This Row],[GT_ML_N]]/Table1[[#This Row],[GT_TOT]]))/Table1[[#This Row],[GT_TOT]],0)</f>
        <v>0.40915400000000002</v>
      </c>
      <c r="AO1172" s="3">
        <f>(Table1[[#This Row],[OBS_ACC]]-Table1[[#This Row],[EXP_ACC]])/(1-Table1[[#This Row],[EXP_ACC]])</f>
        <v>0.67673471598352197</v>
      </c>
      <c r="AP1172" s="3">
        <f>Table1[[#This Row],['# CM TP]]+Table1[[#This Row],['# CM FN]]</f>
        <v>364</v>
      </c>
      <c r="AQ1172" s="3">
        <f>Table1[[#This Row],['# CM TN]]+Table1[[#This Row],['# CM FP]]</f>
        <v>636</v>
      </c>
      <c r="AR1172" s="2">
        <f>IFERROR(Table1[[#This Row],[NUM_T]]/(Table1[[#This Row],[NUM_T]]+Table1[[#This Row],[NUM_F]]),0)</f>
        <v>0.36399999999999999</v>
      </c>
      <c r="AS1172" s="2">
        <f>IFERROR(((LEN(Table1[[#This Row],[Predictors]])-LEN(SUBSTITUTE(Table1[[#This Row],[Predictors]],"_","")))/Table1[[#This Row],[NumPredictors]])-Table1[[#This Row],[P_se]],0)</f>
        <v>0.23333333333333334</v>
      </c>
      <c r="AT1172" s="2">
        <f>IFERROR((LEN(Table1[[#This Row],[Predictors]])-LEN(SUBSTITUTE(Table1[[#This Row],[Predictors]],".","")))/Table1[[#This Row],[NumPredictors]],0)</f>
        <v>0.56666666666666665</v>
      </c>
      <c r="AU11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2" s="2">
        <f>1-(Table1[[#This Row],[P_2gram]]+Table1[[#This Row],[P_order]]+Table1[[#This Row],[P_se]])</f>
        <v>0.19999999999999996</v>
      </c>
    </row>
    <row r="1173" spans="1:48" x14ac:dyDescent="0.25">
      <c r="A1173">
        <v>58</v>
      </c>
      <c r="B1173" t="s">
        <v>645</v>
      </c>
      <c r="C1173" t="s">
        <v>190</v>
      </c>
      <c r="D1173" s="26" t="s">
        <v>1510</v>
      </c>
      <c r="E1173">
        <v>4000</v>
      </c>
      <c r="F11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73" t="s">
        <v>528</v>
      </c>
      <c r="H1173" s="3">
        <v>1</v>
      </c>
      <c r="I1173" s="1">
        <v>42785.042685185188</v>
      </c>
      <c r="J1173" t="s">
        <v>45</v>
      </c>
      <c r="K1173" t="s">
        <v>11</v>
      </c>
      <c r="L1173" t="str">
        <f>SUBSTITUTE(SUBSTITUTE(Table1[[#This Row],[PredictorSetsOrig]],"task","act"),"startend","se")</f>
        <v>act,se,2gram</v>
      </c>
      <c r="M1173" s="14" t="s">
        <v>16</v>
      </c>
      <c r="N1173" s="3">
        <v>10</v>
      </c>
      <c r="O1173" s="3">
        <f>IF(Table1[[#This Row],[Algorithm]]="None",0,IF(Table1[[#This Row],[NumPredictors]]&lt;=5,5,IF(Table1[[#This Row],[NumPredictors]]&lt;=10,10,IF(Table1[[#This Row],[NumPredictors]]&lt;=30,30,50))))</f>
        <v>10</v>
      </c>
      <c r="P1173" s="2">
        <v>0.80900000000000005</v>
      </c>
      <c r="Q1173" s="2">
        <v>0.83233333333333304</v>
      </c>
      <c r="R1173">
        <v>168.69000000000099</v>
      </c>
      <c r="S1173">
        <v>4.5</v>
      </c>
      <c r="T1173">
        <v>0.790000000000873</v>
      </c>
      <c r="U1173" s="3">
        <v>5.6055993991097903</v>
      </c>
      <c r="V1173" s="3">
        <v>7.30761563701172</v>
      </c>
      <c r="W1173" s="22">
        <f>IFERROR(Table1[[#This Row],[MutualInformation]]/Table1[[#This Row],[MutualInformationPotential]],0)</f>
        <v>0.76709007117430583</v>
      </c>
      <c r="X1173" s="3">
        <v>0.47133501067033001</v>
      </c>
      <c r="Y1173" s="3">
        <v>0.62240735263358904</v>
      </c>
      <c r="Z1173" s="3">
        <f>IFERROR(Table1[[#This Row],[MutualInformationVsOutcome]]/Table1[[#This Row],[MutualInformationVsOutcomePotential]],0)</f>
        <v>0.757277382209533</v>
      </c>
      <c r="AA1173">
        <v>269</v>
      </c>
      <c r="AB1173">
        <v>540</v>
      </c>
      <c r="AC1173">
        <v>96</v>
      </c>
      <c r="AD1173">
        <v>95</v>
      </c>
      <c r="AE1173" s="3" t="s">
        <v>93</v>
      </c>
      <c r="AF11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173" s="17" t="str">
        <f>RIGHT(Table1[[#This Row],[AlgorithmFunc]],LEN(Table1[[#This Row],[AlgorithmFunc]])-16)</f>
        <v>Recursive</v>
      </c>
      <c r="AH1173" s="3">
        <f>Table1[[#This Row],['# CM TP]]+Table1[[#This Row],['# CM TN]]</f>
        <v>809</v>
      </c>
      <c r="AI1173" s="3">
        <f>Table1[[#This Row],['# CM FP]]+Table1[[#This Row],['# CM FN]]</f>
        <v>191</v>
      </c>
      <c r="AJ1173" s="3">
        <f>Table1[[#This Row],['# CM TP]]+Table1[[#This Row],['# CM FP]]</f>
        <v>365</v>
      </c>
      <c r="AK1173" s="3">
        <f>Table1[[#This Row],['# CM TN]]+Table1[[#This Row],['# CM FN]]</f>
        <v>635</v>
      </c>
      <c r="AL1173" s="3">
        <f>Table1[[#This Row],[GT_T]]+Table1[[#This Row],[GT_F]]</f>
        <v>1000</v>
      </c>
      <c r="AM1173" s="3">
        <f>IFERROR((Table1[[#This Row],['# CM TP]]+Table1[[#This Row],['# CM TN]])/Table1[[#This Row],[GT_TOT]], 0)</f>
        <v>0.80900000000000005</v>
      </c>
      <c r="AN1173" s="3">
        <f>IFERROR(((Table1[[#This Row],[GT_T]]*Table1[[#This Row],[GT_ML_P]]/Table1[[#This Row],[GT_TOT]])+(Table1[[#This Row],[GT_F]]*Table1[[#This Row],[GT_ML_N]]/Table1[[#This Row],[GT_TOT]]))/Table1[[#This Row],[GT_TOT]],0)</f>
        <v>0.41657000000000005</v>
      </c>
      <c r="AO1173" s="3">
        <f>(Table1[[#This Row],[OBS_ACC]]-Table1[[#This Row],[EXP_ACC]])/(1-Table1[[#This Row],[EXP_ACC]])</f>
        <v>0.67262567917316574</v>
      </c>
      <c r="AP1173" s="3">
        <f>Table1[[#This Row],['# CM TP]]+Table1[[#This Row],['# CM FN]]</f>
        <v>364</v>
      </c>
      <c r="AQ1173" s="3">
        <f>Table1[[#This Row],['# CM TN]]+Table1[[#This Row],['# CM FP]]</f>
        <v>636</v>
      </c>
      <c r="AR1173" s="2">
        <f>IFERROR(Table1[[#This Row],[NUM_T]]/(Table1[[#This Row],[NUM_T]]+Table1[[#This Row],[NUM_F]]),0)</f>
        <v>0.36399999999999999</v>
      </c>
      <c r="AS1173" s="2">
        <f>IFERROR(((LEN(Table1[[#This Row],[Predictors]])-LEN(SUBSTITUTE(Table1[[#This Row],[Predictors]],"_","")))/Table1[[#This Row],[NumPredictors]])-Table1[[#This Row],[P_se]],0)</f>
        <v>0.3</v>
      </c>
      <c r="AT1173" s="2">
        <f>IFERROR((LEN(Table1[[#This Row],[Predictors]])-LEN(SUBSTITUTE(Table1[[#This Row],[Predictors]],".","")))/Table1[[#This Row],[NumPredictors]],0)</f>
        <v>0</v>
      </c>
      <c r="AU11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3" s="2">
        <f>1-(Table1[[#This Row],[P_2gram]]+Table1[[#This Row],[P_order]]+Table1[[#This Row],[P_se]])</f>
        <v>0.7</v>
      </c>
    </row>
    <row r="1174" spans="1:48" x14ac:dyDescent="0.25">
      <c r="A1174">
        <v>61</v>
      </c>
      <c r="B1174" t="s">
        <v>645</v>
      </c>
      <c r="C1174" t="s">
        <v>190</v>
      </c>
      <c r="D1174" s="26" t="s">
        <v>1510</v>
      </c>
      <c r="E1174">
        <v>4000</v>
      </c>
      <c r="F11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74" t="s">
        <v>528</v>
      </c>
      <c r="H1174" s="3">
        <v>1</v>
      </c>
      <c r="I1174" s="1">
        <v>42785.053993055553</v>
      </c>
      <c r="J1174" t="s">
        <v>45</v>
      </c>
      <c r="K1174" t="s">
        <v>11</v>
      </c>
      <c r="L1174" t="str">
        <f>SUBSTITUTE(SUBSTITUTE(Table1[[#This Row],[PredictorSetsOrig]],"task","act"),"startend","se")</f>
        <v>act,2gram</v>
      </c>
      <c r="M1174" s="14" t="s">
        <v>22</v>
      </c>
      <c r="N1174" s="3">
        <v>10</v>
      </c>
      <c r="O1174" s="3">
        <f>IF(Table1[[#This Row],[Algorithm]]="None",0,IF(Table1[[#This Row],[NumPredictors]]&lt;=5,5,IF(Table1[[#This Row],[NumPredictors]]&lt;=10,10,IF(Table1[[#This Row],[NumPredictors]]&lt;=30,30,50))))</f>
        <v>10</v>
      </c>
      <c r="P1174" s="2">
        <v>0.80900000000000005</v>
      </c>
      <c r="Q1174" s="2">
        <v>0.834666666666667</v>
      </c>
      <c r="R1174">
        <v>217.20999999999901</v>
      </c>
      <c r="S1174">
        <v>4.1399999999994197</v>
      </c>
      <c r="T1174">
        <v>0.67000000000007298</v>
      </c>
      <c r="U1174" s="3">
        <v>5.5569537730703296</v>
      </c>
      <c r="V1174" s="3">
        <v>7.30761563701172</v>
      </c>
      <c r="W1174" s="22">
        <f>IFERROR(Table1[[#This Row],[MutualInformation]]/Table1[[#This Row],[MutualInformationPotential]],0)</f>
        <v>0.76043323145314157</v>
      </c>
      <c r="X1174" s="3">
        <v>0.466012394041383</v>
      </c>
      <c r="Y1174" s="3">
        <v>0.62240735263359004</v>
      </c>
      <c r="Z1174" s="3">
        <f>IFERROR(Table1[[#This Row],[MutualInformationVsOutcome]]/Table1[[#This Row],[MutualInformationVsOutcomePotential]],0)</f>
        <v>0.7487257212973889</v>
      </c>
      <c r="AA1174">
        <v>264</v>
      </c>
      <c r="AB1174">
        <v>545</v>
      </c>
      <c r="AC1174">
        <v>91</v>
      </c>
      <c r="AD1174">
        <v>100</v>
      </c>
      <c r="AE1174" s="3" t="s">
        <v>96</v>
      </c>
      <c r="AF11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174" s="17" t="str">
        <f>RIGHT(Table1[[#This Row],[AlgorithmFunc]],LEN(Table1[[#This Row],[AlgorithmFunc]])-16)</f>
        <v>Recursive</v>
      </c>
      <c r="AH1174" s="3">
        <f>Table1[[#This Row],['# CM TP]]+Table1[[#This Row],['# CM TN]]</f>
        <v>809</v>
      </c>
      <c r="AI1174" s="3">
        <f>Table1[[#This Row],['# CM FP]]+Table1[[#This Row],['# CM FN]]</f>
        <v>191</v>
      </c>
      <c r="AJ1174" s="3">
        <f>Table1[[#This Row],['# CM TP]]+Table1[[#This Row],['# CM FP]]</f>
        <v>355</v>
      </c>
      <c r="AK1174" s="3">
        <f>Table1[[#This Row],['# CM TN]]+Table1[[#This Row],['# CM FN]]</f>
        <v>645</v>
      </c>
      <c r="AL1174" s="3">
        <f>Table1[[#This Row],[GT_T]]+Table1[[#This Row],[GT_F]]</f>
        <v>1000</v>
      </c>
      <c r="AM1174" s="3">
        <f>IFERROR((Table1[[#This Row],['# CM TP]]+Table1[[#This Row],['# CM TN]])/Table1[[#This Row],[GT_TOT]], 0)</f>
        <v>0.80900000000000005</v>
      </c>
      <c r="AN1174" s="3">
        <f>IFERROR(((Table1[[#This Row],[GT_T]]*Table1[[#This Row],[GT_ML_P]]/Table1[[#This Row],[GT_TOT]])+(Table1[[#This Row],[GT_F]]*Table1[[#This Row],[GT_ML_N]]/Table1[[#This Row],[GT_TOT]]))/Table1[[#This Row],[GT_TOT]],0)</f>
        <v>0.41038999999999998</v>
      </c>
      <c r="AO1174" s="3">
        <f>(Table1[[#This Row],[OBS_ACC]]-Table1[[#This Row],[EXP_ACC]])/(1-Table1[[#This Row],[EXP_ACC]])</f>
        <v>0.67605705466325217</v>
      </c>
      <c r="AP1174" s="3">
        <f>Table1[[#This Row],['# CM TP]]+Table1[[#This Row],['# CM FN]]</f>
        <v>364</v>
      </c>
      <c r="AQ1174" s="3">
        <f>Table1[[#This Row],['# CM TN]]+Table1[[#This Row],['# CM FP]]</f>
        <v>636</v>
      </c>
      <c r="AR1174" s="2">
        <f>IFERROR(Table1[[#This Row],[NUM_T]]/(Table1[[#This Row],[NUM_T]]+Table1[[#This Row],[NUM_F]]),0)</f>
        <v>0.36399999999999999</v>
      </c>
      <c r="AS1174" s="2">
        <f>IFERROR(((LEN(Table1[[#This Row],[Predictors]])-LEN(SUBSTITUTE(Table1[[#This Row],[Predictors]],"_","")))/Table1[[#This Row],[NumPredictors]])-Table1[[#This Row],[P_se]],0)</f>
        <v>0.2</v>
      </c>
      <c r="AT1174" s="2">
        <f>IFERROR((LEN(Table1[[#This Row],[Predictors]])-LEN(SUBSTITUTE(Table1[[#This Row],[Predictors]],".","")))/Table1[[#This Row],[NumPredictors]],0)</f>
        <v>0</v>
      </c>
      <c r="AU11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4" s="2">
        <f>1-(Table1[[#This Row],[P_2gram]]+Table1[[#This Row],[P_order]]+Table1[[#This Row],[P_se]])</f>
        <v>0.8</v>
      </c>
    </row>
    <row r="1175" spans="1:48" x14ac:dyDescent="0.25">
      <c r="A1175" s="26">
        <v>15</v>
      </c>
      <c r="B1175" s="26" t="s">
        <v>645</v>
      </c>
      <c r="C1175" s="26" t="s">
        <v>190</v>
      </c>
      <c r="D1175" s="26" t="s">
        <v>1510</v>
      </c>
      <c r="E1175" s="26">
        <v>4000</v>
      </c>
      <c r="F11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75" s="26" t="s">
        <v>698</v>
      </c>
      <c r="H1175" s="27">
        <v>1</v>
      </c>
      <c r="I1175" s="28">
        <v>42795.761944444443</v>
      </c>
      <c r="J1175" s="26" t="s">
        <v>45</v>
      </c>
      <c r="K1175" s="28" t="s">
        <v>11</v>
      </c>
      <c r="L1175" t="str">
        <f>SUBSTITUTE(SUBSTITUTE(Table1[[#This Row],[PredictorSetsOrig]],"task","act"),"startend","se")</f>
        <v>2gram,order</v>
      </c>
      <c r="M1175" s="14" t="s">
        <v>438</v>
      </c>
      <c r="N1175" s="27">
        <v>30</v>
      </c>
      <c r="O1175" s="27">
        <f>IF(Table1[[#This Row],[Algorithm]]="None",0,IF(Table1[[#This Row],[NumPredictors]]&lt;=5,5,IF(Table1[[#This Row],[NumPredictors]]&lt;=10,10,IF(Table1[[#This Row],[NumPredictors]]&lt;=30,30,50))))</f>
        <v>30</v>
      </c>
      <c r="P1175" s="29">
        <v>0.80900000000000005</v>
      </c>
      <c r="Q1175" s="29">
        <v>0.83199999999999996</v>
      </c>
      <c r="R1175" s="26">
        <v>454.33999999999702</v>
      </c>
      <c r="S1175" s="26">
        <v>8.2300000000031996</v>
      </c>
      <c r="T1175" s="26">
        <v>2.25</v>
      </c>
      <c r="U1175" s="27">
        <v>5.9195869017970999</v>
      </c>
      <c r="V1175" s="17">
        <v>7.30761563701172</v>
      </c>
      <c r="W1175" s="22">
        <f>IFERROR(Table1[[#This Row],[MutualInformation]]/Table1[[#This Row],[MutualInformationPotential]],0)</f>
        <v>0.81005723287025233</v>
      </c>
      <c r="X1175" s="27">
        <v>0.52857252343709504</v>
      </c>
      <c r="Y1175" s="3">
        <v>0.62240735263359004</v>
      </c>
      <c r="Z1175" s="27">
        <f>IFERROR(Table1[[#This Row],[MutualInformationVsOutcome]]/Table1[[#This Row],[MutualInformationVsOutcomePotential]],0)</f>
        <v>0.84923888061499919</v>
      </c>
      <c r="AA1175" s="26">
        <v>260</v>
      </c>
      <c r="AB1175" s="26">
        <v>549</v>
      </c>
      <c r="AC1175" s="26">
        <v>87</v>
      </c>
      <c r="AD1175" s="26">
        <v>104</v>
      </c>
      <c r="AE1175" s="27" t="s">
        <v>704</v>
      </c>
      <c r="AF11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175" s="17" t="str">
        <f>RIGHT(Table1[[#This Row],[AlgorithmFunc]],LEN(Table1[[#This Row],[AlgorithmFunc]])-16)</f>
        <v>Recursive</v>
      </c>
      <c r="AH1175" s="27">
        <f>Table1[[#This Row],['# CM TP]]+Table1[[#This Row],['# CM TN]]</f>
        <v>809</v>
      </c>
      <c r="AI1175" s="27">
        <f>Table1[[#This Row],['# CM FP]]+Table1[[#This Row],['# CM FN]]</f>
        <v>191</v>
      </c>
      <c r="AJ1175" s="27">
        <f>Table1[[#This Row],['# CM TP]]+Table1[[#This Row],['# CM FP]]</f>
        <v>347</v>
      </c>
      <c r="AK1175" s="27">
        <f>Table1[[#This Row],['# CM TN]]+Table1[[#This Row],['# CM FN]]</f>
        <v>653</v>
      </c>
      <c r="AL1175" s="27">
        <f>Table1[[#This Row],[GT_T]]+Table1[[#This Row],[GT_F]]</f>
        <v>1000</v>
      </c>
      <c r="AM1175" s="27">
        <f>IFERROR((Table1[[#This Row],['# CM TP]]+Table1[[#This Row],['# CM TN]])/Table1[[#This Row],[GT_TOT]], 0)</f>
        <v>0.80900000000000005</v>
      </c>
      <c r="AN1175" s="27">
        <f>IFERROR(((Table1[[#This Row],[GT_T]]*Table1[[#This Row],[GT_ML_P]]/Table1[[#This Row],[GT_TOT]])+(Table1[[#This Row],[GT_F]]*Table1[[#This Row],[GT_ML_N]]/Table1[[#This Row],[GT_TOT]]))/Table1[[#This Row],[GT_TOT]],0)</f>
        <v>0.40544600000000003</v>
      </c>
      <c r="AO1175" s="27">
        <f>(Table1[[#This Row],[OBS_ACC]]-Table1[[#This Row],[EXP_ACC]])/(1-Table1[[#This Row],[EXP_ACC]])</f>
        <v>0.6787507947133482</v>
      </c>
      <c r="AP1175" s="27">
        <f>Table1[[#This Row],['# CM TP]]+Table1[[#This Row],['# CM FN]]</f>
        <v>364</v>
      </c>
      <c r="AQ1175" s="27">
        <f>Table1[[#This Row],['# CM TN]]+Table1[[#This Row],['# CM FP]]</f>
        <v>636</v>
      </c>
      <c r="AR1175" s="29">
        <f>IFERROR(Table1[[#This Row],[NUM_T]]/(Table1[[#This Row],[NUM_T]]+Table1[[#This Row],[NUM_F]]),0)</f>
        <v>0.36399999999999999</v>
      </c>
      <c r="AS1175" s="29">
        <f>IFERROR(((LEN(Table1[[#This Row],[Predictors]])-LEN(SUBSTITUTE(Table1[[#This Row],[Predictors]],"_","")))/Table1[[#This Row],[NumPredictors]])-Table1[[#This Row],[P_se]],0)</f>
        <v>0.46666666666666667</v>
      </c>
      <c r="AT1175" s="29">
        <f>IFERROR((LEN(Table1[[#This Row],[Predictors]])-LEN(SUBSTITUTE(Table1[[#This Row],[Predictors]],".","")))/Table1[[#This Row],[NumPredictors]],0)</f>
        <v>0.53333333333333333</v>
      </c>
      <c r="AU117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5" s="29">
        <f>1-(Table1[[#This Row],[P_2gram]]+Table1[[#This Row],[P_order]]+Table1[[#This Row],[P_se]])</f>
        <v>0</v>
      </c>
    </row>
    <row r="1176" spans="1:48" x14ac:dyDescent="0.25">
      <c r="A1176">
        <v>34</v>
      </c>
      <c r="B1176" t="s">
        <v>645</v>
      </c>
      <c r="C1176" t="s">
        <v>190</v>
      </c>
      <c r="D1176" s="26" t="s">
        <v>1510</v>
      </c>
      <c r="E1176">
        <v>20000</v>
      </c>
      <c r="F11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176" t="s">
        <v>719</v>
      </c>
      <c r="H1176" s="3">
        <v>1</v>
      </c>
      <c r="I1176" s="1">
        <v>42796.645520833335</v>
      </c>
      <c r="J1176" t="s">
        <v>740</v>
      </c>
      <c r="K1176" t="s">
        <v>11</v>
      </c>
      <c r="L1176" t="str">
        <f>SUBSTITUTE(SUBSTITUTE(Table1[[#This Row],[PredictorSetsOrig]],"task","act"),"startend","se")</f>
        <v>order</v>
      </c>
      <c r="M1176" s="14" t="s">
        <v>436</v>
      </c>
      <c r="N1176" s="3">
        <v>10</v>
      </c>
      <c r="O1176" s="3">
        <f>IF(Table1[[#This Row],[Algorithm]]="None",0,IF(Table1[[#This Row],[NumPredictors]]&lt;=5,5,IF(Table1[[#This Row],[NumPredictors]]&lt;=10,10,IF(Table1[[#This Row],[NumPredictors]]&lt;=30,30,50))))</f>
        <v>10</v>
      </c>
      <c r="P1176" s="2">
        <v>0.80900000000000005</v>
      </c>
      <c r="Q1176" s="2">
        <v>0.810466666666667</v>
      </c>
      <c r="R1176" s="1">
        <v>1.4000000000014601</v>
      </c>
      <c r="S1176" s="3">
        <v>17.049999999999301</v>
      </c>
      <c r="T1176" s="1">
        <v>3.07999999999811</v>
      </c>
      <c r="U1176" s="3">
        <v>2.4722853578805499</v>
      </c>
      <c r="V1176" s="3">
        <v>7.5322934809952402</v>
      </c>
      <c r="W1176" s="22">
        <f>IFERROR(Table1[[#This Row],[MutualInformation]]/Table1[[#This Row],[MutualInformationPotential]],0)</f>
        <v>0.3282247782987191</v>
      </c>
      <c r="X1176" s="3">
        <v>0.124329448543345</v>
      </c>
      <c r="Y1176" s="3">
        <v>0.38547687968466299</v>
      </c>
      <c r="Z1176" s="3">
        <f>IFERROR(Table1[[#This Row],[MutualInformationVsOutcome]]/Table1[[#This Row],[MutualInformationVsOutcomePotential]],0)</f>
        <v>0.32253412615836247</v>
      </c>
      <c r="AA1176">
        <v>331</v>
      </c>
      <c r="AB1176">
        <v>3714</v>
      </c>
      <c r="AC1176">
        <v>127</v>
      </c>
      <c r="AD1176">
        <v>828</v>
      </c>
      <c r="AE1176" s="3" t="s">
        <v>745</v>
      </c>
      <c r="AF11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176" s="17" t="str">
        <f>RIGHT(Table1[[#This Row],[AlgorithmFunc]],LEN(Table1[[#This Row],[AlgorithmFunc]])-16)</f>
        <v>MRMRClassic</v>
      </c>
      <c r="AH1176" s="3">
        <f>Table1[[#This Row],['# CM TP]]+Table1[[#This Row],['# CM TN]]</f>
        <v>4045</v>
      </c>
      <c r="AI1176" s="3">
        <f>Table1[[#This Row],['# CM FP]]+Table1[[#This Row],['# CM FN]]</f>
        <v>955</v>
      </c>
      <c r="AJ1176" s="3">
        <f>Table1[[#This Row],['# CM TP]]+Table1[[#This Row],['# CM FP]]</f>
        <v>458</v>
      </c>
      <c r="AK1176" s="3">
        <f>Table1[[#This Row],['# CM TN]]+Table1[[#This Row],['# CM FN]]</f>
        <v>4542</v>
      </c>
      <c r="AL1176" s="3">
        <f>Table1[[#This Row],[GT_T]]+Table1[[#This Row],[GT_F]]</f>
        <v>5000</v>
      </c>
      <c r="AM1176" s="3">
        <f>IFERROR((Table1[[#This Row],['# CM TP]]+Table1[[#This Row],['# CM TN]])/Table1[[#This Row],[GT_TOT]], 0)</f>
        <v>0.80900000000000005</v>
      </c>
      <c r="AN1176" s="3">
        <f>IFERROR(((Table1[[#This Row],[GT_T]]*Table1[[#This Row],[GT_ML_P]]/Table1[[#This Row],[GT_TOT]])+(Table1[[#This Row],[GT_F]]*Table1[[#This Row],[GT_ML_N]]/Table1[[#This Row],[GT_TOT]]))/Table1[[#This Row],[GT_TOT]],0)</f>
        <v>0.24760880000000002</v>
      </c>
      <c r="AO1176" s="3">
        <f>(Table1[[#This Row],[OBS_ACC]]-Table1[[#This Row],[EXP_ACC]])/(1-Table1[[#This Row],[EXP_ACC]])</f>
        <v>0.74614269810704881</v>
      </c>
      <c r="AP1176" s="3">
        <f>Table1[[#This Row],['# CM TP]]+Table1[[#This Row],['# CM FN]]</f>
        <v>1159</v>
      </c>
      <c r="AQ1176" s="3">
        <f>Table1[[#This Row],['# CM TN]]+Table1[[#This Row],['# CM FP]]</f>
        <v>3841</v>
      </c>
      <c r="AR1176" s="2">
        <f>IFERROR(Table1[[#This Row],[NUM_T]]/(Table1[[#This Row],[NUM_T]]+Table1[[#This Row],[NUM_F]]),0)</f>
        <v>0.23180000000000001</v>
      </c>
      <c r="AS1176" s="2">
        <f>IFERROR(((LEN(Table1[[#This Row],[Predictors]])-LEN(SUBSTITUTE(Table1[[#This Row],[Predictors]],"_","")))/Table1[[#This Row],[NumPredictors]])-Table1[[#This Row],[P_se]],0)</f>
        <v>0</v>
      </c>
      <c r="AT1176" s="2">
        <f>IFERROR((LEN(Table1[[#This Row],[Predictors]])-LEN(SUBSTITUTE(Table1[[#This Row],[Predictors]],".","")))/Table1[[#This Row],[NumPredictors]],0)</f>
        <v>1</v>
      </c>
      <c r="AU11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6" s="2">
        <f>1-(Table1[[#This Row],[P_2gram]]+Table1[[#This Row],[P_order]]+Table1[[#This Row],[P_se]])</f>
        <v>0</v>
      </c>
    </row>
    <row r="1177" spans="1:48" x14ac:dyDescent="0.25">
      <c r="A1177" s="26">
        <v>79</v>
      </c>
      <c r="B1177" s="26" t="s">
        <v>645</v>
      </c>
      <c r="C1177" s="26" t="s">
        <v>942</v>
      </c>
      <c r="D1177" t="s">
        <v>1509</v>
      </c>
      <c r="E1177" s="26">
        <v>1143</v>
      </c>
      <c r="F11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77" s="26" t="s">
        <v>1070</v>
      </c>
      <c r="H1177" s="27">
        <v>1</v>
      </c>
      <c r="I1177" s="28">
        <v>43119.452627314815</v>
      </c>
      <c r="J1177" s="26" t="s">
        <v>1007</v>
      </c>
      <c r="K1177" s="26" t="s">
        <v>11</v>
      </c>
      <c r="L1177" t="str">
        <f>SUBSTITUTE(SUBSTITUTE(Table1[[#This Row],[PredictorSetsOrig]],"task","act"),"startend","se")</f>
        <v>act,se</v>
      </c>
      <c r="M1177" s="14" t="s">
        <v>14</v>
      </c>
      <c r="N1177" s="27">
        <v>30</v>
      </c>
      <c r="O1177" s="27">
        <f>IF(Table1[[#This Row],[Algorithm]]="None",0,IF(Table1[[#This Row],[NumPredictors]]&lt;=5,5,IF(Table1[[#This Row],[NumPredictors]]&lt;=10,10,IF(Table1[[#This Row],[NumPredictors]]&lt;=30,30,50))))</f>
        <v>30</v>
      </c>
      <c r="P1177" s="29">
        <v>0.76573426573426595</v>
      </c>
      <c r="Q1177" s="29">
        <v>0.92298716452742102</v>
      </c>
      <c r="R1177" s="27">
        <v>0.540000000000873</v>
      </c>
      <c r="S1177" s="27">
        <v>2.7799999999988398</v>
      </c>
      <c r="T1177" s="27">
        <v>0.29999999999563398</v>
      </c>
      <c r="U1177" s="27">
        <v>6.1524850288063702</v>
      </c>
      <c r="V1177" s="27"/>
      <c r="W1177" s="22">
        <f>IFERROR(Table1[[#This Row],[MutualInformation]]/Table1[[#This Row],[MutualInformationPotential]],0)</f>
        <v>0</v>
      </c>
      <c r="X1177" s="27">
        <v>0.57433688228728297</v>
      </c>
      <c r="Y1177" s="3"/>
      <c r="Z1177" s="27">
        <f>IFERROR(Table1[[#This Row],[MutualInformationVsOutcome]]/Table1[[#This Row],[MutualInformationVsOutcomePotential]],0)</f>
        <v>0</v>
      </c>
      <c r="AA1177" s="26">
        <v>63</v>
      </c>
      <c r="AB1177" s="26">
        <v>156</v>
      </c>
      <c r="AC1177" s="26">
        <v>29</v>
      </c>
      <c r="AD1177" s="26">
        <v>38</v>
      </c>
      <c r="AE1177" s="27" t="s">
        <v>1289</v>
      </c>
      <c r="AF11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77" s="17" t="str">
        <f>RIGHT(Table1[[#This Row],[AlgorithmFunc]],LEN(Table1[[#This Row],[AlgorithmFunc]])-16)</f>
        <v>ClusterFisher</v>
      </c>
      <c r="AH1177" s="27">
        <f>Table1[[#This Row],['# CM TP]]+Table1[[#This Row],['# CM TN]]</f>
        <v>219</v>
      </c>
      <c r="AI1177" s="27">
        <f>Table1[[#This Row],['# CM FP]]+Table1[[#This Row],['# CM FN]]</f>
        <v>67</v>
      </c>
      <c r="AJ1177" s="27">
        <f>Table1[[#This Row],['# CM TP]]+Table1[[#This Row],['# CM FP]]</f>
        <v>92</v>
      </c>
      <c r="AK1177" s="27">
        <f>Table1[[#This Row],['# CM TN]]+Table1[[#This Row],['# CM FN]]</f>
        <v>194</v>
      </c>
      <c r="AL1177" s="27">
        <f>Table1[[#This Row],[GT_T]]+Table1[[#This Row],[GT_F]]</f>
        <v>286</v>
      </c>
      <c r="AM1177" s="27">
        <f>IFERROR((Table1[[#This Row],['# CM TP]]+Table1[[#This Row],['# CM TN]])/Table1[[#This Row],[GT_TOT]], 0)</f>
        <v>0.76573426573426573</v>
      </c>
      <c r="AN1177" s="27">
        <f>IFERROR(((Table1[[#This Row],[GT_T]]*Table1[[#This Row],[GT_ML_P]]/Table1[[#This Row],[GT_TOT]])+(Table1[[#This Row],[GT_F]]*Table1[[#This Row],[GT_ML_N]]/Table1[[#This Row],[GT_TOT]]))/Table1[[#This Row],[GT_TOT]],0)</f>
        <v>0.40522763949337381</v>
      </c>
      <c r="AO1177" s="27">
        <f>(Table1[[#This Row],[OBS_ACC]]-Table1[[#This Row],[EXP_ACC]])/(1-Table1[[#This Row],[EXP_ACC]])</f>
        <v>0.60612538540596095</v>
      </c>
      <c r="AP1177" s="27">
        <f>Table1[[#This Row],['# CM TP]]+Table1[[#This Row],['# CM FN]]</f>
        <v>101</v>
      </c>
      <c r="AQ1177" s="27">
        <f>Table1[[#This Row],['# CM TN]]+Table1[[#This Row],['# CM FP]]</f>
        <v>185</v>
      </c>
      <c r="AR1177" s="29">
        <f>IFERROR(Table1[[#This Row],[NUM_T]]/(Table1[[#This Row],[NUM_T]]+Table1[[#This Row],[NUM_F]]),0)</f>
        <v>0.35314685314685312</v>
      </c>
      <c r="AS1177" s="29">
        <f>IFERROR(((LEN(Table1[[#This Row],[Predictors]])-LEN(SUBSTITUTE(Table1[[#This Row],[Predictors]],"_","")))/Table1[[#This Row],[NumPredictors]])-Table1[[#This Row],[P_se]],0)</f>
        <v>0</v>
      </c>
      <c r="AT1177" s="29">
        <f>IFERROR((LEN(Table1[[#This Row],[Predictors]])-LEN(SUBSTITUTE(Table1[[#This Row],[Predictors]],".","")))/Table1[[#This Row],[NumPredictors]],0)</f>
        <v>0</v>
      </c>
      <c r="AU117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7" s="29">
        <f>1-(Table1[[#This Row],[P_2gram]]+Table1[[#This Row],[P_order]]+Table1[[#This Row],[P_se]])</f>
        <v>1</v>
      </c>
    </row>
    <row r="1178" spans="1:48" x14ac:dyDescent="0.25">
      <c r="A1178">
        <v>81</v>
      </c>
      <c r="B1178" t="s">
        <v>645</v>
      </c>
      <c r="C1178" t="s">
        <v>942</v>
      </c>
      <c r="D1178" t="s">
        <v>1509</v>
      </c>
      <c r="E1178">
        <v>1143</v>
      </c>
      <c r="F11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178" t="s">
        <v>1070</v>
      </c>
      <c r="H1178" s="3">
        <v>1</v>
      </c>
      <c r="I1178" s="1">
        <v>43119.452777777777</v>
      </c>
      <c r="J1178" t="s">
        <v>1007</v>
      </c>
      <c r="K1178" t="s">
        <v>11</v>
      </c>
      <c r="L1178" t="str">
        <f>SUBSTITUTE(SUBSTITUTE(Table1[[#This Row],[PredictorSetsOrig]],"task","act"),"startend","se")</f>
        <v>act,se,order</v>
      </c>
      <c r="M1178" s="14" t="s">
        <v>18</v>
      </c>
      <c r="N1178" s="3">
        <v>30</v>
      </c>
      <c r="O1178" s="3">
        <f>IF(Table1[[#This Row],[Algorithm]]="None",0,IF(Table1[[#This Row],[NumPredictors]]&lt;=5,5,IF(Table1[[#This Row],[NumPredictors]]&lt;=10,10,IF(Table1[[#This Row],[NumPredictors]]&lt;=30,30,50))))</f>
        <v>30</v>
      </c>
      <c r="P1178" s="2">
        <v>0.82867132867132898</v>
      </c>
      <c r="Q1178" s="2">
        <v>0.91015169194865797</v>
      </c>
      <c r="R1178" s="3">
        <v>24.7799999999988</v>
      </c>
      <c r="S1178" s="3">
        <v>2.8399999999965102</v>
      </c>
      <c r="T1178" s="3">
        <v>789.22000000000105</v>
      </c>
      <c r="U1178" s="3">
        <v>5.9316736668005197</v>
      </c>
      <c r="V1178" s="27"/>
      <c r="W1178" s="22">
        <f>IFERROR(Table1[[#This Row],[MutualInformation]]/Table1[[#This Row],[MutualInformationPotential]],0)</f>
        <v>0</v>
      </c>
      <c r="X1178" s="3">
        <v>0.55128026559386101</v>
      </c>
      <c r="Y1178" s="3"/>
      <c r="Z1178" s="3">
        <f>IFERROR(Table1[[#This Row],[MutualInformationVsOutcome]]/Table1[[#This Row],[MutualInformationVsOutcomePotential]],0)</f>
        <v>0</v>
      </c>
      <c r="AA1178">
        <v>80</v>
      </c>
      <c r="AB1178">
        <v>157</v>
      </c>
      <c r="AC1178">
        <v>28</v>
      </c>
      <c r="AD1178">
        <v>21</v>
      </c>
      <c r="AE1178" s="3" t="s">
        <v>1290</v>
      </c>
      <c r="AF11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78" s="17" t="str">
        <f>RIGHT(Table1[[#This Row],[AlgorithmFunc]],LEN(Table1[[#This Row],[AlgorithmFunc]])-16)</f>
        <v>ClusterFisher</v>
      </c>
      <c r="AH1178" s="3">
        <f>Table1[[#This Row],['# CM TP]]+Table1[[#This Row],['# CM TN]]</f>
        <v>237</v>
      </c>
      <c r="AI1178" s="3">
        <f>Table1[[#This Row],['# CM FP]]+Table1[[#This Row],['# CM FN]]</f>
        <v>49</v>
      </c>
      <c r="AJ1178" s="3">
        <f>Table1[[#This Row],['# CM TP]]+Table1[[#This Row],['# CM FP]]</f>
        <v>108</v>
      </c>
      <c r="AK1178" s="3">
        <f>Table1[[#This Row],['# CM TN]]+Table1[[#This Row],['# CM FN]]</f>
        <v>178</v>
      </c>
      <c r="AL1178" s="3">
        <f>Table1[[#This Row],[GT_T]]+Table1[[#This Row],[GT_F]]</f>
        <v>286</v>
      </c>
      <c r="AM1178" s="3">
        <f>IFERROR((Table1[[#This Row],['# CM TP]]+Table1[[#This Row],['# CM TN]])/Table1[[#This Row],[GT_TOT]], 0)</f>
        <v>0.82867132867132864</v>
      </c>
      <c r="AN1178" s="3">
        <f>IFERROR(((Table1[[#This Row],[GT_T]]*Table1[[#This Row],[GT_ML_P]]/Table1[[#This Row],[GT_TOT]])+(Table1[[#This Row],[GT_F]]*Table1[[#This Row],[GT_ML_N]]/Table1[[#This Row],[GT_TOT]]))/Table1[[#This Row],[GT_TOT]],0)</f>
        <v>0.41955596850701743</v>
      </c>
      <c r="AO1178" s="3">
        <f>(Table1[[#This Row],[OBS_ACC]]-Table1[[#This Row],[EXP_ACC]])/(1-Table1[[#This Row],[EXP_ACC]])</f>
        <v>0.70483171152955038</v>
      </c>
      <c r="AP1178" s="3">
        <f>Table1[[#This Row],['# CM TP]]+Table1[[#This Row],['# CM FN]]</f>
        <v>101</v>
      </c>
      <c r="AQ1178" s="3">
        <f>Table1[[#This Row],['# CM TN]]+Table1[[#This Row],['# CM FP]]</f>
        <v>185</v>
      </c>
      <c r="AR1178" s="2">
        <f>IFERROR(Table1[[#This Row],[NUM_T]]/(Table1[[#This Row],[NUM_T]]+Table1[[#This Row],[NUM_F]]),0)</f>
        <v>0.35314685314685312</v>
      </c>
      <c r="AS1178" s="2">
        <f>IFERROR(((LEN(Table1[[#This Row],[Predictors]])-LEN(SUBSTITUTE(Table1[[#This Row],[Predictors]],"_","")))/Table1[[#This Row],[NumPredictors]])-Table1[[#This Row],[P_se]],0)</f>
        <v>0</v>
      </c>
      <c r="AT1178" s="2">
        <f>IFERROR((LEN(Table1[[#This Row],[Predictors]])-LEN(SUBSTITUTE(Table1[[#This Row],[Predictors]],".","")))/Table1[[#This Row],[NumPredictors]],0)</f>
        <v>0.5</v>
      </c>
      <c r="AU11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8" s="2">
        <f>1-(Table1[[#This Row],[P_2gram]]+Table1[[#This Row],[P_order]]+Table1[[#This Row],[P_se]])</f>
        <v>0.5</v>
      </c>
    </row>
    <row r="1179" spans="1:48" x14ac:dyDescent="0.25">
      <c r="A1179" s="26">
        <v>12</v>
      </c>
      <c r="B1179" s="26" t="s">
        <v>645</v>
      </c>
      <c r="C1179" s="26" t="s">
        <v>190</v>
      </c>
      <c r="D1179" s="26" t="s">
        <v>1510</v>
      </c>
      <c r="E1179" s="26">
        <v>4000</v>
      </c>
      <c r="F11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79" s="26" t="s">
        <v>886</v>
      </c>
      <c r="H1179" s="27">
        <v>1</v>
      </c>
      <c r="I1179" s="28">
        <v>42805.769050925926</v>
      </c>
      <c r="J1179" s="26" t="s">
        <v>887</v>
      </c>
      <c r="K1179" s="28" t="s">
        <v>11</v>
      </c>
      <c r="L1179" t="str">
        <f>SUBSTITUTE(SUBSTITUTE(Table1[[#This Row],[PredictorSetsOrig]],"task","act"),"startend","se")</f>
        <v>act,se,2gram</v>
      </c>
      <c r="M1179" s="14" t="s">
        <v>16</v>
      </c>
      <c r="N1179" s="16">
        <v>10</v>
      </c>
      <c r="O1179" s="27">
        <f>IF(Table1[[#This Row],[Algorithm]]="None",0,IF(Table1[[#This Row],[NumPredictors]]&lt;=5,5,IF(Table1[[#This Row],[NumPredictors]]&lt;=10,10,IF(Table1[[#This Row],[NumPredictors]]&lt;=30,30,50))))</f>
        <v>10</v>
      </c>
      <c r="P1179" s="29">
        <v>0.80900000000000005</v>
      </c>
      <c r="Q1179" s="29">
        <v>0.83233333333333304</v>
      </c>
      <c r="R1179" s="27">
        <v>214.41</v>
      </c>
      <c r="S1179" s="27">
        <v>4.0799999999999299</v>
      </c>
      <c r="T1179" s="27">
        <v>0.69000000000005501</v>
      </c>
      <c r="U1179" s="27">
        <v>5.6055993991097903</v>
      </c>
      <c r="V1179" s="27">
        <v>7.30761563701172</v>
      </c>
      <c r="W1179" s="22">
        <f>IFERROR(Table1[[#This Row],[MutualInformation]]/Table1[[#This Row],[MutualInformationPotential]],0)</f>
        <v>0.76709007117430583</v>
      </c>
      <c r="X1179" s="27">
        <v>0.47133501067033001</v>
      </c>
      <c r="Y1179" s="3">
        <v>0.62240735263358904</v>
      </c>
      <c r="Z1179" s="27">
        <f>IFERROR(Table1[[#This Row],[MutualInformationVsOutcome]]/Table1[[#This Row],[MutualInformationVsOutcomePotential]],0)</f>
        <v>0.757277382209533</v>
      </c>
      <c r="AA1179" s="27">
        <v>269</v>
      </c>
      <c r="AB1179" s="27">
        <v>540</v>
      </c>
      <c r="AC1179" s="27">
        <v>96</v>
      </c>
      <c r="AD1179" s="27">
        <v>95</v>
      </c>
      <c r="AE1179" s="26" t="s">
        <v>93</v>
      </c>
      <c r="AF11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179" s="17" t="str">
        <f>RIGHT(Table1[[#This Row],[AlgorithmFunc]],LEN(Table1[[#This Row],[AlgorithmFunc]])-16)</f>
        <v>Recursive4Sizes</v>
      </c>
      <c r="AH1179" s="27">
        <f>Table1[[#This Row],['# CM TP]]+Table1[[#This Row],['# CM TN]]</f>
        <v>809</v>
      </c>
      <c r="AI1179" s="27">
        <f>Table1[[#This Row],['# CM FP]]+Table1[[#This Row],['# CM FN]]</f>
        <v>191</v>
      </c>
      <c r="AJ1179" s="27">
        <f>Table1[[#This Row],['# CM TP]]+Table1[[#This Row],['# CM FP]]</f>
        <v>365</v>
      </c>
      <c r="AK1179" s="27">
        <f>Table1[[#This Row],['# CM TN]]+Table1[[#This Row],['# CM FN]]</f>
        <v>635</v>
      </c>
      <c r="AL1179" s="27">
        <f>Table1[[#This Row],[GT_T]]+Table1[[#This Row],[GT_F]]</f>
        <v>1000</v>
      </c>
      <c r="AM1179" s="27">
        <f>IFERROR((Table1[[#This Row],['# CM TP]]+Table1[[#This Row],['# CM TN]])/Table1[[#This Row],[GT_TOT]], 0)</f>
        <v>0.80900000000000005</v>
      </c>
      <c r="AN1179" s="27">
        <f>IFERROR(((Table1[[#This Row],[GT_T]]*Table1[[#This Row],[GT_ML_P]]/Table1[[#This Row],[GT_TOT]])+(Table1[[#This Row],[GT_F]]*Table1[[#This Row],[GT_ML_N]]/Table1[[#This Row],[GT_TOT]]))/Table1[[#This Row],[GT_TOT]],0)</f>
        <v>0.41657000000000005</v>
      </c>
      <c r="AO1179" s="27">
        <f>(Table1[[#This Row],[OBS_ACC]]-Table1[[#This Row],[EXP_ACC]])/(1-Table1[[#This Row],[EXP_ACC]])</f>
        <v>0.67262567917316574</v>
      </c>
      <c r="AP1179" s="27">
        <f>Table1[[#This Row],['# CM TP]]+Table1[[#This Row],['# CM FN]]</f>
        <v>364</v>
      </c>
      <c r="AQ1179" s="27">
        <f>Table1[[#This Row],['# CM TN]]+Table1[[#This Row],['# CM FP]]</f>
        <v>636</v>
      </c>
      <c r="AR1179" s="29">
        <f>IFERROR(Table1[[#This Row],[NUM_T]]/(Table1[[#This Row],[NUM_T]]+Table1[[#This Row],[NUM_F]]),0)</f>
        <v>0.36399999999999999</v>
      </c>
      <c r="AS1179" s="29">
        <f>IFERROR(((LEN(Table1[[#This Row],[Predictors]])-LEN(SUBSTITUTE(Table1[[#This Row],[Predictors]],"_","")))/Table1[[#This Row],[NumPredictors]])-Table1[[#This Row],[P_se]],0)</f>
        <v>0.3</v>
      </c>
      <c r="AT1179" s="29">
        <f>IFERROR((LEN(Table1[[#This Row],[Predictors]])-LEN(SUBSTITUTE(Table1[[#This Row],[Predictors]],".","")))/Table1[[#This Row],[NumPredictors]],0)</f>
        <v>0</v>
      </c>
      <c r="AU117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79" s="29">
        <f>1-(Table1[[#This Row],[P_2gram]]+Table1[[#This Row],[P_order]]+Table1[[#This Row],[P_se]])</f>
        <v>0.7</v>
      </c>
    </row>
    <row r="1180" spans="1:48" x14ac:dyDescent="0.25">
      <c r="A1180">
        <v>6</v>
      </c>
      <c r="B1180" t="s">
        <v>645</v>
      </c>
      <c r="C1180" t="s">
        <v>1503</v>
      </c>
      <c r="D1180" t="s">
        <v>1506</v>
      </c>
      <c r="E1180">
        <v>7554</v>
      </c>
      <c r="F11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180" t="s">
        <v>1419</v>
      </c>
      <c r="H1180" s="3">
        <v>1</v>
      </c>
      <c r="I1180" s="1">
        <v>43123.340694444443</v>
      </c>
      <c r="J1180" t="s">
        <v>37</v>
      </c>
      <c r="K1180" t="s">
        <v>11</v>
      </c>
      <c r="L1180" t="str">
        <f>SUBSTITUTE(SUBSTITUTE(Table1[[#This Row],[PredictorSetsOrig]],"task","act"),"startend","se")</f>
        <v>act,order</v>
      </c>
      <c r="M1180" s="32" t="s">
        <v>26</v>
      </c>
      <c r="N1180" s="3">
        <v>10</v>
      </c>
      <c r="O1180" s="3">
        <f>IF(Table1[[#This Row],[Algorithm]]="None",0,IF(Table1[[#This Row],[NumPredictors]]&lt;=5,5,IF(Table1[[#This Row],[NumPredictors]]&lt;=10,10,IF(Table1[[#This Row],[NumPredictors]]&lt;=30,30,50))))</f>
        <v>10</v>
      </c>
      <c r="P1180" s="2">
        <v>0.80889359449444198</v>
      </c>
      <c r="Q1180" s="2">
        <v>0.83300970873786395</v>
      </c>
      <c r="R1180">
        <v>0.59000000000014596</v>
      </c>
      <c r="S1180">
        <v>7.11999999999989</v>
      </c>
      <c r="T1180">
        <v>0.23000000000047299</v>
      </c>
      <c r="U1180" s="3">
        <v>4.4372455371966799</v>
      </c>
      <c r="V1180" s="17"/>
      <c r="W1180" s="22">
        <f>IFERROR(Table1[[#This Row],[MutualInformation]]/Table1[[#This Row],[MutualInformationPotential]],0)</f>
        <v>0</v>
      </c>
      <c r="X1180" s="3">
        <v>0.286445353786973</v>
      </c>
      <c r="Y1180" s="3"/>
      <c r="Z1180" s="3">
        <f>IFERROR(Table1[[#This Row],[MutualInformationVsOutcome]]/Table1[[#This Row],[MutualInformationVsOutcomePotential]],0)</f>
        <v>0</v>
      </c>
      <c r="AA1180">
        <v>115</v>
      </c>
      <c r="AB1180">
        <v>1413</v>
      </c>
      <c r="AC1180">
        <v>65</v>
      </c>
      <c r="AD1180">
        <v>296</v>
      </c>
      <c r="AE1180" s="3" t="s">
        <v>1475</v>
      </c>
      <c r="AF118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180" s="17" t="str">
        <f>RIGHT(Table1[[#This Row],[AlgorithmFunc]],LEN(Table1[[#This Row],[AlgorithmFunc]])-16)</f>
        <v>Cluster</v>
      </c>
      <c r="AH1180" s="3">
        <f>Table1[[#This Row],['# CM TP]]+Table1[[#This Row],['# CM TN]]</f>
        <v>1528</v>
      </c>
      <c r="AI1180" s="3">
        <f>Table1[[#This Row],['# CM FP]]+Table1[[#This Row],['# CM FN]]</f>
        <v>361</v>
      </c>
      <c r="AJ1180" s="3">
        <f>Table1[[#This Row],['# CM TP]]+Table1[[#This Row],['# CM FP]]</f>
        <v>180</v>
      </c>
      <c r="AK1180" s="3">
        <f>Table1[[#This Row],['# CM TN]]+Table1[[#This Row],['# CM FN]]</f>
        <v>1709</v>
      </c>
      <c r="AL1180" s="3">
        <f>Table1[[#This Row],[GT_T]]+Table1[[#This Row],[GT_F]]</f>
        <v>1889</v>
      </c>
      <c r="AM1180" s="3">
        <f>IFERROR((Table1[[#This Row],['# CM TP]]+Table1[[#This Row],['# CM TN]])/Table1[[#This Row],[GT_TOT]], 0)</f>
        <v>0.80889359449444154</v>
      </c>
      <c r="AN1180" s="3">
        <f>IFERROR(((Table1[[#This Row],[GT_T]]*Table1[[#This Row],[GT_ML_P]]/Table1[[#This Row],[GT_TOT]])+(Table1[[#This Row],[GT_F]]*Table1[[#This Row],[GT_ML_N]]/Table1[[#This Row],[GT_TOT]]))/Table1[[#This Row],[GT_TOT]],0)</f>
        <v>0.24997442774907305</v>
      </c>
      <c r="AO1180" s="3">
        <f>(Table1[[#This Row],[OBS_ACC]]-Table1[[#This Row],[EXP_ACC]])/(1-Table1[[#This Row],[EXP_ACC]])</f>
        <v>0.74520014706695581</v>
      </c>
      <c r="AP1180" s="3">
        <f>Table1[[#This Row],['# CM TP]]+Table1[[#This Row],['# CM FN]]</f>
        <v>411</v>
      </c>
      <c r="AQ1180" s="3">
        <f>Table1[[#This Row],['# CM TN]]+Table1[[#This Row],['# CM FP]]</f>
        <v>1478</v>
      </c>
      <c r="AR1180" s="2">
        <f>IFERROR(Table1[[#This Row],[NUM_T]]/(Table1[[#This Row],[NUM_T]]+Table1[[#This Row],[NUM_F]]),0)</f>
        <v>0.21757543673901536</v>
      </c>
      <c r="AS1180" s="2">
        <f>IFERROR(((LEN(Table1[[#This Row],[Predictors]])-LEN(SUBSTITUTE(Table1[[#This Row],[Predictors]],"_","")))/Table1[[#This Row],[NumPredictors]])-Table1[[#This Row],[P_se]],0)</f>
        <v>0</v>
      </c>
      <c r="AT1180" s="2">
        <f>IFERROR((LEN(Table1[[#This Row],[Predictors]])-LEN(SUBSTITUTE(Table1[[#This Row],[Predictors]],".","")))/Table1[[#This Row],[NumPredictors]],0)</f>
        <v>1</v>
      </c>
      <c r="AU11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0" s="2">
        <f>1-(Table1[[#This Row],[P_2gram]]+Table1[[#This Row],[P_order]]+Table1[[#This Row],[P_se]])</f>
        <v>0</v>
      </c>
    </row>
    <row r="1181" spans="1:48" x14ac:dyDescent="0.25">
      <c r="A1181">
        <v>2</v>
      </c>
      <c r="B1181" t="s">
        <v>645</v>
      </c>
      <c r="C1181" t="s">
        <v>185</v>
      </c>
      <c r="D1181" s="26" t="s">
        <v>1510</v>
      </c>
      <c r="E1181">
        <v>40000</v>
      </c>
      <c r="F11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181" t="s">
        <v>1293</v>
      </c>
      <c r="H1181" s="3">
        <v>1</v>
      </c>
      <c r="I1181" s="1">
        <v>43121.778622685182</v>
      </c>
      <c r="J1181" t="s">
        <v>37</v>
      </c>
      <c r="K1181" t="s">
        <v>11</v>
      </c>
      <c r="L1181" t="str">
        <f>SUBSTITUTE(SUBSTITUTE(Table1[[#This Row],[PredictorSetsOrig]],"task","act"),"startend","se")</f>
        <v>act,se</v>
      </c>
      <c r="M1181" s="32" t="s">
        <v>14</v>
      </c>
      <c r="N1181" s="3">
        <v>10</v>
      </c>
      <c r="O1181" s="3">
        <f>IF(Table1[[#This Row],[Algorithm]]="None",0,IF(Table1[[#This Row],[NumPredictors]]&lt;=5,5,IF(Table1[[#This Row],[NumPredictors]]&lt;=10,10,IF(Table1[[#This Row],[NumPredictors]]&lt;=30,30,50))))</f>
        <v>10</v>
      </c>
      <c r="P1181" s="2">
        <v>0.83699999999999997</v>
      </c>
      <c r="Q1181" s="2">
        <v>0.83830000000000005</v>
      </c>
      <c r="R1181">
        <v>1.59</v>
      </c>
      <c r="S1181">
        <v>39.57</v>
      </c>
      <c r="T1181">
        <v>0.90999999999999703</v>
      </c>
      <c r="U1181" s="3">
        <v>5.3414658654052198</v>
      </c>
      <c r="V1181" s="27"/>
      <c r="W1181" s="22">
        <f>IFERROR(Table1[[#This Row],[MutualInformation]]/Table1[[#This Row],[MutualInformationPotential]],0)</f>
        <v>0</v>
      </c>
      <c r="X1181" s="3">
        <v>0.15964384773517501</v>
      </c>
      <c r="Y1181" s="3"/>
      <c r="Z1181" s="3">
        <f>IFERROR(Table1[[#This Row],[MutualInformationVsOutcome]]/Table1[[#This Row],[MutualInformationVsOutcomePotential]],0)</f>
        <v>0</v>
      </c>
      <c r="AA1181">
        <v>501</v>
      </c>
      <c r="AB1181">
        <v>7869</v>
      </c>
      <c r="AC1181">
        <v>154</v>
      </c>
      <c r="AD1181">
        <v>1476</v>
      </c>
      <c r="AE1181" s="3" t="s">
        <v>364</v>
      </c>
      <c r="AF1181" s="3" t="str">
        <f>RIGHT(Table1[[#This Row],[AlgorithmFunc]],LEN(Table1[[#This Row],[AlgorithmFunc]])-16)</f>
        <v>Cluster</v>
      </c>
      <c r="AG1181" s="17" t="str">
        <f>RIGHT(Table1[[#This Row],[AlgorithmFunc]],LEN(Table1[[#This Row],[AlgorithmFunc]])-16)</f>
        <v>Cluster</v>
      </c>
      <c r="AH1181" s="3">
        <f>Table1[[#This Row],['# CM TP]]+Table1[[#This Row],['# CM TN]]</f>
        <v>8370</v>
      </c>
      <c r="AI1181" s="3">
        <f>Table1[[#This Row],['# CM FP]]+Table1[[#This Row],['# CM FN]]</f>
        <v>1630</v>
      </c>
      <c r="AJ1181" s="3">
        <f>Table1[[#This Row],['# CM TP]]+Table1[[#This Row],['# CM FP]]</f>
        <v>655</v>
      </c>
      <c r="AK1181" s="3">
        <f>Table1[[#This Row],['# CM TN]]+Table1[[#This Row],['# CM FN]]</f>
        <v>9345</v>
      </c>
      <c r="AL1181" s="3">
        <f>Table1[[#This Row],[GT_T]]+Table1[[#This Row],[GT_F]]</f>
        <v>10000</v>
      </c>
      <c r="AM1181" s="3">
        <f>IFERROR((Table1[[#This Row],['# CM TP]]+Table1[[#This Row],['# CM TN]])/Table1[[#This Row],[GT_TOT]], 0)</f>
        <v>0.83699999999999997</v>
      </c>
      <c r="AN1181" s="3">
        <f>IFERROR(((Table1[[#This Row],[GT_T]]*Table1[[#This Row],[GT_ML_P]]/Table1[[#This Row],[GT_TOT]])+(Table1[[#This Row],[GT_F]]*Table1[[#This Row],[GT_ML_N]]/Table1[[#This Row],[GT_TOT]]))/Table1[[#This Row],[GT_TOT]],0)</f>
        <v>0.20714699999999997</v>
      </c>
      <c r="AO1181" s="3">
        <f>(Table1[[#This Row],[OBS_ACC]]-Table1[[#This Row],[EXP_ACC]])/(1-Table1[[#This Row],[EXP_ACC]])</f>
        <v>0.79441334017781351</v>
      </c>
      <c r="AP1181" s="3">
        <f>Table1[[#This Row],['# CM TP]]+Table1[[#This Row],['# CM FN]]</f>
        <v>1977</v>
      </c>
      <c r="AQ1181" s="3">
        <f>Table1[[#This Row],['# CM TN]]+Table1[[#This Row],['# CM FP]]</f>
        <v>8023</v>
      </c>
      <c r="AR1181" s="2">
        <f>IFERROR(Table1[[#This Row],[NUM_T]]/(Table1[[#This Row],[NUM_T]]+Table1[[#This Row],[NUM_F]]),0)</f>
        <v>0.19769999999999999</v>
      </c>
      <c r="AS1181" s="2">
        <f>IFERROR(((LEN(Table1[[#This Row],[Predictors]])-LEN(SUBSTITUTE(Table1[[#This Row],[Predictors]],"_","")))/Table1[[#This Row],[NumPredictors]])-Table1[[#This Row],[P_se]],0)</f>
        <v>3.333333333333334E-2</v>
      </c>
      <c r="AT1181" s="2">
        <f>IFERROR((LEN(Table1[[#This Row],[Predictors]])-LEN(SUBSTITUTE(Table1[[#This Row],[Predictors]],".","")))/Table1[[#This Row],[NumPredictors]],0)</f>
        <v>0</v>
      </c>
      <c r="AU11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181" s="2">
        <f>1-(Table1[[#This Row],[P_2gram]]+Table1[[#This Row],[P_order]]+Table1[[#This Row],[P_se]])</f>
        <v>0.9</v>
      </c>
    </row>
    <row r="1182" spans="1:48" x14ac:dyDescent="0.25">
      <c r="A1182" s="26">
        <v>15</v>
      </c>
      <c r="B1182" s="26" t="s">
        <v>645</v>
      </c>
      <c r="C1182" s="26" t="s">
        <v>190</v>
      </c>
      <c r="D1182" s="26" t="s">
        <v>1510</v>
      </c>
      <c r="E1182" s="26">
        <v>4000</v>
      </c>
      <c r="F11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82" s="26" t="s">
        <v>886</v>
      </c>
      <c r="H1182" s="27">
        <v>1</v>
      </c>
      <c r="I1182" s="28">
        <v>42805.779039351852</v>
      </c>
      <c r="J1182" s="26" t="s">
        <v>887</v>
      </c>
      <c r="K1182" s="28" t="s">
        <v>11</v>
      </c>
      <c r="L1182" t="str">
        <f>SUBSTITUTE(SUBSTITUTE(Table1[[#This Row],[PredictorSetsOrig]],"task","act"),"startend","se")</f>
        <v>act,2gram</v>
      </c>
      <c r="M1182" s="14" t="s">
        <v>22</v>
      </c>
      <c r="N1182" s="16">
        <v>10</v>
      </c>
      <c r="O1182" s="27">
        <f>IF(Table1[[#This Row],[Algorithm]]="None",0,IF(Table1[[#This Row],[NumPredictors]]&lt;=5,5,IF(Table1[[#This Row],[NumPredictors]]&lt;=10,10,IF(Table1[[#This Row],[NumPredictors]]&lt;=30,30,50))))</f>
        <v>10</v>
      </c>
      <c r="P1182" s="29">
        <v>0.80900000000000005</v>
      </c>
      <c r="Q1182" s="29">
        <v>0.83233333333333304</v>
      </c>
      <c r="R1182" s="27">
        <v>220.8</v>
      </c>
      <c r="S1182" s="27">
        <v>4.2999999999997298</v>
      </c>
      <c r="T1182" s="27">
        <v>0.69000000000005501</v>
      </c>
      <c r="U1182" s="27">
        <v>5.6055993991097903</v>
      </c>
      <c r="V1182" s="17">
        <v>7.30761563701172</v>
      </c>
      <c r="W1182" s="22">
        <f>IFERROR(Table1[[#This Row],[MutualInformation]]/Table1[[#This Row],[MutualInformationPotential]],0)</f>
        <v>0.76709007117430583</v>
      </c>
      <c r="X1182" s="27">
        <v>0.47133501067033001</v>
      </c>
      <c r="Y1182" s="3">
        <v>0.62240735263359004</v>
      </c>
      <c r="Z1182" s="27">
        <f>IFERROR(Table1[[#This Row],[MutualInformationVsOutcome]]/Table1[[#This Row],[MutualInformationVsOutcomePotential]],0)</f>
        <v>0.75727738220953178</v>
      </c>
      <c r="AA1182" s="27">
        <v>269</v>
      </c>
      <c r="AB1182" s="27">
        <v>540</v>
      </c>
      <c r="AC1182" s="27">
        <v>96</v>
      </c>
      <c r="AD1182" s="27">
        <v>95</v>
      </c>
      <c r="AE1182" s="26" t="s">
        <v>93</v>
      </c>
      <c r="AF11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182" s="17" t="str">
        <f>RIGHT(Table1[[#This Row],[AlgorithmFunc]],LEN(Table1[[#This Row],[AlgorithmFunc]])-16)</f>
        <v>Recursive4Sizes</v>
      </c>
      <c r="AH1182" s="27">
        <f>Table1[[#This Row],['# CM TP]]+Table1[[#This Row],['# CM TN]]</f>
        <v>809</v>
      </c>
      <c r="AI1182" s="27">
        <f>Table1[[#This Row],['# CM FP]]+Table1[[#This Row],['# CM FN]]</f>
        <v>191</v>
      </c>
      <c r="AJ1182" s="27">
        <f>Table1[[#This Row],['# CM TP]]+Table1[[#This Row],['# CM FP]]</f>
        <v>365</v>
      </c>
      <c r="AK1182" s="27">
        <f>Table1[[#This Row],['# CM TN]]+Table1[[#This Row],['# CM FN]]</f>
        <v>635</v>
      </c>
      <c r="AL1182" s="27">
        <f>Table1[[#This Row],[GT_T]]+Table1[[#This Row],[GT_F]]</f>
        <v>1000</v>
      </c>
      <c r="AM1182" s="27">
        <f>IFERROR((Table1[[#This Row],['# CM TP]]+Table1[[#This Row],['# CM TN]])/Table1[[#This Row],[GT_TOT]], 0)</f>
        <v>0.80900000000000005</v>
      </c>
      <c r="AN1182" s="27">
        <f>IFERROR(((Table1[[#This Row],[GT_T]]*Table1[[#This Row],[GT_ML_P]]/Table1[[#This Row],[GT_TOT]])+(Table1[[#This Row],[GT_F]]*Table1[[#This Row],[GT_ML_N]]/Table1[[#This Row],[GT_TOT]]))/Table1[[#This Row],[GT_TOT]],0)</f>
        <v>0.41657000000000005</v>
      </c>
      <c r="AO1182" s="27">
        <f>(Table1[[#This Row],[OBS_ACC]]-Table1[[#This Row],[EXP_ACC]])/(1-Table1[[#This Row],[EXP_ACC]])</f>
        <v>0.67262567917316574</v>
      </c>
      <c r="AP1182" s="27">
        <f>Table1[[#This Row],['# CM TP]]+Table1[[#This Row],['# CM FN]]</f>
        <v>364</v>
      </c>
      <c r="AQ1182" s="27">
        <f>Table1[[#This Row],['# CM TN]]+Table1[[#This Row],['# CM FP]]</f>
        <v>636</v>
      </c>
      <c r="AR1182" s="29">
        <f>IFERROR(Table1[[#This Row],[NUM_T]]/(Table1[[#This Row],[NUM_T]]+Table1[[#This Row],[NUM_F]]),0)</f>
        <v>0.36399999999999999</v>
      </c>
      <c r="AS1182" s="29">
        <f>IFERROR(((LEN(Table1[[#This Row],[Predictors]])-LEN(SUBSTITUTE(Table1[[#This Row],[Predictors]],"_","")))/Table1[[#This Row],[NumPredictors]])-Table1[[#This Row],[P_se]],0)</f>
        <v>0.3</v>
      </c>
      <c r="AT1182" s="29">
        <f>IFERROR((LEN(Table1[[#This Row],[Predictors]])-LEN(SUBSTITUTE(Table1[[#This Row],[Predictors]],".","")))/Table1[[#This Row],[NumPredictors]],0)</f>
        <v>0</v>
      </c>
      <c r="AU118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2" s="29">
        <f>1-(Table1[[#This Row],[P_2gram]]+Table1[[#This Row],[P_order]]+Table1[[#This Row],[P_se]])</f>
        <v>0.7</v>
      </c>
    </row>
    <row r="1183" spans="1:48" x14ac:dyDescent="0.25">
      <c r="A1183">
        <v>60</v>
      </c>
      <c r="B1183" t="s">
        <v>645</v>
      </c>
      <c r="C1183" t="s">
        <v>1503</v>
      </c>
      <c r="D1183" t="s">
        <v>1506</v>
      </c>
      <c r="E1183">
        <v>7554</v>
      </c>
      <c r="F11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183" t="s">
        <v>1419</v>
      </c>
      <c r="H1183" s="3">
        <v>1</v>
      </c>
      <c r="I1183" s="1">
        <v>43123.346921296295</v>
      </c>
      <c r="J1183" t="s">
        <v>982</v>
      </c>
      <c r="K1183" t="s">
        <v>11</v>
      </c>
      <c r="L1183" t="str">
        <f>SUBSTITUTE(SUBSTITUTE(Table1[[#This Row],[PredictorSetsOrig]],"task","act"),"startend","se")</f>
        <v>act,order</v>
      </c>
      <c r="M1183" s="32" t="s">
        <v>26</v>
      </c>
      <c r="N1183" s="3">
        <v>30</v>
      </c>
      <c r="O1183" s="3">
        <f>IF(Table1[[#This Row],[Algorithm]]="None",0,IF(Table1[[#This Row],[NumPredictors]]&lt;=5,5,IF(Table1[[#This Row],[NumPredictors]]&lt;=10,10,IF(Table1[[#This Row],[NumPredictors]]&lt;=30,30,50))))</f>
        <v>30</v>
      </c>
      <c r="P1183" s="2">
        <v>0.80836421386977197</v>
      </c>
      <c r="Q1183" s="2">
        <v>0.83530450132391898</v>
      </c>
      <c r="R1183">
        <v>0.19999999999981799</v>
      </c>
      <c r="S1183">
        <v>11.840000000000099</v>
      </c>
      <c r="T1183">
        <v>0.30000000000018201</v>
      </c>
      <c r="U1183" s="3">
        <v>5.0078866780556304</v>
      </c>
      <c r="V1183" s="27"/>
      <c r="W1183" s="22">
        <f>IFERROR(Table1[[#This Row],[MutualInformation]]/Table1[[#This Row],[MutualInformationPotential]],0)</f>
        <v>0</v>
      </c>
      <c r="X1183" s="3">
        <v>0.33073883661168602</v>
      </c>
      <c r="Y1183" s="3"/>
      <c r="Z1183" s="3">
        <f>IFERROR(Table1[[#This Row],[MutualInformationVsOutcome]]/Table1[[#This Row],[MutualInformationVsOutcomePotential]],0)</f>
        <v>0</v>
      </c>
      <c r="AA1183">
        <v>105</v>
      </c>
      <c r="AB1183">
        <v>1422</v>
      </c>
      <c r="AC1183">
        <v>56</v>
      </c>
      <c r="AD1183">
        <v>306</v>
      </c>
      <c r="AE1183" s="3" t="s">
        <v>1486</v>
      </c>
      <c r="AF11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183" s="17" t="str">
        <f>RIGHT(Table1[[#This Row],[AlgorithmFunc]],LEN(Table1[[#This Row],[AlgorithmFunc]])-16)</f>
        <v>Fisher</v>
      </c>
      <c r="AH1183" s="3">
        <f>Table1[[#This Row],['# CM TP]]+Table1[[#This Row],['# CM TN]]</f>
        <v>1527</v>
      </c>
      <c r="AI1183" s="3">
        <f>Table1[[#This Row],['# CM FP]]+Table1[[#This Row],['# CM FN]]</f>
        <v>362</v>
      </c>
      <c r="AJ1183" s="3">
        <f>Table1[[#This Row],['# CM TP]]+Table1[[#This Row],['# CM FP]]</f>
        <v>161</v>
      </c>
      <c r="AK1183" s="3">
        <f>Table1[[#This Row],['# CM TN]]+Table1[[#This Row],['# CM FN]]</f>
        <v>1728</v>
      </c>
      <c r="AL1183" s="3">
        <f>Table1[[#This Row],[GT_T]]+Table1[[#This Row],[GT_F]]</f>
        <v>1889</v>
      </c>
      <c r="AM1183" s="3">
        <f>IFERROR((Table1[[#This Row],['# CM TP]]+Table1[[#This Row],['# CM TN]])/Table1[[#This Row],[GT_TOT]], 0)</f>
        <v>0.80836421386977242</v>
      </c>
      <c r="AN1183" s="3">
        <f>IFERROR(((Table1[[#This Row],[GT_T]]*Table1[[#This Row],[GT_ML_P]]/Table1[[#This Row],[GT_TOT]])+(Table1[[#This Row],[GT_F]]*Table1[[#This Row],[GT_ML_N]]/Table1[[#This Row],[GT_TOT]]))/Table1[[#This Row],[GT_TOT]],0)</f>
        <v>0.24419972306303159</v>
      </c>
      <c r="AO1183" s="3">
        <f>(Table1[[#This Row],[OBS_ACC]]-Table1[[#This Row],[EXP_ACC]])/(1-Table1[[#This Row],[EXP_ACC]])</f>
        <v>0.7464465256524252</v>
      </c>
      <c r="AP1183" s="3">
        <f>Table1[[#This Row],['# CM TP]]+Table1[[#This Row],['# CM FN]]</f>
        <v>411</v>
      </c>
      <c r="AQ1183" s="3">
        <f>Table1[[#This Row],['# CM TN]]+Table1[[#This Row],['# CM FP]]</f>
        <v>1478</v>
      </c>
      <c r="AR1183" s="2">
        <f>IFERROR(Table1[[#This Row],[NUM_T]]/(Table1[[#This Row],[NUM_T]]+Table1[[#This Row],[NUM_F]]),0)</f>
        <v>0.21757543673901536</v>
      </c>
      <c r="AS1183" s="2">
        <f>IFERROR(((LEN(Table1[[#This Row],[Predictors]])-LEN(SUBSTITUTE(Table1[[#This Row],[Predictors]],"_","")))/Table1[[#This Row],[NumPredictors]])-Table1[[#This Row],[P_se]],0)</f>
        <v>0</v>
      </c>
      <c r="AT1183" s="2">
        <f>IFERROR((LEN(Table1[[#This Row],[Predictors]])-LEN(SUBSTITUTE(Table1[[#This Row],[Predictors]],".","")))/Table1[[#This Row],[NumPredictors]],0)</f>
        <v>0.96666666666666667</v>
      </c>
      <c r="AU11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3" s="2">
        <f>1-(Table1[[#This Row],[P_2gram]]+Table1[[#This Row],[P_order]]+Table1[[#This Row],[P_se]])</f>
        <v>3.3333333333333326E-2</v>
      </c>
    </row>
    <row r="1184" spans="1:48" x14ac:dyDescent="0.25">
      <c r="A1184" s="26">
        <v>16</v>
      </c>
      <c r="B1184" s="26" t="s">
        <v>645</v>
      </c>
      <c r="C1184" s="26" t="s">
        <v>190</v>
      </c>
      <c r="D1184" s="26" t="s">
        <v>1510</v>
      </c>
      <c r="E1184" s="26">
        <v>4000</v>
      </c>
      <c r="F11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84" s="26" t="s">
        <v>886</v>
      </c>
      <c r="H1184" s="27">
        <v>1</v>
      </c>
      <c r="I1184" s="28">
        <v>42805.781655092593</v>
      </c>
      <c r="J1184" s="26" t="s">
        <v>887</v>
      </c>
      <c r="K1184" s="28" t="s">
        <v>11</v>
      </c>
      <c r="L1184" t="str">
        <f>SUBSTITUTE(SUBSTITUTE(Table1[[#This Row],[PredictorSetsOrig]],"task","act"),"startend","se")</f>
        <v>act,2gram,order</v>
      </c>
      <c r="M1184" s="14" t="s">
        <v>24</v>
      </c>
      <c r="N1184" s="16">
        <v>10</v>
      </c>
      <c r="O1184" s="27">
        <f>IF(Table1[[#This Row],[Algorithm]]="None",0,IF(Table1[[#This Row],[NumPredictors]]&lt;=5,5,IF(Table1[[#This Row],[NumPredictors]]&lt;=10,10,IF(Table1[[#This Row],[NumPredictors]]&lt;=30,30,50))))</f>
        <v>10</v>
      </c>
      <c r="P1184" s="29">
        <v>0.80900000000000005</v>
      </c>
      <c r="Q1184" s="29">
        <v>0.81833333333333302</v>
      </c>
      <c r="R1184" s="27">
        <v>413.5</v>
      </c>
      <c r="S1184" s="27">
        <v>4.2200000000002502</v>
      </c>
      <c r="T1184" s="27">
        <v>1.7400000000006901</v>
      </c>
      <c r="U1184" s="27">
        <v>4.5443410869525804</v>
      </c>
      <c r="V1184" s="27">
        <v>7.30761563701172</v>
      </c>
      <c r="W1184" s="22">
        <f>IFERROR(Table1[[#This Row],[MutualInformation]]/Table1[[#This Row],[MutualInformationPotential]],0)</f>
        <v>0.62186372582820781</v>
      </c>
      <c r="X1184" s="27">
        <v>0.36994304921600502</v>
      </c>
      <c r="Y1184" s="3">
        <v>0.62240735263359004</v>
      </c>
      <c r="Z1184" s="27">
        <f>IFERROR(Table1[[#This Row],[MutualInformationVsOutcome]]/Table1[[#This Row],[MutualInformationVsOutcomePotential]],0)</f>
        <v>0.59437448425161798</v>
      </c>
      <c r="AA1184" s="27">
        <v>261</v>
      </c>
      <c r="AB1184" s="27">
        <v>548</v>
      </c>
      <c r="AC1184" s="27">
        <v>88</v>
      </c>
      <c r="AD1184" s="27">
        <v>103</v>
      </c>
      <c r="AE1184" s="26" t="s">
        <v>890</v>
      </c>
      <c r="AF11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184" s="17" t="str">
        <f>RIGHT(Table1[[#This Row],[AlgorithmFunc]],LEN(Table1[[#This Row],[AlgorithmFunc]])-16)</f>
        <v>Recursive4Sizes</v>
      </c>
      <c r="AH1184" s="27">
        <f>Table1[[#This Row],['# CM TP]]+Table1[[#This Row],['# CM TN]]</f>
        <v>809</v>
      </c>
      <c r="AI1184" s="27">
        <f>Table1[[#This Row],['# CM FP]]+Table1[[#This Row],['# CM FN]]</f>
        <v>191</v>
      </c>
      <c r="AJ1184" s="27">
        <f>Table1[[#This Row],['# CM TP]]+Table1[[#This Row],['# CM FP]]</f>
        <v>349</v>
      </c>
      <c r="AK1184" s="27">
        <f>Table1[[#This Row],['# CM TN]]+Table1[[#This Row],['# CM FN]]</f>
        <v>651</v>
      </c>
      <c r="AL1184" s="27">
        <f>Table1[[#This Row],[GT_T]]+Table1[[#This Row],[GT_F]]</f>
        <v>1000</v>
      </c>
      <c r="AM1184" s="27">
        <f>IFERROR((Table1[[#This Row],['# CM TP]]+Table1[[#This Row],['# CM TN]])/Table1[[#This Row],[GT_TOT]], 0)</f>
        <v>0.80900000000000005</v>
      </c>
      <c r="AN1184" s="27">
        <f>IFERROR(((Table1[[#This Row],[GT_T]]*Table1[[#This Row],[GT_ML_P]]/Table1[[#This Row],[GT_TOT]])+(Table1[[#This Row],[GT_F]]*Table1[[#This Row],[GT_ML_N]]/Table1[[#This Row],[GT_TOT]]))/Table1[[#This Row],[GT_TOT]],0)</f>
        <v>0.40668200000000004</v>
      </c>
      <c r="AO1184" s="27">
        <f>(Table1[[#This Row],[OBS_ACC]]-Table1[[#This Row],[EXP_ACC]])/(1-Table1[[#This Row],[EXP_ACC]])</f>
        <v>0.67808156840008227</v>
      </c>
      <c r="AP1184" s="27">
        <f>Table1[[#This Row],['# CM TP]]+Table1[[#This Row],['# CM FN]]</f>
        <v>364</v>
      </c>
      <c r="AQ1184" s="27">
        <f>Table1[[#This Row],['# CM TN]]+Table1[[#This Row],['# CM FP]]</f>
        <v>636</v>
      </c>
      <c r="AR1184" s="29">
        <f>IFERROR(Table1[[#This Row],[NUM_T]]/(Table1[[#This Row],[NUM_T]]+Table1[[#This Row],[NUM_F]]),0)</f>
        <v>0.36399999999999999</v>
      </c>
      <c r="AS1184" s="29">
        <f>IFERROR(((LEN(Table1[[#This Row],[Predictors]])-LEN(SUBSTITUTE(Table1[[#This Row],[Predictors]],"_","")))/Table1[[#This Row],[NumPredictors]])-Table1[[#This Row],[P_se]],0)</f>
        <v>0.3</v>
      </c>
      <c r="AT1184" s="29">
        <f>IFERROR((LEN(Table1[[#This Row],[Predictors]])-LEN(SUBSTITUTE(Table1[[#This Row],[Predictors]],".","")))/Table1[[#This Row],[NumPredictors]],0)</f>
        <v>0.3</v>
      </c>
      <c r="AU118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4" s="29">
        <f>1-(Table1[[#This Row],[P_2gram]]+Table1[[#This Row],[P_order]]+Table1[[#This Row],[P_se]])</f>
        <v>0.4</v>
      </c>
    </row>
    <row r="1185" spans="1:48" x14ac:dyDescent="0.25">
      <c r="A1185">
        <v>36</v>
      </c>
      <c r="B1185" t="s">
        <v>645</v>
      </c>
      <c r="C1185" t="s">
        <v>190</v>
      </c>
      <c r="D1185" s="26" t="s">
        <v>1510</v>
      </c>
      <c r="E1185">
        <v>4000</v>
      </c>
      <c r="F11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85" t="s">
        <v>1070</v>
      </c>
      <c r="H1185" s="3">
        <v>1</v>
      </c>
      <c r="I1185" s="1">
        <v>43118.811412037037</v>
      </c>
      <c r="J1185" t="s">
        <v>1007</v>
      </c>
      <c r="K1185" t="s">
        <v>11</v>
      </c>
      <c r="L1185" t="str">
        <f>SUBSTITUTE(SUBSTITUTE(Table1[[#This Row],[PredictorSetsOrig]],"task","act"),"startend","se")</f>
        <v>act,se,2gram</v>
      </c>
      <c r="M1185" s="32" t="s">
        <v>16</v>
      </c>
      <c r="N1185" s="3">
        <v>10</v>
      </c>
      <c r="O1185" s="3">
        <f>IF(Table1[[#This Row],[Algorithm]]="None",0,IF(Table1[[#This Row],[NumPredictors]]&lt;=5,5,IF(Table1[[#This Row],[NumPredictors]]&lt;=10,10,IF(Table1[[#This Row],[NumPredictors]]&lt;=30,30,50))))</f>
        <v>10</v>
      </c>
      <c r="P1185" s="2">
        <v>0.80900000000000005</v>
      </c>
      <c r="Q1185" s="2">
        <v>0.80900000000000005</v>
      </c>
      <c r="R1185">
        <v>1.0299999999999701</v>
      </c>
      <c r="S1185">
        <v>4.2100000000000399</v>
      </c>
      <c r="T1185">
        <v>0.63999999999998602</v>
      </c>
      <c r="U1185" s="3">
        <v>4.5039079444917798</v>
      </c>
      <c r="V1185" s="27">
        <v>7.30761563701172</v>
      </c>
      <c r="W1185" s="22">
        <f>IFERROR(Table1[[#This Row],[MutualInformation]]/Table1[[#This Row],[MutualInformationPotential]],0)</f>
        <v>0.61633071144031171</v>
      </c>
      <c r="X1185" s="3">
        <v>0.32550880238502999</v>
      </c>
      <c r="Y1185" s="3">
        <v>0.62240735263358904</v>
      </c>
      <c r="Z1185" s="3">
        <f>IFERROR(Table1[[#This Row],[MutualInformationVsOutcome]]/Table1[[#This Row],[MutualInformationVsOutcomePotential]],0)</f>
        <v>0.52298354286418092</v>
      </c>
      <c r="AA1185">
        <v>245</v>
      </c>
      <c r="AB1185">
        <v>564</v>
      </c>
      <c r="AC1185">
        <v>72</v>
      </c>
      <c r="AD1185">
        <v>119</v>
      </c>
      <c r="AE1185" s="3" t="s">
        <v>1041</v>
      </c>
      <c r="AF11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85" s="17" t="str">
        <f>RIGHT(Table1[[#This Row],[AlgorithmFunc]],LEN(Table1[[#This Row],[AlgorithmFunc]])-16)</f>
        <v>ClusterFisher</v>
      </c>
      <c r="AH1185" s="3">
        <f>Table1[[#This Row],['# CM TP]]+Table1[[#This Row],['# CM TN]]</f>
        <v>809</v>
      </c>
      <c r="AI1185" s="3">
        <f>Table1[[#This Row],['# CM FP]]+Table1[[#This Row],['# CM FN]]</f>
        <v>191</v>
      </c>
      <c r="AJ1185" s="3">
        <f>Table1[[#This Row],['# CM TP]]+Table1[[#This Row],['# CM FP]]</f>
        <v>317</v>
      </c>
      <c r="AK1185" s="3">
        <f>Table1[[#This Row],['# CM TN]]+Table1[[#This Row],['# CM FN]]</f>
        <v>683</v>
      </c>
      <c r="AL1185" s="3">
        <f>Table1[[#This Row],[GT_T]]+Table1[[#This Row],[GT_F]]</f>
        <v>1000</v>
      </c>
      <c r="AM1185" s="3">
        <f>IFERROR((Table1[[#This Row],['# CM TP]]+Table1[[#This Row],['# CM TN]])/Table1[[#This Row],[GT_TOT]], 0)</f>
        <v>0.80900000000000005</v>
      </c>
      <c r="AN1185" s="3">
        <f>IFERROR(((Table1[[#This Row],[GT_T]]*Table1[[#This Row],[GT_ML_P]]/Table1[[#This Row],[GT_TOT]])+(Table1[[#This Row],[GT_F]]*Table1[[#This Row],[GT_ML_N]]/Table1[[#This Row],[GT_TOT]]))/Table1[[#This Row],[GT_TOT]],0)</f>
        <v>0.38690599999999997</v>
      </c>
      <c r="AO1185" s="3">
        <f>(Table1[[#This Row],[OBS_ACC]]-Table1[[#This Row],[EXP_ACC]])/(1-Table1[[#This Row],[EXP_ACC]])</f>
        <v>0.68846539029904075</v>
      </c>
      <c r="AP1185" s="3">
        <f>Table1[[#This Row],['# CM TP]]+Table1[[#This Row],['# CM FN]]</f>
        <v>364</v>
      </c>
      <c r="AQ1185" s="3">
        <f>Table1[[#This Row],['# CM TN]]+Table1[[#This Row],['# CM FP]]</f>
        <v>636</v>
      </c>
      <c r="AR1185" s="2">
        <f>IFERROR(Table1[[#This Row],[NUM_T]]/(Table1[[#This Row],[NUM_T]]+Table1[[#This Row],[NUM_F]]),0)</f>
        <v>0.36399999999999999</v>
      </c>
      <c r="AS1185" s="2">
        <f>IFERROR(((LEN(Table1[[#This Row],[Predictors]])-LEN(SUBSTITUTE(Table1[[#This Row],[Predictors]],"_","")))/Table1[[#This Row],[NumPredictors]])-Table1[[#This Row],[P_se]],0)</f>
        <v>0.53333333333333333</v>
      </c>
      <c r="AT1185" s="2">
        <f>IFERROR((LEN(Table1[[#This Row],[Predictors]])-LEN(SUBSTITUTE(Table1[[#This Row],[Predictors]],".","")))/Table1[[#This Row],[NumPredictors]],0)</f>
        <v>0</v>
      </c>
      <c r="AU11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185" s="2">
        <f>1-(Table1[[#This Row],[P_2gram]]+Table1[[#This Row],[P_order]]+Table1[[#This Row],[P_se]])</f>
        <v>0.4</v>
      </c>
    </row>
    <row r="1186" spans="1:48" x14ac:dyDescent="0.25">
      <c r="A1186">
        <v>72</v>
      </c>
      <c r="B1186" t="s">
        <v>645</v>
      </c>
      <c r="C1186" t="s">
        <v>190</v>
      </c>
      <c r="D1186" s="26" t="s">
        <v>1510</v>
      </c>
      <c r="E1186">
        <v>4000</v>
      </c>
      <c r="F11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86" t="s">
        <v>1070</v>
      </c>
      <c r="H1186" s="3">
        <v>1</v>
      </c>
      <c r="I1186" s="1">
        <v>43118.815138888887</v>
      </c>
      <c r="J1186" t="s">
        <v>995</v>
      </c>
      <c r="K1186" t="s">
        <v>11</v>
      </c>
      <c r="L1186" t="str">
        <f>SUBSTITUTE(SUBSTITUTE(Table1[[#This Row],[PredictorSetsOrig]],"task","act"),"startend","se")</f>
        <v>act,2gram</v>
      </c>
      <c r="M1186" s="32" t="s">
        <v>22</v>
      </c>
      <c r="N1186" s="3">
        <v>30</v>
      </c>
      <c r="O1186" s="3">
        <f>IF(Table1[[#This Row],[Algorithm]]="None",0,IF(Table1[[#This Row],[NumPredictors]]&lt;=5,5,IF(Table1[[#This Row],[NumPredictors]]&lt;=10,10,IF(Table1[[#This Row],[NumPredictors]]&lt;=30,30,50))))</f>
        <v>30</v>
      </c>
      <c r="P1186" s="2">
        <v>0.80900000000000005</v>
      </c>
      <c r="Q1186" s="2">
        <v>0.81799999999999995</v>
      </c>
      <c r="R1186">
        <v>1.21999999999991</v>
      </c>
      <c r="S1186">
        <v>7.13</v>
      </c>
      <c r="T1186">
        <v>0.67000000000007298</v>
      </c>
      <c r="U1186" s="3">
        <v>6.5570309262018904</v>
      </c>
      <c r="V1186" s="17">
        <v>7.30761563701172</v>
      </c>
      <c r="W1186" s="22">
        <f>IFERROR(Table1[[#This Row],[MutualInformation]]/Table1[[#This Row],[MutualInformationPotential]],0)</f>
        <v>0.89728733035598407</v>
      </c>
      <c r="X1186" s="3">
        <v>0.51969179524981801</v>
      </c>
      <c r="Y1186" s="3">
        <v>0.62240735263359004</v>
      </c>
      <c r="Z1186" s="3">
        <f>IFERROR(Table1[[#This Row],[MutualInformationVsOutcome]]/Table1[[#This Row],[MutualInformationVsOutcomePotential]],0)</f>
        <v>0.83497052702036367</v>
      </c>
      <c r="AA1186">
        <v>246</v>
      </c>
      <c r="AB1186">
        <v>563</v>
      </c>
      <c r="AC1186">
        <v>73</v>
      </c>
      <c r="AD1186">
        <v>118</v>
      </c>
      <c r="AE1186" s="3" t="s">
        <v>1064</v>
      </c>
      <c r="AF11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186" s="17" t="str">
        <f>RIGHT(Table1[[#This Row],[AlgorithmFunc]],LEN(Table1[[#This Row],[AlgorithmFunc]])-16)</f>
        <v>ClusterInfluence</v>
      </c>
      <c r="AH1186" s="3">
        <f>Table1[[#This Row],['# CM TP]]+Table1[[#This Row],['# CM TN]]</f>
        <v>809</v>
      </c>
      <c r="AI1186" s="3">
        <f>Table1[[#This Row],['# CM FP]]+Table1[[#This Row],['# CM FN]]</f>
        <v>191</v>
      </c>
      <c r="AJ1186" s="3">
        <f>Table1[[#This Row],['# CM TP]]+Table1[[#This Row],['# CM FP]]</f>
        <v>319</v>
      </c>
      <c r="AK1186" s="3">
        <f>Table1[[#This Row],['# CM TN]]+Table1[[#This Row],['# CM FN]]</f>
        <v>681</v>
      </c>
      <c r="AL1186" s="3">
        <f>Table1[[#This Row],[GT_T]]+Table1[[#This Row],[GT_F]]</f>
        <v>1000</v>
      </c>
      <c r="AM1186" s="3">
        <f>IFERROR((Table1[[#This Row],['# CM TP]]+Table1[[#This Row],['# CM TN]])/Table1[[#This Row],[GT_TOT]], 0)</f>
        <v>0.80900000000000005</v>
      </c>
      <c r="AN1186" s="3">
        <f>IFERROR(((Table1[[#This Row],[GT_T]]*Table1[[#This Row],[GT_ML_P]]/Table1[[#This Row],[GT_TOT]])+(Table1[[#This Row],[GT_F]]*Table1[[#This Row],[GT_ML_N]]/Table1[[#This Row],[GT_TOT]]))/Table1[[#This Row],[GT_TOT]],0)</f>
        <v>0.38814200000000004</v>
      </c>
      <c r="AO1186" s="3">
        <f>(Table1[[#This Row],[OBS_ACC]]-Table1[[#This Row],[EXP_ACC]])/(1-Table1[[#This Row],[EXP_ACC]])</f>
        <v>0.68783606653831442</v>
      </c>
      <c r="AP1186" s="3">
        <f>Table1[[#This Row],['# CM TP]]+Table1[[#This Row],['# CM FN]]</f>
        <v>364</v>
      </c>
      <c r="AQ1186" s="3">
        <f>Table1[[#This Row],['# CM TN]]+Table1[[#This Row],['# CM FP]]</f>
        <v>636</v>
      </c>
      <c r="AR1186" s="2">
        <f>IFERROR(Table1[[#This Row],[NUM_T]]/(Table1[[#This Row],[NUM_T]]+Table1[[#This Row],[NUM_F]]),0)</f>
        <v>0.36399999999999999</v>
      </c>
      <c r="AS1186" s="2">
        <f>IFERROR(((LEN(Table1[[#This Row],[Predictors]])-LEN(SUBSTITUTE(Table1[[#This Row],[Predictors]],"_","")))/Table1[[#This Row],[NumPredictors]])-Table1[[#This Row],[P_se]],0)</f>
        <v>0.8</v>
      </c>
      <c r="AT1186" s="2">
        <f>IFERROR((LEN(Table1[[#This Row],[Predictors]])-LEN(SUBSTITUTE(Table1[[#This Row],[Predictors]],".","")))/Table1[[#This Row],[NumPredictors]],0)</f>
        <v>0</v>
      </c>
      <c r="AU11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6" s="2">
        <f>1-(Table1[[#This Row],[P_2gram]]+Table1[[#This Row],[P_order]]+Table1[[#This Row],[P_se]])</f>
        <v>0.19999999999999996</v>
      </c>
    </row>
    <row r="1187" spans="1:48" x14ac:dyDescent="0.25">
      <c r="A1187">
        <v>83</v>
      </c>
      <c r="B1187" t="s">
        <v>645</v>
      </c>
      <c r="C1187" t="s">
        <v>190</v>
      </c>
      <c r="D1187" s="26" t="s">
        <v>1510</v>
      </c>
      <c r="E1187">
        <v>4000</v>
      </c>
      <c r="F11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187" t="s">
        <v>1070</v>
      </c>
      <c r="H1187" s="3">
        <v>1</v>
      </c>
      <c r="I1187" s="1">
        <v>43118.816412037035</v>
      </c>
      <c r="J1187" t="s">
        <v>1007</v>
      </c>
      <c r="K1187" t="s">
        <v>11</v>
      </c>
      <c r="L1187" t="str">
        <f>SUBSTITUTE(SUBSTITUTE(Table1[[#This Row],[PredictorSetsOrig]],"task","act"),"startend","se")</f>
        <v>act,2gram</v>
      </c>
      <c r="M1187" s="32" t="s">
        <v>22</v>
      </c>
      <c r="N1187" s="3">
        <v>30</v>
      </c>
      <c r="O1187" s="3">
        <f>IF(Table1[[#This Row],[Algorithm]]="None",0,IF(Table1[[#This Row],[NumPredictors]]&lt;=5,5,IF(Table1[[#This Row],[NumPredictors]]&lt;=10,10,IF(Table1[[#This Row],[NumPredictors]]&lt;=30,30,50))))</f>
        <v>30</v>
      </c>
      <c r="P1187" s="2">
        <v>0.80900000000000005</v>
      </c>
      <c r="Q1187" s="2">
        <v>0.81799999999999995</v>
      </c>
      <c r="R1187">
        <v>1.1700000000000701</v>
      </c>
      <c r="S1187">
        <v>7.0900000000000301</v>
      </c>
      <c r="T1187">
        <v>0.67000000000007298</v>
      </c>
      <c r="U1187" s="3">
        <v>6.5570309262018904</v>
      </c>
      <c r="V1187" s="27">
        <v>7.30761563701172</v>
      </c>
      <c r="W1187" s="22">
        <f>IFERROR(Table1[[#This Row],[MutualInformation]]/Table1[[#This Row],[MutualInformationPotential]],0)</f>
        <v>0.89728733035598407</v>
      </c>
      <c r="X1187" s="3">
        <v>0.51969179524981801</v>
      </c>
      <c r="Y1187" s="3">
        <v>0.62240735263359004</v>
      </c>
      <c r="Z1187" s="3">
        <f>IFERROR(Table1[[#This Row],[MutualInformationVsOutcome]]/Table1[[#This Row],[MutualInformationVsOutcomePotential]],0)</f>
        <v>0.83497052702036367</v>
      </c>
      <c r="AA1187">
        <v>246</v>
      </c>
      <c r="AB1187">
        <v>563</v>
      </c>
      <c r="AC1187">
        <v>73</v>
      </c>
      <c r="AD1187">
        <v>118</v>
      </c>
      <c r="AE1187" s="3" t="s">
        <v>1064</v>
      </c>
      <c r="AF11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187" s="17" t="str">
        <f>RIGHT(Table1[[#This Row],[AlgorithmFunc]],LEN(Table1[[#This Row],[AlgorithmFunc]])-16)</f>
        <v>ClusterFisher</v>
      </c>
      <c r="AH1187" s="3">
        <f>Table1[[#This Row],['# CM TP]]+Table1[[#This Row],['# CM TN]]</f>
        <v>809</v>
      </c>
      <c r="AI1187" s="3">
        <f>Table1[[#This Row],['# CM FP]]+Table1[[#This Row],['# CM FN]]</f>
        <v>191</v>
      </c>
      <c r="AJ1187" s="3">
        <f>Table1[[#This Row],['# CM TP]]+Table1[[#This Row],['# CM FP]]</f>
        <v>319</v>
      </c>
      <c r="AK1187" s="3">
        <f>Table1[[#This Row],['# CM TN]]+Table1[[#This Row],['# CM FN]]</f>
        <v>681</v>
      </c>
      <c r="AL1187" s="3">
        <f>Table1[[#This Row],[GT_T]]+Table1[[#This Row],[GT_F]]</f>
        <v>1000</v>
      </c>
      <c r="AM1187" s="3">
        <f>IFERROR((Table1[[#This Row],['# CM TP]]+Table1[[#This Row],['# CM TN]])/Table1[[#This Row],[GT_TOT]], 0)</f>
        <v>0.80900000000000005</v>
      </c>
      <c r="AN1187" s="3">
        <f>IFERROR(((Table1[[#This Row],[GT_T]]*Table1[[#This Row],[GT_ML_P]]/Table1[[#This Row],[GT_TOT]])+(Table1[[#This Row],[GT_F]]*Table1[[#This Row],[GT_ML_N]]/Table1[[#This Row],[GT_TOT]]))/Table1[[#This Row],[GT_TOT]],0)</f>
        <v>0.38814200000000004</v>
      </c>
      <c r="AO1187" s="3">
        <f>(Table1[[#This Row],[OBS_ACC]]-Table1[[#This Row],[EXP_ACC]])/(1-Table1[[#This Row],[EXP_ACC]])</f>
        <v>0.68783606653831442</v>
      </c>
      <c r="AP1187" s="3">
        <f>Table1[[#This Row],['# CM TP]]+Table1[[#This Row],['# CM FN]]</f>
        <v>364</v>
      </c>
      <c r="AQ1187" s="3">
        <f>Table1[[#This Row],['# CM TN]]+Table1[[#This Row],['# CM FP]]</f>
        <v>636</v>
      </c>
      <c r="AR1187" s="2">
        <f>IFERROR(Table1[[#This Row],[NUM_T]]/(Table1[[#This Row],[NUM_T]]+Table1[[#This Row],[NUM_F]]),0)</f>
        <v>0.36399999999999999</v>
      </c>
      <c r="AS1187" s="2">
        <f>IFERROR(((LEN(Table1[[#This Row],[Predictors]])-LEN(SUBSTITUTE(Table1[[#This Row],[Predictors]],"_","")))/Table1[[#This Row],[NumPredictors]])-Table1[[#This Row],[P_se]],0)</f>
        <v>0.8</v>
      </c>
      <c r="AT1187" s="2">
        <f>IFERROR((LEN(Table1[[#This Row],[Predictors]])-LEN(SUBSTITUTE(Table1[[#This Row],[Predictors]],".","")))/Table1[[#This Row],[NumPredictors]],0)</f>
        <v>0</v>
      </c>
      <c r="AU11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7" s="2">
        <f>1-(Table1[[#This Row],[P_2gram]]+Table1[[#This Row],[P_order]]+Table1[[#This Row],[P_se]])</f>
        <v>0.19999999999999996</v>
      </c>
    </row>
    <row r="1188" spans="1:48" x14ac:dyDescent="0.25">
      <c r="A1188" s="26">
        <v>9</v>
      </c>
      <c r="B1188" s="26" t="s">
        <v>645</v>
      </c>
      <c r="C1188" s="26" t="s">
        <v>185</v>
      </c>
      <c r="D1188" s="26" t="s">
        <v>1510</v>
      </c>
      <c r="E1188" s="26">
        <v>4000</v>
      </c>
      <c r="F11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188" s="26" t="s">
        <v>1070</v>
      </c>
      <c r="H1188" s="27">
        <v>1</v>
      </c>
      <c r="I1188" s="28">
        <v>43118.896226851852</v>
      </c>
      <c r="J1188" s="26" t="s">
        <v>982</v>
      </c>
      <c r="K1188" s="26" t="s">
        <v>11</v>
      </c>
      <c r="L1188" t="str">
        <f>SUBSTITUTE(SUBSTITUTE(Table1[[#This Row],[PredictorSetsOrig]],"task","act"),"startend","se")</f>
        <v>2gram</v>
      </c>
      <c r="M1188" s="32" t="s">
        <v>434</v>
      </c>
      <c r="N1188" s="27">
        <v>10</v>
      </c>
      <c r="O1188" s="27">
        <f>IF(Table1[[#This Row],[Algorithm]]="None",0,IF(Table1[[#This Row],[NumPredictors]]&lt;=5,5,IF(Table1[[#This Row],[NumPredictors]]&lt;=10,10,IF(Table1[[#This Row],[NumPredictors]]&lt;=30,30,50))))</f>
        <v>10</v>
      </c>
      <c r="P1188" s="29">
        <v>0.80900000000000005</v>
      </c>
      <c r="Q1188" s="29">
        <v>0.8</v>
      </c>
      <c r="R1188" s="26">
        <v>0.82999999999992702</v>
      </c>
      <c r="S1188" s="26">
        <v>3.86999999999989</v>
      </c>
      <c r="T1188" s="26">
        <v>0.61999999999989097</v>
      </c>
      <c r="U1188" s="27">
        <v>1.2987848934784301</v>
      </c>
      <c r="V1188" s="27">
        <v>7.30761563701172</v>
      </c>
      <c r="W1188" s="22">
        <f>IFERROR(Table1[[#This Row],[MutualInformation]]/Table1[[#This Row],[MutualInformationPotential]],0)</f>
        <v>0.1777303238145593</v>
      </c>
      <c r="X1188" s="27">
        <v>2.2142189993783E-2</v>
      </c>
      <c r="Y1188" s="3">
        <v>0.40525441704633802</v>
      </c>
      <c r="Z1188" s="27">
        <f>IFERROR(Table1[[#This Row],[MutualInformationVsOutcome]]/Table1[[#This Row],[MutualInformationVsOutcomePotential]],0)</f>
        <v>5.463775115682748E-2</v>
      </c>
      <c r="AA1188" s="26">
        <v>7</v>
      </c>
      <c r="AB1188" s="26">
        <v>802</v>
      </c>
      <c r="AC1188" s="26">
        <v>3</v>
      </c>
      <c r="AD1188" s="26">
        <v>188</v>
      </c>
      <c r="AE1188" s="27" t="s">
        <v>1079</v>
      </c>
      <c r="AF11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88" s="17" t="str">
        <f>RIGHT(Table1[[#This Row],[AlgorithmFunc]],LEN(Table1[[#This Row],[AlgorithmFunc]])-16)</f>
        <v>Fisher</v>
      </c>
      <c r="AH1188" s="27">
        <f>Table1[[#This Row],['# CM TP]]+Table1[[#This Row],['# CM TN]]</f>
        <v>809</v>
      </c>
      <c r="AI1188" s="27">
        <f>Table1[[#This Row],['# CM FP]]+Table1[[#This Row],['# CM FN]]</f>
        <v>191</v>
      </c>
      <c r="AJ1188" s="27">
        <f>Table1[[#This Row],['# CM TP]]+Table1[[#This Row],['# CM FP]]</f>
        <v>10</v>
      </c>
      <c r="AK1188" s="27">
        <f>Table1[[#This Row],['# CM TN]]+Table1[[#This Row],['# CM FN]]</f>
        <v>990</v>
      </c>
      <c r="AL1188" s="27">
        <f>Table1[[#This Row],[GT_T]]+Table1[[#This Row],[GT_F]]</f>
        <v>1000</v>
      </c>
      <c r="AM1188" s="27">
        <f>IFERROR((Table1[[#This Row],['# CM TP]]+Table1[[#This Row],['# CM TN]])/Table1[[#This Row],[GT_TOT]], 0)</f>
        <v>0.80900000000000005</v>
      </c>
      <c r="AN1188" s="27">
        <f>IFERROR(((Table1[[#This Row],[GT_T]]*Table1[[#This Row],[GT_ML_P]]/Table1[[#This Row],[GT_TOT]])+(Table1[[#This Row],[GT_F]]*Table1[[#This Row],[GT_ML_N]]/Table1[[#This Row],[GT_TOT]]))/Table1[[#This Row],[GT_TOT]],0)</f>
        <v>0.19717999999999999</v>
      </c>
      <c r="AO1188" s="27">
        <f>(Table1[[#This Row],[OBS_ACC]]-Table1[[#This Row],[EXP_ACC]])/(1-Table1[[#This Row],[EXP_ACC]])</f>
        <v>0.76208863755262701</v>
      </c>
      <c r="AP1188" s="27">
        <f>Table1[[#This Row],['# CM TP]]+Table1[[#This Row],['# CM FN]]</f>
        <v>195</v>
      </c>
      <c r="AQ1188" s="27">
        <f>Table1[[#This Row],['# CM TN]]+Table1[[#This Row],['# CM FP]]</f>
        <v>805</v>
      </c>
      <c r="AR1188" s="29">
        <f>IFERROR(Table1[[#This Row],[NUM_T]]/(Table1[[#This Row],[NUM_T]]+Table1[[#This Row],[NUM_F]]),0)</f>
        <v>0.19500000000000001</v>
      </c>
      <c r="AS1188" s="29">
        <f>IFERROR(((LEN(Table1[[#This Row],[Predictors]])-LEN(SUBSTITUTE(Table1[[#This Row],[Predictors]],"_","")))/Table1[[#This Row],[NumPredictors]])-Table1[[#This Row],[P_se]],0)</f>
        <v>1</v>
      </c>
      <c r="AT1188" s="29">
        <f>IFERROR((LEN(Table1[[#This Row],[Predictors]])-LEN(SUBSTITUTE(Table1[[#This Row],[Predictors]],".","")))/Table1[[#This Row],[NumPredictors]],0)</f>
        <v>0</v>
      </c>
      <c r="AU118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8" s="29">
        <f>1-(Table1[[#This Row],[P_2gram]]+Table1[[#This Row],[P_order]]+Table1[[#This Row],[P_se]])</f>
        <v>0</v>
      </c>
    </row>
    <row r="1189" spans="1:48" x14ac:dyDescent="0.25">
      <c r="A1189">
        <v>5</v>
      </c>
      <c r="B1189" t="s">
        <v>645</v>
      </c>
      <c r="C1189" t="s">
        <v>190</v>
      </c>
      <c r="D1189" s="26" t="s">
        <v>1510</v>
      </c>
      <c r="E1189">
        <v>4000</v>
      </c>
      <c r="F11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89" t="s">
        <v>1316</v>
      </c>
      <c r="H1189" s="3">
        <v>1</v>
      </c>
      <c r="I1189" s="1">
        <v>43121.850381944445</v>
      </c>
      <c r="J1189" t="s">
        <v>1317</v>
      </c>
      <c r="K1189" t="s">
        <v>11</v>
      </c>
      <c r="L1189" t="str">
        <f>SUBSTITUTE(SUBSTITUTE(Table1[[#This Row],[PredictorSetsOrig]],"task","act"),"startend","se")</f>
        <v>act,se,2gram,order</v>
      </c>
      <c r="M1189" s="31" t="s">
        <v>20</v>
      </c>
      <c r="N1189" s="3">
        <v>10</v>
      </c>
      <c r="O1189" s="3">
        <f>IF(Table1[[#This Row],[Algorithm]]="None",0,IF(Table1[[#This Row],[NumPredictors]]&lt;=5,5,IF(Table1[[#This Row],[NumPredictors]]&lt;=10,10,IF(Table1[[#This Row],[NumPredictors]]&lt;=30,30,50))))</f>
        <v>10</v>
      </c>
      <c r="P1189" s="2">
        <v>0.80900000000000005</v>
      </c>
      <c r="Q1189" s="2">
        <v>0.80933333333333302</v>
      </c>
      <c r="R1189">
        <v>2.1800000000000099</v>
      </c>
      <c r="S1189">
        <v>4.3</v>
      </c>
      <c r="T1189">
        <v>1.67</v>
      </c>
      <c r="U1189" s="3">
        <v>4.1876155923485996</v>
      </c>
      <c r="V1189" s="17">
        <v>7.30761563701172</v>
      </c>
      <c r="W1189" s="22">
        <f>IFERROR(Table1[[#This Row],[MutualInformation]]/Table1[[#This Row],[MutualInformationPotential]],0)</f>
        <v>0.57304814598336318</v>
      </c>
      <c r="X1189" s="3">
        <v>0.33533865987580802</v>
      </c>
      <c r="Y1189" s="3">
        <v>0.62240735263359004</v>
      </c>
      <c r="Z1189" s="3">
        <f>IFERROR(Table1[[#This Row],[MutualInformationVsOutcome]]/Table1[[#This Row],[MutualInformationVsOutcomePotential]],0)</f>
        <v>0.53877682912467328</v>
      </c>
      <c r="AA1189">
        <v>251</v>
      </c>
      <c r="AB1189">
        <v>558</v>
      </c>
      <c r="AC1189">
        <v>78</v>
      </c>
      <c r="AD1189">
        <v>113</v>
      </c>
      <c r="AE1189" s="3" t="s">
        <v>1322</v>
      </c>
      <c r="AF118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189" s="17" t="str">
        <f>RIGHT(Table1[[#This Row],[AlgorithmFunc]],LEN(Table1[[#This Row],[AlgorithmFunc]])-16)</f>
        <v>ClusterMRMR</v>
      </c>
      <c r="AH1189" s="3">
        <f>Table1[[#This Row],['# CM TP]]+Table1[[#This Row],['# CM TN]]</f>
        <v>809</v>
      </c>
      <c r="AI1189" s="3">
        <f>Table1[[#This Row],['# CM FP]]+Table1[[#This Row],['# CM FN]]</f>
        <v>191</v>
      </c>
      <c r="AJ1189" s="3">
        <f>Table1[[#This Row],['# CM TP]]+Table1[[#This Row],['# CM FP]]</f>
        <v>329</v>
      </c>
      <c r="AK1189" s="3">
        <f>Table1[[#This Row],['# CM TN]]+Table1[[#This Row],['# CM FN]]</f>
        <v>671</v>
      </c>
      <c r="AL1189" s="3">
        <f>Table1[[#This Row],[GT_T]]+Table1[[#This Row],[GT_F]]</f>
        <v>1000</v>
      </c>
      <c r="AM1189" s="3">
        <f>IFERROR((Table1[[#This Row],['# CM TP]]+Table1[[#This Row],['# CM TN]])/Table1[[#This Row],[GT_TOT]], 0)</f>
        <v>0.80900000000000005</v>
      </c>
      <c r="AN1189" s="3">
        <f>IFERROR(((Table1[[#This Row],[GT_T]]*Table1[[#This Row],[GT_ML_P]]/Table1[[#This Row],[GT_TOT]])+(Table1[[#This Row],[GT_F]]*Table1[[#This Row],[GT_ML_N]]/Table1[[#This Row],[GT_TOT]]))/Table1[[#This Row],[GT_TOT]],0)</f>
        <v>0.39432200000000001</v>
      </c>
      <c r="AO1189" s="3">
        <f>(Table1[[#This Row],[OBS_ACC]]-Table1[[#This Row],[EXP_ACC]])/(1-Table1[[#This Row],[EXP_ACC]])</f>
        <v>0.68465092012587558</v>
      </c>
      <c r="AP1189" s="3">
        <f>Table1[[#This Row],['# CM TP]]+Table1[[#This Row],['# CM FN]]</f>
        <v>364</v>
      </c>
      <c r="AQ1189" s="3">
        <f>Table1[[#This Row],['# CM TN]]+Table1[[#This Row],['# CM FP]]</f>
        <v>636</v>
      </c>
      <c r="AR1189" s="2">
        <f>IFERROR(Table1[[#This Row],[NUM_T]]/(Table1[[#This Row],[NUM_T]]+Table1[[#This Row],[NUM_F]]),0)</f>
        <v>0.36399999999999999</v>
      </c>
      <c r="AS1189" s="2">
        <f>IFERROR(((LEN(Table1[[#This Row],[Predictors]])-LEN(SUBSTITUTE(Table1[[#This Row],[Predictors]],"_","")))/Table1[[#This Row],[NumPredictors]])-Table1[[#This Row],[P_se]],0)</f>
        <v>0.3</v>
      </c>
      <c r="AT1189" s="2">
        <f>IFERROR((LEN(Table1[[#This Row],[Predictors]])-LEN(SUBSTITUTE(Table1[[#This Row],[Predictors]],".","")))/Table1[[#This Row],[NumPredictors]],0)</f>
        <v>0.4</v>
      </c>
      <c r="AU11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89" s="2">
        <f>1-(Table1[[#This Row],[P_2gram]]+Table1[[#This Row],[P_order]]+Table1[[#This Row],[P_se]])</f>
        <v>0.30000000000000004</v>
      </c>
    </row>
    <row r="1190" spans="1:48" x14ac:dyDescent="0.25">
      <c r="A1190">
        <v>139</v>
      </c>
      <c r="B1190" t="s">
        <v>645</v>
      </c>
      <c r="C1190" t="s">
        <v>190</v>
      </c>
      <c r="D1190" s="26" t="s">
        <v>1510</v>
      </c>
      <c r="E1190">
        <v>40000</v>
      </c>
      <c r="F11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190" t="s">
        <v>1070</v>
      </c>
      <c r="H1190" s="3">
        <v>1</v>
      </c>
      <c r="I1190" s="1">
        <v>43118.854513888888</v>
      </c>
      <c r="J1190" t="s">
        <v>982</v>
      </c>
      <c r="K1190" t="s">
        <v>11</v>
      </c>
      <c r="L1190" t="str">
        <f>SUBSTITUTE(SUBSTITUTE(Table1[[#This Row],[PredictorSetsOrig]],"task","act"),"startend","se")</f>
        <v>act,2gram,order</v>
      </c>
      <c r="M1190" s="32" t="s">
        <v>24</v>
      </c>
      <c r="N1190" s="3">
        <v>30</v>
      </c>
      <c r="O1190" s="3">
        <f>IF(Table1[[#This Row],[Algorithm]]="None",0,IF(Table1[[#This Row],[NumPredictors]]&lt;=5,5,IF(Table1[[#This Row],[NumPredictors]]&lt;=10,10,IF(Table1[[#This Row],[NumPredictors]]&lt;=30,30,50))))</f>
        <v>30</v>
      </c>
      <c r="P1190" s="2">
        <v>0.80889999999999995</v>
      </c>
      <c r="Q1190" s="2">
        <v>0.81179999999999997</v>
      </c>
      <c r="R1190">
        <v>8.6800000000002893</v>
      </c>
      <c r="S1190">
        <v>58.619999999999898</v>
      </c>
      <c r="T1190">
        <v>12.579999999999901</v>
      </c>
      <c r="U1190" s="3">
        <v>0.61410073572566004</v>
      </c>
      <c r="V1190" s="27"/>
      <c r="W1190" s="22">
        <f>IFERROR(Table1[[#This Row],[MutualInformation]]/Table1[[#This Row],[MutualInformationPotential]],0)</f>
        <v>0</v>
      </c>
      <c r="X1190" s="3">
        <v>3.0338432498163901E-2</v>
      </c>
      <c r="Y1190" s="3"/>
      <c r="Z1190" s="3">
        <f>IFERROR(Table1[[#This Row],[MutualInformationVsOutcome]]/Table1[[#This Row],[MutualInformationVsOutcomePotential]],0)</f>
        <v>0</v>
      </c>
      <c r="AA1190">
        <v>235</v>
      </c>
      <c r="AB1190">
        <v>7854</v>
      </c>
      <c r="AC1190">
        <v>84</v>
      </c>
      <c r="AD1190">
        <v>1827</v>
      </c>
      <c r="AE1190" s="3" t="s">
        <v>1218</v>
      </c>
      <c r="AF11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190" s="17" t="str">
        <f>RIGHT(Table1[[#This Row],[AlgorithmFunc]],LEN(Table1[[#This Row],[AlgorithmFunc]])-16)</f>
        <v>Fisher</v>
      </c>
      <c r="AH1190" s="3">
        <f>Table1[[#This Row],['# CM TP]]+Table1[[#This Row],['# CM TN]]</f>
        <v>8089</v>
      </c>
      <c r="AI1190" s="3">
        <f>Table1[[#This Row],['# CM FP]]+Table1[[#This Row],['# CM FN]]</f>
        <v>1911</v>
      </c>
      <c r="AJ1190" s="3">
        <f>Table1[[#This Row],['# CM TP]]+Table1[[#This Row],['# CM FP]]</f>
        <v>319</v>
      </c>
      <c r="AK1190" s="3">
        <f>Table1[[#This Row],['# CM TN]]+Table1[[#This Row],['# CM FN]]</f>
        <v>9681</v>
      </c>
      <c r="AL1190" s="3">
        <f>Table1[[#This Row],[GT_T]]+Table1[[#This Row],[GT_F]]</f>
        <v>10000</v>
      </c>
      <c r="AM1190" s="3">
        <f>IFERROR((Table1[[#This Row],['# CM TP]]+Table1[[#This Row],['# CM TN]])/Table1[[#This Row],[GT_TOT]], 0)</f>
        <v>0.80889999999999995</v>
      </c>
      <c r="AN1190" s="3">
        <f>IFERROR(((Table1[[#This Row],[GT_T]]*Table1[[#This Row],[GT_ML_P]]/Table1[[#This Row],[GT_TOT]])+(Table1[[#This Row],[GT_F]]*Table1[[#This Row],[GT_ML_N]]/Table1[[#This Row],[GT_TOT]]))/Table1[[#This Row],[GT_TOT]],0)</f>
        <v>0.21080781999999998</v>
      </c>
      <c r="AO1190" s="3">
        <f>(Table1[[#This Row],[OBS_ACC]]-Table1[[#This Row],[EXP_ACC]])/(1-Table1[[#This Row],[EXP_ACC]])</f>
        <v>0.75785365739432431</v>
      </c>
      <c r="AP1190" s="3">
        <f>Table1[[#This Row],['# CM TP]]+Table1[[#This Row],['# CM FN]]</f>
        <v>2062</v>
      </c>
      <c r="AQ1190" s="3">
        <f>Table1[[#This Row],['# CM TN]]+Table1[[#This Row],['# CM FP]]</f>
        <v>7938</v>
      </c>
      <c r="AR1190" s="2">
        <f>IFERROR(Table1[[#This Row],[NUM_T]]/(Table1[[#This Row],[NUM_T]]+Table1[[#This Row],[NUM_F]]),0)</f>
        <v>0.20619999999999999</v>
      </c>
      <c r="AS1190" s="2">
        <f>IFERROR(((LEN(Table1[[#This Row],[Predictors]])-LEN(SUBSTITUTE(Table1[[#This Row],[Predictors]],"_","")))/Table1[[#This Row],[NumPredictors]])-Table1[[#This Row],[P_se]],0)</f>
        <v>0.4</v>
      </c>
      <c r="AT1190" s="2">
        <f>IFERROR((LEN(Table1[[#This Row],[Predictors]])-LEN(SUBSTITUTE(Table1[[#This Row],[Predictors]],".","")))/Table1[[#This Row],[NumPredictors]],0)</f>
        <v>0.6</v>
      </c>
      <c r="AU11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0" s="2">
        <f>1-(Table1[[#This Row],[P_2gram]]+Table1[[#This Row],[P_order]]+Table1[[#This Row],[P_se]])</f>
        <v>0</v>
      </c>
    </row>
    <row r="1191" spans="1:48" x14ac:dyDescent="0.25">
      <c r="A1191">
        <v>9</v>
      </c>
      <c r="B1191" t="s">
        <v>645</v>
      </c>
      <c r="C1191" t="s">
        <v>190</v>
      </c>
      <c r="D1191" t="s">
        <v>1510</v>
      </c>
      <c r="E1191">
        <v>40000</v>
      </c>
      <c r="F11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191" t="s">
        <v>1586</v>
      </c>
      <c r="H1191" s="3">
        <v>1</v>
      </c>
      <c r="I1191" s="1">
        <v>43126.800393518519</v>
      </c>
      <c r="J1191" t="s">
        <v>51</v>
      </c>
      <c r="K1191" t="s">
        <v>11</v>
      </c>
      <c r="L1191" t="str">
        <f>SUBSTITUTE(SUBSTITUTE(Table1[[#This Row],[PredictorSetsOrig]],"task","act"),"startend","se")</f>
        <v>2gram</v>
      </c>
      <c r="M1191" s="32" t="s">
        <v>434</v>
      </c>
      <c r="N1191" s="3">
        <v>10</v>
      </c>
      <c r="O1191" s="3">
        <f>IF(Table1[[#This Row],[Algorithm]]="None",0,IF(Table1[[#This Row],[NumPredictors]]&lt;=5,5,IF(Table1[[#This Row],[NumPredictors]]&lt;=10,10,IF(Table1[[#This Row],[NumPredictors]]&lt;=30,30,50))))</f>
        <v>10</v>
      </c>
      <c r="P1191" s="2">
        <v>0.80879999999999996</v>
      </c>
      <c r="Q1191" s="2">
        <v>0.81186666666666696</v>
      </c>
      <c r="R1191">
        <v>36.710000000006403</v>
      </c>
      <c r="S1191">
        <v>32.799999999988401</v>
      </c>
      <c r="T1191">
        <v>4.9100000000034898</v>
      </c>
      <c r="U1191" s="3">
        <v>1.57029036500611</v>
      </c>
      <c r="V1191" s="17"/>
      <c r="W1191" s="22">
        <f>IFERROR(Table1[[#This Row],[MutualInformation]]/Table1[[#This Row],[MutualInformationPotential]],0)</f>
        <v>0</v>
      </c>
      <c r="X1191" s="3">
        <v>4.5035966389546503E-2</v>
      </c>
      <c r="Y1191" s="3"/>
      <c r="Z1191" s="3">
        <f>IFERROR(Table1[[#This Row],[MutualInformationVsOutcome]]/Table1[[#This Row],[MutualInformationVsOutcomePotential]],0)</f>
        <v>0</v>
      </c>
      <c r="AA1191">
        <v>292</v>
      </c>
      <c r="AB1191">
        <v>7796</v>
      </c>
      <c r="AC1191">
        <v>142</v>
      </c>
      <c r="AD1191">
        <v>1770</v>
      </c>
      <c r="AE1191" s="3" t="s">
        <v>1587</v>
      </c>
      <c r="AF119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191" s="17" t="str">
        <f>RIGHT(Table1[[#This Row],[AlgorithmFunc]],LEN(Table1[[#This Row],[AlgorithmFunc]])-16)</f>
        <v>ClusterImportance</v>
      </c>
      <c r="AH1191" s="3">
        <f>Table1[[#This Row],['# CM TP]]+Table1[[#This Row],['# CM TN]]</f>
        <v>8088</v>
      </c>
      <c r="AI1191" s="3">
        <f>Table1[[#This Row],['# CM FP]]+Table1[[#This Row],['# CM FN]]</f>
        <v>1912</v>
      </c>
      <c r="AJ1191" s="3">
        <f>Table1[[#This Row],['# CM TP]]+Table1[[#This Row],['# CM FP]]</f>
        <v>434</v>
      </c>
      <c r="AK1191" s="3">
        <f>Table1[[#This Row],['# CM TN]]+Table1[[#This Row],['# CM FN]]</f>
        <v>9566</v>
      </c>
      <c r="AL1191" s="3">
        <f>Table1[[#This Row],[GT_T]]+Table1[[#This Row],[GT_F]]</f>
        <v>10000</v>
      </c>
      <c r="AM1191" s="3">
        <f>IFERROR((Table1[[#This Row],['# CM TP]]+Table1[[#This Row],['# CM TN]])/Table1[[#This Row],[GT_TOT]], 0)</f>
        <v>0.80879999999999996</v>
      </c>
      <c r="AN1191" s="3">
        <f>IFERROR(((Table1[[#This Row],[GT_T]]*Table1[[#This Row],[GT_ML_P]]/Table1[[#This Row],[GT_TOT]])+(Table1[[#This Row],[GT_F]]*Table1[[#This Row],[GT_ML_N]]/Table1[[#This Row],[GT_TOT]]))/Table1[[#This Row],[GT_TOT]],0)</f>
        <v>0.21800384</v>
      </c>
      <c r="AO1191" s="3">
        <f>(Table1[[#This Row],[OBS_ACC]]-Table1[[#This Row],[EXP_ACC]])/(1-Table1[[#This Row],[EXP_ACC]])</f>
        <v>0.75549752060163566</v>
      </c>
      <c r="AP1191" s="3">
        <f>Table1[[#This Row],['# CM TP]]+Table1[[#This Row],['# CM FN]]</f>
        <v>2062</v>
      </c>
      <c r="AQ1191" s="3">
        <f>Table1[[#This Row],['# CM TN]]+Table1[[#This Row],['# CM FP]]</f>
        <v>7938</v>
      </c>
      <c r="AR1191" s="2">
        <f>IFERROR(Table1[[#This Row],[NUM_T]]/(Table1[[#This Row],[NUM_T]]+Table1[[#This Row],[NUM_F]]),0)</f>
        <v>0.20619999999999999</v>
      </c>
      <c r="AS1191" s="2">
        <f>IFERROR(((LEN(Table1[[#This Row],[Predictors]])-LEN(SUBSTITUTE(Table1[[#This Row],[Predictors]],"_","")))/Table1[[#This Row],[NumPredictors]])-Table1[[#This Row],[P_se]],0)</f>
        <v>1</v>
      </c>
      <c r="AT1191" s="2">
        <f>IFERROR((LEN(Table1[[#This Row],[Predictors]])-LEN(SUBSTITUTE(Table1[[#This Row],[Predictors]],".","")))/Table1[[#This Row],[NumPredictors]],0)</f>
        <v>0</v>
      </c>
      <c r="AU11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1" s="2">
        <f>1-(Table1[[#This Row],[P_2gram]]+Table1[[#This Row],[P_order]]+Table1[[#This Row],[P_se]])</f>
        <v>0</v>
      </c>
    </row>
    <row r="1192" spans="1:48" x14ac:dyDescent="0.25">
      <c r="A1192">
        <v>1</v>
      </c>
      <c r="B1192" t="s">
        <v>645</v>
      </c>
      <c r="C1192" t="s">
        <v>190</v>
      </c>
      <c r="D1192" s="26" t="s">
        <v>1510</v>
      </c>
      <c r="E1192">
        <v>20000</v>
      </c>
      <c r="F11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192" t="s">
        <v>719</v>
      </c>
      <c r="H1192" s="3">
        <v>1</v>
      </c>
      <c r="I1192" s="1">
        <v>42796.566678240742</v>
      </c>
      <c r="J1192" t="s">
        <v>405</v>
      </c>
      <c r="K1192" s="1" t="s">
        <v>11</v>
      </c>
      <c r="L1192" t="str">
        <f>SUBSTITUTE(SUBSTITUTE(Table1[[#This Row],[PredictorSetsOrig]],"task","act"),"startend","se")</f>
        <v>act</v>
      </c>
      <c r="M1192" s="14" t="s">
        <v>12</v>
      </c>
      <c r="N1192" s="3">
        <v>10</v>
      </c>
      <c r="O1192" s="3">
        <f>IF(Table1[[#This Row],[Algorithm]]="None",0,IF(Table1[[#This Row],[NumPredictors]]&lt;=5,5,IF(Table1[[#This Row],[NumPredictors]]&lt;=10,10,IF(Table1[[#This Row],[NumPredictors]]&lt;=30,30,50))))</f>
        <v>10</v>
      </c>
      <c r="P1192" s="2">
        <v>0.80879999999999996</v>
      </c>
      <c r="Q1192" s="2">
        <v>0.81486666666666696</v>
      </c>
      <c r="R1192" s="1">
        <v>3.9999999999054098E-2</v>
      </c>
      <c r="S1192" s="3">
        <v>18.530000000000701</v>
      </c>
      <c r="T1192" s="1">
        <v>0.40999999999985398</v>
      </c>
      <c r="U1192" s="3">
        <v>2.2823677794830499</v>
      </c>
      <c r="V1192" s="3">
        <v>7.1088022226420504</v>
      </c>
      <c r="W1192" s="22">
        <f>IFERROR(Table1[[#This Row],[MutualInformation]]/Table1[[#This Row],[MutualInformationPotential]],0)</f>
        <v>0.32106221385841105</v>
      </c>
      <c r="X1192" s="3">
        <v>0.106245657179627</v>
      </c>
      <c r="Y1192" s="3">
        <v>0.43359024676053398</v>
      </c>
      <c r="Z1192" s="3">
        <f>IFERROR(Table1[[#This Row],[MutualInformationVsOutcome]]/Table1[[#This Row],[MutualInformationVsOutcomePotential]],0)</f>
        <v>0.24503700895814901</v>
      </c>
      <c r="AA1192">
        <v>376</v>
      </c>
      <c r="AB1192">
        <v>3668</v>
      </c>
      <c r="AC1192">
        <v>173</v>
      </c>
      <c r="AD1192">
        <v>783</v>
      </c>
      <c r="AE1192" s="3" t="s">
        <v>720</v>
      </c>
      <c r="AF11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192" s="17" t="str">
        <f>RIGHT(Table1[[#This Row],[AlgorithmFunc]],LEN(Table1[[#This Row],[AlgorithmFunc]])-16)</f>
        <v>Random</v>
      </c>
      <c r="AH1192" s="3">
        <f>Table1[[#This Row],['# CM TP]]+Table1[[#This Row],['# CM TN]]</f>
        <v>4044</v>
      </c>
      <c r="AI1192" s="3">
        <f>Table1[[#This Row],['# CM FP]]+Table1[[#This Row],['# CM FN]]</f>
        <v>956</v>
      </c>
      <c r="AJ1192" s="3">
        <f>Table1[[#This Row],['# CM TP]]+Table1[[#This Row],['# CM FP]]</f>
        <v>549</v>
      </c>
      <c r="AK1192" s="3">
        <f>Table1[[#This Row],['# CM TN]]+Table1[[#This Row],['# CM FN]]</f>
        <v>4451</v>
      </c>
      <c r="AL1192" s="3">
        <f>Table1[[#This Row],[GT_T]]+Table1[[#This Row],[GT_F]]</f>
        <v>5000</v>
      </c>
      <c r="AM1192" s="3">
        <f>IFERROR((Table1[[#This Row],['# CM TP]]+Table1[[#This Row],['# CM TN]])/Table1[[#This Row],[GT_TOT]], 0)</f>
        <v>0.80879999999999996</v>
      </c>
      <c r="AN1192" s="3">
        <f>IFERROR(((Table1[[#This Row],[GT_T]]*Table1[[#This Row],[GT_ML_P]]/Table1[[#This Row],[GT_TOT]])+(Table1[[#This Row],[GT_F]]*Table1[[#This Row],[GT_ML_N]]/Table1[[#This Row],[GT_TOT]]))/Table1[[#This Row],[GT_TOT]],0)</f>
        <v>0.25901247999999999</v>
      </c>
      <c r="AO1192" s="3">
        <f>(Table1[[#This Row],[OBS_ACC]]-Table1[[#This Row],[EXP_ACC]])/(1-Table1[[#This Row],[EXP_ACC]])</f>
        <v>0.74196596455497654</v>
      </c>
      <c r="AP1192" s="3">
        <f>Table1[[#This Row],['# CM TP]]+Table1[[#This Row],['# CM FN]]</f>
        <v>1159</v>
      </c>
      <c r="AQ1192" s="3">
        <f>Table1[[#This Row],['# CM TN]]+Table1[[#This Row],['# CM FP]]</f>
        <v>3841</v>
      </c>
      <c r="AR1192" s="2">
        <f>IFERROR(Table1[[#This Row],[NUM_T]]/(Table1[[#This Row],[NUM_T]]+Table1[[#This Row],[NUM_F]]),0)</f>
        <v>0.23180000000000001</v>
      </c>
      <c r="AS1192" s="2">
        <f>IFERROR(((LEN(Table1[[#This Row],[Predictors]])-LEN(SUBSTITUTE(Table1[[#This Row],[Predictors]],"_","")))/Table1[[#This Row],[NumPredictors]])-Table1[[#This Row],[P_se]],0)</f>
        <v>0</v>
      </c>
      <c r="AT1192" s="2">
        <f>IFERROR((LEN(Table1[[#This Row],[Predictors]])-LEN(SUBSTITUTE(Table1[[#This Row],[Predictors]],".","")))/Table1[[#This Row],[NumPredictors]],0)</f>
        <v>0</v>
      </c>
      <c r="AU11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2" s="2">
        <f>1-(Table1[[#This Row],[P_2gram]]+Table1[[#This Row],[P_order]]+Table1[[#This Row],[P_se]])</f>
        <v>1</v>
      </c>
    </row>
    <row r="1193" spans="1:48" x14ac:dyDescent="0.25">
      <c r="A1193">
        <v>13</v>
      </c>
      <c r="B1193" t="s">
        <v>645</v>
      </c>
      <c r="C1193" t="s">
        <v>190</v>
      </c>
      <c r="D1193" s="26" t="s">
        <v>1510</v>
      </c>
      <c r="E1193">
        <v>4000</v>
      </c>
      <c r="F11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193" s="3">
        <v>1</v>
      </c>
      <c r="I1193" s="1">
        <v>41312.382939814815</v>
      </c>
      <c r="J1193" t="s">
        <v>28</v>
      </c>
      <c r="K1193" t="s">
        <v>11</v>
      </c>
      <c r="L1193" t="str">
        <f>SUBSTITUTE(SUBSTITUTE(Table1[[#This Row],[PredictorSetsOrig]],"task","act"),"startend","se")</f>
        <v>act,se,2gram,order</v>
      </c>
      <c r="M1193" s="14" t="s">
        <v>20</v>
      </c>
      <c r="N1193" s="3">
        <v>30</v>
      </c>
      <c r="O1193" s="3">
        <f>IF(Table1[[#This Row],[Algorithm]]="None",0,IF(Table1[[#This Row],[NumPredictors]]&lt;=5,5,IF(Table1[[#This Row],[NumPredictors]]&lt;=10,10,IF(Table1[[#This Row],[NumPredictors]]&lt;=30,30,50))))</f>
        <v>30</v>
      </c>
      <c r="P1193" s="2">
        <v>0.80800000000000005</v>
      </c>
      <c r="Q1193" s="2">
        <v>0.82266666666666699</v>
      </c>
      <c r="R1193">
        <v>45.929999999999801</v>
      </c>
      <c r="S1193">
        <v>6.75999999999999</v>
      </c>
      <c r="T1193">
        <v>0.39000000000009999</v>
      </c>
      <c r="U1193" s="3">
        <v>6.8120567248447204</v>
      </c>
      <c r="V1193" s="17">
        <v>7.30761563701172</v>
      </c>
      <c r="W1193" s="22">
        <f>IFERROR(Table1[[#This Row],[MutualInformation]]/Table1[[#This Row],[MutualInformationPotential]],0)</f>
        <v>0.93218596368737761</v>
      </c>
      <c r="X1193" s="3">
        <v>0.57210470201300301</v>
      </c>
      <c r="Y1193" s="3">
        <v>0.62240735263359004</v>
      </c>
      <c r="Z1193" s="3">
        <f>IFERROR(Table1[[#This Row],[MutualInformationVsOutcome]]/Table1[[#This Row],[MutualInformationVsOutcomePotential]],0)</f>
        <v>0.91918050066770318</v>
      </c>
      <c r="AA1193">
        <v>259</v>
      </c>
      <c r="AB1193">
        <v>549</v>
      </c>
      <c r="AC1193">
        <v>87</v>
      </c>
      <c r="AD1193">
        <v>105</v>
      </c>
      <c r="AE1193" s="3" t="s">
        <v>124</v>
      </c>
      <c r="AF11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193" s="17" t="str">
        <f>RIGHT(Table1[[#This Row],[AlgorithmFunc]],LEN(Table1[[#This Row],[AlgorithmFunc]])-16)</f>
        <v>ClusterDuplicates</v>
      </c>
      <c r="AH1193" s="3">
        <f>Table1[[#This Row],['# CM TP]]+Table1[[#This Row],['# CM TN]]</f>
        <v>808</v>
      </c>
      <c r="AI1193" s="3">
        <f>Table1[[#This Row],['# CM FP]]+Table1[[#This Row],['# CM FN]]</f>
        <v>192</v>
      </c>
      <c r="AJ1193" s="3">
        <f>Table1[[#This Row],['# CM TP]]+Table1[[#This Row],['# CM FP]]</f>
        <v>346</v>
      </c>
      <c r="AK1193" s="3">
        <f>Table1[[#This Row],['# CM TN]]+Table1[[#This Row],['# CM FN]]</f>
        <v>654</v>
      </c>
      <c r="AL1193" s="3">
        <f>Table1[[#This Row],[GT_T]]+Table1[[#This Row],[GT_F]]</f>
        <v>1000</v>
      </c>
      <c r="AM1193" s="3">
        <f>IFERROR((Table1[[#This Row],['# CM TP]]+Table1[[#This Row],['# CM TN]])/Table1[[#This Row],[GT_TOT]], 0)</f>
        <v>0.80800000000000005</v>
      </c>
      <c r="AN1193" s="3">
        <f>IFERROR(((Table1[[#This Row],[GT_T]]*Table1[[#This Row],[GT_ML_P]]/Table1[[#This Row],[GT_TOT]])+(Table1[[#This Row],[GT_F]]*Table1[[#This Row],[GT_ML_N]]/Table1[[#This Row],[GT_TOT]]))/Table1[[#This Row],[GT_TOT]],0)</f>
        <v>0.40513599999999994</v>
      </c>
      <c r="AO1193" s="3">
        <f>(Table1[[#This Row],[OBS_ACC]]-Table1[[#This Row],[EXP_ACC]])/(1-Table1[[#This Row],[EXP_ACC]])</f>
        <v>0.67723715000403462</v>
      </c>
      <c r="AP1193" s="3">
        <f>Table1[[#This Row],['# CM TP]]+Table1[[#This Row],['# CM FN]]</f>
        <v>364</v>
      </c>
      <c r="AQ1193" s="3">
        <f>Table1[[#This Row],['# CM TN]]+Table1[[#This Row],['# CM FP]]</f>
        <v>636</v>
      </c>
      <c r="AR1193" s="2">
        <f>IFERROR(Table1[[#This Row],[NUM_T]]/(Table1[[#This Row],[NUM_T]]+Table1[[#This Row],[NUM_F]]),0)</f>
        <v>0.36399999999999999</v>
      </c>
      <c r="AS1193" s="2">
        <f>IFERROR(((LEN(Table1[[#This Row],[Predictors]])-LEN(SUBSTITUTE(Table1[[#This Row],[Predictors]],"_","")))/Table1[[#This Row],[NumPredictors]])-Table1[[#This Row],[P_se]],0)</f>
        <v>0.21111111111111111</v>
      </c>
      <c r="AT1193" s="2">
        <f>IFERROR((LEN(Table1[[#This Row],[Predictors]])-LEN(SUBSTITUTE(Table1[[#This Row],[Predictors]],".","")))/Table1[[#This Row],[NumPredictors]],0)</f>
        <v>0.6</v>
      </c>
      <c r="AU11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193" s="2">
        <f>1-(Table1[[#This Row],[P_2gram]]+Table1[[#This Row],[P_order]]+Table1[[#This Row],[P_se]])</f>
        <v>0.16666666666666663</v>
      </c>
    </row>
    <row r="1194" spans="1:48" x14ac:dyDescent="0.25">
      <c r="A1194">
        <v>4</v>
      </c>
      <c r="B1194" t="s">
        <v>645</v>
      </c>
      <c r="C1194" t="s">
        <v>185</v>
      </c>
      <c r="D1194" s="26" t="s">
        <v>1510</v>
      </c>
      <c r="E1194">
        <v>40000</v>
      </c>
      <c r="F11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194" t="s">
        <v>1293</v>
      </c>
      <c r="H1194" s="3">
        <v>1</v>
      </c>
      <c r="I1194" s="1">
        <v>43121.780092592591</v>
      </c>
      <c r="J1194" t="s">
        <v>37</v>
      </c>
      <c r="K1194" t="s">
        <v>11</v>
      </c>
      <c r="L1194" t="str">
        <f>SUBSTITUTE(SUBSTITUTE(Table1[[#This Row],[PredictorSetsOrig]],"task","act"),"startend","se")</f>
        <v>act,se,order</v>
      </c>
      <c r="M1194" s="32" t="s">
        <v>18</v>
      </c>
      <c r="N1194" s="3">
        <v>10</v>
      </c>
      <c r="O1194" s="3">
        <f>IF(Table1[[#This Row],[Algorithm]]="None",0,IF(Table1[[#This Row],[NumPredictors]]&lt;=5,5,IF(Table1[[#This Row],[NumPredictors]]&lt;=10,10,IF(Table1[[#This Row],[NumPredictors]]&lt;=30,30,50))))</f>
        <v>10</v>
      </c>
      <c r="P1194" s="2">
        <v>0.83130000000000004</v>
      </c>
      <c r="Q1194" s="2">
        <v>0.830666666666667</v>
      </c>
      <c r="R1194">
        <v>26.03</v>
      </c>
      <c r="S1194">
        <v>36.89</v>
      </c>
      <c r="T1194">
        <v>7.6099999999999604</v>
      </c>
      <c r="U1194" s="3">
        <v>3.9440838557337798</v>
      </c>
      <c r="V1194" s="27"/>
      <c r="W1194" s="22">
        <f>IFERROR(Table1[[#This Row],[MutualInformation]]/Table1[[#This Row],[MutualInformationPotential]],0)</f>
        <v>0</v>
      </c>
      <c r="X1194" s="3">
        <v>9.1831301300613802E-2</v>
      </c>
      <c r="Y1194" s="3"/>
      <c r="Z1194" s="3">
        <f>IFERROR(Table1[[#This Row],[MutualInformationVsOutcome]]/Table1[[#This Row],[MutualInformationVsOutcomePotential]],0)</f>
        <v>0</v>
      </c>
      <c r="AA1194">
        <v>422</v>
      </c>
      <c r="AB1194">
        <v>7891</v>
      </c>
      <c r="AC1194">
        <v>132</v>
      </c>
      <c r="AD1194">
        <v>1555</v>
      </c>
      <c r="AE1194" s="3" t="s">
        <v>372</v>
      </c>
      <c r="AF1194" s="3" t="str">
        <f>RIGHT(Table1[[#This Row],[AlgorithmFunc]],LEN(Table1[[#This Row],[AlgorithmFunc]])-16)</f>
        <v>Cluster</v>
      </c>
      <c r="AG1194" s="17" t="str">
        <f>RIGHT(Table1[[#This Row],[AlgorithmFunc]],LEN(Table1[[#This Row],[AlgorithmFunc]])-16)</f>
        <v>Cluster</v>
      </c>
      <c r="AH1194" s="3">
        <f>Table1[[#This Row],['# CM TP]]+Table1[[#This Row],['# CM TN]]</f>
        <v>8313</v>
      </c>
      <c r="AI1194" s="3">
        <f>Table1[[#This Row],['# CM FP]]+Table1[[#This Row],['# CM FN]]</f>
        <v>1687</v>
      </c>
      <c r="AJ1194" s="3">
        <f>Table1[[#This Row],['# CM TP]]+Table1[[#This Row],['# CM FP]]</f>
        <v>554</v>
      </c>
      <c r="AK1194" s="3">
        <f>Table1[[#This Row],['# CM TN]]+Table1[[#This Row],['# CM FN]]</f>
        <v>9446</v>
      </c>
      <c r="AL1194" s="3">
        <f>Table1[[#This Row],[GT_T]]+Table1[[#This Row],[GT_F]]</f>
        <v>10000</v>
      </c>
      <c r="AM1194" s="3">
        <f>IFERROR((Table1[[#This Row],['# CM TP]]+Table1[[#This Row],['# CM TN]])/Table1[[#This Row],[GT_TOT]], 0)</f>
        <v>0.83130000000000004</v>
      </c>
      <c r="AN1194" s="3">
        <f>IFERROR(((Table1[[#This Row],[GT_T]]*Table1[[#This Row],[GT_ML_P]]/Table1[[#This Row],[GT_TOT]])+(Table1[[#This Row],[GT_F]]*Table1[[#This Row],[GT_ML_N]]/Table1[[#This Row],[GT_TOT]]))/Table1[[#This Row],[GT_TOT]],0)</f>
        <v>0.20540803999999999</v>
      </c>
      <c r="AO1194" s="3">
        <f>(Table1[[#This Row],[OBS_ACC]]-Table1[[#This Row],[EXP_ACC]])/(1-Table1[[#This Row],[EXP_ACC]])</f>
        <v>0.78768977224486392</v>
      </c>
      <c r="AP1194" s="3">
        <f>Table1[[#This Row],['# CM TP]]+Table1[[#This Row],['# CM FN]]</f>
        <v>1977</v>
      </c>
      <c r="AQ1194" s="3">
        <f>Table1[[#This Row],['# CM TN]]+Table1[[#This Row],['# CM FP]]</f>
        <v>8023</v>
      </c>
      <c r="AR1194" s="2">
        <f>IFERROR(Table1[[#This Row],[NUM_T]]/(Table1[[#This Row],[NUM_T]]+Table1[[#This Row],[NUM_F]]),0)</f>
        <v>0.19769999999999999</v>
      </c>
      <c r="AS1194" s="2">
        <f>IFERROR(((LEN(Table1[[#This Row],[Predictors]])-LEN(SUBSTITUTE(Table1[[#This Row],[Predictors]],"_","")))/Table1[[#This Row],[NumPredictors]])-Table1[[#This Row],[P_se]],0)</f>
        <v>3.333333333333334E-2</v>
      </c>
      <c r="AT1194" s="2">
        <f>IFERROR((LEN(Table1[[#This Row],[Predictors]])-LEN(SUBSTITUTE(Table1[[#This Row],[Predictors]],".","")))/Table1[[#This Row],[NumPredictors]],0)</f>
        <v>0.7</v>
      </c>
      <c r="AU11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194" s="2">
        <f>1-(Table1[[#This Row],[P_2gram]]+Table1[[#This Row],[P_order]]+Table1[[#This Row],[P_se]])</f>
        <v>0.20000000000000007</v>
      </c>
    </row>
    <row r="1195" spans="1:48" x14ac:dyDescent="0.25">
      <c r="A1195">
        <v>96</v>
      </c>
      <c r="B1195" t="s">
        <v>645</v>
      </c>
      <c r="C1195" t="s">
        <v>190</v>
      </c>
      <c r="D1195" s="26" t="s">
        <v>1510</v>
      </c>
      <c r="E1195">
        <v>4000</v>
      </c>
      <c r="F11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195" t="s">
        <v>528</v>
      </c>
      <c r="H1195" s="3">
        <v>1</v>
      </c>
      <c r="I1195" s="1">
        <v>42785.216168981482</v>
      </c>
      <c r="J1195" t="s">
        <v>173</v>
      </c>
      <c r="K1195" t="s">
        <v>11</v>
      </c>
      <c r="L1195" t="str">
        <f>SUBSTITUTE(SUBSTITUTE(Table1[[#This Row],[PredictorSetsOrig]],"task","act"),"startend","se")</f>
        <v>act,order</v>
      </c>
      <c r="M1195" s="14" t="s">
        <v>26</v>
      </c>
      <c r="N1195" s="3">
        <v>10</v>
      </c>
      <c r="O1195" s="3">
        <f>IF(Table1[[#This Row],[Algorithm]]="None",0,IF(Table1[[#This Row],[NumPredictors]]&lt;=5,5,IF(Table1[[#This Row],[NumPredictors]]&lt;=10,10,IF(Table1[[#This Row],[NumPredictors]]&lt;=30,30,50))))</f>
        <v>10</v>
      </c>
      <c r="P1195" s="2">
        <v>0.80800000000000005</v>
      </c>
      <c r="Q1195" s="2">
        <v>0.82566666666666699</v>
      </c>
      <c r="R1195">
        <v>115.440000000002</v>
      </c>
      <c r="S1195">
        <v>4.0999999999985404</v>
      </c>
      <c r="T1195">
        <v>0.90999999999985404</v>
      </c>
      <c r="U1195" s="3">
        <v>4.7632117635832296</v>
      </c>
      <c r="V1195" s="3">
        <v>7.28892414629368</v>
      </c>
      <c r="W1195" s="22">
        <f>IFERROR(Table1[[#This Row],[MutualInformation]]/Table1[[#This Row],[MutualInformationPotential]],0)</f>
        <v>0.65348625777718639</v>
      </c>
      <c r="X1195" s="3">
        <v>0.39398070219721298</v>
      </c>
      <c r="Y1195" s="3">
        <v>0.62004340356102405</v>
      </c>
      <c r="Z1195" s="3">
        <f>IFERROR(Table1[[#This Row],[MutualInformationVsOutcome]]/Table1[[#This Row],[MutualInformationVsOutcomePotential]],0)</f>
        <v>0.63540826325142541</v>
      </c>
      <c r="AA1195">
        <v>267</v>
      </c>
      <c r="AB1195">
        <v>541</v>
      </c>
      <c r="AC1195">
        <v>95</v>
      </c>
      <c r="AD1195">
        <v>97</v>
      </c>
      <c r="AE1195" s="3" t="s">
        <v>309</v>
      </c>
      <c r="AF11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195" s="17" t="str">
        <f>RIGHT(Table1[[#This Row],[AlgorithmFunc]],LEN(Table1[[#This Row],[AlgorithmFunc]])-16)</f>
        <v>Recursive2Sizes</v>
      </c>
      <c r="AH1195" s="3">
        <f>Table1[[#This Row],['# CM TP]]+Table1[[#This Row],['# CM TN]]</f>
        <v>808</v>
      </c>
      <c r="AI1195" s="3">
        <f>Table1[[#This Row],['# CM FP]]+Table1[[#This Row],['# CM FN]]</f>
        <v>192</v>
      </c>
      <c r="AJ1195" s="3">
        <f>Table1[[#This Row],['# CM TP]]+Table1[[#This Row],['# CM FP]]</f>
        <v>362</v>
      </c>
      <c r="AK1195" s="3">
        <f>Table1[[#This Row],['# CM TN]]+Table1[[#This Row],['# CM FN]]</f>
        <v>638</v>
      </c>
      <c r="AL1195" s="3">
        <f>Table1[[#This Row],[GT_T]]+Table1[[#This Row],[GT_F]]</f>
        <v>1000</v>
      </c>
      <c r="AM1195" s="3">
        <f>IFERROR((Table1[[#This Row],['# CM TP]]+Table1[[#This Row],['# CM TN]])/Table1[[#This Row],[GT_TOT]], 0)</f>
        <v>0.80800000000000005</v>
      </c>
      <c r="AN1195" s="3">
        <f>IFERROR(((Table1[[#This Row],[GT_T]]*Table1[[#This Row],[GT_ML_P]]/Table1[[#This Row],[GT_TOT]])+(Table1[[#This Row],[GT_F]]*Table1[[#This Row],[GT_ML_N]]/Table1[[#This Row],[GT_TOT]]))/Table1[[#This Row],[GT_TOT]],0)</f>
        <v>0.41499199999999997</v>
      </c>
      <c r="AO1195" s="3">
        <f>(Table1[[#This Row],[OBS_ACC]]-Table1[[#This Row],[EXP_ACC]])/(1-Table1[[#This Row],[EXP_ACC]])</f>
        <v>0.67179936000875218</v>
      </c>
      <c r="AP1195" s="3">
        <f>Table1[[#This Row],['# CM TP]]+Table1[[#This Row],['# CM FN]]</f>
        <v>364</v>
      </c>
      <c r="AQ1195" s="3">
        <f>Table1[[#This Row],['# CM TN]]+Table1[[#This Row],['# CM FP]]</f>
        <v>636</v>
      </c>
      <c r="AR1195" s="2">
        <f>IFERROR(Table1[[#This Row],[NUM_T]]/(Table1[[#This Row],[NUM_T]]+Table1[[#This Row],[NUM_F]]),0)</f>
        <v>0.36399999999999999</v>
      </c>
      <c r="AS1195" s="2">
        <f>IFERROR(((LEN(Table1[[#This Row],[Predictors]])-LEN(SUBSTITUTE(Table1[[#This Row],[Predictors]],"_","")))/Table1[[#This Row],[NumPredictors]])-Table1[[#This Row],[P_se]],0)</f>
        <v>0</v>
      </c>
      <c r="AT1195" s="2">
        <f>IFERROR((LEN(Table1[[#This Row],[Predictors]])-LEN(SUBSTITUTE(Table1[[#This Row],[Predictors]],".","")))/Table1[[#This Row],[NumPredictors]],0)</f>
        <v>0.4</v>
      </c>
      <c r="AU11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5" s="2">
        <f>1-(Table1[[#This Row],[P_2gram]]+Table1[[#This Row],[P_order]]+Table1[[#This Row],[P_se]])</f>
        <v>0.6</v>
      </c>
    </row>
    <row r="1196" spans="1:48" x14ac:dyDescent="0.25">
      <c r="A1196">
        <v>14</v>
      </c>
      <c r="B1196" t="s">
        <v>645</v>
      </c>
      <c r="C1196" t="s">
        <v>185</v>
      </c>
      <c r="D1196" s="26" t="s">
        <v>1510</v>
      </c>
      <c r="E1196">
        <v>4000</v>
      </c>
      <c r="F11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196" t="s">
        <v>562</v>
      </c>
      <c r="H1196" s="3">
        <v>1</v>
      </c>
      <c r="I1196" s="1">
        <v>42793.953993055555</v>
      </c>
      <c r="J1196" t="s">
        <v>51</v>
      </c>
      <c r="K1196" t="s">
        <v>11</v>
      </c>
      <c r="L1196" t="str">
        <f>SUBSTITUTE(SUBSTITUTE(Table1[[#This Row],[PredictorSetsOrig]],"task","act"),"startend","se")</f>
        <v>act,se,2gram</v>
      </c>
      <c r="M1196" s="14" t="s">
        <v>16</v>
      </c>
      <c r="N1196" s="3">
        <v>10</v>
      </c>
      <c r="O1196" s="3">
        <f>IF(Table1[[#This Row],[Algorithm]]="None",0,IF(Table1[[#This Row],[NumPredictors]]&lt;=5,5,IF(Table1[[#This Row],[NumPredictors]]&lt;=10,10,IF(Table1[[#This Row],[NumPredictors]]&lt;=30,30,50))))</f>
        <v>10</v>
      </c>
      <c r="P1196" s="2">
        <v>0.80800000000000005</v>
      </c>
      <c r="Q1196" s="2">
        <v>0.79966666666666697</v>
      </c>
      <c r="R1196">
        <v>6.7399999999997799</v>
      </c>
      <c r="S1196">
        <v>3.7700000000004401</v>
      </c>
      <c r="T1196">
        <v>0.63999999999941803</v>
      </c>
      <c r="U1196" s="3">
        <v>1.3999669767268099</v>
      </c>
      <c r="V1196" s="27">
        <v>7.30761563701172</v>
      </c>
      <c r="W1196" s="22">
        <f>IFERROR(Table1[[#This Row],[MutualInformation]]/Table1[[#This Row],[MutualInformationPotential]],0)</f>
        <v>0.19157643837153071</v>
      </c>
      <c r="X1196" s="3">
        <v>3.3719229210309898E-2</v>
      </c>
      <c r="Y1196" s="27">
        <v>0.40525441704633802</v>
      </c>
      <c r="Z1196" s="3">
        <f>IFERROR(Table1[[#This Row],[MutualInformationVsOutcome]]/Table1[[#This Row],[MutualInformationVsOutcomePotential]],0)</f>
        <v>8.3205087451161175E-2</v>
      </c>
      <c r="AA1196">
        <v>6</v>
      </c>
      <c r="AB1196">
        <v>802</v>
      </c>
      <c r="AC1196">
        <v>3</v>
      </c>
      <c r="AD1196">
        <v>189</v>
      </c>
      <c r="AE1196" s="3" t="s">
        <v>568</v>
      </c>
      <c r="AF11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196" s="17" t="str">
        <f>RIGHT(Table1[[#This Row],[AlgorithmFunc]],LEN(Table1[[#This Row],[AlgorithmFunc]])-16)</f>
        <v>ClusterImportance</v>
      </c>
      <c r="AH1196" s="3">
        <f>Table1[[#This Row],['# CM TP]]+Table1[[#This Row],['# CM TN]]</f>
        <v>808</v>
      </c>
      <c r="AI1196" s="3">
        <f>Table1[[#This Row],['# CM FP]]+Table1[[#This Row],['# CM FN]]</f>
        <v>192</v>
      </c>
      <c r="AJ1196" s="3">
        <f>Table1[[#This Row],['# CM TP]]+Table1[[#This Row],['# CM FP]]</f>
        <v>9</v>
      </c>
      <c r="AK1196" s="3">
        <f>Table1[[#This Row],['# CM TN]]+Table1[[#This Row],['# CM FN]]</f>
        <v>991</v>
      </c>
      <c r="AL1196" s="3">
        <f>Table1[[#This Row],[GT_T]]+Table1[[#This Row],[GT_F]]</f>
        <v>1000</v>
      </c>
      <c r="AM1196" s="3">
        <f>IFERROR((Table1[[#This Row],['# CM TP]]+Table1[[#This Row],['# CM TN]])/Table1[[#This Row],[GT_TOT]], 0)</f>
        <v>0.80800000000000005</v>
      </c>
      <c r="AN1196" s="3">
        <f>IFERROR(((Table1[[#This Row],[GT_T]]*Table1[[#This Row],[GT_ML_P]]/Table1[[#This Row],[GT_TOT]])+(Table1[[#This Row],[GT_F]]*Table1[[#This Row],[GT_ML_N]]/Table1[[#This Row],[GT_TOT]]))/Table1[[#This Row],[GT_TOT]],0)</f>
        <v>0.19754399999999997</v>
      </c>
      <c r="AO1196" s="3">
        <f>(Table1[[#This Row],[OBS_ACC]]-Table1[[#This Row],[EXP_ACC]])/(1-Table1[[#This Row],[EXP_ACC]])</f>
        <v>0.76073454494701276</v>
      </c>
      <c r="AP1196" s="3">
        <f>Table1[[#This Row],['# CM TP]]+Table1[[#This Row],['# CM FN]]</f>
        <v>195</v>
      </c>
      <c r="AQ1196" s="3">
        <f>Table1[[#This Row],['# CM TN]]+Table1[[#This Row],['# CM FP]]</f>
        <v>805</v>
      </c>
      <c r="AR1196" s="2">
        <f>IFERROR(Table1[[#This Row],[NUM_T]]/(Table1[[#This Row],[NUM_T]]+Table1[[#This Row],[NUM_F]]),0)</f>
        <v>0.19500000000000001</v>
      </c>
      <c r="AS1196" s="2">
        <f>IFERROR(((LEN(Table1[[#This Row],[Predictors]])-LEN(SUBSTITUTE(Table1[[#This Row],[Predictors]],"_","")))/Table1[[#This Row],[NumPredictors]])-Table1[[#This Row],[P_se]],0)</f>
        <v>0.7</v>
      </c>
      <c r="AT1196" s="2">
        <f>IFERROR((LEN(Table1[[#This Row],[Predictors]])-LEN(SUBSTITUTE(Table1[[#This Row],[Predictors]],".","")))/Table1[[#This Row],[NumPredictors]],0)</f>
        <v>0</v>
      </c>
      <c r="AU11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6" s="2">
        <f>1-(Table1[[#This Row],[P_2gram]]+Table1[[#This Row],[P_order]]+Table1[[#This Row],[P_se]])</f>
        <v>0.30000000000000004</v>
      </c>
    </row>
    <row r="1197" spans="1:48" x14ac:dyDescent="0.25">
      <c r="A1197">
        <v>80</v>
      </c>
      <c r="B1197" t="s">
        <v>645</v>
      </c>
      <c r="C1197" t="s">
        <v>190</v>
      </c>
      <c r="D1197" s="26" t="s">
        <v>1510</v>
      </c>
      <c r="E1197">
        <v>4000</v>
      </c>
      <c r="F11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197" t="s">
        <v>681</v>
      </c>
      <c r="H1197" s="3">
        <v>1</v>
      </c>
      <c r="I1197" s="1">
        <v>42795.580462962964</v>
      </c>
      <c r="J1197" s="3" t="s">
        <v>173</v>
      </c>
      <c r="K1197" s="1" t="s">
        <v>11</v>
      </c>
      <c r="L1197" t="str">
        <f>SUBSTITUTE(SUBSTITUTE(Table1[[#This Row],[PredictorSetsOrig]],"task","act"),"startend","se")</f>
        <v>act,se,2gram</v>
      </c>
      <c r="M1197" s="14" t="s">
        <v>16</v>
      </c>
      <c r="N1197" s="3">
        <v>5</v>
      </c>
      <c r="O1197" s="3">
        <f>IF(Table1[[#This Row],[Algorithm]]="None",0,IF(Table1[[#This Row],[NumPredictors]]&lt;=5,5,IF(Table1[[#This Row],[NumPredictors]]&lt;=10,10,IF(Table1[[#This Row],[NumPredictors]]&lt;=30,30,50))))</f>
        <v>5</v>
      </c>
      <c r="P1197" s="2">
        <v>0.80800000000000005</v>
      </c>
      <c r="Q1197" s="2">
        <v>0.82566666666666699</v>
      </c>
      <c r="R1197">
        <v>201.51000000000201</v>
      </c>
      <c r="S1197">
        <v>3.7999999999992702</v>
      </c>
      <c r="T1197">
        <v>0.69000000000232797</v>
      </c>
      <c r="U1197" s="3">
        <v>4.0500533792280597</v>
      </c>
      <c r="V1197" s="17">
        <v>7.30761563701172</v>
      </c>
      <c r="W1197" s="22">
        <f>IFERROR(Table1[[#This Row],[MutualInformation]]/Table1[[#This Row],[MutualInformationPotential]],0)</f>
        <v>0.554223645632823</v>
      </c>
      <c r="X1197" s="3">
        <v>0.32968962696548099</v>
      </c>
      <c r="Y1197" s="3">
        <v>0.62240735263358904</v>
      </c>
      <c r="Z1197" s="3">
        <f>IFERROR(Table1[[#This Row],[MutualInformationVsOutcome]]/Table1[[#This Row],[MutualInformationVsOutcomePotential]],0)</f>
        <v>0.52970072665508683</v>
      </c>
      <c r="AA1197">
        <v>266</v>
      </c>
      <c r="AB1197">
        <v>542</v>
      </c>
      <c r="AC1197">
        <v>94</v>
      </c>
      <c r="AD1197">
        <v>98</v>
      </c>
      <c r="AE1197" s="3" t="s">
        <v>259</v>
      </c>
      <c r="AF11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197" s="17" t="str">
        <f>RIGHT(Table1[[#This Row],[AlgorithmFunc]],LEN(Table1[[#This Row],[AlgorithmFunc]])-16)</f>
        <v>Recursive2Sizes</v>
      </c>
      <c r="AH1197" s="3">
        <f>Table1[[#This Row],['# CM TP]]+Table1[[#This Row],['# CM TN]]</f>
        <v>808</v>
      </c>
      <c r="AI1197" s="3">
        <f>Table1[[#This Row],['# CM FP]]+Table1[[#This Row],['# CM FN]]</f>
        <v>192</v>
      </c>
      <c r="AJ1197" s="3">
        <f>Table1[[#This Row],['# CM TP]]+Table1[[#This Row],['# CM FP]]</f>
        <v>360</v>
      </c>
      <c r="AK1197" s="3">
        <f>Table1[[#This Row],['# CM TN]]+Table1[[#This Row],['# CM FN]]</f>
        <v>640</v>
      </c>
      <c r="AL1197" s="3">
        <f>Table1[[#This Row],[GT_T]]+Table1[[#This Row],[GT_F]]</f>
        <v>1000</v>
      </c>
      <c r="AM1197" s="3">
        <f>IFERROR((Table1[[#This Row],['# CM TP]]+Table1[[#This Row],['# CM TN]])/Table1[[#This Row],[GT_TOT]], 0)</f>
        <v>0.80800000000000005</v>
      </c>
      <c r="AN1197" s="3">
        <f>IFERROR(((Table1[[#This Row],[GT_T]]*Table1[[#This Row],[GT_ML_P]]/Table1[[#This Row],[GT_TOT]])+(Table1[[#This Row],[GT_F]]*Table1[[#This Row],[GT_ML_N]]/Table1[[#This Row],[GT_TOT]]))/Table1[[#This Row],[GT_TOT]],0)</f>
        <v>0.41376000000000002</v>
      </c>
      <c r="AO1197" s="3">
        <f>(Table1[[#This Row],[OBS_ACC]]-Table1[[#This Row],[EXP_ACC]])/(1-Table1[[#This Row],[EXP_ACC]])</f>
        <v>0.67248908296943244</v>
      </c>
      <c r="AP1197" s="3">
        <f>Table1[[#This Row],['# CM TP]]+Table1[[#This Row],['# CM FN]]</f>
        <v>364</v>
      </c>
      <c r="AQ1197" s="3">
        <f>Table1[[#This Row],['# CM TN]]+Table1[[#This Row],['# CM FP]]</f>
        <v>636</v>
      </c>
      <c r="AR1197" s="2">
        <f>IFERROR(Table1[[#This Row],[NUM_T]]/(Table1[[#This Row],[NUM_T]]+Table1[[#This Row],[NUM_F]]),0)</f>
        <v>0.36399999999999999</v>
      </c>
      <c r="AS1197" s="2">
        <f>IFERROR(((LEN(Table1[[#This Row],[Predictors]])-LEN(SUBSTITUTE(Table1[[#This Row],[Predictors]],"_","")))/Table1[[#This Row],[NumPredictors]])-Table1[[#This Row],[P_se]],0)</f>
        <v>0</v>
      </c>
      <c r="AT1197" s="2">
        <f>IFERROR((LEN(Table1[[#This Row],[Predictors]])-LEN(SUBSTITUTE(Table1[[#This Row],[Predictors]],".","")))/Table1[[#This Row],[NumPredictors]],0)</f>
        <v>0</v>
      </c>
      <c r="AU11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7" s="2">
        <f>1-(Table1[[#This Row],[P_2gram]]+Table1[[#This Row],[P_order]]+Table1[[#This Row],[P_se]])</f>
        <v>1</v>
      </c>
    </row>
    <row r="1198" spans="1:48" x14ac:dyDescent="0.25">
      <c r="A1198">
        <v>82</v>
      </c>
      <c r="B1198" t="s">
        <v>645</v>
      </c>
      <c r="C1198" t="s">
        <v>190</v>
      </c>
      <c r="D1198" s="26" t="s">
        <v>1510</v>
      </c>
      <c r="E1198">
        <v>4000</v>
      </c>
      <c r="F11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198" t="s">
        <v>681</v>
      </c>
      <c r="H1198" s="3">
        <v>1</v>
      </c>
      <c r="I1198" s="1">
        <v>42795.584560185183</v>
      </c>
      <c r="J1198" s="3" t="s">
        <v>173</v>
      </c>
      <c r="K1198" s="1" t="s">
        <v>11</v>
      </c>
      <c r="L1198" t="str">
        <f>SUBSTITUTE(SUBSTITUTE(Table1[[#This Row],[PredictorSetsOrig]],"task","act"),"startend","se")</f>
        <v>act,se,2gram,order</v>
      </c>
      <c r="M1198" s="14" t="s">
        <v>20</v>
      </c>
      <c r="N1198" s="3">
        <v>5</v>
      </c>
      <c r="O1198" s="3">
        <f>IF(Table1[[#This Row],[Algorithm]]="None",0,IF(Table1[[#This Row],[NumPredictors]]&lt;=5,5,IF(Table1[[#This Row],[NumPredictors]]&lt;=10,10,IF(Table1[[#This Row],[NumPredictors]]&lt;=30,30,50))))</f>
        <v>5</v>
      </c>
      <c r="P1198" s="2">
        <v>0.80800000000000005</v>
      </c>
      <c r="Q1198" s="2">
        <v>0.81133333333333302</v>
      </c>
      <c r="R1198">
        <v>239.25</v>
      </c>
      <c r="S1198">
        <v>3.36999999999898</v>
      </c>
      <c r="T1198">
        <v>1.8199999999997101</v>
      </c>
      <c r="U1198" s="3">
        <v>3.7551694777147802</v>
      </c>
      <c r="V1198" s="3">
        <v>7.30761563701172</v>
      </c>
      <c r="W1198" s="22">
        <f>IFERROR(Table1[[#This Row],[MutualInformation]]/Table1[[#This Row],[MutualInformationPotential]],0)</f>
        <v>0.51387068836728933</v>
      </c>
      <c r="X1198" s="3">
        <v>0.27940608369924502</v>
      </c>
      <c r="Y1198" s="3">
        <v>0.62240735263359004</v>
      </c>
      <c r="Z1198" s="3">
        <f>IFERROR(Table1[[#This Row],[MutualInformationVsOutcome]]/Table1[[#This Row],[MutualInformationVsOutcomePotential]],0)</f>
        <v>0.44891192643691474</v>
      </c>
      <c r="AA1198">
        <v>259</v>
      </c>
      <c r="AB1198">
        <v>549</v>
      </c>
      <c r="AC1198">
        <v>87</v>
      </c>
      <c r="AD1198">
        <v>105</v>
      </c>
      <c r="AE1198" s="3" t="s">
        <v>261</v>
      </c>
      <c r="AF11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198" s="17" t="str">
        <f>RIGHT(Table1[[#This Row],[AlgorithmFunc]],LEN(Table1[[#This Row],[AlgorithmFunc]])-16)</f>
        <v>Recursive2Sizes</v>
      </c>
      <c r="AH1198" s="3">
        <f>Table1[[#This Row],['# CM TP]]+Table1[[#This Row],['# CM TN]]</f>
        <v>808</v>
      </c>
      <c r="AI1198" s="3">
        <f>Table1[[#This Row],['# CM FP]]+Table1[[#This Row],['# CM FN]]</f>
        <v>192</v>
      </c>
      <c r="AJ1198" s="3">
        <f>Table1[[#This Row],['# CM TP]]+Table1[[#This Row],['# CM FP]]</f>
        <v>346</v>
      </c>
      <c r="AK1198" s="3">
        <f>Table1[[#This Row],['# CM TN]]+Table1[[#This Row],['# CM FN]]</f>
        <v>654</v>
      </c>
      <c r="AL1198" s="3">
        <f>Table1[[#This Row],[GT_T]]+Table1[[#This Row],[GT_F]]</f>
        <v>1000</v>
      </c>
      <c r="AM1198" s="3">
        <f>IFERROR((Table1[[#This Row],['# CM TP]]+Table1[[#This Row],['# CM TN]])/Table1[[#This Row],[GT_TOT]], 0)</f>
        <v>0.80800000000000005</v>
      </c>
      <c r="AN1198" s="3">
        <f>IFERROR(((Table1[[#This Row],[GT_T]]*Table1[[#This Row],[GT_ML_P]]/Table1[[#This Row],[GT_TOT]])+(Table1[[#This Row],[GT_F]]*Table1[[#This Row],[GT_ML_N]]/Table1[[#This Row],[GT_TOT]]))/Table1[[#This Row],[GT_TOT]],0)</f>
        <v>0.40513599999999994</v>
      </c>
      <c r="AO1198" s="3">
        <f>(Table1[[#This Row],[OBS_ACC]]-Table1[[#This Row],[EXP_ACC]])/(1-Table1[[#This Row],[EXP_ACC]])</f>
        <v>0.67723715000403462</v>
      </c>
      <c r="AP1198" s="3">
        <f>Table1[[#This Row],['# CM TP]]+Table1[[#This Row],['# CM FN]]</f>
        <v>364</v>
      </c>
      <c r="AQ1198" s="3">
        <f>Table1[[#This Row],['# CM TN]]+Table1[[#This Row],['# CM FP]]</f>
        <v>636</v>
      </c>
      <c r="AR1198" s="2">
        <f>IFERROR(Table1[[#This Row],[NUM_T]]/(Table1[[#This Row],[NUM_T]]+Table1[[#This Row],[NUM_F]]),0)</f>
        <v>0.36399999999999999</v>
      </c>
      <c r="AS1198" s="2">
        <f>IFERROR(((LEN(Table1[[#This Row],[Predictors]])-LEN(SUBSTITUTE(Table1[[#This Row],[Predictors]],"_","")))/Table1[[#This Row],[NumPredictors]])-Table1[[#This Row],[P_se]],0)</f>
        <v>0.2</v>
      </c>
      <c r="AT1198" s="2">
        <f>IFERROR((LEN(Table1[[#This Row],[Predictors]])-LEN(SUBSTITUTE(Table1[[#This Row],[Predictors]],".","")))/Table1[[#This Row],[NumPredictors]],0)</f>
        <v>0.2</v>
      </c>
      <c r="AU11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8" s="2">
        <f>1-(Table1[[#This Row],[P_2gram]]+Table1[[#This Row],[P_order]]+Table1[[#This Row],[P_se]])</f>
        <v>0.6</v>
      </c>
    </row>
    <row r="1199" spans="1:48" x14ac:dyDescent="0.25">
      <c r="A1199">
        <v>83</v>
      </c>
      <c r="B1199" t="s">
        <v>645</v>
      </c>
      <c r="C1199" t="s">
        <v>190</v>
      </c>
      <c r="D1199" s="26" t="s">
        <v>1510</v>
      </c>
      <c r="E1199">
        <v>4000</v>
      </c>
      <c r="F11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199" t="s">
        <v>681</v>
      </c>
      <c r="H1199" s="3">
        <v>1</v>
      </c>
      <c r="I1199" s="1">
        <v>42795.587395833332</v>
      </c>
      <c r="J1199" s="3" t="s">
        <v>173</v>
      </c>
      <c r="K1199" s="1" t="s">
        <v>11</v>
      </c>
      <c r="L1199" t="str">
        <f>SUBSTITUTE(SUBSTITUTE(Table1[[#This Row],[PredictorSetsOrig]],"task","act"),"startend","se")</f>
        <v>act,2gram</v>
      </c>
      <c r="M1199" s="14" t="s">
        <v>22</v>
      </c>
      <c r="N1199" s="3">
        <v>5</v>
      </c>
      <c r="O1199" s="3">
        <f>IF(Table1[[#This Row],[Algorithm]]="None",0,IF(Table1[[#This Row],[NumPredictors]]&lt;=5,5,IF(Table1[[#This Row],[NumPredictors]]&lt;=10,10,IF(Table1[[#This Row],[NumPredictors]]&lt;=30,30,50))))</f>
        <v>5</v>
      </c>
      <c r="P1199" s="2">
        <v>0.80800000000000005</v>
      </c>
      <c r="Q1199" s="2">
        <v>0.82566666666666699</v>
      </c>
      <c r="R1199">
        <v>164.730000000003</v>
      </c>
      <c r="S1199">
        <v>3.3499999999985399</v>
      </c>
      <c r="T1199">
        <v>0.59000000000014596</v>
      </c>
      <c r="U1199" s="3">
        <v>4.0500533792280597</v>
      </c>
      <c r="V1199" s="3">
        <v>7.30761563701172</v>
      </c>
      <c r="W1199" s="22">
        <f>IFERROR(Table1[[#This Row],[MutualInformation]]/Table1[[#This Row],[MutualInformationPotential]],0)</f>
        <v>0.554223645632823</v>
      </c>
      <c r="X1199" s="3">
        <v>0.32968962696548099</v>
      </c>
      <c r="Y1199" s="3">
        <v>0.62240735263359004</v>
      </c>
      <c r="Z1199" s="3">
        <f>IFERROR(Table1[[#This Row],[MutualInformationVsOutcome]]/Table1[[#This Row],[MutualInformationVsOutcomePotential]],0)</f>
        <v>0.52970072665508594</v>
      </c>
      <c r="AA1199">
        <v>266</v>
      </c>
      <c r="AB1199">
        <v>542</v>
      </c>
      <c r="AC1199">
        <v>94</v>
      </c>
      <c r="AD1199">
        <v>98</v>
      </c>
      <c r="AE1199" s="3" t="s">
        <v>259</v>
      </c>
      <c r="AF11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199" s="17" t="str">
        <f>RIGHT(Table1[[#This Row],[AlgorithmFunc]],LEN(Table1[[#This Row],[AlgorithmFunc]])-16)</f>
        <v>Recursive2Sizes</v>
      </c>
      <c r="AH1199" s="3">
        <f>Table1[[#This Row],['# CM TP]]+Table1[[#This Row],['# CM TN]]</f>
        <v>808</v>
      </c>
      <c r="AI1199" s="3">
        <f>Table1[[#This Row],['# CM FP]]+Table1[[#This Row],['# CM FN]]</f>
        <v>192</v>
      </c>
      <c r="AJ1199" s="3">
        <f>Table1[[#This Row],['# CM TP]]+Table1[[#This Row],['# CM FP]]</f>
        <v>360</v>
      </c>
      <c r="AK1199" s="3">
        <f>Table1[[#This Row],['# CM TN]]+Table1[[#This Row],['# CM FN]]</f>
        <v>640</v>
      </c>
      <c r="AL1199" s="3">
        <f>Table1[[#This Row],[GT_T]]+Table1[[#This Row],[GT_F]]</f>
        <v>1000</v>
      </c>
      <c r="AM1199" s="3">
        <f>IFERROR((Table1[[#This Row],['# CM TP]]+Table1[[#This Row],['# CM TN]])/Table1[[#This Row],[GT_TOT]], 0)</f>
        <v>0.80800000000000005</v>
      </c>
      <c r="AN1199" s="3">
        <f>IFERROR(((Table1[[#This Row],[GT_T]]*Table1[[#This Row],[GT_ML_P]]/Table1[[#This Row],[GT_TOT]])+(Table1[[#This Row],[GT_F]]*Table1[[#This Row],[GT_ML_N]]/Table1[[#This Row],[GT_TOT]]))/Table1[[#This Row],[GT_TOT]],0)</f>
        <v>0.41376000000000002</v>
      </c>
      <c r="AO1199" s="3">
        <f>(Table1[[#This Row],[OBS_ACC]]-Table1[[#This Row],[EXP_ACC]])/(1-Table1[[#This Row],[EXP_ACC]])</f>
        <v>0.67248908296943244</v>
      </c>
      <c r="AP1199" s="3">
        <f>Table1[[#This Row],['# CM TP]]+Table1[[#This Row],['# CM FN]]</f>
        <v>364</v>
      </c>
      <c r="AQ1199" s="3">
        <f>Table1[[#This Row],['# CM TN]]+Table1[[#This Row],['# CM FP]]</f>
        <v>636</v>
      </c>
      <c r="AR1199" s="2">
        <f>IFERROR(Table1[[#This Row],[NUM_T]]/(Table1[[#This Row],[NUM_T]]+Table1[[#This Row],[NUM_F]]),0)</f>
        <v>0.36399999999999999</v>
      </c>
      <c r="AS1199" s="2">
        <f>IFERROR(((LEN(Table1[[#This Row],[Predictors]])-LEN(SUBSTITUTE(Table1[[#This Row],[Predictors]],"_","")))/Table1[[#This Row],[NumPredictors]])-Table1[[#This Row],[P_se]],0)</f>
        <v>0</v>
      </c>
      <c r="AT1199" s="2">
        <f>IFERROR((LEN(Table1[[#This Row],[Predictors]])-LEN(SUBSTITUTE(Table1[[#This Row],[Predictors]],".","")))/Table1[[#This Row],[NumPredictors]],0)</f>
        <v>0</v>
      </c>
      <c r="AU11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199" s="2">
        <f>1-(Table1[[#This Row],[P_2gram]]+Table1[[#This Row],[P_order]]+Table1[[#This Row],[P_se]])</f>
        <v>1</v>
      </c>
    </row>
    <row r="1200" spans="1:48" x14ac:dyDescent="0.25">
      <c r="A1200" s="26">
        <v>8</v>
      </c>
      <c r="B1200" s="26" t="s">
        <v>645</v>
      </c>
      <c r="C1200" s="26" t="s">
        <v>190</v>
      </c>
      <c r="D1200" s="26" t="s">
        <v>1510</v>
      </c>
      <c r="E1200" s="26">
        <v>4000</v>
      </c>
      <c r="F12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00" s="26" t="s">
        <v>698</v>
      </c>
      <c r="H1200" s="27">
        <v>1</v>
      </c>
      <c r="I1200" s="28">
        <v>42795.711886574078</v>
      </c>
      <c r="J1200" s="26" t="s">
        <v>37</v>
      </c>
      <c r="K1200" s="28" t="s">
        <v>11</v>
      </c>
      <c r="L1200" t="str">
        <f>SUBSTITUTE(SUBSTITUTE(Table1[[#This Row],[PredictorSetsOrig]],"task","act"),"startend","se")</f>
        <v>order</v>
      </c>
      <c r="M1200" s="14" t="s">
        <v>436</v>
      </c>
      <c r="N1200" s="27">
        <v>30</v>
      </c>
      <c r="O1200" s="27">
        <f>IF(Table1[[#This Row],[Algorithm]]="None",0,IF(Table1[[#This Row],[NumPredictors]]&lt;=5,5,IF(Table1[[#This Row],[NumPredictors]]&lt;=10,10,IF(Table1[[#This Row],[NumPredictors]]&lt;=30,30,50))))</f>
        <v>30</v>
      </c>
      <c r="P1200" s="29">
        <v>0.80800000000000005</v>
      </c>
      <c r="Q1200" s="29">
        <v>0.81633333333333302</v>
      </c>
      <c r="R1200" s="26">
        <v>1.04999999999563</v>
      </c>
      <c r="S1200" s="26">
        <v>6.8899999999994197</v>
      </c>
      <c r="T1200" s="26">
        <v>0.82999999999447005</v>
      </c>
      <c r="U1200" s="27">
        <v>6.1556354678541503</v>
      </c>
      <c r="V1200" s="3">
        <v>7.01301931468352</v>
      </c>
      <c r="W1200" s="22">
        <f>IFERROR(Table1[[#This Row],[MutualInformation]]/Table1[[#This Row],[MutualInformationPotential]],0)</f>
        <v>0.87774397754270816</v>
      </c>
      <c r="X1200" s="27">
        <v>0.43458047071018502</v>
      </c>
      <c r="Y1200" s="27">
        <v>0.56006170686872503</v>
      </c>
      <c r="Z1200" s="27">
        <f>IFERROR(Table1[[#This Row],[MutualInformationVsOutcome]]/Table1[[#This Row],[MutualInformationVsOutcomePotential]],0)</f>
        <v>0.77595105214370241</v>
      </c>
      <c r="AA1200" s="26">
        <v>261</v>
      </c>
      <c r="AB1200" s="26">
        <v>547</v>
      </c>
      <c r="AC1200" s="26">
        <v>89</v>
      </c>
      <c r="AD1200" s="26">
        <v>103</v>
      </c>
      <c r="AE1200" s="27" t="s">
        <v>678</v>
      </c>
      <c r="AF12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00" s="17" t="str">
        <f>RIGHT(Table1[[#This Row],[AlgorithmFunc]],LEN(Table1[[#This Row],[AlgorithmFunc]])-16)</f>
        <v>Cluster</v>
      </c>
      <c r="AH1200" s="27">
        <f>Table1[[#This Row],['# CM TP]]+Table1[[#This Row],['# CM TN]]</f>
        <v>808</v>
      </c>
      <c r="AI1200" s="27">
        <f>Table1[[#This Row],['# CM FP]]+Table1[[#This Row],['# CM FN]]</f>
        <v>192</v>
      </c>
      <c r="AJ1200" s="27">
        <f>Table1[[#This Row],['# CM TP]]+Table1[[#This Row],['# CM FP]]</f>
        <v>350</v>
      </c>
      <c r="AK1200" s="27">
        <f>Table1[[#This Row],['# CM TN]]+Table1[[#This Row],['# CM FN]]</f>
        <v>650</v>
      </c>
      <c r="AL1200" s="27">
        <f>Table1[[#This Row],[GT_T]]+Table1[[#This Row],[GT_F]]</f>
        <v>1000</v>
      </c>
      <c r="AM1200" s="27">
        <f>IFERROR((Table1[[#This Row],['# CM TP]]+Table1[[#This Row],['# CM TN]])/Table1[[#This Row],[GT_TOT]], 0)</f>
        <v>0.80800000000000005</v>
      </c>
      <c r="AN1200" s="27">
        <f>IFERROR(((Table1[[#This Row],[GT_T]]*Table1[[#This Row],[GT_ML_P]]/Table1[[#This Row],[GT_TOT]])+(Table1[[#This Row],[GT_F]]*Table1[[#This Row],[GT_ML_N]]/Table1[[#This Row],[GT_TOT]]))/Table1[[#This Row],[GT_TOT]],0)</f>
        <v>0.40760000000000002</v>
      </c>
      <c r="AO1200" s="27">
        <f>(Table1[[#This Row],[OBS_ACC]]-Table1[[#This Row],[EXP_ACC]])/(1-Table1[[#This Row],[EXP_ACC]])</f>
        <v>0.67589466576637414</v>
      </c>
      <c r="AP1200" s="27">
        <f>Table1[[#This Row],['# CM TP]]+Table1[[#This Row],['# CM FN]]</f>
        <v>364</v>
      </c>
      <c r="AQ1200" s="27">
        <f>Table1[[#This Row],['# CM TN]]+Table1[[#This Row],['# CM FP]]</f>
        <v>636</v>
      </c>
      <c r="AR1200" s="29">
        <f>IFERROR(Table1[[#This Row],[NUM_T]]/(Table1[[#This Row],[NUM_T]]+Table1[[#This Row],[NUM_F]]),0)</f>
        <v>0.36399999999999999</v>
      </c>
      <c r="AS1200" s="29">
        <f>IFERROR(((LEN(Table1[[#This Row],[Predictors]])-LEN(SUBSTITUTE(Table1[[#This Row],[Predictors]],"_","")))/Table1[[#This Row],[NumPredictors]])-Table1[[#This Row],[P_se]],0)</f>
        <v>0</v>
      </c>
      <c r="AT1200" s="29">
        <f>IFERROR((LEN(Table1[[#This Row],[Predictors]])-LEN(SUBSTITUTE(Table1[[#This Row],[Predictors]],".","")))/Table1[[#This Row],[NumPredictors]],0)</f>
        <v>1</v>
      </c>
      <c r="AU120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00" s="29">
        <f>1-(Table1[[#This Row],[P_2gram]]+Table1[[#This Row],[P_order]]+Table1[[#This Row],[P_se]])</f>
        <v>0</v>
      </c>
    </row>
    <row r="1201" spans="1:48" x14ac:dyDescent="0.25">
      <c r="A1201">
        <v>2</v>
      </c>
      <c r="B1201" t="s">
        <v>645</v>
      </c>
      <c r="C1201" t="s">
        <v>190</v>
      </c>
      <c r="D1201" s="26" t="s">
        <v>1510</v>
      </c>
      <c r="E1201">
        <v>40000</v>
      </c>
      <c r="F12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01" t="s">
        <v>1294</v>
      </c>
      <c r="H1201" s="3">
        <v>1</v>
      </c>
      <c r="I1201" s="1">
        <v>43121.790324074071</v>
      </c>
      <c r="J1201" t="s">
        <v>37</v>
      </c>
      <c r="K1201" t="s">
        <v>11</v>
      </c>
      <c r="L1201" t="str">
        <f>SUBSTITUTE(SUBSTITUTE(Table1[[#This Row],[PredictorSetsOrig]],"task","act"),"startend","se")</f>
        <v>act,se</v>
      </c>
      <c r="M1201" s="32" t="s">
        <v>14</v>
      </c>
      <c r="N1201" s="3">
        <v>30</v>
      </c>
      <c r="O1201" s="3">
        <f>IF(Table1[[#This Row],[Algorithm]]="None",0,IF(Table1[[#This Row],[NumPredictors]]&lt;=5,5,IF(Table1[[#This Row],[NumPredictors]]&lt;=10,10,IF(Table1[[#This Row],[NumPredictors]]&lt;=30,30,50))))</f>
        <v>30</v>
      </c>
      <c r="P1201" s="2">
        <v>0.85550000000000004</v>
      </c>
      <c r="Q1201" s="2">
        <v>0.85866666666666702</v>
      </c>
      <c r="R1201">
        <v>2.5</v>
      </c>
      <c r="S1201">
        <v>72.45</v>
      </c>
      <c r="T1201">
        <v>1.1900000000000499</v>
      </c>
      <c r="U1201" s="3">
        <v>7.1856147349914599</v>
      </c>
      <c r="V1201" s="27"/>
      <c r="W1201" s="22">
        <f>IFERROR(Table1[[#This Row],[MutualInformation]]/Table1[[#This Row],[MutualInformationPotential]],0)</f>
        <v>0</v>
      </c>
      <c r="X1201" s="3">
        <v>0.35786984717960502</v>
      </c>
      <c r="Y1201" s="3"/>
      <c r="Z1201" s="3">
        <f>IFERROR(Table1[[#This Row],[MutualInformationVsOutcome]]/Table1[[#This Row],[MutualInformationVsOutcomePotential]],0)</f>
        <v>0</v>
      </c>
      <c r="AA1201">
        <v>982</v>
      </c>
      <c r="AB1201">
        <v>7573</v>
      </c>
      <c r="AC1201">
        <v>365</v>
      </c>
      <c r="AD1201">
        <v>1080</v>
      </c>
      <c r="AE1201" s="3" t="s">
        <v>1296</v>
      </c>
      <c r="AF1201" s="3" t="str">
        <f>RIGHT(Table1[[#This Row],[AlgorithmFunc]],LEN(Table1[[#This Row],[AlgorithmFunc]])-16)</f>
        <v>Cluster</v>
      </c>
      <c r="AG1201" s="17" t="str">
        <f>RIGHT(Table1[[#This Row],[AlgorithmFunc]],LEN(Table1[[#This Row],[AlgorithmFunc]])-16)</f>
        <v>Cluster</v>
      </c>
      <c r="AH1201" s="3">
        <f>Table1[[#This Row],['# CM TP]]+Table1[[#This Row],['# CM TN]]</f>
        <v>8555</v>
      </c>
      <c r="AI1201" s="3">
        <f>Table1[[#This Row],['# CM FP]]+Table1[[#This Row],['# CM FN]]</f>
        <v>1445</v>
      </c>
      <c r="AJ1201" s="3">
        <f>Table1[[#This Row],['# CM TP]]+Table1[[#This Row],['# CM FP]]</f>
        <v>1347</v>
      </c>
      <c r="AK1201" s="3">
        <f>Table1[[#This Row],['# CM TN]]+Table1[[#This Row],['# CM FN]]</f>
        <v>8653</v>
      </c>
      <c r="AL1201" s="3">
        <f>Table1[[#This Row],[GT_T]]+Table1[[#This Row],[GT_F]]</f>
        <v>10000</v>
      </c>
      <c r="AM1201" s="3">
        <f>IFERROR((Table1[[#This Row],['# CM TP]]+Table1[[#This Row],['# CM TN]])/Table1[[#This Row],[GT_TOT]], 0)</f>
        <v>0.85550000000000004</v>
      </c>
      <c r="AN1201" s="3">
        <f>IFERROR(((Table1[[#This Row],[GT_T]]*Table1[[#This Row],[GT_ML_P]]/Table1[[#This Row],[GT_TOT]])+(Table1[[#This Row],[GT_F]]*Table1[[#This Row],[GT_ML_N]]/Table1[[#This Row],[GT_TOT]]))/Table1[[#This Row],[GT_TOT]],0)</f>
        <v>0.2402717</v>
      </c>
      <c r="AO1201" s="3">
        <f>(Table1[[#This Row],[OBS_ACC]]-Table1[[#This Row],[EXP_ACC]])/(1-Table1[[#This Row],[EXP_ACC]])</f>
        <v>0.80980042470446345</v>
      </c>
      <c r="AP1201" s="3">
        <f>Table1[[#This Row],['# CM TP]]+Table1[[#This Row],['# CM FN]]</f>
        <v>2062</v>
      </c>
      <c r="AQ1201" s="3">
        <f>Table1[[#This Row],['# CM TN]]+Table1[[#This Row],['# CM FP]]</f>
        <v>7938</v>
      </c>
      <c r="AR1201" s="2">
        <f>IFERROR(Table1[[#This Row],[NUM_T]]/(Table1[[#This Row],[NUM_T]]+Table1[[#This Row],[NUM_F]]),0)</f>
        <v>0.20619999999999999</v>
      </c>
      <c r="AS1201" s="2">
        <f>IFERROR(((LEN(Table1[[#This Row],[Predictors]])-LEN(SUBSTITUTE(Table1[[#This Row],[Predictors]],"_","")))/Table1[[#This Row],[NumPredictors]])-Table1[[#This Row],[P_se]],0)</f>
        <v>5.5555555555555539E-2</v>
      </c>
      <c r="AT1201" s="2">
        <f>IFERROR((LEN(Table1[[#This Row],[Predictors]])-LEN(SUBSTITUTE(Table1[[#This Row],[Predictors]],".","")))/Table1[[#This Row],[NumPredictors]],0)</f>
        <v>0</v>
      </c>
      <c r="AU12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0.11111111111111112</v>
      </c>
      <c r="AV1201" s="2">
        <f>1-(Table1[[#This Row],[P_2gram]]+Table1[[#This Row],[P_order]]+Table1[[#This Row],[P_se]])</f>
        <v>0.83333333333333337</v>
      </c>
    </row>
    <row r="1202" spans="1:48" x14ac:dyDescent="0.25">
      <c r="A1202">
        <v>9</v>
      </c>
      <c r="B1202" t="s">
        <v>645</v>
      </c>
      <c r="C1202" t="s">
        <v>190</v>
      </c>
      <c r="D1202" s="26" t="s">
        <v>1510</v>
      </c>
      <c r="E1202">
        <v>4000</v>
      </c>
      <c r="F12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02" t="s">
        <v>698</v>
      </c>
      <c r="H1202" s="3">
        <v>1</v>
      </c>
      <c r="I1202" s="1">
        <v>42795.712002314816</v>
      </c>
      <c r="J1202" t="s">
        <v>37</v>
      </c>
      <c r="K1202" s="1" t="s">
        <v>11</v>
      </c>
      <c r="L1202" t="str">
        <f>SUBSTITUTE(SUBSTITUTE(Table1[[#This Row],[PredictorSetsOrig]],"task","act"),"startend","se")</f>
        <v>2gram,order</v>
      </c>
      <c r="M1202" s="14" t="s">
        <v>438</v>
      </c>
      <c r="N1202" s="3">
        <v>30</v>
      </c>
      <c r="O1202" s="3">
        <f>IF(Table1[[#This Row],[Algorithm]]="None",0,IF(Table1[[#This Row],[NumPredictors]]&lt;=5,5,IF(Table1[[#This Row],[NumPredictors]]&lt;=10,10,IF(Table1[[#This Row],[NumPredictors]]&lt;=30,30,50))))</f>
        <v>30</v>
      </c>
      <c r="P1202" s="2">
        <v>0.80800000000000005</v>
      </c>
      <c r="Q1202" s="2">
        <v>0.829666666666667</v>
      </c>
      <c r="R1202">
        <v>1.8199999999997101</v>
      </c>
      <c r="S1202">
        <v>6.8799999999973798</v>
      </c>
      <c r="T1202">
        <v>1.5</v>
      </c>
      <c r="U1202" s="3">
        <v>6.7468236456590498</v>
      </c>
      <c r="V1202" s="17">
        <v>7.30761563701172</v>
      </c>
      <c r="W1202" s="22">
        <f>IFERROR(Table1[[#This Row],[MutualInformation]]/Table1[[#This Row],[MutualInformationPotential]],0)</f>
        <v>0.92325923814159538</v>
      </c>
      <c r="X1202" s="3">
        <v>0.55093392856920598</v>
      </c>
      <c r="Y1202" s="3">
        <v>0.62240735263359004</v>
      </c>
      <c r="Z1202" s="3">
        <f>IFERROR(Table1[[#This Row],[MutualInformationVsOutcome]]/Table1[[#This Row],[MutualInformationVsOutcomePotential]],0)</f>
        <v>0.88516616366763856</v>
      </c>
      <c r="AA1202">
        <v>259</v>
      </c>
      <c r="AB1202">
        <v>549</v>
      </c>
      <c r="AC1202">
        <v>87</v>
      </c>
      <c r="AD1202">
        <v>105</v>
      </c>
      <c r="AE1202" s="3" t="s">
        <v>679</v>
      </c>
      <c r="AF12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02" s="17" t="str">
        <f>RIGHT(Table1[[#This Row],[AlgorithmFunc]],LEN(Table1[[#This Row],[AlgorithmFunc]])-16)</f>
        <v>Cluster</v>
      </c>
      <c r="AH1202" s="3">
        <f>Table1[[#This Row],['# CM TP]]+Table1[[#This Row],['# CM TN]]</f>
        <v>808</v>
      </c>
      <c r="AI1202" s="3">
        <f>Table1[[#This Row],['# CM FP]]+Table1[[#This Row],['# CM FN]]</f>
        <v>192</v>
      </c>
      <c r="AJ1202" s="3">
        <f>Table1[[#This Row],['# CM TP]]+Table1[[#This Row],['# CM FP]]</f>
        <v>346</v>
      </c>
      <c r="AK1202" s="3">
        <f>Table1[[#This Row],['# CM TN]]+Table1[[#This Row],['# CM FN]]</f>
        <v>654</v>
      </c>
      <c r="AL1202" s="3">
        <f>Table1[[#This Row],[GT_T]]+Table1[[#This Row],[GT_F]]</f>
        <v>1000</v>
      </c>
      <c r="AM1202" s="3">
        <f>IFERROR((Table1[[#This Row],['# CM TP]]+Table1[[#This Row],['# CM TN]])/Table1[[#This Row],[GT_TOT]], 0)</f>
        <v>0.80800000000000005</v>
      </c>
      <c r="AN1202" s="3">
        <f>IFERROR(((Table1[[#This Row],[GT_T]]*Table1[[#This Row],[GT_ML_P]]/Table1[[#This Row],[GT_TOT]])+(Table1[[#This Row],[GT_F]]*Table1[[#This Row],[GT_ML_N]]/Table1[[#This Row],[GT_TOT]]))/Table1[[#This Row],[GT_TOT]],0)</f>
        <v>0.40513599999999994</v>
      </c>
      <c r="AO1202" s="3">
        <f>(Table1[[#This Row],[OBS_ACC]]-Table1[[#This Row],[EXP_ACC]])/(1-Table1[[#This Row],[EXP_ACC]])</f>
        <v>0.67723715000403462</v>
      </c>
      <c r="AP1202" s="3">
        <f>Table1[[#This Row],['# CM TP]]+Table1[[#This Row],['# CM FN]]</f>
        <v>364</v>
      </c>
      <c r="AQ1202" s="3">
        <f>Table1[[#This Row],['# CM TN]]+Table1[[#This Row],['# CM FP]]</f>
        <v>636</v>
      </c>
      <c r="AR1202" s="2">
        <f>IFERROR(Table1[[#This Row],[NUM_T]]/(Table1[[#This Row],[NUM_T]]+Table1[[#This Row],[NUM_F]]),0)</f>
        <v>0.36399999999999999</v>
      </c>
      <c r="AS1202" s="2">
        <f>IFERROR(((LEN(Table1[[#This Row],[Predictors]])-LEN(SUBSTITUTE(Table1[[#This Row],[Predictors]],"_","")))/Table1[[#This Row],[NumPredictors]])-Table1[[#This Row],[P_se]],0)</f>
        <v>0.43333333333333335</v>
      </c>
      <c r="AT1202" s="2">
        <f>IFERROR((LEN(Table1[[#This Row],[Predictors]])-LEN(SUBSTITUTE(Table1[[#This Row],[Predictors]],".","")))/Table1[[#This Row],[NumPredictors]],0)</f>
        <v>0.56666666666666665</v>
      </c>
      <c r="AU12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02" s="2">
        <f>1-(Table1[[#This Row],[P_2gram]]+Table1[[#This Row],[P_order]]+Table1[[#This Row],[P_se]])</f>
        <v>0</v>
      </c>
    </row>
    <row r="1203" spans="1:48" x14ac:dyDescent="0.25">
      <c r="A1203" s="26">
        <v>24</v>
      </c>
      <c r="B1203" s="26" t="s">
        <v>645</v>
      </c>
      <c r="C1203" s="26" t="s">
        <v>190</v>
      </c>
      <c r="D1203" s="26" t="s">
        <v>1510</v>
      </c>
      <c r="E1203" s="26">
        <v>4000</v>
      </c>
      <c r="F12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03" s="26" t="s">
        <v>698</v>
      </c>
      <c r="H1203" s="27">
        <v>1</v>
      </c>
      <c r="I1203" s="28">
        <v>42795.812013888892</v>
      </c>
      <c r="J1203" s="26" t="s">
        <v>173</v>
      </c>
      <c r="K1203" s="28" t="s">
        <v>11</v>
      </c>
      <c r="L1203" t="str">
        <f>SUBSTITUTE(SUBSTITUTE(Table1[[#This Row],[PredictorSetsOrig]],"task","act"),"startend","se")</f>
        <v>2gram,order</v>
      </c>
      <c r="M1203" s="14" t="s">
        <v>438</v>
      </c>
      <c r="N1203" s="27">
        <v>30</v>
      </c>
      <c r="O1203" s="27">
        <f>IF(Table1[[#This Row],[Algorithm]]="None",0,IF(Table1[[#This Row],[NumPredictors]]&lt;=5,5,IF(Table1[[#This Row],[NumPredictors]]&lt;=10,10,IF(Table1[[#This Row],[NumPredictors]]&lt;=30,30,50))))</f>
        <v>30</v>
      </c>
      <c r="P1203" s="29">
        <v>0.80800000000000005</v>
      </c>
      <c r="Q1203" s="29">
        <v>0.82499999999999996</v>
      </c>
      <c r="R1203" s="26">
        <v>358.04000000000099</v>
      </c>
      <c r="S1203" s="26">
        <v>8.4199999999982502</v>
      </c>
      <c r="T1203" s="26">
        <v>2.8899999999994201</v>
      </c>
      <c r="U1203" s="27">
        <v>5.95933414271546</v>
      </c>
      <c r="V1203" s="27">
        <v>7.30761563701172</v>
      </c>
      <c r="W1203" s="22">
        <f>IFERROR(Table1[[#This Row],[MutualInformation]]/Table1[[#This Row],[MutualInformationPotential]],0)</f>
        <v>0.8154963860623069</v>
      </c>
      <c r="X1203" s="27">
        <v>0.53490218498554798</v>
      </c>
      <c r="Y1203" s="3">
        <v>0.62240735263359004</v>
      </c>
      <c r="Z1203" s="27">
        <f>IFERROR(Table1[[#This Row],[MutualInformationVsOutcome]]/Table1[[#This Row],[MutualInformationVsOutcomePotential]],0)</f>
        <v>0.8594085251760254</v>
      </c>
      <c r="AA1203" s="26">
        <v>251</v>
      </c>
      <c r="AB1203" s="26">
        <v>557</v>
      </c>
      <c r="AC1203" s="26">
        <v>79</v>
      </c>
      <c r="AD1203" s="26">
        <v>113</v>
      </c>
      <c r="AE1203" s="27" t="s">
        <v>712</v>
      </c>
      <c r="AF12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203" s="17" t="str">
        <f>RIGHT(Table1[[#This Row],[AlgorithmFunc]],LEN(Table1[[#This Row],[AlgorithmFunc]])-16)</f>
        <v>Recursive2Sizes</v>
      </c>
      <c r="AH1203" s="27">
        <f>Table1[[#This Row],['# CM TP]]+Table1[[#This Row],['# CM TN]]</f>
        <v>808</v>
      </c>
      <c r="AI1203" s="27">
        <f>Table1[[#This Row],['# CM FP]]+Table1[[#This Row],['# CM FN]]</f>
        <v>192</v>
      </c>
      <c r="AJ1203" s="27">
        <f>Table1[[#This Row],['# CM TP]]+Table1[[#This Row],['# CM FP]]</f>
        <v>330</v>
      </c>
      <c r="AK1203" s="27">
        <f>Table1[[#This Row],['# CM TN]]+Table1[[#This Row],['# CM FN]]</f>
        <v>670</v>
      </c>
      <c r="AL1203" s="27">
        <f>Table1[[#This Row],[GT_T]]+Table1[[#This Row],[GT_F]]</f>
        <v>1000</v>
      </c>
      <c r="AM1203" s="27">
        <f>IFERROR((Table1[[#This Row],['# CM TP]]+Table1[[#This Row],['# CM TN]])/Table1[[#This Row],[GT_TOT]], 0)</f>
        <v>0.80800000000000005</v>
      </c>
      <c r="AN1203" s="27">
        <f>IFERROR(((Table1[[#This Row],[GT_T]]*Table1[[#This Row],[GT_ML_P]]/Table1[[#This Row],[GT_TOT]])+(Table1[[#This Row],[GT_F]]*Table1[[#This Row],[GT_ML_N]]/Table1[[#This Row],[GT_TOT]]))/Table1[[#This Row],[GT_TOT]],0)</f>
        <v>0.39527999999999996</v>
      </c>
      <c r="AO1203" s="27">
        <f>(Table1[[#This Row],[OBS_ACC]]-Table1[[#This Row],[EXP_ACC]])/(1-Table1[[#This Row],[EXP_ACC]])</f>
        <v>0.68249768487895235</v>
      </c>
      <c r="AP1203" s="27">
        <f>Table1[[#This Row],['# CM TP]]+Table1[[#This Row],['# CM FN]]</f>
        <v>364</v>
      </c>
      <c r="AQ1203" s="27">
        <f>Table1[[#This Row],['# CM TN]]+Table1[[#This Row],['# CM FP]]</f>
        <v>636</v>
      </c>
      <c r="AR1203" s="29">
        <f>IFERROR(Table1[[#This Row],[NUM_T]]/(Table1[[#This Row],[NUM_T]]+Table1[[#This Row],[NUM_F]]),0)</f>
        <v>0.36399999999999999</v>
      </c>
      <c r="AS1203" s="29">
        <f>IFERROR(((LEN(Table1[[#This Row],[Predictors]])-LEN(SUBSTITUTE(Table1[[#This Row],[Predictors]],"_","")))/Table1[[#This Row],[NumPredictors]])-Table1[[#This Row],[P_se]],0)</f>
        <v>0.43333333333333335</v>
      </c>
      <c r="AT1203" s="29">
        <f>IFERROR((LEN(Table1[[#This Row],[Predictors]])-LEN(SUBSTITUTE(Table1[[#This Row],[Predictors]],".","")))/Table1[[#This Row],[NumPredictors]],0)</f>
        <v>0.56666666666666665</v>
      </c>
      <c r="AU12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03" s="29">
        <f>1-(Table1[[#This Row],[P_2gram]]+Table1[[#This Row],[P_order]]+Table1[[#This Row],[P_se]])</f>
        <v>0</v>
      </c>
    </row>
    <row r="1204" spans="1:48" x14ac:dyDescent="0.25">
      <c r="A1204">
        <v>53</v>
      </c>
      <c r="B1204" t="s">
        <v>645</v>
      </c>
      <c r="C1204" t="s">
        <v>185</v>
      </c>
      <c r="D1204" s="26" t="s">
        <v>1510</v>
      </c>
      <c r="E1204">
        <v>4000</v>
      </c>
      <c r="F12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204" t="s">
        <v>794</v>
      </c>
      <c r="H1204" s="3">
        <v>1</v>
      </c>
      <c r="I1204" s="1">
        <v>42798.529675925929</v>
      </c>
      <c r="J1204" t="s">
        <v>740</v>
      </c>
      <c r="K1204" s="1" t="s">
        <v>11</v>
      </c>
      <c r="L1204" t="str">
        <f>SUBSTITUTE(SUBSTITUTE(Table1[[#This Row],[PredictorSetsOrig]],"task","act"),"startend","se")</f>
        <v>2gram</v>
      </c>
      <c r="M1204" s="14" t="s">
        <v>434</v>
      </c>
      <c r="N1204" s="3">
        <v>30</v>
      </c>
      <c r="O1204" s="3">
        <f>IF(Table1[[#This Row],[Algorithm]]="None",0,IF(Table1[[#This Row],[NumPredictors]]&lt;=5,5,IF(Table1[[#This Row],[NumPredictors]]&lt;=10,10,IF(Table1[[#This Row],[NumPredictors]]&lt;=30,30,50))))</f>
        <v>30</v>
      </c>
      <c r="P1204" s="2">
        <v>0.80800000000000005</v>
      </c>
      <c r="Q1204" s="2">
        <v>0.80400000000000005</v>
      </c>
      <c r="R1204">
        <v>2.38</v>
      </c>
      <c r="S1204">
        <v>6.0300000000000296</v>
      </c>
      <c r="T1204" s="1">
        <v>0.67000000000001603</v>
      </c>
      <c r="U1204" s="3">
        <v>1.3764708298070001</v>
      </c>
      <c r="V1204" s="17">
        <v>7.30761563701172</v>
      </c>
      <c r="W1204" s="22">
        <f>IFERROR(Table1[[#This Row],[MutualInformation]]/Table1[[#This Row],[MutualInformationPotential]],0)</f>
        <v>0.18836114242728233</v>
      </c>
      <c r="X1204" s="3">
        <v>5.1780164937431601E-2</v>
      </c>
      <c r="Y1204" s="3">
        <v>0.40525441704633802</v>
      </c>
      <c r="Z1204" s="3">
        <f>IFERROR(Table1[[#This Row],[MutualInformationVsOutcome]]/Table1[[#This Row],[MutualInformationVsOutcomePotential]],0)</f>
        <v>0.12777199398547431</v>
      </c>
      <c r="AA1204" s="1">
        <v>14</v>
      </c>
      <c r="AB1204" s="1">
        <v>794</v>
      </c>
      <c r="AC1204">
        <v>11</v>
      </c>
      <c r="AD1204">
        <v>181</v>
      </c>
      <c r="AE1204" s="3" t="s">
        <v>823</v>
      </c>
      <c r="AF12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204" s="17" t="str">
        <f>RIGHT(Table1[[#This Row],[AlgorithmFunc]],LEN(Table1[[#This Row],[AlgorithmFunc]])-16)</f>
        <v>MRMRClassic</v>
      </c>
      <c r="AH1204" s="3">
        <f>Table1[[#This Row],['# CM TP]]+Table1[[#This Row],['# CM TN]]</f>
        <v>808</v>
      </c>
      <c r="AI1204" s="3">
        <f>Table1[[#This Row],['# CM FP]]+Table1[[#This Row],['# CM FN]]</f>
        <v>192</v>
      </c>
      <c r="AJ1204" s="3">
        <f>Table1[[#This Row],['# CM TP]]+Table1[[#This Row],['# CM FP]]</f>
        <v>25</v>
      </c>
      <c r="AK1204" s="3">
        <f>Table1[[#This Row],['# CM TN]]+Table1[[#This Row],['# CM FN]]</f>
        <v>975</v>
      </c>
      <c r="AL1204" s="3">
        <f>Table1[[#This Row],[GT_T]]+Table1[[#This Row],[GT_F]]</f>
        <v>1000</v>
      </c>
      <c r="AM1204" s="3">
        <f>IFERROR((Table1[[#This Row],['# CM TP]]+Table1[[#This Row],['# CM TN]])/Table1[[#This Row],[GT_TOT]], 0)</f>
        <v>0.80800000000000005</v>
      </c>
      <c r="AN1204" s="3">
        <f>IFERROR(((Table1[[#This Row],[GT_T]]*Table1[[#This Row],[GT_ML_P]]/Table1[[#This Row],[GT_TOT]])+(Table1[[#This Row],[GT_F]]*Table1[[#This Row],[GT_ML_N]]/Table1[[#This Row],[GT_TOT]]))/Table1[[#This Row],[GT_TOT]],0)</f>
        <v>0.20739999999999997</v>
      </c>
      <c r="AO1204" s="3">
        <f>(Table1[[#This Row],[OBS_ACC]]-Table1[[#This Row],[EXP_ACC]])/(1-Table1[[#This Row],[EXP_ACC]])</f>
        <v>0.75775927327781989</v>
      </c>
      <c r="AP1204" s="3">
        <f>Table1[[#This Row],['# CM TP]]+Table1[[#This Row],['# CM FN]]</f>
        <v>195</v>
      </c>
      <c r="AQ1204" s="3">
        <f>Table1[[#This Row],['# CM TN]]+Table1[[#This Row],['# CM FP]]</f>
        <v>805</v>
      </c>
      <c r="AR1204" s="2">
        <f>IFERROR(Table1[[#This Row],[NUM_T]]/(Table1[[#This Row],[NUM_T]]+Table1[[#This Row],[NUM_F]]),0)</f>
        <v>0.19500000000000001</v>
      </c>
      <c r="AS1204" s="2">
        <f>IFERROR(((LEN(Table1[[#This Row],[Predictors]])-LEN(SUBSTITUTE(Table1[[#This Row],[Predictors]],"_","")))/Table1[[#This Row],[NumPredictors]])-Table1[[#This Row],[P_se]],0)</f>
        <v>1</v>
      </c>
      <c r="AT1204" s="2">
        <f>IFERROR((LEN(Table1[[#This Row],[Predictors]])-LEN(SUBSTITUTE(Table1[[#This Row],[Predictors]],".","")))/Table1[[#This Row],[NumPredictors]],0)</f>
        <v>0</v>
      </c>
      <c r="AU12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04" s="2">
        <f>1-(Table1[[#This Row],[P_2gram]]+Table1[[#This Row],[P_order]]+Table1[[#This Row],[P_se]])</f>
        <v>0</v>
      </c>
    </row>
    <row r="1205" spans="1:48" x14ac:dyDescent="0.25">
      <c r="A1205" s="26">
        <v>3</v>
      </c>
      <c r="B1205" s="26" t="s">
        <v>645</v>
      </c>
      <c r="C1205" s="26" t="s">
        <v>190</v>
      </c>
      <c r="D1205" s="26" t="s">
        <v>1510</v>
      </c>
      <c r="E1205" s="26">
        <v>4000</v>
      </c>
      <c r="F12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05" s="26" t="s">
        <v>886</v>
      </c>
      <c r="H1205" s="27">
        <v>1</v>
      </c>
      <c r="I1205" s="28">
        <v>42805.745416666665</v>
      </c>
      <c r="J1205" s="26" t="s">
        <v>887</v>
      </c>
      <c r="K1205" s="28" t="s">
        <v>11</v>
      </c>
      <c r="L1205" t="str">
        <f>SUBSTITUTE(SUBSTITUTE(Table1[[#This Row],[PredictorSetsOrig]],"task","act"),"startend","se")</f>
        <v>act,se,2gram</v>
      </c>
      <c r="M1205" s="26" t="s">
        <v>16</v>
      </c>
      <c r="N1205" s="16">
        <v>5</v>
      </c>
      <c r="O1205" s="27">
        <f>IF(Table1[[#This Row],[Algorithm]]="None",0,IF(Table1[[#This Row],[NumPredictors]]&lt;=5,5,IF(Table1[[#This Row],[NumPredictors]]&lt;=10,10,IF(Table1[[#This Row],[NumPredictors]]&lt;=30,30,50))))</f>
        <v>5</v>
      </c>
      <c r="P1205" s="29">
        <v>0.80800000000000005</v>
      </c>
      <c r="Q1205" s="29">
        <v>0.82566666666666699</v>
      </c>
      <c r="R1205" s="27">
        <v>222.61</v>
      </c>
      <c r="S1205" s="27">
        <v>3.33000000000004</v>
      </c>
      <c r="T1205" s="27">
        <v>0.72000000000002695</v>
      </c>
      <c r="U1205" s="27">
        <v>4.0500533792280597</v>
      </c>
      <c r="V1205" s="3">
        <v>7.30761563701172</v>
      </c>
      <c r="W1205" s="22">
        <f>IFERROR(Table1[[#This Row],[MutualInformation]]/Table1[[#This Row],[MutualInformationPotential]],0)</f>
        <v>0.554223645632823</v>
      </c>
      <c r="X1205" s="27">
        <v>0.32968962696548099</v>
      </c>
      <c r="Y1205" s="3">
        <v>0.62240735263358904</v>
      </c>
      <c r="Z1205" s="27">
        <f>IFERROR(Table1[[#This Row],[MutualInformationVsOutcome]]/Table1[[#This Row],[MutualInformationVsOutcomePotential]],0)</f>
        <v>0.52970072665508683</v>
      </c>
      <c r="AA1205" s="27">
        <v>266</v>
      </c>
      <c r="AB1205" s="27">
        <v>542</v>
      </c>
      <c r="AC1205" s="27">
        <v>94</v>
      </c>
      <c r="AD1205" s="27">
        <v>98</v>
      </c>
      <c r="AE1205" s="28" t="s">
        <v>259</v>
      </c>
      <c r="AF12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205" s="17" t="str">
        <f>RIGHT(Table1[[#This Row],[AlgorithmFunc]],LEN(Table1[[#This Row],[AlgorithmFunc]])-16)</f>
        <v>Recursive4Sizes</v>
      </c>
      <c r="AH1205" s="27">
        <f>Table1[[#This Row],['# CM TP]]+Table1[[#This Row],['# CM TN]]</f>
        <v>808</v>
      </c>
      <c r="AI1205" s="27">
        <f>Table1[[#This Row],['# CM FP]]+Table1[[#This Row],['# CM FN]]</f>
        <v>192</v>
      </c>
      <c r="AJ1205" s="27">
        <f>Table1[[#This Row],['# CM TP]]+Table1[[#This Row],['# CM FP]]</f>
        <v>360</v>
      </c>
      <c r="AK1205" s="27">
        <f>Table1[[#This Row],['# CM TN]]+Table1[[#This Row],['# CM FN]]</f>
        <v>640</v>
      </c>
      <c r="AL1205" s="27">
        <f>Table1[[#This Row],[GT_T]]+Table1[[#This Row],[GT_F]]</f>
        <v>1000</v>
      </c>
      <c r="AM1205" s="27">
        <f>IFERROR((Table1[[#This Row],['# CM TP]]+Table1[[#This Row],['# CM TN]])/Table1[[#This Row],[GT_TOT]], 0)</f>
        <v>0.80800000000000005</v>
      </c>
      <c r="AN1205" s="27">
        <f>IFERROR(((Table1[[#This Row],[GT_T]]*Table1[[#This Row],[GT_ML_P]]/Table1[[#This Row],[GT_TOT]])+(Table1[[#This Row],[GT_F]]*Table1[[#This Row],[GT_ML_N]]/Table1[[#This Row],[GT_TOT]]))/Table1[[#This Row],[GT_TOT]],0)</f>
        <v>0.41376000000000002</v>
      </c>
      <c r="AO1205" s="27">
        <f>(Table1[[#This Row],[OBS_ACC]]-Table1[[#This Row],[EXP_ACC]])/(1-Table1[[#This Row],[EXP_ACC]])</f>
        <v>0.67248908296943244</v>
      </c>
      <c r="AP1205" s="27">
        <f>Table1[[#This Row],['# CM TP]]+Table1[[#This Row],['# CM FN]]</f>
        <v>364</v>
      </c>
      <c r="AQ1205" s="27">
        <f>Table1[[#This Row],['# CM TN]]+Table1[[#This Row],['# CM FP]]</f>
        <v>636</v>
      </c>
      <c r="AR1205" s="29">
        <f>IFERROR(Table1[[#This Row],[NUM_T]]/(Table1[[#This Row],[NUM_T]]+Table1[[#This Row],[NUM_F]]),0)</f>
        <v>0.36399999999999999</v>
      </c>
      <c r="AS1205" s="29">
        <f>IFERROR(((LEN(Table1[[#This Row],[Predictors]])-LEN(SUBSTITUTE(Table1[[#This Row],[Predictors]],"_","")))/Table1[[#This Row],[NumPredictors]])-Table1[[#This Row],[P_se]],0)</f>
        <v>0</v>
      </c>
      <c r="AT1205" s="29">
        <f>IFERROR((LEN(Table1[[#This Row],[Predictors]])-LEN(SUBSTITUTE(Table1[[#This Row],[Predictors]],".","")))/Table1[[#This Row],[NumPredictors]],0)</f>
        <v>0</v>
      </c>
      <c r="AU12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05" s="29">
        <f>1-(Table1[[#This Row],[P_2gram]]+Table1[[#This Row],[P_order]]+Table1[[#This Row],[P_se]])</f>
        <v>1</v>
      </c>
    </row>
    <row r="1206" spans="1:48" x14ac:dyDescent="0.25">
      <c r="A1206">
        <v>4</v>
      </c>
      <c r="B1206" t="s">
        <v>645</v>
      </c>
      <c r="C1206" t="s">
        <v>190</v>
      </c>
      <c r="D1206" s="26" t="s">
        <v>1510</v>
      </c>
      <c r="E1206">
        <v>40000</v>
      </c>
      <c r="F12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06" t="s">
        <v>1294</v>
      </c>
      <c r="H1206" s="3">
        <v>1</v>
      </c>
      <c r="I1206" s="1">
        <v>43121.792581018519</v>
      </c>
      <c r="J1206" t="s">
        <v>37</v>
      </c>
      <c r="K1206" t="s">
        <v>11</v>
      </c>
      <c r="L1206" t="str">
        <f>SUBSTITUTE(SUBSTITUTE(Table1[[#This Row],[PredictorSetsOrig]],"task","act"),"startend","se")</f>
        <v>act,se,order</v>
      </c>
      <c r="M1206" s="31" t="s">
        <v>18</v>
      </c>
      <c r="N1206" s="3">
        <v>30</v>
      </c>
      <c r="O1206" s="3">
        <f>IF(Table1[[#This Row],[Algorithm]]="None",0,IF(Table1[[#This Row],[NumPredictors]]&lt;=5,5,IF(Table1[[#This Row],[NumPredictors]]&lt;=10,10,IF(Table1[[#This Row],[NumPredictors]]&lt;=30,30,50))))</f>
        <v>30</v>
      </c>
      <c r="P1206" s="2">
        <v>0.85329999999999995</v>
      </c>
      <c r="Q1206" s="2">
        <v>0.85626666666666695</v>
      </c>
      <c r="R1206">
        <v>28.7</v>
      </c>
      <c r="S1206">
        <v>73.6400000000001</v>
      </c>
      <c r="T1206">
        <v>7.9300000000000601</v>
      </c>
      <c r="U1206" s="3">
        <v>7.1566929386340403</v>
      </c>
      <c r="V1206" s="27"/>
      <c r="W1206" s="22">
        <f>IFERROR(Table1[[#This Row],[MutualInformation]]/Table1[[#This Row],[MutualInformationPotential]],0)</f>
        <v>0</v>
      </c>
      <c r="X1206" s="3">
        <v>0.36201491678217701</v>
      </c>
      <c r="Y1206" s="3"/>
      <c r="Z1206" s="3">
        <f>IFERROR(Table1[[#This Row],[MutualInformationVsOutcome]]/Table1[[#This Row],[MutualInformationVsOutcomePotential]],0)</f>
        <v>0</v>
      </c>
      <c r="AA1206">
        <v>987</v>
      </c>
      <c r="AB1206">
        <v>7546</v>
      </c>
      <c r="AC1206">
        <v>392</v>
      </c>
      <c r="AD1206">
        <v>1075</v>
      </c>
      <c r="AE1206" s="3" t="s">
        <v>1298</v>
      </c>
      <c r="AF1206" s="3" t="str">
        <f>RIGHT(Table1[[#This Row],[AlgorithmFunc]],LEN(Table1[[#This Row],[AlgorithmFunc]])-16)</f>
        <v>Cluster</v>
      </c>
      <c r="AG1206" s="17" t="str">
        <f>RIGHT(Table1[[#This Row],[AlgorithmFunc]],LEN(Table1[[#This Row],[AlgorithmFunc]])-16)</f>
        <v>Cluster</v>
      </c>
      <c r="AH1206" s="3">
        <f>Table1[[#This Row],['# CM TP]]+Table1[[#This Row],['# CM TN]]</f>
        <v>8533</v>
      </c>
      <c r="AI1206" s="3">
        <f>Table1[[#This Row],['# CM FP]]+Table1[[#This Row],['# CM FN]]</f>
        <v>1467</v>
      </c>
      <c r="AJ1206" s="3">
        <f>Table1[[#This Row],['# CM TP]]+Table1[[#This Row],['# CM FP]]</f>
        <v>1379</v>
      </c>
      <c r="AK1206" s="3">
        <f>Table1[[#This Row],['# CM TN]]+Table1[[#This Row],['# CM FN]]</f>
        <v>8621</v>
      </c>
      <c r="AL1206" s="3">
        <f>Table1[[#This Row],[GT_T]]+Table1[[#This Row],[GT_F]]</f>
        <v>10000</v>
      </c>
      <c r="AM1206" s="3">
        <f>IFERROR((Table1[[#This Row],['# CM TP]]+Table1[[#This Row],['# CM TN]])/Table1[[#This Row],[GT_TOT]], 0)</f>
        <v>0.85329999999999995</v>
      </c>
      <c r="AN1206" s="3">
        <f>IFERROR(((Table1[[#This Row],[GT_T]]*Table1[[#This Row],[GT_ML_P]]/Table1[[#This Row],[GT_TOT]])+(Table1[[#This Row],[GT_F]]*Table1[[#This Row],[GT_ML_N]]/Table1[[#This Row],[GT_TOT]]))/Table1[[#This Row],[GT_TOT]],0)</f>
        <v>0.24414014000000003</v>
      </c>
      <c r="AO1206" s="3">
        <f>(Table1[[#This Row],[OBS_ACC]]-Table1[[#This Row],[EXP_ACC]])/(1-Table1[[#This Row],[EXP_ACC]])</f>
        <v>0.80591640360423422</v>
      </c>
      <c r="AP1206" s="3">
        <f>Table1[[#This Row],['# CM TP]]+Table1[[#This Row],['# CM FN]]</f>
        <v>2062</v>
      </c>
      <c r="AQ1206" s="3">
        <f>Table1[[#This Row],['# CM TN]]+Table1[[#This Row],['# CM FP]]</f>
        <v>7938</v>
      </c>
      <c r="AR1206" s="2">
        <f>IFERROR(Table1[[#This Row],[NUM_T]]/(Table1[[#This Row],[NUM_T]]+Table1[[#This Row],[NUM_F]]),0)</f>
        <v>0.20619999999999999</v>
      </c>
      <c r="AS1206" s="2">
        <f>IFERROR(((LEN(Table1[[#This Row],[Predictors]])-LEN(SUBSTITUTE(Table1[[#This Row],[Predictors]],"_","")))/Table1[[#This Row],[NumPredictors]])-Table1[[#This Row],[P_se]],0)</f>
        <v>2.2222222222222227E-2</v>
      </c>
      <c r="AT1206" s="2">
        <f>IFERROR((LEN(Table1[[#This Row],[Predictors]])-LEN(SUBSTITUTE(Table1[[#This Row],[Predictors]],".","")))/Table1[[#This Row],[NumPredictors]],0)</f>
        <v>0.76666666666666672</v>
      </c>
      <c r="AU12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206" s="2">
        <f>1-(Table1[[#This Row],[P_2gram]]+Table1[[#This Row],[P_order]]+Table1[[#This Row],[P_se]])</f>
        <v>0.16666666666666663</v>
      </c>
    </row>
    <row r="1207" spans="1:48" x14ac:dyDescent="0.25">
      <c r="A1207">
        <v>5</v>
      </c>
      <c r="B1207" t="s">
        <v>645</v>
      </c>
      <c r="C1207" t="s">
        <v>185</v>
      </c>
      <c r="D1207" s="26" t="s">
        <v>1510</v>
      </c>
      <c r="E1207">
        <v>4000</v>
      </c>
      <c r="F12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07" t="s">
        <v>1316</v>
      </c>
      <c r="H1207" s="3">
        <v>1</v>
      </c>
      <c r="I1207" s="1">
        <v>43121.877222222225</v>
      </c>
      <c r="J1207" t="s">
        <v>1317</v>
      </c>
      <c r="K1207" t="s">
        <v>11</v>
      </c>
      <c r="L1207" t="str">
        <f>SUBSTITUTE(SUBSTITUTE(Table1[[#This Row],[PredictorSetsOrig]],"task","act"),"startend","se")</f>
        <v>act,se,2gram,order</v>
      </c>
      <c r="M1207" s="32" t="s">
        <v>20</v>
      </c>
      <c r="N1207" s="3">
        <v>10</v>
      </c>
      <c r="O1207" s="3">
        <f>IF(Table1[[#This Row],[Algorithm]]="None",0,IF(Table1[[#This Row],[NumPredictors]]&lt;=5,5,IF(Table1[[#This Row],[NumPredictors]]&lt;=10,10,IF(Table1[[#This Row],[NumPredictors]]&lt;=30,30,50))))</f>
        <v>10</v>
      </c>
      <c r="P1207" s="2">
        <v>0.80800000000000005</v>
      </c>
      <c r="Q1207" s="2">
        <v>0.80433333333333301</v>
      </c>
      <c r="R1207">
        <v>2.4600000000000399</v>
      </c>
      <c r="S1207">
        <v>4.2899999999999601</v>
      </c>
      <c r="T1207">
        <v>1.7100000000000399</v>
      </c>
      <c r="U1207" s="3">
        <v>3.3800622591093701</v>
      </c>
      <c r="V1207" s="27">
        <v>7.30761563701172</v>
      </c>
      <c r="W1207" s="22">
        <f>IFERROR(Table1[[#This Row],[MutualInformation]]/Table1[[#This Row],[MutualInformationPotential]],0)</f>
        <v>0.46253968832049414</v>
      </c>
      <c r="X1207" s="3">
        <v>9.4305070028711996E-2</v>
      </c>
      <c r="Y1207" s="27">
        <v>0.40525441704633902</v>
      </c>
      <c r="Z1207" s="3">
        <f>IFERROR(Table1[[#This Row],[MutualInformationVsOutcome]]/Table1[[#This Row],[MutualInformationVsOutcomePotential]],0)</f>
        <v>0.23270584122449833</v>
      </c>
      <c r="AA1207">
        <v>13</v>
      </c>
      <c r="AB1207">
        <v>795</v>
      </c>
      <c r="AC1207">
        <v>10</v>
      </c>
      <c r="AD1207">
        <v>182</v>
      </c>
      <c r="AE1207" s="3" t="s">
        <v>1361</v>
      </c>
      <c r="AF120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07" s="17" t="str">
        <f>RIGHT(Table1[[#This Row],[AlgorithmFunc]],LEN(Table1[[#This Row],[AlgorithmFunc]])-16)</f>
        <v>ClusterMRMR</v>
      </c>
      <c r="AH1207" s="3">
        <f>Table1[[#This Row],['# CM TP]]+Table1[[#This Row],['# CM TN]]</f>
        <v>808</v>
      </c>
      <c r="AI1207" s="3">
        <f>Table1[[#This Row],['# CM FP]]+Table1[[#This Row],['# CM FN]]</f>
        <v>192</v>
      </c>
      <c r="AJ1207" s="3">
        <f>Table1[[#This Row],['# CM TP]]+Table1[[#This Row],['# CM FP]]</f>
        <v>23</v>
      </c>
      <c r="AK1207" s="3">
        <f>Table1[[#This Row],['# CM TN]]+Table1[[#This Row],['# CM FN]]</f>
        <v>977</v>
      </c>
      <c r="AL1207" s="3">
        <f>Table1[[#This Row],[GT_T]]+Table1[[#This Row],[GT_F]]</f>
        <v>1000</v>
      </c>
      <c r="AM1207" s="3">
        <f>IFERROR((Table1[[#This Row],['# CM TP]]+Table1[[#This Row],['# CM TN]])/Table1[[#This Row],[GT_TOT]], 0)</f>
        <v>0.80800000000000005</v>
      </c>
      <c r="AN1207" s="3">
        <f>IFERROR(((Table1[[#This Row],[GT_T]]*Table1[[#This Row],[GT_ML_P]]/Table1[[#This Row],[GT_TOT]])+(Table1[[#This Row],[GT_F]]*Table1[[#This Row],[GT_ML_N]]/Table1[[#This Row],[GT_TOT]]))/Table1[[#This Row],[GT_TOT]],0)</f>
        <v>0.20616800000000002</v>
      </c>
      <c r="AO1207" s="3">
        <f>(Table1[[#This Row],[OBS_ACC]]-Table1[[#This Row],[EXP_ACC]])/(1-Table1[[#This Row],[EXP_ACC]])</f>
        <v>0.75813522256598376</v>
      </c>
      <c r="AP1207" s="3">
        <f>Table1[[#This Row],['# CM TP]]+Table1[[#This Row],['# CM FN]]</f>
        <v>195</v>
      </c>
      <c r="AQ1207" s="3">
        <f>Table1[[#This Row],['# CM TN]]+Table1[[#This Row],['# CM FP]]</f>
        <v>805</v>
      </c>
      <c r="AR1207" s="2">
        <f>IFERROR(Table1[[#This Row],[NUM_T]]/(Table1[[#This Row],[NUM_T]]+Table1[[#This Row],[NUM_F]]),0)</f>
        <v>0.19500000000000001</v>
      </c>
      <c r="AS1207" s="2">
        <f>IFERROR(((LEN(Table1[[#This Row],[Predictors]])-LEN(SUBSTITUTE(Table1[[#This Row],[Predictors]],"_","")))/Table1[[#This Row],[NumPredictors]])-Table1[[#This Row],[P_se]],0)</f>
        <v>0.2</v>
      </c>
      <c r="AT1207" s="2">
        <f>IFERROR((LEN(Table1[[#This Row],[Predictors]])-LEN(SUBSTITUTE(Table1[[#This Row],[Predictors]],".","")))/Table1[[#This Row],[NumPredictors]],0)</f>
        <v>0.7</v>
      </c>
      <c r="AU12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07" s="2">
        <f>1-(Table1[[#This Row],[P_2gram]]+Table1[[#This Row],[P_order]]+Table1[[#This Row],[P_se]])</f>
        <v>0.10000000000000009</v>
      </c>
    </row>
    <row r="1208" spans="1:48" x14ac:dyDescent="0.25">
      <c r="A1208">
        <v>19</v>
      </c>
      <c r="B1208" t="s">
        <v>645</v>
      </c>
      <c r="C1208" t="s">
        <v>190</v>
      </c>
      <c r="D1208" t="s">
        <v>1510</v>
      </c>
      <c r="E1208">
        <v>40000</v>
      </c>
      <c r="F12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08" t="s">
        <v>1554</v>
      </c>
      <c r="H1208" s="3">
        <v>1</v>
      </c>
      <c r="I1208" s="1">
        <v>43126.201481481483</v>
      </c>
      <c r="J1208" t="s">
        <v>167</v>
      </c>
      <c r="K1208" t="s">
        <v>11</v>
      </c>
      <c r="L1208" t="str">
        <f>SUBSTITUTE(SUBSTITUTE(Table1[[#This Row],[PredictorSetsOrig]],"task","act"),"startend","se")</f>
        <v>act,order</v>
      </c>
      <c r="M1208" s="32" t="s">
        <v>26</v>
      </c>
      <c r="N1208" s="3">
        <v>30</v>
      </c>
      <c r="O1208" s="3">
        <f>IF(Table1[[#This Row],[Algorithm]]="None",0,IF(Table1[[#This Row],[NumPredictors]]&lt;=5,5,IF(Table1[[#This Row],[NumPredictors]]&lt;=10,10,IF(Table1[[#This Row],[NumPredictors]]&lt;=30,30,50))))</f>
        <v>30</v>
      </c>
      <c r="P1208" s="2">
        <v>0.80800000000000005</v>
      </c>
      <c r="Q1208" s="2">
        <v>0.84699999999999998</v>
      </c>
      <c r="R1208">
        <v>3900.81</v>
      </c>
      <c r="S1208">
        <v>65.710000000006403</v>
      </c>
      <c r="T1208">
        <v>6.8899999999994197</v>
      </c>
      <c r="U1208" s="3">
        <v>6.1897346702736096</v>
      </c>
      <c r="V1208" s="17"/>
      <c r="W1208" s="22">
        <f>IFERROR(Table1[[#This Row],[MutualInformation]]/Table1[[#This Row],[MutualInformationPotential]],0)</f>
        <v>0</v>
      </c>
      <c r="X1208" s="3">
        <v>0.343775918482226</v>
      </c>
      <c r="Y1208" s="3"/>
      <c r="Z1208" s="3">
        <f>IFERROR(Table1[[#This Row],[MutualInformationVsOutcome]]/Table1[[#This Row],[MutualInformationVsOutcomePotential]],0)</f>
        <v>0</v>
      </c>
      <c r="AA1208">
        <v>189</v>
      </c>
      <c r="AB1208">
        <v>7891</v>
      </c>
      <c r="AC1208">
        <v>47</v>
      </c>
      <c r="AD1208">
        <v>1873</v>
      </c>
      <c r="AE1208" s="3" t="s">
        <v>1570</v>
      </c>
      <c r="AF120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208" s="17" t="str">
        <f>RIGHT(Table1[[#This Row],[AlgorithmFunc]],LEN(Table1[[#This Row],[AlgorithmFunc]])-16)</f>
        <v>LASSORepeated1se</v>
      </c>
      <c r="AH1208" s="3">
        <f>Table1[[#This Row],['# CM TP]]+Table1[[#This Row],['# CM TN]]</f>
        <v>8080</v>
      </c>
      <c r="AI1208" s="3">
        <f>Table1[[#This Row],['# CM FP]]+Table1[[#This Row],['# CM FN]]</f>
        <v>1920</v>
      </c>
      <c r="AJ1208" s="3">
        <f>Table1[[#This Row],['# CM TP]]+Table1[[#This Row],['# CM FP]]</f>
        <v>236</v>
      </c>
      <c r="AK1208" s="3">
        <f>Table1[[#This Row],['# CM TN]]+Table1[[#This Row],['# CM FN]]</f>
        <v>9764</v>
      </c>
      <c r="AL1208" s="3">
        <f>Table1[[#This Row],[GT_T]]+Table1[[#This Row],[GT_F]]</f>
        <v>10000</v>
      </c>
      <c r="AM1208" s="3">
        <f>IFERROR((Table1[[#This Row],['# CM TP]]+Table1[[#This Row],['# CM TN]])/Table1[[#This Row],[GT_TOT]], 0)</f>
        <v>0.80800000000000005</v>
      </c>
      <c r="AN1208" s="3">
        <f>IFERROR(((Table1[[#This Row],[GT_T]]*Table1[[#This Row],[GT_ML_P]]/Table1[[#This Row],[GT_TOT]])+(Table1[[#This Row],[GT_F]]*Table1[[#This Row],[GT_ML_N]]/Table1[[#This Row],[GT_TOT]]))/Table1[[#This Row],[GT_TOT]],0)</f>
        <v>0.20653760000000002</v>
      </c>
      <c r="AO1208" s="3">
        <f>(Table1[[#This Row],[OBS_ACC]]-Table1[[#This Row],[EXP_ACC]])/(1-Table1[[#This Row],[EXP_ACC]])</f>
        <v>0.75802256036328886</v>
      </c>
      <c r="AP1208" s="3">
        <f>Table1[[#This Row],['# CM TP]]+Table1[[#This Row],['# CM FN]]</f>
        <v>2062</v>
      </c>
      <c r="AQ1208" s="3">
        <f>Table1[[#This Row],['# CM TN]]+Table1[[#This Row],['# CM FP]]</f>
        <v>7938</v>
      </c>
      <c r="AR1208" s="2">
        <f>IFERROR(Table1[[#This Row],[NUM_T]]/(Table1[[#This Row],[NUM_T]]+Table1[[#This Row],[NUM_F]]),0)</f>
        <v>0.20619999999999999</v>
      </c>
      <c r="AS1208" s="2">
        <f>IFERROR(((LEN(Table1[[#This Row],[Predictors]])-LEN(SUBSTITUTE(Table1[[#This Row],[Predictors]],"_","")))/Table1[[#This Row],[NumPredictors]])-Table1[[#This Row],[P_se]],0)</f>
        <v>0</v>
      </c>
      <c r="AT1208" s="2">
        <f>IFERROR((LEN(Table1[[#This Row],[Predictors]])-LEN(SUBSTITUTE(Table1[[#This Row],[Predictors]],".","")))/Table1[[#This Row],[NumPredictors]],0)</f>
        <v>0.7</v>
      </c>
      <c r="AU12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08" s="2">
        <f>1-(Table1[[#This Row],[P_2gram]]+Table1[[#This Row],[P_order]]+Table1[[#This Row],[P_se]])</f>
        <v>0.30000000000000004</v>
      </c>
    </row>
    <row r="1209" spans="1:48" x14ac:dyDescent="0.25">
      <c r="A1209">
        <v>8</v>
      </c>
      <c r="B1209" t="s">
        <v>645</v>
      </c>
      <c r="C1209" t="s">
        <v>185</v>
      </c>
      <c r="D1209" t="s">
        <v>1510</v>
      </c>
      <c r="E1209">
        <v>40000</v>
      </c>
      <c r="F12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09" t="s">
        <v>1586</v>
      </c>
      <c r="H1209" s="3">
        <v>1</v>
      </c>
      <c r="I1209" s="1">
        <v>43126.830983796295</v>
      </c>
      <c r="J1209" t="s">
        <v>51</v>
      </c>
      <c r="K1209" t="s">
        <v>11</v>
      </c>
      <c r="L1209" t="str">
        <f>SUBSTITUTE(SUBSTITUTE(Table1[[#This Row],[PredictorSetsOrig]],"task","act"),"startend","se")</f>
        <v>act,order</v>
      </c>
      <c r="M1209" s="32" t="s">
        <v>26</v>
      </c>
      <c r="N1209" s="3">
        <v>10</v>
      </c>
      <c r="O1209" s="3">
        <f>IF(Table1[[#This Row],[Algorithm]]="None",0,IF(Table1[[#This Row],[NumPredictors]]&lt;=5,5,IF(Table1[[#This Row],[NumPredictors]]&lt;=10,10,IF(Table1[[#This Row],[NumPredictors]]&lt;=30,30,50))))</f>
        <v>10</v>
      </c>
      <c r="P1209" s="2">
        <v>0.80779999999999996</v>
      </c>
      <c r="Q1209" s="2">
        <v>0.81023333333333303</v>
      </c>
      <c r="R1209">
        <v>52.419999999998304</v>
      </c>
      <c r="S1209">
        <v>43.270000000004103</v>
      </c>
      <c r="T1209">
        <v>8.2799999999988394</v>
      </c>
      <c r="U1209" s="3">
        <v>2.24254191447511</v>
      </c>
      <c r="V1209" s="27"/>
      <c r="W1209" s="22">
        <f>IFERROR(Table1[[#This Row],[MutualInformation]]/Table1[[#This Row],[MutualInformationPotential]],0)</f>
        <v>0</v>
      </c>
      <c r="X1209" s="3">
        <v>3.6560350432282902E-2</v>
      </c>
      <c r="Y1209" s="3"/>
      <c r="Z1209" s="3">
        <f>IFERROR(Table1[[#This Row],[MutualInformationVsOutcome]]/Table1[[#This Row],[MutualInformationVsOutcomePotential]],0)</f>
        <v>0</v>
      </c>
      <c r="AA1209">
        <v>93</v>
      </c>
      <c r="AB1209">
        <v>7985</v>
      </c>
      <c r="AC1209">
        <v>38</v>
      </c>
      <c r="AD1209">
        <v>1884</v>
      </c>
      <c r="AE1209" s="3" t="s">
        <v>1608</v>
      </c>
      <c r="AF120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209" s="17" t="str">
        <f>RIGHT(Table1[[#This Row],[AlgorithmFunc]],LEN(Table1[[#This Row],[AlgorithmFunc]])-16)</f>
        <v>ClusterImportance</v>
      </c>
      <c r="AH1209" s="3">
        <f>Table1[[#This Row],['# CM TP]]+Table1[[#This Row],['# CM TN]]</f>
        <v>8078</v>
      </c>
      <c r="AI1209" s="3">
        <f>Table1[[#This Row],['# CM FP]]+Table1[[#This Row],['# CM FN]]</f>
        <v>1922</v>
      </c>
      <c r="AJ1209" s="3">
        <f>Table1[[#This Row],['# CM TP]]+Table1[[#This Row],['# CM FP]]</f>
        <v>131</v>
      </c>
      <c r="AK1209" s="3">
        <f>Table1[[#This Row],['# CM TN]]+Table1[[#This Row],['# CM FN]]</f>
        <v>9869</v>
      </c>
      <c r="AL1209" s="3">
        <f>Table1[[#This Row],[GT_T]]+Table1[[#This Row],[GT_F]]</f>
        <v>10000</v>
      </c>
      <c r="AM1209" s="3">
        <f>IFERROR((Table1[[#This Row],['# CM TP]]+Table1[[#This Row],['# CM TN]])/Table1[[#This Row],[GT_TOT]], 0)</f>
        <v>0.80779999999999996</v>
      </c>
      <c r="AN1209" s="3">
        <f>IFERROR(((Table1[[#This Row],[GT_T]]*Table1[[#This Row],[GT_ML_P]]/Table1[[#This Row],[GT_TOT]])+(Table1[[#This Row],[GT_F]]*Table1[[#This Row],[GT_ML_N]]/Table1[[#This Row],[GT_TOT]]))/Table1[[#This Row],[GT_TOT]],0)</f>
        <v>0.20026435999999997</v>
      </c>
      <c r="AO1209" s="3">
        <f>(Table1[[#This Row],[OBS_ACC]]-Table1[[#This Row],[EXP_ACC]])/(1-Table1[[#This Row],[EXP_ACC]])</f>
        <v>0.75967058314420011</v>
      </c>
      <c r="AP1209" s="3">
        <f>Table1[[#This Row],['# CM TP]]+Table1[[#This Row],['# CM FN]]</f>
        <v>1977</v>
      </c>
      <c r="AQ1209" s="3">
        <f>Table1[[#This Row],['# CM TN]]+Table1[[#This Row],['# CM FP]]</f>
        <v>8023</v>
      </c>
      <c r="AR1209" s="2">
        <f>IFERROR(Table1[[#This Row],[NUM_T]]/(Table1[[#This Row],[NUM_T]]+Table1[[#This Row],[NUM_F]]),0)</f>
        <v>0.19769999999999999</v>
      </c>
      <c r="AS1209" s="2">
        <f>IFERROR(((LEN(Table1[[#This Row],[Predictors]])-LEN(SUBSTITUTE(Table1[[#This Row],[Predictors]],"_","")))/Table1[[#This Row],[NumPredictors]])-Table1[[#This Row],[P_se]],0)</f>
        <v>0</v>
      </c>
      <c r="AT1209" s="2">
        <f>IFERROR((LEN(Table1[[#This Row],[Predictors]])-LEN(SUBSTITUTE(Table1[[#This Row],[Predictors]],".","")))/Table1[[#This Row],[NumPredictors]],0)</f>
        <v>0.9</v>
      </c>
      <c r="AU12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09" s="2">
        <f>1-(Table1[[#This Row],[P_2gram]]+Table1[[#This Row],[P_order]]+Table1[[#This Row],[P_se]])</f>
        <v>9.9999999999999978E-2</v>
      </c>
    </row>
    <row r="1210" spans="1:48" x14ac:dyDescent="0.25">
      <c r="A1210">
        <v>2</v>
      </c>
      <c r="B1210" t="s">
        <v>645</v>
      </c>
      <c r="C1210" t="s">
        <v>185</v>
      </c>
      <c r="D1210" s="26" t="s">
        <v>1510</v>
      </c>
      <c r="E1210">
        <v>40000</v>
      </c>
      <c r="F12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10" t="s">
        <v>1294</v>
      </c>
      <c r="H1210" s="3">
        <v>1</v>
      </c>
      <c r="I1210" s="1">
        <v>43121.805358796293</v>
      </c>
      <c r="J1210" t="s">
        <v>37</v>
      </c>
      <c r="K1210" t="s">
        <v>11</v>
      </c>
      <c r="L1210" t="str">
        <f>SUBSTITUTE(SUBSTITUTE(Table1[[#This Row],[PredictorSetsOrig]],"task","act"),"startend","se")</f>
        <v>act,se</v>
      </c>
      <c r="M1210" s="31" t="s">
        <v>14</v>
      </c>
      <c r="N1210" s="3">
        <v>30</v>
      </c>
      <c r="O1210" s="3">
        <f>IF(Table1[[#This Row],[Algorithm]]="None",0,IF(Table1[[#This Row],[NumPredictors]]&lt;=5,5,IF(Table1[[#This Row],[NumPredictors]]&lt;=10,10,IF(Table1[[#This Row],[NumPredictors]]&lt;=30,30,50))))</f>
        <v>30</v>
      </c>
      <c r="P1210" s="2">
        <v>0.84189999999999998</v>
      </c>
      <c r="Q1210" s="2">
        <v>0.84143333333333303</v>
      </c>
      <c r="R1210">
        <v>2.34000000000015</v>
      </c>
      <c r="S1210">
        <v>70.340000000000103</v>
      </c>
      <c r="T1210">
        <v>1.0799999999999299</v>
      </c>
      <c r="U1210" s="3">
        <v>7.1856147349914599</v>
      </c>
      <c r="V1210" s="27"/>
      <c r="W1210" s="22">
        <f>IFERROR(Table1[[#This Row],[MutualInformation]]/Table1[[#This Row],[MutualInformationPotential]],0)</f>
        <v>0</v>
      </c>
      <c r="X1210" s="3">
        <v>0.24950341779322299</v>
      </c>
      <c r="Y1210" s="3"/>
      <c r="Z1210" s="3">
        <f>IFERROR(Table1[[#This Row],[MutualInformationVsOutcome]]/Table1[[#This Row],[MutualInformationVsOutcomePotential]],0)</f>
        <v>0</v>
      </c>
      <c r="AA1210">
        <v>538</v>
      </c>
      <c r="AB1210">
        <v>7881</v>
      </c>
      <c r="AC1210">
        <v>142</v>
      </c>
      <c r="AD1210">
        <v>1439</v>
      </c>
      <c r="AE1210" s="3" t="s">
        <v>1296</v>
      </c>
      <c r="AF1210" s="3" t="str">
        <f>RIGHT(Table1[[#This Row],[AlgorithmFunc]],LEN(Table1[[#This Row],[AlgorithmFunc]])-16)</f>
        <v>Cluster</v>
      </c>
      <c r="AG1210" s="17" t="str">
        <f>RIGHT(Table1[[#This Row],[AlgorithmFunc]],LEN(Table1[[#This Row],[AlgorithmFunc]])-16)</f>
        <v>Cluster</v>
      </c>
      <c r="AH1210" s="3">
        <f>Table1[[#This Row],['# CM TP]]+Table1[[#This Row],['# CM TN]]</f>
        <v>8419</v>
      </c>
      <c r="AI1210" s="3">
        <f>Table1[[#This Row],['# CM FP]]+Table1[[#This Row],['# CM FN]]</f>
        <v>1581</v>
      </c>
      <c r="AJ1210" s="3">
        <f>Table1[[#This Row],['# CM TP]]+Table1[[#This Row],['# CM FP]]</f>
        <v>680</v>
      </c>
      <c r="AK1210" s="3">
        <f>Table1[[#This Row],['# CM TN]]+Table1[[#This Row],['# CM FN]]</f>
        <v>9320</v>
      </c>
      <c r="AL1210" s="3">
        <f>Table1[[#This Row],[GT_T]]+Table1[[#This Row],[GT_F]]</f>
        <v>10000</v>
      </c>
      <c r="AM1210" s="3">
        <f>IFERROR((Table1[[#This Row],['# CM TP]]+Table1[[#This Row],['# CM TN]])/Table1[[#This Row],[GT_TOT]], 0)</f>
        <v>0.84189999999999998</v>
      </c>
      <c r="AN1210" s="3">
        <f>IFERROR(((Table1[[#This Row],[GT_T]]*Table1[[#This Row],[GT_ML_P]]/Table1[[#This Row],[GT_TOT]])+(Table1[[#This Row],[GT_F]]*Table1[[#This Row],[GT_ML_N]]/Table1[[#This Row],[GT_TOT]]))/Table1[[#This Row],[GT_TOT]],0)</f>
        <v>0.20459839999999999</v>
      </c>
      <c r="AO1210" s="3">
        <f>(Table1[[#This Row],[OBS_ACC]]-Table1[[#This Row],[EXP_ACC]])/(1-Table1[[#This Row],[EXP_ACC]])</f>
        <v>0.8012324843198706</v>
      </c>
      <c r="AP1210" s="3">
        <f>Table1[[#This Row],['# CM TP]]+Table1[[#This Row],['# CM FN]]</f>
        <v>1977</v>
      </c>
      <c r="AQ1210" s="3">
        <f>Table1[[#This Row],['# CM TN]]+Table1[[#This Row],['# CM FP]]</f>
        <v>8023</v>
      </c>
      <c r="AR1210" s="2">
        <f>IFERROR(Table1[[#This Row],[NUM_T]]/(Table1[[#This Row],[NUM_T]]+Table1[[#This Row],[NUM_F]]),0)</f>
        <v>0.19769999999999999</v>
      </c>
      <c r="AS1210" s="2">
        <f>IFERROR(((LEN(Table1[[#This Row],[Predictors]])-LEN(SUBSTITUTE(Table1[[#This Row],[Predictors]],"_","")))/Table1[[#This Row],[NumPredictors]])-Table1[[#This Row],[P_se]],0)</f>
        <v>5.5555555555555539E-2</v>
      </c>
      <c r="AT1210" s="2">
        <f>IFERROR((LEN(Table1[[#This Row],[Predictors]])-LEN(SUBSTITUTE(Table1[[#This Row],[Predictors]],".","")))/Table1[[#This Row],[NumPredictors]],0)</f>
        <v>0</v>
      </c>
      <c r="AU12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0.11111111111111112</v>
      </c>
      <c r="AV1210" s="2">
        <f>1-(Table1[[#This Row],[P_2gram]]+Table1[[#This Row],[P_order]]+Table1[[#This Row],[P_se]])</f>
        <v>0.83333333333333337</v>
      </c>
    </row>
    <row r="1211" spans="1:48" x14ac:dyDescent="0.25">
      <c r="A1211">
        <v>8</v>
      </c>
      <c r="B1211" t="s">
        <v>645</v>
      </c>
      <c r="C1211" t="s">
        <v>190</v>
      </c>
      <c r="D1211" t="s">
        <v>1510</v>
      </c>
      <c r="E1211">
        <v>40000</v>
      </c>
      <c r="F12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211" t="s">
        <v>1586</v>
      </c>
      <c r="H1211" s="3">
        <v>1</v>
      </c>
      <c r="I1211" s="1">
        <v>43126.799467592595</v>
      </c>
      <c r="J1211" t="s">
        <v>51</v>
      </c>
      <c r="K1211" t="s">
        <v>11</v>
      </c>
      <c r="L1211" t="str">
        <f>SUBSTITUTE(SUBSTITUTE(Table1[[#This Row],[PredictorSetsOrig]],"task","act"),"startend","se")</f>
        <v>act,order</v>
      </c>
      <c r="M1211" s="31" t="s">
        <v>26</v>
      </c>
      <c r="N1211" s="3">
        <v>10</v>
      </c>
      <c r="O1211" s="3">
        <f>IF(Table1[[#This Row],[Algorithm]]="None",0,IF(Table1[[#This Row],[NumPredictors]]&lt;=5,5,IF(Table1[[#This Row],[NumPredictors]]&lt;=10,10,IF(Table1[[#This Row],[NumPredictors]]&lt;=30,30,50))))</f>
        <v>10</v>
      </c>
      <c r="P1211" s="2">
        <v>0.80720000000000003</v>
      </c>
      <c r="Q1211" s="2">
        <v>0.81379999999999997</v>
      </c>
      <c r="R1211">
        <v>39.299999999988401</v>
      </c>
      <c r="S1211">
        <v>33.710000000006403</v>
      </c>
      <c r="T1211">
        <v>6.5</v>
      </c>
      <c r="U1211" s="3">
        <v>1.88998645647887</v>
      </c>
      <c r="V1211" s="27"/>
      <c r="W1211" s="22">
        <f>IFERROR(Table1[[#This Row],[MutualInformation]]/Table1[[#This Row],[MutualInformationPotential]],0)</f>
        <v>0</v>
      </c>
      <c r="X1211" s="3">
        <v>9.5756675138559899E-2</v>
      </c>
      <c r="Y1211" s="3"/>
      <c r="Z1211" s="3">
        <f>IFERROR(Table1[[#This Row],[MutualInformationVsOutcome]]/Table1[[#This Row],[MutualInformationVsOutcomePotential]],0)</f>
        <v>0</v>
      </c>
      <c r="AA1211">
        <v>276</v>
      </c>
      <c r="AB1211">
        <v>7796</v>
      </c>
      <c r="AC1211">
        <v>142</v>
      </c>
      <c r="AD1211">
        <v>1786</v>
      </c>
      <c r="AE1211" s="3" t="s">
        <v>395</v>
      </c>
      <c r="AF121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211" s="17" t="str">
        <f>RIGHT(Table1[[#This Row],[AlgorithmFunc]],LEN(Table1[[#This Row],[AlgorithmFunc]])-16)</f>
        <v>ClusterImportance</v>
      </c>
      <c r="AH1211" s="3">
        <f>Table1[[#This Row],['# CM TP]]+Table1[[#This Row],['# CM TN]]</f>
        <v>8072</v>
      </c>
      <c r="AI1211" s="3">
        <f>Table1[[#This Row],['# CM FP]]+Table1[[#This Row],['# CM FN]]</f>
        <v>1928</v>
      </c>
      <c r="AJ1211" s="3">
        <f>Table1[[#This Row],['# CM TP]]+Table1[[#This Row],['# CM FP]]</f>
        <v>418</v>
      </c>
      <c r="AK1211" s="3">
        <f>Table1[[#This Row],['# CM TN]]+Table1[[#This Row],['# CM FN]]</f>
        <v>9582</v>
      </c>
      <c r="AL1211" s="3">
        <f>Table1[[#This Row],[GT_T]]+Table1[[#This Row],[GT_F]]</f>
        <v>10000</v>
      </c>
      <c r="AM1211" s="3">
        <f>IFERROR((Table1[[#This Row],['# CM TP]]+Table1[[#This Row],['# CM TN]])/Table1[[#This Row],[GT_TOT]], 0)</f>
        <v>0.80720000000000003</v>
      </c>
      <c r="AN1211" s="3">
        <f>IFERROR(((Table1[[#This Row],[GT_T]]*Table1[[#This Row],[GT_ML_P]]/Table1[[#This Row],[GT_TOT]])+(Table1[[#This Row],[GT_F]]*Table1[[#This Row],[GT_ML_N]]/Table1[[#This Row],[GT_TOT]]))/Table1[[#This Row],[GT_TOT]],0)</f>
        <v>0.21848192</v>
      </c>
      <c r="AO1211" s="3">
        <f>(Table1[[#This Row],[OBS_ACC]]-Table1[[#This Row],[EXP_ACC]])/(1-Table1[[#This Row],[EXP_ACC]])</f>
        <v>0.75330065300600602</v>
      </c>
      <c r="AP1211" s="3">
        <f>Table1[[#This Row],['# CM TP]]+Table1[[#This Row],['# CM FN]]</f>
        <v>2062</v>
      </c>
      <c r="AQ1211" s="3">
        <f>Table1[[#This Row],['# CM TN]]+Table1[[#This Row],['# CM FP]]</f>
        <v>7938</v>
      </c>
      <c r="AR1211" s="2">
        <f>IFERROR(Table1[[#This Row],[NUM_T]]/(Table1[[#This Row],[NUM_T]]+Table1[[#This Row],[NUM_F]]),0)</f>
        <v>0.20619999999999999</v>
      </c>
      <c r="AS1211" s="2">
        <f>IFERROR(((LEN(Table1[[#This Row],[Predictors]])-LEN(SUBSTITUTE(Table1[[#This Row],[Predictors]],"_","")))/Table1[[#This Row],[NumPredictors]])-Table1[[#This Row],[P_se]],0)</f>
        <v>0</v>
      </c>
      <c r="AT1211" s="2">
        <f>IFERROR((LEN(Table1[[#This Row],[Predictors]])-LEN(SUBSTITUTE(Table1[[#This Row],[Predictors]],".","")))/Table1[[#This Row],[NumPredictors]],0)</f>
        <v>1</v>
      </c>
      <c r="AU12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11" s="2">
        <f>1-(Table1[[#This Row],[P_2gram]]+Table1[[#This Row],[P_order]]+Table1[[#This Row],[P_se]])</f>
        <v>0</v>
      </c>
    </row>
    <row r="1212" spans="1:48" x14ac:dyDescent="0.25">
      <c r="A1212">
        <v>137</v>
      </c>
      <c r="B1212" t="s">
        <v>645</v>
      </c>
      <c r="C1212" t="s">
        <v>190</v>
      </c>
      <c r="D1212" s="26" t="s">
        <v>1510</v>
      </c>
      <c r="E1212">
        <v>40000</v>
      </c>
      <c r="F12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12" t="s">
        <v>1070</v>
      </c>
      <c r="H1212" s="3">
        <v>1</v>
      </c>
      <c r="I1212" s="1">
        <v>43118.852696759262</v>
      </c>
      <c r="J1212" t="s">
        <v>982</v>
      </c>
      <c r="K1212" t="s">
        <v>11</v>
      </c>
      <c r="L1212" t="str">
        <f>SUBSTITUTE(SUBSTITUTE(Table1[[#This Row],[PredictorSetsOrig]],"task","act"),"startend","se")</f>
        <v>act,se,2gram,order</v>
      </c>
      <c r="M1212" s="31" t="s">
        <v>20</v>
      </c>
      <c r="N1212" s="3">
        <v>30</v>
      </c>
      <c r="O1212" s="3">
        <f>IF(Table1[[#This Row],[Algorithm]]="None",0,IF(Table1[[#This Row],[NumPredictors]]&lt;=5,5,IF(Table1[[#This Row],[NumPredictors]]&lt;=10,10,IF(Table1[[#This Row],[NumPredictors]]&lt;=30,30,50))))</f>
        <v>30</v>
      </c>
      <c r="P1212" s="2">
        <v>0.80710000000000004</v>
      </c>
      <c r="Q1212" s="2">
        <v>0.81363333333333299</v>
      </c>
      <c r="R1212">
        <v>8.8900000000003292</v>
      </c>
      <c r="S1212">
        <v>60.670000000000101</v>
      </c>
      <c r="T1212">
        <v>13.0599999999995</v>
      </c>
      <c r="U1212" s="3">
        <v>1.2441167736582099</v>
      </c>
      <c r="V1212" s="27"/>
      <c r="W1212" s="22">
        <f>IFERROR(Table1[[#This Row],[MutualInformation]]/Table1[[#This Row],[MutualInformationPotential]],0)</f>
        <v>0</v>
      </c>
      <c r="X1212" s="3">
        <v>4.9693393209178503E-2</v>
      </c>
      <c r="Y1212" s="3">
        <v>0.446570759078327</v>
      </c>
      <c r="Z1212" s="3">
        <f>IFERROR(Table1[[#This Row],[MutualInformationVsOutcome]]/Table1[[#This Row],[MutualInformationVsOutcomePotential]],0)</f>
        <v>0.11127775878505841</v>
      </c>
      <c r="AA1212">
        <v>347</v>
      </c>
      <c r="AB1212">
        <v>7724</v>
      </c>
      <c r="AC1212">
        <v>214</v>
      </c>
      <c r="AD1212">
        <v>1715</v>
      </c>
      <c r="AE1212" s="3" t="s">
        <v>1216</v>
      </c>
      <c r="AF12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212" s="17" t="str">
        <f>RIGHT(Table1[[#This Row],[AlgorithmFunc]],LEN(Table1[[#This Row],[AlgorithmFunc]])-16)</f>
        <v>Fisher</v>
      </c>
      <c r="AH1212" s="3">
        <f>Table1[[#This Row],['# CM TP]]+Table1[[#This Row],['# CM TN]]</f>
        <v>8071</v>
      </c>
      <c r="AI1212" s="3">
        <f>Table1[[#This Row],['# CM FP]]+Table1[[#This Row],['# CM FN]]</f>
        <v>1929</v>
      </c>
      <c r="AJ1212" s="3">
        <f>Table1[[#This Row],['# CM TP]]+Table1[[#This Row],['# CM FP]]</f>
        <v>561</v>
      </c>
      <c r="AK1212" s="3">
        <f>Table1[[#This Row],['# CM TN]]+Table1[[#This Row],['# CM FN]]</f>
        <v>9439</v>
      </c>
      <c r="AL1212" s="3">
        <f>Table1[[#This Row],[GT_T]]+Table1[[#This Row],[GT_F]]</f>
        <v>10000</v>
      </c>
      <c r="AM1212" s="3">
        <f>IFERROR((Table1[[#This Row],['# CM TP]]+Table1[[#This Row],['# CM TN]])/Table1[[#This Row],[GT_TOT]], 0)</f>
        <v>0.80710000000000004</v>
      </c>
      <c r="AN1212" s="3">
        <f>IFERROR(((Table1[[#This Row],[GT_T]]*Table1[[#This Row],[GT_ML_P]]/Table1[[#This Row],[GT_TOT]])+(Table1[[#This Row],[GT_F]]*Table1[[#This Row],[GT_ML_N]]/Table1[[#This Row],[GT_TOT]]))/Table1[[#This Row],[GT_TOT]],0)</f>
        <v>0.22735662000000001</v>
      </c>
      <c r="AO1212" s="3">
        <f>(Table1[[#This Row],[OBS_ACC]]-Table1[[#This Row],[EXP_ACC]])/(1-Table1[[#This Row],[EXP_ACC]])</f>
        <v>0.7503376007699698</v>
      </c>
      <c r="AP1212" s="3">
        <f>Table1[[#This Row],['# CM TP]]+Table1[[#This Row],['# CM FN]]</f>
        <v>2062</v>
      </c>
      <c r="AQ1212" s="3">
        <f>Table1[[#This Row],['# CM TN]]+Table1[[#This Row],['# CM FP]]</f>
        <v>7938</v>
      </c>
      <c r="AR1212" s="2">
        <f>IFERROR(Table1[[#This Row],[NUM_T]]/(Table1[[#This Row],[NUM_T]]+Table1[[#This Row],[NUM_F]]),0)</f>
        <v>0.20619999999999999</v>
      </c>
      <c r="AS1212" s="2">
        <f>IFERROR(((LEN(Table1[[#This Row],[Predictors]])-LEN(SUBSTITUTE(Table1[[#This Row],[Predictors]],"_","")))/Table1[[#This Row],[NumPredictors]])-Table1[[#This Row],[P_se]],0)</f>
        <v>0.34444444444444444</v>
      </c>
      <c r="AT1212" s="2">
        <f>IFERROR((LEN(Table1[[#This Row],[Predictors]])-LEN(SUBSTITUTE(Table1[[#This Row],[Predictors]],".","")))/Table1[[#This Row],[NumPredictors]],0)</f>
        <v>0.6333333333333333</v>
      </c>
      <c r="AU12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212" s="2">
        <f>1-(Table1[[#This Row],[P_2gram]]+Table1[[#This Row],[P_order]]+Table1[[#This Row],[P_se]])</f>
        <v>0</v>
      </c>
    </row>
    <row r="1213" spans="1:48" x14ac:dyDescent="0.25">
      <c r="A1213">
        <v>4</v>
      </c>
      <c r="B1213" t="s">
        <v>645</v>
      </c>
      <c r="C1213" t="s">
        <v>185</v>
      </c>
      <c r="D1213" s="26" t="s">
        <v>1510</v>
      </c>
      <c r="E1213">
        <v>40000</v>
      </c>
      <c r="F12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13" t="s">
        <v>1294</v>
      </c>
      <c r="H1213" s="3">
        <v>1</v>
      </c>
      <c r="I1213" s="1">
        <v>43121.807500000003</v>
      </c>
      <c r="J1213" t="s">
        <v>37</v>
      </c>
      <c r="K1213" t="s">
        <v>11</v>
      </c>
      <c r="L1213" t="str">
        <f>SUBSTITUTE(SUBSTITUTE(Table1[[#This Row],[PredictorSetsOrig]],"task","act"),"startend","se")</f>
        <v>act,se,order</v>
      </c>
      <c r="M1213" s="31" t="s">
        <v>18</v>
      </c>
      <c r="N1213" s="3">
        <v>30</v>
      </c>
      <c r="O1213" s="3">
        <f>IF(Table1[[#This Row],[Algorithm]]="None",0,IF(Table1[[#This Row],[NumPredictors]]&lt;=5,5,IF(Table1[[#This Row],[NumPredictors]]&lt;=10,10,IF(Table1[[#This Row],[NumPredictors]]&lt;=30,30,50))))</f>
        <v>30</v>
      </c>
      <c r="P1213" s="2">
        <v>0.84179999999999999</v>
      </c>
      <c r="Q1213" s="2">
        <v>0.84340000000000004</v>
      </c>
      <c r="R1213">
        <v>24.7800000000002</v>
      </c>
      <c r="S1213">
        <v>71.440000000000097</v>
      </c>
      <c r="T1213">
        <v>7.6500000000000901</v>
      </c>
      <c r="U1213" s="3">
        <v>7.1566929386340403</v>
      </c>
      <c r="V1213" s="17"/>
      <c r="W1213" s="22">
        <f>IFERROR(Table1[[#This Row],[MutualInformation]]/Table1[[#This Row],[MutualInformationPotential]],0)</f>
        <v>0</v>
      </c>
      <c r="X1213" s="3">
        <v>0.25349774057343699</v>
      </c>
      <c r="Y1213" s="3"/>
      <c r="Z1213" s="3">
        <f>IFERROR(Table1[[#This Row],[MutualInformationVsOutcome]]/Table1[[#This Row],[MutualInformationVsOutcomePotential]],0)</f>
        <v>0</v>
      </c>
      <c r="AA1213">
        <v>546</v>
      </c>
      <c r="AB1213">
        <v>7872</v>
      </c>
      <c r="AC1213">
        <v>151</v>
      </c>
      <c r="AD1213">
        <v>1431</v>
      </c>
      <c r="AE1213" s="3" t="s">
        <v>1298</v>
      </c>
      <c r="AF1213" s="3" t="str">
        <f>RIGHT(Table1[[#This Row],[AlgorithmFunc]],LEN(Table1[[#This Row],[AlgorithmFunc]])-16)</f>
        <v>Cluster</v>
      </c>
      <c r="AG1213" s="17" t="str">
        <f>RIGHT(Table1[[#This Row],[AlgorithmFunc]],LEN(Table1[[#This Row],[AlgorithmFunc]])-16)</f>
        <v>Cluster</v>
      </c>
      <c r="AH1213" s="3">
        <f>Table1[[#This Row],['# CM TP]]+Table1[[#This Row],['# CM TN]]</f>
        <v>8418</v>
      </c>
      <c r="AI1213" s="3">
        <f>Table1[[#This Row],['# CM FP]]+Table1[[#This Row],['# CM FN]]</f>
        <v>1582</v>
      </c>
      <c r="AJ1213" s="3">
        <f>Table1[[#This Row],['# CM TP]]+Table1[[#This Row],['# CM FP]]</f>
        <v>697</v>
      </c>
      <c r="AK1213" s="3">
        <f>Table1[[#This Row],['# CM TN]]+Table1[[#This Row],['# CM FN]]</f>
        <v>9303</v>
      </c>
      <c r="AL1213" s="3">
        <f>Table1[[#This Row],[GT_T]]+Table1[[#This Row],[GT_F]]</f>
        <v>10000</v>
      </c>
      <c r="AM1213" s="3">
        <f>IFERROR((Table1[[#This Row],['# CM TP]]+Table1[[#This Row],['# CM TN]])/Table1[[#This Row],[GT_TOT]], 0)</f>
        <v>0.84179999999999999</v>
      </c>
      <c r="AN1213" s="3">
        <f>IFERROR(((Table1[[#This Row],[GT_T]]*Table1[[#This Row],[GT_ML_P]]/Table1[[#This Row],[GT_TOT]])+(Table1[[#This Row],[GT_F]]*Table1[[#This Row],[GT_ML_N]]/Table1[[#This Row],[GT_TOT]]))/Table1[[#This Row],[GT_TOT]],0)</f>
        <v>0.20584691999999999</v>
      </c>
      <c r="AO1213" s="3">
        <f>(Table1[[#This Row],[OBS_ACC]]-Table1[[#This Row],[EXP_ACC]])/(1-Table1[[#This Row],[EXP_ACC]])</f>
        <v>0.80079407360606081</v>
      </c>
      <c r="AP1213" s="3">
        <f>Table1[[#This Row],['# CM TP]]+Table1[[#This Row],['# CM FN]]</f>
        <v>1977</v>
      </c>
      <c r="AQ1213" s="3">
        <f>Table1[[#This Row],['# CM TN]]+Table1[[#This Row],['# CM FP]]</f>
        <v>8023</v>
      </c>
      <c r="AR1213" s="2">
        <f>IFERROR(Table1[[#This Row],[NUM_T]]/(Table1[[#This Row],[NUM_T]]+Table1[[#This Row],[NUM_F]]),0)</f>
        <v>0.19769999999999999</v>
      </c>
      <c r="AS1213" s="2">
        <f>IFERROR(((LEN(Table1[[#This Row],[Predictors]])-LEN(SUBSTITUTE(Table1[[#This Row],[Predictors]],"_","")))/Table1[[#This Row],[NumPredictors]])-Table1[[#This Row],[P_se]],0)</f>
        <v>2.2222222222222227E-2</v>
      </c>
      <c r="AT1213" s="2">
        <f>IFERROR((LEN(Table1[[#This Row],[Predictors]])-LEN(SUBSTITUTE(Table1[[#This Row],[Predictors]],".","")))/Table1[[#This Row],[NumPredictors]],0)</f>
        <v>0.76666666666666672</v>
      </c>
      <c r="AU12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213" s="2">
        <f>1-(Table1[[#This Row],[P_2gram]]+Table1[[#This Row],[P_order]]+Table1[[#This Row],[P_se]])</f>
        <v>0.16666666666666663</v>
      </c>
    </row>
    <row r="1214" spans="1:48" x14ac:dyDescent="0.25">
      <c r="A1214">
        <v>1</v>
      </c>
      <c r="B1214" t="s">
        <v>645</v>
      </c>
      <c r="C1214" t="s">
        <v>190</v>
      </c>
      <c r="D1214" s="26" t="s">
        <v>1510</v>
      </c>
      <c r="E1214">
        <v>4000</v>
      </c>
      <c r="F12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14" t="s">
        <v>450</v>
      </c>
      <c r="H1214" s="3">
        <v>1</v>
      </c>
      <c r="I1214" s="1">
        <v>42784.5625</v>
      </c>
      <c r="J1214" t="s">
        <v>449</v>
      </c>
      <c r="K1214" t="s">
        <v>11</v>
      </c>
      <c r="L1214" t="str">
        <f>SUBSTITUTE(SUBSTITUTE(Table1[[#This Row],[PredictorSetsOrig]],"task","act"),"startend","se")</f>
        <v>act</v>
      </c>
      <c r="M1214" t="s">
        <v>12</v>
      </c>
      <c r="N1214" s="3">
        <v>10</v>
      </c>
      <c r="O1214" s="3">
        <f>IF(Table1[[#This Row],[Algorithm]]="None",0,IF(Table1[[#This Row],[NumPredictors]]&lt;=5,5,IF(Table1[[#This Row],[NumPredictors]]&lt;=10,10,IF(Table1[[#This Row],[NumPredictors]]&lt;=30,30,50))))</f>
        <v>10</v>
      </c>
      <c r="P1214" s="2">
        <v>0.80700000000000005</v>
      </c>
      <c r="Q1214" s="2">
        <v>0.80433333299999998</v>
      </c>
      <c r="R1214">
        <v>0.04</v>
      </c>
      <c r="S1214">
        <v>4.66</v>
      </c>
      <c r="T1214">
        <v>7.0000000000000007E-2</v>
      </c>
      <c r="U1214" s="3">
        <v>4.3705583280000004</v>
      </c>
      <c r="V1214" s="3">
        <v>6.6527099250221697</v>
      </c>
      <c r="W1214" s="22">
        <f>IFERROR(Table1[[#This Row],[MutualInformation]]/Table1[[#This Row],[MutualInformationPotential]],0)</f>
        <v>0.6569591004654296</v>
      </c>
      <c r="X1214" s="3">
        <v>0.318117652446049</v>
      </c>
      <c r="Y1214" s="3">
        <v>0.58010195672617004</v>
      </c>
      <c r="Z1214" s="3">
        <f>IFERROR(Table1[[#This Row],[MutualInformationVsOutcome]]/Table1[[#This Row],[MutualInformationVsOutcomePotential]],0)</f>
        <v>0.54838231238067092</v>
      </c>
      <c r="AA1214">
        <v>252</v>
      </c>
      <c r="AB1214">
        <v>555</v>
      </c>
      <c r="AC1214">
        <v>81</v>
      </c>
      <c r="AD1214">
        <v>112</v>
      </c>
      <c r="AE1214" s="3" t="s">
        <v>451</v>
      </c>
      <c r="AF12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214" s="17" t="str">
        <f>RIGHT(Table1[[#This Row],[AlgorithmFunc]],LEN(Table1[[#This Row],[AlgorithmFunc]])-16)</f>
        <v>MRMR</v>
      </c>
      <c r="AH1214" s="3">
        <f>Table1[[#This Row],['# CM TP]]+Table1[[#This Row],['# CM TN]]</f>
        <v>807</v>
      </c>
      <c r="AI1214" s="3">
        <f>Table1[[#This Row],['# CM FP]]+Table1[[#This Row],['# CM FN]]</f>
        <v>193</v>
      </c>
      <c r="AJ1214" s="3">
        <f>Table1[[#This Row],['# CM TP]]+Table1[[#This Row],['# CM FP]]</f>
        <v>333</v>
      </c>
      <c r="AK1214" s="3">
        <f>Table1[[#This Row],['# CM TN]]+Table1[[#This Row],['# CM FN]]</f>
        <v>667</v>
      </c>
      <c r="AL1214" s="3">
        <f>Table1[[#This Row],[GT_T]]+Table1[[#This Row],[GT_F]]</f>
        <v>1000</v>
      </c>
      <c r="AM1214" s="3">
        <f>IFERROR((Table1[[#This Row],['# CM TP]]+Table1[[#This Row],['# CM TN]])/Table1[[#This Row],[GT_TOT]], 0)</f>
        <v>0.80700000000000005</v>
      </c>
      <c r="AN1214" s="3">
        <f>IFERROR(((Table1[[#This Row],[GT_T]]*Table1[[#This Row],[GT_ML_P]]/Table1[[#This Row],[GT_TOT]])+(Table1[[#This Row],[GT_F]]*Table1[[#This Row],[GT_ML_N]]/Table1[[#This Row],[GT_TOT]]))/Table1[[#This Row],[GT_TOT]],0)</f>
        <v>0.39746199999999998</v>
      </c>
      <c r="AO1214" s="3">
        <f>(Table1[[#This Row],[OBS_ACC]]-Table1[[#This Row],[EXP_ACC]])/(1-Table1[[#This Row],[EXP_ACC]])</f>
        <v>0.67968825202725813</v>
      </c>
      <c r="AP1214" s="3">
        <f>Table1[[#This Row],['# CM TP]]+Table1[[#This Row],['# CM FN]]</f>
        <v>364</v>
      </c>
      <c r="AQ1214" s="3">
        <f>Table1[[#This Row],['# CM TN]]+Table1[[#This Row],['# CM FP]]</f>
        <v>636</v>
      </c>
      <c r="AR1214" s="2">
        <f>IFERROR(Table1[[#This Row],[NUM_T]]/(Table1[[#This Row],[NUM_T]]+Table1[[#This Row],[NUM_F]]),0)</f>
        <v>0.36399999999999999</v>
      </c>
      <c r="AS1214" s="2">
        <f>IFERROR(((LEN(Table1[[#This Row],[Predictors]])-LEN(SUBSTITUTE(Table1[[#This Row],[Predictors]],"_","")))/Table1[[#This Row],[NumPredictors]])-Table1[[#This Row],[P_se]],0)</f>
        <v>0</v>
      </c>
      <c r="AT1214" s="2">
        <f>IFERROR((LEN(Table1[[#This Row],[Predictors]])-LEN(SUBSTITUTE(Table1[[#This Row],[Predictors]],".","")))/Table1[[#This Row],[NumPredictors]],0)</f>
        <v>0</v>
      </c>
      <c r="AU12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14" s="2">
        <f>1-(Table1[[#This Row],[P_2gram]]+Table1[[#This Row],[P_order]]+Table1[[#This Row],[P_se]])</f>
        <v>1</v>
      </c>
    </row>
    <row r="1215" spans="1:48" x14ac:dyDescent="0.25">
      <c r="A1215">
        <v>2</v>
      </c>
      <c r="B1215" t="s">
        <v>645</v>
      </c>
      <c r="C1215" t="s">
        <v>185</v>
      </c>
      <c r="D1215" s="26" t="s">
        <v>1510</v>
      </c>
      <c r="E1215">
        <v>40000</v>
      </c>
      <c r="F12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15" t="s">
        <v>1307</v>
      </c>
      <c r="H1215" s="3">
        <v>1</v>
      </c>
      <c r="I1215" s="1">
        <v>43121.838946759257</v>
      </c>
      <c r="J1215" t="s">
        <v>484</v>
      </c>
      <c r="K1215" t="s">
        <v>11</v>
      </c>
      <c r="L1215" t="str">
        <f>SUBSTITUTE(SUBSTITUTE(Table1[[#This Row],[PredictorSetsOrig]],"task","act"),"startend","se")</f>
        <v>act,se</v>
      </c>
      <c r="M1215" s="32" t="s">
        <v>14</v>
      </c>
      <c r="N1215" s="3">
        <v>10</v>
      </c>
      <c r="O1215" s="3">
        <f>IF(Table1[[#This Row],[Algorithm]]="None",0,IF(Table1[[#This Row],[NumPredictors]]&lt;=5,5,IF(Table1[[#This Row],[NumPredictors]]&lt;=10,10,IF(Table1[[#This Row],[NumPredictors]]&lt;=30,30,50))))</f>
        <v>10</v>
      </c>
      <c r="P1215" s="2">
        <v>0.81420000000000003</v>
      </c>
      <c r="Q1215" s="2">
        <v>0.815566666666667</v>
      </c>
      <c r="R1215">
        <v>0.16999999999998699</v>
      </c>
      <c r="S1215">
        <v>37.89</v>
      </c>
      <c r="T1215">
        <v>0.93000000000000704</v>
      </c>
      <c r="U1215" s="3">
        <v>3.8542061331997699</v>
      </c>
      <c r="V1215" s="17"/>
      <c r="W1215" s="22">
        <f>IFERROR(Table1[[#This Row],[MutualInformation]]/Table1[[#This Row],[MutualInformationPotential]],0)</f>
        <v>0</v>
      </c>
      <c r="X1215" s="3">
        <v>7.3929913094736399E-2</v>
      </c>
      <c r="Y1215" s="3"/>
      <c r="Z1215" s="3">
        <f>IFERROR(Table1[[#This Row],[MutualInformationVsOutcome]]/Table1[[#This Row],[MutualInformationVsOutcomePotential]],0)</f>
        <v>0</v>
      </c>
      <c r="AA1215">
        <v>207</v>
      </c>
      <c r="AB1215">
        <v>7935</v>
      </c>
      <c r="AC1215">
        <v>88</v>
      </c>
      <c r="AD1215">
        <v>1770</v>
      </c>
      <c r="AE1215" s="3" t="s">
        <v>1309</v>
      </c>
      <c r="AF1215" s="3" t="str">
        <f>RIGHT(Table1[[#This Row],[AlgorithmFunc]],LEN(Table1[[#This Row],[AlgorithmFunc]])-16)</f>
        <v>MRMREnsemble5</v>
      </c>
      <c r="AG1215" s="17" t="str">
        <f>RIGHT(Table1[[#This Row],[AlgorithmFunc]],LEN(Table1[[#This Row],[AlgorithmFunc]])-16)</f>
        <v>MRMREnsemble5</v>
      </c>
      <c r="AH1215" s="3">
        <f>Table1[[#This Row],['# CM TP]]+Table1[[#This Row],['# CM TN]]</f>
        <v>8142</v>
      </c>
      <c r="AI1215" s="3">
        <f>Table1[[#This Row],['# CM FP]]+Table1[[#This Row],['# CM FN]]</f>
        <v>1858</v>
      </c>
      <c r="AJ1215" s="3">
        <f>Table1[[#This Row],['# CM TP]]+Table1[[#This Row],['# CM FP]]</f>
        <v>295</v>
      </c>
      <c r="AK1215" s="3">
        <f>Table1[[#This Row],['# CM TN]]+Table1[[#This Row],['# CM FN]]</f>
        <v>9705</v>
      </c>
      <c r="AL1215" s="3">
        <f>Table1[[#This Row],[GT_T]]+Table1[[#This Row],[GT_F]]</f>
        <v>10000</v>
      </c>
      <c r="AM1215" s="3">
        <f>IFERROR((Table1[[#This Row],['# CM TP]]+Table1[[#This Row],['# CM TN]])/Table1[[#This Row],[GT_TOT]], 0)</f>
        <v>0.81420000000000003</v>
      </c>
      <c r="AN1215" s="3">
        <f>IFERROR(((Table1[[#This Row],[GT_T]]*Table1[[#This Row],[GT_ML_P]]/Table1[[#This Row],[GT_TOT]])+(Table1[[#This Row],[GT_F]]*Table1[[#This Row],[GT_ML_N]]/Table1[[#This Row],[GT_TOT]]))/Table1[[#This Row],[GT_TOT]],0)</f>
        <v>0.20433780000000001</v>
      </c>
      <c r="AO1215" s="3">
        <f>(Table1[[#This Row],[OBS_ACC]]-Table1[[#This Row],[EXP_ACC]])/(1-Table1[[#This Row],[EXP_ACC]])</f>
        <v>0.76648381687605627</v>
      </c>
      <c r="AP1215" s="3">
        <f>Table1[[#This Row],['# CM TP]]+Table1[[#This Row],['# CM FN]]</f>
        <v>1977</v>
      </c>
      <c r="AQ1215" s="3">
        <f>Table1[[#This Row],['# CM TN]]+Table1[[#This Row],['# CM FP]]</f>
        <v>8023</v>
      </c>
      <c r="AR1215" s="2">
        <f>IFERROR(Table1[[#This Row],[NUM_T]]/(Table1[[#This Row],[NUM_T]]+Table1[[#This Row],[NUM_F]]),0)</f>
        <v>0.19769999999999999</v>
      </c>
      <c r="AS1215" s="2">
        <f>IFERROR(((LEN(Table1[[#This Row],[Predictors]])-LEN(SUBSTITUTE(Table1[[#This Row],[Predictors]],"_","")))/Table1[[#This Row],[NumPredictors]])-Table1[[#This Row],[P_se]],0)</f>
        <v>0</v>
      </c>
      <c r="AT1215" s="2">
        <f>IFERROR((LEN(Table1[[#This Row],[Predictors]])-LEN(SUBSTITUTE(Table1[[#This Row],[Predictors]],".","")))/Table1[[#This Row],[NumPredictors]],0)</f>
        <v>0</v>
      </c>
      <c r="AU12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15" s="2">
        <f>1-(Table1[[#This Row],[P_2gram]]+Table1[[#This Row],[P_order]]+Table1[[#This Row],[P_se]])</f>
        <v>1</v>
      </c>
    </row>
    <row r="1216" spans="1:48" x14ac:dyDescent="0.25">
      <c r="A1216">
        <v>60</v>
      </c>
      <c r="B1216" t="s">
        <v>645</v>
      </c>
      <c r="C1216" t="s">
        <v>190</v>
      </c>
      <c r="D1216" s="26" t="s">
        <v>1510</v>
      </c>
      <c r="E1216">
        <v>4000</v>
      </c>
      <c r="F12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16" t="s">
        <v>528</v>
      </c>
      <c r="H1216" s="3">
        <v>1</v>
      </c>
      <c r="I1216" s="1">
        <v>42785.047592592593</v>
      </c>
      <c r="J1216" t="s">
        <v>45</v>
      </c>
      <c r="K1216" t="s">
        <v>11</v>
      </c>
      <c r="L1216" t="str">
        <f>SUBSTITUTE(SUBSTITUTE(Table1[[#This Row],[PredictorSetsOrig]],"task","act"),"startend","se")</f>
        <v>act,se,2gram,order</v>
      </c>
      <c r="M1216" s="14" t="s">
        <v>20</v>
      </c>
      <c r="N1216" s="3">
        <v>10</v>
      </c>
      <c r="O1216" s="3">
        <f>IF(Table1[[#This Row],[Algorithm]]="None",0,IF(Table1[[#This Row],[NumPredictors]]&lt;=5,5,IF(Table1[[#This Row],[NumPredictors]]&lt;=10,10,IF(Table1[[#This Row],[NumPredictors]]&lt;=30,30,50))))</f>
        <v>10</v>
      </c>
      <c r="P1216" s="2">
        <v>0.80700000000000005</v>
      </c>
      <c r="Q1216" s="2">
        <v>0.82</v>
      </c>
      <c r="R1216">
        <v>545.58000000000004</v>
      </c>
      <c r="S1216">
        <v>4.4699999999993496</v>
      </c>
      <c r="T1216">
        <v>1.7799999999988401</v>
      </c>
      <c r="U1216" s="3">
        <v>4.4072989089204597</v>
      </c>
      <c r="V1216" s="3">
        <v>7.30761563701172</v>
      </c>
      <c r="W1216" s="22">
        <f>IFERROR(Table1[[#This Row],[MutualInformation]]/Table1[[#This Row],[MutualInformationPotential]],0)</f>
        <v>0.60311038892060864</v>
      </c>
      <c r="X1216" s="3">
        <v>0.345986145194146</v>
      </c>
      <c r="Y1216" s="3">
        <v>0.62240735263359004</v>
      </c>
      <c r="Z1216" s="3">
        <f>IFERROR(Table1[[#This Row],[MutualInformationVsOutcome]]/Table1[[#This Row],[MutualInformationVsOutcomePotential]],0)</f>
        <v>0.55588376925525707</v>
      </c>
      <c r="AA1216">
        <v>262</v>
      </c>
      <c r="AB1216">
        <v>545</v>
      </c>
      <c r="AC1216">
        <v>91</v>
      </c>
      <c r="AD1216">
        <v>102</v>
      </c>
      <c r="AE1216" s="3" t="s">
        <v>95</v>
      </c>
      <c r="AF12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216" s="17" t="str">
        <f>RIGHT(Table1[[#This Row],[AlgorithmFunc]],LEN(Table1[[#This Row],[AlgorithmFunc]])-16)</f>
        <v>Recursive</v>
      </c>
      <c r="AH1216" s="3">
        <f>Table1[[#This Row],['# CM TP]]+Table1[[#This Row],['# CM TN]]</f>
        <v>807</v>
      </c>
      <c r="AI1216" s="3">
        <f>Table1[[#This Row],['# CM FP]]+Table1[[#This Row],['# CM FN]]</f>
        <v>193</v>
      </c>
      <c r="AJ1216" s="3">
        <f>Table1[[#This Row],['# CM TP]]+Table1[[#This Row],['# CM FP]]</f>
        <v>353</v>
      </c>
      <c r="AK1216" s="3">
        <f>Table1[[#This Row],['# CM TN]]+Table1[[#This Row],['# CM FN]]</f>
        <v>647</v>
      </c>
      <c r="AL1216" s="3">
        <f>Table1[[#This Row],[GT_T]]+Table1[[#This Row],[GT_F]]</f>
        <v>1000</v>
      </c>
      <c r="AM1216" s="3">
        <f>IFERROR((Table1[[#This Row],['# CM TP]]+Table1[[#This Row],['# CM TN]])/Table1[[#This Row],[GT_TOT]], 0)</f>
        <v>0.80700000000000005</v>
      </c>
      <c r="AN1216" s="3">
        <f>IFERROR(((Table1[[#This Row],[GT_T]]*Table1[[#This Row],[GT_ML_P]]/Table1[[#This Row],[GT_TOT]])+(Table1[[#This Row],[GT_F]]*Table1[[#This Row],[GT_ML_N]]/Table1[[#This Row],[GT_TOT]]))/Table1[[#This Row],[GT_TOT]],0)</f>
        <v>0.40974199999999994</v>
      </c>
      <c r="AO1216" s="3">
        <f>(Table1[[#This Row],[OBS_ACC]]-Table1[[#This Row],[EXP_ACC]])/(1-Table1[[#This Row],[EXP_ACC]])</f>
        <v>0.67302433850960097</v>
      </c>
      <c r="AP1216" s="3">
        <f>Table1[[#This Row],['# CM TP]]+Table1[[#This Row],['# CM FN]]</f>
        <v>364</v>
      </c>
      <c r="AQ1216" s="3">
        <f>Table1[[#This Row],['# CM TN]]+Table1[[#This Row],['# CM FP]]</f>
        <v>636</v>
      </c>
      <c r="AR1216" s="2">
        <f>IFERROR(Table1[[#This Row],[NUM_T]]/(Table1[[#This Row],[NUM_T]]+Table1[[#This Row],[NUM_F]]),0)</f>
        <v>0.36399999999999999</v>
      </c>
      <c r="AS1216" s="2">
        <f>IFERROR(((LEN(Table1[[#This Row],[Predictors]])-LEN(SUBSTITUTE(Table1[[#This Row],[Predictors]],"_","")))/Table1[[#This Row],[NumPredictors]])-Table1[[#This Row],[P_se]],0)</f>
        <v>0.3</v>
      </c>
      <c r="AT1216" s="2">
        <f>IFERROR((LEN(Table1[[#This Row],[Predictors]])-LEN(SUBSTITUTE(Table1[[#This Row],[Predictors]],".","")))/Table1[[#This Row],[NumPredictors]],0)</f>
        <v>0.3</v>
      </c>
      <c r="AU12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16" s="2">
        <f>1-(Table1[[#This Row],[P_2gram]]+Table1[[#This Row],[P_order]]+Table1[[#This Row],[P_se]])</f>
        <v>0.4</v>
      </c>
    </row>
    <row r="1217" spans="1:48" x14ac:dyDescent="0.25">
      <c r="A1217">
        <v>62</v>
      </c>
      <c r="B1217" t="s">
        <v>645</v>
      </c>
      <c r="C1217" t="s">
        <v>190</v>
      </c>
      <c r="D1217" s="26" t="s">
        <v>1510</v>
      </c>
      <c r="E1217">
        <v>4000</v>
      </c>
      <c r="F12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17" t="s">
        <v>528</v>
      </c>
      <c r="H1217" s="3">
        <v>1</v>
      </c>
      <c r="I1217" s="1">
        <v>42785.056574074071</v>
      </c>
      <c r="J1217" t="s">
        <v>45</v>
      </c>
      <c r="K1217" t="s">
        <v>11</v>
      </c>
      <c r="L1217" t="str">
        <f>SUBSTITUTE(SUBSTITUTE(Table1[[#This Row],[PredictorSetsOrig]],"task","act"),"startend","se")</f>
        <v>act,2gram,order</v>
      </c>
      <c r="M1217" s="14" t="s">
        <v>24</v>
      </c>
      <c r="N1217" s="3">
        <v>10</v>
      </c>
      <c r="O1217" s="3">
        <f>IF(Table1[[#This Row],[Algorithm]]="None",0,IF(Table1[[#This Row],[NumPredictors]]&lt;=5,5,IF(Table1[[#This Row],[NumPredictors]]&lt;=10,10,IF(Table1[[#This Row],[NumPredictors]]&lt;=30,30,50))))</f>
        <v>10</v>
      </c>
      <c r="P1217" s="2">
        <v>0.80700000000000005</v>
      </c>
      <c r="Q1217" s="2">
        <v>0.81433333333333302</v>
      </c>
      <c r="R1217">
        <v>479.20999999999901</v>
      </c>
      <c r="S1217">
        <v>4.25</v>
      </c>
      <c r="T1217">
        <v>1.71999999999935</v>
      </c>
      <c r="U1217" s="3">
        <v>4.5388933268062797</v>
      </c>
      <c r="V1217" s="27">
        <v>7.30761563701172</v>
      </c>
      <c r="W1217" s="22">
        <f>IFERROR(Table1[[#This Row],[MutualInformation]]/Table1[[#This Row],[MutualInformationPotential]],0)</f>
        <v>0.62111823503929586</v>
      </c>
      <c r="X1217" s="3">
        <v>0.355991322528313</v>
      </c>
      <c r="Y1217" s="3">
        <v>0.62240735263359004</v>
      </c>
      <c r="Z1217" s="3">
        <f>IFERROR(Table1[[#This Row],[MutualInformationVsOutcome]]/Table1[[#This Row],[MutualInformationVsOutcomePotential]],0)</f>
        <v>0.57195873574116396</v>
      </c>
      <c r="AA1217">
        <v>262</v>
      </c>
      <c r="AB1217">
        <v>545</v>
      </c>
      <c r="AC1217">
        <v>91</v>
      </c>
      <c r="AD1217">
        <v>102</v>
      </c>
      <c r="AE1217" s="3" t="s">
        <v>97</v>
      </c>
      <c r="AF12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217" s="17" t="str">
        <f>RIGHT(Table1[[#This Row],[AlgorithmFunc]],LEN(Table1[[#This Row],[AlgorithmFunc]])-16)</f>
        <v>Recursive</v>
      </c>
      <c r="AH1217" s="3">
        <f>Table1[[#This Row],['# CM TP]]+Table1[[#This Row],['# CM TN]]</f>
        <v>807</v>
      </c>
      <c r="AI1217" s="3">
        <f>Table1[[#This Row],['# CM FP]]+Table1[[#This Row],['# CM FN]]</f>
        <v>193</v>
      </c>
      <c r="AJ1217" s="3">
        <f>Table1[[#This Row],['# CM TP]]+Table1[[#This Row],['# CM FP]]</f>
        <v>353</v>
      </c>
      <c r="AK1217" s="3">
        <f>Table1[[#This Row],['# CM TN]]+Table1[[#This Row],['# CM FN]]</f>
        <v>647</v>
      </c>
      <c r="AL1217" s="3">
        <f>Table1[[#This Row],[GT_T]]+Table1[[#This Row],[GT_F]]</f>
        <v>1000</v>
      </c>
      <c r="AM1217" s="3">
        <f>IFERROR((Table1[[#This Row],['# CM TP]]+Table1[[#This Row],['# CM TN]])/Table1[[#This Row],[GT_TOT]], 0)</f>
        <v>0.80700000000000005</v>
      </c>
      <c r="AN1217" s="3">
        <f>IFERROR(((Table1[[#This Row],[GT_T]]*Table1[[#This Row],[GT_ML_P]]/Table1[[#This Row],[GT_TOT]])+(Table1[[#This Row],[GT_F]]*Table1[[#This Row],[GT_ML_N]]/Table1[[#This Row],[GT_TOT]]))/Table1[[#This Row],[GT_TOT]],0)</f>
        <v>0.40974199999999994</v>
      </c>
      <c r="AO1217" s="3">
        <f>(Table1[[#This Row],[OBS_ACC]]-Table1[[#This Row],[EXP_ACC]])/(1-Table1[[#This Row],[EXP_ACC]])</f>
        <v>0.67302433850960097</v>
      </c>
      <c r="AP1217" s="3">
        <f>Table1[[#This Row],['# CM TP]]+Table1[[#This Row],['# CM FN]]</f>
        <v>364</v>
      </c>
      <c r="AQ1217" s="3">
        <f>Table1[[#This Row],['# CM TN]]+Table1[[#This Row],['# CM FP]]</f>
        <v>636</v>
      </c>
      <c r="AR1217" s="2">
        <f>IFERROR(Table1[[#This Row],[NUM_T]]/(Table1[[#This Row],[NUM_T]]+Table1[[#This Row],[NUM_F]]),0)</f>
        <v>0.36399999999999999</v>
      </c>
      <c r="AS1217" s="2">
        <f>IFERROR(((LEN(Table1[[#This Row],[Predictors]])-LEN(SUBSTITUTE(Table1[[#This Row],[Predictors]],"_","")))/Table1[[#This Row],[NumPredictors]])-Table1[[#This Row],[P_se]],0)</f>
        <v>0.4</v>
      </c>
      <c r="AT1217" s="2">
        <f>IFERROR((LEN(Table1[[#This Row],[Predictors]])-LEN(SUBSTITUTE(Table1[[#This Row],[Predictors]],".","")))/Table1[[#This Row],[NumPredictors]],0)</f>
        <v>0.3</v>
      </c>
      <c r="AU12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17" s="2">
        <f>1-(Table1[[#This Row],[P_2gram]]+Table1[[#This Row],[P_order]]+Table1[[#This Row],[P_se]])</f>
        <v>0.30000000000000004</v>
      </c>
    </row>
    <row r="1218" spans="1:48" x14ac:dyDescent="0.25">
      <c r="A1218">
        <v>94</v>
      </c>
      <c r="B1218" t="s">
        <v>645</v>
      </c>
      <c r="C1218" t="s">
        <v>190</v>
      </c>
      <c r="D1218" s="26" t="s">
        <v>1510</v>
      </c>
      <c r="E1218">
        <v>4000</v>
      </c>
      <c r="F12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18" t="s">
        <v>528</v>
      </c>
      <c r="H1218" s="3">
        <v>1</v>
      </c>
      <c r="I1218" s="1">
        <v>42785.211712962962</v>
      </c>
      <c r="J1218" t="s">
        <v>173</v>
      </c>
      <c r="K1218" t="s">
        <v>11</v>
      </c>
      <c r="L1218" t="str">
        <f>SUBSTITUTE(SUBSTITUTE(Table1[[#This Row],[PredictorSetsOrig]],"task","act"),"startend","se")</f>
        <v>act,2gram</v>
      </c>
      <c r="M1218" s="14" t="s">
        <v>22</v>
      </c>
      <c r="N1218" s="3">
        <v>10</v>
      </c>
      <c r="O1218" s="3">
        <f>IF(Table1[[#This Row],[Algorithm]]="None",0,IF(Table1[[#This Row],[NumPredictors]]&lt;=5,5,IF(Table1[[#This Row],[NumPredictors]]&lt;=10,10,IF(Table1[[#This Row],[NumPredictors]]&lt;=30,30,50))))</f>
        <v>10</v>
      </c>
      <c r="P1218" s="2">
        <v>0.80700000000000005</v>
      </c>
      <c r="Q1218" s="2">
        <v>0.83133333333333304</v>
      </c>
      <c r="R1218">
        <v>129.41</v>
      </c>
      <c r="S1218">
        <v>4.09000000000015</v>
      </c>
      <c r="T1218">
        <v>0.63999999999941803</v>
      </c>
      <c r="U1218" s="3">
        <v>5.5569537730703296</v>
      </c>
      <c r="V1218" s="3">
        <v>7.30761563701172</v>
      </c>
      <c r="W1218" s="22">
        <f>IFERROR(Table1[[#This Row],[MutualInformation]]/Table1[[#This Row],[MutualInformationPotential]],0)</f>
        <v>0.76043323145314157</v>
      </c>
      <c r="X1218" s="3">
        <v>0.466012394041383</v>
      </c>
      <c r="Y1218" s="3">
        <v>0.62240735263359004</v>
      </c>
      <c r="Z1218" s="3">
        <f>IFERROR(Table1[[#This Row],[MutualInformationVsOutcome]]/Table1[[#This Row],[MutualInformationVsOutcomePotential]],0)</f>
        <v>0.7487257212973889</v>
      </c>
      <c r="AA1218">
        <v>260</v>
      </c>
      <c r="AB1218">
        <v>547</v>
      </c>
      <c r="AC1218">
        <v>89</v>
      </c>
      <c r="AD1218">
        <v>104</v>
      </c>
      <c r="AE1218" s="3" t="s">
        <v>96</v>
      </c>
      <c r="AF12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218" s="17" t="str">
        <f>RIGHT(Table1[[#This Row],[AlgorithmFunc]],LEN(Table1[[#This Row],[AlgorithmFunc]])-16)</f>
        <v>Recursive2Sizes</v>
      </c>
      <c r="AH1218" s="3">
        <f>Table1[[#This Row],['# CM TP]]+Table1[[#This Row],['# CM TN]]</f>
        <v>807</v>
      </c>
      <c r="AI1218" s="3">
        <f>Table1[[#This Row],['# CM FP]]+Table1[[#This Row],['# CM FN]]</f>
        <v>193</v>
      </c>
      <c r="AJ1218" s="3">
        <f>Table1[[#This Row],['# CM TP]]+Table1[[#This Row],['# CM FP]]</f>
        <v>349</v>
      </c>
      <c r="AK1218" s="3">
        <f>Table1[[#This Row],['# CM TN]]+Table1[[#This Row],['# CM FN]]</f>
        <v>651</v>
      </c>
      <c r="AL1218" s="3">
        <f>Table1[[#This Row],[GT_T]]+Table1[[#This Row],[GT_F]]</f>
        <v>1000</v>
      </c>
      <c r="AM1218" s="3">
        <f>IFERROR((Table1[[#This Row],['# CM TP]]+Table1[[#This Row],['# CM TN]])/Table1[[#This Row],[GT_TOT]], 0)</f>
        <v>0.80700000000000005</v>
      </c>
      <c r="AN1218" s="3">
        <f>IFERROR(((Table1[[#This Row],[GT_T]]*Table1[[#This Row],[GT_ML_P]]/Table1[[#This Row],[GT_TOT]])+(Table1[[#This Row],[GT_F]]*Table1[[#This Row],[GT_ML_N]]/Table1[[#This Row],[GT_TOT]]))/Table1[[#This Row],[GT_TOT]],0)</f>
        <v>0.40728599999999993</v>
      </c>
      <c r="AO1218" s="3">
        <f>(Table1[[#This Row],[OBS_ACC]]-Table1[[#This Row],[EXP_ACC]])/(1-Table1[[#This Row],[EXP_ACC]])</f>
        <v>0.67437921155903202</v>
      </c>
      <c r="AP1218" s="3">
        <f>Table1[[#This Row],['# CM TP]]+Table1[[#This Row],['# CM FN]]</f>
        <v>364</v>
      </c>
      <c r="AQ1218" s="3">
        <f>Table1[[#This Row],['# CM TN]]+Table1[[#This Row],['# CM FP]]</f>
        <v>636</v>
      </c>
      <c r="AR1218" s="2">
        <f>IFERROR(Table1[[#This Row],[NUM_T]]/(Table1[[#This Row],[NUM_T]]+Table1[[#This Row],[NUM_F]]),0)</f>
        <v>0.36399999999999999</v>
      </c>
      <c r="AS1218" s="2">
        <f>IFERROR(((LEN(Table1[[#This Row],[Predictors]])-LEN(SUBSTITUTE(Table1[[#This Row],[Predictors]],"_","")))/Table1[[#This Row],[NumPredictors]])-Table1[[#This Row],[P_se]],0)</f>
        <v>0.2</v>
      </c>
      <c r="AT1218" s="2">
        <f>IFERROR((LEN(Table1[[#This Row],[Predictors]])-LEN(SUBSTITUTE(Table1[[#This Row],[Predictors]],".","")))/Table1[[#This Row],[NumPredictors]],0)</f>
        <v>0</v>
      </c>
      <c r="AU12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18" s="2">
        <f>1-(Table1[[#This Row],[P_2gram]]+Table1[[#This Row],[P_order]]+Table1[[#This Row],[P_se]])</f>
        <v>0.8</v>
      </c>
    </row>
    <row r="1219" spans="1:48" x14ac:dyDescent="0.25">
      <c r="A1219">
        <v>4</v>
      </c>
      <c r="B1219" t="s">
        <v>645</v>
      </c>
      <c r="C1219" t="s">
        <v>185</v>
      </c>
      <c r="D1219" s="26" t="s">
        <v>1510</v>
      </c>
      <c r="E1219">
        <v>40000</v>
      </c>
      <c r="F12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19" t="s">
        <v>1307</v>
      </c>
      <c r="H1219" s="3">
        <v>1</v>
      </c>
      <c r="I1219" s="1">
        <v>43121.839965277781</v>
      </c>
      <c r="J1219" t="s">
        <v>484</v>
      </c>
      <c r="K1219" t="s">
        <v>11</v>
      </c>
      <c r="L1219" t="str">
        <f>SUBSTITUTE(SUBSTITUTE(Table1[[#This Row],[PredictorSetsOrig]],"task","act"),"startend","se")</f>
        <v>act,se,order</v>
      </c>
      <c r="M1219" s="32" t="s">
        <v>18</v>
      </c>
      <c r="N1219" s="3">
        <v>10</v>
      </c>
      <c r="O1219" s="3">
        <f>IF(Table1[[#This Row],[Algorithm]]="None",0,IF(Table1[[#This Row],[NumPredictors]]&lt;=5,5,IF(Table1[[#This Row],[NumPredictors]]&lt;=10,10,IF(Table1[[#This Row],[NumPredictors]]&lt;=30,30,50))))</f>
        <v>10</v>
      </c>
      <c r="P1219" s="2">
        <v>0.80579999999999996</v>
      </c>
      <c r="Q1219" s="2">
        <v>0.80776666666666697</v>
      </c>
      <c r="R1219">
        <v>3.0399999999999898</v>
      </c>
      <c r="S1219">
        <v>35.58</v>
      </c>
      <c r="T1219">
        <v>8.0399999999999903</v>
      </c>
      <c r="U1219" s="3">
        <v>1.9558754686337201</v>
      </c>
      <c r="V1219" s="17"/>
      <c r="W1219" s="22">
        <f>IFERROR(Table1[[#This Row],[MutualInformation]]/Table1[[#This Row],[MutualInformationPotential]],0)</f>
        <v>0</v>
      </c>
      <c r="X1219" s="3">
        <v>1.47010893187041E-2</v>
      </c>
      <c r="Y1219" s="3"/>
      <c r="Z1219" s="3">
        <f>IFERROR(Table1[[#This Row],[MutualInformationVsOutcome]]/Table1[[#This Row],[MutualInformationVsOutcomePotential]],0)</f>
        <v>0</v>
      </c>
      <c r="AA1219">
        <v>40</v>
      </c>
      <c r="AB1219">
        <v>8018</v>
      </c>
      <c r="AC1219">
        <v>5</v>
      </c>
      <c r="AD1219">
        <v>1937</v>
      </c>
      <c r="AE1219" s="3" t="s">
        <v>1311</v>
      </c>
      <c r="AF1219" s="3" t="str">
        <f>RIGHT(Table1[[#This Row],[AlgorithmFunc]],LEN(Table1[[#This Row],[AlgorithmFunc]])-16)</f>
        <v>MRMREnsemble5</v>
      </c>
      <c r="AG1219" s="17" t="str">
        <f>RIGHT(Table1[[#This Row],[AlgorithmFunc]],LEN(Table1[[#This Row],[AlgorithmFunc]])-16)</f>
        <v>MRMREnsemble5</v>
      </c>
      <c r="AH1219" s="3">
        <f>Table1[[#This Row],['# CM TP]]+Table1[[#This Row],['# CM TN]]</f>
        <v>8058</v>
      </c>
      <c r="AI1219" s="3">
        <f>Table1[[#This Row],['# CM FP]]+Table1[[#This Row],['# CM FN]]</f>
        <v>1942</v>
      </c>
      <c r="AJ1219" s="3">
        <f>Table1[[#This Row],['# CM TP]]+Table1[[#This Row],['# CM FP]]</f>
        <v>45</v>
      </c>
      <c r="AK1219" s="3">
        <f>Table1[[#This Row],['# CM TN]]+Table1[[#This Row],['# CM FN]]</f>
        <v>9955</v>
      </c>
      <c r="AL1219" s="3">
        <f>Table1[[#This Row],[GT_T]]+Table1[[#This Row],[GT_F]]</f>
        <v>10000</v>
      </c>
      <c r="AM1219" s="3">
        <f>IFERROR((Table1[[#This Row],['# CM TP]]+Table1[[#This Row],['# CM TN]])/Table1[[#This Row],[GT_TOT]], 0)</f>
        <v>0.80579999999999996</v>
      </c>
      <c r="AN1219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19" s="3">
        <f>(Table1[[#This Row],[OBS_ACC]]-Table1[[#This Row],[EXP_ACC]])/(1-Table1[[#This Row],[EXP_ACC]])</f>
        <v>0.75817130686367606</v>
      </c>
      <c r="AP1219" s="3">
        <f>Table1[[#This Row],['# CM TP]]+Table1[[#This Row],['# CM FN]]</f>
        <v>1977</v>
      </c>
      <c r="AQ1219" s="3">
        <f>Table1[[#This Row],['# CM TN]]+Table1[[#This Row],['# CM FP]]</f>
        <v>8023</v>
      </c>
      <c r="AR1219" s="2">
        <f>IFERROR(Table1[[#This Row],[NUM_T]]/(Table1[[#This Row],[NUM_T]]+Table1[[#This Row],[NUM_F]]),0)</f>
        <v>0.19769999999999999</v>
      </c>
      <c r="AS1219" s="2">
        <f>IFERROR(((LEN(Table1[[#This Row],[Predictors]])-LEN(SUBSTITUTE(Table1[[#This Row],[Predictors]],"_","")))/Table1[[#This Row],[NumPredictors]])-Table1[[#This Row],[P_se]],0)</f>
        <v>0</v>
      </c>
      <c r="AT1219" s="2">
        <f>IFERROR((LEN(Table1[[#This Row],[Predictors]])-LEN(SUBSTITUTE(Table1[[#This Row],[Predictors]],".","")))/Table1[[#This Row],[NumPredictors]],0)</f>
        <v>0.9</v>
      </c>
      <c r="AU12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19" s="2">
        <f>1-(Table1[[#This Row],[P_2gram]]+Table1[[#This Row],[P_order]]+Table1[[#This Row],[P_se]])</f>
        <v>9.9999999999999978E-2</v>
      </c>
    </row>
    <row r="1220" spans="1:48" x14ac:dyDescent="0.25">
      <c r="A1220">
        <v>14</v>
      </c>
      <c r="B1220" t="s">
        <v>645</v>
      </c>
      <c r="C1220" t="s">
        <v>185</v>
      </c>
      <c r="D1220" s="26" t="s">
        <v>1510</v>
      </c>
      <c r="E1220">
        <v>4000</v>
      </c>
      <c r="F12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220" t="s">
        <v>608</v>
      </c>
      <c r="H1220" s="3">
        <v>1</v>
      </c>
      <c r="I1220" s="1">
        <v>42794.697430555556</v>
      </c>
      <c r="J1220" t="s">
        <v>28</v>
      </c>
      <c r="K1220" t="s">
        <v>11</v>
      </c>
      <c r="L1220" t="str">
        <f>SUBSTITUTE(SUBSTITUTE(Table1[[#This Row],[PredictorSetsOrig]],"task","act"),"startend","se")</f>
        <v>act,se,2gram</v>
      </c>
      <c r="M1220" s="14" t="s">
        <v>16</v>
      </c>
      <c r="N1220" s="3">
        <v>5</v>
      </c>
      <c r="O1220" s="3">
        <f>IF(Table1[[#This Row],[Algorithm]]="None",0,IF(Table1[[#This Row],[NumPredictors]]&lt;=5,5,IF(Table1[[#This Row],[NumPredictors]]&lt;=10,10,IF(Table1[[#This Row],[NumPredictors]]&lt;=30,30,50))))</f>
        <v>5</v>
      </c>
      <c r="P1220" s="2">
        <v>0.80700000000000005</v>
      </c>
      <c r="Q1220" s="2">
        <v>0.82199999999999995</v>
      </c>
      <c r="R1220">
        <v>12.7</v>
      </c>
      <c r="S1220">
        <v>3.28</v>
      </c>
      <c r="T1220">
        <v>0.63999999999998602</v>
      </c>
      <c r="U1220" s="3">
        <v>3.94128172841133</v>
      </c>
      <c r="V1220" s="17">
        <v>7.30761563701172</v>
      </c>
      <c r="W1220" s="22">
        <f>IFERROR(Table1[[#This Row],[MutualInformation]]/Table1[[#This Row],[MutualInformationPotential]],0)</f>
        <v>0.53933894777517688</v>
      </c>
      <c r="X1220" s="3">
        <v>0.126803899339789</v>
      </c>
      <c r="Y1220" s="27">
        <v>0.40525441704633802</v>
      </c>
      <c r="Z1220" s="3">
        <f>IFERROR(Table1[[#This Row],[MutualInformationVsOutcome]]/Table1[[#This Row],[MutualInformationVsOutcomePotential]],0)</f>
        <v>0.31289948734917761</v>
      </c>
      <c r="AA1220">
        <v>24</v>
      </c>
      <c r="AB1220">
        <v>783</v>
      </c>
      <c r="AC1220">
        <v>22</v>
      </c>
      <c r="AD1220">
        <v>171</v>
      </c>
      <c r="AE1220" s="3" t="s">
        <v>248</v>
      </c>
      <c r="AF12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220" s="17" t="str">
        <f>RIGHT(Table1[[#This Row],[AlgorithmFunc]],LEN(Table1[[#This Row],[AlgorithmFunc]])-16)</f>
        <v>ClusterDuplicates</v>
      </c>
      <c r="AH1220" s="3">
        <f>Table1[[#This Row],['# CM TP]]+Table1[[#This Row],['# CM TN]]</f>
        <v>807</v>
      </c>
      <c r="AI1220" s="3">
        <f>Table1[[#This Row],['# CM FP]]+Table1[[#This Row],['# CM FN]]</f>
        <v>193</v>
      </c>
      <c r="AJ1220" s="3">
        <f>Table1[[#This Row],['# CM TP]]+Table1[[#This Row],['# CM FP]]</f>
        <v>46</v>
      </c>
      <c r="AK1220" s="3">
        <f>Table1[[#This Row],['# CM TN]]+Table1[[#This Row],['# CM FN]]</f>
        <v>954</v>
      </c>
      <c r="AL1220" s="3">
        <f>Table1[[#This Row],[GT_T]]+Table1[[#This Row],[GT_F]]</f>
        <v>1000</v>
      </c>
      <c r="AM1220" s="3">
        <f>IFERROR((Table1[[#This Row],['# CM TP]]+Table1[[#This Row],['# CM TN]])/Table1[[#This Row],[GT_TOT]], 0)</f>
        <v>0.80700000000000005</v>
      </c>
      <c r="AN1220" s="3">
        <f>IFERROR(((Table1[[#This Row],[GT_T]]*Table1[[#This Row],[GT_ML_P]]/Table1[[#This Row],[GT_TOT]])+(Table1[[#This Row],[GT_F]]*Table1[[#This Row],[GT_ML_N]]/Table1[[#This Row],[GT_TOT]]))/Table1[[#This Row],[GT_TOT]],0)</f>
        <v>0.22124400000000002</v>
      </c>
      <c r="AO1220" s="3">
        <f>(Table1[[#This Row],[OBS_ACC]]-Table1[[#This Row],[EXP_ACC]])/(1-Table1[[#This Row],[EXP_ACC]])</f>
        <v>0.75216884364293835</v>
      </c>
      <c r="AP1220" s="3">
        <f>Table1[[#This Row],['# CM TP]]+Table1[[#This Row],['# CM FN]]</f>
        <v>195</v>
      </c>
      <c r="AQ1220" s="3">
        <f>Table1[[#This Row],['# CM TN]]+Table1[[#This Row],['# CM FP]]</f>
        <v>805</v>
      </c>
      <c r="AR1220" s="2">
        <f>IFERROR(Table1[[#This Row],[NUM_T]]/(Table1[[#This Row],[NUM_T]]+Table1[[#This Row],[NUM_F]]),0)</f>
        <v>0.19500000000000001</v>
      </c>
      <c r="AS1220" s="2">
        <f>IFERROR(((LEN(Table1[[#This Row],[Predictors]])-LEN(SUBSTITUTE(Table1[[#This Row],[Predictors]],"_","")))/Table1[[#This Row],[NumPredictors]])-Table1[[#This Row],[P_se]],0)</f>
        <v>0.4</v>
      </c>
      <c r="AT1220" s="2">
        <f>IFERROR((LEN(Table1[[#This Row],[Predictors]])-LEN(SUBSTITUTE(Table1[[#This Row],[Predictors]],".","")))/Table1[[#This Row],[NumPredictors]],0)</f>
        <v>0</v>
      </c>
      <c r="AU12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0" s="2">
        <f>1-(Table1[[#This Row],[P_2gram]]+Table1[[#This Row],[P_order]]+Table1[[#This Row],[P_se]])</f>
        <v>0.6</v>
      </c>
    </row>
    <row r="1221" spans="1:48" x14ac:dyDescent="0.25">
      <c r="A1221">
        <v>17</v>
      </c>
      <c r="B1221" t="s">
        <v>645</v>
      </c>
      <c r="C1221" t="s">
        <v>185</v>
      </c>
      <c r="D1221" s="26" t="s">
        <v>1510</v>
      </c>
      <c r="E1221">
        <v>4000</v>
      </c>
      <c r="F12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221" t="s">
        <v>608</v>
      </c>
      <c r="H1221" s="3">
        <v>1</v>
      </c>
      <c r="I1221" s="1">
        <v>42794.698611111111</v>
      </c>
      <c r="J1221" t="s">
        <v>28</v>
      </c>
      <c r="K1221" t="s">
        <v>11</v>
      </c>
      <c r="L1221" t="str">
        <f>SUBSTITUTE(SUBSTITUTE(Table1[[#This Row],[PredictorSetsOrig]],"task","act"),"startend","se")</f>
        <v>act,2gram</v>
      </c>
      <c r="M1221" s="14" t="s">
        <v>22</v>
      </c>
      <c r="N1221" s="3">
        <v>5</v>
      </c>
      <c r="O1221" s="3">
        <f>IF(Table1[[#This Row],[Algorithm]]="None",0,IF(Table1[[#This Row],[NumPredictors]]&lt;=5,5,IF(Table1[[#This Row],[NumPredictors]]&lt;=10,10,IF(Table1[[#This Row],[NumPredictors]]&lt;=30,30,50))))</f>
        <v>5</v>
      </c>
      <c r="P1221" s="2">
        <v>0.80700000000000005</v>
      </c>
      <c r="Q1221" s="2">
        <v>0.82199999999999995</v>
      </c>
      <c r="R1221">
        <v>10.31</v>
      </c>
      <c r="S1221">
        <v>3.2799999999999701</v>
      </c>
      <c r="T1221">
        <v>0.61000000000001398</v>
      </c>
      <c r="U1221" s="3">
        <v>3.94128172841133</v>
      </c>
      <c r="V1221" s="3">
        <v>7.30761563701172</v>
      </c>
      <c r="W1221" s="22">
        <f>IFERROR(Table1[[#This Row],[MutualInformation]]/Table1[[#This Row],[MutualInformationPotential]],0)</f>
        <v>0.53933894777517688</v>
      </c>
      <c r="X1221" s="3">
        <v>0.126803899339789</v>
      </c>
      <c r="Y1221" s="3">
        <v>0.40525441704633902</v>
      </c>
      <c r="Z1221" s="3">
        <f>IFERROR(Table1[[#This Row],[MutualInformationVsOutcome]]/Table1[[#This Row],[MutualInformationVsOutcomePotential]],0)</f>
        <v>0.31289948734917689</v>
      </c>
      <c r="AA1221">
        <v>24</v>
      </c>
      <c r="AB1221">
        <v>783</v>
      </c>
      <c r="AC1221">
        <v>22</v>
      </c>
      <c r="AD1221">
        <v>171</v>
      </c>
      <c r="AE1221" s="3" t="s">
        <v>248</v>
      </c>
      <c r="AF12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221" s="17" t="str">
        <f>RIGHT(Table1[[#This Row],[AlgorithmFunc]],LEN(Table1[[#This Row],[AlgorithmFunc]])-16)</f>
        <v>ClusterDuplicates</v>
      </c>
      <c r="AH1221" s="3">
        <f>Table1[[#This Row],['# CM TP]]+Table1[[#This Row],['# CM TN]]</f>
        <v>807</v>
      </c>
      <c r="AI1221" s="3">
        <f>Table1[[#This Row],['# CM FP]]+Table1[[#This Row],['# CM FN]]</f>
        <v>193</v>
      </c>
      <c r="AJ1221" s="3">
        <f>Table1[[#This Row],['# CM TP]]+Table1[[#This Row],['# CM FP]]</f>
        <v>46</v>
      </c>
      <c r="AK1221" s="3">
        <f>Table1[[#This Row],['# CM TN]]+Table1[[#This Row],['# CM FN]]</f>
        <v>954</v>
      </c>
      <c r="AL1221" s="3">
        <f>Table1[[#This Row],[GT_T]]+Table1[[#This Row],[GT_F]]</f>
        <v>1000</v>
      </c>
      <c r="AM1221" s="3">
        <f>IFERROR((Table1[[#This Row],['# CM TP]]+Table1[[#This Row],['# CM TN]])/Table1[[#This Row],[GT_TOT]], 0)</f>
        <v>0.80700000000000005</v>
      </c>
      <c r="AN1221" s="3">
        <f>IFERROR(((Table1[[#This Row],[GT_T]]*Table1[[#This Row],[GT_ML_P]]/Table1[[#This Row],[GT_TOT]])+(Table1[[#This Row],[GT_F]]*Table1[[#This Row],[GT_ML_N]]/Table1[[#This Row],[GT_TOT]]))/Table1[[#This Row],[GT_TOT]],0)</f>
        <v>0.22124400000000002</v>
      </c>
      <c r="AO1221" s="3">
        <f>(Table1[[#This Row],[OBS_ACC]]-Table1[[#This Row],[EXP_ACC]])/(1-Table1[[#This Row],[EXP_ACC]])</f>
        <v>0.75216884364293835</v>
      </c>
      <c r="AP1221" s="3">
        <f>Table1[[#This Row],['# CM TP]]+Table1[[#This Row],['# CM FN]]</f>
        <v>195</v>
      </c>
      <c r="AQ1221" s="3">
        <f>Table1[[#This Row],['# CM TN]]+Table1[[#This Row],['# CM FP]]</f>
        <v>805</v>
      </c>
      <c r="AR1221" s="2">
        <f>IFERROR(Table1[[#This Row],[NUM_T]]/(Table1[[#This Row],[NUM_T]]+Table1[[#This Row],[NUM_F]]),0)</f>
        <v>0.19500000000000001</v>
      </c>
      <c r="AS1221" s="2">
        <f>IFERROR(((LEN(Table1[[#This Row],[Predictors]])-LEN(SUBSTITUTE(Table1[[#This Row],[Predictors]],"_","")))/Table1[[#This Row],[NumPredictors]])-Table1[[#This Row],[P_se]],0)</f>
        <v>0.4</v>
      </c>
      <c r="AT1221" s="2">
        <f>IFERROR((LEN(Table1[[#This Row],[Predictors]])-LEN(SUBSTITUTE(Table1[[#This Row],[Predictors]],".","")))/Table1[[#This Row],[NumPredictors]],0)</f>
        <v>0</v>
      </c>
      <c r="AU12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1" s="2">
        <f>1-(Table1[[#This Row],[P_2gram]]+Table1[[#This Row],[P_order]]+Table1[[#This Row],[P_se]])</f>
        <v>0.6</v>
      </c>
    </row>
    <row r="1222" spans="1:48" x14ac:dyDescent="0.25">
      <c r="A1222">
        <v>54</v>
      </c>
      <c r="B1222" t="s">
        <v>645</v>
      </c>
      <c r="C1222" t="s">
        <v>1503</v>
      </c>
      <c r="D1222" t="s">
        <v>1506</v>
      </c>
      <c r="E1222">
        <v>7554</v>
      </c>
      <c r="F12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222" t="s">
        <v>1419</v>
      </c>
      <c r="H1222" s="3">
        <v>1</v>
      </c>
      <c r="I1222" s="1">
        <v>43122.980671296296</v>
      </c>
      <c r="J1222" t="s">
        <v>167</v>
      </c>
      <c r="K1222" t="s">
        <v>11</v>
      </c>
      <c r="L1222" t="str">
        <f>SUBSTITUTE(SUBSTITUTE(Table1[[#This Row],[PredictorSetsOrig]],"task","act"),"startend","se")</f>
        <v>order</v>
      </c>
      <c r="M1222" s="32" t="s">
        <v>436</v>
      </c>
      <c r="N1222" s="3">
        <v>30</v>
      </c>
      <c r="O1222" s="3">
        <f>IF(Table1[[#This Row],[Algorithm]]="None",0,IF(Table1[[#This Row],[NumPredictors]]&lt;=5,5,IF(Table1[[#This Row],[NumPredictors]]&lt;=10,10,IF(Table1[[#This Row],[NumPredictors]]&lt;=30,30,50))))</f>
        <v>30</v>
      </c>
      <c r="P1222" s="2">
        <v>0.80677607199576495</v>
      </c>
      <c r="Q1222" s="2">
        <v>0.81835834068843805</v>
      </c>
      <c r="R1222">
        <v>9.0399999999999601</v>
      </c>
      <c r="S1222">
        <v>11.6200000000008</v>
      </c>
      <c r="T1222">
        <v>0.28999999999996401</v>
      </c>
      <c r="U1222" s="3">
        <v>5.1299829950010096</v>
      </c>
      <c r="V1222" s="27"/>
      <c r="W1222" s="22">
        <f>IFERROR(Table1[[#This Row],[MutualInformation]]/Table1[[#This Row],[MutualInformationPotential]],0)</f>
        <v>0</v>
      </c>
      <c r="X1222" s="3">
        <v>0.342097143952592</v>
      </c>
      <c r="Y1222" s="3"/>
      <c r="Z1222" s="3">
        <f>IFERROR(Table1[[#This Row],[MutualInformationVsOutcome]]/Table1[[#This Row],[MutualInformationVsOutcomePotential]],0)</f>
        <v>0</v>
      </c>
      <c r="AA1222">
        <v>92</v>
      </c>
      <c r="AB1222">
        <v>1432</v>
      </c>
      <c r="AC1222">
        <v>46</v>
      </c>
      <c r="AD1222">
        <v>319</v>
      </c>
      <c r="AE1222" s="3" t="s">
        <v>1436</v>
      </c>
      <c r="AF122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222" s="17" t="str">
        <f>RIGHT(Table1[[#This Row],[AlgorithmFunc]],LEN(Table1[[#This Row],[AlgorithmFunc]])-16)</f>
        <v>LASSORepeated1se</v>
      </c>
      <c r="AH1222" s="3">
        <f>Table1[[#This Row],['# CM TP]]+Table1[[#This Row],['# CM TN]]</f>
        <v>1524</v>
      </c>
      <c r="AI1222" s="3">
        <f>Table1[[#This Row],['# CM FP]]+Table1[[#This Row],['# CM FN]]</f>
        <v>365</v>
      </c>
      <c r="AJ1222" s="3">
        <f>Table1[[#This Row],['# CM TP]]+Table1[[#This Row],['# CM FP]]</f>
        <v>138</v>
      </c>
      <c r="AK1222" s="3">
        <f>Table1[[#This Row],['# CM TN]]+Table1[[#This Row],['# CM FN]]</f>
        <v>1751</v>
      </c>
      <c r="AL1222" s="3">
        <f>Table1[[#This Row],[GT_T]]+Table1[[#This Row],[GT_F]]</f>
        <v>1889</v>
      </c>
      <c r="AM1222" s="3">
        <f>IFERROR((Table1[[#This Row],['# CM TP]]+Table1[[#This Row],['# CM TN]])/Table1[[#This Row],[GT_TOT]], 0)</f>
        <v>0.80677607199576495</v>
      </c>
      <c r="AN1222" s="3">
        <f>IFERROR(((Table1[[#This Row],[GT_T]]*Table1[[#This Row],[GT_ML_P]]/Table1[[#This Row],[GT_TOT]])+(Table1[[#This Row],[GT_F]]*Table1[[#This Row],[GT_ML_N]]/Table1[[#This Row],[GT_TOT]]))/Table1[[#This Row],[GT_TOT]],0)</f>
        <v>0.23804668918519381</v>
      </c>
      <c r="AO1222" s="3">
        <f>(Table1[[#This Row],[OBS_ACC]]-Table1[[#This Row],[EXP_ACC]])/(1-Table1[[#This Row],[EXP_ACC]])</f>
        <v>0.74640975337766025</v>
      </c>
      <c r="AP1222" s="3">
        <f>Table1[[#This Row],['# CM TP]]+Table1[[#This Row],['# CM FN]]</f>
        <v>411</v>
      </c>
      <c r="AQ1222" s="3">
        <f>Table1[[#This Row],['# CM TN]]+Table1[[#This Row],['# CM FP]]</f>
        <v>1478</v>
      </c>
      <c r="AR1222" s="2">
        <f>IFERROR(Table1[[#This Row],[NUM_T]]/(Table1[[#This Row],[NUM_T]]+Table1[[#This Row],[NUM_F]]),0)</f>
        <v>0.21757543673901536</v>
      </c>
      <c r="AS1222" s="2">
        <f>IFERROR(((LEN(Table1[[#This Row],[Predictors]])-LEN(SUBSTITUTE(Table1[[#This Row],[Predictors]],"_","")))/Table1[[#This Row],[NumPredictors]])-Table1[[#This Row],[P_se]],0)</f>
        <v>0</v>
      </c>
      <c r="AT1222" s="2">
        <f>IFERROR((LEN(Table1[[#This Row],[Predictors]])-LEN(SUBSTITUTE(Table1[[#This Row],[Predictors]],".","")))/Table1[[#This Row],[NumPredictors]],0)</f>
        <v>1</v>
      </c>
      <c r="AU12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2" s="2">
        <f>1-(Table1[[#This Row],[P_2gram]]+Table1[[#This Row],[P_order]]+Table1[[#This Row],[P_se]])</f>
        <v>0</v>
      </c>
    </row>
    <row r="1223" spans="1:48" x14ac:dyDescent="0.25">
      <c r="A1223">
        <v>27</v>
      </c>
      <c r="B1223" t="s">
        <v>645</v>
      </c>
      <c r="C1223" t="s">
        <v>185</v>
      </c>
      <c r="D1223" s="26" t="s">
        <v>1510</v>
      </c>
      <c r="E1223">
        <v>4000</v>
      </c>
      <c r="F12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223" t="s">
        <v>608</v>
      </c>
      <c r="H1223" s="3">
        <v>1</v>
      </c>
      <c r="I1223" s="1">
        <v>42794.701006944444</v>
      </c>
      <c r="J1223" t="s">
        <v>37</v>
      </c>
      <c r="K1223" t="s">
        <v>11</v>
      </c>
      <c r="L1223" t="str">
        <f>SUBSTITUTE(SUBSTITUTE(Table1[[#This Row],[PredictorSetsOrig]],"task","act"),"startend","se")</f>
        <v>act,se,2gram,order</v>
      </c>
      <c r="M1223" s="14" t="s">
        <v>20</v>
      </c>
      <c r="N1223" s="3">
        <v>5</v>
      </c>
      <c r="O1223" s="3">
        <f>IF(Table1[[#This Row],[Algorithm]]="None",0,IF(Table1[[#This Row],[NumPredictors]]&lt;=5,5,IF(Table1[[#This Row],[NumPredictors]]&lt;=10,10,IF(Table1[[#This Row],[NumPredictors]]&lt;=30,30,50))))</f>
        <v>5</v>
      </c>
      <c r="P1223" s="2">
        <v>0.80700000000000005</v>
      </c>
      <c r="Q1223" s="2">
        <v>0.81799999999999995</v>
      </c>
      <c r="R1223">
        <v>2.23000000000002</v>
      </c>
      <c r="S1223">
        <v>3.2799999999999701</v>
      </c>
      <c r="T1223">
        <v>1.5699999999999901</v>
      </c>
      <c r="U1223" s="3">
        <v>3.56121366325418</v>
      </c>
      <c r="V1223" s="17">
        <v>7.30761563701172</v>
      </c>
      <c r="W1223" s="22">
        <f>IFERROR(Table1[[#This Row],[MutualInformation]]/Table1[[#This Row],[MutualInformationPotential]],0)</f>
        <v>0.48732908791990814</v>
      </c>
      <c r="X1223" s="3">
        <v>0.105307037512174</v>
      </c>
      <c r="Y1223" s="27">
        <v>0.40525441704633902</v>
      </c>
      <c r="Z1223" s="3">
        <f>IFERROR(Table1[[#This Row],[MutualInformationVsOutcome]]/Table1[[#This Row],[MutualInformationVsOutcomePotential]],0)</f>
        <v>0.25985413874004148</v>
      </c>
      <c r="AA1223">
        <v>24</v>
      </c>
      <c r="AB1223">
        <v>783</v>
      </c>
      <c r="AC1223">
        <v>22</v>
      </c>
      <c r="AD1223">
        <v>171</v>
      </c>
      <c r="AE1223" s="3" t="s">
        <v>250</v>
      </c>
      <c r="AF12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23" s="17" t="str">
        <f>RIGHT(Table1[[#This Row],[AlgorithmFunc]],LEN(Table1[[#This Row],[AlgorithmFunc]])-16)</f>
        <v>Cluster</v>
      </c>
      <c r="AH1223" s="3">
        <f>Table1[[#This Row],['# CM TP]]+Table1[[#This Row],['# CM TN]]</f>
        <v>807</v>
      </c>
      <c r="AI1223" s="3">
        <f>Table1[[#This Row],['# CM FP]]+Table1[[#This Row],['# CM FN]]</f>
        <v>193</v>
      </c>
      <c r="AJ1223" s="3">
        <f>Table1[[#This Row],['# CM TP]]+Table1[[#This Row],['# CM FP]]</f>
        <v>46</v>
      </c>
      <c r="AK1223" s="3">
        <f>Table1[[#This Row],['# CM TN]]+Table1[[#This Row],['# CM FN]]</f>
        <v>954</v>
      </c>
      <c r="AL1223" s="3">
        <f>Table1[[#This Row],[GT_T]]+Table1[[#This Row],[GT_F]]</f>
        <v>1000</v>
      </c>
      <c r="AM1223" s="3">
        <f>IFERROR((Table1[[#This Row],['# CM TP]]+Table1[[#This Row],['# CM TN]])/Table1[[#This Row],[GT_TOT]], 0)</f>
        <v>0.80700000000000005</v>
      </c>
      <c r="AN1223" s="3">
        <f>IFERROR(((Table1[[#This Row],[GT_T]]*Table1[[#This Row],[GT_ML_P]]/Table1[[#This Row],[GT_TOT]])+(Table1[[#This Row],[GT_F]]*Table1[[#This Row],[GT_ML_N]]/Table1[[#This Row],[GT_TOT]]))/Table1[[#This Row],[GT_TOT]],0)</f>
        <v>0.22124400000000002</v>
      </c>
      <c r="AO1223" s="3">
        <f>(Table1[[#This Row],[OBS_ACC]]-Table1[[#This Row],[EXP_ACC]])/(1-Table1[[#This Row],[EXP_ACC]])</f>
        <v>0.75216884364293835</v>
      </c>
      <c r="AP1223" s="3">
        <f>Table1[[#This Row],['# CM TP]]+Table1[[#This Row],['# CM FN]]</f>
        <v>195</v>
      </c>
      <c r="AQ1223" s="3">
        <f>Table1[[#This Row],['# CM TN]]+Table1[[#This Row],['# CM FP]]</f>
        <v>805</v>
      </c>
      <c r="AR1223" s="2">
        <f>IFERROR(Table1[[#This Row],[NUM_T]]/(Table1[[#This Row],[NUM_T]]+Table1[[#This Row],[NUM_F]]),0)</f>
        <v>0.19500000000000001</v>
      </c>
      <c r="AS1223" s="2">
        <f>IFERROR(((LEN(Table1[[#This Row],[Predictors]])-LEN(SUBSTITUTE(Table1[[#This Row],[Predictors]],"_","")))/Table1[[#This Row],[NumPredictors]])-Table1[[#This Row],[P_se]],0)</f>
        <v>0.2</v>
      </c>
      <c r="AT1223" s="2">
        <f>IFERROR((LEN(Table1[[#This Row],[Predictors]])-LEN(SUBSTITUTE(Table1[[#This Row],[Predictors]],".","")))/Table1[[#This Row],[NumPredictors]],0)</f>
        <v>0.2</v>
      </c>
      <c r="AU12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3" s="2">
        <f>1-(Table1[[#This Row],[P_2gram]]+Table1[[#This Row],[P_order]]+Table1[[#This Row],[P_se]])</f>
        <v>0.6</v>
      </c>
    </row>
    <row r="1224" spans="1:48" x14ac:dyDescent="0.25">
      <c r="A1224">
        <v>83</v>
      </c>
      <c r="B1224" t="s">
        <v>645</v>
      </c>
      <c r="C1224" t="s">
        <v>190</v>
      </c>
      <c r="D1224" s="26" t="s">
        <v>1510</v>
      </c>
      <c r="E1224">
        <v>20000</v>
      </c>
      <c r="F12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224" t="s">
        <v>719</v>
      </c>
      <c r="H1224" s="3">
        <v>1</v>
      </c>
      <c r="I1224" s="1">
        <v>42798.097962962966</v>
      </c>
      <c r="J1224" t="s">
        <v>159</v>
      </c>
      <c r="K1224" t="s">
        <v>11</v>
      </c>
      <c r="L1224" t="str">
        <f>SUBSTITUTE(SUBSTITUTE(Table1[[#This Row],[PredictorSetsOrig]],"task","act"),"startend","se")</f>
        <v>order</v>
      </c>
      <c r="M1224" s="14" t="s">
        <v>436</v>
      </c>
      <c r="N1224" s="3">
        <v>10</v>
      </c>
      <c r="O1224" s="3">
        <f>IF(Table1[[#This Row],[Algorithm]]="None",0,IF(Table1[[#This Row],[NumPredictors]]&lt;=5,5,IF(Table1[[#This Row],[NumPredictors]]&lt;=10,10,IF(Table1[[#This Row],[NumPredictors]]&lt;=30,30,50))))</f>
        <v>10</v>
      </c>
      <c r="P1224" s="2">
        <v>0.80700000000000005</v>
      </c>
      <c r="Q1224" s="2">
        <v>0.81213333333333304</v>
      </c>
      <c r="R1224" s="1">
        <v>2175.41</v>
      </c>
      <c r="S1224" s="3">
        <v>16.9700000000012</v>
      </c>
      <c r="T1224" s="1">
        <v>3.1400000000139698</v>
      </c>
      <c r="U1224" s="3">
        <v>2.4520050626288601</v>
      </c>
      <c r="V1224" s="17">
        <v>7.5322934809952402</v>
      </c>
      <c r="W1224" s="22">
        <f>IFERROR(Table1[[#This Row],[MutualInformation]]/Table1[[#This Row],[MutualInformationPotential]],0)</f>
        <v>0.32553233206001914</v>
      </c>
      <c r="X1224" s="3">
        <v>0.13326815656135199</v>
      </c>
      <c r="Y1224" s="3">
        <v>0.38547687968466299</v>
      </c>
      <c r="Z1224" s="3">
        <f>IFERROR(Table1[[#This Row],[MutualInformationVsOutcome]]/Table1[[#This Row],[MutualInformationVsOutcomePotential]],0)</f>
        <v>0.34572282693159495</v>
      </c>
      <c r="AA1224">
        <v>420</v>
      </c>
      <c r="AB1224">
        <v>3615</v>
      </c>
      <c r="AC1224">
        <v>226</v>
      </c>
      <c r="AD1224">
        <v>739</v>
      </c>
      <c r="AE1224" s="3" t="s">
        <v>792</v>
      </c>
      <c r="AF12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224" s="17" t="str">
        <f>RIGHT(Table1[[#This Row],[AlgorithmFunc]],LEN(Table1[[#This Row],[AlgorithmFunc]])-16)</f>
        <v>LASSORepeated</v>
      </c>
      <c r="AH1224" s="3">
        <f>Table1[[#This Row],['# CM TP]]+Table1[[#This Row],['# CM TN]]</f>
        <v>4035</v>
      </c>
      <c r="AI1224" s="3">
        <f>Table1[[#This Row],['# CM FP]]+Table1[[#This Row],['# CM FN]]</f>
        <v>965</v>
      </c>
      <c r="AJ1224" s="3">
        <f>Table1[[#This Row],['# CM TP]]+Table1[[#This Row],['# CM FP]]</f>
        <v>646</v>
      </c>
      <c r="AK1224" s="3">
        <f>Table1[[#This Row],['# CM TN]]+Table1[[#This Row],['# CM FN]]</f>
        <v>4354</v>
      </c>
      <c r="AL1224" s="3">
        <f>Table1[[#This Row],[GT_T]]+Table1[[#This Row],[GT_F]]</f>
        <v>5000</v>
      </c>
      <c r="AM1224" s="3">
        <f>IFERROR((Table1[[#This Row],['# CM TP]]+Table1[[#This Row],['# CM TN]])/Table1[[#This Row],[GT_TOT]], 0)</f>
        <v>0.80700000000000005</v>
      </c>
      <c r="AN1224" s="3">
        <f>IFERROR(((Table1[[#This Row],[GT_T]]*Table1[[#This Row],[GT_ML_P]]/Table1[[#This Row],[GT_TOT]])+(Table1[[#This Row],[GT_F]]*Table1[[#This Row],[GT_ML_N]]/Table1[[#This Row],[GT_TOT]]))/Table1[[#This Row],[GT_TOT]],0)</f>
        <v>0.27232879999999998</v>
      </c>
      <c r="AO1224" s="3">
        <f>(Table1[[#This Row],[OBS_ACC]]-Table1[[#This Row],[EXP_ACC]])/(1-Table1[[#This Row],[EXP_ACC]])</f>
        <v>0.73477031934203241</v>
      </c>
      <c r="AP1224" s="3">
        <f>Table1[[#This Row],['# CM TP]]+Table1[[#This Row],['# CM FN]]</f>
        <v>1159</v>
      </c>
      <c r="AQ1224" s="3">
        <f>Table1[[#This Row],['# CM TN]]+Table1[[#This Row],['# CM FP]]</f>
        <v>3841</v>
      </c>
      <c r="AR1224" s="2">
        <f>IFERROR(Table1[[#This Row],[NUM_T]]/(Table1[[#This Row],[NUM_T]]+Table1[[#This Row],[NUM_F]]),0)</f>
        <v>0.23180000000000001</v>
      </c>
      <c r="AS1224" s="2">
        <f>IFERROR(((LEN(Table1[[#This Row],[Predictors]])-LEN(SUBSTITUTE(Table1[[#This Row],[Predictors]],"_","")))/Table1[[#This Row],[NumPredictors]])-Table1[[#This Row],[P_se]],0)</f>
        <v>0</v>
      </c>
      <c r="AT1224" s="2">
        <f>IFERROR((LEN(Table1[[#This Row],[Predictors]])-LEN(SUBSTITUTE(Table1[[#This Row],[Predictors]],".","")))/Table1[[#This Row],[NumPredictors]],0)</f>
        <v>1</v>
      </c>
      <c r="AU12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4" s="2">
        <f>1-(Table1[[#This Row],[P_2gram]]+Table1[[#This Row],[P_order]]+Table1[[#This Row],[P_se]])</f>
        <v>0</v>
      </c>
    </row>
    <row r="1225" spans="1:48" x14ac:dyDescent="0.25">
      <c r="A1225">
        <v>10</v>
      </c>
      <c r="B1225" t="s">
        <v>645</v>
      </c>
      <c r="C1225" t="s">
        <v>185</v>
      </c>
      <c r="D1225" s="26" t="s">
        <v>1510</v>
      </c>
      <c r="E1225">
        <v>4000</v>
      </c>
      <c r="F12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225" t="s">
        <v>794</v>
      </c>
      <c r="H1225" s="3">
        <v>1</v>
      </c>
      <c r="I1225" s="1">
        <v>42798.526342592595</v>
      </c>
      <c r="J1225" t="s">
        <v>740</v>
      </c>
      <c r="K1225" s="1" t="s">
        <v>11</v>
      </c>
      <c r="L1225" t="str">
        <f>SUBSTITUTE(SUBSTITUTE(Table1[[#This Row],[PredictorSetsOrig]],"task","act"),"startend","se")</f>
        <v>order</v>
      </c>
      <c r="M1225" s="14" t="s">
        <v>436</v>
      </c>
      <c r="N1225" s="3">
        <v>5</v>
      </c>
      <c r="O1225" s="3">
        <f>IF(Table1[[#This Row],[Algorithm]]="None",0,IF(Table1[[#This Row],[NumPredictors]]&lt;=5,5,IF(Table1[[#This Row],[NumPredictors]]&lt;=10,10,IF(Table1[[#This Row],[NumPredictors]]&lt;=30,30,50))))</f>
        <v>5</v>
      </c>
      <c r="P1225" s="2">
        <v>0.80700000000000005</v>
      </c>
      <c r="Q1225" s="2">
        <v>0.79766666666666697</v>
      </c>
      <c r="R1225">
        <v>0.45000000000000301</v>
      </c>
      <c r="S1225">
        <v>3.22000000000001</v>
      </c>
      <c r="T1225" s="1">
        <v>0.89000000000000101</v>
      </c>
      <c r="U1225" s="3">
        <v>1.69411004871895</v>
      </c>
      <c r="V1225" s="27">
        <v>7.01301931468352</v>
      </c>
      <c r="W1225" s="22">
        <f>IFERROR(Table1[[#This Row],[MutualInformation]]/Table1[[#This Row],[MutualInformationPotential]],0)</f>
        <v>0.24156643133320685</v>
      </c>
      <c r="X1225" s="3">
        <v>2.2985459936697001E-2</v>
      </c>
      <c r="Y1225" s="27">
        <v>0.35444746043164099</v>
      </c>
      <c r="Z1225" s="3">
        <f>IFERROR(Table1[[#This Row],[MutualInformationVsOutcome]]/Table1[[#This Row],[MutualInformationVsOutcomePotential]],0)</f>
        <v>6.4848708208278996E-2</v>
      </c>
      <c r="AA1225" s="1">
        <v>2</v>
      </c>
      <c r="AB1225" s="1">
        <v>805</v>
      </c>
      <c r="AC1225">
        <v>0</v>
      </c>
      <c r="AD1225">
        <v>193</v>
      </c>
      <c r="AE1225" s="3" t="s">
        <v>800</v>
      </c>
      <c r="AF12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225" s="17" t="str">
        <f>RIGHT(Table1[[#This Row],[AlgorithmFunc]],LEN(Table1[[#This Row],[AlgorithmFunc]])-16)</f>
        <v>MRMRClassic</v>
      </c>
      <c r="AH1225" s="3">
        <f>Table1[[#This Row],['# CM TP]]+Table1[[#This Row],['# CM TN]]</f>
        <v>807</v>
      </c>
      <c r="AI1225" s="3">
        <f>Table1[[#This Row],['# CM FP]]+Table1[[#This Row],['# CM FN]]</f>
        <v>193</v>
      </c>
      <c r="AJ1225" s="3">
        <f>Table1[[#This Row],['# CM TP]]+Table1[[#This Row],['# CM FP]]</f>
        <v>2</v>
      </c>
      <c r="AK1225" s="3">
        <f>Table1[[#This Row],['# CM TN]]+Table1[[#This Row],['# CM FN]]</f>
        <v>998</v>
      </c>
      <c r="AL1225" s="3">
        <f>Table1[[#This Row],[GT_T]]+Table1[[#This Row],[GT_F]]</f>
        <v>1000</v>
      </c>
      <c r="AM1225" s="3">
        <f>IFERROR((Table1[[#This Row],['# CM TP]]+Table1[[#This Row],['# CM TN]])/Table1[[#This Row],[GT_TOT]], 0)</f>
        <v>0.80700000000000005</v>
      </c>
      <c r="AN1225" s="3">
        <f>IFERROR(((Table1[[#This Row],[GT_T]]*Table1[[#This Row],[GT_ML_P]]/Table1[[#This Row],[GT_TOT]])+(Table1[[#This Row],[GT_F]]*Table1[[#This Row],[GT_ML_N]]/Table1[[#This Row],[GT_TOT]]))/Table1[[#This Row],[GT_TOT]],0)</f>
        <v>0.19422800000000001</v>
      </c>
      <c r="AO1225" s="3">
        <f>(Table1[[#This Row],[OBS_ACC]]-Table1[[#This Row],[EXP_ACC]])/(1-Table1[[#This Row],[EXP_ACC]])</f>
        <v>0.76047815014669184</v>
      </c>
      <c r="AP1225" s="3">
        <f>Table1[[#This Row],['# CM TP]]+Table1[[#This Row],['# CM FN]]</f>
        <v>195</v>
      </c>
      <c r="AQ1225" s="3">
        <f>Table1[[#This Row],['# CM TN]]+Table1[[#This Row],['# CM FP]]</f>
        <v>805</v>
      </c>
      <c r="AR1225" s="2">
        <f>IFERROR(Table1[[#This Row],[NUM_T]]/(Table1[[#This Row],[NUM_T]]+Table1[[#This Row],[NUM_F]]),0)</f>
        <v>0.19500000000000001</v>
      </c>
      <c r="AS1225" s="2">
        <f>IFERROR(((LEN(Table1[[#This Row],[Predictors]])-LEN(SUBSTITUTE(Table1[[#This Row],[Predictors]],"_","")))/Table1[[#This Row],[NumPredictors]])-Table1[[#This Row],[P_se]],0)</f>
        <v>0</v>
      </c>
      <c r="AT1225" s="2">
        <f>IFERROR((LEN(Table1[[#This Row],[Predictors]])-LEN(SUBSTITUTE(Table1[[#This Row],[Predictors]],".","")))/Table1[[#This Row],[NumPredictors]],0)</f>
        <v>1</v>
      </c>
      <c r="AU12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5" s="2">
        <f>1-(Table1[[#This Row],[P_2gram]]+Table1[[#This Row],[P_order]]+Table1[[#This Row],[P_se]])</f>
        <v>0</v>
      </c>
    </row>
    <row r="1226" spans="1:48" x14ac:dyDescent="0.25">
      <c r="A1226">
        <v>21</v>
      </c>
      <c r="B1226" t="s">
        <v>645</v>
      </c>
      <c r="C1226" t="s">
        <v>185</v>
      </c>
      <c r="D1226" s="26" t="s">
        <v>1510</v>
      </c>
      <c r="E1226">
        <v>4000</v>
      </c>
      <c r="F12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226" t="s">
        <v>794</v>
      </c>
      <c r="H1226" s="3">
        <v>1</v>
      </c>
      <c r="I1226" s="1">
        <v>42798.526990740742</v>
      </c>
      <c r="J1226" t="s">
        <v>484</v>
      </c>
      <c r="K1226" s="1" t="s">
        <v>11</v>
      </c>
      <c r="L1226" t="str">
        <f>SUBSTITUTE(SUBSTITUTE(Table1[[#This Row],[PredictorSetsOrig]],"task","act"),"startend","se")</f>
        <v>order</v>
      </c>
      <c r="M1226" s="14" t="s">
        <v>436</v>
      </c>
      <c r="N1226" s="3">
        <v>5</v>
      </c>
      <c r="O1226" s="3">
        <f>IF(Table1[[#This Row],[Algorithm]]="None",0,IF(Table1[[#This Row],[NumPredictors]]&lt;=5,5,IF(Table1[[#This Row],[NumPredictors]]&lt;=10,10,IF(Table1[[#This Row],[NumPredictors]]&lt;=30,30,50))))</f>
        <v>5</v>
      </c>
      <c r="P1226" s="2">
        <v>0.80700000000000005</v>
      </c>
      <c r="Q1226" s="2">
        <v>0.79766666666666697</v>
      </c>
      <c r="R1226">
        <v>0.53000000000000103</v>
      </c>
      <c r="S1226">
        <v>3.25</v>
      </c>
      <c r="T1226" s="1">
        <v>0.86000000000001398</v>
      </c>
      <c r="U1226" s="3">
        <v>1.69411004871895</v>
      </c>
      <c r="V1226" s="27">
        <v>7.01301931468352</v>
      </c>
      <c r="W1226" s="22">
        <f>IFERROR(Table1[[#This Row],[MutualInformation]]/Table1[[#This Row],[MutualInformationPotential]],0)</f>
        <v>0.24156643133320685</v>
      </c>
      <c r="X1226" s="3">
        <v>2.2985459936697001E-2</v>
      </c>
      <c r="Y1226" s="27">
        <v>0.35444746043164099</v>
      </c>
      <c r="Z1226" s="3">
        <f>IFERROR(Table1[[#This Row],[MutualInformationVsOutcome]]/Table1[[#This Row],[MutualInformationVsOutcomePotential]],0)</f>
        <v>6.4848708208278996E-2</v>
      </c>
      <c r="AA1226" s="1">
        <v>2</v>
      </c>
      <c r="AB1226" s="1">
        <v>805</v>
      </c>
      <c r="AC1226">
        <v>0</v>
      </c>
      <c r="AD1226">
        <v>193</v>
      </c>
      <c r="AE1226" s="3" t="s">
        <v>800</v>
      </c>
      <c r="AF12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226" s="17" t="str">
        <f>RIGHT(Table1[[#This Row],[AlgorithmFunc]],LEN(Table1[[#This Row],[AlgorithmFunc]])-16)</f>
        <v>MRMREnsemble5</v>
      </c>
      <c r="AH1226" s="3">
        <f>Table1[[#This Row],['# CM TP]]+Table1[[#This Row],['# CM TN]]</f>
        <v>807</v>
      </c>
      <c r="AI1226" s="3">
        <f>Table1[[#This Row],['# CM FP]]+Table1[[#This Row],['# CM FN]]</f>
        <v>193</v>
      </c>
      <c r="AJ1226" s="3">
        <f>Table1[[#This Row],['# CM TP]]+Table1[[#This Row],['# CM FP]]</f>
        <v>2</v>
      </c>
      <c r="AK1226" s="3">
        <f>Table1[[#This Row],['# CM TN]]+Table1[[#This Row],['# CM FN]]</f>
        <v>998</v>
      </c>
      <c r="AL1226" s="3">
        <f>Table1[[#This Row],[GT_T]]+Table1[[#This Row],[GT_F]]</f>
        <v>1000</v>
      </c>
      <c r="AM1226" s="3">
        <f>IFERROR((Table1[[#This Row],['# CM TP]]+Table1[[#This Row],['# CM TN]])/Table1[[#This Row],[GT_TOT]], 0)</f>
        <v>0.80700000000000005</v>
      </c>
      <c r="AN1226" s="3">
        <f>IFERROR(((Table1[[#This Row],[GT_T]]*Table1[[#This Row],[GT_ML_P]]/Table1[[#This Row],[GT_TOT]])+(Table1[[#This Row],[GT_F]]*Table1[[#This Row],[GT_ML_N]]/Table1[[#This Row],[GT_TOT]]))/Table1[[#This Row],[GT_TOT]],0)</f>
        <v>0.19422800000000001</v>
      </c>
      <c r="AO1226" s="3">
        <f>(Table1[[#This Row],[OBS_ACC]]-Table1[[#This Row],[EXP_ACC]])/(1-Table1[[#This Row],[EXP_ACC]])</f>
        <v>0.76047815014669184</v>
      </c>
      <c r="AP1226" s="3">
        <f>Table1[[#This Row],['# CM TP]]+Table1[[#This Row],['# CM FN]]</f>
        <v>195</v>
      </c>
      <c r="AQ1226" s="3">
        <f>Table1[[#This Row],['# CM TN]]+Table1[[#This Row],['# CM FP]]</f>
        <v>805</v>
      </c>
      <c r="AR1226" s="2">
        <f>IFERROR(Table1[[#This Row],[NUM_T]]/(Table1[[#This Row],[NUM_T]]+Table1[[#This Row],[NUM_F]]),0)</f>
        <v>0.19500000000000001</v>
      </c>
      <c r="AS1226" s="2">
        <f>IFERROR(((LEN(Table1[[#This Row],[Predictors]])-LEN(SUBSTITUTE(Table1[[#This Row],[Predictors]],"_","")))/Table1[[#This Row],[NumPredictors]])-Table1[[#This Row],[P_se]],0)</f>
        <v>0</v>
      </c>
      <c r="AT1226" s="2">
        <f>IFERROR((LEN(Table1[[#This Row],[Predictors]])-LEN(SUBSTITUTE(Table1[[#This Row],[Predictors]],".","")))/Table1[[#This Row],[NumPredictors]],0)</f>
        <v>1</v>
      </c>
      <c r="AU12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6" s="2">
        <f>1-(Table1[[#This Row],[P_2gram]]+Table1[[#This Row],[P_order]]+Table1[[#This Row],[P_se]])</f>
        <v>0</v>
      </c>
    </row>
    <row r="1227" spans="1:48" x14ac:dyDescent="0.25">
      <c r="A1227">
        <v>29</v>
      </c>
      <c r="B1227" t="s">
        <v>645</v>
      </c>
      <c r="C1227" t="s">
        <v>190</v>
      </c>
      <c r="D1227" s="26" t="s">
        <v>1510</v>
      </c>
      <c r="E1227">
        <v>4000</v>
      </c>
      <c r="F12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27" t="s">
        <v>1070</v>
      </c>
      <c r="H1227" s="3">
        <v>1</v>
      </c>
      <c r="I1227" s="1">
        <v>43118.810879629629</v>
      </c>
      <c r="J1227" t="s">
        <v>995</v>
      </c>
      <c r="K1227" t="s">
        <v>11</v>
      </c>
      <c r="L1227" t="str">
        <f>SUBSTITUTE(SUBSTITUTE(Table1[[#This Row],[PredictorSetsOrig]],"task","act"),"startend","se")</f>
        <v>act,2gram,order</v>
      </c>
      <c r="M1227" s="32" t="s">
        <v>24</v>
      </c>
      <c r="N1227" s="3">
        <v>10</v>
      </c>
      <c r="O1227" s="3">
        <f>IF(Table1[[#This Row],[Algorithm]]="None",0,IF(Table1[[#This Row],[NumPredictors]]&lt;=5,5,IF(Table1[[#This Row],[NumPredictors]]&lt;=10,10,IF(Table1[[#This Row],[NumPredictors]]&lt;=30,30,50))))</f>
        <v>10</v>
      </c>
      <c r="P1227" s="2">
        <v>0.80700000000000005</v>
      </c>
      <c r="Q1227" s="2">
        <v>0.81299999999999994</v>
      </c>
      <c r="R1227">
        <v>1.8399999999999701</v>
      </c>
      <c r="S1227">
        <v>4.3099999999999996</v>
      </c>
      <c r="T1227">
        <v>1.62</v>
      </c>
      <c r="U1227" s="3">
        <v>5.0080063324551496</v>
      </c>
      <c r="V1227" s="27">
        <v>7.30761563701172</v>
      </c>
      <c r="W1227" s="22">
        <f>IFERROR(Table1[[#This Row],[MutualInformation]]/Table1[[#This Row],[MutualInformationPotential]],0)</f>
        <v>0.68531331985915145</v>
      </c>
      <c r="X1227" s="3">
        <v>0.38937412590920101</v>
      </c>
      <c r="Y1227" s="27">
        <v>0.62240735263359004</v>
      </c>
      <c r="Z1227" s="3">
        <f>IFERROR(Table1[[#This Row],[MutualInformationVsOutcome]]/Table1[[#This Row],[MutualInformationVsOutcomePotential]],0)</f>
        <v>0.62559371167715749</v>
      </c>
      <c r="AA1227">
        <v>252</v>
      </c>
      <c r="AB1227">
        <v>555</v>
      </c>
      <c r="AC1227">
        <v>81</v>
      </c>
      <c r="AD1227">
        <v>112</v>
      </c>
      <c r="AE1227" s="3" t="s">
        <v>1045</v>
      </c>
      <c r="AF12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227" s="17" t="str">
        <f>RIGHT(Table1[[#This Row],[AlgorithmFunc]],LEN(Table1[[#This Row],[AlgorithmFunc]])-16)</f>
        <v>ClusterInfluence</v>
      </c>
      <c r="AH1227" s="3">
        <f>Table1[[#This Row],['# CM TP]]+Table1[[#This Row],['# CM TN]]</f>
        <v>807</v>
      </c>
      <c r="AI1227" s="3">
        <f>Table1[[#This Row],['# CM FP]]+Table1[[#This Row],['# CM FN]]</f>
        <v>193</v>
      </c>
      <c r="AJ1227" s="3">
        <f>Table1[[#This Row],['# CM TP]]+Table1[[#This Row],['# CM FP]]</f>
        <v>333</v>
      </c>
      <c r="AK1227" s="3">
        <f>Table1[[#This Row],['# CM TN]]+Table1[[#This Row],['# CM FN]]</f>
        <v>667</v>
      </c>
      <c r="AL1227" s="3">
        <f>Table1[[#This Row],[GT_T]]+Table1[[#This Row],[GT_F]]</f>
        <v>1000</v>
      </c>
      <c r="AM1227" s="3">
        <f>IFERROR((Table1[[#This Row],['# CM TP]]+Table1[[#This Row],['# CM TN]])/Table1[[#This Row],[GT_TOT]], 0)</f>
        <v>0.80700000000000005</v>
      </c>
      <c r="AN1227" s="3">
        <f>IFERROR(((Table1[[#This Row],[GT_T]]*Table1[[#This Row],[GT_ML_P]]/Table1[[#This Row],[GT_TOT]])+(Table1[[#This Row],[GT_F]]*Table1[[#This Row],[GT_ML_N]]/Table1[[#This Row],[GT_TOT]]))/Table1[[#This Row],[GT_TOT]],0)</f>
        <v>0.39746199999999998</v>
      </c>
      <c r="AO1227" s="3">
        <f>(Table1[[#This Row],[OBS_ACC]]-Table1[[#This Row],[EXP_ACC]])/(1-Table1[[#This Row],[EXP_ACC]])</f>
        <v>0.67968825202725813</v>
      </c>
      <c r="AP1227" s="3">
        <f>Table1[[#This Row],['# CM TP]]+Table1[[#This Row],['# CM FN]]</f>
        <v>364</v>
      </c>
      <c r="AQ1227" s="3">
        <f>Table1[[#This Row],['# CM TN]]+Table1[[#This Row],['# CM FP]]</f>
        <v>636</v>
      </c>
      <c r="AR1227" s="2">
        <f>IFERROR(Table1[[#This Row],[NUM_T]]/(Table1[[#This Row],[NUM_T]]+Table1[[#This Row],[NUM_F]]),0)</f>
        <v>0.36399999999999999</v>
      </c>
      <c r="AS1227" s="2">
        <f>IFERROR(((LEN(Table1[[#This Row],[Predictors]])-LEN(SUBSTITUTE(Table1[[#This Row],[Predictors]],"_","")))/Table1[[#This Row],[NumPredictors]])-Table1[[#This Row],[P_se]],0)</f>
        <v>0.1</v>
      </c>
      <c r="AT1227" s="2">
        <f>IFERROR((LEN(Table1[[#This Row],[Predictors]])-LEN(SUBSTITUTE(Table1[[#This Row],[Predictors]],".","")))/Table1[[#This Row],[NumPredictors]],0)</f>
        <v>0.4</v>
      </c>
      <c r="AU12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7" s="2">
        <f>1-(Table1[[#This Row],[P_2gram]]+Table1[[#This Row],[P_order]]+Table1[[#This Row],[P_se]])</f>
        <v>0.5</v>
      </c>
    </row>
    <row r="1228" spans="1:48" x14ac:dyDescent="0.25">
      <c r="A1228">
        <v>40</v>
      </c>
      <c r="B1228" t="s">
        <v>645</v>
      </c>
      <c r="C1228" t="s">
        <v>190</v>
      </c>
      <c r="D1228" s="26" t="s">
        <v>1510</v>
      </c>
      <c r="E1228">
        <v>4000</v>
      </c>
      <c r="F12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28" t="s">
        <v>1070</v>
      </c>
      <c r="H1228" s="3">
        <v>1</v>
      </c>
      <c r="I1228" s="1">
        <v>43118.811747685184</v>
      </c>
      <c r="J1228" t="s">
        <v>1007</v>
      </c>
      <c r="K1228" t="s">
        <v>11</v>
      </c>
      <c r="L1228" t="str">
        <f>SUBSTITUTE(SUBSTITUTE(Table1[[#This Row],[PredictorSetsOrig]],"task","act"),"startend","se")</f>
        <v>act,2gram,order</v>
      </c>
      <c r="M1228" s="32" t="s">
        <v>24</v>
      </c>
      <c r="N1228" s="3">
        <v>10</v>
      </c>
      <c r="O1228" s="3">
        <f>IF(Table1[[#This Row],[Algorithm]]="None",0,IF(Table1[[#This Row],[NumPredictors]]&lt;=5,5,IF(Table1[[#This Row],[NumPredictors]]&lt;=10,10,IF(Table1[[#This Row],[NumPredictors]]&lt;=30,30,50))))</f>
        <v>10</v>
      </c>
      <c r="P1228" s="2">
        <v>0.80700000000000005</v>
      </c>
      <c r="Q1228" s="2">
        <v>0.81299999999999994</v>
      </c>
      <c r="R1228">
        <v>1.9099999999999699</v>
      </c>
      <c r="S1228">
        <v>4.29000000000008</v>
      </c>
      <c r="T1228">
        <v>1.66999999999996</v>
      </c>
      <c r="U1228" s="3">
        <v>5.0080063324551496</v>
      </c>
      <c r="V1228" s="17">
        <v>7.30761563701172</v>
      </c>
      <c r="W1228" s="22">
        <f>IFERROR(Table1[[#This Row],[MutualInformation]]/Table1[[#This Row],[MutualInformationPotential]],0)</f>
        <v>0.68531331985915145</v>
      </c>
      <c r="X1228" s="3">
        <v>0.38937412590920101</v>
      </c>
      <c r="Y1228" s="27">
        <v>0.62240735263359004</v>
      </c>
      <c r="Z1228" s="3">
        <f>IFERROR(Table1[[#This Row],[MutualInformationVsOutcome]]/Table1[[#This Row],[MutualInformationVsOutcomePotential]],0)</f>
        <v>0.62559371167715749</v>
      </c>
      <c r="AA1228">
        <v>252</v>
      </c>
      <c r="AB1228">
        <v>555</v>
      </c>
      <c r="AC1228">
        <v>81</v>
      </c>
      <c r="AD1228">
        <v>112</v>
      </c>
      <c r="AE1228" s="3" t="s">
        <v>1045</v>
      </c>
      <c r="AF12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228" s="17" t="str">
        <f>RIGHT(Table1[[#This Row],[AlgorithmFunc]],LEN(Table1[[#This Row],[AlgorithmFunc]])-16)</f>
        <v>ClusterFisher</v>
      </c>
      <c r="AH1228" s="3">
        <f>Table1[[#This Row],['# CM TP]]+Table1[[#This Row],['# CM TN]]</f>
        <v>807</v>
      </c>
      <c r="AI1228" s="3">
        <f>Table1[[#This Row],['# CM FP]]+Table1[[#This Row],['# CM FN]]</f>
        <v>193</v>
      </c>
      <c r="AJ1228" s="3">
        <f>Table1[[#This Row],['# CM TP]]+Table1[[#This Row],['# CM FP]]</f>
        <v>333</v>
      </c>
      <c r="AK1228" s="3">
        <f>Table1[[#This Row],['# CM TN]]+Table1[[#This Row],['# CM FN]]</f>
        <v>667</v>
      </c>
      <c r="AL1228" s="3">
        <f>Table1[[#This Row],[GT_T]]+Table1[[#This Row],[GT_F]]</f>
        <v>1000</v>
      </c>
      <c r="AM1228" s="3">
        <f>IFERROR((Table1[[#This Row],['# CM TP]]+Table1[[#This Row],['# CM TN]])/Table1[[#This Row],[GT_TOT]], 0)</f>
        <v>0.80700000000000005</v>
      </c>
      <c r="AN1228" s="3">
        <f>IFERROR(((Table1[[#This Row],[GT_T]]*Table1[[#This Row],[GT_ML_P]]/Table1[[#This Row],[GT_TOT]])+(Table1[[#This Row],[GT_F]]*Table1[[#This Row],[GT_ML_N]]/Table1[[#This Row],[GT_TOT]]))/Table1[[#This Row],[GT_TOT]],0)</f>
        <v>0.39746199999999998</v>
      </c>
      <c r="AO1228" s="3">
        <f>(Table1[[#This Row],[OBS_ACC]]-Table1[[#This Row],[EXP_ACC]])/(1-Table1[[#This Row],[EXP_ACC]])</f>
        <v>0.67968825202725813</v>
      </c>
      <c r="AP1228" s="3">
        <f>Table1[[#This Row],['# CM TP]]+Table1[[#This Row],['# CM FN]]</f>
        <v>364</v>
      </c>
      <c r="AQ1228" s="3">
        <f>Table1[[#This Row],['# CM TN]]+Table1[[#This Row],['# CM FP]]</f>
        <v>636</v>
      </c>
      <c r="AR1228" s="2">
        <f>IFERROR(Table1[[#This Row],[NUM_T]]/(Table1[[#This Row],[NUM_T]]+Table1[[#This Row],[NUM_F]]),0)</f>
        <v>0.36399999999999999</v>
      </c>
      <c r="AS1228" s="2">
        <f>IFERROR(((LEN(Table1[[#This Row],[Predictors]])-LEN(SUBSTITUTE(Table1[[#This Row],[Predictors]],"_","")))/Table1[[#This Row],[NumPredictors]])-Table1[[#This Row],[P_se]],0)</f>
        <v>0.1</v>
      </c>
      <c r="AT1228" s="2">
        <f>IFERROR((LEN(Table1[[#This Row],[Predictors]])-LEN(SUBSTITUTE(Table1[[#This Row],[Predictors]],".","")))/Table1[[#This Row],[NumPredictors]],0)</f>
        <v>0.4</v>
      </c>
      <c r="AU12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8" s="2">
        <f>1-(Table1[[#This Row],[P_2gram]]+Table1[[#This Row],[P_order]]+Table1[[#This Row],[P_se]])</f>
        <v>0.5</v>
      </c>
    </row>
    <row r="1229" spans="1:48" x14ac:dyDescent="0.25">
      <c r="A1229" s="26">
        <v>45</v>
      </c>
      <c r="B1229" t="s">
        <v>645</v>
      </c>
      <c r="C1229" s="26" t="s">
        <v>190</v>
      </c>
      <c r="D1229" s="26" t="s">
        <v>1510</v>
      </c>
      <c r="E1229" s="26">
        <v>4000</v>
      </c>
      <c r="F12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29" s="26" t="s">
        <v>1070</v>
      </c>
      <c r="H1229" s="27">
        <v>1</v>
      </c>
      <c r="I1229" s="28">
        <v>43118.812164351853</v>
      </c>
      <c r="J1229" s="26" t="s">
        <v>982</v>
      </c>
      <c r="K1229" s="26" t="s">
        <v>11</v>
      </c>
      <c r="L1229" t="str">
        <f>SUBSTITUTE(SUBSTITUTE(Table1[[#This Row],[PredictorSetsOrig]],"task","act"),"startend","se")</f>
        <v>act</v>
      </c>
      <c r="M1229" s="32" t="s">
        <v>12</v>
      </c>
      <c r="N1229" s="27">
        <v>30</v>
      </c>
      <c r="O1229" s="27">
        <f>IF(Table1[[#This Row],[Algorithm]]="None",0,IF(Table1[[#This Row],[NumPredictors]]&lt;=5,5,IF(Table1[[#This Row],[NumPredictors]]&lt;=10,10,IF(Table1[[#This Row],[NumPredictors]]&lt;=30,30,50))))</f>
        <v>30</v>
      </c>
      <c r="P1229" s="29">
        <v>0.80700000000000005</v>
      </c>
      <c r="Q1229" s="29">
        <v>0.82499999999999996</v>
      </c>
      <c r="R1229" s="26">
        <v>4.00000000000773E-2</v>
      </c>
      <c r="S1229" s="26">
        <v>7</v>
      </c>
      <c r="T1229" s="26">
        <v>0.1099999999999</v>
      </c>
      <c r="U1229" s="27">
        <v>6.1464787600672901</v>
      </c>
      <c r="V1229" s="27">
        <v>6.6527099250221697</v>
      </c>
      <c r="W1229" s="22">
        <f>IFERROR(Table1[[#This Row],[MutualInformation]]/Table1[[#This Row],[MutualInformationPotential]],0)</f>
        <v>0.9239060216573034</v>
      </c>
      <c r="X1229" s="27">
        <v>0.51634939292424598</v>
      </c>
      <c r="Y1229" s="27">
        <v>0.58010195672617004</v>
      </c>
      <c r="Z1229" s="27">
        <f>IFERROR(Table1[[#This Row],[MutualInformationVsOutcome]]/Table1[[#This Row],[MutualInformationVsOutcomePotential]],0)</f>
        <v>0.89010110539582665</v>
      </c>
      <c r="AA1229" s="26">
        <v>266</v>
      </c>
      <c r="AB1229" s="26">
        <v>541</v>
      </c>
      <c r="AC1229" s="26">
        <v>95</v>
      </c>
      <c r="AD1229" s="26">
        <v>98</v>
      </c>
      <c r="AE1229" s="27" t="s">
        <v>1168</v>
      </c>
      <c r="AF12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229" s="17" t="str">
        <f>RIGHT(Table1[[#This Row],[AlgorithmFunc]],LEN(Table1[[#This Row],[AlgorithmFunc]])-16)</f>
        <v>Fisher</v>
      </c>
      <c r="AH1229" s="27">
        <f>Table1[[#This Row],['# CM TP]]+Table1[[#This Row],['# CM TN]]</f>
        <v>807</v>
      </c>
      <c r="AI1229" s="27">
        <f>Table1[[#This Row],['# CM FP]]+Table1[[#This Row],['# CM FN]]</f>
        <v>193</v>
      </c>
      <c r="AJ1229" s="27">
        <f>Table1[[#This Row],['# CM TP]]+Table1[[#This Row],['# CM FP]]</f>
        <v>361</v>
      </c>
      <c r="AK1229" s="27">
        <f>Table1[[#This Row],['# CM TN]]+Table1[[#This Row],['# CM FN]]</f>
        <v>639</v>
      </c>
      <c r="AL1229" s="27">
        <f>Table1[[#This Row],[GT_T]]+Table1[[#This Row],[GT_F]]</f>
        <v>1000</v>
      </c>
      <c r="AM1229" s="27">
        <f>IFERROR((Table1[[#This Row],['# CM TP]]+Table1[[#This Row],['# CM TN]])/Table1[[#This Row],[GT_TOT]], 0)</f>
        <v>0.80700000000000005</v>
      </c>
      <c r="AN1229" s="27">
        <f>IFERROR(((Table1[[#This Row],[GT_T]]*Table1[[#This Row],[GT_ML_P]]/Table1[[#This Row],[GT_TOT]])+(Table1[[#This Row],[GT_F]]*Table1[[#This Row],[GT_ML_N]]/Table1[[#This Row],[GT_TOT]]))/Table1[[#This Row],[GT_TOT]],0)</f>
        <v>0.41465400000000002</v>
      </c>
      <c r="AO1229" s="27">
        <f>(Table1[[#This Row],[OBS_ACC]]-Table1[[#This Row],[EXP_ACC]])/(1-Table1[[#This Row],[EXP_ACC]])</f>
        <v>0.67028048367973825</v>
      </c>
      <c r="AP1229" s="27">
        <f>Table1[[#This Row],['# CM TP]]+Table1[[#This Row],['# CM FN]]</f>
        <v>364</v>
      </c>
      <c r="AQ1229" s="27">
        <f>Table1[[#This Row],['# CM TN]]+Table1[[#This Row],['# CM FP]]</f>
        <v>636</v>
      </c>
      <c r="AR1229" s="29">
        <f>IFERROR(Table1[[#This Row],[NUM_T]]/(Table1[[#This Row],[NUM_T]]+Table1[[#This Row],[NUM_F]]),0)</f>
        <v>0.36399999999999999</v>
      </c>
      <c r="AS1229" s="29">
        <f>IFERROR(((LEN(Table1[[#This Row],[Predictors]])-LEN(SUBSTITUTE(Table1[[#This Row],[Predictors]],"_","")))/Table1[[#This Row],[NumPredictors]])-Table1[[#This Row],[P_se]],0)</f>
        <v>0</v>
      </c>
      <c r="AT1229" s="29">
        <f>IFERROR((LEN(Table1[[#This Row],[Predictors]])-LEN(SUBSTITUTE(Table1[[#This Row],[Predictors]],".","")))/Table1[[#This Row],[NumPredictors]],0)</f>
        <v>0</v>
      </c>
      <c r="AU122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29" s="29">
        <f>1-(Table1[[#This Row],[P_2gram]]+Table1[[#This Row],[P_order]]+Table1[[#This Row],[P_se]])</f>
        <v>1</v>
      </c>
    </row>
    <row r="1230" spans="1:48" x14ac:dyDescent="0.25">
      <c r="A1230">
        <v>58</v>
      </c>
      <c r="B1230" t="s">
        <v>645</v>
      </c>
      <c r="C1230" t="s">
        <v>185</v>
      </c>
      <c r="D1230" s="26" t="s">
        <v>1510</v>
      </c>
      <c r="E1230">
        <v>4000</v>
      </c>
      <c r="F12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230" t="s">
        <v>1070</v>
      </c>
      <c r="H1230" s="3">
        <v>1</v>
      </c>
      <c r="I1230" s="1">
        <v>43118.900277777779</v>
      </c>
      <c r="J1230" t="s">
        <v>983</v>
      </c>
      <c r="K1230" t="s">
        <v>11</v>
      </c>
      <c r="L1230" t="str">
        <f>SUBSTITUTE(SUBSTITUTE(Table1[[#This Row],[PredictorSetsOrig]],"task","act"),"startend","se")</f>
        <v>act,se,2gram</v>
      </c>
      <c r="M1230" s="32" t="s">
        <v>16</v>
      </c>
      <c r="N1230" s="3">
        <v>30</v>
      </c>
      <c r="O1230" s="3">
        <f>IF(Table1[[#This Row],[Algorithm]]="None",0,IF(Table1[[#This Row],[NumPredictors]]&lt;=5,5,IF(Table1[[#This Row],[NumPredictors]]&lt;=10,10,IF(Table1[[#This Row],[NumPredictors]]&lt;=30,30,50))))</f>
        <v>30</v>
      </c>
      <c r="P1230" s="2">
        <v>0.80700000000000005</v>
      </c>
      <c r="Q1230" s="2">
        <v>0.8</v>
      </c>
      <c r="R1230">
        <v>0.75999999999839896</v>
      </c>
      <c r="S1230">
        <v>6.2299999999995599</v>
      </c>
      <c r="T1230">
        <v>0.67000000000007298</v>
      </c>
      <c r="U1230" s="3">
        <v>1.7626600233277501</v>
      </c>
      <c r="V1230" s="27">
        <v>7.30761563701172</v>
      </c>
      <c r="W1230" s="22">
        <f>IFERROR(Table1[[#This Row],[MutualInformation]]/Table1[[#This Row],[MutualInformationPotential]],0)</f>
        <v>0.24120863916271176</v>
      </c>
      <c r="X1230" s="3">
        <v>4.5955837325771597E-2</v>
      </c>
      <c r="Y1230" s="27">
        <v>0.40525441704633802</v>
      </c>
      <c r="Z1230" s="3">
        <f>IFERROR(Table1[[#This Row],[MutualInformationVsOutcome]]/Table1[[#This Row],[MutualInformationVsOutcomePotential]],0)</f>
        <v>0.11339996652156629</v>
      </c>
      <c r="AA1230">
        <v>7</v>
      </c>
      <c r="AB1230">
        <v>800</v>
      </c>
      <c r="AC1230">
        <v>5</v>
      </c>
      <c r="AD1230">
        <v>188</v>
      </c>
      <c r="AE1230" s="3" t="s">
        <v>1010</v>
      </c>
      <c r="AF12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230" s="17" t="str">
        <f>RIGHT(Table1[[#This Row],[AlgorithmFunc]],LEN(Table1[[#This Row],[AlgorithmFunc]])-16)</f>
        <v>Influence</v>
      </c>
      <c r="AH1230" s="3">
        <f>Table1[[#This Row],['# CM TP]]+Table1[[#This Row],['# CM TN]]</f>
        <v>807</v>
      </c>
      <c r="AI1230" s="3">
        <f>Table1[[#This Row],['# CM FP]]+Table1[[#This Row],['# CM FN]]</f>
        <v>193</v>
      </c>
      <c r="AJ1230" s="3">
        <f>Table1[[#This Row],['# CM TP]]+Table1[[#This Row],['# CM FP]]</f>
        <v>12</v>
      </c>
      <c r="AK1230" s="3">
        <f>Table1[[#This Row],['# CM TN]]+Table1[[#This Row],['# CM FN]]</f>
        <v>988</v>
      </c>
      <c r="AL1230" s="3">
        <f>Table1[[#This Row],[GT_T]]+Table1[[#This Row],[GT_F]]</f>
        <v>1000</v>
      </c>
      <c r="AM1230" s="3">
        <f>IFERROR((Table1[[#This Row],['# CM TP]]+Table1[[#This Row],['# CM TN]])/Table1[[#This Row],[GT_TOT]], 0)</f>
        <v>0.80700000000000005</v>
      </c>
      <c r="AN1230" s="3">
        <f>IFERROR(((Table1[[#This Row],[GT_T]]*Table1[[#This Row],[GT_ML_P]]/Table1[[#This Row],[GT_TOT]])+(Table1[[#This Row],[GT_F]]*Table1[[#This Row],[GT_ML_N]]/Table1[[#This Row],[GT_TOT]]))/Table1[[#This Row],[GT_TOT]],0)</f>
        <v>0.20036799999999999</v>
      </c>
      <c r="AO1230" s="3">
        <f>(Table1[[#This Row],[OBS_ACC]]-Table1[[#This Row],[EXP_ACC]])/(1-Table1[[#This Row],[EXP_ACC]])</f>
        <v>0.75863897392800694</v>
      </c>
      <c r="AP1230" s="3">
        <f>Table1[[#This Row],['# CM TP]]+Table1[[#This Row],['# CM FN]]</f>
        <v>195</v>
      </c>
      <c r="AQ1230" s="3">
        <f>Table1[[#This Row],['# CM TN]]+Table1[[#This Row],['# CM FP]]</f>
        <v>805</v>
      </c>
      <c r="AR1230" s="2">
        <f>IFERROR(Table1[[#This Row],[NUM_T]]/(Table1[[#This Row],[NUM_T]]+Table1[[#This Row],[NUM_F]]),0)</f>
        <v>0.19500000000000001</v>
      </c>
      <c r="AS1230" s="2">
        <f>IFERROR(((LEN(Table1[[#This Row],[Predictors]])-LEN(SUBSTITUTE(Table1[[#This Row],[Predictors]],"_","")))/Table1[[#This Row],[NumPredictors]])-Table1[[#This Row],[P_se]],0)</f>
        <v>1</v>
      </c>
      <c r="AT1230" s="2">
        <f>IFERROR((LEN(Table1[[#This Row],[Predictors]])-LEN(SUBSTITUTE(Table1[[#This Row],[Predictors]],".","")))/Table1[[#This Row],[NumPredictors]],0)</f>
        <v>0</v>
      </c>
      <c r="AU12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0" s="2">
        <f>1-(Table1[[#This Row],[P_2gram]]+Table1[[#This Row],[P_order]]+Table1[[#This Row],[P_se]])</f>
        <v>0</v>
      </c>
    </row>
    <row r="1231" spans="1:48" x14ac:dyDescent="0.25">
      <c r="A1231">
        <v>150</v>
      </c>
      <c r="B1231" t="s">
        <v>645</v>
      </c>
      <c r="C1231" t="s">
        <v>185</v>
      </c>
      <c r="D1231" s="26" t="s">
        <v>1510</v>
      </c>
      <c r="E1231">
        <v>40000</v>
      </c>
      <c r="F12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31" t="s">
        <v>1070</v>
      </c>
      <c r="H1231" s="3">
        <v>1</v>
      </c>
      <c r="I1231" s="1">
        <v>43118.94971064815</v>
      </c>
      <c r="J1231" t="s">
        <v>983</v>
      </c>
      <c r="K1231" t="s">
        <v>11</v>
      </c>
      <c r="L1231" t="str">
        <f>SUBSTITUTE(SUBSTITUTE(Table1[[#This Row],[PredictorSetsOrig]],"task","act"),"startend","se")</f>
        <v>act,2gram,order</v>
      </c>
      <c r="M1231" s="32" t="s">
        <v>24</v>
      </c>
      <c r="N1231" s="3">
        <v>30</v>
      </c>
      <c r="O1231" s="3">
        <f>IF(Table1[[#This Row],[Algorithm]]="None",0,IF(Table1[[#This Row],[NumPredictors]]&lt;=5,5,IF(Table1[[#This Row],[NumPredictors]]&lt;=10,10,IF(Table1[[#This Row],[NumPredictors]]&lt;=30,30,50))))</f>
        <v>30</v>
      </c>
      <c r="P1231" s="2">
        <v>0.80700000000000005</v>
      </c>
      <c r="Q1231" s="2">
        <v>0.80920000000000003</v>
      </c>
      <c r="R1231">
        <v>6.2800000000006504</v>
      </c>
      <c r="S1231">
        <v>61.609999999998799</v>
      </c>
      <c r="T1231">
        <v>12.579999999999901</v>
      </c>
      <c r="U1231" s="3">
        <v>2.20020543989658</v>
      </c>
      <c r="V1231" s="17"/>
      <c r="W1231" s="22">
        <f>IFERROR(Table1[[#This Row],[MutualInformation]]/Table1[[#This Row],[MutualInformationPotential]],0)</f>
        <v>0</v>
      </c>
      <c r="X1231" s="3">
        <v>4.2181930833979898E-2</v>
      </c>
      <c r="Y1231" s="3"/>
      <c r="Z1231" s="3">
        <f>IFERROR(Table1[[#This Row],[MutualInformationVsOutcome]]/Table1[[#This Row],[MutualInformationVsOutcomePotential]],0)</f>
        <v>0</v>
      </c>
      <c r="AA1231">
        <v>69</v>
      </c>
      <c r="AB1231">
        <v>8001</v>
      </c>
      <c r="AC1231">
        <v>22</v>
      </c>
      <c r="AD1231">
        <v>1908</v>
      </c>
      <c r="AE1231" s="3" t="s">
        <v>1143</v>
      </c>
      <c r="AF12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231" s="17" t="str">
        <f>RIGHT(Table1[[#This Row],[AlgorithmFunc]],LEN(Table1[[#This Row],[AlgorithmFunc]])-16)</f>
        <v>Influence</v>
      </c>
      <c r="AH1231" s="3">
        <f>Table1[[#This Row],['# CM TP]]+Table1[[#This Row],['# CM TN]]</f>
        <v>8070</v>
      </c>
      <c r="AI1231" s="3">
        <f>Table1[[#This Row],['# CM FP]]+Table1[[#This Row],['# CM FN]]</f>
        <v>1930</v>
      </c>
      <c r="AJ1231" s="3">
        <f>Table1[[#This Row],['# CM TP]]+Table1[[#This Row],['# CM FP]]</f>
        <v>91</v>
      </c>
      <c r="AK1231" s="3">
        <f>Table1[[#This Row],['# CM TN]]+Table1[[#This Row],['# CM FN]]</f>
        <v>9909</v>
      </c>
      <c r="AL1231" s="3">
        <f>Table1[[#This Row],[GT_T]]+Table1[[#This Row],[GT_F]]</f>
        <v>10000</v>
      </c>
      <c r="AM1231" s="3">
        <f>IFERROR((Table1[[#This Row],['# CM TP]]+Table1[[#This Row],['# CM TN]])/Table1[[#This Row],[GT_TOT]], 0)</f>
        <v>0.80700000000000005</v>
      </c>
      <c r="AN1231" s="3">
        <f>IFERROR(((Table1[[#This Row],[GT_T]]*Table1[[#This Row],[GT_ML_P]]/Table1[[#This Row],[GT_TOT]])+(Table1[[#This Row],[GT_F]]*Table1[[#This Row],[GT_ML_N]]/Table1[[#This Row],[GT_TOT]]))/Table1[[#This Row],[GT_TOT]],0)</f>
        <v>0.19858739999999997</v>
      </c>
      <c r="AO1231" s="3">
        <f>(Table1[[#This Row],[OBS_ACC]]-Table1[[#This Row],[EXP_ACC]])/(1-Table1[[#This Row],[EXP_ACC]])</f>
        <v>0.75917523632645667</v>
      </c>
      <c r="AP1231" s="3">
        <f>Table1[[#This Row],['# CM TP]]+Table1[[#This Row],['# CM FN]]</f>
        <v>1977</v>
      </c>
      <c r="AQ1231" s="3">
        <f>Table1[[#This Row],['# CM TN]]+Table1[[#This Row],['# CM FP]]</f>
        <v>8023</v>
      </c>
      <c r="AR1231" s="2">
        <f>IFERROR(Table1[[#This Row],[NUM_T]]/(Table1[[#This Row],[NUM_T]]+Table1[[#This Row],[NUM_F]]),0)</f>
        <v>0.19769999999999999</v>
      </c>
      <c r="AS1231" s="2">
        <f>IFERROR(((LEN(Table1[[#This Row],[Predictors]])-LEN(SUBSTITUTE(Table1[[#This Row],[Predictors]],"_","")))/Table1[[#This Row],[NumPredictors]])-Table1[[#This Row],[P_se]],0)</f>
        <v>0.1</v>
      </c>
      <c r="AT1231" s="2">
        <f>IFERROR((LEN(Table1[[#This Row],[Predictors]])-LEN(SUBSTITUTE(Table1[[#This Row],[Predictors]],".","")))/Table1[[#This Row],[NumPredictors]],0)</f>
        <v>0.8666666666666667</v>
      </c>
      <c r="AU12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1" s="2">
        <f>1-(Table1[[#This Row],[P_2gram]]+Table1[[#This Row],[P_order]]+Table1[[#This Row],[P_se]])</f>
        <v>3.3333333333333326E-2</v>
      </c>
    </row>
    <row r="1232" spans="1:48" x14ac:dyDescent="0.25">
      <c r="A1232">
        <v>98</v>
      </c>
      <c r="B1232" t="s">
        <v>645</v>
      </c>
      <c r="C1232" t="s">
        <v>190</v>
      </c>
      <c r="D1232" s="26" t="s">
        <v>1510</v>
      </c>
      <c r="E1232">
        <v>40000</v>
      </c>
      <c r="F12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232" t="s">
        <v>1070</v>
      </c>
      <c r="H1232" s="3">
        <v>1</v>
      </c>
      <c r="I1232" s="1">
        <v>43118.821909722225</v>
      </c>
      <c r="J1232" t="s">
        <v>982</v>
      </c>
      <c r="K1232" t="s">
        <v>11</v>
      </c>
      <c r="L1232" t="str">
        <f>SUBSTITUTE(SUBSTITUTE(Table1[[#This Row],[PredictorSetsOrig]],"task","act"),"startend","se")</f>
        <v>order</v>
      </c>
      <c r="M1232" s="32" t="s">
        <v>436</v>
      </c>
      <c r="N1232" s="3">
        <v>10</v>
      </c>
      <c r="O1232" s="3">
        <f>IF(Table1[[#This Row],[Algorithm]]="None",0,IF(Table1[[#This Row],[NumPredictors]]&lt;=5,5,IF(Table1[[#This Row],[NumPredictors]]&lt;=10,10,IF(Table1[[#This Row],[NumPredictors]]&lt;=30,30,50))))</f>
        <v>10</v>
      </c>
      <c r="P1232" s="2">
        <v>0.80669999999999997</v>
      </c>
      <c r="Q1232" s="2">
        <v>0.81456666666666699</v>
      </c>
      <c r="R1232">
        <v>5.1099999999999</v>
      </c>
      <c r="S1232">
        <v>35.369999999999898</v>
      </c>
      <c r="T1232">
        <v>6.75</v>
      </c>
      <c r="U1232" s="3">
        <v>0.78657861599742795</v>
      </c>
      <c r="V1232" s="27">
        <v>7.5786676430000002</v>
      </c>
      <c r="W1232" s="22">
        <f>IFERROR(Table1[[#This Row],[MutualInformation]]/Table1[[#This Row],[MutualInformationPotential]],0)</f>
        <v>0.10378850914829964</v>
      </c>
      <c r="X1232" s="3">
        <v>5.0109362977879698E-2</v>
      </c>
      <c r="Y1232" s="3">
        <v>0.33545797608719902</v>
      </c>
      <c r="Z1232" s="3">
        <f>IFERROR(Table1[[#This Row],[MutualInformationVsOutcome]]/Table1[[#This Row],[MutualInformationVsOutcomePotential]],0)</f>
        <v>0.14937597717114426</v>
      </c>
      <c r="AA1232">
        <v>277</v>
      </c>
      <c r="AB1232">
        <v>7790</v>
      </c>
      <c r="AC1232">
        <v>148</v>
      </c>
      <c r="AD1232">
        <v>1785</v>
      </c>
      <c r="AE1232" s="3" t="s">
        <v>1188</v>
      </c>
      <c r="AF12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232" s="17" t="str">
        <f>RIGHT(Table1[[#This Row],[AlgorithmFunc]],LEN(Table1[[#This Row],[AlgorithmFunc]])-16)</f>
        <v>Fisher</v>
      </c>
      <c r="AH1232" s="3">
        <f>Table1[[#This Row],['# CM TP]]+Table1[[#This Row],['# CM TN]]</f>
        <v>8067</v>
      </c>
      <c r="AI1232" s="3">
        <f>Table1[[#This Row],['# CM FP]]+Table1[[#This Row],['# CM FN]]</f>
        <v>1933</v>
      </c>
      <c r="AJ1232" s="3">
        <f>Table1[[#This Row],['# CM TP]]+Table1[[#This Row],['# CM FP]]</f>
        <v>425</v>
      </c>
      <c r="AK1232" s="3">
        <f>Table1[[#This Row],['# CM TN]]+Table1[[#This Row],['# CM FN]]</f>
        <v>9575</v>
      </c>
      <c r="AL1232" s="3">
        <f>Table1[[#This Row],[GT_T]]+Table1[[#This Row],[GT_F]]</f>
        <v>10000</v>
      </c>
      <c r="AM1232" s="3">
        <f>IFERROR((Table1[[#This Row],['# CM TP]]+Table1[[#This Row],['# CM TN]])/Table1[[#This Row],[GT_TOT]], 0)</f>
        <v>0.80669999999999997</v>
      </c>
      <c r="AN1232" s="3">
        <f>IFERROR(((Table1[[#This Row],[GT_T]]*Table1[[#This Row],[GT_ML_P]]/Table1[[#This Row],[GT_TOT]])+(Table1[[#This Row],[GT_F]]*Table1[[#This Row],[GT_ML_N]]/Table1[[#This Row],[GT_TOT]]))/Table1[[#This Row],[GT_TOT]],0)</f>
        <v>0.21936950000000002</v>
      </c>
      <c r="AO1232" s="3">
        <f>(Table1[[#This Row],[OBS_ACC]]-Table1[[#This Row],[EXP_ACC]])/(1-Table1[[#This Row],[EXP_ACC]])</f>
        <v>0.75237964696485726</v>
      </c>
      <c r="AP1232" s="3">
        <f>Table1[[#This Row],['# CM TP]]+Table1[[#This Row],['# CM FN]]</f>
        <v>2062</v>
      </c>
      <c r="AQ1232" s="3">
        <f>Table1[[#This Row],['# CM TN]]+Table1[[#This Row],['# CM FP]]</f>
        <v>7938</v>
      </c>
      <c r="AR1232" s="2">
        <f>IFERROR(Table1[[#This Row],[NUM_T]]/(Table1[[#This Row],[NUM_T]]+Table1[[#This Row],[NUM_F]]),0)</f>
        <v>0.20619999999999999</v>
      </c>
      <c r="AS1232" s="2">
        <f>IFERROR(((LEN(Table1[[#This Row],[Predictors]])-LEN(SUBSTITUTE(Table1[[#This Row],[Predictors]],"_","")))/Table1[[#This Row],[NumPredictors]])-Table1[[#This Row],[P_se]],0)</f>
        <v>0</v>
      </c>
      <c r="AT1232" s="2">
        <f>IFERROR((LEN(Table1[[#This Row],[Predictors]])-LEN(SUBSTITUTE(Table1[[#This Row],[Predictors]],".","")))/Table1[[#This Row],[NumPredictors]],0)</f>
        <v>1</v>
      </c>
      <c r="AU12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2" s="2">
        <f>1-(Table1[[#This Row],[P_2gram]]+Table1[[#This Row],[P_order]]+Table1[[#This Row],[P_se]])</f>
        <v>0</v>
      </c>
    </row>
    <row r="1233" spans="1:48" x14ac:dyDescent="0.25">
      <c r="A1233" s="26">
        <v>154</v>
      </c>
      <c r="B1233" s="26" t="s">
        <v>645</v>
      </c>
      <c r="C1233" s="26" t="s">
        <v>185</v>
      </c>
      <c r="D1233" s="26" t="s">
        <v>1510</v>
      </c>
      <c r="E1233" s="26">
        <v>40000</v>
      </c>
      <c r="F12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33" s="26" t="s">
        <v>1070</v>
      </c>
      <c r="H1233" s="27">
        <v>1</v>
      </c>
      <c r="I1233" s="28">
        <v>43118.9530787037</v>
      </c>
      <c r="J1233" s="26" t="s">
        <v>983</v>
      </c>
      <c r="K1233" s="26" t="s">
        <v>11</v>
      </c>
      <c r="L1233" t="str">
        <f>SUBSTITUTE(SUBSTITUTE(Table1[[#This Row],[PredictorSetsOrig]],"task","act"),"startend","se")</f>
        <v>2gram,order</v>
      </c>
      <c r="M1233" s="32" t="s">
        <v>438</v>
      </c>
      <c r="N1233" s="27">
        <v>30</v>
      </c>
      <c r="O1233" s="27">
        <f>IF(Table1[[#This Row],[Algorithm]]="None",0,IF(Table1[[#This Row],[NumPredictors]]&lt;=5,5,IF(Table1[[#This Row],[NumPredictors]]&lt;=10,10,IF(Table1[[#This Row],[NumPredictors]]&lt;=30,30,50))))</f>
        <v>30</v>
      </c>
      <c r="P1233" s="29">
        <v>0.80669999999999997</v>
      </c>
      <c r="Q1233" s="29">
        <v>0.80879999999999996</v>
      </c>
      <c r="R1233" s="26">
        <v>6.1800000000002902</v>
      </c>
      <c r="S1233" s="26">
        <v>58.110000000000603</v>
      </c>
      <c r="T1233" s="26">
        <v>12.350000000000399</v>
      </c>
      <c r="U1233" s="27">
        <v>1.16818313874382</v>
      </c>
      <c r="V1233" s="27"/>
      <c r="W1233" s="22">
        <f>IFERROR(Table1[[#This Row],[MutualInformation]]/Table1[[#This Row],[MutualInformationPotential]],0)</f>
        <v>0</v>
      </c>
      <c r="X1233" s="27">
        <v>1.6131053609997899E-2</v>
      </c>
      <c r="Y1233" s="3"/>
      <c r="Z1233" s="27">
        <f>IFERROR(Table1[[#This Row],[MutualInformationVsOutcome]]/Table1[[#This Row],[MutualInformationVsOutcomePotential]],0)</f>
        <v>0</v>
      </c>
      <c r="AA1233" s="26">
        <v>51</v>
      </c>
      <c r="AB1233" s="26">
        <v>8016</v>
      </c>
      <c r="AC1233" s="26">
        <v>7</v>
      </c>
      <c r="AD1233" s="26">
        <v>1926</v>
      </c>
      <c r="AE1233" s="27" t="s">
        <v>1147</v>
      </c>
      <c r="AF12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233" s="17" t="str">
        <f>RIGHT(Table1[[#This Row],[AlgorithmFunc]],LEN(Table1[[#This Row],[AlgorithmFunc]])-16)</f>
        <v>Influence</v>
      </c>
      <c r="AH1233" s="27">
        <f>Table1[[#This Row],['# CM TP]]+Table1[[#This Row],['# CM TN]]</f>
        <v>8067</v>
      </c>
      <c r="AI1233" s="27">
        <f>Table1[[#This Row],['# CM FP]]+Table1[[#This Row],['# CM FN]]</f>
        <v>1933</v>
      </c>
      <c r="AJ1233" s="27">
        <f>Table1[[#This Row],['# CM TP]]+Table1[[#This Row],['# CM FP]]</f>
        <v>58</v>
      </c>
      <c r="AK1233" s="27">
        <f>Table1[[#This Row],['# CM TN]]+Table1[[#This Row],['# CM FN]]</f>
        <v>9942</v>
      </c>
      <c r="AL1233" s="27">
        <f>Table1[[#This Row],[GT_T]]+Table1[[#This Row],[GT_F]]</f>
        <v>10000</v>
      </c>
      <c r="AM1233" s="27">
        <f>IFERROR((Table1[[#This Row],['# CM TP]]+Table1[[#This Row],['# CM TN]])/Table1[[#This Row],[GT_TOT]], 0)</f>
        <v>0.80669999999999997</v>
      </c>
      <c r="AN1233" s="27">
        <f>IFERROR(((Table1[[#This Row],[GT_T]]*Table1[[#This Row],[GT_ML_P]]/Table1[[#This Row],[GT_TOT]])+(Table1[[#This Row],[GT_F]]*Table1[[#This Row],[GT_ML_N]]/Table1[[#This Row],[GT_TOT]]))/Table1[[#This Row],[GT_TOT]],0)</f>
        <v>0.19685772000000001</v>
      </c>
      <c r="AO1233" s="27">
        <f>(Table1[[#This Row],[OBS_ACC]]-Table1[[#This Row],[EXP_ACC]])/(1-Table1[[#This Row],[EXP_ACC]])</f>
        <v>0.75932035354931127</v>
      </c>
      <c r="AP1233" s="27">
        <f>Table1[[#This Row],['# CM TP]]+Table1[[#This Row],['# CM FN]]</f>
        <v>1977</v>
      </c>
      <c r="AQ1233" s="27">
        <f>Table1[[#This Row],['# CM TN]]+Table1[[#This Row],['# CM FP]]</f>
        <v>8023</v>
      </c>
      <c r="AR1233" s="29">
        <f>IFERROR(Table1[[#This Row],[NUM_T]]/(Table1[[#This Row],[NUM_T]]+Table1[[#This Row],[NUM_F]]),0)</f>
        <v>0.19769999999999999</v>
      </c>
      <c r="AS1233" s="29">
        <f>IFERROR(((LEN(Table1[[#This Row],[Predictors]])-LEN(SUBSTITUTE(Table1[[#This Row],[Predictors]],"_","")))/Table1[[#This Row],[NumPredictors]])-Table1[[#This Row],[P_se]],0)</f>
        <v>0.13333333333333333</v>
      </c>
      <c r="AT1233" s="29">
        <f>IFERROR((LEN(Table1[[#This Row],[Predictors]])-LEN(SUBSTITUTE(Table1[[#This Row],[Predictors]],".","")))/Table1[[#This Row],[NumPredictors]],0)</f>
        <v>0.8666666666666667</v>
      </c>
      <c r="AU12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3" s="29">
        <f>1-(Table1[[#This Row],[P_2gram]]+Table1[[#This Row],[P_order]]+Table1[[#This Row],[P_se]])</f>
        <v>0</v>
      </c>
    </row>
    <row r="1234" spans="1:48" x14ac:dyDescent="0.25">
      <c r="A1234">
        <v>140</v>
      </c>
      <c r="B1234" t="s">
        <v>645</v>
      </c>
      <c r="C1234" t="s">
        <v>190</v>
      </c>
      <c r="D1234" s="26" t="s">
        <v>1510</v>
      </c>
      <c r="E1234">
        <v>40000</v>
      </c>
      <c r="F12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34" t="s">
        <v>1070</v>
      </c>
      <c r="H1234" s="3">
        <v>1</v>
      </c>
      <c r="I1234" s="1">
        <v>43118.855451388888</v>
      </c>
      <c r="J1234" t="s">
        <v>982</v>
      </c>
      <c r="K1234" t="s">
        <v>11</v>
      </c>
      <c r="L1234" t="str">
        <f>SUBSTITUTE(SUBSTITUTE(Table1[[#This Row],[PredictorSetsOrig]],"task","act"),"startend","se")</f>
        <v>act,order</v>
      </c>
      <c r="M1234" s="32" t="s">
        <v>26</v>
      </c>
      <c r="N1234" s="3">
        <v>30</v>
      </c>
      <c r="O1234" s="3">
        <f>IF(Table1[[#This Row],[Algorithm]]="None",0,IF(Table1[[#This Row],[NumPredictors]]&lt;=5,5,IF(Table1[[#This Row],[NumPredictors]]&lt;=10,10,IF(Table1[[#This Row],[NumPredictors]]&lt;=30,30,50))))</f>
        <v>30</v>
      </c>
      <c r="P1234" s="2">
        <v>0.80659999999999998</v>
      </c>
      <c r="Q1234" s="2">
        <v>0.81440000000000001</v>
      </c>
      <c r="R1234">
        <v>5.1400000000003301</v>
      </c>
      <c r="S1234">
        <v>58.75</v>
      </c>
      <c r="T1234">
        <v>6.9700000000002502</v>
      </c>
      <c r="U1234" s="3">
        <v>0.81664975965367503</v>
      </c>
      <c r="V1234" s="17">
        <v>8.2509222736489392</v>
      </c>
      <c r="W1234" s="22">
        <f>IFERROR(Table1[[#This Row],[MutualInformation]]/Table1[[#This Row],[MutualInformationPotential]],0)</f>
        <v>9.8976784966429546E-2</v>
      </c>
      <c r="X1234" s="3">
        <v>3.9981215511122797E-2</v>
      </c>
      <c r="Y1234" s="3">
        <v>0.436675388968633</v>
      </c>
      <c r="Z1234" s="3">
        <f>IFERROR(Table1[[#This Row],[MutualInformationVsOutcome]]/Table1[[#This Row],[MutualInformationVsOutcomePotential]],0)</f>
        <v>9.1558206670526845E-2</v>
      </c>
      <c r="AA1234">
        <v>333</v>
      </c>
      <c r="AB1234">
        <v>7733</v>
      </c>
      <c r="AC1234">
        <v>205</v>
      </c>
      <c r="AD1234">
        <v>1729</v>
      </c>
      <c r="AE1234" s="3" t="s">
        <v>1219</v>
      </c>
      <c r="AF12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234" s="17" t="str">
        <f>RIGHT(Table1[[#This Row],[AlgorithmFunc]],LEN(Table1[[#This Row],[AlgorithmFunc]])-16)</f>
        <v>Fisher</v>
      </c>
      <c r="AH1234" s="3">
        <f>Table1[[#This Row],['# CM TP]]+Table1[[#This Row],['# CM TN]]</f>
        <v>8066</v>
      </c>
      <c r="AI1234" s="3">
        <f>Table1[[#This Row],['# CM FP]]+Table1[[#This Row],['# CM FN]]</f>
        <v>1934</v>
      </c>
      <c r="AJ1234" s="3">
        <f>Table1[[#This Row],['# CM TP]]+Table1[[#This Row],['# CM FP]]</f>
        <v>538</v>
      </c>
      <c r="AK1234" s="3">
        <f>Table1[[#This Row],['# CM TN]]+Table1[[#This Row],['# CM FN]]</f>
        <v>9462</v>
      </c>
      <c r="AL1234" s="3">
        <f>Table1[[#This Row],[GT_T]]+Table1[[#This Row],[GT_F]]</f>
        <v>10000</v>
      </c>
      <c r="AM1234" s="3">
        <f>IFERROR((Table1[[#This Row],['# CM TP]]+Table1[[#This Row],['# CM TN]])/Table1[[#This Row],[GT_TOT]], 0)</f>
        <v>0.80659999999999998</v>
      </c>
      <c r="AN1234" s="3">
        <f>IFERROR(((Table1[[#This Row],[GT_T]]*Table1[[#This Row],[GT_ML_P]]/Table1[[#This Row],[GT_TOT]])+(Table1[[#This Row],[GT_F]]*Table1[[#This Row],[GT_ML_N]]/Table1[[#This Row],[GT_TOT]]))/Table1[[#This Row],[GT_TOT]],0)</f>
        <v>0.22639016000000001</v>
      </c>
      <c r="AO1234" s="3">
        <f>(Table1[[#This Row],[OBS_ACC]]-Table1[[#This Row],[EXP_ACC]])/(1-Table1[[#This Row],[EXP_ACC]])</f>
        <v>0.75000317989750487</v>
      </c>
      <c r="AP1234" s="3">
        <f>Table1[[#This Row],['# CM TP]]+Table1[[#This Row],['# CM FN]]</f>
        <v>2062</v>
      </c>
      <c r="AQ1234" s="3">
        <f>Table1[[#This Row],['# CM TN]]+Table1[[#This Row],['# CM FP]]</f>
        <v>7938</v>
      </c>
      <c r="AR1234" s="2">
        <f>IFERROR(Table1[[#This Row],[NUM_T]]/(Table1[[#This Row],[NUM_T]]+Table1[[#This Row],[NUM_F]]),0)</f>
        <v>0.20619999999999999</v>
      </c>
      <c r="AS1234" s="2">
        <f>IFERROR(((LEN(Table1[[#This Row],[Predictors]])-LEN(SUBSTITUTE(Table1[[#This Row],[Predictors]],"_","")))/Table1[[#This Row],[NumPredictors]])-Table1[[#This Row],[P_se]],0)</f>
        <v>0</v>
      </c>
      <c r="AT1234" s="2">
        <f>IFERROR((LEN(Table1[[#This Row],[Predictors]])-LEN(SUBSTITUTE(Table1[[#This Row],[Predictors]],".","")))/Table1[[#This Row],[NumPredictors]],0)</f>
        <v>0.96666666666666667</v>
      </c>
      <c r="AU12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4" s="2">
        <f>1-(Table1[[#This Row],[P_2gram]]+Table1[[#This Row],[P_order]]+Table1[[#This Row],[P_se]])</f>
        <v>3.3333333333333326E-2</v>
      </c>
    </row>
    <row r="1235" spans="1:48" x14ac:dyDescent="0.25">
      <c r="A1235">
        <v>2</v>
      </c>
      <c r="B1235" t="s">
        <v>645</v>
      </c>
      <c r="C1235" t="s">
        <v>190</v>
      </c>
      <c r="D1235" s="26" t="s">
        <v>1510</v>
      </c>
      <c r="E1235">
        <v>4000</v>
      </c>
      <c r="F12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35" t="s">
        <v>1316</v>
      </c>
      <c r="H1235" s="3">
        <v>1</v>
      </c>
      <c r="I1235" s="1">
        <v>43121.850173611114</v>
      </c>
      <c r="J1235" t="s">
        <v>1317</v>
      </c>
      <c r="K1235" t="s">
        <v>11</v>
      </c>
      <c r="L1235" t="str">
        <f>SUBSTITUTE(SUBSTITUTE(Table1[[#This Row],[PredictorSetsOrig]],"task","act"),"startend","se")</f>
        <v>act,se</v>
      </c>
      <c r="M1235" s="32" t="s">
        <v>14</v>
      </c>
      <c r="N1235" s="3">
        <v>10</v>
      </c>
      <c r="O1235" s="3">
        <f>IF(Table1[[#This Row],[Algorithm]]="None",0,IF(Table1[[#This Row],[NumPredictors]]&lt;=5,5,IF(Table1[[#This Row],[NumPredictors]]&lt;=10,10,IF(Table1[[#This Row],[NumPredictors]]&lt;=30,30,50))))</f>
        <v>10</v>
      </c>
      <c r="P1235" s="2">
        <v>0.75700000000000001</v>
      </c>
      <c r="Q1235" s="2">
        <v>0.76733333333333298</v>
      </c>
      <c r="R1235">
        <v>0.179999999999993</v>
      </c>
      <c r="S1235">
        <v>4.13</v>
      </c>
      <c r="T1235">
        <v>0.109999999999999</v>
      </c>
      <c r="U1235" s="3">
        <v>3.33874721280027</v>
      </c>
      <c r="V1235" s="17">
        <v>6.9605890807084903</v>
      </c>
      <c r="W1235" s="22">
        <f>IFERROR(Table1[[#This Row],[MutualInformation]]/Table1[[#This Row],[MutualInformationPotential]],0)</f>
        <v>0.47966446145394814</v>
      </c>
      <c r="X1235" s="3">
        <v>0.18660278959847201</v>
      </c>
      <c r="Y1235" s="3">
        <v>0.59421769618333597</v>
      </c>
      <c r="Z1235" s="3">
        <f>IFERROR(Table1[[#This Row],[MutualInformationVsOutcome]]/Table1[[#This Row],[MutualInformationVsOutcomePotential]],0)</f>
        <v>0.31403102061251781</v>
      </c>
      <c r="AA1235">
        <v>210</v>
      </c>
      <c r="AB1235">
        <v>547</v>
      </c>
      <c r="AC1235">
        <v>89</v>
      </c>
      <c r="AD1235">
        <v>154</v>
      </c>
      <c r="AE1235" s="3" t="s">
        <v>1319</v>
      </c>
      <c r="AF123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35" s="17" t="str">
        <f>RIGHT(Table1[[#This Row],[AlgorithmFunc]],LEN(Table1[[#This Row],[AlgorithmFunc]])-16)</f>
        <v>ClusterMRMR</v>
      </c>
      <c r="AH1235" s="3">
        <f>Table1[[#This Row],['# CM TP]]+Table1[[#This Row],['# CM TN]]</f>
        <v>757</v>
      </c>
      <c r="AI1235" s="3">
        <f>Table1[[#This Row],['# CM FP]]+Table1[[#This Row],['# CM FN]]</f>
        <v>243</v>
      </c>
      <c r="AJ1235" s="3">
        <f>Table1[[#This Row],['# CM TP]]+Table1[[#This Row],['# CM FP]]</f>
        <v>299</v>
      </c>
      <c r="AK1235" s="3">
        <f>Table1[[#This Row],['# CM TN]]+Table1[[#This Row],['# CM FN]]</f>
        <v>701</v>
      </c>
      <c r="AL1235" s="3">
        <f>Table1[[#This Row],[GT_T]]+Table1[[#This Row],[GT_F]]</f>
        <v>1000</v>
      </c>
      <c r="AM1235" s="3">
        <f>IFERROR((Table1[[#This Row],['# CM TP]]+Table1[[#This Row],['# CM TN]])/Table1[[#This Row],[GT_TOT]], 0)</f>
        <v>0.75700000000000001</v>
      </c>
      <c r="AN1235" s="3">
        <f>IFERROR(((Table1[[#This Row],[GT_T]]*Table1[[#This Row],[GT_ML_P]]/Table1[[#This Row],[GT_TOT]])+(Table1[[#This Row],[GT_F]]*Table1[[#This Row],[GT_ML_N]]/Table1[[#This Row],[GT_TOT]]))/Table1[[#This Row],[GT_TOT]],0)</f>
        <v>0.39668599999999998</v>
      </c>
      <c r="AO1235" s="3">
        <f>(Table1[[#This Row],[OBS_ACC]]-Table1[[#This Row],[EXP_ACC]])/(1-Table1[[#This Row],[EXP_ACC]])</f>
        <v>0.59722466244774697</v>
      </c>
      <c r="AP1235" s="3">
        <f>Table1[[#This Row],['# CM TP]]+Table1[[#This Row],['# CM FN]]</f>
        <v>364</v>
      </c>
      <c r="AQ1235" s="3">
        <f>Table1[[#This Row],['# CM TN]]+Table1[[#This Row],['# CM FP]]</f>
        <v>636</v>
      </c>
      <c r="AR1235" s="2">
        <f>IFERROR(Table1[[#This Row],[NUM_T]]/(Table1[[#This Row],[NUM_T]]+Table1[[#This Row],[NUM_F]]),0)</f>
        <v>0.36399999999999999</v>
      </c>
      <c r="AS1235" s="2">
        <f>IFERROR(((LEN(Table1[[#This Row],[Predictors]])-LEN(SUBSTITUTE(Table1[[#This Row],[Predictors]],"_","")))/Table1[[#This Row],[NumPredictors]])-Table1[[#This Row],[P_se]],0)</f>
        <v>3.333333333333334E-2</v>
      </c>
      <c r="AT1235" s="2">
        <f>IFERROR((LEN(Table1[[#This Row],[Predictors]])-LEN(SUBSTITUTE(Table1[[#This Row],[Predictors]],".","")))/Table1[[#This Row],[NumPredictors]],0)</f>
        <v>0</v>
      </c>
      <c r="AU12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35" s="2">
        <f>1-(Table1[[#This Row],[P_2gram]]+Table1[[#This Row],[P_order]]+Table1[[#This Row],[P_se]])</f>
        <v>0.9</v>
      </c>
    </row>
    <row r="1236" spans="1:48" x14ac:dyDescent="0.25">
      <c r="A1236">
        <v>31</v>
      </c>
      <c r="B1236" t="s">
        <v>645</v>
      </c>
      <c r="C1236" t="s">
        <v>185</v>
      </c>
      <c r="D1236" s="26" t="s">
        <v>1510</v>
      </c>
      <c r="E1236">
        <v>40000</v>
      </c>
      <c r="F12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36" t="s">
        <v>1316</v>
      </c>
      <c r="H1236" s="3">
        <v>1</v>
      </c>
      <c r="I1236" s="1">
        <v>43121.886724537035</v>
      </c>
      <c r="J1236" t="s">
        <v>1317</v>
      </c>
      <c r="K1236" t="s">
        <v>11</v>
      </c>
      <c r="L1236" t="str">
        <f>SUBSTITUTE(SUBSTITUTE(Table1[[#This Row],[PredictorSetsOrig]],"task","act"),"startend","se")</f>
        <v>2gram</v>
      </c>
      <c r="M1236" s="32" t="s">
        <v>434</v>
      </c>
      <c r="N1236" s="3">
        <v>10</v>
      </c>
      <c r="O1236" s="3">
        <f>IF(Table1[[#This Row],[Algorithm]]="None",0,IF(Table1[[#This Row],[NumPredictors]]&lt;=5,5,IF(Table1[[#This Row],[NumPredictors]]&lt;=10,10,IF(Table1[[#This Row],[NumPredictors]]&lt;=30,30,50))))</f>
        <v>10</v>
      </c>
      <c r="P1236" s="2">
        <v>0.80640000000000001</v>
      </c>
      <c r="Q1236" s="2">
        <v>0.80969999999999998</v>
      </c>
      <c r="R1236">
        <v>27.190000000000101</v>
      </c>
      <c r="S1236">
        <v>36.21</v>
      </c>
      <c r="T1236">
        <v>5.25</v>
      </c>
      <c r="U1236" s="3">
        <v>4.0206083682136304</v>
      </c>
      <c r="V1236" s="27"/>
      <c r="W1236" s="22">
        <f>IFERROR(Table1[[#This Row],[MutualInformation]]/Table1[[#This Row],[MutualInformationPotential]],0)</f>
        <v>0</v>
      </c>
      <c r="X1236" s="3">
        <v>5.9789878310636098E-2</v>
      </c>
      <c r="Y1236" s="3"/>
      <c r="Z1236" s="3">
        <f>IFERROR(Table1[[#This Row],[MutualInformationVsOutcome]]/Table1[[#This Row],[MutualInformationVsOutcomePotential]],0)</f>
        <v>0</v>
      </c>
      <c r="AA1236">
        <v>112</v>
      </c>
      <c r="AB1236">
        <v>7952</v>
      </c>
      <c r="AC1236">
        <v>71</v>
      </c>
      <c r="AD1236">
        <v>1865</v>
      </c>
      <c r="AE1236" s="3" t="s">
        <v>1385</v>
      </c>
      <c r="AF123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36" s="17" t="str">
        <f>RIGHT(Table1[[#This Row],[AlgorithmFunc]],LEN(Table1[[#This Row],[AlgorithmFunc]])-16)</f>
        <v>ClusterMRMR</v>
      </c>
      <c r="AH1236" s="3">
        <f>Table1[[#This Row],['# CM TP]]+Table1[[#This Row],['# CM TN]]</f>
        <v>8064</v>
      </c>
      <c r="AI1236" s="3">
        <f>Table1[[#This Row],['# CM FP]]+Table1[[#This Row],['# CM FN]]</f>
        <v>1936</v>
      </c>
      <c r="AJ1236" s="3">
        <f>Table1[[#This Row],['# CM TP]]+Table1[[#This Row],['# CM FP]]</f>
        <v>183</v>
      </c>
      <c r="AK1236" s="3">
        <f>Table1[[#This Row],['# CM TN]]+Table1[[#This Row],['# CM FN]]</f>
        <v>9817</v>
      </c>
      <c r="AL1236" s="3">
        <f>Table1[[#This Row],[GT_T]]+Table1[[#This Row],[GT_F]]</f>
        <v>10000</v>
      </c>
      <c r="AM1236" s="3">
        <f>IFERROR((Table1[[#This Row],['# CM TP]]+Table1[[#This Row],['# CM TN]])/Table1[[#This Row],[GT_TOT]], 0)</f>
        <v>0.80640000000000001</v>
      </c>
      <c r="AN1236" s="3">
        <f>IFERROR(((Table1[[#This Row],[GT_T]]*Table1[[#This Row],[GT_ML_P]]/Table1[[#This Row],[GT_TOT]])+(Table1[[#This Row],[GT_F]]*Table1[[#This Row],[GT_ML_N]]/Table1[[#This Row],[GT_TOT]]))/Table1[[#This Row],[GT_TOT]],0)</f>
        <v>0.20481424000000001</v>
      </c>
      <c r="AO1236" s="3">
        <f>(Table1[[#This Row],[OBS_ACC]]-Table1[[#This Row],[EXP_ACC]])/(1-Table1[[#This Row],[EXP_ACC]])</f>
        <v>0.7565348755742306</v>
      </c>
      <c r="AP1236" s="3">
        <f>Table1[[#This Row],['# CM TP]]+Table1[[#This Row],['# CM FN]]</f>
        <v>1977</v>
      </c>
      <c r="AQ1236" s="3">
        <f>Table1[[#This Row],['# CM TN]]+Table1[[#This Row],['# CM FP]]</f>
        <v>8023</v>
      </c>
      <c r="AR1236" s="2">
        <f>IFERROR(Table1[[#This Row],[NUM_T]]/(Table1[[#This Row],[NUM_T]]+Table1[[#This Row],[NUM_F]]),0)</f>
        <v>0.19769999999999999</v>
      </c>
      <c r="AS1236" s="2">
        <f>IFERROR(((LEN(Table1[[#This Row],[Predictors]])-LEN(SUBSTITUTE(Table1[[#This Row],[Predictors]],"_","")))/Table1[[#This Row],[NumPredictors]])-Table1[[#This Row],[P_se]],0)</f>
        <v>1</v>
      </c>
      <c r="AT1236" s="2">
        <f>IFERROR((LEN(Table1[[#This Row],[Predictors]])-LEN(SUBSTITUTE(Table1[[#This Row],[Predictors]],".","")))/Table1[[#This Row],[NumPredictors]],0)</f>
        <v>0</v>
      </c>
      <c r="AU12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6" s="2">
        <f>1-(Table1[[#This Row],[P_2gram]]+Table1[[#This Row],[P_order]]+Table1[[#This Row],[P_se]])</f>
        <v>0</v>
      </c>
    </row>
    <row r="1237" spans="1:48" x14ac:dyDescent="0.25">
      <c r="A1237">
        <v>16</v>
      </c>
      <c r="B1237" t="s">
        <v>645</v>
      </c>
      <c r="C1237" t="s">
        <v>185</v>
      </c>
      <c r="D1237" t="s">
        <v>1510</v>
      </c>
      <c r="E1237">
        <v>40000</v>
      </c>
      <c r="F12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37" t="s">
        <v>1543</v>
      </c>
      <c r="H1237" s="3">
        <v>1</v>
      </c>
      <c r="I1237" s="1">
        <v>43125.526273148149</v>
      </c>
      <c r="J1237" t="s">
        <v>484</v>
      </c>
      <c r="K1237" t="s">
        <v>11</v>
      </c>
      <c r="L1237" t="str">
        <f>SUBSTITUTE(SUBSTITUTE(Table1[[#This Row],[PredictorSetsOrig]],"task","act"),"startend","se")</f>
        <v>act,se,2gram,order</v>
      </c>
      <c r="M1237" s="32" t="s">
        <v>20</v>
      </c>
      <c r="N1237" s="3">
        <v>30</v>
      </c>
      <c r="O1237" s="3">
        <f>IF(Table1[[#This Row],[Algorithm]]="None",0,IF(Table1[[#This Row],[NumPredictors]]&lt;=5,5,IF(Table1[[#This Row],[NumPredictors]]&lt;=10,10,IF(Table1[[#This Row],[NumPredictors]]&lt;=30,30,50))))</f>
        <v>30</v>
      </c>
      <c r="P1237" s="2">
        <v>0.80630000000000002</v>
      </c>
      <c r="Q1237" s="2">
        <v>0.80926666666666702</v>
      </c>
      <c r="R1237">
        <v>15.329999999999901</v>
      </c>
      <c r="S1237">
        <v>60.889999999999397</v>
      </c>
      <c r="T1237">
        <v>12.8099999999995</v>
      </c>
      <c r="U1237" s="3">
        <v>2.8588266767509301</v>
      </c>
      <c r="V1237" s="27"/>
      <c r="W1237" s="22">
        <f>IFERROR(Table1[[#This Row],[MutualInformation]]/Table1[[#This Row],[MutualInformationPotential]],0)</f>
        <v>0</v>
      </c>
      <c r="X1237" s="3">
        <v>3.7249354999909598E-2</v>
      </c>
      <c r="Y1237" s="3"/>
      <c r="Z1237" s="3">
        <f>IFERROR(Table1[[#This Row],[MutualInformationVsOutcome]]/Table1[[#This Row],[MutualInformationVsOutcomePotential]],0)</f>
        <v>0</v>
      </c>
      <c r="AA1237">
        <v>53</v>
      </c>
      <c r="AB1237">
        <v>8010</v>
      </c>
      <c r="AC1237">
        <v>13</v>
      </c>
      <c r="AD1237">
        <v>1924</v>
      </c>
      <c r="AE1237" s="3" t="s">
        <v>1548</v>
      </c>
      <c r="AF123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37" s="17" t="str">
        <f>RIGHT(Table1[[#This Row],[AlgorithmFunc]],LEN(Table1[[#This Row],[AlgorithmFunc]])-16)</f>
        <v>MRMREnsemble5</v>
      </c>
      <c r="AH1237" s="3">
        <f>Table1[[#This Row],['# CM TP]]+Table1[[#This Row],['# CM TN]]</f>
        <v>8063</v>
      </c>
      <c r="AI1237" s="3">
        <f>Table1[[#This Row],['# CM FP]]+Table1[[#This Row],['# CM FN]]</f>
        <v>1937</v>
      </c>
      <c r="AJ1237" s="3">
        <f>Table1[[#This Row],['# CM TP]]+Table1[[#This Row],['# CM FP]]</f>
        <v>66</v>
      </c>
      <c r="AK1237" s="3">
        <f>Table1[[#This Row],['# CM TN]]+Table1[[#This Row],['# CM FN]]</f>
        <v>9934</v>
      </c>
      <c r="AL1237" s="3">
        <f>Table1[[#This Row],[GT_T]]+Table1[[#This Row],[GT_F]]</f>
        <v>10000</v>
      </c>
      <c r="AM1237" s="3">
        <f>IFERROR((Table1[[#This Row],['# CM TP]]+Table1[[#This Row],['# CM TN]])/Table1[[#This Row],[GT_TOT]], 0)</f>
        <v>0.80630000000000002</v>
      </c>
      <c r="AN1237" s="3">
        <f>IFERROR(((Table1[[#This Row],[GT_T]]*Table1[[#This Row],[GT_ML_P]]/Table1[[#This Row],[GT_TOT]])+(Table1[[#This Row],[GT_F]]*Table1[[#This Row],[GT_ML_N]]/Table1[[#This Row],[GT_TOT]]))/Table1[[#This Row],[GT_TOT]],0)</f>
        <v>0.19774316</v>
      </c>
      <c r="AO1237" s="3">
        <f>(Table1[[#This Row],[OBS_ACC]]-Table1[[#This Row],[EXP_ACC]])/(1-Table1[[#This Row],[EXP_ACC]])</f>
        <v>0.75855612524288363</v>
      </c>
      <c r="AP1237" s="3">
        <f>Table1[[#This Row],['# CM TP]]+Table1[[#This Row],['# CM FN]]</f>
        <v>1977</v>
      </c>
      <c r="AQ1237" s="3">
        <f>Table1[[#This Row],['# CM TN]]+Table1[[#This Row],['# CM FP]]</f>
        <v>8023</v>
      </c>
      <c r="AR1237" s="2">
        <f>IFERROR(Table1[[#This Row],[NUM_T]]/(Table1[[#This Row],[NUM_T]]+Table1[[#This Row],[NUM_F]]),0)</f>
        <v>0.19769999999999999</v>
      </c>
      <c r="AS1237" s="2">
        <f>IFERROR(((LEN(Table1[[#This Row],[Predictors]])-LEN(SUBSTITUTE(Table1[[#This Row],[Predictors]],"_","")))/Table1[[#This Row],[NumPredictors]])-Table1[[#This Row],[P_se]],0)</f>
        <v>0.5444444444444444</v>
      </c>
      <c r="AT1237" s="2">
        <f>IFERROR((LEN(Table1[[#This Row],[Predictors]])-LEN(SUBSTITUTE(Table1[[#This Row],[Predictors]],".","")))/Table1[[#This Row],[NumPredictors]],0)</f>
        <v>0.4</v>
      </c>
      <c r="AU12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237" s="2">
        <f>1-(Table1[[#This Row],[P_2gram]]+Table1[[#This Row],[P_order]]+Table1[[#This Row],[P_se]])</f>
        <v>3.3333333333333326E-2</v>
      </c>
    </row>
    <row r="1238" spans="1:48" x14ac:dyDescent="0.25">
      <c r="A1238">
        <v>18</v>
      </c>
      <c r="B1238" t="s">
        <v>645</v>
      </c>
      <c r="C1238" t="s">
        <v>185</v>
      </c>
      <c r="D1238" t="s">
        <v>1510</v>
      </c>
      <c r="E1238">
        <v>40000</v>
      </c>
      <c r="F12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38" t="s">
        <v>1543</v>
      </c>
      <c r="H1238" s="3">
        <v>1</v>
      </c>
      <c r="I1238" s="1">
        <v>43125.528171296297</v>
      </c>
      <c r="J1238" t="s">
        <v>484</v>
      </c>
      <c r="K1238" t="s">
        <v>11</v>
      </c>
      <c r="L1238" t="str">
        <f>SUBSTITUTE(SUBSTITUTE(Table1[[#This Row],[PredictorSetsOrig]],"task","act"),"startend","se")</f>
        <v>act,2gram,order</v>
      </c>
      <c r="M1238" s="32" t="s">
        <v>24</v>
      </c>
      <c r="N1238" s="3">
        <v>30</v>
      </c>
      <c r="O1238" s="3">
        <f>IF(Table1[[#This Row],[Algorithm]]="None",0,IF(Table1[[#This Row],[NumPredictors]]&lt;=5,5,IF(Table1[[#This Row],[NumPredictors]]&lt;=10,10,IF(Table1[[#This Row],[NumPredictors]]&lt;=30,30,50))))</f>
        <v>30</v>
      </c>
      <c r="P1238" s="2">
        <v>0.80630000000000002</v>
      </c>
      <c r="Q1238" s="2">
        <v>0.80916666666666703</v>
      </c>
      <c r="R1238">
        <v>14.5699999999997</v>
      </c>
      <c r="S1238">
        <v>61.170000000000101</v>
      </c>
      <c r="T1238">
        <v>12.8899999999994</v>
      </c>
      <c r="U1238" s="3">
        <v>2.7773364960056002</v>
      </c>
      <c r="V1238" s="27"/>
      <c r="W1238" s="22">
        <f>IFERROR(Table1[[#This Row],[MutualInformation]]/Table1[[#This Row],[MutualInformationPotential]],0)</f>
        <v>0</v>
      </c>
      <c r="X1238" s="3">
        <v>3.4149182026519398E-2</v>
      </c>
      <c r="Y1238" s="3"/>
      <c r="Z1238" s="3">
        <f>IFERROR(Table1[[#This Row],[MutualInformationVsOutcome]]/Table1[[#This Row],[MutualInformationVsOutcomePotential]],0)</f>
        <v>0</v>
      </c>
      <c r="AA1238">
        <v>53</v>
      </c>
      <c r="AB1238">
        <v>8010</v>
      </c>
      <c r="AC1238">
        <v>13</v>
      </c>
      <c r="AD1238">
        <v>1924</v>
      </c>
      <c r="AE1238" s="3" t="s">
        <v>1549</v>
      </c>
      <c r="AF123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38" s="17" t="str">
        <f>RIGHT(Table1[[#This Row],[AlgorithmFunc]],LEN(Table1[[#This Row],[AlgorithmFunc]])-16)</f>
        <v>MRMREnsemble5</v>
      </c>
      <c r="AH1238" s="3">
        <f>Table1[[#This Row],['# CM TP]]+Table1[[#This Row],['# CM TN]]</f>
        <v>8063</v>
      </c>
      <c r="AI1238" s="3">
        <f>Table1[[#This Row],['# CM FP]]+Table1[[#This Row],['# CM FN]]</f>
        <v>1937</v>
      </c>
      <c r="AJ1238" s="3">
        <f>Table1[[#This Row],['# CM TP]]+Table1[[#This Row],['# CM FP]]</f>
        <v>66</v>
      </c>
      <c r="AK1238" s="3">
        <f>Table1[[#This Row],['# CM TN]]+Table1[[#This Row],['# CM FN]]</f>
        <v>9934</v>
      </c>
      <c r="AL1238" s="3">
        <f>Table1[[#This Row],[GT_T]]+Table1[[#This Row],[GT_F]]</f>
        <v>10000</v>
      </c>
      <c r="AM1238" s="3">
        <f>IFERROR((Table1[[#This Row],['# CM TP]]+Table1[[#This Row],['# CM TN]])/Table1[[#This Row],[GT_TOT]], 0)</f>
        <v>0.80630000000000002</v>
      </c>
      <c r="AN1238" s="3">
        <f>IFERROR(((Table1[[#This Row],[GT_T]]*Table1[[#This Row],[GT_ML_P]]/Table1[[#This Row],[GT_TOT]])+(Table1[[#This Row],[GT_F]]*Table1[[#This Row],[GT_ML_N]]/Table1[[#This Row],[GT_TOT]]))/Table1[[#This Row],[GT_TOT]],0)</f>
        <v>0.19774316</v>
      </c>
      <c r="AO1238" s="3">
        <f>(Table1[[#This Row],[OBS_ACC]]-Table1[[#This Row],[EXP_ACC]])/(1-Table1[[#This Row],[EXP_ACC]])</f>
        <v>0.75855612524288363</v>
      </c>
      <c r="AP1238" s="3">
        <f>Table1[[#This Row],['# CM TP]]+Table1[[#This Row],['# CM FN]]</f>
        <v>1977</v>
      </c>
      <c r="AQ1238" s="3">
        <f>Table1[[#This Row],['# CM TN]]+Table1[[#This Row],['# CM FP]]</f>
        <v>8023</v>
      </c>
      <c r="AR1238" s="2">
        <f>IFERROR(Table1[[#This Row],[NUM_T]]/(Table1[[#This Row],[NUM_T]]+Table1[[#This Row],[NUM_F]]),0)</f>
        <v>0.19769999999999999</v>
      </c>
      <c r="AS1238" s="2">
        <f>IFERROR(((LEN(Table1[[#This Row],[Predictors]])-LEN(SUBSTITUTE(Table1[[#This Row],[Predictors]],"_","")))/Table1[[#This Row],[NumPredictors]])-Table1[[#This Row],[P_se]],0)</f>
        <v>0.56666666666666665</v>
      </c>
      <c r="AT1238" s="2">
        <f>IFERROR((LEN(Table1[[#This Row],[Predictors]])-LEN(SUBSTITUTE(Table1[[#This Row],[Predictors]],".","")))/Table1[[#This Row],[NumPredictors]],0)</f>
        <v>0.4</v>
      </c>
      <c r="AU12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8" s="2">
        <f>1-(Table1[[#This Row],[P_2gram]]+Table1[[#This Row],[P_order]]+Table1[[#This Row],[P_se]])</f>
        <v>3.3333333333333326E-2</v>
      </c>
    </row>
    <row r="1239" spans="1:48" x14ac:dyDescent="0.25">
      <c r="A1239" s="26">
        <v>22</v>
      </c>
      <c r="B1239" s="26" t="s">
        <v>645</v>
      </c>
      <c r="C1239" s="26" t="s">
        <v>185</v>
      </c>
      <c r="D1239" s="26" t="s">
        <v>1510</v>
      </c>
      <c r="E1239" s="26">
        <v>40000</v>
      </c>
      <c r="F1239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39" s="26" t="s">
        <v>1543</v>
      </c>
      <c r="H1239" s="27">
        <v>1</v>
      </c>
      <c r="I1239" s="28">
        <v>43125.531898148147</v>
      </c>
      <c r="J1239" s="26" t="s">
        <v>484</v>
      </c>
      <c r="K1239" s="26" t="s">
        <v>11</v>
      </c>
      <c r="L1239" t="str">
        <f>SUBSTITUTE(SUBSTITUTE(Table1[[#This Row],[PredictorSetsOrig]],"task","act"),"startend","se")</f>
        <v>2gram,order</v>
      </c>
      <c r="M1239" s="32" t="s">
        <v>438</v>
      </c>
      <c r="N1239" s="27">
        <v>30</v>
      </c>
      <c r="O1239" s="27">
        <f>IF(Table1[[#This Row],[Algorithm]]="None",0,IF(Table1[[#This Row],[NumPredictors]]&lt;=5,5,IF(Table1[[#This Row],[NumPredictors]]&lt;=10,10,IF(Table1[[#This Row],[NumPredictors]]&lt;=30,30,50))))</f>
        <v>30</v>
      </c>
      <c r="P1239" s="29">
        <v>0.80620000000000003</v>
      </c>
      <c r="Q1239" s="29">
        <v>0.80930000000000002</v>
      </c>
      <c r="R1239" s="26">
        <v>15.1399999999994</v>
      </c>
      <c r="S1239" s="26">
        <v>64.770000000000394</v>
      </c>
      <c r="T1239" s="26">
        <v>13</v>
      </c>
      <c r="U1239" s="27">
        <v>2.7513970524529201</v>
      </c>
      <c r="V1239" s="17"/>
      <c r="W1239" s="22">
        <f>IFERROR(Table1[[#This Row],[MutualInformation]]/Table1[[#This Row],[MutualInformationPotential]],0)</f>
        <v>0</v>
      </c>
      <c r="X1239" s="27">
        <v>3.4210021586155798E-2</v>
      </c>
      <c r="Y1239" s="27"/>
      <c r="Z1239" s="27">
        <f>IFERROR(Table1[[#This Row],[MutualInformationVsOutcome]]/Table1[[#This Row],[MutualInformationVsOutcomePotential]],0)</f>
        <v>0</v>
      </c>
      <c r="AA1239" s="26">
        <v>53</v>
      </c>
      <c r="AB1239" s="26">
        <v>8009</v>
      </c>
      <c r="AC1239" s="26">
        <v>14</v>
      </c>
      <c r="AD1239" s="26">
        <v>1924</v>
      </c>
      <c r="AE1239" s="27" t="s">
        <v>1553</v>
      </c>
      <c r="AF123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39" s="17" t="str">
        <f>RIGHT(Table1[[#This Row],[AlgorithmFunc]],LEN(Table1[[#This Row],[AlgorithmFunc]])-16)</f>
        <v>MRMREnsemble5</v>
      </c>
      <c r="AH1239" s="27">
        <f>Table1[[#This Row],['# CM TP]]+Table1[[#This Row],['# CM TN]]</f>
        <v>8062</v>
      </c>
      <c r="AI1239" s="27">
        <f>Table1[[#This Row],['# CM FP]]+Table1[[#This Row],['# CM FN]]</f>
        <v>1938</v>
      </c>
      <c r="AJ1239" s="27">
        <f>Table1[[#This Row],['# CM TP]]+Table1[[#This Row],['# CM FP]]</f>
        <v>67</v>
      </c>
      <c r="AK1239" s="27">
        <f>Table1[[#This Row],['# CM TN]]+Table1[[#This Row],['# CM FN]]</f>
        <v>9933</v>
      </c>
      <c r="AL1239" s="27">
        <f>Table1[[#This Row],[GT_T]]+Table1[[#This Row],[GT_F]]</f>
        <v>10000</v>
      </c>
      <c r="AM1239" s="27">
        <f>IFERROR((Table1[[#This Row],['# CM TP]]+Table1[[#This Row],['# CM TN]])/Table1[[#This Row],[GT_TOT]], 0)</f>
        <v>0.80620000000000003</v>
      </c>
      <c r="AN1239" s="27">
        <f>IFERROR(((Table1[[#This Row],[GT_T]]*Table1[[#This Row],[GT_ML_P]]/Table1[[#This Row],[GT_TOT]])+(Table1[[#This Row],[GT_F]]*Table1[[#This Row],[GT_ML_N]]/Table1[[#This Row],[GT_TOT]]))/Table1[[#This Row],[GT_TOT]],0)</f>
        <v>0.19790308000000001</v>
      </c>
      <c r="AO1239" s="27">
        <f>(Table1[[#This Row],[OBS_ACC]]-Table1[[#This Row],[EXP_ACC]])/(1-Table1[[#This Row],[EXP_ACC]])</f>
        <v>0.75838331357761601</v>
      </c>
      <c r="AP1239" s="27">
        <f>Table1[[#This Row],['# CM TP]]+Table1[[#This Row],['# CM FN]]</f>
        <v>1977</v>
      </c>
      <c r="AQ1239" s="27">
        <f>Table1[[#This Row],['# CM TN]]+Table1[[#This Row],['# CM FP]]</f>
        <v>8023</v>
      </c>
      <c r="AR1239" s="29">
        <f>IFERROR(Table1[[#This Row],[NUM_T]]/(Table1[[#This Row],[NUM_T]]+Table1[[#This Row],[NUM_F]]),0)</f>
        <v>0.19769999999999999</v>
      </c>
      <c r="AS1239" s="29">
        <f>IFERROR(((LEN(Table1[[#This Row],[Predictors]])-LEN(SUBSTITUTE(Table1[[#This Row],[Predictors]],"_","")))/Table1[[#This Row],[NumPredictors]])-Table1[[#This Row],[P_se]],0)</f>
        <v>0.6</v>
      </c>
      <c r="AT1239" s="29">
        <f>IFERROR((LEN(Table1[[#This Row],[Predictors]])-LEN(SUBSTITUTE(Table1[[#This Row],[Predictors]],".","")))/Table1[[#This Row],[NumPredictors]],0)</f>
        <v>0.4</v>
      </c>
      <c r="AU123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39" s="29">
        <f>1-(Table1[[#This Row],[P_2gram]]+Table1[[#This Row],[P_order]]+Table1[[#This Row],[P_se]])</f>
        <v>0</v>
      </c>
    </row>
    <row r="1240" spans="1:48" x14ac:dyDescent="0.25">
      <c r="A1240">
        <v>17</v>
      </c>
      <c r="B1240" t="s">
        <v>645</v>
      </c>
      <c r="C1240" t="s">
        <v>190</v>
      </c>
      <c r="D1240" t="s">
        <v>1510</v>
      </c>
      <c r="E1240">
        <v>40000</v>
      </c>
      <c r="F12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40" t="s">
        <v>1554</v>
      </c>
      <c r="H1240" s="3">
        <v>1</v>
      </c>
      <c r="I1240" s="1">
        <v>43126.101805555554</v>
      </c>
      <c r="J1240" t="s">
        <v>167</v>
      </c>
      <c r="K1240" t="s">
        <v>11</v>
      </c>
      <c r="L1240" t="str">
        <f>SUBSTITUTE(SUBSTITUTE(Table1[[#This Row],[PredictorSetsOrig]],"task","act"),"startend","se")</f>
        <v>act,2gram</v>
      </c>
      <c r="M1240" s="32" t="s">
        <v>22</v>
      </c>
      <c r="N1240" s="3">
        <v>30</v>
      </c>
      <c r="O1240" s="3">
        <f>IF(Table1[[#This Row],[Algorithm]]="None",0,IF(Table1[[#This Row],[NumPredictors]]&lt;=5,5,IF(Table1[[#This Row],[NumPredictors]]&lt;=10,10,IF(Table1[[#This Row],[NumPredictors]]&lt;=30,30,50))))</f>
        <v>30</v>
      </c>
      <c r="P1240" s="2">
        <v>0.80620000000000003</v>
      </c>
      <c r="Q1240" s="2">
        <v>0.82693333333333296</v>
      </c>
      <c r="R1240">
        <v>1586.9</v>
      </c>
      <c r="S1240">
        <v>63.650000000001498</v>
      </c>
      <c r="T1240">
        <v>5.2799999999988403</v>
      </c>
      <c r="U1240" s="3">
        <v>6.30128272335405</v>
      </c>
      <c r="V1240" s="27"/>
      <c r="W1240" s="22">
        <f>IFERROR(Table1[[#This Row],[MutualInformation]]/Table1[[#This Row],[MutualInformationPotential]],0)</f>
        <v>0</v>
      </c>
      <c r="X1240" s="3">
        <v>0.31581587902046798</v>
      </c>
      <c r="Y1240" s="3"/>
      <c r="Z1240" s="3">
        <f>IFERROR(Table1[[#This Row],[MutualInformationVsOutcome]]/Table1[[#This Row],[MutualInformationVsOutcomePotential]],0)</f>
        <v>0</v>
      </c>
      <c r="AA1240">
        <v>180</v>
      </c>
      <c r="AB1240">
        <v>7882</v>
      </c>
      <c r="AC1240">
        <v>56</v>
      </c>
      <c r="AD1240">
        <v>1882</v>
      </c>
      <c r="AE1240" s="3" t="s">
        <v>1568</v>
      </c>
      <c r="AF124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240" s="17" t="str">
        <f>RIGHT(Table1[[#This Row],[AlgorithmFunc]],LEN(Table1[[#This Row],[AlgorithmFunc]])-16)</f>
        <v>LASSORepeated1se</v>
      </c>
      <c r="AH1240" s="3">
        <f>Table1[[#This Row],['# CM TP]]+Table1[[#This Row],['# CM TN]]</f>
        <v>8062</v>
      </c>
      <c r="AI1240" s="3">
        <f>Table1[[#This Row],['# CM FP]]+Table1[[#This Row],['# CM FN]]</f>
        <v>1938</v>
      </c>
      <c r="AJ1240" s="3">
        <f>Table1[[#This Row],['# CM TP]]+Table1[[#This Row],['# CM FP]]</f>
        <v>236</v>
      </c>
      <c r="AK1240" s="3">
        <f>Table1[[#This Row],['# CM TN]]+Table1[[#This Row],['# CM FN]]</f>
        <v>9764</v>
      </c>
      <c r="AL1240" s="3">
        <f>Table1[[#This Row],[GT_T]]+Table1[[#This Row],[GT_F]]</f>
        <v>10000</v>
      </c>
      <c r="AM1240" s="3">
        <f>IFERROR((Table1[[#This Row],['# CM TP]]+Table1[[#This Row],['# CM TN]])/Table1[[#This Row],[GT_TOT]], 0)</f>
        <v>0.80620000000000003</v>
      </c>
      <c r="AN1240" s="3">
        <f>IFERROR(((Table1[[#This Row],[GT_T]]*Table1[[#This Row],[GT_ML_P]]/Table1[[#This Row],[GT_TOT]])+(Table1[[#This Row],[GT_F]]*Table1[[#This Row],[GT_ML_N]]/Table1[[#This Row],[GT_TOT]]))/Table1[[#This Row],[GT_TOT]],0)</f>
        <v>0.20825264000000002</v>
      </c>
      <c r="AO1240" s="3">
        <f>(Table1[[#This Row],[OBS_ACC]]-Table1[[#This Row],[EXP_ACC]])/(1-Table1[[#This Row],[EXP_ACC]])</f>
        <v>0.75522494953440711</v>
      </c>
      <c r="AP1240" s="3">
        <f>Table1[[#This Row],['# CM TP]]+Table1[[#This Row],['# CM FN]]</f>
        <v>2062</v>
      </c>
      <c r="AQ1240" s="3">
        <f>Table1[[#This Row],['# CM TN]]+Table1[[#This Row],['# CM FP]]</f>
        <v>7938</v>
      </c>
      <c r="AR1240" s="2">
        <f>IFERROR(Table1[[#This Row],[NUM_T]]/(Table1[[#This Row],[NUM_T]]+Table1[[#This Row],[NUM_F]]),0)</f>
        <v>0.20619999999999999</v>
      </c>
      <c r="AS1240" s="2">
        <f>IFERROR(((LEN(Table1[[#This Row],[Predictors]])-LEN(SUBSTITUTE(Table1[[#This Row],[Predictors]],"_","")))/Table1[[#This Row],[NumPredictors]])-Table1[[#This Row],[P_se]],0)</f>
        <v>0.33333333333333331</v>
      </c>
      <c r="AT1240" s="2">
        <f>IFERROR((LEN(Table1[[#This Row],[Predictors]])-LEN(SUBSTITUTE(Table1[[#This Row],[Predictors]],".","")))/Table1[[#This Row],[NumPredictors]],0)</f>
        <v>0</v>
      </c>
      <c r="AU12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40" s="2">
        <f>1-(Table1[[#This Row],[P_2gram]]+Table1[[#This Row],[P_order]]+Table1[[#This Row],[P_se]])</f>
        <v>0.66666666666666674</v>
      </c>
    </row>
    <row r="1241" spans="1:48" x14ac:dyDescent="0.25">
      <c r="A1241">
        <v>19</v>
      </c>
      <c r="B1241" t="s">
        <v>645</v>
      </c>
      <c r="C1241" t="s">
        <v>185</v>
      </c>
      <c r="D1241" t="s">
        <v>1510</v>
      </c>
      <c r="E1241">
        <v>40000</v>
      </c>
      <c r="F12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41" t="s">
        <v>1543</v>
      </c>
      <c r="H1241" s="3">
        <v>1</v>
      </c>
      <c r="I1241" s="1">
        <v>43125.52921296296</v>
      </c>
      <c r="J1241" t="s">
        <v>484</v>
      </c>
      <c r="K1241" t="s">
        <v>11</v>
      </c>
      <c r="L1241" t="str">
        <f>SUBSTITUTE(SUBSTITUTE(Table1[[#This Row],[PredictorSetsOrig]],"task","act"),"startend","se")</f>
        <v>act,order</v>
      </c>
      <c r="M1241" s="32" t="s">
        <v>26</v>
      </c>
      <c r="N1241" s="3">
        <v>30</v>
      </c>
      <c r="O1241" s="3">
        <f>IF(Table1[[#This Row],[Algorithm]]="None",0,IF(Table1[[#This Row],[NumPredictors]]&lt;=5,5,IF(Table1[[#This Row],[NumPredictors]]&lt;=10,10,IF(Table1[[#This Row],[NumPredictors]]&lt;=30,30,50))))</f>
        <v>30</v>
      </c>
      <c r="P1241" s="2">
        <v>0.80610000000000004</v>
      </c>
      <c r="Q1241" s="2">
        <v>0.80796666666666705</v>
      </c>
      <c r="R1241">
        <v>7.8100000000013097</v>
      </c>
      <c r="S1241">
        <v>62.8799999999992</v>
      </c>
      <c r="T1241">
        <v>7.0699999999997098</v>
      </c>
      <c r="U1241" s="3">
        <v>3.07847958275809</v>
      </c>
      <c r="V1241" s="27"/>
      <c r="W1241" s="22">
        <f>IFERROR(Table1[[#This Row],[MutualInformation]]/Table1[[#This Row],[MutualInformationPotential]],0)</f>
        <v>0</v>
      </c>
      <c r="X1241" s="3">
        <v>3.9741201221980701E-2</v>
      </c>
      <c r="Y1241" s="3"/>
      <c r="Z1241" s="3">
        <f>IFERROR(Table1[[#This Row],[MutualInformationVsOutcome]]/Table1[[#This Row],[MutualInformationVsOutcomePotential]],0)</f>
        <v>0</v>
      </c>
      <c r="AA1241">
        <v>40</v>
      </c>
      <c r="AB1241">
        <v>8021</v>
      </c>
      <c r="AC1241">
        <v>2</v>
      </c>
      <c r="AD1241">
        <v>1937</v>
      </c>
      <c r="AE1241" s="3" t="s">
        <v>1550</v>
      </c>
      <c r="AF124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41" s="17" t="str">
        <f>RIGHT(Table1[[#This Row],[AlgorithmFunc]],LEN(Table1[[#This Row],[AlgorithmFunc]])-16)</f>
        <v>MRMREnsemble5</v>
      </c>
      <c r="AH1241" s="3">
        <f>Table1[[#This Row],['# CM TP]]+Table1[[#This Row],['# CM TN]]</f>
        <v>8061</v>
      </c>
      <c r="AI1241" s="3">
        <f>Table1[[#This Row],['# CM FP]]+Table1[[#This Row],['# CM FN]]</f>
        <v>1939</v>
      </c>
      <c r="AJ1241" s="3">
        <f>Table1[[#This Row],['# CM TP]]+Table1[[#This Row],['# CM FP]]</f>
        <v>42</v>
      </c>
      <c r="AK1241" s="3">
        <f>Table1[[#This Row],['# CM TN]]+Table1[[#This Row],['# CM FN]]</f>
        <v>9958</v>
      </c>
      <c r="AL1241" s="3">
        <f>Table1[[#This Row],[GT_T]]+Table1[[#This Row],[GT_F]]</f>
        <v>10000</v>
      </c>
      <c r="AM1241" s="3">
        <f>IFERROR((Table1[[#This Row],['# CM TP]]+Table1[[#This Row],['# CM TN]])/Table1[[#This Row],[GT_TOT]], 0)</f>
        <v>0.80610000000000004</v>
      </c>
      <c r="AN1241" s="3">
        <f>IFERROR(((Table1[[#This Row],[GT_T]]*Table1[[#This Row],[GT_ML_P]]/Table1[[#This Row],[GT_TOT]])+(Table1[[#This Row],[GT_F]]*Table1[[#This Row],[GT_ML_N]]/Table1[[#This Row],[GT_TOT]]))/Table1[[#This Row],[GT_TOT]],0)</f>
        <v>0.19647123999999999</v>
      </c>
      <c r="AO1241" s="3">
        <f>(Table1[[#This Row],[OBS_ACC]]-Table1[[#This Row],[EXP_ACC]])/(1-Table1[[#This Row],[EXP_ACC]])</f>
        <v>0.7586894089515851</v>
      </c>
      <c r="AP1241" s="3">
        <f>Table1[[#This Row],['# CM TP]]+Table1[[#This Row],['# CM FN]]</f>
        <v>1977</v>
      </c>
      <c r="AQ1241" s="3">
        <f>Table1[[#This Row],['# CM TN]]+Table1[[#This Row],['# CM FP]]</f>
        <v>8023</v>
      </c>
      <c r="AR1241" s="2">
        <f>IFERROR(Table1[[#This Row],[NUM_T]]/(Table1[[#This Row],[NUM_T]]+Table1[[#This Row],[NUM_F]]),0)</f>
        <v>0.19769999999999999</v>
      </c>
      <c r="AS1241" s="2">
        <f>IFERROR(((LEN(Table1[[#This Row],[Predictors]])-LEN(SUBSTITUTE(Table1[[#This Row],[Predictors]],"_","")))/Table1[[#This Row],[NumPredictors]])-Table1[[#This Row],[P_se]],0)</f>
        <v>0</v>
      </c>
      <c r="AT1241" s="2">
        <f>IFERROR((LEN(Table1[[#This Row],[Predictors]])-LEN(SUBSTITUTE(Table1[[#This Row],[Predictors]],".","")))/Table1[[#This Row],[NumPredictors]],0)</f>
        <v>0.96666666666666667</v>
      </c>
      <c r="AU12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41" s="2">
        <f>1-(Table1[[#This Row],[P_2gram]]+Table1[[#This Row],[P_order]]+Table1[[#This Row],[P_se]])</f>
        <v>3.3333333333333326E-2</v>
      </c>
    </row>
    <row r="1242" spans="1:48" x14ac:dyDescent="0.25">
      <c r="A1242">
        <v>21</v>
      </c>
      <c r="B1242" t="s">
        <v>645</v>
      </c>
      <c r="C1242" t="s">
        <v>185</v>
      </c>
      <c r="D1242" t="s">
        <v>1510</v>
      </c>
      <c r="E1242">
        <v>40000</v>
      </c>
      <c r="F12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42" t="s">
        <v>1543</v>
      </c>
      <c r="H1242" s="3">
        <v>1</v>
      </c>
      <c r="I1242" s="1">
        <v>43125.531018518515</v>
      </c>
      <c r="J1242" t="s">
        <v>484</v>
      </c>
      <c r="K1242" t="s">
        <v>11</v>
      </c>
      <c r="L1242" t="str">
        <f>SUBSTITUTE(SUBSTITUTE(Table1[[#This Row],[PredictorSetsOrig]],"task","act"),"startend","se")</f>
        <v>order</v>
      </c>
      <c r="M1242" s="32" t="s">
        <v>436</v>
      </c>
      <c r="N1242" s="3">
        <v>30</v>
      </c>
      <c r="O1242" s="3">
        <f>IF(Table1[[#This Row],[Algorithm]]="None",0,IF(Table1[[#This Row],[NumPredictors]]&lt;=5,5,IF(Table1[[#This Row],[NumPredictors]]&lt;=10,10,IF(Table1[[#This Row],[NumPredictors]]&lt;=30,30,50))))</f>
        <v>30</v>
      </c>
      <c r="P1242" s="2">
        <v>0.80610000000000004</v>
      </c>
      <c r="Q1242" s="2">
        <v>0.80796666666666705</v>
      </c>
      <c r="R1242">
        <v>7.0500000000010896</v>
      </c>
      <c r="S1242">
        <v>61.840000000000103</v>
      </c>
      <c r="T1242">
        <v>6.6999999999989104</v>
      </c>
      <c r="U1242" s="3">
        <v>3.0330166227678799</v>
      </c>
      <c r="V1242" s="17"/>
      <c r="W1242" s="22">
        <f>IFERROR(Table1[[#This Row],[MutualInformation]]/Table1[[#This Row],[MutualInformationPotential]],0)</f>
        <v>0</v>
      </c>
      <c r="X1242" s="3">
        <v>3.8937499405132102E-2</v>
      </c>
      <c r="Y1242" s="3"/>
      <c r="Z1242" s="3">
        <f>IFERROR(Table1[[#This Row],[MutualInformationVsOutcome]]/Table1[[#This Row],[MutualInformationVsOutcomePotential]],0)</f>
        <v>0</v>
      </c>
      <c r="AA1242">
        <v>40</v>
      </c>
      <c r="AB1242">
        <v>8021</v>
      </c>
      <c r="AC1242">
        <v>2</v>
      </c>
      <c r="AD1242">
        <v>1937</v>
      </c>
      <c r="AE1242" s="3" t="s">
        <v>1552</v>
      </c>
      <c r="AF124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42" s="17" t="str">
        <f>RIGHT(Table1[[#This Row],[AlgorithmFunc]],LEN(Table1[[#This Row],[AlgorithmFunc]])-16)</f>
        <v>MRMREnsemble5</v>
      </c>
      <c r="AH1242" s="3">
        <f>Table1[[#This Row],['# CM TP]]+Table1[[#This Row],['# CM TN]]</f>
        <v>8061</v>
      </c>
      <c r="AI1242" s="3">
        <f>Table1[[#This Row],['# CM FP]]+Table1[[#This Row],['# CM FN]]</f>
        <v>1939</v>
      </c>
      <c r="AJ1242" s="3">
        <f>Table1[[#This Row],['# CM TP]]+Table1[[#This Row],['# CM FP]]</f>
        <v>42</v>
      </c>
      <c r="AK1242" s="3">
        <f>Table1[[#This Row],['# CM TN]]+Table1[[#This Row],['# CM FN]]</f>
        <v>9958</v>
      </c>
      <c r="AL1242" s="3">
        <f>Table1[[#This Row],[GT_T]]+Table1[[#This Row],[GT_F]]</f>
        <v>10000</v>
      </c>
      <c r="AM1242" s="3">
        <f>IFERROR((Table1[[#This Row],['# CM TP]]+Table1[[#This Row],['# CM TN]])/Table1[[#This Row],[GT_TOT]], 0)</f>
        <v>0.80610000000000004</v>
      </c>
      <c r="AN1242" s="3">
        <f>IFERROR(((Table1[[#This Row],[GT_T]]*Table1[[#This Row],[GT_ML_P]]/Table1[[#This Row],[GT_TOT]])+(Table1[[#This Row],[GT_F]]*Table1[[#This Row],[GT_ML_N]]/Table1[[#This Row],[GT_TOT]]))/Table1[[#This Row],[GT_TOT]],0)</f>
        <v>0.19647123999999999</v>
      </c>
      <c r="AO1242" s="3">
        <f>(Table1[[#This Row],[OBS_ACC]]-Table1[[#This Row],[EXP_ACC]])/(1-Table1[[#This Row],[EXP_ACC]])</f>
        <v>0.7586894089515851</v>
      </c>
      <c r="AP1242" s="3">
        <f>Table1[[#This Row],['# CM TP]]+Table1[[#This Row],['# CM FN]]</f>
        <v>1977</v>
      </c>
      <c r="AQ1242" s="3">
        <f>Table1[[#This Row],['# CM TN]]+Table1[[#This Row],['# CM FP]]</f>
        <v>8023</v>
      </c>
      <c r="AR1242" s="2">
        <f>IFERROR(Table1[[#This Row],[NUM_T]]/(Table1[[#This Row],[NUM_T]]+Table1[[#This Row],[NUM_F]]),0)</f>
        <v>0.19769999999999999</v>
      </c>
      <c r="AS1242" s="2">
        <f>IFERROR(((LEN(Table1[[#This Row],[Predictors]])-LEN(SUBSTITUTE(Table1[[#This Row],[Predictors]],"_","")))/Table1[[#This Row],[NumPredictors]])-Table1[[#This Row],[P_se]],0)</f>
        <v>0</v>
      </c>
      <c r="AT1242" s="2">
        <f>IFERROR((LEN(Table1[[#This Row],[Predictors]])-LEN(SUBSTITUTE(Table1[[#This Row],[Predictors]],".","")))/Table1[[#This Row],[NumPredictors]],0)</f>
        <v>1</v>
      </c>
      <c r="AU12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42" s="2">
        <f>1-(Table1[[#This Row],[P_2gram]]+Table1[[#This Row],[P_order]]+Table1[[#This Row],[P_se]])</f>
        <v>0</v>
      </c>
    </row>
    <row r="1243" spans="1:48" x14ac:dyDescent="0.25">
      <c r="A1243">
        <v>9</v>
      </c>
      <c r="B1243" t="s">
        <v>645</v>
      </c>
      <c r="C1243" t="s">
        <v>185</v>
      </c>
      <c r="D1243" t="s">
        <v>1510</v>
      </c>
      <c r="E1243">
        <v>40000</v>
      </c>
      <c r="F12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43" t="s">
        <v>1574</v>
      </c>
      <c r="H1243" s="3">
        <v>1</v>
      </c>
      <c r="I1243" s="1">
        <v>43126.665462962963</v>
      </c>
      <c r="J1243" t="s">
        <v>167</v>
      </c>
      <c r="K1243" t="s">
        <v>11</v>
      </c>
      <c r="L1243" t="str">
        <f>SUBSTITUTE(SUBSTITUTE(Table1[[#This Row],[PredictorSetsOrig]],"task","act"),"startend","se")</f>
        <v>2gram</v>
      </c>
      <c r="M1243" s="32" t="s">
        <v>434</v>
      </c>
      <c r="N1243" s="3">
        <v>30</v>
      </c>
      <c r="O1243" s="3">
        <f>IF(Table1[[#This Row],[Algorithm]]="None",0,IF(Table1[[#This Row],[NumPredictors]]&lt;=5,5,IF(Table1[[#This Row],[NumPredictors]]&lt;=10,10,IF(Table1[[#This Row],[NumPredictors]]&lt;=30,30,50))))</f>
        <v>30</v>
      </c>
      <c r="P1243" s="2">
        <v>0.80610000000000004</v>
      </c>
      <c r="Q1243" s="2">
        <v>0.80886666666666696</v>
      </c>
      <c r="R1243">
        <v>1343.9099999999901</v>
      </c>
      <c r="S1243">
        <v>64.050000000002896</v>
      </c>
      <c r="T1243">
        <v>5.2200000000011597</v>
      </c>
      <c r="U1243" s="3">
        <v>5.0121026695197397</v>
      </c>
      <c r="V1243" s="27"/>
      <c r="W1243" s="22">
        <f>IFERROR(Table1[[#This Row],[MutualInformation]]/Table1[[#This Row],[MutualInformationPotential]],0)</f>
        <v>0</v>
      </c>
      <c r="X1243" s="3">
        <v>0.11620182133153401</v>
      </c>
      <c r="Y1243" s="3"/>
      <c r="Z1243" s="3">
        <f>IFERROR(Table1[[#This Row],[MutualInformationVsOutcome]]/Table1[[#This Row],[MutualInformationVsOutcomePotential]],0)</f>
        <v>0</v>
      </c>
      <c r="AA1243">
        <v>52</v>
      </c>
      <c r="AB1243">
        <v>8009</v>
      </c>
      <c r="AC1243">
        <v>14</v>
      </c>
      <c r="AD1243">
        <v>1925</v>
      </c>
      <c r="AE1243" s="3" t="s">
        <v>1583</v>
      </c>
      <c r="AF124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243" s="17" t="str">
        <f>RIGHT(Table1[[#This Row],[AlgorithmFunc]],LEN(Table1[[#This Row],[AlgorithmFunc]])-16)</f>
        <v>LASSORepeated1se</v>
      </c>
      <c r="AH1243" s="3">
        <f>Table1[[#This Row],['# CM TP]]+Table1[[#This Row],['# CM TN]]</f>
        <v>8061</v>
      </c>
      <c r="AI1243" s="3">
        <f>Table1[[#This Row],['# CM FP]]+Table1[[#This Row],['# CM FN]]</f>
        <v>1939</v>
      </c>
      <c r="AJ1243" s="3">
        <f>Table1[[#This Row],['# CM TP]]+Table1[[#This Row],['# CM FP]]</f>
        <v>66</v>
      </c>
      <c r="AK1243" s="3">
        <f>Table1[[#This Row],['# CM TN]]+Table1[[#This Row],['# CM FN]]</f>
        <v>9934</v>
      </c>
      <c r="AL1243" s="3">
        <f>Table1[[#This Row],[GT_T]]+Table1[[#This Row],[GT_F]]</f>
        <v>10000</v>
      </c>
      <c r="AM1243" s="3">
        <f>IFERROR((Table1[[#This Row],['# CM TP]]+Table1[[#This Row],['# CM TN]])/Table1[[#This Row],[GT_TOT]], 0)</f>
        <v>0.80610000000000004</v>
      </c>
      <c r="AN1243" s="3">
        <f>IFERROR(((Table1[[#This Row],[GT_T]]*Table1[[#This Row],[GT_ML_P]]/Table1[[#This Row],[GT_TOT]])+(Table1[[#This Row],[GT_F]]*Table1[[#This Row],[GT_ML_N]]/Table1[[#This Row],[GT_TOT]]))/Table1[[#This Row],[GT_TOT]],0)</f>
        <v>0.19794052000000001</v>
      </c>
      <c r="AO1243" s="3">
        <f>(Table1[[#This Row],[OBS_ACC]]-Table1[[#This Row],[EXP_ACC]])/(1-Table1[[#This Row],[EXP_ACC]])</f>
        <v>0.75824735591928927</v>
      </c>
      <c r="AP1243" s="3">
        <f>Table1[[#This Row],['# CM TP]]+Table1[[#This Row],['# CM FN]]</f>
        <v>1977</v>
      </c>
      <c r="AQ1243" s="3">
        <f>Table1[[#This Row],['# CM TN]]+Table1[[#This Row],['# CM FP]]</f>
        <v>8023</v>
      </c>
      <c r="AR1243" s="2">
        <f>IFERROR(Table1[[#This Row],[NUM_T]]/(Table1[[#This Row],[NUM_T]]+Table1[[#This Row],[NUM_F]]),0)</f>
        <v>0.19769999999999999</v>
      </c>
      <c r="AS1243" s="2">
        <f>IFERROR(((LEN(Table1[[#This Row],[Predictors]])-LEN(SUBSTITUTE(Table1[[#This Row],[Predictors]],"_","")))/Table1[[#This Row],[NumPredictors]])-Table1[[#This Row],[P_se]],0)</f>
        <v>1</v>
      </c>
      <c r="AT1243" s="2">
        <f>IFERROR((LEN(Table1[[#This Row],[Predictors]])-LEN(SUBSTITUTE(Table1[[#This Row],[Predictors]],".","")))/Table1[[#This Row],[NumPredictors]],0)</f>
        <v>0</v>
      </c>
      <c r="AU12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43" s="2">
        <f>1-(Table1[[#This Row],[P_2gram]]+Table1[[#This Row],[P_order]]+Table1[[#This Row],[P_se]])</f>
        <v>0</v>
      </c>
    </row>
    <row r="1244" spans="1:48" x14ac:dyDescent="0.25">
      <c r="A1244">
        <v>4</v>
      </c>
      <c r="B1244" t="s">
        <v>645</v>
      </c>
      <c r="C1244" t="s">
        <v>190</v>
      </c>
      <c r="D1244" s="26" t="s">
        <v>1510</v>
      </c>
      <c r="E1244">
        <v>4000</v>
      </c>
      <c r="F12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44" t="s">
        <v>1316</v>
      </c>
      <c r="H1244" s="3">
        <v>1</v>
      </c>
      <c r="I1244" s="1">
        <v>43121.850312499999</v>
      </c>
      <c r="J1244" t="s">
        <v>1317</v>
      </c>
      <c r="K1244" t="s">
        <v>11</v>
      </c>
      <c r="L1244" t="str">
        <f>SUBSTITUTE(SUBSTITUTE(Table1[[#This Row],[PredictorSetsOrig]],"task","act"),"startend","se")</f>
        <v>act,se,order</v>
      </c>
      <c r="M1244" s="32" t="s">
        <v>18</v>
      </c>
      <c r="N1244" s="3">
        <v>10</v>
      </c>
      <c r="O1244" s="3">
        <f>IF(Table1[[#This Row],[Algorithm]]="None",0,IF(Table1[[#This Row],[NumPredictors]]&lt;=5,5,IF(Table1[[#This Row],[NumPredictors]]&lt;=10,10,IF(Table1[[#This Row],[NumPredictors]]&lt;=30,30,50))))</f>
        <v>10</v>
      </c>
      <c r="P1244" s="2">
        <v>0.78300000000000003</v>
      </c>
      <c r="Q1244" s="2">
        <v>0.80900000000000005</v>
      </c>
      <c r="R1244">
        <v>0.95999999999999397</v>
      </c>
      <c r="S1244">
        <v>4.1800000000000104</v>
      </c>
      <c r="T1244">
        <v>1</v>
      </c>
      <c r="U1244" s="3">
        <v>4.0810483926132699</v>
      </c>
      <c r="V1244" s="27">
        <v>7.28892414629368</v>
      </c>
      <c r="W1244" s="22">
        <f>IFERROR(Table1[[#This Row],[MutualInformation]]/Table1[[#This Row],[MutualInformationPotential]],0)</f>
        <v>0.5598972236099381</v>
      </c>
      <c r="X1244" s="3">
        <v>0.27653864392595101</v>
      </c>
      <c r="Y1244" s="3">
        <v>0.62004340356102405</v>
      </c>
      <c r="Z1244" s="3">
        <f>IFERROR(Table1[[#This Row],[MutualInformationVsOutcome]]/Table1[[#This Row],[MutualInformationVsOutcomePotential]],0)</f>
        <v>0.44599884836728909</v>
      </c>
      <c r="AA1244">
        <v>243</v>
      </c>
      <c r="AB1244">
        <v>540</v>
      </c>
      <c r="AC1244">
        <v>96</v>
      </c>
      <c r="AD1244">
        <v>121</v>
      </c>
      <c r="AE1244" s="3" t="s">
        <v>1321</v>
      </c>
      <c r="AF124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44" s="17" t="str">
        <f>RIGHT(Table1[[#This Row],[AlgorithmFunc]],LEN(Table1[[#This Row],[AlgorithmFunc]])-16)</f>
        <v>ClusterMRMR</v>
      </c>
      <c r="AH1244" s="3">
        <f>Table1[[#This Row],['# CM TP]]+Table1[[#This Row],['# CM TN]]</f>
        <v>783</v>
      </c>
      <c r="AI1244" s="3">
        <f>Table1[[#This Row],['# CM FP]]+Table1[[#This Row],['# CM FN]]</f>
        <v>217</v>
      </c>
      <c r="AJ1244" s="3">
        <f>Table1[[#This Row],['# CM TP]]+Table1[[#This Row],['# CM FP]]</f>
        <v>339</v>
      </c>
      <c r="AK1244" s="3">
        <f>Table1[[#This Row],['# CM TN]]+Table1[[#This Row],['# CM FN]]</f>
        <v>661</v>
      </c>
      <c r="AL1244" s="3">
        <f>Table1[[#This Row],[GT_T]]+Table1[[#This Row],[GT_F]]</f>
        <v>1000</v>
      </c>
      <c r="AM1244" s="3">
        <f>IFERROR((Table1[[#This Row],['# CM TP]]+Table1[[#This Row],['# CM TN]])/Table1[[#This Row],[GT_TOT]], 0)</f>
        <v>0.78300000000000003</v>
      </c>
      <c r="AN1244" s="3">
        <f>IFERROR(((Table1[[#This Row],[GT_T]]*Table1[[#This Row],[GT_ML_P]]/Table1[[#This Row],[GT_TOT]])+(Table1[[#This Row],[GT_F]]*Table1[[#This Row],[GT_ML_N]]/Table1[[#This Row],[GT_TOT]]))/Table1[[#This Row],[GT_TOT]],0)</f>
        <v>0.40887400000000002</v>
      </c>
      <c r="AO1244" s="3">
        <f>(Table1[[#This Row],[OBS_ACC]]-Table1[[#This Row],[EXP_ACC]])/(1-Table1[[#This Row],[EXP_ACC]])</f>
        <v>0.63290398324553476</v>
      </c>
      <c r="AP1244" s="3">
        <f>Table1[[#This Row],['# CM TP]]+Table1[[#This Row],['# CM FN]]</f>
        <v>364</v>
      </c>
      <c r="AQ1244" s="3">
        <f>Table1[[#This Row],['# CM TN]]+Table1[[#This Row],['# CM FP]]</f>
        <v>636</v>
      </c>
      <c r="AR1244" s="2">
        <f>IFERROR(Table1[[#This Row],[NUM_T]]/(Table1[[#This Row],[NUM_T]]+Table1[[#This Row],[NUM_F]]),0)</f>
        <v>0.36399999999999999</v>
      </c>
      <c r="AS1244" s="2">
        <f>IFERROR(((LEN(Table1[[#This Row],[Predictors]])-LEN(SUBSTITUTE(Table1[[#This Row],[Predictors]],"_","")))/Table1[[#This Row],[NumPredictors]])-Table1[[#This Row],[P_se]],0)</f>
        <v>3.333333333333334E-2</v>
      </c>
      <c r="AT1244" s="2">
        <f>IFERROR((LEN(Table1[[#This Row],[Predictors]])-LEN(SUBSTITUTE(Table1[[#This Row],[Predictors]],".","")))/Table1[[#This Row],[NumPredictors]],0)</f>
        <v>0.7</v>
      </c>
      <c r="AU12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44" s="2">
        <f>1-(Table1[[#This Row],[P_2gram]]+Table1[[#This Row],[P_order]]+Table1[[#This Row],[P_se]])</f>
        <v>0.20000000000000007</v>
      </c>
    </row>
    <row r="1245" spans="1:48" x14ac:dyDescent="0.25">
      <c r="A1245">
        <v>16</v>
      </c>
      <c r="B1245" t="s">
        <v>645</v>
      </c>
      <c r="C1245" t="s">
        <v>190</v>
      </c>
      <c r="D1245" s="26" t="s">
        <v>1510</v>
      </c>
      <c r="E1245">
        <v>4000</v>
      </c>
      <c r="F12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45" t="s">
        <v>450</v>
      </c>
      <c r="H1245" s="3">
        <v>1</v>
      </c>
      <c r="I1245" s="1">
        <v>42784.563888888886</v>
      </c>
      <c r="J1245" t="s">
        <v>449</v>
      </c>
      <c r="K1245" t="s">
        <v>11</v>
      </c>
      <c r="L1245" t="str">
        <f>SUBSTITUTE(SUBSTITUTE(Table1[[#This Row],[PredictorSetsOrig]],"task","act"),"startend","se")</f>
        <v>act,se,2gram,order</v>
      </c>
      <c r="M1245" s="14" t="s">
        <v>20</v>
      </c>
      <c r="N1245" s="3">
        <v>30</v>
      </c>
      <c r="O1245" s="3">
        <f>IF(Table1[[#This Row],[Algorithm]]="None",0,IF(Table1[[#This Row],[NumPredictors]]&lt;=5,5,IF(Table1[[#This Row],[NumPredictors]]&lt;=10,10,IF(Table1[[#This Row],[NumPredictors]]&lt;=30,30,50))))</f>
        <v>30</v>
      </c>
      <c r="P1245" s="2">
        <v>0.80600000000000005</v>
      </c>
      <c r="Q1245" s="2">
        <v>0.81599999999999995</v>
      </c>
      <c r="R1245">
        <v>5.39</v>
      </c>
      <c r="S1245">
        <v>6.78</v>
      </c>
      <c r="T1245">
        <v>1.67</v>
      </c>
      <c r="U1245" s="3">
        <v>4.9273121890000002</v>
      </c>
      <c r="V1245" s="17">
        <v>7.30761563701172</v>
      </c>
      <c r="W1245" s="22">
        <f>IFERROR(Table1[[#This Row],[MutualInformation]]/Table1[[#This Row],[MutualInformationPotential]],0)</f>
        <v>0.67427084753118049</v>
      </c>
      <c r="X1245" s="3">
        <v>0.35997031164829302</v>
      </c>
      <c r="Y1245" s="3">
        <v>0.62240735263359004</v>
      </c>
      <c r="Z1245" s="3">
        <f>IFERROR(Table1[[#This Row],[MutualInformationVsOutcome]]/Table1[[#This Row],[MutualInformationVsOutcomePotential]],0)</f>
        <v>0.57835163759739006</v>
      </c>
      <c r="AA1245">
        <v>254</v>
      </c>
      <c r="AB1245">
        <v>552</v>
      </c>
      <c r="AC1245">
        <v>84</v>
      </c>
      <c r="AD1245">
        <v>110</v>
      </c>
      <c r="AE1245" s="3" t="s">
        <v>462</v>
      </c>
      <c r="AF12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245" s="17" t="str">
        <f>RIGHT(Table1[[#This Row],[AlgorithmFunc]],LEN(Table1[[#This Row],[AlgorithmFunc]])-16)</f>
        <v>MRMR</v>
      </c>
      <c r="AH1245" s="3">
        <f>Table1[[#This Row],['# CM TP]]+Table1[[#This Row],['# CM TN]]</f>
        <v>806</v>
      </c>
      <c r="AI1245" s="3">
        <f>Table1[[#This Row],['# CM FP]]+Table1[[#This Row],['# CM FN]]</f>
        <v>194</v>
      </c>
      <c r="AJ1245" s="3">
        <f>Table1[[#This Row],['# CM TP]]+Table1[[#This Row],['# CM FP]]</f>
        <v>338</v>
      </c>
      <c r="AK1245" s="3">
        <f>Table1[[#This Row],['# CM TN]]+Table1[[#This Row],['# CM FN]]</f>
        <v>662</v>
      </c>
      <c r="AL1245" s="3">
        <f>Table1[[#This Row],[GT_T]]+Table1[[#This Row],[GT_F]]</f>
        <v>1000</v>
      </c>
      <c r="AM1245" s="3">
        <f>IFERROR((Table1[[#This Row],['# CM TP]]+Table1[[#This Row],['# CM TN]])/Table1[[#This Row],[GT_TOT]], 0)</f>
        <v>0.80600000000000005</v>
      </c>
      <c r="AN1245" s="3">
        <f>IFERROR(((Table1[[#This Row],[GT_T]]*Table1[[#This Row],[GT_ML_P]]/Table1[[#This Row],[GT_TOT]])+(Table1[[#This Row],[GT_F]]*Table1[[#This Row],[GT_ML_N]]/Table1[[#This Row],[GT_TOT]]))/Table1[[#This Row],[GT_TOT]],0)</f>
        <v>0.40085599999999999</v>
      </c>
      <c r="AO1245" s="3">
        <f>(Table1[[#This Row],[OBS_ACC]]-Table1[[#This Row],[EXP_ACC]])/(1-Table1[[#This Row],[EXP_ACC]])</f>
        <v>0.67620471873205779</v>
      </c>
      <c r="AP1245" s="3">
        <f>Table1[[#This Row],['# CM TP]]+Table1[[#This Row],['# CM FN]]</f>
        <v>364</v>
      </c>
      <c r="AQ1245" s="3">
        <f>Table1[[#This Row],['# CM TN]]+Table1[[#This Row],['# CM FP]]</f>
        <v>636</v>
      </c>
      <c r="AR1245" s="2">
        <f>IFERROR(Table1[[#This Row],[NUM_T]]/(Table1[[#This Row],[NUM_T]]+Table1[[#This Row],[NUM_F]]),0)</f>
        <v>0.36399999999999999</v>
      </c>
      <c r="AS1245" s="2">
        <f>IFERROR(((LEN(Table1[[#This Row],[Predictors]])-LEN(SUBSTITUTE(Table1[[#This Row],[Predictors]],"_","")))/Table1[[#This Row],[NumPredictors]])-Table1[[#This Row],[P_se]],0)</f>
        <v>0.16666666666666666</v>
      </c>
      <c r="AT1245" s="2">
        <f>IFERROR((LEN(Table1[[#This Row],[Predictors]])-LEN(SUBSTITUTE(Table1[[#This Row],[Predictors]],".","")))/Table1[[#This Row],[NumPredictors]],0)</f>
        <v>0.66666666666666663</v>
      </c>
      <c r="AU12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45" s="2">
        <f>1-(Table1[[#This Row],[P_2gram]]+Table1[[#This Row],[P_order]]+Table1[[#This Row],[P_se]])</f>
        <v>0.16666666666666674</v>
      </c>
    </row>
    <row r="1246" spans="1:48" x14ac:dyDescent="0.25">
      <c r="A1246">
        <v>18</v>
      </c>
      <c r="B1246" t="s">
        <v>645</v>
      </c>
      <c r="C1246" t="s">
        <v>190</v>
      </c>
      <c r="D1246" s="26" t="s">
        <v>1510</v>
      </c>
      <c r="E1246">
        <v>4000</v>
      </c>
      <c r="F12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46" t="s">
        <v>450</v>
      </c>
      <c r="H1246" s="3">
        <v>1</v>
      </c>
      <c r="I1246" s="1">
        <v>42784.564583333333</v>
      </c>
      <c r="J1246" t="s">
        <v>449</v>
      </c>
      <c r="K1246" t="s">
        <v>11</v>
      </c>
      <c r="L1246" t="str">
        <f>SUBSTITUTE(SUBSTITUTE(Table1[[#This Row],[PredictorSetsOrig]],"task","act"),"startend","se")</f>
        <v>act,2gram,order</v>
      </c>
      <c r="M1246" s="14" t="s">
        <v>24</v>
      </c>
      <c r="N1246" s="3">
        <v>30</v>
      </c>
      <c r="O1246" s="3">
        <f>IF(Table1[[#This Row],[Algorithm]]="None",0,IF(Table1[[#This Row],[NumPredictors]]&lt;=5,5,IF(Table1[[#This Row],[NumPredictors]]&lt;=10,10,IF(Table1[[#This Row],[NumPredictors]]&lt;=30,30,50))))</f>
        <v>30</v>
      </c>
      <c r="P1246" s="2">
        <v>0.80600000000000005</v>
      </c>
      <c r="Q1246" s="2">
        <v>0.81599999999999995</v>
      </c>
      <c r="R1246">
        <v>5.16</v>
      </c>
      <c r="S1246">
        <v>7.33</v>
      </c>
      <c r="T1246">
        <v>1.69</v>
      </c>
      <c r="U1246" s="3">
        <v>4.9273121890000002</v>
      </c>
      <c r="V1246" s="17">
        <v>7.30761563701172</v>
      </c>
      <c r="W1246" s="22">
        <f>IFERROR(Table1[[#This Row],[MutualInformation]]/Table1[[#This Row],[MutualInformationPotential]],0)</f>
        <v>0.67427084753118049</v>
      </c>
      <c r="X1246" s="3">
        <v>0.35997031164829302</v>
      </c>
      <c r="Y1246" s="3">
        <v>0.62240735263359004</v>
      </c>
      <c r="Z1246" s="3">
        <f>IFERROR(Table1[[#This Row],[MutualInformationVsOutcome]]/Table1[[#This Row],[MutualInformationVsOutcomePotential]],0)</f>
        <v>0.57835163759739006</v>
      </c>
      <c r="AA1246">
        <v>254</v>
      </c>
      <c r="AB1246">
        <v>552</v>
      </c>
      <c r="AC1246">
        <v>84</v>
      </c>
      <c r="AD1246">
        <v>110</v>
      </c>
      <c r="AE1246" s="3" t="s">
        <v>462</v>
      </c>
      <c r="AF12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246" s="17" t="str">
        <f>RIGHT(Table1[[#This Row],[AlgorithmFunc]],LEN(Table1[[#This Row],[AlgorithmFunc]])-16)</f>
        <v>MRMR</v>
      </c>
      <c r="AH1246" s="3">
        <f>Table1[[#This Row],['# CM TP]]+Table1[[#This Row],['# CM TN]]</f>
        <v>806</v>
      </c>
      <c r="AI1246" s="3">
        <f>Table1[[#This Row],['# CM FP]]+Table1[[#This Row],['# CM FN]]</f>
        <v>194</v>
      </c>
      <c r="AJ1246" s="3">
        <f>Table1[[#This Row],['# CM TP]]+Table1[[#This Row],['# CM FP]]</f>
        <v>338</v>
      </c>
      <c r="AK1246" s="3">
        <f>Table1[[#This Row],['# CM TN]]+Table1[[#This Row],['# CM FN]]</f>
        <v>662</v>
      </c>
      <c r="AL1246" s="3">
        <f>Table1[[#This Row],[GT_T]]+Table1[[#This Row],[GT_F]]</f>
        <v>1000</v>
      </c>
      <c r="AM1246" s="3">
        <f>IFERROR((Table1[[#This Row],['# CM TP]]+Table1[[#This Row],['# CM TN]])/Table1[[#This Row],[GT_TOT]], 0)</f>
        <v>0.80600000000000005</v>
      </c>
      <c r="AN1246" s="3">
        <f>IFERROR(((Table1[[#This Row],[GT_T]]*Table1[[#This Row],[GT_ML_P]]/Table1[[#This Row],[GT_TOT]])+(Table1[[#This Row],[GT_F]]*Table1[[#This Row],[GT_ML_N]]/Table1[[#This Row],[GT_TOT]]))/Table1[[#This Row],[GT_TOT]],0)</f>
        <v>0.40085599999999999</v>
      </c>
      <c r="AO1246" s="3">
        <f>(Table1[[#This Row],[OBS_ACC]]-Table1[[#This Row],[EXP_ACC]])/(1-Table1[[#This Row],[EXP_ACC]])</f>
        <v>0.67620471873205779</v>
      </c>
      <c r="AP1246" s="3">
        <f>Table1[[#This Row],['# CM TP]]+Table1[[#This Row],['# CM FN]]</f>
        <v>364</v>
      </c>
      <c r="AQ1246" s="3">
        <f>Table1[[#This Row],['# CM TN]]+Table1[[#This Row],['# CM FP]]</f>
        <v>636</v>
      </c>
      <c r="AR1246" s="2">
        <f>IFERROR(Table1[[#This Row],[NUM_T]]/(Table1[[#This Row],[NUM_T]]+Table1[[#This Row],[NUM_F]]),0)</f>
        <v>0.36399999999999999</v>
      </c>
      <c r="AS1246" s="2">
        <f>IFERROR(((LEN(Table1[[#This Row],[Predictors]])-LEN(SUBSTITUTE(Table1[[#This Row],[Predictors]],"_","")))/Table1[[#This Row],[NumPredictors]])-Table1[[#This Row],[P_se]],0)</f>
        <v>0.16666666666666666</v>
      </c>
      <c r="AT1246" s="2">
        <f>IFERROR((LEN(Table1[[#This Row],[Predictors]])-LEN(SUBSTITUTE(Table1[[#This Row],[Predictors]],".","")))/Table1[[#This Row],[NumPredictors]],0)</f>
        <v>0.66666666666666663</v>
      </c>
      <c r="AU12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46" s="2">
        <f>1-(Table1[[#This Row],[P_2gram]]+Table1[[#This Row],[P_order]]+Table1[[#This Row],[P_se]])</f>
        <v>0.16666666666666674</v>
      </c>
    </row>
    <row r="1247" spans="1:48" x14ac:dyDescent="0.25">
      <c r="A1247">
        <v>1</v>
      </c>
      <c r="B1247" t="s">
        <v>645</v>
      </c>
      <c r="C1247" t="s">
        <v>190</v>
      </c>
      <c r="D1247" s="26" t="s">
        <v>1510</v>
      </c>
      <c r="E1247">
        <v>4000</v>
      </c>
      <c r="F12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47" t="s">
        <v>483</v>
      </c>
      <c r="H1247" s="3">
        <v>1</v>
      </c>
      <c r="I1247" s="1">
        <v>42784.85224537037</v>
      </c>
      <c r="J1247" t="s">
        <v>484</v>
      </c>
      <c r="K1247" t="s">
        <v>11</v>
      </c>
      <c r="L1247" t="str">
        <f>SUBSTITUTE(SUBSTITUTE(Table1[[#This Row],[PredictorSetsOrig]],"task","act"),"startend","se")</f>
        <v>act</v>
      </c>
      <c r="M1247" s="14" t="s">
        <v>12</v>
      </c>
      <c r="N1247" s="3">
        <v>10</v>
      </c>
      <c r="O1247" s="3">
        <f>IF(Table1[[#This Row],[Algorithm]]="None",0,IF(Table1[[#This Row],[NumPredictors]]&lt;=5,5,IF(Table1[[#This Row],[NumPredictors]]&lt;=10,10,IF(Table1[[#This Row],[NumPredictors]]&lt;=30,30,50))))</f>
        <v>10</v>
      </c>
      <c r="P1247" s="2">
        <v>0.80600000000000005</v>
      </c>
      <c r="Q1247" s="2">
        <v>0.80433333333333301</v>
      </c>
      <c r="R1247">
        <v>3.0000000000001099E-2</v>
      </c>
      <c r="S1247">
        <v>4.1999999999999904</v>
      </c>
      <c r="T1247">
        <v>0.32999999999998397</v>
      </c>
      <c r="U1247" s="3">
        <v>4.3605430946425496</v>
      </c>
      <c r="V1247" s="3">
        <v>6.6527099250221697</v>
      </c>
      <c r="W1247" s="22">
        <f>IFERROR(Table1[[#This Row],[MutualInformation]]/Table1[[#This Row],[MutualInformationPotential]],0)</f>
        <v>0.65545366381324954</v>
      </c>
      <c r="X1247" s="3">
        <v>0.31771520326860903</v>
      </c>
      <c r="Y1247" s="3">
        <v>0.58010195672617004</v>
      </c>
      <c r="Z1247" s="3">
        <f>IFERROR(Table1[[#This Row],[MutualInformationVsOutcome]]/Table1[[#This Row],[MutualInformationVsOutcomePotential]],0)</f>
        <v>0.54768855644212655</v>
      </c>
      <c r="AA1247">
        <v>251</v>
      </c>
      <c r="AB1247">
        <v>555</v>
      </c>
      <c r="AC1247">
        <v>81</v>
      </c>
      <c r="AD1247">
        <v>113</v>
      </c>
      <c r="AE1247" s="3" t="s">
        <v>485</v>
      </c>
      <c r="AF12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247" s="17" t="str">
        <f>RIGHT(Table1[[#This Row],[AlgorithmFunc]],LEN(Table1[[#This Row],[AlgorithmFunc]])-16)</f>
        <v>MRMREnsemble5</v>
      </c>
      <c r="AH1247" s="3">
        <f>Table1[[#This Row],['# CM TP]]+Table1[[#This Row],['# CM TN]]</f>
        <v>806</v>
      </c>
      <c r="AI1247" s="3">
        <f>Table1[[#This Row],['# CM FP]]+Table1[[#This Row],['# CM FN]]</f>
        <v>194</v>
      </c>
      <c r="AJ1247" s="3">
        <f>Table1[[#This Row],['# CM TP]]+Table1[[#This Row],['# CM FP]]</f>
        <v>332</v>
      </c>
      <c r="AK1247" s="3">
        <f>Table1[[#This Row],['# CM TN]]+Table1[[#This Row],['# CM FN]]</f>
        <v>668</v>
      </c>
      <c r="AL1247" s="3">
        <f>Table1[[#This Row],[GT_T]]+Table1[[#This Row],[GT_F]]</f>
        <v>1000</v>
      </c>
      <c r="AM1247" s="3">
        <f>IFERROR((Table1[[#This Row],['# CM TP]]+Table1[[#This Row],['# CM TN]])/Table1[[#This Row],[GT_TOT]], 0)</f>
        <v>0.80600000000000005</v>
      </c>
      <c r="AN1247" s="3">
        <f>IFERROR(((Table1[[#This Row],[GT_T]]*Table1[[#This Row],[GT_ML_P]]/Table1[[#This Row],[GT_TOT]])+(Table1[[#This Row],[GT_F]]*Table1[[#This Row],[GT_ML_N]]/Table1[[#This Row],[GT_TOT]]))/Table1[[#This Row],[GT_TOT]],0)</f>
        <v>0.39718399999999998</v>
      </c>
      <c r="AO1247" s="3">
        <f>(Table1[[#This Row],[OBS_ACC]]-Table1[[#This Row],[EXP_ACC]])/(1-Table1[[#This Row],[EXP_ACC]])</f>
        <v>0.67817708886293671</v>
      </c>
      <c r="AP1247" s="3">
        <f>Table1[[#This Row],['# CM TP]]+Table1[[#This Row],['# CM FN]]</f>
        <v>364</v>
      </c>
      <c r="AQ1247" s="3">
        <f>Table1[[#This Row],['# CM TN]]+Table1[[#This Row],['# CM FP]]</f>
        <v>636</v>
      </c>
      <c r="AR1247" s="2">
        <f>IFERROR(Table1[[#This Row],[NUM_T]]/(Table1[[#This Row],[NUM_T]]+Table1[[#This Row],[NUM_F]]),0)</f>
        <v>0.36399999999999999</v>
      </c>
      <c r="AS1247" s="2">
        <f>IFERROR(((LEN(Table1[[#This Row],[Predictors]])-LEN(SUBSTITUTE(Table1[[#This Row],[Predictors]],"_","")))/Table1[[#This Row],[NumPredictors]])-Table1[[#This Row],[P_se]],0)</f>
        <v>0</v>
      </c>
      <c r="AT1247" s="2">
        <f>IFERROR((LEN(Table1[[#This Row],[Predictors]])-LEN(SUBSTITUTE(Table1[[#This Row],[Predictors]],".","")))/Table1[[#This Row],[NumPredictors]],0)</f>
        <v>0</v>
      </c>
      <c r="AU12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47" s="2">
        <f>1-(Table1[[#This Row],[P_2gram]]+Table1[[#This Row],[P_order]]+Table1[[#This Row],[P_se]])</f>
        <v>1</v>
      </c>
    </row>
    <row r="1248" spans="1:48" x14ac:dyDescent="0.25">
      <c r="A1248">
        <v>63</v>
      </c>
      <c r="B1248" t="s">
        <v>645</v>
      </c>
      <c r="C1248" t="s">
        <v>190</v>
      </c>
      <c r="D1248" s="26" t="s">
        <v>1510</v>
      </c>
      <c r="E1248">
        <v>4000</v>
      </c>
      <c r="F12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48" t="s">
        <v>528</v>
      </c>
      <c r="H1248" s="3">
        <v>1</v>
      </c>
      <c r="I1248" s="1">
        <v>42785.062199074076</v>
      </c>
      <c r="J1248" t="s">
        <v>45</v>
      </c>
      <c r="K1248" t="s">
        <v>11</v>
      </c>
      <c r="L1248" t="str">
        <f>SUBSTITUTE(SUBSTITUTE(Table1[[#This Row],[PredictorSetsOrig]],"task","act"),"startend","se")</f>
        <v>act,order</v>
      </c>
      <c r="M1248" s="14" t="s">
        <v>26</v>
      </c>
      <c r="N1248" s="3">
        <v>10</v>
      </c>
      <c r="O1248" s="3">
        <f>IF(Table1[[#This Row],[Algorithm]]="None",0,IF(Table1[[#This Row],[NumPredictors]]&lt;=5,5,IF(Table1[[#This Row],[NumPredictors]]&lt;=10,10,IF(Table1[[#This Row],[NumPredictors]]&lt;=30,30,50))))</f>
        <v>10</v>
      </c>
      <c r="P1248" s="2">
        <v>0.80600000000000005</v>
      </c>
      <c r="Q1248" s="2">
        <v>0.81833333333333302</v>
      </c>
      <c r="R1248">
        <v>214.64000000000101</v>
      </c>
      <c r="S1248">
        <v>4.1099999999987604</v>
      </c>
      <c r="T1248">
        <v>0.88999999999941803</v>
      </c>
      <c r="U1248" s="3">
        <v>4.09397106452563</v>
      </c>
      <c r="V1248" s="3">
        <v>7.28892414629368</v>
      </c>
      <c r="W1248" s="22">
        <f>IFERROR(Table1[[#This Row],[MutualInformation]]/Table1[[#This Row],[MutualInformationPotential]],0)</f>
        <v>0.56167014258302572</v>
      </c>
      <c r="X1248" s="3">
        <v>0.32080589514319202</v>
      </c>
      <c r="Y1248" s="3">
        <v>0.62004340356102405</v>
      </c>
      <c r="Z1248" s="3">
        <f>IFERROR(Table1[[#This Row],[MutualInformationVsOutcome]]/Table1[[#This Row],[MutualInformationVsOutcomePotential]],0)</f>
        <v>0.51739264267750351</v>
      </c>
      <c r="AA1248">
        <v>266</v>
      </c>
      <c r="AB1248">
        <v>540</v>
      </c>
      <c r="AC1248">
        <v>96</v>
      </c>
      <c r="AD1248">
        <v>98</v>
      </c>
      <c r="AE1248" s="3" t="s">
        <v>98</v>
      </c>
      <c r="AF12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248" s="17" t="str">
        <f>RIGHT(Table1[[#This Row],[AlgorithmFunc]],LEN(Table1[[#This Row],[AlgorithmFunc]])-16)</f>
        <v>Recursive</v>
      </c>
      <c r="AH1248" s="3">
        <f>Table1[[#This Row],['# CM TP]]+Table1[[#This Row],['# CM TN]]</f>
        <v>806</v>
      </c>
      <c r="AI1248" s="3">
        <f>Table1[[#This Row],['# CM FP]]+Table1[[#This Row],['# CM FN]]</f>
        <v>194</v>
      </c>
      <c r="AJ1248" s="3">
        <f>Table1[[#This Row],['# CM TP]]+Table1[[#This Row],['# CM FP]]</f>
        <v>362</v>
      </c>
      <c r="AK1248" s="3">
        <f>Table1[[#This Row],['# CM TN]]+Table1[[#This Row],['# CM FN]]</f>
        <v>638</v>
      </c>
      <c r="AL1248" s="3">
        <f>Table1[[#This Row],[GT_T]]+Table1[[#This Row],[GT_F]]</f>
        <v>1000</v>
      </c>
      <c r="AM1248" s="3">
        <f>IFERROR((Table1[[#This Row],['# CM TP]]+Table1[[#This Row],['# CM TN]])/Table1[[#This Row],[GT_TOT]], 0)</f>
        <v>0.80600000000000005</v>
      </c>
      <c r="AN1248" s="3">
        <f>IFERROR(((Table1[[#This Row],[GT_T]]*Table1[[#This Row],[GT_ML_P]]/Table1[[#This Row],[GT_TOT]])+(Table1[[#This Row],[GT_F]]*Table1[[#This Row],[GT_ML_N]]/Table1[[#This Row],[GT_TOT]]))/Table1[[#This Row],[GT_TOT]],0)</f>
        <v>0.41554399999999997</v>
      </c>
      <c r="AO1248" s="3">
        <f>(Table1[[#This Row],[OBS_ACC]]-Table1[[#This Row],[EXP_ACC]])/(1-Table1[[#This Row],[EXP_ACC]])</f>
        <v>0.6680673994278441</v>
      </c>
      <c r="AP1248" s="3">
        <f>Table1[[#This Row],['# CM TP]]+Table1[[#This Row],['# CM FN]]</f>
        <v>364</v>
      </c>
      <c r="AQ1248" s="3">
        <f>Table1[[#This Row],['# CM TN]]+Table1[[#This Row],['# CM FP]]</f>
        <v>636</v>
      </c>
      <c r="AR1248" s="2">
        <f>IFERROR(Table1[[#This Row],[NUM_T]]/(Table1[[#This Row],[NUM_T]]+Table1[[#This Row],[NUM_F]]),0)</f>
        <v>0.36399999999999999</v>
      </c>
      <c r="AS1248" s="2">
        <f>IFERROR(((LEN(Table1[[#This Row],[Predictors]])-LEN(SUBSTITUTE(Table1[[#This Row],[Predictors]],"_","")))/Table1[[#This Row],[NumPredictors]])-Table1[[#This Row],[P_se]],0)</f>
        <v>0</v>
      </c>
      <c r="AT1248" s="2">
        <f>IFERROR((LEN(Table1[[#This Row],[Predictors]])-LEN(SUBSTITUTE(Table1[[#This Row],[Predictors]],".","")))/Table1[[#This Row],[NumPredictors]],0)</f>
        <v>0.6</v>
      </c>
      <c r="AU12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48" s="2">
        <f>1-(Table1[[#This Row],[P_2gram]]+Table1[[#This Row],[P_order]]+Table1[[#This Row],[P_se]])</f>
        <v>0.4</v>
      </c>
    </row>
    <row r="1249" spans="1:48" x14ac:dyDescent="0.25">
      <c r="A1249">
        <v>13</v>
      </c>
      <c r="B1249" t="s">
        <v>645</v>
      </c>
      <c r="C1249" t="s">
        <v>190</v>
      </c>
      <c r="D1249" s="26" t="s">
        <v>1510</v>
      </c>
      <c r="E1249">
        <v>4000</v>
      </c>
      <c r="F12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49" t="s">
        <v>1316</v>
      </c>
      <c r="H1249" s="3">
        <v>1</v>
      </c>
      <c r="I1249" s="1">
        <v>43121.851087962961</v>
      </c>
      <c r="J1249" t="s">
        <v>1317</v>
      </c>
      <c r="K1249" t="s">
        <v>11</v>
      </c>
      <c r="L1249" t="str">
        <f>SUBSTITUTE(SUBSTITUTE(Table1[[#This Row],[PredictorSetsOrig]],"task","act"),"startend","se")</f>
        <v>act,se</v>
      </c>
      <c r="M1249" s="32" t="s">
        <v>14</v>
      </c>
      <c r="N1249" s="3">
        <v>30</v>
      </c>
      <c r="O1249" s="3">
        <f>IF(Table1[[#This Row],[Algorithm]]="None",0,IF(Table1[[#This Row],[NumPredictors]]&lt;=5,5,IF(Table1[[#This Row],[NumPredictors]]&lt;=10,10,IF(Table1[[#This Row],[NumPredictors]]&lt;=30,30,50))))</f>
        <v>30</v>
      </c>
      <c r="P1249" s="2">
        <v>0.81299999999999994</v>
      </c>
      <c r="Q1249" s="2">
        <v>0.82499999999999996</v>
      </c>
      <c r="R1249">
        <v>0.28000000000000103</v>
      </c>
      <c r="S1249">
        <v>7.37</v>
      </c>
      <c r="T1249">
        <v>0.15000000000000599</v>
      </c>
      <c r="U1249" s="3">
        <v>6.5937430888990898</v>
      </c>
      <c r="V1249" s="27">
        <v>6.9605890807084903</v>
      </c>
      <c r="W1249" s="22">
        <f>IFERROR(Table1[[#This Row],[MutualInformation]]/Table1[[#This Row],[MutualInformationPotential]],0)</f>
        <v>0.94729670325948034</v>
      </c>
      <c r="X1249" s="3">
        <v>0.56103630543460103</v>
      </c>
      <c r="Y1249" s="3">
        <v>0.59421769618333597</v>
      </c>
      <c r="Z1249" s="3">
        <f>IFERROR(Table1[[#This Row],[MutualInformationVsOutcome]]/Table1[[#This Row],[MutualInformationVsOutcomePotential]],0)</f>
        <v>0.94415953789013818</v>
      </c>
      <c r="AA1249">
        <v>263</v>
      </c>
      <c r="AB1249">
        <v>550</v>
      </c>
      <c r="AC1249">
        <v>86</v>
      </c>
      <c r="AD1249">
        <v>101</v>
      </c>
      <c r="AE1249" s="3" t="s">
        <v>459</v>
      </c>
      <c r="AF124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49" s="17" t="str">
        <f>RIGHT(Table1[[#This Row],[AlgorithmFunc]],LEN(Table1[[#This Row],[AlgorithmFunc]])-16)</f>
        <v>ClusterMRMR</v>
      </c>
      <c r="AH1249" s="3">
        <f>Table1[[#This Row],['# CM TP]]+Table1[[#This Row],['# CM TN]]</f>
        <v>813</v>
      </c>
      <c r="AI1249" s="3">
        <f>Table1[[#This Row],['# CM FP]]+Table1[[#This Row],['# CM FN]]</f>
        <v>187</v>
      </c>
      <c r="AJ1249" s="3">
        <f>Table1[[#This Row],['# CM TP]]+Table1[[#This Row],['# CM FP]]</f>
        <v>349</v>
      </c>
      <c r="AK1249" s="3">
        <f>Table1[[#This Row],['# CM TN]]+Table1[[#This Row],['# CM FN]]</f>
        <v>651</v>
      </c>
      <c r="AL1249" s="3">
        <f>Table1[[#This Row],[GT_T]]+Table1[[#This Row],[GT_F]]</f>
        <v>1000</v>
      </c>
      <c r="AM1249" s="3">
        <f>IFERROR((Table1[[#This Row],['# CM TP]]+Table1[[#This Row],['# CM TN]])/Table1[[#This Row],[GT_TOT]], 0)</f>
        <v>0.81299999999999994</v>
      </c>
      <c r="AN1249" s="3">
        <f>IFERROR(((Table1[[#This Row],[GT_T]]*Table1[[#This Row],[GT_ML_P]]/Table1[[#This Row],[GT_TOT]])+(Table1[[#This Row],[GT_F]]*Table1[[#This Row],[GT_ML_N]]/Table1[[#This Row],[GT_TOT]]))/Table1[[#This Row],[GT_TOT]],0)</f>
        <v>0.40547400000000006</v>
      </c>
      <c r="AO1249" s="3">
        <f>(Table1[[#This Row],[OBS_ACC]]-Table1[[#This Row],[EXP_ACC]])/(1-Table1[[#This Row],[EXP_ACC]])</f>
        <v>0.68546371395027295</v>
      </c>
      <c r="AP1249" s="3">
        <f>Table1[[#This Row],['# CM TP]]+Table1[[#This Row],['# CM FN]]</f>
        <v>364</v>
      </c>
      <c r="AQ1249" s="3">
        <f>Table1[[#This Row],['# CM TN]]+Table1[[#This Row],['# CM FP]]</f>
        <v>636</v>
      </c>
      <c r="AR1249" s="2">
        <f>IFERROR(Table1[[#This Row],[NUM_T]]/(Table1[[#This Row],[NUM_T]]+Table1[[#This Row],[NUM_F]]),0)</f>
        <v>0.36399999999999999</v>
      </c>
      <c r="AS1249" s="2">
        <f>IFERROR(((LEN(Table1[[#This Row],[Predictors]])-LEN(SUBSTITUTE(Table1[[#This Row],[Predictors]],"_","")))/Table1[[#This Row],[NumPredictors]])-Table1[[#This Row],[P_se]],0)</f>
        <v>2.2222222222222227E-2</v>
      </c>
      <c r="AT1249" s="2">
        <f>IFERROR((LEN(Table1[[#This Row],[Predictors]])-LEN(SUBSTITUTE(Table1[[#This Row],[Predictors]],".","")))/Table1[[#This Row],[NumPredictors]],0)</f>
        <v>0</v>
      </c>
      <c r="AU12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249" s="2">
        <f>1-(Table1[[#This Row],[P_2gram]]+Table1[[#This Row],[P_order]]+Table1[[#This Row],[P_se]])</f>
        <v>0.93333333333333335</v>
      </c>
    </row>
    <row r="1250" spans="1:48" x14ac:dyDescent="0.25">
      <c r="A1250">
        <v>25</v>
      </c>
      <c r="B1250" t="s">
        <v>645</v>
      </c>
      <c r="C1250" t="s">
        <v>185</v>
      </c>
      <c r="D1250" s="26" t="s">
        <v>1510</v>
      </c>
      <c r="E1250">
        <v>4000</v>
      </c>
      <c r="F12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250" t="s">
        <v>608</v>
      </c>
      <c r="H1250" s="3">
        <v>1</v>
      </c>
      <c r="I1250" s="1">
        <v>42794.700868055559</v>
      </c>
      <c r="J1250" t="s">
        <v>37</v>
      </c>
      <c r="K1250" t="s">
        <v>11</v>
      </c>
      <c r="L1250" t="str">
        <f>SUBSTITUTE(SUBSTITUTE(Table1[[#This Row],[PredictorSetsOrig]],"task","act"),"startend","se")</f>
        <v>act,se,2gram</v>
      </c>
      <c r="M1250" s="14" t="s">
        <v>16</v>
      </c>
      <c r="N1250" s="3">
        <v>5</v>
      </c>
      <c r="O1250" s="3">
        <f>IF(Table1[[#This Row],[Algorithm]]="None",0,IF(Table1[[#This Row],[NumPredictors]]&lt;=5,5,IF(Table1[[#This Row],[NumPredictors]]&lt;=10,10,IF(Table1[[#This Row],[NumPredictors]]&lt;=30,30,50))))</f>
        <v>5</v>
      </c>
      <c r="P1250" s="2">
        <v>0.80600000000000005</v>
      </c>
      <c r="Q1250" s="2">
        <v>0.81966666666666699</v>
      </c>
      <c r="R1250">
        <v>0.94999999999998896</v>
      </c>
      <c r="S1250">
        <v>3.27000000000004</v>
      </c>
      <c r="T1250">
        <v>0.62000000000000499</v>
      </c>
      <c r="U1250" s="3">
        <v>3.94128172841133</v>
      </c>
      <c r="V1250" s="17">
        <v>7.30761563701172</v>
      </c>
      <c r="W1250" s="22">
        <f>IFERROR(Table1[[#This Row],[MutualInformation]]/Table1[[#This Row],[MutualInformationPotential]],0)</f>
        <v>0.53933894777517688</v>
      </c>
      <c r="X1250" s="3">
        <v>0.126803899339789</v>
      </c>
      <c r="Y1250" s="27">
        <v>0.40525441704633802</v>
      </c>
      <c r="Z1250" s="3">
        <f>IFERROR(Table1[[#This Row],[MutualInformationVsOutcome]]/Table1[[#This Row],[MutualInformationVsOutcomePotential]],0)</f>
        <v>0.31289948734917761</v>
      </c>
      <c r="AA1250">
        <v>24</v>
      </c>
      <c r="AB1250">
        <v>782</v>
      </c>
      <c r="AC1250">
        <v>23</v>
      </c>
      <c r="AD1250">
        <v>171</v>
      </c>
      <c r="AE1250" s="3" t="s">
        <v>248</v>
      </c>
      <c r="AF12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50" s="17" t="str">
        <f>RIGHT(Table1[[#This Row],[AlgorithmFunc]],LEN(Table1[[#This Row],[AlgorithmFunc]])-16)</f>
        <v>Cluster</v>
      </c>
      <c r="AH1250" s="3">
        <f>Table1[[#This Row],['# CM TP]]+Table1[[#This Row],['# CM TN]]</f>
        <v>806</v>
      </c>
      <c r="AI1250" s="3">
        <f>Table1[[#This Row],['# CM FP]]+Table1[[#This Row],['# CM FN]]</f>
        <v>194</v>
      </c>
      <c r="AJ1250" s="3">
        <f>Table1[[#This Row],['# CM TP]]+Table1[[#This Row],['# CM FP]]</f>
        <v>47</v>
      </c>
      <c r="AK1250" s="3">
        <f>Table1[[#This Row],['# CM TN]]+Table1[[#This Row],['# CM FN]]</f>
        <v>953</v>
      </c>
      <c r="AL1250" s="3">
        <f>Table1[[#This Row],[GT_T]]+Table1[[#This Row],[GT_F]]</f>
        <v>1000</v>
      </c>
      <c r="AM1250" s="3">
        <f>IFERROR((Table1[[#This Row],['# CM TP]]+Table1[[#This Row],['# CM TN]])/Table1[[#This Row],[GT_TOT]], 0)</f>
        <v>0.80600000000000005</v>
      </c>
      <c r="AN1250" s="3">
        <f>IFERROR(((Table1[[#This Row],[GT_T]]*Table1[[#This Row],[GT_ML_P]]/Table1[[#This Row],[GT_TOT]])+(Table1[[#This Row],[GT_F]]*Table1[[#This Row],[GT_ML_N]]/Table1[[#This Row],[GT_TOT]]))/Table1[[#This Row],[GT_TOT]],0)</f>
        <v>0.22276400000000002</v>
      </c>
      <c r="AO1250" s="3">
        <f>(Table1[[#This Row],[OBS_ACC]]-Table1[[#This Row],[EXP_ACC]])/(1-Table1[[#This Row],[EXP_ACC]])</f>
        <v>0.75039756264506541</v>
      </c>
      <c r="AP1250" s="3">
        <f>Table1[[#This Row],['# CM TP]]+Table1[[#This Row],['# CM FN]]</f>
        <v>195</v>
      </c>
      <c r="AQ1250" s="3">
        <f>Table1[[#This Row],['# CM TN]]+Table1[[#This Row],['# CM FP]]</f>
        <v>805</v>
      </c>
      <c r="AR1250" s="2">
        <f>IFERROR(Table1[[#This Row],[NUM_T]]/(Table1[[#This Row],[NUM_T]]+Table1[[#This Row],[NUM_F]]),0)</f>
        <v>0.19500000000000001</v>
      </c>
      <c r="AS1250" s="2">
        <f>IFERROR(((LEN(Table1[[#This Row],[Predictors]])-LEN(SUBSTITUTE(Table1[[#This Row],[Predictors]],"_","")))/Table1[[#This Row],[NumPredictors]])-Table1[[#This Row],[P_se]],0)</f>
        <v>0.4</v>
      </c>
      <c r="AT1250" s="2">
        <f>IFERROR((LEN(Table1[[#This Row],[Predictors]])-LEN(SUBSTITUTE(Table1[[#This Row],[Predictors]],".","")))/Table1[[#This Row],[NumPredictors]],0)</f>
        <v>0</v>
      </c>
      <c r="AU12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0" s="2">
        <f>1-(Table1[[#This Row],[P_2gram]]+Table1[[#This Row],[P_order]]+Table1[[#This Row],[P_se]])</f>
        <v>0.6</v>
      </c>
    </row>
    <row r="1251" spans="1:48" x14ac:dyDescent="0.25">
      <c r="A1251">
        <v>28</v>
      </c>
      <c r="B1251" t="s">
        <v>645</v>
      </c>
      <c r="C1251" t="s">
        <v>185</v>
      </c>
      <c r="D1251" s="26" t="s">
        <v>1510</v>
      </c>
      <c r="E1251">
        <v>4000</v>
      </c>
      <c r="F12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251" t="s">
        <v>608</v>
      </c>
      <c r="H1251" s="3">
        <v>1</v>
      </c>
      <c r="I1251" s="1">
        <v>42794.70108796296</v>
      </c>
      <c r="J1251" t="s">
        <v>37</v>
      </c>
      <c r="K1251" t="s">
        <v>11</v>
      </c>
      <c r="L1251" t="str">
        <f>SUBSTITUTE(SUBSTITUTE(Table1[[#This Row],[PredictorSetsOrig]],"task","act"),"startend","se")</f>
        <v>act,2gram</v>
      </c>
      <c r="M1251" s="14" t="s">
        <v>22</v>
      </c>
      <c r="N1251" s="3">
        <v>5</v>
      </c>
      <c r="O1251" s="3">
        <f>IF(Table1[[#This Row],[Algorithm]]="None",0,IF(Table1[[#This Row],[NumPredictors]]&lt;=5,5,IF(Table1[[#This Row],[NumPredictors]]&lt;=10,10,IF(Table1[[#This Row],[NumPredictors]]&lt;=30,30,50))))</f>
        <v>5</v>
      </c>
      <c r="P1251" s="2">
        <v>0.80600000000000005</v>
      </c>
      <c r="Q1251" s="2">
        <v>0.81966666666666699</v>
      </c>
      <c r="R1251">
        <v>0.91999999999995896</v>
      </c>
      <c r="S1251">
        <v>3.2999999999999501</v>
      </c>
      <c r="T1251">
        <v>0.63999999999998602</v>
      </c>
      <c r="U1251" s="3">
        <v>3.94128172841133</v>
      </c>
      <c r="V1251" s="3">
        <v>7.30761563701172</v>
      </c>
      <c r="W1251" s="22">
        <f>IFERROR(Table1[[#This Row],[MutualInformation]]/Table1[[#This Row],[MutualInformationPotential]],0)</f>
        <v>0.53933894777517688</v>
      </c>
      <c r="X1251" s="3">
        <v>0.126803899339789</v>
      </c>
      <c r="Y1251" s="3">
        <v>0.40525441704633902</v>
      </c>
      <c r="Z1251" s="3">
        <f>IFERROR(Table1[[#This Row],[MutualInformationVsOutcome]]/Table1[[#This Row],[MutualInformationVsOutcomePotential]],0)</f>
        <v>0.31289948734917689</v>
      </c>
      <c r="AA1251">
        <v>24</v>
      </c>
      <c r="AB1251">
        <v>782</v>
      </c>
      <c r="AC1251">
        <v>23</v>
      </c>
      <c r="AD1251">
        <v>171</v>
      </c>
      <c r="AE1251" s="3" t="s">
        <v>248</v>
      </c>
      <c r="AF12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51" s="17" t="str">
        <f>RIGHT(Table1[[#This Row],[AlgorithmFunc]],LEN(Table1[[#This Row],[AlgorithmFunc]])-16)</f>
        <v>Cluster</v>
      </c>
      <c r="AH1251" s="3">
        <f>Table1[[#This Row],['# CM TP]]+Table1[[#This Row],['# CM TN]]</f>
        <v>806</v>
      </c>
      <c r="AI1251" s="3">
        <f>Table1[[#This Row],['# CM FP]]+Table1[[#This Row],['# CM FN]]</f>
        <v>194</v>
      </c>
      <c r="AJ1251" s="3">
        <f>Table1[[#This Row],['# CM TP]]+Table1[[#This Row],['# CM FP]]</f>
        <v>47</v>
      </c>
      <c r="AK1251" s="3">
        <f>Table1[[#This Row],['# CM TN]]+Table1[[#This Row],['# CM FN]]</f>
        <v>953</v>
      </c>
      <c r="AL1251" s="3">
        <f>Table1[[#This Row],[GT_T]]+Table1[[#This Row],[GT_F]]</f>
        <v>1000</v>
      </c>
      <c r="AM1251" s="3">
        <f>IFERROR((Table1[[#This Row],['# CM TP]]+Table1[[#This Row],['# CM TN]])/Table1[[#This Row],[GT_TOT]], 0)</f>
        <v>0.80600000000000005</v>
      </c>
      <c r="AN1251" s="3">
        <f>IFERROR(((Table1[[#This Row],[GT_T]]*Table1[[#This Row],[GT_ML_P]]/Table1[[#This Row],[GT_TOT]])+(Table1[[#This Row],[GT_F]]*Table1[[#This Row],[GT_ML_N]]/Table1[[#This Row],[GT_TOT]]))/Table1[[#This Row],[GT_TOT]],0)</f>
        <v>0.22276400000000002</v>
      </c>
      <c r="AO1251" s="3">
        <f>(Table1[[#This Row],[OBS_ACC]]-Table1[[#This Row],[EXP_ACC]])/(1-Table1[[#This Row],[EXP_ACC]])</f>
        <v>0.75039756264506541</v>
      </c>
      <c r="AP1251" s="3">
        <f>Table1[[#This Row],['# CM TP]]+Table1[[#This Row],['# CM FN]]</f>
        <v>195</v>
      </c>
      <c r="AQ1251" s="3">
        <f>Table1[[#This Row],['# CM TN]]+Table1[[#This Row],['# CM FP]]</f>
        <v>805</v>
      </c>
      <c r="AR1251" s="2">
        <f>IFERROR(Table1[[#This Row],[NUM_T]]/(Table1[[#This Row],[NUM_T]]+Table1[[#This Row],[NUM_F]]),0)</f>
        <v>0.19500000000000001</v>
      </c>
      <c r="AS1251" s="2">
        <f>IFERROR(((LEN(Table1[[#This Row],[Predictors]])-LEN(SUBSTITUTE(Table1[[#This Row],[Predictors]],"_","")))/Table1[[#This Row],[NumPredictors]])-Table1[[#This Row],[P_se]],0)</f>
        <v>0.4</v>
      </c>
      <c r="AT1251" s="2">
        <f>IFERROR((LEN(Table1[[#This Row],[Predictors]])-LEN(SUBSTITUTE(Table1[[#This Row],[Predictors]],".","")))/Table1[[#This Row],[NumPredictors]],0)</f>
        <v>0</v>
      </c>
      <c r="AU12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1" s="2">
        <f>1-(Table1[[#This Row],[P_2gram]]+Table1[[#This Row],[P_order]]+Table1[[#This Row],[P_se]])</f>
        <v>0.6</v>
      </c>
    </row>
    <row r="1252" spans="1:48" x14ac:dyDescent="0.25">
      <c r="A1252">
        <v>12</v>
      </c>
      <c r="B1252" t="s">
        <v>645</v>
      </c>
      <c r="C1252" t="s">
        <v>190</v>
      </c>
      <c r="D1252" s="26" t="s">
        <v>1510</v>
      </c>
      <c r="E1252">
        <v>4000</v>
      </c>
      <c r="F12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52" t="s">
        <v>681</v>
      </c>
      <c r="H1252" s="3">
        <v>1</v>
      </c>
      <c r="I1252" s="1">
        <v>42795.354050925926</v>
      </c>
      <c r="J1252" s="3" t="s">
        <v>28</v>
      </c>
      <c r="K1252" s="1" t="s">
        <v>11</v>
      </c>
      <c r="L1252" t="str">
        <f>SUBSTITUTE(SUBSTITUTE(Table1[[#This Row],[PredictorSetsOrig]],"task","act"),"startend","se")</f>
        <v>act</v>
      </c>
      <c r="M1252" s="14" t="s">
        <v>12</v>
      </c>
      <c r="N1252" s="3">
        <v>5</v>
      </c>
      <c r="O1252" s="3">
        <f>IF(Table1[[#This Row],[Algorithm]]="None",0,IF(Table1[[#This Row],[NumPredictors]]&lt;=5,5,IF(Table1[[#This Row],[NumPredictors]]&lt;=10,10,IF(Table1[[#This Row],[NumPredictors]]&lt;=30,30,50))))</f>
        <v>5</v>
      </c>
      <c r="P1252" s="2">
        <v>0.80600000000000005</v>
      </c>
      <c r="Q1252" s="2">
        <v>0.79900000000000004</v>
      </c>
      <c r="R1252">
        <v>0.17000000000007301</v>
      </c>
      <c r="S1252">
        <v>3.7699999999995302</v>
      </c>
      <c r="T1252">
        <v>7.9999999999927199E-2</v>
      </c>
      <c r="U1252" s="3">
        <v>4.17358694614658</v>
      </c>
      <c r="V1252" s="3">
        <v>6.6527099250221697</v>
      </c>
      <c r="W1252" s="22">
        <f>IFERROR(Table1[[#This Row],[MutualInformation]]/Table1[[#This Row],[MutualInformationPotential]],0)</f>
        <v>0.62735140915266518</v>
      </c>
      <c r="X1252" s="3">
        <v>0.28582284480983899</v>
      </c>
      <c r="Y1252" s="3">
        <v>0.58010195672617004</v>
      </c>
      <c r="Z1252" s="3">
        <f>IFERROR(Table1[[#This Row],[MutualInformationVsOutcome]]/Table1[[#This Row],[MutualInformationVsOutcomePotential]],0)</f>
        <v>0.49271139580857876</v>
      </c>
      <c r="AA1252">
        <v>253</v>
      </c>
      <c r="AB1252">
        <v>553</v>
      </c>
      <c r="AC1252">
        <v>83</v>
      </c>
      <c r="AD1252">
        <v>111</v>
      </c>
      <c r="AE1252" s="3" t="s">
        <v>252</v>
      </c>
      <c r="AF12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252" s="17" t="str">
        <f>RIGHT(Table1[[#This Row],[AlgorithmFunc]],LEN(Table1[[#This Row],[AlgorithmFunc]])-16)</f>
        <v>ClusterDuplicates</v>
      </c>
      <c r="AH1252" s="3">
        <f>Table1[[#This Row],['# CM TP]]+Table1[[#This Row],['# CM TN]]</f>
        <v>806</v>
      </c>
      <c r="AI1252" s="3">
        <f>Table1[[#This Row],['# CM FP]]+Table1[[#This Row],['# CM FN]]</f>
        <v>194</v>
      </c>
      <c r="AJ1252" s="3">
        <f>Table1[[#This Row],['# CM TP]]+Table1[[#This Row],['# CM FP]]</f>
        <v>336</v>
      </c>
      <c r="AK1252" s="3">
        <f>Table1[[#This Row],['# CM TN]]+Table1[[#This Row],['# CM FN]]</f>
        <v>664</v>
      </c>
      <c r="AL1252" s="3">
        <f>Table1[[#This Row],[GT_T]]+Table1[[#This Row],[GT_F]]</f>
        <v>1000</v>
      </c>
      <c r="AM1252" s="3">
        <f>IFERROR((Table1[[#This Row],['# CM TP]]+Table1[[#This Row],['# CM TN]])/Table1[[#This Row],[GT_TOT]], 0)</f>
        <v>0.80600000000000005</v>
      </c>
      <c r="AN1252" s="3">
        <f>IFERROR(((Table1[[#This Row],[GT_T]]*Table1[[#This Row],[GT_ML_P]]/Table1[[#This Row],[GT_TOT]])+(Table1[[#This Row],[GT_F]]*Table1[[#This Row],[GT_ML_N]]/Table1[[#This Row],[GT_TOT]]))/Table1[[#This Row],[GT_TOT]],0)</f>
        <v>0.39963199999999993</v>
      </c>
      <c r="AO1252" s="3">
        <f>(Table1[[#This Row],[OBS_ACC]]-Table1[[#This Row],[EXP_ACC]])/(1-Table1[[#This Row],[EXP_ACC]])</f>
        <v>0.6768648562215176</v>
      </c>
      <c r="AP1252" s="3">
        <f>Table1[[#This Row],['# CM TP]]+Table1[[#This Row],['# CM FN]]</f>
        <v>364</v>
      </c>
      <c r="AQ1252" s="3">
        <f>Table1[[#This Row],['# CM TN]]+Table1[[#This Row],['# CM FP]]</f>
        <v>636</v>
      </c>
      <c r="AR1252" s="2">
        <f>IFERROR(Table1[[#This Row],[NUM_T]]/(Table1[[#This Row],[NUM_T]]+Table1[[#This Row],[NUM_F]]),0)</f>
        <v>0.36399999999999999</v>
      </c>
      <c r="AS1252" s="2">
        <f>IFERROR(((LEN(Table1[[#This Row],[Predictors]])-LEN(SUBSTITUTE(Table1[[#This Row],[Predictors]],"_","")))/Table1[[#This Row],[NumPredictors]])-Table1[[#This Row],[P_se]],0)</f>
        <v>0</v>
      </c>
      <c r="AT1252" s="2">
        <f>IFERROR((LEN(Table1[[#This Row],[Predictors]])-LEN(SUBSTITUTE(Table1[[#This Row],[Predictors]],".","")))/Table1[[#This Row],[NumPredictors]],0)</f>
        <v>0</v>
      </c>
      <c r="AU12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2" s="2">
        <f>1-(Table1[[#This Row],[P_2gram]]+Table1[[#This Row],[P_order]]+Table1[[#This Row],[P_se]])</f>
        <v>1</v>
      </c>
    </row>
    <row r="1253" spans="1:48" x14ac:dyDescent="0.25">
      <c r="A1253">
        <v>13</v>
      </c>
      <c r="B1253" t="s">
        <v>645</v>
      </c>
      <c r="C1253" t="s">
        <v>190</v>
      </c>
      <c r="D1253" s="26" t="s">
        <v>1510</v>
      </c>
      <c r="E1253">
        <v>4000</v>
      </c>
      <c r="F12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53" t="s">
        <v>681</v>
      </c>
      <c r="H1253" s="3">
        <v>1</v>
      </c>
      <c r="I1253" s="1">
        <v>42795.354097222225</v>
      </c>
      <c r="J1253" s="3" t="s">
        <v>28</v>
      </c>
      <c r="K1253" s="1" t="s">
        <v>11</v>
      </c>
      <c r="L1253" t="str">
        <f>SUBSTITUTE(SUBSTITUTE(Table1[[#This Row],[PredictorSetsOrig]],"task","act"),"startend","se")</f>
        <v>act,se</v>
      </c>
      <c r="M1253" s="14" t="s">
        <v>14</v>
      </c>
      <c r="N1253" s="3">
        <v>5</v>
      </c>
      <c r="O1253" s="3">
        <f>IF(Table1[[#This Row],[Algorithm]]="None",0,IF(Table1[[#This Row],[NumPredictors]]&lt;=5,5,IF(Table1[[#This Row],[NumPredictors]]&lt;=10,10,IF(Table1[[#This Row],[NumPredictors]]&lt;=30,30,50))))</f>
        <v>5</v>
      </c>
      <c r="P1253" s="2">
        <v>0.80600000000000005</v>
      </c>
      <c r="Q1253" s="2">
        <v>0.79900000000000004</v>
      </c>
      <c r="R1253">
        <v>0.16999999999916299</v>
      </c>
      <c r="S1253">
        <v>3.8499999999994499</v>
      </c>
      <c r="T1253">
        <v>0.109999999999673</v>
      </c>
      <c r="U1253" s="3">
        <v>4.17358694614658</v>
      </c>
      <c r="V1253" s="17">
        <v>6.9605890807084903</v>
      </c>
      <c r="W1253" s="22">
        <f>IFERROR(Table1[[#This Row],[MutualInformation]]/Table1[[#This Row],[MutualInformationPotential]],0)</f>
        <v>0.59960254768002585</v>
      </c>
      <c r="X1253" s="3">
        <v>0.28582284480983899</v>
      </c>
      <c r="Y1253" s="3">
        <v>0.59421769618333597</v>
      </c>
      <c r="Z1253" s="3">
        <f>IFERROR(Table1[[#This Row],[MutualInformationVsOutcome]]/Table1[[#This Row],[MutualInformationVsOutcomePotential]],0)</f>
        <v>0.48100695527191623</v>
      </c>
      <c r="AA1253">
        <v>253</v>
      </c>
      <c r="AB1253">
        <v>553</v>
      </c>
      <c r="AC1253">
        <v>83</v>
      </c>
      <c r="AD1253">
        <v>111</v>
      </c>
      <c r="AE1253" s="3" t="s">
        <v>252</v>
      </c>
      <c r="AF12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253" s="17" t="str">
        <f>RIGHT(Table1[[#This Row],[AlgorithmFunc]],LEN(Table1[[#This Row],[AlgorithmFunc]])-16)</f>
        <v>ClusterDuplicates</v>
      </c>
      <c r="AH1253" s="3">
        <f>Table1[[#This Row],['# CM TP]]+Table1[[#This Row],['# CM TN]]</f>
        <v>806</v>
      </c>
      <c r="AI1253" s="3">
        <f>Table1[[#This Row],['# CM FP]]+Table1[[#This Row],['# CM FN]]</f>
        <v>194</v>
      </c>
      <c r="AJ1253" s="3">
        <f>Table1[[#This Row],['# CM TP]]+Table1[[#This Row],['# CM FP]]</f>
        <v>336</v>
      </c>
      <c r="AK1253" s="3">
        <f>Table1[[#This Row],['# CM TN]]+Table1[[#This Row],['# CM FN]]</f>
        <v>664</v>
      </c>
      <c r="AL1253" s="3">
        <f>Table1[[#This Row],[GT_T]]+Table1[[#This Row],[GT_F]]</f>
        <v>1000</v>
      </c>
      <c r="AM1253" s="3">
        <f>IFERROR((Table1[[#This Row],['# CM TP]]+Table1[[#This Row],['# CM TN]])/Table1[[#This Row],[GT_TOT]], 0)</f>
        <v>0.80600000000000005</v>
      </c>
      <c r="AN1253" s="3">
        <f>IFERROR(((Table1[[#This Row],[GT_T]]*Table1[[#This Row],[GT_ML_P]]/Table1[[#This Row],[GT_TOT]])+(Table1[[#This Row],[GT_F]]*Table1[[#This Row],[GT_ML_N]]/Table1[[#This Row],[GT_TOT]]))/Table1[[#This Row],[GT_TOT]],0)</f>
        <v>0.39963199999999993</v>
      </c>
      <c r="AO1253" s="3">
        <f>(Table1[[#This Row],[OBS_ACC]]-Table1[[#This Row],[EXP_ACC]])/(1-Table1[[#This Row],[EXP_ACC]])</f>
        <v>0.6768648562215176</v>
      </c>
      <c r="AP1253" s="3">
        <f>Table1[[#This Row],['# CM TP]]+Table1[[#This Row],['# CM FN]]</f>
        <v>364</v>
      </c>
      <c r="AQ1253" s="3">
        <f>Table1[[#This Row],['# CM TN]]+Table1[[#This Row],['# CM FP]]</f>
        <v>636</v>
      </c>
      <c r="AR1253" s="2">
        <f>IFERROR(Table1[[#This Row],[NUM_T]]/(Table1[[#This Row],[NUM_T]]+Table1[[#This Row],[NUM_F]]),0)</f>
        <v>0.36399999999999999</v>
      </c>
      <c r="AS1253" s="2">
        <f>IFERROR(((LEN(Table1[[#This Row],[Predictors]])-LEN(SUBSTITUTE(Table1[[#This Row],[Predictors]],"_","")))/Table1[[#This Row],[NumPredictors]])-Table1[[#This Row],[P_se]],0)</f>
        <v>0</v>
      </c>
      <c r="AT1253" s="2">
        <f>IFERROR((LEN(Table1[[#This Row],[Predictors]])-LEN(SUBSTITUTE(Table1[[#This Row],[Predictors]],".","")))/Table1[[#This Row],[NumPredictors]],0)</f>
        <v>0</v>
      </c>
      <c r="AU12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3" s="2">
        <f>1-(Table1[[#This Row],[P_2gram]]+Table1[[#This Row],[P_order]]+Table1[[#This Row],[P_se]])</f>
        <v>1</v>
      </c>
    </row>
    <row r="1254" spans="1:48" x14ac:dyDescent="0.25">
      <c r="A1254">
        <v>23</v>
      </c>
      <c r="B1254" t="s">
        <v>645</v>
      </c>
      <c r="C1254" t="s">
        <v>190</v>
      </c>
      <c r="D1254" s="26" t="s">
        <v>1510</v>
      </c>
      <c r="E1254">
        <v>4000</v>
      </c>
      <c r="F12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54" t="s">
        <v>681</v>
      </c>
      <c r="H1254" s="3">
        <v>1</v>
      </c>
      <c r="I1254" s="1">
        <v>42795.357743055552</v>
      </c>
      <c r="J1254" s="3" t="s">
        <v>37</v>
      </c>
      <c r="K1254" s="1" t="s">
        <v>11</v>
      </c>
      <c r="L1254" t="str">
        <f>SUBSTITUTE(SUBSTITUTE(Table1[[#This Row],[PredictorSetsOrig]],"task","act"),"startend","se")</f>
        <v>act</v>
      </c>
      <c r="M1254" s="14" t="s">
        <v>12</v>
      </c>
      <c r="N1254" s="3">
        <v>5</v>
      </c>
      <c r="O1254" s="3">
        <f>IF(Table1[[#This Row],[Algorithm]]="None",0,IF(Table1[[#This Row],[NumPredictors]]&lt;=5,5,IF(Table1[[#This Row],[NumPredictors]]&lt;=10,10,IF(Table1[[#This Row],[NumPredictors]]&lt;=30,30,50))))</f>
        <v>5</v>
      </c>
      <c r="P1254" s="2">
        <v>0.80600000000000005</v>
      </c>
      <c r="Q1254" s="2">
        <v>0.79900000000000004</v>
      </c>
      <c r="R1254">
        <v>0.109999999999673</v>
      </c>
      <c r="S1254">
        <v>3.66000000000076</v>
      </c>
      <c r="T1254">
        <v>6.0000000000400198E-2</v>
      </c>
      <c r="U1254" s="3">
        <v>4.1763938434306702</v>
      </c>
      <c r="V1254" s="3">
        <v>6.6527099250221697</v>
      </c>
      <c r="W1254" s="22">
        <f>IFERROR(Table1[[#This Row],[MutualInformation]]/Table1[[#This Row],[MutualInformationPotential]],0)</f>
        <v>0.6277733270351108</v>
      </c>
      <c r="X1254" s="3">
        <v>0.28601616460437401</v>
      </c>
      <c r="Y1254" s="3">
        <v>0.58010195672617004</v>
      </c>
      <c r="Z1254" s="3">
        <f>IFERROR(Table1[[#This Row],[MutualInformationVsOutcome]]/Table1[[#This Row],[MutualInformationVsOutcomePotential]],0)</f>
        <v>0.493044647217738</v>
      </c>
      <c r="AA1254">
        <v>253</v>
      </c>
      <c r="AB1254">
        <v>553</v>
      </c>
      <c r="AC1254">
        <v>83</v>
      </c>
      <c r="AD1254">
        <v>111</v>
      </c>
      <c r="AE1254" s="3" t="s">
        <v>247</v>
      </c>
      <c r="AF12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54" s="17" t="str">
        <f>RIGHT(Table1[[#This Row],[AlgorithmFunc]],LEN(Table1[[#This Row],[AlgorithmFunc]])-16)</f>
        <v>Cluster</v>
      </c>
      <c r="AH1254" s="3">
        <f>Table1[[#This Row],['# CM TP]]+Table1[[#This Row],['# CM TN]]</f>
        <v>806</v>
      </c>
      <c r="AI1254" s="3">
        <f>Table1[[#This Row],['# CM FP]]+Table1[[#This Row],['# CM FN]]</f>
        <v>194</v>
      </c>
      <c r="AJ1254" s="3">
        <f>Table1[[#This Row],['# CM TP]]+Table1[[#This Row],['# CM FP]]</f>
        <v>336</v>
      </c>
      <c r="AK1254" s="3">
        <f>Table1[[#This Row],['# CM TN]]+Table1[[#This Row],['# CM FN]]</f>
        <v>664</v>
      </c>
      <c r="AL1254" s="3">
        <f>Table1[[#This Row],[GT_T]]+Table1[[#This Row],[GT_F]]</f>
        <v>1000</v>
      </c>
      <c r="AM1254" s="3">
        <f>IFERROR((Table1[[#This Row],['# CM TP]]+Table1[[#This Row],['# CM TN]])/Table1[[#This Row],[GT_TOT]], 0)</f>
        <v>0.80600000000000005</v>
      </c>
      <c r="AN1254" s="3">
        <f>IFERROR(((Table1[[#This Row],[GT_T]]*Table1[[#This Row],[GT_ML_P]]/Table1[[#This Row],[GT_TOT]])+(Table1[[#This Row],[GT_F]]*Table1[[#This Row],[GT_ML_N]]/Table1[[#This Row],[GT_TOT]]))/Table1[[#This Row],[GT_TOT]],0)</f>
        <v>0.39963199999999993</v>
      </c>
      <c r="AO1254" s="3">
        <f>(Table1[[#This Row],[OBS_ACC]]-Table1[[#This Row],[EXP_ACC]])/(1-Table1[[#This Row],[EXP_ACC]])</f>
        <v>0.6768648562215176</v>
      </c>
      <c r="AP1254" s="3">
        <f>Table1[[#This Row],['# CM TP]]+Table1[[#This Row],['# CM FN]]</f>
        <v>364</v>
      </c>
      <c r="AQ1254" s="3">
        <f>Table1[[#This Row],['# CM TN]]+Table1[[#This Row],['# CM FP]]</f>
        <v>636</v>
      </c>
      <c r="AR1254" s="2">
        <f>IFERROR(Table1[[#This Row],[NUM_T]]/(Table1[[#This Row],[NUM_T]]+Table1[[#This Row],[NUM_F]]),0)</f>
        <v>0.36399999999999999</v>
      </c>
      <c r="AS1254" s="2">
        <f>IFERROR(((LEN(Table1[[#This Row],[Predictors]])-LEN(SUBSTITUTE(Table1[[#This Row],[Predictors]],"_","")))/Table1[[#This Row],[NumPredictors]])-Table1[[#This Row],[P_se]],0)</f>
        <v>0</v>
      </c>
      <c r="AT1254" s="2">
        <f>IFERROR((LEN(Table1[[#This Row],[Predictors]])-LEN(SUBSTITUTE(Table1[[#This Row],[Predictors]],".","")))/Table1[[#This Row],[NumPredictors]],0)</f>
        <v>0</v>
      </c>
      <c r="AU12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4" s="2">
        <f>1-(Table1[[#This Row],[P_2gram]]+Table1[[#This Row],[P_order]]+Table1[[#This Row],[P_se]])</f>
        <v>1</v>
      </c>
    </row>
    <row r="1255" spans="1:48" x14ac:dyDescent="0.25">
      <c r="A1255">
        <v>24</v>
      </c>
      <c r="B1255" t="s">
        <v>645</v>
      </c>
      <c r="C1255" t="s">
        <v>190</v>
      </c>
      <c r="D1255" s="26" t="s">
        <v>1510</v>
      </c>
      <c r="E1255">
        <v>4000</v>
      </c>
      <c r="F12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55" t="s">
        <v>681</v>
      </c>
      <c r="H1255" s="3">
        <v>1</v>
      </c>
      <c r="I1255" s="1">
        <v>42795.357800925929</v>
      </c>
      <c r="J1255" s="3" t="s">
        <v>37</v>
      </c>
      <c r="K1255" s="1" t="s">
        <v>11</v>
      </c>
      <c r="L1255" t="str">
        <f>SUBSTITUTE(SUBSTITUTE(Table1[[#This Row],[PredictorSetsOrig]],"task","act"),"startend","se")</f>
        <v>act,se</v>
      </c>
      <c r="M1255" s="14" t="s">
        <v>14</v>
      </c>
      <c r="N1255" s="3">
        <v>5</v>
      </c>
      <c r="O1255" s="3">
        <f>IF(Table1[[#This Row],[Algorithm]]="None",0,IF(Table1[[#This Row],[NumPredictors]]&lt;=5,5,IF(Table1[[#This Row],[NumPredictors]]&lt;=10,10,IF(Table1[[#This Row],[NumPredictors]]&lt;=30,30,50))))</f>
        <v>5</v>
      </c>
      <c r="P1255" s="2">
        <v>0.80600000000000005</v>
      </c>
      <c r="Q1255" s="2">
        <v>0.79900000000000004</v>
      </c>
      <c r="R1255">
        <v>0.109999999999673</v>
      </c>
      <c r="S1255">
        <v>3.6999999999998199</v>
      </c>
      <c r="T1255">
        <v>7.9999999999927199E-2</v>
      </c>
      <c r="U1255" s="3">
        <v>4.1763938434306702</v>
      </c>
      <c r="V1255" s="3">
        <v>6.9605890807084903</v>
      </c>
      <c r="W1255" s="22">
        <f>IFERROR(Table1[[#This Row],[MutualInformation]]/Table1[[#This Row],[MutualInformationPotential]],0)</f>
        <v>0.60000580338892406</v>
      </c>
      <c r="X1255" s="3">
        <v>0.28601616460437401</v>
      </c>
      <c r="Y1255" s="3">
        <v>0.59421769618333597</v>
      </c>
      <c r="Z1255" s="3">
        <f>IFERROR(Table1[[#This Row],[MutualInformationVsOutcome]]/Table1[[#This Row],[MutualInformationVsOutcomePotential]],0)</f>
        <v>0.48133229023884283</v>
      </c>
      <c r="AA1255">
        <v>253</v>
      </c>
      <c r="AB1255">
        <v>553</v>
      </c>
      <c r="AC1255">
        <v>83</v>
      </c>
      <c r="AD1255">
        <v>111</v>
      </c>
      <c r="AE1255" s="3" t="s">
        <v>247</v>
      </c>
      <c r="AF12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255" s="17" t="str">
        <f>RIGHT(Table1[[#This Row],[AlgorithmFunc]],LEN(Table1[[#This Row],[AlgorithmFunc]])-16)</f>
        <v>Cluster</v>
      </c>
      <c r="AH1255" s="3">
        <f>Table1[[#This Row],['# CM TP]]+Table1[[#This Row],['# CM TN]]</f>
        <v>806</v>
      </c>
      <c r="AI1255" s="3">
        <f>Table1[[#This Row],['# CM FP]]+Table1[[#This Row],['# CM FN]]</f>
        <v>194</v>
      </c>
      <c r="AJ1255" s="3">
        <f>Table1[[#This Row],['# CM TP]]+Table1[[#This Row],['# CM FP]]</f>
        <v>336</v>
      </c>
      <c r="AK1255" s="3">
        <f>Table1[[#This Row],['# CM TN]]+Table1[[#This Row],['# CM FN]]</f>
        <v>664</v>
      </c>
      <c r="AL1255" s="3">
        <f>Table1[[#This Row],[GT_T]]+Table1[[#This Row],[GT_F]]</f>
        <v>1000</v>
      </c>
      <c r="AM1255" s="3">
        <f>IFERROR((Table1[[#This Row],['# CM TP]]+Table1[[#This Row],['# CM TN]])/Table1[[#This Row],[GT_TOT]], 0)</f>
        <v>0.80600000000000005</v>
      </c>
      <c r="AN1255" s="3">
        <f>IFERROR(((Table1[[#This Row],[GT_T]]*Table1[[#This Row],[GT_ML_P]]/Table1[[#This Row],[GT_TOT]])+(Table1[[#This Row],[GT_F]]*Table1[[#This Row],[GT_ML_N]]/Table1[[#This Row],[GT_TOT]]))/Table1[[#This Row],[GT_TOT]],0)</f>
        <v>0.39963199999999993</v>
      </c>
      <c r="AO1255" s="3">
        <f>(Table1[[#This Row],[OBS_ACC]]-Table1[[#This Row],[EXP_ACC]])/(1-Table1[[#This Row],[EXP_ACC]])</f>
        <v>0.6768648562215176</v>
      </c>
      <c r="AP1255" s="3">
        <f>Table1[[#This Row],['# CM TP]]+Table1[[#This Row],['# CM FN]]</f>
        <v>364</v>
      </c>
      <c r="AQ1255" s="3">
        <f>Table1[[#This Row],['# CM TN]]+Table1[[#This Row],['# CM FP]]</f>
        <v>636</v>
      </c>
      <c r="AR1255" s="2">
        <f>IFERROR(Table1[[#This Row],[NUM_T]]/(Table1[[#This Row],[NUM_T]]+Table1[[#This Row],[NUM_F]]),0)</f>
        <v>0.36399999999999999</v>
      </c>
      <c r="AS1255" s="2">
        <f>IFERROR(((LEN(Table1[[#This Row],[Predictors]])-LEN(SUBSTITUTE(Table1[[#This Row],[Predictors]],"_","")))/Table1[[#This Row],[NumPredictors]])-Table1[[#This Row],[P_se]],0)</f>
        <v>0</v>
      </c>
      <c r="AT1255" s="2">
        <f>IFERROR((LEN(Table1[[#This Row],[Predictors]])-LEN(SUBSTITUTE(Table1[[#This Row],[Predictors]],".","")))/Table1[[#This Row],[NumPredictors]],0)</f>
        <v>0</v>
      </c>
      <c r="AU12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5" s="2">
        <f>1-(Table1[[#This Row],[P_2gram]]+Table1[[#This Row],[P_order]]+Table1[[#This Row],[P_se]])</f>
        <v>1</v>
      </c>
    </row>
    <row r="1256" spans="1:48" x14ac:dyDescent="0.25">
      <c r="A1256">
        <v>46</v>
      </c>
      <c r="B1256" t="s">
        <v>645</v>
      </c>
      <c r="C1256" t="s">
        <v>190</v>
      </c>
      <c r="D1256" s="26" t="s">
        <v>1510</v>
      </c>
      <c r="E1256">
        <v>4000</v>
      </c>
      <c r="F12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56" t="s">
        <v>681</v>
      </c>
      <c r="H1256" s="3">
        <v>1</v>
      </c>
      <c r="I1256" s="1">
        <v>42795.44494212963</v>
      </c>
      <c r="J1256" s="3" t="s">
        <v>45</v>
      </c>
      <c r="K1256" s="1" t="s">
        <v>11</v>
      </c>
      <c r="L1256" t="str">
        <f>SUBSTITUTE(SUBSTITUTE(Table1[[#This Row],[PredictorSetsOrig]],"task","act"),"startend","se")</f>
        <v>act,se</v>
      </c>
      <c r="M1256" s="14" t="s">
        <v>14</v>
      </c>
      <c r="N1256" s="3">
        <v>5</v>
      </c>
      <c r="O1256" s="3">
        <f>IF(Table1[[#This Row],[Algorithm]]="None",0,IF(Table1[[#This Row],[NumPredictors]]&lt;=5,5,IF(Table1[[#This Row],[NumPredictors]]&lt;=10,10,IF(Table1[[#This Row],[NumPredictors]]&lt;=30,30,50))))</f>
        <v>5</v>
      </c>
      <c r="P1256" s="2">
        <v>0.80600000000000005</v>
      </c>
      <c r="Q1256" s="2">
        <v>0.82</v>
      </c>
      <c r="R1256">
        <v>12.989999999999799</v>
      </c>
      <c r="S1256">
        <v>3.4300000000002902</v>
      </c>
      <c r="T1256">
        <v>0.12000000000079999</v>
      </c>
      <c r="U1256" s="3">
        <v>4.6336521279322698</v>
      </c>
      <c r="V1256" s="17">
        <v>6.9605890807084903</v>
      </c>
      <c r="W1256" s="22">
        <f>IFERROR(Table1[[#This Row],[MutualInformation]]/Table1[[#This Row],[MutualInformationPotential]],0)</f>
        <v>0.66569827268996451</v>
      </c>
      <c r="X1256" s="3">
        <v>0.36516004295403698</v>
      </c>
      <c r="Y1256" s="3">
        <v>0.59421769618333597</v>
      </c>
      <c r="Z1256" s="3">
        <f>IFERROR(Table1[[#This Row],[MutualInformationVsOutcome]]/Table1[[#This Row],[MutualInformationVsOutcomePotential]],0)</f>
        <v>0.61452232960994302</v>
      </c>
      <c r="AA1256">
        <v>257</v>
      </c>
      <c r="AB1256">
        <v>549</v>
      </c>
      <c r="AC1256">
        <v>87</v>
      </c>
      <c r="AD1256">
        <v>107</v>
      </c>
      <c r="AE1256" s="3" t="s">
        <v>258</v>
      </c>
      <c r="AF12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256" s="17" t="str">
        <f>RIGHT(Table1[[#This Row],[AlgorithmFunc]],LEN(Table1[[#This Row],[AlgorithmFunc]])-16)</f>
        <v>Recursive</v>
      </c>
      <c r="AH1256" s="3">
        <f>Table1[[#This Row],['# CM TP]]+Table1[[#This Row],['# CM TN]]</f>
        <v>806</v>
      </c>
      <c r="AI1256" s="3">
        <f>Table1[[#This Row],['# CM FP]]+Table1[[#This Row],['# CM FN]]</f>
        <v>194</v>
      </c>
      <c r="AJ1256" s="3">
        <f>Table1[[#This Row],['# CM TP]]+Table1[[#This Row],['# CM FP]]</f>
        <v>344</v>
      </c>
      <c r="AK1256" s="3">
        <f>Table1[[#This Row],['# CM TN]]+Table1[[#This Row],['# CM FN]]</f>
        <v>656</v>
      </c>
      <c r="AL1256" s="3">
        <f>Table1[[#This Row],[GT_T]]+Table1[[#This Row],[GT_F]]</f>
        <v>1000</v>
      </c>
      <c r="AM1256" s="3">
        <f>IFERROR((Table1[[#This Row],['# CM TP]]+Table1[[#This Row],['# CM TN]])/Table1[[#This Row],[GT_TOT]], 0)</f>
        <v>0.80600000000000005</v>
      </c>
      <c r="AN1256" s="3">
        <f>IFERROR(((Table1[[#This Row],[GT_T]]*Table1[[#This Row],[GT_ML_P]]/Table1[[#This Row],[GT_TOT]])+(Table1[[#This Row],[GT_F]]*Table1[[#This Row],[GT_ML_N]]/Table1[[#This Row],[GT_TOT]]))/Table1[[#This Row],[GT_TOT]],0)</f>
        <v>0.404528</v>
      </c>
      <c r="AO1256" s="3">
        <f>(Table1[[#This Row],[OBS_ACC]]-Table1[[#This Row],[EXP_ACC]])/(1-Table1[[#This Row],[EXP_ACC]])</f>
        <v>0.67420802321519746</v>
      </c>
      <c r="AP1256" s="3">
        <f>Table1[[#This Row],['# CM TP]]+Table1[[#This Row],['# CM FN]]</f>
        <v>364</v>
      </c>
      <c r="AQ1256" s="3">
        <f>Table1[[#This Row],['# CM TN]]+Table1[[#This Row],['# CM FP]]</f>
        <v>636</v>
      </c>
      <c r="AR1256" s="2">
        <f>IFERROR(Table1[[#This Row],[NUM_T]]/(Table1[[#This Row],[NUM_T]]+Table1[[#This Row],[NUM_F]]),0)</f>
        <v>0.36399999999999999</v>
      </c>
      <c r="AS1256" s="2">
        <f>IFERROR(((LEN(Table1[[#This Row],[Predictors]])-LEN(SUBSTITUTE(Table1[[#This Row],[Predictors]],"_","")))/Table1[[#This Row],[NumPredictors]])-Table1[[#This Row],[P_se]],0)</f>
        <v>0</v>
      </c>
      <c r="AT1256" s="2">
        <f>IFERROR((LEN(Table1[[#This Row],[Predictors]])-LEN(SUBSTITUTE(Table1[[#This Row],[Predictors]],".","")))/Table1[[#This Row],[NumPredictors]],0)</f>
        <v>0</v>
      </c>
      <c r="AU12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6" s="2">
        <f>1-(Table1[[#This Row],[P_2gram]]+Table1[[#This Row],[P_order]]+Table1[[#This Row],[P_se]])</f>
        <v>1</v>
      </c>
    </row>
    <row r="1257" spans="1:48" x14ac:dyDescent="0.25">
      <c r="A1257">
        <v>52</v>
      </c>
      <c r="B1257" t="s">
        <v>645</v>
      </c>
      <c r="C1257" t="s">
        <v>190</v>
      </c>
      <c r="D1257" s="26" t="s">
        <v>1510</v>
      </c>
      <c r="E1257">
        <v>4000</v>
      </c>
      <c r="F12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57" t="s">
        <v>681</v>
      </c>
      <c r="H1257" s="3">
        <v>1</v>
      </c>
      <c r="I1257" s="1">
        <v>42795.459097222221</v>
      </c>
      <c r="J1257" s="3" t="s">
        <v>45</v>
      </c>
      <c r="K1257" s="1" t="s">
        <v>11</v>
      </c>
      <c r="L1257" t="str">
        <f>SUBSTITUTE(SUBSTITUTE(Table1[[#This Row],[PredictorSetsOrig]],"task","act"),"startend","se")</f>
        <v>act,order</v>
      </c>
      <c r="M1257" s="14" t="s">
        <v>26</v>
      </c>
      <c r="N1257" s="3">
        <v>5</v>
      </c>
      <c r="O1257" s="3">
        <f>IF(Table1[[#This Row],[Algorithm]]="None",0,IF(Table1[[#This Row],[NumPredictors]]&lt;=5,5,IF(Table1[[#This Row],[NumPredictors]]&lt;=10,10,IF(Table1[[#This Row],[NumPredictors]]&lt;=30,30,50))))</f>
        <v>5</v>
      </c>
      <c r="P1257" s="2">
        <v>0.80600000000000005</v>
      </c>
      <c r="Q1257" s="2">
        <v>0.81433333333333302</v>
      </c>
      <c r="R1257">
        <v>144.91</v>
      </c>
      <c r="S1257">
        <v>3.3700000000007999</v>
      </c>
      <c r="T1257">
        <v>0.84000000000014596</v>
      </c>
      <c r="U1257" s="3">
        <v>3.7224530493206101</v>
      </c>
      <c r="V1257" s="17">
        <v>7.28892414629368</v>
      </c>
      <c r="W1257" s="22">
        <f>IFERROR(Table1[[#This Row],[MutualInformation]]/Table1[[#This Row],[MutualInformationPotential]],0)</f>
        <v>0.51069992973015466</v>
      </c>
      <c r="X1257" s="3">
        <v>0.28721370645841698</v>
      </c>
      <c r="Y1257" s="3">
        <v>0.62004340356102405</v>
      </c>
      <c r="Z1257" s="3">
        <f>IFERROR(Table1[[#This Row],[MutualInformationVsOutcome]]/Table1[[#This Row],[MutualInformationVsOutcomePotential]],0)</f>
        <v>0.46321548589807665</v>
      </c>
      <c r="AA1257">
        <v>264</v>
      </c>
      <c r="AB1257">
        <v>542</v>
      </c>
      <c r="AC1257">
        <v>94</v>
      </c>
      <c r="AD1257">
        <v>100</v>
      </c>
      <c r="AE1257" s="3" t="s">
        <v>263</v>
      </c>
      <c r="AF12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257" s="17" t="str">
        <f>RIGHT(Table1[[#This Row],[AlgorithmFunc]],LEN(Table1[[#This Row],[AlgorithmFunc]])-16)</f>
        <v>Recursive</v>
      </c>
      <c r="AH1257" s="3">
        <f>Table1[[#This Row],['# CM TP]]+Table1[[#This Row],['# CM TN]]</f>
        <v>806</v>
      </c>
      <c r="AI1257" s="3">
        <f>Table1[[#This Row],['# CM FP]]+Table1[[#This Row],['# CM FN]]</f>
        <v>194</v>
      </c>
      <c r="AJ1257" s="3">
        <f>Table1[[#This Row],['# CM TP]]+Table1[[#This Row],['# CM FP]]</f>
        <v>358</v>
      </c>
      <c r="AK1257" s="3">
        <f>Table1[[#This Row],['# CM TN]]+Table1[[#This Row],['# CM FN]]</f>
        <v>642</v>
      </c>
      <c r="AL1257" s="3">
        <f>Table1[[#This Row],[GT_T]]+Table1[[#This Row],[GT_F]]</f>
        <v>1000</v>
      </c>
      <c r="AM1257" s="3">
        <f>IFERROR((Table1[[#This Row],['# CM TP]]+Table1[[#This Row],['# CM TN]])/Table1[[#This Row],[GT_TOT]], 0)</f>
        <v>0.80600000000000005</v>
      </c>
      <c r="AN1257" s="3">
        <f>IFERROR(((Table1[[#This Row],[GT_T]]*Table1[[#This Row],[GT_ML_P]]/Table1[[#This Row],[GT_TOT]])+(Table1[[#This Row],[GT_F]]*Table1[[#This Row],[GT_ML_N]]/Table1[[#This Row],[GT_TOT]]))/Table1[[#This Row],[GT_TOT]],0)</f>
        <v>0.41309600000000002</v>
      </c>
      <c r="AO1257" s="3">
        <f>(Table1[[#This Row],[OBS_ACC]]-Table1[[#This Row],[EXP_ACC]])/(1-Table1[[#This Row],[EXP_ACC]])</f>
        <v>0.66945190354811013</v>
      </c>
      <c r="AP1257" s="3">
        <f>Table1[[#This Row],['# CM TP]]+Table1[[#This Row],['# CM FN]]</f>
        <v>364</v>
      </c>
      <c r="AQ1257" s="3">
        <f>Table1[[#This Row],['# CM TN]]+Table1[[#This Row],['# CM FP]]</f>
        <v>636</v>
      </c>
      <c r="AR1257" s="2">
        <f>IFERROR(Table1[[#This Row],[NUM_T]]/(Table1[[#This Row],[NUM_T]]+Table1[[#This Row],[NUM_F]]),0)</f>
        <v>0.36399999999999999</v>
      </c>
      <c r="AS1257" s="2">
        <f>IFERROR(((LEN(Table1[[#This Row],[Predictors]])-LEN(SUBSTITUTE(Table1[[#This Row],[Predictors]],"_","")))/Table1[[#This Row],[NumPredictors]])-Table1[[#This Row],[P_se]],0)</f>
        <v>0</v>
      </c>
      <c r="AT1257" s="2">
        <f>IFERROR((LEN(Table1[[#This Row],[Predictors]])-LEN(SUBSTITUTE(Table1[[#This Row],[Predictors]],".","")))/Table1[[#This Row],[NumPredictors]],0)</f>
        <v>0.2</v>
      </c>
      <c r="AU12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7" s="2">
        <f>1-(Table1[[#This Row],[P_2gram]]+Table1[[#This Row],[P_order]]+Table1[[#This Row],[P_se]])</f>
        <v>0.8</v>
      </c>
    </row>
    <row r="1258" spans="1:48" x14ac:dyDescent="0.25">
      <c r="A1258">
        <v>78</v>
      </c>
      <c r="B1258" t="s">
        <v>645</v>
      </c>
      <c r="C1258" t="s">
        <v>190</v>
      </c>
      <c r="D1258" s="26" t="s">
        <v>1510</v>
      </c>
      <c r="E1258">
        <v>4000</v>
      </c>
      <c r="F12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58" t="s">
        <v>681</v>
      </c>
      <c r="H1258" s="3">
        <v>1</v>
      </c>
      <c r="I1258" s="1">
        <v>42795.579976851855</v>
      </c>
      <c r="J1258" s="3" t="s">
        <v>173</v>
      </c>
      <c r="K1258" s="1" t="s">
        <v>11</v>
      </c>
      <c r="L1258" t="str">
        <f>SUBSTITUTE(SUBSTITUTE(Table1[[#This Row],[PredictorSetsOrig]],"task","act"),"startend","se")</f>
        <v>act</v>
      </c>
      <c r="M1258" s="14" t="s">
        <v>12</v>
      </c>
      <c r="N1258" s="3">
        <v>5</v>
      </c>
      <c r="O1258" s="3">
        <f>IF(Table1[[#This Row],[Algorithm]]="None",0,IF(Table1[[#This Row],[NumPredictors]]&lt;=5,5,IF(Table1[[#This Row],[NumPredictors]]&lt;=10,10,IF(Table1[[#This Row],[NumPredictors]]&lt;=30,30,50))))</f>
        <v>5</v>
      </c>
      <c r="P1258" s="2">
        <v>0.80600000000000005</v>
      </c>
      <c r="Q1258" s="2">
        <v>0.82433333333333303</v>
      </c>
      <c r="R1258">
        <v>15.909999999999901</v>
      </c>
      <c r="S1258">
        <v>3.4400000000023301</v>
      </c>
      <c r="T1258">
        <v>9.9999999998544795E-2</v>
      </c>
      <c r="U1258" s="3">
        <v>4.6336521279322698</v>
      </c>
      <c r="V1258" s="3">
        <v>6.6527099250221697</v>
      </c>
      <c r="W1258" s="22">
        <f>IFERROR(Table1[[#This Row],[MutualInformation]]/Table1[[#This Row],[MutualInformationPotential]],0)</f>
        <v>0.69650596225519756</v>
      </c>
      <c r="X1258" s="3">
        <v>0.36516004295403698</v>
      </c>
      <c r="Y1258" s="3">
        <v>0.58010195672617004</v>
      </c>
      <c r="Z1258" s="3">
        <f>IFERROR(Table1[[#This Row],[MutualInformationVsOutcome]]/Table1[[#This Row],[MutualInformationVsOutcomePotential]],0)</f>
        <v>0.62947562703431159</v>
      </c>
      <c r="AA1258">
        <v>264</v>
      </c>
      <c r="AB1258">
        <v>542</v>
      </c>
      <c r="AC1258">
        <v>94</v>
      </c>
      <c r="AD1258">
        <v>100</v>
      </c>
      <c r="AE1258" s="3" t="s">
        <v>258</v>
      </c>
      <c r="AF12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258" s="17" t="str">
        <f>RIGHT(Table1[[#This Row],[AlgorithmFunc]],LEN(Table1[[#This Row],[AlgorithmFunc]])-16)</f>
        <v>Recursive2Sizes</v>
      </c>
      <c r="AH1258" s="3">
        <f>Table1[[#This Row],['# CM TP]]+Table1[[#This Row],['# CM TN]]</f>
        <v>806</v>
      </c>
      <c r="AI1258" s="3">
        <f>Table1[[#This Row],['# CM FP]]+Table1[[#This Row],['# CM FN]]</f>
        <v>194</v>
      </c>
      <c r="AJ1258" s="3">
        <f>Table1[[#This Row],['# CM TP]]+Table1[[#This Row],['# CM FP]]</f>
        <v>358</v>
      </c>
      <c r="AK1258" s="3">
        <f>Table1[[#This Row],['# CM TN]]+Table1[[#This Row],['# CM FN]]</f>
        <v>642</v>
      </c>
      <c r="AL1258" s="3">
        <f>Table1[[#This Row],[GT_T]]+Table1[[#This Row],[GT_F]]</f>
        <v>1000</v>
      </c>
      <c r="AM1258" s="3">
        <f>IFERROR((Table1[[#This Row],['# CM TP]]+Table1[[#This Row],['# CM TN]])/Table1[[#This Row],[GT_TOT]], 0)</f>
        <v>0.80600000000000005</v>
      </c>
      <c r="AN1258" s="3">
        <f>IFERROR(((Table1[[#This Row],[GT_T]]*Table1[[#This Row],[GT_ML_P]]/Table1[[#This Row],[GT_TOT]])+(Table1[[#This Row],[GT_F]]*Table1[[#This Row],[GT_ML_N]]/Table1[[#This Row],[GT_TOT]]))/Table1[[#This Row],[GT_TOT]],0)</f>
        <v>0.41309600000000002</v>
      </c>
      <c r="AO1258" s="3">
        <f>(Table1[[#This Row],[OBS_ACC]]-Table1[[#This Row],[EXP_ACC]])/(1-Table1[[#This Row],[EXP_ACC]])</f>
        <v>0.66945190354811013</v>
      </c>
      <c r="AP1258" s="3">
        <f>Table1[[#This Row],['# CM TP]]+Table1[[#This Row],['# CM FN]]</f>
        <v>364</v>
      </c>
      <c r="AQ1258" s="3">
        <f>Table1[[#This Row],['# CM TN]]+Table1[[#This Row],['# CM FP]]</f>
        <v>636</v>
      </c>
      <c r="AR1258" s="2">
        <f>IFERROR(Table1[[#This Row],[NUM_T]]/(Table1[[#This Row],[NUM_T]]+Table1[[#This Row],[NUM_F]]),0)</f>
        <v>0.36399999999999999</v>
      </c>
      <c r="AS1258" s="2">
        <f>IFERROR(((LEN(Table1[[#This Row],[Predictors]])-LEN(SUBSTITUTE(Table1[[#This Row],[Predictors]],"_","")))/Table1[[#This Row],[NumPredictors]])-Table1[[#This Row],[P_se]],0)</f>
        <v>0</v>
      </c>
      <c r="AT1258" s="2">
        <f>IFERROR((LEN(Table1[[#This Row],[Predictors]])-LEN(SUBSTITUTE(Table1[[#This Row],[Predictors]],".","")))/Table1[[#This Row],[NumPredictors]],0)</f>
        <v>0</v>
      </c>
      <c r="AU12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8" s="2">
        <f>1-(Table1[[#This Row],[P_2gram]]+Table1[[#This Row],[P_order]]+Table1[[#This Row],[P_se]])</f>
        <v>1</v>
      </c>
    </row>
    <row r="1259" spans="1:48" x14ac:dyDescent="0.25">
      <c r="A1259">
        <v>79</v>
      </c>
      <c r="B1259" t="s">
        <v>645</v>
      </c>
      <c r="C1259" t="s">
        <v>190</v>
      </c>
      <c r="D1259" s="26" t="s">
        <v>1510</v>
      </c>
      <c r="E1259">
        <v>4000</v>
      </c>
      <c r="F12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259" t="s">
        <v>681</v>
      </c>
      <c r="H1259" s="3">
        <v>1</v>
      </c>
      <c r="I1259" s="1">
        <v>42795.580208333333</v>
      </c>
      <c r="J1259" s="3" t="s">
        <v>173</v>
      </c>
      <c r="K1259" s="1" t="s">
        <v>11</v>
      </c>
      <c r="L1259" t="str">
        <f>SUBSTITUTE(SUBSTITUTE(Table1[[#This Row],[PredictorSetsOrig]],"task","act"),"startend","se")</f>
        <v>act,se</v>
      </c>
      <c r="M1259" s="14" t="s">
        <v>14</v>
      </c>
      <c r="N1259" s="3">
        <v>5</v>
      </c>
      <c r="O1259" s="3">
        <f>IF(Table1[[#This Row],[Algorithm]]="None",0,IF(Table1[[#This Row],[NumPredictors]]&lt;=5,5,IF(Table1[[#This Row],[NumPredictors]]&lt;=10,10,IF(Table1[[#This Row],[NumPredictors]]&lt;=30,30,50))))</f>
        <v>5</v>
      </c>
      <c r="P1259" s="2">
        <v>0.80600000000000005</v>
      </c>
      <c r="Q1259" s="2">
        <v>0.82</v>
      </c>
      <c r="R1259">
        <v>17.6699999999983</v>
      </c>
      <c r="S1259">
        <v>3.4500000000007298</v>
      </c>
      <c r="T1259">
        <v>0.13999999999941801</v>
      </c>
      <c r="U1259" s="3">
        <v>4.6336521279322698</v>
      </c>
      <c r="V1259" s="3">
        <v>6.9605890807084903</v>
      </c>
      <c r="W1259" s="22">
        <f>IFERROR(Table1[[#This Row],[MutualInformation]]/Table1[[#This Row],[MutualInformationPotential]],0)</f>
        <v>0.66569827268996451</v>
      </c>
      <c r="X1259" s="3">
        <v>0.36516004295403698</v>
      </c>
      <c r="Y1259" s="3">
        <v>0.59421769618333597</v>
      </c>
      <c r="Z1259" s="3">
        <f>IFERROR(Table1[[#This Row],[MutualInformationVsOutcome]]/Table1[[#This Row],[MutualInformationVsOutcomePotential]],0)</f>
        <v>0.61452232960994302</v>
      </c>
      <c r="AA1259">
        <v>257</v>
      </c>
      <c r="AB1259">
        <v>549</v>
      </c>
      <c r="AC1259">
        <v>87</v>
      </c>
      <c r="AD1259">
        <v>107</v>
      </c>
      <c r="AE1259" s="3" t="s">
        <v>258</v>
      </c>
      <c r="AF12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259" s="17" t="str">
        <f>RIGHT(Table1[[#This Row],[AlgorithmFunc]],LEN(Table1[[#This Row],[AlgorithmFunc]])-16)</f>
        <v>Recursive2Sizes</v>
      </c>
      <c r="AH1259" s="3">
        <f>Table1[[#This Row],['# CM TP]]+Table1[[#This Row],['# CM TN]]</f>
        <v>806</v>
      </c>
      <c r="AI1259" s="3">
        <f>Table1[[#This Row],['# CM FP]]+Table1[[#This Row],['# CM FN]]</f>
        <v>194</v>
      </c>
      <c r="AJ1259" s="3">
        <f>Table1[[#This Row],['# CM TP]]+Table1[[#This Row],['# CM FP]]</f>
        <v>344</v>
      </c>
      <c r="AK1259" s="3">
        <f>Table1[[#This Row],['# CM TN]]+Table1[[#This Row],['# CM FN]]</f>
        <v>656</v>
      </c>
      <c r="AL1259" s="3">
        <f>Table1[[#This Row],[GT_T]]+Table1[[#This Row],[GT_F]]</f>
        <v>1000</v>
      </c>
      <c r="AM1259" s="3">
        <f>IFERROR((Table1[[#This Row],['# CM TP]]+Table1[[#This Row],['# CM TN]])/Table1[[#This Row],[GT_TOT]], 0)</f>
        <v>0.80600000000000005</v>
      </c>
      <c r="AN1259" s="3">
        <f>IFERROR(((Table1[[#This Row],[GT_T]]*Table1[[#This Row],[GT_ML_P]]/Table1[[#This Row],[GT_TOT]])+(Table1[[#This Row],[GT_F]]*Table1[[#This Row],[GT_ML_N]]/Table1[[#This Row],[GT_TOT]]))/Table1[[#This Row],[GT_TOT]],0)</f>
        <v>0.404528</v>
      </c>
      <c r="AO1259" s="3">
        <f>(Table1[[#This Row],[OBS_ACC]]-Table1[[#This Row],[EXP_ACC]])/(1-Table1[[#This Row],[EXP_ACC]])</f>
        <v>0.67420802321519746</v>
      </c>
      <c r="AP1259" s="3">
        <f>Table1[[#This Row],['# CM TP]]+Table1[[#This Row],['# CM FN]]</f>
        <v>364</v>
      </c>
      <c r="AQ1259" s="3">
        <f>Table1[[#This Row],['# CM TN]]+Table1[[#This Row],['# CM FP]]</f>
        <v>636</v>
      </c>
      <c r="AR1259" s="2">
        <f>IFERROR(Table1[[#This Row],[NUM_T]]/(Table1[[#This Row],[NUM_T]]+Table1[[#This Row],[NUM_F]]),0)</f>
        <v>0.36399999999999999</v>
      </c>
      <c r="AS1259" s="2">
        <f>IFERROR(((LEN(Table1[[#This Row],[Predictors]])-LEN(SUBSTITUTE(Table1[[#This Row],[Predictors]],"_","")))/Table1[[#This Row],[NumPredictors]])-Table1[[#This Row],[P_se]],0)</f>
        <v>0</v>
      </c>
      <c r="AT1259" s="2">
        <f>IFERROR((LEN(Table1[[#This Row],[Predictors]])-LEN(SUBSTITUTE(Table1[[#This Row],[Predictors]],".","")))/Table1[[#This Row],[NumPredictors]],0)</f>
        <v>0</v>
      </c>
      <c r="AU12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59" s="2">
        <f>1-(Table1[[#This Row],[P_2gram]]+Table1[[#This Row],[P_order]]+Table1[[#This Row],[P_se]])</f>
        <v>1</v>
      </c>
    </row>
    <row r="1260" spans="1:48" x14ac:dyDescent="0.25">
      <c r="A1260">
        <v>15</v>
      </c>
      <c r="B1260" t="s">
        <v>645</v>
      </c>
      <c r="C1260" t="s">
        <v>190</v>
      </c>
      <c r="D1260" s="26" t="s">
        <v>1510</v>
      </c>
      <c r="E1260">
        <v>4000</v>
      </c>
      <c r="F12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60" t="s">
        <v>1316</v>
      </c>
      <c r="H1260" s="3">
        <v>1</v>
      </c>
      <c r="I1260" s="1">
        <v>43121.851215277777</v>
      </c>
      <c r="J1260" t="s">
        <v>1317</v>
      </c>
      <c r="K1260" t="s">
        <v>11</v>
      </c>
      <c r="L1260" t="str">
        <f>SUBSTITUTE(SUBSTITUTE(Table1[[#This Row],[PredictorSetsOrig]],"task","act"),"startend","se")</f>
        <v>act,se,order</v>
      </c>
      <c r="M1260" s="32" t="s">
        <v>18</v>
      </c>
      <c r="N1260" s="3">
        <v>30</v>
      </c>
      <c r="O1260" s="3">
        <f>IF(Table1[[#This Row],[Algorithm]]="None",0,IF(Table1[[#This Row],[NumPredictors]]&lt;=5,5,IF(Table1[[#This Row],[NumPredictors]]&lt;=10,10,IF(Table1[[#This Row],[NumPredictors]]&lt;=30,30,50))))</f>
        <v>30</v>
      </c>
      <c r="P1260" s="2">
        <v>0.79300000000000004</v>
      </c>
      <c r="Q1260" s="2">
        <v>0.81966666666666699</v>
      </c>
      <c r="R1260">
        <v>1.2000000000000199</v>
      </c>
      <c r="S1260">
        <v>7.2700000000000102</v>
      </c>
      <c r="T1260">
        <v>1.03</v>
      </c>
      <c r="U1260" s="3">
        <v>6.2011633060552303</v>
      </c>
      <c r="V1260" s="27">
        <v>7.28892414629368</v>
      </c>
      <c r="W1260" s="22">
        <f>IFERROR(Table1[[#This Row],[MutualInformation]]/Table1[[#This Row],[MutualInformationPotential]],0)</f>
        <v>0.8507652407397378</v>
      </c>
      <c r="X1260" s="3">
        <v>0.47495330971939498</v>
      </c>
      <c r="Y1260" s="27">
        <v>0.62004340356102405</v>
      </c>
      <c r="Z1260" s="3">
        <f>IFERROR(Table1[[#This Row],[MutualInformationVsOutcome]]/Table1[[#This Row],[MutualInformationVsOutcomePotential]],0)</f>
        <v>0.76600010094720816</v>
      </c>
      <c r="AA1260">
        <v>244</v>
      </c>
      <c r="AB1260">
        <v>549</v>
      </c>
      <c r="AC1260">
        <v>87</v>
      </c>
      <c r="AD1260">
        <v>120</v>
      </c>
      <c r="AE1260" s="3" t="s">
        <v>1329</v>
      </c>
      <c r="AF126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60" s="17" t="str">
        <f>RIGHT(Table1[[#This Row],[AlgorithmFunc]],LEN(Table1[[#This Row],[AlgorithmFunc]])-16)</f>
        <v>ClusterMRMR</v>
      </c>
      <c r="AH1260" s="3">
        <f>Table1[[#This Row],['# CM TP]]+Table1[[#This Row],['# CM TN]]</f>
        <v>793</v>
      </c>
      <c r="AI1260" s="3">
        <f>Table1[[#This Row],['# CM FP]]+Table1[[#This Row],['# CM FN]]</f>
        <v>207</v>
      </c>
      <c r="AJ1260" s="3">
        <f>Table1[[#This Row],['# CM TP]]+Table1[[#This Row],['# CM FP]]</f>
        <v>331</v>
      </c>
      <c r="AK1260" s="3">
        <f>Table1[[#This Row],['# CM TN]]+Table1[[#This Row],['# CM FN]]</f>
        <v>669</v>
      </c>
      <c r="AL1260" s="3">
        <f>Table1[[#This Row],[GT_T]]+Table1[[#This Row],[GT_F]]</f>
        <v>1000</v>
      </c>
      <c r="AM1260" s="3">
        <f>IFERROR((Table1[[#This Row],['# CM TP]]+Table1[[#This Row],['# CM TN]])/Table1[[#This Row],[GT_TOT]], 0)</f>
        <v>0.79300000000000004</v>
      </c>
      <c r="AN1260" s="3">
        <f>IFERROR(((Table1[[#This Row],[GT_T]]*Table1[[#This Row],[GT_ML_P]]/Table1[[#This Row],[GT_TOT]])+(Table1[[#This Row],[GT_F]]*Table1[[#This Row],[GT_ML_N]]/Table1[[#This Row],[GT_TOT]]))/Table1[[#This Row],[GT_TOT]],0)</f>
        <v>0.40096599999999999</v>
      </c>
      <c r="AO1260" s="3">
        <f>(Table1[[#This Row],[OBS_ACC]]-Table1[[#This Row],[EXP_ACC]])/(1-Table1[[#This Row],[EXP_ACC]])</f>
        <v>0.65444365428339624</v>
      </c>
      <c r="AP1260" s="3">
        <f>Table1[[#This Row],['# CM TP]]+Table1[[#This Row],['# CM FN]]</f>
        <v>364</v>
      </c>
      <c r="AQ1260" s="3">
        <f>Table1[[#This Row],['# CM TN]]+Table1[[#This Row],['# CM FP]]</f>
        <v>636</v>
      </c>
      <c r="AR1260" s="2">
        <f>IFERROR(Table1[[#This Row],[NUM_T]]/(Table1[[#This Row],[NUM_T]]+Table1[[#This Row],[NUM_F]]),0)</f>
        <v>0.36399999999999999</v>
      </c>
      <c r="AS1260" s="2">
        <f>IFERROR(((LEN(Table1[[#This Row],[Predictors]])-LEN(SUBSTITUTE(Table1[[#This Row],[Predictors]],"_","")))/Table1[[#This Row],[NumPredictors]])-Table1[[#This Row],[P_se]],0)</f>
        <v>3.333333333333334E-2</v>
      </c>
      <c r="AT1260" s="2">
        <f>IFERROR((LEN(Table1[[#This Row],[Predictors]])-LEN(SUBSTITUTE(Table1[[#This Row],[Predictors]],".","")))/Table1[[#This Row],[NumPredictors]],0)</f>
        <v>0.66666666666666663</v>
      </c>
      <c r="AU12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60" s="2">
        <f>1-(Table1[[#This Row],[P_2gram]]+Table1[[#This Row],[P_order]]+Table1[[#This Row],[P_se]])</f>
        <v>0.23333333333333339</v>
      </c>
    </row>
    <row r="1261" spans="1:48" x14ac:dyDescent="0.25">
      <c r="A1261">
        <v>24</v>
      </c>
      <c r="B1261" t="s">
        <v>645</v>
      </c>
      <c r="C1261" t="s">
        <v>190</v>
      </c>
      <c r="D1261" s="26" t="s">
        <v>1510</v>
      </c>
      <c r="E1261">
        <v>40000</v>
      </c>
      <c r="F12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261" t="s">
        <v>1316</v>
      </c>
      <c r="H1261" s="3">
        <v>1</v>
      </c>
      <c r="I1261" s="1">
        <v>43121.852696759262</v>
      </c>
      <c r="J1261" t="s">
        <v>1317</v>
      </c>
      <c r="K1261" t="s">
        <v>11</v>
      </c>
      <c r="L1261" t="str">
        <f>SUBSTITUTE(SUBSTITUTE(Table1[[#This Row],[PredictorSetsOrig]],"task","act"),"startend","se")</f>
        <v>act,se</v>
      </c>
      <c r="M1261" s="32" t="s">
        <v>14</v>
      </c>
      <c r="N1261" s="3">
        <v>10</v>
      </c>
      <c r="O1261" s="3">
        <f>IF(Table1[[#This Row],[Algorithm]]="None",0,IF(Table1[[#This Row],[NumPredictors]]&lt;=5,5,IF(Table1[[#This Row],[NumPredictors]]&lt;=10,10,IF(Table1[[#This Row],[NumPredictors]]&lt;=30,30,50))))</f>
        <v>10</v>
      </c>
      <c r="P1261" s="2">
        <v>0.8246</v>
      </c>
      <c r="Q1261" s="2">
        <v>0.83356666666666701</v>
      </c>
      <c r="R1261">
        <v>2.4100000000000299</v>
      </c>
      <c r="S1261">
        <v>39.049999999999997</v>
      </c>
      <c r="T1261">
        <v>0.99000000000000898</v>
      </c>
      <c r="U1261" s="3">
        <v>3.66637333903356</v>
      </c>
      <c r="V1261" s="17"/>
      <c r="W1261" s="22">
        <f>IFERROR(Table1[[#This Row],[MutualInformation]]/Table1[[#This Row],[MutualInformationPotential]],0)</f>
        <v>0</v>
      </c>
      <c r="X1261" s="3">
        <v>0.12330138787967899</v>
      </c>
      <c r="Y1261" s="3"/>
      <c r="Z1261" s="3">
        <f>IFERROR(Table1[[#This Row],[MutualInformationVsOutcome]]/Table1[[#This Row],[MutualInformationVsOutcomePotential]],0)</f>
        <v>0</v>
      </c>
      <c r="AA1261">
        <v>588</v>
      </c>
      <c r="AB1261">
        <v>7658</v>
      </c>
      <c r="AC1261">
        <v>280</v>
      </c>
      <c r="AD1261">
        <v>1474</v>
      </c>
      <c r="AE1261" s="3" t="s">
        <v>1338</v>
      </c>
      <c r="AF126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61" s="17" t="str">
        <f>RIGHT(Table1[[#This Row],[AlgorithmFunc]],LEN(Table1[[#This Row],[AlgorithmFunc]])-16)</f>
        <v>ClusterMRMR</v>
      </c>
      <c r="AH1261" s="3">
        <f>Table1[[#This Row],['# CM TP]]+Table1[[#This Row],['# CM TN]]</f>
        <v>8246</v>
      </c>
      <c r="AI1261" s="3">
        <f>Table1[[#This Row],['# CM FP]]+Table1[[#This Row],['# CM FN]]</f>
        <v>1754</v>
      </c>
      <c r="AJ1261" s="3">
        <f>Table1[[#This Row],['# CM TP]]+Table1[[#This Row],['# CM FP]]</f>
        <v>868</v>
      </c>
      <c r="AK1261" s="3">
        <f>Table1[[#This Row],['# CM TN]]+Table1[[#This Row],['# CM FN]]</f>
        <v>9132</v>
      </c>
      <c r="AL1261" s="3">
        <f>Table1[[#This Row],[GT_T]]+Table1[[#This Row],[GT_F]]</f>
        <v>10000</v>
      </c>
      <c r="AM1261" s="3">
        <f>IFERROR((Table1[[#This Row],['# CM TP]]+Table1[[#This Row],['# CM TN]])/Table1[[#This Row],[GT_TOT]], 0)</f>
        <v>0.8246</v>
      </c>
      <c r="AN1261" s="3">
        <f>IFERROR(((Table1[[#This Row],[GT_T]]*Table1[[#This Row],[GT_ML_P]]/Table1[[#This Row],[GT_TOT]])+(Table1[[#This Row],[GT_F]]*Table1[[#This Row],[GT_ML_N]]/Table1[[#This Row],[GT_TOT]]))/Table1[[#This Row],[GT_TOT]],0)</f>
        <v>0.23175055999999999</v>
      </c>
      <c r="AO1261" s="3">
        <f>(Table1[[#This Row],[OBS_ACC]]-Table1[[#This Row],[EXP_ACC]])/(1-Table1[[#This Row],[EXP_ACC]])</f>
        <v>0.77168873692898488</v>
      </c>
      <c r="AP1261" s="3">
        <f>Table1[[#This Row],['# CM TP]]+Table1[[#This Row],['# CM FN]]</f>
        <v>2062</v>
      </c>
      <c r="AQ1261" s="3">
        <f>Table1[[#This Row],['# CM TN]]+Table1[[#This Row],['# CM FP]]</f>
        <v>7938</v>
      </c>
      <c r="AR1261" s="2">
        <f>IFERROR(Table1[[#This Row],[NUM_T]]/(Table1[[#This Row],[NUM_T]]+Table1[[#This Row],[NUM_F]]),0)</f>
        <v>0.20619999999999999</v>
      </c>
      <c r="AS1261" s="2">
        <f>IFERROR(((LEN(Table1[[#This Row],[Predictors]])-LEN(SUBSTITUTE(Table1[[#This Row],[Predictors]],"_","")))/Table1[[#This Row],[NumPredictors]])-Table1[[#This Row],[P_se]],0)</f>
        <v>3.333333333333334E-2</v>
      </c>
      <c r="AT1261" s="2">
        <f>IFERROR((LEN(Table1[[#This Row],[Predictors]])-LEN(SUBSTITUTE(Table1[[#This Row],[Predictors]],".","")))/Table1[[#This Row],[NumPredictors]],0)</f>
        <v>0</v>
      </c>
      <c r="AU12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61" s="2">
        <f>1-(Table1[[#This Row],[P_2gram]]+Table1[[#This Row],[P_order]]+Table1[[#This Row],[P_se]])</f>
        <v>0.9</v>
      </c>
    </row>
    <row r="1262" spans="1:48" x14ac:dyDescent="0.25">
      <c r="A1262">
        <v>63</v>
      </c>
      <c r="B1262" t="s">
        <v>645</v>
      </c>
      <c r="C1262" t="s">
        <v>185</v>
      </c>
      <c r="D1262" s="26" t="s">
        <v>1510</v>
      </c>
      <c r="E1262">
        <v>4000</v>
      </c>
      <c r="F12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262" t="s">
        <v>794</v>
      </c>
      <c r="H1262" s="3">
        <v>1</v>
      </c>
      <c r="I1262" s="1">
        <v>42798.531099537038</v>
      </c>
      <c r="J1262" t="s">
        <v>484</v>
      </c>
      <c r="K1262" s="1" t="s">
        <v>11</v>
      </c>
      <c r="L1262" t="str">
        <f>SUBSTITUTE(SUBSTITUTE(Table1[[#This Row],[PredictorSetsOrig]],"task","act"),"startend","se")</f>
        <v>act,order</v>
      </c>
      <c r="M1262" s="14" t="s">
        <v>26</v>
      </c>
      <c r="N1262" s="3">
        <v>30</v>
      </c>
      <c r="O1262" s="3">
        <f>IF(Table1[[#This Row],[Algorithm]]="None",0,IF(Table1[[#This Row],[NumPredictors]]&lt;=5,5,IF(Table1[[#This Row],[NumPredictors]]&lt;=10,10,IF(Table1[[#This Row],[NumPredictors]]&lt;=30,30,50))))</f>
        <v>30</v>
      </c>
      <c r="P1262" s="2">
        <v>0.80600000000000005</v>
      </c>
      <c r="Q1262" s="2">
        <v>0.79933333333333301</v>
      </c>
      <c r="R1262">
        <v>4.87</v>
      </c>
      <c r="S1262">
        <v>6.23000000000002</v>
      </c>
      <c r="T1262" s="1">
        <v>0.93999999999994099</v>
      </c>
      <c r="U1262" s="3">
        <v>3.2620693206428801</v>
      </c>
      <c r="V1262" s="3">
        <v>7.28892414629368</v>
      </c>
      <c r="W1262" s="22">
        <f>IFERROR(Table1[[#This Row],[MutualInformation]]/Table1[[#This Row],[MutualInformationPotential]],0)</f>
        <v>0.44753783345400822</v>
      </c>
      <c r="X1262" s="3">
        <v>6.7972473110447004E-2</v>
      </c>
      <c r="Y1262" s="27">
        <v>0.403599247604152</v>
      </c>
      <c r="Z1262" s="3">
        <f>IFERROR(Table1[[#This Row],[MutualInformationVsOutcome]]/Table1[[#This Row],[MutualInformationVsOutcomePotential]],0)</f>
        <v>0.1684157577447073</v>
      </c>
      <c r="AA1262" s="1">
        <v>6</v>
      </c>
      <c r="AB1262" s="1">
        <v>800</v>
      </c>
      <c r="AC1262">
        <v>5</v>
      </c>
      <c r="AD1262">
        <v>189</v>
      </c>
      <c r="AE1262" s="3" t="s">
        <v>833</v>
      </c>
      <c r="AF12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262" s="17" t="str">
        <f>RIGHT(Table1[[#This Row],[AlgorithmFunc]],LEN(Table1[[#This Row],[AlgorithmFunc]])-16)</f>
        <v>MRMREnsemble5</v>
      </c>
      <c r="AH1262" s="3">
        <f>Table1[[#This Row],['# CM TP]]+Table1[[#This Row],['# CM TN]]</f>
        <v>806</v>
      </c>
      <c r="AI1262" s="3">
        <f>Table1[[#This Row],['# CM FP]]+Table1[[#This Row],['# CM FN]]</f>
        <v>194</v>
      </c>
      <c r="AJ1262" s="3">
        <f>Table1[[#This Row],['# CM TP]]+Table1[[#This Row],['# CM FP]]</f>
        <v>11</v>
      </c>
      <c r="AK1262" s="3">
        <f>Table1[[#This Row],['# CM TN]]+Table1[[#This Row],['# CM FN]]</f>
        <v>989</v>
      </c>
      <c r="AL1262" s="3">
        <f>Table1[[#This Row],[GT_T]]+Table1[[#This Row],[GT_F]]</f>
        <v>1000</v>
      </c>
      <c r="AM1262" s="3">
        <f>IFERROR((Table1[[#This Row],['# CM TP]]+Table1[[#This Row],['# CM TN]])/Table1[[#This Row],[GT_TOT]], 0)</f>
        <v>0.80600000000000005</v>
      </c>
      <c r="AN1262" s="3">
        <f>IFERROR(((Table1[[#This Row],[GT_T]]*Table1[[#This Row],[GT_ML_P]]/Table1[[#This Row],[GT_TOT]])+(Table1[[#This Row],[GT_F]]*Table1[[#This Row],[GT_ML_N]]/Table1[[#This Row],[GT_TOT]]))/Table1[[#This Row],[GT_TOT]],0)</f>
        <v>0.20073200000000002</v>
      </c>
      <c r="AO1262" s="3">
        <f>(Table1[[#This Row],[OBS_ACC]]-Table1[[#This Row],[EXP_ACC]])/(1-Table1[[#This Row],[EXP_ACC]])</f>
        <v>0.75727790928699767</v>
      </c>
      <c r="AP1262" s="3">
        <f>Table1[[#This Row],['# CM TP]]+Table1[[#This Row],['# CM FN]]</f>
        <v>195</v>
      </c>
      <c r="AQ1262" s="3">
        <f>Table1[[#This Row],['# CM TN]]+Table1[[#This Row],['# CM FP]]</f>
        <v>805</v>
      </c>
      <c r="AR1262" s="2">
        <f>IFERROR(Table1[[#This Row],[NUM_T]]/(Table1[[#This Row],[NUM_T]]+Table1[[#This Row],[NUM_F]]),0)</f>
        <v>0.19500000000000001</v>
      </c>
      <c r="AS1262" s="2">
        <f>IFERROR(((LEN(Table1[[#This Row],[Predictors]])-LEN(SUBSTITUTE(Table1[[#This Row],[Predictors]],"_","")))/Table1[[#This Row],[NumPredictors]])-Table1[[#This Row],[P_se]],0)</f>
        <v>0</v>
      </c>
      <c r="AT1262" s="2">
        <f>IFERROR((LEN(Table1[[#This Row],[Predictors]])-LEN(SUBSTITUTE(Table1[[#This Row],[Predictors]],".","")))/Table1[[#This Row],[NumPredictors]],0)</f>
        <v>0.9</v>
      </c>
      <c r="AU12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62" s="2">
        <f>1-(Table1[[#This Row],[P_2gram]]+Table1[[#This Row],[P_order]]+Table1[[#This Row],[P_se]])</f>
        <v>9.9999999999999978E-2</v>
      </c>
    </row>
    <row r="1263" spans="1:48" x14ac:dyDescent="0.25">
      <c r="A1263">
        <v>25</v>
      </c>
      <c r="B1263" t="s">
        <v>645</v>
      </c>
      <c r="C1263" t="s">
        <v>190</v>
      </c>
      <c r="D1263" s="26" t="s">
        <v>1510</v>
      </c>
      <c r="E1263">
        <v>4000</v>
      </c>
      <c r="F12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63" t="s">
        <v>1070</v>
      </c>
      <c r="H1263" s="3">
        <v>1</v>
      </c>
      <c r="I1263" s="1">
        <v>43118.810555555552</v>
      </c>
      <c r="J1263" t="s">
        <v>995</v>
      </c>
      <c r="K1263" t="s">
        <v>11</v>
      </c>
      <c r="L1263" t="str">
        <f>SUBSTITUTE(SUBSTITUTE(Table1[[#This Row],[PredictorSetsOrig]],"task","act"),"startend","se")</f>
        <v>act,se,2gram</v>
      </c>
      <c r="M1263" s="32" t="s">
        <v>16</v>
      </c>
      <c r="N1263" s="3">
        <v>10</v>
      </c>
      <c r="O1263" s="3">
        <f>IF(Table1[[#This Row],[Algorithm]]="None",0,IF(Table1[[#This Row],[NumPredictors]]&lt;=5,5,IF(Table1[[#This Row],[NumPredictors]]&lt;=10,10,IF(Table1[[#This Row],[NumPredictors]]&lt;=30,30,50))))</f>
        <v>10</v>
      </c>
      <c r="P1263" s="2">
        <v>0.80600000000000005</v>
      </c>
      <c r="Q1263" s="2">
        <v>0.80900000000000005</v>
      </c>
      <c r="R1263">
        <v>1.05000000000001</v>
      </c>
      <c r="S1263">
        <v>4.1000000000000201</v>
      </c>
      <c r="T1263">
        <v>0.62999999999999501</v>
      </c>
      <c r="U1263" s="3">
        <v>4.5039079444917798</v>
      </c>
      <c r="V1263" s="27">
        <v>7.30761563701172</v>
      </c>
      <c r="W1263" s="22">
        <f>IFERROR(Table1[[#This Row],[MutualInformation]]/Table1[[#This Row],[MutualInformationPotential]],0)</f>
        <v>0.61633071144031171</v>
      </c>
      <c r="X1263" s="3">
        <v>0.32550880238502999</v>
      </c>
      <c r="Y1263" s="3">
        <v>0.62240735263358904</v>
      </c>
      <c r="Z1263" s="3">
        <f>IFERROR(Table1[[#This Row],[MutualInformationVsOutcome]]/Table1[[#This Row],[MutualInformationVsOutcomePotential]],0)</f>
        <v>0.52298354286418092</v>
      </c>
      <c r="AA1263">
        <v>242</v>
      </c>
      <c r="AB1263">
        <v>564</v>
      </c>
      <c r="AC1263">
        <v>72</v>
      </c>
      <c r="AD1263">
        <v>122</v>
      </c>
      <c r="AE1263" s="3" t="s">
        <v>1041</v>
      </c>
      <c r="AF12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263" s="17" t="str">
        <f>RIGHT(Table1[[#This Row],[AlgorithmFunc]],LEN(Table1[[#This Row],[AlgorithmFunc]])-16)</f>
        <v>ClusterInfluence</v>
      </c>
      <c r="AH1263" s="3">
        <f>Table1[[#This Row],['# CM TP]]+Table1[[#This Row],['# CM TN]]</f>
        <v>806</v>
      </c>
      <c r="AI1263" s="3">
        <f>Table1[[#This Row],['# CM FP]]+Table1[[#This Row],['# CM FN]]</f>
        <v>194</v>
      </c>
      <c r="AJ1263" s="3">
        <f>Table1[[#This Row],['# CM TP]]+Table1[[#This Row],['# CM FP]]</f>
        <v>314</v>
      </c>
      <c r="AK1263" s="3">
        <f>Table1[[#This Row],['# CM TN]]+Table1[[#This Row],['# CM FN]]</f>
        <v>686</v>
      </c>
      <c r="AL1263" s="3">
        <f>Table1[[#This Row],[GT_T]]+Table1[[#This Row],[GT_F]]</f>
        <v>1000</v>
      </c>
      <c r="AM1263" s="3">
        <f>IFERROR((Table1[[#This Row],['# CM TP]]+Table1[[#This Row],['# CM TN]])/Table1[[#This Row],[GT_TOT]], 0)</f>
        <v>0.80600000000000005</v>
      </c>
      <c r="AN1263" s="3">
        <f>IFERROR(((Table1[[#This Row],[GT_T]]*Table1[[#This Row],[GT_ML_P]]/Table1[[#This Row],[GT_TOT]])+(Table1[[#This Row],[GT_F]]*Table1[[#This Row],[GT_ML_N]]/Table1[[#This Row],[GT_TOT]]))/Table1[[#This Row],[GT_TOT]],0)</f>
        <v>0.38616800000000001</v>
      </c>
      <c r="AO1263" s="3">
        <f>(Table1[[#This Row],[OBS_ACC]]-Table1[[#This Row],[EXP_ACC]])/(1-Table1[[#This Row],[EXP_ACC]])</f>
        <v>0.68395261244118921</v>
      </c>
      <c r="AP1263" s="3">
        <f>Table1[[#This Row],['# CM TP]]+Table1[[#This Row],['# CM FN]]</f>
        <v>364</v>
      </c>
      <c r="AQ1263" s="3">
        <f>Table1[[#This Row],['# CM TN]]+Table1[[#This Row],['# CM FP]]</f>
        <v>636</v>
      </c>
      <c r="AR1263" s="2">
        <f>IFERROR(Table1[[#This Row],[NUM_T]]/(Table1[[#This Row],[NUM_T]]+Table1[[#This Row],[NUM_F]]),0)</f>
        <v>0.36399999999999999</v>
      </c>
      <c r="AS1263" s="2">
        <f>IFERROR(((LEN(Table1[[#This Row],[Predictors]])-LEN(SUBSTITUTE(Table1[[#This Row],[Predictors]],"_","")))/Table1[[#This Row],[NumPredictors]])-Table1[[#This Row],[P_se]],0)</f>
        <v>0.53333333333333333</v>
      </c>
      <c r="AT1263" s="2">
        <f>IFERROR((LEN(Table1[[#This Row],[Predictors]])-LEN(SUBSTITUTE(Table1[[#This Row],[Predictors]],".","")))/Table1[[#This Row],[NumPredictors]],0)</f>
        <v>0</v>
      </c>
      <c r="AU12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63" s="2">
        <f>1-(Table1[[#This Row],[P_2gram]]+Table1[[#This Row],[P_order]]+Table1[[#This Row],[P_se]])</f>
        <v>0.4</v>
      </c>
    </row>
    <row r="1264" spans="1:48" x14ac:dyDescent="0.25">
      <c r="A1264">
        <v>73</v>
      </c>
      <c r="B1264" t="s">
        <v>645</v>
      </c>
      <c r="C1264" t="s">
        <v>190</v>
      </c>
      <c r="D1264" s="26" t="s">
        <v>1510</v>
      </c>
      <c r="E1264">
        <v>4000</v>
      </c>
      <c r="F12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64" t="s">
        <v>1070</v>
      </c>
      <c r="H1264" s="3">
        <v>1</v>
      </c>
      <c r="I1264" s="1">
        <v>43118.815254629626</v>
      </c>
      <c r="J1264" t="s">
        <v>995</v>
      </c>
      <c r="K1264" t="s">
        <v>11</v>
      </c>
      <c r="L1264" t="str">
        <f>SUBSTITUTE(SUBSTITUTE(Table1[[#This Row],[PredictorSetsOrig]],"task","act"),"startend","se")</f>
        <v>act,2gram,order</v>
      </c>
      <c r="M1264" s="32" t="s">
        <v>24</v>
      </c>
      <c r="N1264" s="3">
        <v>30</v>
      </c>
      <c r="O1264" s="3">
        <f>IF(Table1[[#This Row],[Algorithm]]="None",0,IF(Table1[[#This Row],[NumPredictors]]&lt;=5,5,IF(Table1[[#This Row],[NumPredictors]]&lt;=10,10,IF(Table1[[#This Row],[NumPredictors]]&lt;=30,30,50))))</f>
        <v>30</v>
      </c>
      <c r="P1264" s="2">
        <v>0.80600000000000005</v>
      </c>
      <c r="Q1264" s="2">
        <v>0.83033333333333303</v>
      </c>
      <c r="R1264">
        <v>1.99000000000001</v>
      </c>
      <c r="S1264">
        <v>7.26999999999998</v>
      </c>
      <c r="T1264">
        <v>1.7100000000000399</v>
      </c>
      <c r="U1264" s="3">
        <v>6.60939640793615</v>
      </c>
      <c r="V1264" s="17">
        <v>7.30761563701172</v>
      </c>
      <c r="W1264" s="22">
        <f>IFERROR(Table1[[#This Row],[MutualInformation]]/Table1[[#This Row],[MutualInformationPotential]],0)</f>
        <v>0.90445320830241549</v>
      </c>
      <c r="X1264" s="3">
        <v>0.53566205708838299</v>
      </c>
      <c r="Y1264" s="27">
        <v>0.62240735263359004</v>
      </c>
      <c r="Z1264" s="3">
        <f>IFERROR(Table1[[#This Row],[MutualInformationVsOutcome]]/Table1[[#This Row],[MutualInformationVsOutcomePotential]],0)</f>
        <v>0.86062938495478569</v>
      </c>
      <c r="AA1264">
        <v>257</v>
      </c>
      <c r="AB1264">
        <v>549</v>
      </c>
      <c r="AC1264">
        <v>87</v>
      </c>
      <c r="AD1264">
        <v>107</v>
      </c>
      <c r="AE1264" s="3" t="s">
        <v>1065</v>
      </c>
      <c r="AF12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264" s="17" t="str">
        <f>RIGHT(Table1[[#This Row],[AlgorithmFunc]],LEN(Table1[[#This Row],[AlgorithmFunc]])-16)</f>
        <v>ClusterInfluence</v>
      </c>
      <c r="AH1264" s="3">
        <f>Table1[[#This Row],['# CM TP]]+Table1[[#This Row],['# CM TN]]</f>
        <v>806</v>
      </c>
      <c r="AI1264" s="3">
        <f>Table1[[#This Row],['# CM FP]]+Table1[[#This Row],['# CM FN]]</f>
        <v>194</v>
      </c>
      <c r="AJ1264" s="3">
        <f>Table1[[#This Row],['# CM TP]]+Table1[[#This Row],['# CM FP]]</f>
        <v>344</v>
      </c>
      <c r="AK1264" s="3">
        <f>Table1[[#This Row],['# CM TN]]+Table1[[#This Row],['# CM FN]]</f>
        <v>656</v>
      </c>
      <c r="AL1264" s="3">
        <f>Table1[[#This Row],[GT_T]]+Table1[[#This Row],[GT_F]]</f>
        <v>1000</v>
      </c>
      <c r="AM1264" s="3">
        <f>IFERROR((Table1[[#This Row],['# CM TP]]+Table1[[#This Row],['# CM TN]])/Table1[[#This Row],[GT_TOT]], 0)</f>
        <v>0.80600000000000005</v>
      </c>
      <c r="AN1264" s="3">
        <f>IFERROR(((Table1[[#This Row],[GT_T]]*Table1[[#This Row],[GT_ML_P]]/Table1[[#This Row],[GT_TOT]])+(Table1[[#This Row],[GT_F]]*Table1[[#This Row],[GT_ML_N]]/Table1[[#This Row],[GT_TOT]]))/Table1[[#This Row],[GT_TOT]],0)</f>
        <v>0.404528</v>
      </c>
      <c r="AO1264" s="3">
        <f>(Table1[[#This Row],[OBS_ACC]]-Table1[[#This Row],[EXP_ACC]])/(1-Table1[[#This Row],[EXP_ACC]])</f>
        <v>0.67420802321519746</v>
      </c>
      <c r="AP1264" s="3">
        <f>Table1[[#This Row],['# CM TP]]+Table1[[#This Row],['# CM FN]]</f>
        <v>364</v>
      </c>
      <c r="AQ1264" s="3">
        <f>Table1[[#This Row],['# CM TN]]+Table1[[#This Row],['# CM FP]]</f>
        <v>636</v>
      </c>
      <c r="AR1264" s="2">
        <f>IFERROR(Table1[[#This Row],[NUM_T]]/(Table1[[#This Row],[NUM_T]]+Table1[[#This Row],[NUM_F]]),0)</f>
        <v>0.36399999999999999</v>
      </c>
      <c r="AS1264" s="2">
        <f>IFERROR(((LEN(Table1[[#This Row],[Predictors]])-LEN(SUBSTITUTE(Table1[[#This Row],[Predictors]],"_","")))/Table1[[#This Row],[NumPredictors]])-Table1[[#This Row],[P_se]],0)</f>
        <v>0.53333333333333333</v>
      </c>
      <c r="AT1264" s="2">
        <f>IFERROR((LEN(Table1[[#This Row],[Predictors]])-LEN(SUBSTITUTE(Table1[[#This Row],[Predictors]],".","")))/Table1[[#This Row],[NumPredictors]],0)</f>
        <v>0.4</v>
      </c>
      <c r="AU12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64" s="2">
        <f>1-(Table1[[#This Row],[P_2gram]]+Table1[[#This Row],[P_order]]+Table1[[#This Row],[P_se]])</f>
        <v>6.6666666666666652E-2</v>
      </c>
    </row>
    <row r="1265" spans="1:48" x14ac:dyDescent="0.25">
      <c r="A1265">
        <v>84</v>
      </c>
      <c r="B1265" t="s">
        <v>645</v>
      </c>
      <c r="C1265" t="s">
        <v>190</v>
      </c>
      <c r="D1265" s="26" t="s">
        <v>1510</v>
      </c>
      <c r="E1265">
        <v>4000</v>
      </c>
      <c r="F12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65" t="s">
        <v>1070</v>
      </c>
      <c r="H1265" s="3">
        <v>1</v>
      </c>
      <c r="I1265" s="1">
        <v>43118.816516203704</v>
      </c>
      <c r="J1265" t="s">
        <v>1007</v>
      </c>
      <c r="K1265" t="s">
        <v>11</v>
      </c>
      <c r="L1265" t="str">
        <f>SUBSTITUTE(SUBSTITUTE(Table1[[#This Row],[PredictorSetsOrig]],"task","act"),"startend","se")</f>
        <v>act,2gram,order</v>
      </c>
      <c r="M1265" s="32" t="s">
        <v>24</v>
      </c>
      <c r="N1265" s="3">
        <v>30</v>
      </c>
      <c r="O1265" s="3">
        <f>IF(Table1[[#This Row],[Algorithm]]="None",0,IF(Table1[[#This Row],[NumPredictors]]&lt;=5,5,IF(Table1[[#This Row],[NumPredictors]]&lt;=10,10,IF(Table1[[#This Row],[NumPredictors]]&lt;=30,30,50))))</f>
        <v>30</v>
      </c>
      <c r="P1265" s="2">
        <v>0.80600000000000005</v>
      </c>
      <c r="Q1265" s="2">
        <v>0.83033333333333303</v>
      </c>
      <c r="R1265">
        <v>1.9500000000000499</v>
      </c>
      <c r="S1265">
        <v>7.25</v>
      </c>
      <c r="T1265">
        <v>1.67999999999995</v>
      </c>
      <c r="U1265" s="3">
        <v>6.60939640793615</v>
      </c>
      <c r="V1265" s="27">
        <v>7.30761563701172</v>
      </c>
      <c r="W1265" s="22">
        <f>IFERROR(Table1[[#This Row],[MutualInformation]]/Table1[[#This Row],[MutualInformationPotential]],0)</f>
        <v>0.90445320830241549</v>
      </c>
      <c r="X1265" s="3">
        <v>0.53566205708838299</v>
      </c>
      <c r="Y1265" s="27">
        <v>0.62240735263359004</v>
      </c>
      <c r="Z1265" s="3">
        <f>IFERROR(Table1[[#This Row],[MutualInformationVsOutcome]]/Table1[[#This Row],[MutualInformationVsOutcomePotential]],0)</f>
        <v>0.86062938495478569</v>
      </c>
      <c r="AA1265">
        <v>257</v>
      </c>
      <c r="AB1265">
        <v>549</v>
      </c>
      <c r="AC1265">
        <v>87</v>
      </c>
      <c r="AD1265">
        <v>107</v>
      </c>
      <c r="AE1265" s="3" t="s">
        <v>1065</v>
      </c>
      <c r="AF12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265" s="17" t="str">
        <f>RIGHT(Table1[[#This Row],[AlgorithmFunc]],LEN(Table1[[#This Row],[AlgorithmFunc]])-16)</f>
        <v>ClusterFisher</v>
      </c>
      <c r="AH1265" s="3">
        <f>Table1[[#This Row],['# CM TP]]+Table1[[#This Row],['# CM TN]]</f>
        <v>806</v>
      </c>
      <c r="AI1265" s="3">
        <f>Table1[[#This Row],['# CM FP]]+Table1[[#This Row],['# CM FN]]</f>
        <v>194</v>
      </c>
      <c r="AJ1265" s="3">
        <f>Table1[[#This Row],['# CM TP]]+Table1[[#This Row],['# CM FP]]</f>
        <v>344</v>
      </c>
      <c r="AK1265" s="3">
        <f>Table1[[#This Row],['# CM TN]]+Table1[[#This Row],['# CM FN]]</f>
        <v>656</v>
      </c>
      <c r="AL1265" s="3">
        <f>Table1[[#This Row],[GT_T]]+Table1[[#This Row],[GT_F]]</f>
        <v>1000</v>
      </c>
      <c r="AM1265" s="3">
        <f>IFERROR((Table1[[#This Row],['# CM TP]]+Table1[[#This Row],['# CM TN]])/Table1[[#This Row],[GT_TOT]], 0)</f>
        <v>0.80600000000000005</v>
      </c>
      <c r="AN1265" s="3">
        <f>IFERROR(((Table1[[#This Row],[GT_T]]*Table1[[#This Row],[GT_ML_P]]/Table1[[#This Row],[GT_TOT]])+(Table1[[#This Row],[GT_F]]*Table1[[#This Row],[GT_ML_N]]/Table1[[#This Row],[GT_TOT]]))/Table1[[#This Row],[GT_TOT]],0)</f>
        <v>0.404528</v>
      </c>
      <c r="AO1265" s="3">
        <f>(Table1[[#This Row],[OBS_ACC]]-Table1[[#This Row],[EXP_ACC]])/(1-Table1[[#This Row],[EXP_ACC]])</f>
        <v>0.67420802321519746</v>
      </c>
      <c r="AP1265" s="3">
        <f>Table1[[#This Row],['# CM TP]]+Table1[[#This Row],['# CM FN]]</f>
        <v>364</v>
      </c>
      <c r="AQ1265" s="3">
        <f>Table1[[#This Row],['# CM TN]]+Table1[[#This Row],['# CM FP]]</f>
        <v>636</v>
      </c>
      <c r="AR1265" s="2">
        <f>IFERROR(Table1[[#This Row],[NUM_T]]/(Table1[[#This Row],[NUM_T]]+Table1[[#This Row],[NUM_F]]),0)</f>
        <v>0.36399999999999999</v>
      </c>
      <c r="AS1265" s="2">
        <f>IFERROR(((LEN(Table1[[#This Row],[Predictors]])-LEN(SUBSTITUTE(Table1[[#This Row],[Predictors]],"_","")))/Table1[[#This Row],[NumPredictors]])-Table1[[#This Row],[P_se]],0)</f>
        <v>0.53333333333333333</v>
      </c>
      <c r="AT1265" s="2">
        <f>IFERROR((LEN(Table1[[#This Row],[Predictors]])-LEN(SUBSTITUTE(Table1[[#This Row],[Predictors]],".","")))/Table1[[#This Row],[NumPredictors]],0)</f>
        <v>0.4</v>
      </c>
      <c r="AU12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65" s="2">
        <f>1-(Table1[[#This Row],[P_2gram]]+Table1[[#This Row],[P_order]]+Table1[[#This Row],[P_se]])</f>
        <v>6.6666666666666652E-2</v>
      </c>
    </row>
    <row r="1266" spans="1:48" x14ac:dyDescent="0.25">
      <c r="A1266">
        <v>14</v>
      </c>
      <c r="B1266" t="s">
        <v>645</v>
      </c>
      <c r="C1266" t="s">
        <v>185</v>
      </c>
      <c r="D1266" s="26" t="s">
        <v>1510</v>
      </c>
      <c r="E1266">
        <v>4000</v>
      </c>
      <c r="F12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66" t="s">
        <v>1070</v>
      </c>
      <c r="H1266" s="3">
        <v>1</v>
      </c>
      <c r="I1266" s="1">
        <v>43118.896574074075</v>
      </c>
      <c r="J1266" t="s">
        <v>983</v>
      </c>
      <c r="K1266" t="s">
        <v>11</v>
      </c>
      <c r="L1266" t="str">
        <f>SUBSTITUTE(SUBSTITUTE(Table1[[#This Row],[PredictorSetsOrig]],"task","act"),"startend","se")</f>
        <v>act,se,2gram</v>
      </c>
      <c r="M1266" s="32" t="s">
        <v>16</v>
      </c>
      <c r="N1266" s="3">
        <v>10</v>
      </c>
      <c r="O1266" s="3">
        <f>IF(Table1[[#This Row],[Algorithm]]="None",0,IF(Table1[[#This Row],[NumPredictors]]&lt;=5,5,IF(Table1[[#This Row],[NumPredictors]]&lt;=10,10,IF(Table1[[#This Row],[NumPredictors]]&lt;=30,30,50))))</f>
        <v>10</v>
      </c>
      <c r="P1266" s="2">
        <v>0.80600000000000005</v>
      </c>
      <c r="Q1266" s="2">
        <v>0.79966666666666697</v>
      </c>
      <c r="R1266">
        <v>0.770000000000437</v>
      </c>
      <c r="S1266">
        <v>3.7799999999997498</v>
      </c>
      <c r="T1266">
        <v>0.67000000000007298</v>
      </c>
      <c r="U1266" s="3">
        <v>1.1595980625809299</v>
      </c>
      <c r="V1266" s="27">
        <v>7.30761563701172</v>
      </c>
      <c r="W1266" s="22">
        <f>IFERROR(Table1[[#This Row],[MutualInformation]]/Table1[[#This Row],[MutualInformationPotential]],0)</f>
        <v>0.15868350501465628</v>
      </c>
      <c r="X1266" s="3">
        <v>2.54816237447715E-2</v>
      </c>
      <c r="Y1266" s="27">
        <v>0.40525441704633802</v>
      </c>
      <c r="Z1266" s="3">
        <f>IFERROR(Table1[[#This Row],[MutualInformationVsOutcome]]/Table1[[#This Row],[MutualInformationVsOutcomePotential]],0)</f>
        <v>6.2878090090891847E-2</v>
      </c>
      <c r="AA1266">
        <v>7</v>
      </c>
      <c r="AB1266">
        <v>799</v>
      </c>
      <c r="AC1266">
        <v>6</v>
      </c>
      <c r="AD1266">
        <v>188</v>
      </c>
      <c r="AE1266" s="3" t="s">
        <v>986</v>
      </c>
      <c r="AF12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266" s="17" t="str">
        <f>RIGHT(Table1[[#This Row],[AlgorithmFunc]],LEN(Table1[[#This Row],[AlgorithmFunc]])-16)</f>
        <v>Influence</v>
      </c>
      <c r="AH1266" s="3">
        <f>Table1[[#This Row],['# CM TP]]+Table1[[#This Row],['# CM TN]]</f>
        <v>806</v>
      </c>
      <c r="AI1266" s="3">
        <f>Table1[[#This Row],['# CM FP]]+Table1[[#This Row],['# CM FN]]</f>
        <v>194</v>
      </c>
      <c r="AJ1266" s="3">
        <f>Table1[[#This Row],['# CM TP]]+Table1[[#This Row],['# CM FP]]</f>
        <v>13</v>
      </c>
      <c r="AK1266" s="3">
        <f>Table1[[#This Row],['# CM TN]]+Table1[[#This Row],['# CM FN]]</f>
        <v>987</v>
      </c>
      <c r="AL1266" s="3">
        <f>Table1[[#This Row],[GT_T]]+Table1[[#This Row],[GT_F]]</f>
        <v>1000</v>
      </c>
      <c r="AM1266" s="3">
        <f>IFERROR((Table1[[#This Row],['# CM TP]]+Table1[[#This Row],['# CM TN]])/Table1[[#This Row],[GT_TOT]], 0)</f>
        <v>0.80600000000000005</v>
      </c>
      <c r="AN1266" s="3">
        <f>IFERROR(((Table1[[#This Row],[GT_T]]*Table1[[#This Row],[GT_ML_P]]/Table1[[#This Row],[GT_TOT]])+(Table1[[#This Row],[GT_F]]*Table1[[#This Row],[GT_ML_N]]/Table1[[#This Row],[GT_TOT]]))/Table1[[#This Row],[GT_TOT]],0)</f>
        <v>0.20195600000000002</v>
      </c>
      <c r="AO1266" s="3">
        <f>(Table1[[#This Row],[OBS_ACC]]-Table1[[#This Row],[EXP_ACC]])/(1-Table1[[#This Row],[EXP_ACC]])</f>
        <v>0.75690563427580437</v>
      </c>
      <c r="AP1266" s="3">
        <f>Table1[[#This Row],['# CM TP]]+Table1[[#This Row],['# CM FN]]</f>
        <v>195</v>
      </c>
      <c r="AQ1266" s="3">
        <f>Table1[[#This Row],['# CM TN]]+Table1[[#This Row],['# CM FP]]</f>
        <v>805</v>
      </c>
      <c r="AR1266" s="2">
        <f>IFERROR(Table1[[#This Row],[NUM_T]]/(Table1[[#This Row],[NUM_T]]+Table1[[#This Row],[NUM_F]]),0)</f>
        <v>0.19500000000000001</v>
      </c>
      <c r="AS1266" s="2">
        <f>IFERROR(((LEN(Table1[[#This Row],[Predictors]])-LEN(SUBSTITUTE(Table1[[#This Row],[Predictors]],"_","")))/Table1[[#This Row],[NumPredictors]])-Table1[[#This Row],[P_se]],0)</f>
        <v>1</v>
      </c>
      <c r="AT1266" s="2">
        <f>IFERROR((LEN(Table1[[#This Row],[Predictors]])-LEN(SUBSTITUTE(Table1[[#This Row],[Predictors]],".","")))/Table1[[#This Row],[NumPredictors]],0)</f>
        <v>0</v>
      </c>
      <c r="AU12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66" s="2">
        <f>1-(Table1[[#This Row],[P_2gram]]+Table1[[#This Row],[P_order]]+Table1[[#This Row],[P_se]])</f>
        <v>0</v>
      </c>
    </row>
    <row r="1267" spans="1:48" x14ac:dyDescent="0.25">
      <c r="A1267">
        <v>31</v>
      </c>
      <c r="B1267" t="s">
        <v>645</v>
      </c>
      <c r="C1267" t="s">
        <v>185</v>
      </c>
      <c r="D1267" s="26" t="s">
        <v>1510</v>
      </c>
      <c r="E1267">
        <v>4000</v>
      </c>
      <c r="F12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67" t="s">
        <v>1070</v>
      </c>
      <c r="H1267" s="3">
        <v>1</v>
      </c>
      <c r="I1267" s="1">
        <v>43118.897870370369</v>
      </c>
      <c r="J1267" t="s">
        <v>995</v>
      </c>
      <c r="K1267" t="s">
        <v>11</v>
      </c>
      <c r="L1267" t="str">
        <f>SUBSTITUTE(SUBSTITUTE(Table1[[#This Row],[PredictorSetsOrig]],"task","act"),"startend","se")</f>
        <v>2gram</v>
      </c>
      <c r="M1267" s="32" t="s">
        <v>434</v>
      </c>
      <c r="N1267" s="3">
        <v>10</v>
      </c>
      <c r="O1267" s="3">
        <f>IF(Table1[[#This Row],[Algorithm]]="None",0,IF(Table1[[#This Row],[NumPredictors]]&lt;=5,5,IF(Table1[[#This Row],[NumPredictors]]&lt;=10,10,IF(Table1[[#This Row],[NumPredictors]]&lt;=30,30,50))))</f>
        <v>10</v>
      </c>
      <c r="P1267" s="2">
        <v>0.80600000000000005</v>
      </c>
      <c r="Q1267" s="2">
        <v>0.80600000000000005</v>
      </c>
      <c r="R1267">
        <v>0.90000000000054603</v>
      </c>
      <c r="S1267">
        <v>3.9200000000000701</v>
      </c>
      <c r="T1267">
        <v>0.59000000000014596</v>
      </c>
      <c r="U1267" s="3">
        <v>3.2615353724950098</v>
      </c>
      <c r="V1267" s="17">
        <v>7.30761563701172</v>
      </c>
      <c r="W1267" s="22">
        <f>IFERROR(Table1[[#This Row],[MutualInformation]]/Table1[[#This Row],[MutualInformationPotential]],0)</f>
        <v>0.44632004945305787</v>
      </c>
      <c r="X1267" s="3">
        <v>7.4494005609213196E-2</v>
      </c>
      <c r="Y1267" s="3">
        <v>0.40525441704633802</v>
      </c>
      <c r="Z1267" s="3">
        <f>IFERROR(Table1[[#This Row],[MutualInformationVsOutcome]]/Table1[[#This Row],[MutualInformationVsOutcomePotential]],0)</f>
        <v>0.18382034217456864</v>
      </c>
      <c r="AA1267">
        <v>5</v>
      </c>
      <c r="AB1267">
        <v>801</v>
      </c>
      <c r="AC1267">
        <v>4</v>
      </c>
      <c r="AD1267">
        <v>190</v>
      </c>
      <c r="AE1267" s="3" t="s">
        <v>1004</v>
      </c>
      <c r="AF12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267" s="17" t="str">
        <f>RIGHT(Table1[[#This Row],[AlgorithmFunc]],LEN(Table1[[#This Row],[AlgorithmFunc]])-16)</f>
        <v>ClusterInfluence</v>
      </c>
      <c r="AH1267" s="3">
        <f>Table1[[#This Row],['# CM TP]]+Table1[[#This Row],['# CM TN]]</f>
        <v>806</v>
      </c>
      <c r="AI1267" s="3">
        <f>Table1[[#This Row],['# CM FP]]+Table1[[#This Row],['# CM FN]]</f>
        <v>194</v>
      </c>
      <c r="AJ1267" s="3">
        <f>Table1[[#This Row],['# CM TP]]+Table1[[#This Row],['# CM FP]]</f>
        <v>9</v>
      </c>
      <c r="AK1267" s="3">
        <f>Table1[[#This Row],['# CM TN]]+Table1[[#This Row],['# CM FN]]</f>
        <v>991</v>
      </c>
      <c r="AL1267" s="3">
        <f>Table1[[#This Row],[GT_T]]+Table1[[#This Row],[GT_F]]</f>
        <v>1000</v>
      </c>
      <c r="AM1267" s="3">
        <f>IFERROR((Table1[[#This Row],['# CM TP]]+Table1[[#This Row],['# CM TN]])/Table1[[#This Row],[GT_TOT]], 0)</f>
        <v>0.80600000000000005</v>
      </c>
      <c r="AN1267" s="3">
        <f>IFERROR(((Table1[[#This Row],[GT_T]]*Table1[[#This Row],[GT_ML_P]]/Table1[[#This Row],[GT_TOT]])+(Table1[[#This Row],[GT_F]]*Table1[[#This Row],[GT_ML_N]]/Table1[[#This Row],[GT_TOT]]))/Table1[[#This Row],[GT_TOT]],0)</f>
        <v>0.19950799999999999</v>
      </c>
      <c r="AO1267" s="3">
        <f>(Table1[[#This Row],[OBS_ACC]]-Table1[[#This Row],[EXP_ACC]])/(1-Table1[[#This Row],[EXP_ACC]])</f>
        <v>0.75764904583681036</v>
      </c>
      <c r="AP1267" s="3">
        <f>Table1[[#This Row],['# CM TP]]+Table1[[#This Row],['# CM FN]]</f>
        <v>195</v>
      </c>
      <c r="AQ1267" s="3">
        <f>Table1[[#This Row],['# CM TN]]+Table1[[#This Row],['# CM FP]]</f>
        <v>805</v>
      </c>
      <c r="AR1267" s="2">
        <f>IFERROR(Table1[[#This Row],[NUM_T]]/(Table1[[#This Row],[NUM_T]]+Table1[[#This Row],[NUM_F]]),0)</f>
        <v>0.19500000000000001</v>
      </c>
      <c r="AS1267" s="2">
        <f>IFERROR(((LEN(Table1[[#This Row],[Predictors]])-LEN(SUBSTITUTE(Table1[[#This Row],[Predictors]],"_","")))/Table1[[#This Row],[NumPredictors]])-Table1[[#This Row],[P_se]],0)</f>
        <v>1</v>
      </c>
      <c r="AT1267" s="2">
        <f>IFERROR((LEN(Table1[[#This Row],[Predictors]])-LEN(SUBSTITUTE(Table1[[#This Row],[Predictors]],".","")))/Table1[[#This Row],[NumPredictors]],0)</f>
        <v>0</v>
      </c>
      <c r="AU12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67" s="2">
        <f>1-(Table1[[#This Row],[P_2gram]]+Table1[[#This Row],[P_order]]+Table1[[#This Row],[P_se]])</f>
        <v>0</v>
      </c>
    </row>
    <row r="1268" spans="1:48" x14ac:dyDescent="0.25">
      <c r="A1268" s="26">
        <v>42</v>
      </c>
      <c r="B1268" s="26" t="s">
        <v>645</v>
      </c>
      <c r="C1268" s="26" t="s">
        <v>185</v>
      </c>
      <c r="D1268" s="26" t="s">
        <v>1510</v>
      </c>
      <c r="E1268" s="26">
        <v>4000</v>
      </c>
      <c r="F12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68" s="26" t="s">
        <v>1070</v>
      </c>
      <c r="H1268" s="27">
        <v>1</v>
      </c>
      <c r="I1268" s="28">
        <v>43118.898726851854</v>
      </c>
      <c r="J1268" s="26" t="s">
        <v>1007</v>
      </c>
      <c r="K1268" s="26" t="s">
        <v>11</v>
      </c>
      <c r="L1268" t="str">
        <f>SUBSTITUTE(SUBSTITUTE(Table1[[#This Row],[PredictorSetsOrig]],"task","act"),"startend","se")</f>
        <v>2gram</v>
      </c>
      <c r="M1268" s="32" t="s">
        <v>434</v>
      </c>
      <c r="N1268" s="27">
        <v>10</v>
      </c>
      <c r="O1268" s="27">
        <f>IF(Table1[[#This Row],[Algorithm]]="None",0,IF(Table1[[#This Row],[NumPredictors]]&lt;=5,5,IF(Table1[[#This Row],[NumPredictors]]&lt;=10,10,IF(Table1[[#This Row],[NumPredictors]]&lt;=30,30,50))))</f>
        <v>10</v>
      </c>
      <c r="P1268" s="29">
        <v>0.80600000000000005</v>
      </c>
      <c r="Q1268" s="29">
        <v>0.80600000000000005</v>
      </c>
      <c r="R1268" s="26">
        <v>0.85999999999967303</v>
      </c>
      <c r="S1268" s="26">
        <v>3.9899999999997799</v>
      </c>
      <c r="T1268" s="26">
        <v>0.60999999999967303</v>
      </c>
      <c r="U1268" s="27">
        <v>3.2615353724950098</v>
      </c>
      <c r="V1268" s="17">
        <v>7.30761563701172</v>
      </c>
      <c r="W1268" s="22">
        <f>IFERROR(Table1[[#This Row],[MutualInformation]]/Table1[[#This Row],[MutualInformationPotential]],0)</f>
        <v>0.44632004945305787</v>
      </c>
      <c r="X1268" s="27">
        <v>7.4494005609213196E-2</v>
      </c>
      <c r="Y1268" s="3">
        <v>0.40525441704633802</v>
      </c>
      <c r="Z1268" s="27">
        <f>IFERROR(Table1[[#This Row],[MutualInformationVsOutcome]]/Table1[[#This Row],[MutualInformationVsOutcomePotential]],0)</f>
        <v>0.18382034217456864</v>
      </c>
      <c r="AA1268" s="26">
        <v>5</v>
      </c>
      <c r="AB1268" s="26">
        <v>801</v>
      </c>
      <c r="AC1268" s="26">
        <v>4</v>
      </c>
      <c r="AD1268" s="26">
        <v>190</v>
      </c>
      <c r="AE1268" s="27" t="s">
        <v>1004</v>
      </c>
      <c r="AF12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268" s="17" t="str">
        <f>RIGHT(Table1[[#This Row],[AlgorithmFunc]],LEN(Table1[[#This Row],[AlgorithmFunc]])-16)</f>
        <v>ClusterFisher</v>
      </c>
      <c r="AH1268" s="27">
        <f>Table1[[#This Row],['# CM TP]]+Table1[[#This Row],['# CM TN]]</f>
        <v>806</v>
      </c>
      <c r="AI1268" s="27">
        <f>Table1[[#This Row],['# CM FP]]+Table1[[#This Row],['# CM FN]]</f>
        <v>194</v>
      </c>
      <c r="AJ1268" s="27">
        <f>Table1[[#This Row],['# CM TP]]+Table1[[#This Row],['# CM FP]]</f>
        <v>9</v>
      </c>
      <c r="AK1268" s="27">
        <f>Table1[[#This Row],['# CM TN]]+Table1[[#This Row],['# CM FN]]</f>
        <v>991</v>
      </c>
      <c r="AL1268" s="27">
        <f>Table1[[#This Row],[GT_T]]+Table1[[#This Row],[GT_F]]</f>
        <v>1000</v>
      </c>
      <c r="AM1268" s="27">
        <f>IFERROR((Table1[[#This Row],['# CM TP]]+Table1[[#This Row],['# CM TN]])/Table1[[#This Row],[GT_TOT]], 0)</f>
        <v>0.80600000000000005</v>
      </c>
      <c r="AN1268" s="27">
        <f>IFERROR(((Table1[[#This Row],[GT_T]]*Table1[[#This Row],[GT_ML_P]]/Table1[[#This Row],[GT_TOT]])+(Table1[[#This Row],[GT_F]]*Table1[[#This Row],[GT_ML_N]]/Table1[[#This Row],[GT_TOT]]))/Table1[[#This Row],[GT_TOT]],0)</f>
        <v>0.19950799999999999</v>
      </c>
      <c r="AO1268" s="27">
        <f>(Table1[[#This Row],[OBS_ACC]]-Table1[[#This Row],[EXP_ACC]])/(1-Table1[[#This Row],[EXP_ACC]])</f>
        <v>0.75764904583681036</v>
      </c>
      <c r="AP1268" s="27">
        <f>Table1[[#This Row],['# CM TP]]+Table1[[#This Row],['# CM FN]]</f>
        <v>195</v>
      </c>
      <c r="AQ1268" s="27">
        <f>Table1[[#This Row],['# CM TN]]+Table1[[#This Row],['# CM FP]]</f>
        <v>805</v>
      </c>
      <c r="AR1268" s="29">
        <f>IFERROR(Table1[[#This Row],[NUM_T]]/(Table1[[#This Row],[NUM_T]]+Table1[[#This Row],[NUM_F]]),0)</f>
        <v>0.19500000000000001</v>
      </c>
      <c r="AS1268" s="29">
        <f>IFERROR(((LEN(Table1[[#This Row],[Predictors]])-LEN(SUBSTITUTE(Table1[[#This Row],[Predictors]],"_","")))/Table1[[#This Row],[NumPredictors]])-Table1[[#This Row],[P_se]],0)</f>
        <v>1</v>
      </c>
      <c r="AT1268" s="29">
        <f>IFERROR((LEN(Table1[[#This Row],[Predictors]])-LEN(SUBSTITUTE(Table1[[#This Row],[Predictors]],".","")))/Table1[[#This Row],[NumPredictors]],0)</f>
        <v>0</v>
      </c>
      <c r="AU126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68" s="29">
        <f>1-(Table1[[#This Row],[P_2gram]]+Table1[[#This Row],[P_order]]+Table1[[#This Row],[P_se]])</f>
        <v>0</v>
      </c>
    </row>
    <row r="1269" spans="1:48" x14ac:dyDescent="0.25">
      <c r="A1269" s="26">
        <v>66</v>
      </c>
      <c r="B1269" s="26" t="s">
        <v>645</v>
      </c>
      <c r="C1269" s="26" t="s">
        <v>185</v>
      </c>
      <c r="D1269" s="26" t="s">
        <v>1510</v>
      </c>
      <c r="E1269" s="26">
        <v>4000</v>
      </c>
      <c r="F12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269" s="26" t="s">
        <v>1070</v>
      </c>
      <c r="H1269" s="27">
        <v>1</v>
      </c>
      <c r="I1269" s="28">
        <v>43118.901099537034</v>
      </c>
      <c r="J1269" s="26" t="s">
        <v>983</v>
      </c>
      <c r="K1269" s="26" t="s">
        <v>11</v>
      </c>
      <c r="L1269" t="str">
        <f>SUBSTITUTE(SUBSTITUTE(Table1[[#This Row],[PredictorSetsOrig]],"task","act"),"startend","se")</f>
        <v>2gram,order</v>
      </c>
      <c r="M1269" s="32" t="s">
        <v>438</v>
      </c>
      <c r="N1269" s="27">
        <v>30</v>
      </c>
      <c r="O1269" s="27">
        <f>IF(Table1[[#This Row],[Algorithm]]="None",0,IF(Table1[[#This Row],[NumPredictors]]&lt;=5,5,IF(Table1[[#This Row],[NumPredictors]]&lt;=10,10,IF(Table1[[#This Row],[NumPredictors]]&lt;=30,30,50))))</f>
        <v>30</v>
      </c>
      <c r="P1269" s="29">
        <v>0.80600000000000005</v>
      </c>
      <c r="Q1269" s="29">
        <v>0.80066666666666697</v>
      </c>
      <c r="R1269" s="26">
        <v>1.5799999999999299</v>
      </c>
      <c r="S1269" s="26">
        <v>6.2999999999992697</v>
      </c>
      <c r="T1269" s="26">
        <v>1.5699999999997101</v>
      </c>
      <c r="U1269" s="27">
        <v>1.7371117617974701</v>
      </c>
      <c r="V1269" s="27">
        <v>7.30761563701172</v>
      </c>
      <c r="W1269" s="22">
        <f>IFERROR(Table1[[#This Row],[MutualInformation]]/Table1[[#This Row],[MutualInformationPotential]],0)</f>
        <v>0.23771252458863881</v>
      </c>
      <c r="X1269" s="27">
        <v>3.2962122224081902E-2</v>
      </c>
      <c r="Y1269" s="27">
        <v>0.40525441704633902</v>
      </c>
      <c r="Z1269" s="27">
        <f>IFERROR(Table1[[#This Row],[MutualInformationVsOutcome]]/Table1[[#This Row],[MutualInformationVsOutcomePotential]],0)</f>
        <v>8.1336861086730189E-2</v>
      </c>
      <c r="AA1269" s="26">
        <v>6</v>
      </c>
      <c r="AB1269" s="26">
        <v>800</v>
      </c>
      <c r="AC1269" s="26">
        <v>5</v>
      </c>
      <c r="AD1269" s="26">
        <v>189</v>
      </c>
      <c r="AE1269" s="27" t="s">
        <v>1018</v>
      </c>
      <c r="AF12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269" s="17" t="str">
        <f>RIGHT(Table1[[#This Row],[AlgorithmFunc]],LEN(Table1[[#This Row],[AlgorithmFunc]])-16)</f>
        <v>Influence</v>
      </c>
      <c r="AH1269" s="27">
        <f>Table1[[#This Row],['# CM TP]]+Table1[[#This Row],['# CM TN]]</f>
        <v>806</v>
      </c>
      <c r="AI1269" s="27">
        <f>Table1[[#This Row],['# CM FP]]+Table1[[#This Row],['# CM FN]]</f>
        <v>194</v>
      </c>
      <c r="AJ1269" s="27">
        <f>Table1[[#This Row],['# CM TP]]+Table1[[#This Row],['# CM FP]]</f>
        <v>11</v>
      </c>
      <c r="AK1269" s="27">
        <f>Table1[[#This Row],['# CM TN]]+Table1[[#This Row],['# CM FN]]</f>
        <v>989</v>
      </c>
      <c r="AL1269" s="27">
        <f>Table1[[#This Row],[GT_T]]+Table1[[#This Row],[GT_F]]</f>
        <v>1000</v>
      </c>
      <c r="AM1269" s="27">
        <f>IFERROR((Table1[[#This Row],['# CM TP]]+Table1[[#This Row],['# CM TN]])/Table1[[#This Row],[GT_TOT]], 0)</f>
        <v>0.80600000000000005</v>
      </c>
      <c r="AN1269" s="27">
        <f>IFERROR(((Table1[[#This Row],[GT_T]]*Table1[[#This Row],[GT_ML_P]]/Table1[[#This Row],[GT_TOT]])+(Table1[[#This Row],[GT_F]]*Table1[[#This Row],[GT_ML_N]]/Table1[[#This Row],[GT_TOT]]))/Table1[[#This Row],[GT_TOT]],0)</f>
        <v>0.20073200000000002</v>
      </c>
      <c r="AO1269" s="27">
        <f>(Table1[[#This Row],[OBS_ACC]]-Table1[[#This Row],[EXP_ACC]])/(1-Table1[[#This Row],[EXP_ACC]])</f>
        <v>0.75727790928699767</v>
      </c>
      <c r="AP1269" s="27">
        <f>Table1[[#This Row],['# CM TP]]+Table1[[#This Row],['# CM FN]]</f>
        <v>195</v>
      </c>
      <c r="AQ1269" s="27">
        <f>Table1[[#This Row],['# CM TN]]+Table1[[#This Row],['# CM FP]]</f>
        <v>805</v>
      </c>
      <c r="AR1269" s="29">
        <f>IFERROR(Table1[[#This Row],[NUM_T]]/(Table1[[#This Row],[NUM_T]]+Table1[[#This Row],[NUM_F]]),0)</f>
        <v>0.19500000000000001</v>
      </c>
      <c r="AS1269" s="29">
        <f>IFERROR(((LEN(Table1[[#This Row],[Predictors]])-LEN(SUBSTITUTE(Table1[[#This Row],[Predictors]],"_","")))/Table1[[#This Row],[NumPredictors]])-Table1[[#This Row],[P_se]],0)</f>
        <v>0.13333333333333333</v>
      </c>
      <c r="AT1269" s="29">
        <f>IFERROR((LEN(Table1[[#This Row],[Predictors]])-LEN(SUBSTITUTE(Table1[[#This Row],[Predictors]],".","")))/Table1[[#This Row],[NumPredictors]],0)</f>
        <v>0.8666666666666667</v>
      </c>
      <c r="AU126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69" s="29">
        <f>1-(Table1[[#This Row],[P_2gram]]+Table1[[#This Row],[P_order]]+Table1[[#This Row],[P_se]])</f>
        <v>0</v>
      </c>
    </row>
    <row r="1270" spans="1:48" x14ac:dyDescent="0.25">
      <c r="A1270">
        <v>1</v>
      </c>
      <c r="B1270" t="s">
        <v>645</v>
      </c>
      <c r="C1270" t="s">
        <v>190</v>
      </c>
      <c r="D1270" s="26" t="s">
        <v>1510</v>
      </c>
      <c r="E1270">
        <v>4000</v>
      </c>
      <c r="F12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270" t="s">
        <v>1316</v>
      </c>
      <c r="H1270" s="3">
        <v>1</v>
      </c>
      <c r="I1270" s="1">
        <v>43121.850115740737</v>
      </c>
      <c r="J1270" t="s">
        <v>1317</v>
      </c>
      <c r="K1270" t="s">
        <v>11</v>
      </c>
      <c r="L1270" t="str">
        <f>SUBSTITUTE(SUBSTITUTE(Table1[[#This Row],[PredictorSetsOrig]],"task","act"),"startend","se")</f>
        <v>act</v>
      </c>
      <c r="M1270" s="32" t="s">
        <v>12</v>
      </c>
      <c r="N1270" s="3">
        <v>10</v>
      </c>
      <c r="O1270" s="3">
        <f>IF(Table1[[#This Row],[Algorithm]]="None",0,IF(Table1[[#This Row],[NumPredictors]]&lt;=5,5,IF(Table1[[#This Row],[NumPredictors]]&lt;=10,10,IF(Table1[[#This Row],[NumPredictors]]&lt;=30,30,50))))</f>
        <v>10</v>
      </c>
      <c r="P1270" s="2">
        <v>0.80600000000000005</v>
      </c>
      <c r="Q1270" s="2">
        <v>0.78466666666666696</v>
      </c>
      <c r="R1270">
        <v>0.22000000000001299</v>
      </c>
      <c r="S1270">
        <v>4.25</v>
      </c>
      <c r="T1270">
        <v>8.0000000000012506E-2</v>
      </c>
      <c r="U1270" s="3">
        <v>4.0759960450638202</v>
      </c>
      <c r="V1270" s="27">
        <v>6.6527099250221697</v>
      </c>
      <c r="W1270" s="22">
        <f>IFERROR(Table1[[#This Row],[MutualInformation]]/Table1[[#This Row],[MutualInformationPotential]],0)</f>
        <v>0.61268206355025123</v>
      </c>
      <c r="X1270" s="3">
        <v>0.29658950930738798</v>
      </c>
      <c r="Y1270" s="3">
        <v>0.58010195672617004</v>
      </c>
      <c r="Z1270" s="3">
        <f>IFERROR(Table1[[#This Row],[MutualInformationVsOutcome]]/Table1[[#This Row],[MutualInformationVsOutcomePotential]],0)</f>
        <v>0.51127134785271788</v>
      </c>
      <c r="AA1270">
        <v>234</v>
      </c>
      <c r="AB1270">
        <v>572</v>
      </c>
      <c r="AC1270">
        <v>64</v>
      </c>
      <c r="AD1270">
        <v>130</v>
      </c>
      <c r="AE1270" s="3" t="s">
        <v>1318</v>
      </c>
      <c r="AF127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70" s="17" t="str">
        <f>RIGHT(Table1[[#This Row],[AlgorithmFunc]],LEN(Table1[[#This Row],[AlgorithmFunc]])-16)</f>
        <v>ClusterMRMR</v>
      </c>
      <c r="AH1270" s="3">
        <f>Table1[[#This Row],['# CM TP]]+Table1[[#This Row],['# CM TN]]</f>
        <v>806</v>
      </c>
      <c r="AI1270" s="3">
        <f>Table1[[#This Row],['# CM FP]]+Table1[[#This Row],['# CM FN]]</f>
        <v>194</v>
      </c>
      <c r="AJ1270" s="3">
        <f>Table1[[#This Row],['# CM TP]]+Table1[[#This Row],['# CM FP]]</f>
        <v>298</v>
      </c>
      <c r="AK1270" s="3">
        <f>Table1[[#This Row],['# CM TN]]+Table1[[#This Row],['# CM FN]]</f>
        <v>702</v>
      </c>
      <c r="AL1270" s="3">
        <f>Table1[[#This Row],[GT_T]]+Table1[[#This Row],[GT_F]]</f>
        <v>1000</v>
      </c>
      <c r="AM1270" s="3">
        <f>IFERROR((Table1[[#This Row],['# CM TP]]+Table1[[#This Row],['# CM TN]])/Table1[[#This Row],[GT_TOT]], 0)</f>
        <v>0.80600000000000005</v>
      </c>
      <c r="AN1270" s="3">
        <f>IFERROR(((Table1[[#This Row],[GT_T]]*Table1[[#This Row],[GT_ML_P]]/Table1[[#This Row],[GT_TOT]])+(Table1[[#This Row],[GT_F]]*Table1[[#This Row],[GT_ML_N]]/Table1[[#This Row],[GT_TOT]]))/Table1[[#This Row],[GT_TOT]],0)</f>
        <v>0.37637599999999999</v>
      </c>
      <c r="AO1270" s="3">
        <f>(Table1[[#This Row],[OBS_ACC]]-Table1[[#This Row],[EXP_ACC]])/(1-Table1[[#This Row],[EXP_ACC]])</f>
        <v>0.68891511551832529</v>
      </c>
      <c r="AP1270" s="3">
        <f>Table1[[#This Row],['# CM TP]]+Table1[[#This Row],['# CM FN]]</f>
        <v>364</v>
      </c>
      <c r="AQ1270" s="3">
        <f>Table1[[#This Row],['# CM TN]]+Table1[[#This Row],['# CM FP]]</f>
        <v>636</v>
      </c>
      <c r="AR1270" s="2">
        <f>IFERROR(Table1[[#This Row],[NUM_T]]/(Table1[[#This Row],[NUM_T]]+Table1[[#This Row],[NUM_F]]),0)</f>
        <v>0.36399999999999999</v>
      </c>
      <c r="AS1270" s="2">
        <f>IFERROR(((LEN(Table1[[#This Row],[Predictors]])-LEN(SUBSTITUTE(Table1[[#This Row],[Predictors]],"_","")))/Table1[[#This Row],[NumPredictors]])-Table1[[#This Row],[P_se]],0)</f>
        <v>0</v>
      </c>
      <c r="AT1270" s="2">
        <f>IFERROR((LEN(Table1[[#This Row],[Predictors]])-LEN(SUBSTITUTE(Table1[[#This Row],[Predictors]],".","")))/Table1[[#This Row],[NumPredictors]],0)</f>
        <v>0</v>
      </c>
      <c r="AU12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0" s="2">
        <f>1-(Table1[[#This Row],[P_2gram]]+Table1[[#This Row],[P_order]]+Table1[[#This Row],[P_se]])</f>
        <v>1</v>
      </c>
    </row>
    <row r="1271" spans="1:48" x14ac:dyDescent="0.25">
      <c r="A1271">
        <v>26</v>
      </c>
      <c r="B1271" t="s">
        <v>645</v>
      </c>
      <c r="C1271" t="s">
        <v>190</v>
      </c>
      <c r="D1271" s="26" t="s">
        <v>1510</v>
      </c>
      <c r="E1271">
        <v>40000</v>
      </c>
      <c r="F12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271" t="s">
        <v>1316</v>
      </c>
      <c r="H1271" s="3">
        <v>1</v>
      </c>
      <c r="I1271" s="1">
        <v>43121.854085648149</v>
      </c>
      <c r="J1271" t="s">
        <v>1317</v>
      </c>
      <c r="K1271" t="s">
        <v>11</v>
      </c>
      <c r="L1271" t="str">
        <f>SUBSTITUTE(SUBSTITUTE(Table1[[#This Row],[PredictorSetsOrig]],"task","act"),"startend","se")</f>
        <v>act,se,order</v>
      </c>
      <c r="M1271" s="32" t="s">
        <v>18</v>
      </c>
      <c r="N1271" s="3">
        <v>10</v>
      </c>
      <c r="O1271" s="3">
        <f>IF(Table1[[#This Row],[Algorithm]]="None",0,IF(Table1[[#This Row],[NumPredictors]]&lt;=5,5,IF(Table1[[#This Row],[NumPredictors]]&lt;=10,10,IF(Table1[[#This Row],[NumPredictors]]&lt;=30,30,50))))</f>
        <v>10</v>
      </c>
      <c r="P1271" s="2">
        <v>0.8407</v>
      </c>
      <c r="Q1271" s="2">
        <v>0.840766666666667</v>
      </c>
      <c r="R1271">
        <v>26.42</v>
      </c>
      <c r="S1271">
        <v>37.299999999999997</v>
      </c>
      <c r="T1271">
        <v>7.7099999999999804</v>
      </c>
      <c r="U1271" s="3">
        <v>4.6204407596988402</v>
      </c>
      <c r="V1271" s="27"/>
      <c r="W1271" s="22">
        <f>IFERROR(Table1[[#This Row],[MutualInformation]]/Table1[[#This Row],[MutualInformationPotential]],0)</f>
        <v>0</v>
      </c>
      <c r="X1271" s="3">
        <v>0.185943403622851</v>
      </c>
      <c r="Y1271" s="3"/>
      <c r="Z1271" s="3">
        <f>IFERROR(Table1[[#This Row],[MutualInformationVsOutcome]]/Table1[[#This Row],[MutualInformationVsOutcomePotential]],0)</f>
        <v>0</v>
      </c>
      <c r="AA1271">
        <v>844</v>
      </c>
      <c r="AB1271">
        <v>7563</v>
      </c>
      <c r="AC1271">
        <v>375</v>
      </c>
      <c r="AD1271">
        <v>1218</v>
      </c>
      <c r="AE1271" s="3" t="s">
        <v>1340</v>
      </c>
      <c r="AF127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71" s="17" t="str">
        <f>RIGHT(Table1[[#This Row],[AlgorithmFunc]],LEN(Table1[[#This Row],[AlgorithmFunc]])-16)</f>
        <v>ClusterMRMR</v>
      </c>
      <c r="AH1271" s="3">
        <f>Table1[[#This Row],['# CM TP]]+Table1[[#This Row],['# CM TN]]</f>
        <v>8407</v>
      </c>
      <c r="AI1271" s="3">
        <f>Table1[[#This Row],['# CM FP]]+Table1[[#This Row],['# CM FN]]</f>
        <v>1593</v>
      </c>
      <c r="AJ1271" s="3">
        <f>Table1[[#This Row],['# CM TP]]+Table1[[#This Row],['# CM FP]]</f>
        <v>1219</v>
      </c>
      <c r="AK1271" s="3">
        <f>Table1[[#This Row],['# CM TN]]+Table1[[#This Row],['# CM FN]]</f>
        <v>8781</v>
      </c>
      <c r="AL1271" s="3">
        <f>Table1[[#This Row],[GT_T]]+Table1[[#This Row],[GT_F]]</f>
        <v>10000</v>
      </c>
      <c r="AM1271" s="3">
        <f>IFERROR((Table1[[#This Row],['# CM TP]]+Table1[[#This Row],['# CM TN]])/Table1[[#This Row],[GT_TOT]], 0)</f>
        <v>0.8407</v>
      </c>
      <c r="AN1271" s="3">
        <f>IFERROR(((Table1[[#This Row],[GT_T]]*Table1[[#This Row],[GT_ML_P]]/Table1[[#This Row],[GT_TOT]])+(Table1[[#This Row],[GT_F]]*Table1[[#This Row],[GT_ML_N]]/Table1[[#This Row],[GT_TOT]]))/Table1[[#This Row],[GT_TOT]],0)</f>
        <v>0.24236266000000001</v>
      </c>
      <c r="AO1271" s="3">
        <f>(Table1[[#This Row],[OBS_ACC]]-Table1[[#This Row],[EXP_ACC]])/(1-Table1[[#This Row],[EXP_ACC]])</f>
        <v>0.78974109169434548</v>
      </c>
      <c r="AP1271" s="3">
        <f>Table1[[#This Row],['# CM TP]]+Table1[[#This Row],['# CM FN]]</f>
        <v>2062</v>
      </c>
      <c r="AQ1271" s="3">
        <f>Table1[[#This Row],['# CM TN]]+Table1[[#This Row],['# CM FP]]</f>
        <v>7938</v>
      </c>
      <c r="AR1271" s="2">
        <f>IFERROR(Table1[[#This Row],[NUM_T]]/(Table1[[#This Row],[NUM_T]]+Table1[[#This Row],[NUM_F]]),0)</f>
        <v>0.20619999999999999</v>
      </c>
      <c r="AS1271" s="2">
        <f>IFERROR(((LEN(Table1[[#This Row],[Predictors]])-LEN(SUBSTITUTE(Table1[[#This Row],[Predictors]],"_","")))/Table1[[#This Row],[NumPredictors]])-Table1[[#This Row],[P_se]],0)</f>
        <v>0</v>
      </c>
      <c r="AT1271" s="2">
        <f>IFERROR((LEN(Table1[[#This Row],[Predictors]])-LEN(SUBSTITUTE(Table1[[#This Row],[Predictors]],".","")))/Table1[[#This Row],[NumPredictors]],0)</f>
        <v>0.8</v>
      </c>
      <c r="AU12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1" s="2">
        <f>1-(Table1[[#This Row],[P_2gram]]+Table1[[#This Row],[P_order]]+Table1[[#This Row],[P_se]])</f>
        <v>0.19999999999999996</v>
      </c>
    </row>
    <row r="1272" spans="1:48" x14ac:dyDescent="0.25">
      <c r="A1272">
        <v>151</v>
      </c>
      <c r="B1272" t="s">
        <v>645</v>
      </c>
      <c r="C1272" t="s">
        <v>185</v>
      </c>
      <c r="D1272" s="26" t="s">
        <v>1510</v>
      </c>
      <c r="E1272">
        <v>40000</v>
      </c>
      <c r="F12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72" t="s">
        <v>1070</v>
      </c>
      <c r="H1272" s="3">
        <v>1</v>
      </c>
      <c r="I1272" s="1">
        <v>43118.950659722221</v>
      </c>
      <c r="J1272" t="s">
        <v>983</v>
      </c>
      <c r="K1272" t="s">
        <v>11</v>
      </c>
      <c r="L1272" t="str">
        <f>SUBSTITUTE(SUBSTITUTE(Table1[[#This Row],[PredictorSetsOrig]],"task","act"),"startend","se")</f>
        <v>act,order</v>
      </c>
      <c r="M1272" s="32" t="s">
        <v>26</v>
      </c>
      <c r="N1272" s="3">
        <v>30</v>
      </c>
      <c r="O1272" s="3">
        <f>IF(Table1[[#This Row],[Algorithm]]="None",0,IF(Table1[[#This Row],[NumPredictors]]&lt;=5,5,IF(Table1[[#This Row],[NumPredictors]]&lt;=10,10,IF(Table1[[#This Row],[NumPredictors]]&lt;=30,30,50))))</f>
        <v>30</v>
      </c>
      <c r="P1272" s="2">
        <v>0.80579999999999996</v>
      </c>
      <c r="Q1272" s="2">
        <v>0.80789999999999995</v>
      </c>
      <c r="R1272">
        <v>3.7100000000009499</v>
      </c>
      <c r="S1272">
        <v>57.860000000000603</v>
      </c>
      <c r="T1272">
        <v>6.8300000000017498</v>
      </c>
      <c r="U1272" s="3">
        <v>1.0307856259875099</v>
      </c>
      <c r="V1272" s="17"/>
      <c r="W1272" s="22">
        <f>IFERROR(Table1[[#This Row],[MutualInformation]]/Table1[[#This Row],[MutualInformationPotential]],0)</f>
        <v>0</v>
      </c>
      <c r="X1272" s="3">
        <v>3.2894198408804698E-2</v>
      </c>
      <c r="Y1272" s="3"/>
      <c r="Z1272" s="3">
        <f>IFERROR(Table1[[#This Row],[MutualInformationVsOutcome]]/Table1[[#This Row],[MutualInformationVsOutcomePotential]],0)</f>
        <v>0</v>
      </c>
      <c r="AA1272">
        <v>41</v>
      </c>
      <c r="AB1272">
        <v>8017</v>
      </c>
      <c r="AC1272">
        <v>6</v>
      </c>
      <c r="AD1272">
        <v>1936</v>
      </c>
      <c r="AE1272" s="3" t="s">
        <v>1144</v>
      </c>
      <c r="AF12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272" s="17" t="str">
        <f>RIGHT(Table1[[#This Row],[AlgorithmFunc]],LEN(Table1[[#This Row],[AlgorithmFunc]])-16)</f>
        <v>Influence</v>
      </c>
      <c r="AH1272" s="3">
        <f>Table1[[#This Row],['# CM TP]]+Table1[[#This Row],['# CM TN]]</f>
        <v>8058</v>
      </c>
      <c r="AI1272" s="3">
        <f>Table1[[#This Row],['# CM FP]]+Table1[[#This Row],['# CM FN]]</f>
        <v>1942</v>
      </c>
      <c r="AJ1272" s="3">
        <f>Table1[[#This Row],['# CM TP]]+Table1[[#This Row],['# CM FP]]</f>
        <v>47</v>
      </c>
      <c r="AK1272" s="3">
        <f>Table1[[#This Row],['# CM TN]]+Table1[[#This Row],['# CM FN]]</f>
        <v>9953</v>
      </c>
      <c r="AL1272" s="3">
        <f>Table1[[#This Row],[GT_T]]+Table1[[#This Row],[GT_F]]</f>
        <v>10000</v>
      </c>
      <c r="AM1272" s="3">
        <f>IFERROR((Table1[[#This Row],['# CM TP]]+Table1[[#This Row],['# CM TN]])/Table1[[#This Row],[GT_TOT]], 0)</f>
        <v>0.80579999999999996</v>
      </c>
      <c r="AN1272" s="3">
        <f>IFERROR(((Table1[[#This Row],[GT_T]]*Table1[[#This Row],[GT_ML_P]]/Table1[[#This Row],[GT_TOT]])+(Table1[[#This Row],[GT_F]]*Table1[[#This Row],[GT_ML_N]]/Table1[[#This Row],[GT_TOT]]))/Table1[[#This Row],[GT_TOT]],0)</f>
        <v>0.19707451999999998</v>
      </c>
      <c r="AO1272" s="3">
        <f>(Table1[[#This Row],[OBS_ACC]]-Table1[[#This Row],[EXP_ACC]])/(1-Table1[[#This Row],[EXP_ACC]])</f>
        <v>0.75813446597808787</v>
      </c>
      <c r="AP1272" s="3">
        <f>Table1[[#This Row],['# CM TP]]+Table1[[#This Row],['# CM FN]]</f>
        <v>1977</v>
      </c>
      <c r="AQ1272" s="3">
        <f>Table1[[#This Row],['# CM TN]]+Table1[[#This Row],['# CM FP]]</f>
        <v>8023</v>
      </c>
      <c r="AR1272" s="2">
        <f>IFERROR(Table1[[#This Row],[NUM_T]]/(Table1[[#This Row],[NUM_T]]+Table1[[#This Row],[NUM_F]]),0)</f>
        <v>0.19769999999999999</v>
      </c>
      <c r="AS1272" s="2">
        <f>IFERROR(((LEN(Table1[[#This Row],[Predictors]])-LEN(SUBSTITUTE(Table1[[#This Row],[Predictors]],"_","")))/Table1[[#This Row],[NumPredictors]])-Table1[[#This Row],[P_se]],0)</f>
        <v>0</v>
      </c>
      <c r="AT1272" s="2">
        <f>IFERROR((LEN(Table1[[#This Row],[Predictors]])-LEN(SUBSTITUTE(Table1[[#This Row],[Predictors]],".","")))/Table1[[#This Row],[NumPredictors]],0)</f>
        <v>0.96666666666666667</v>
      </c>
      <c r="AU12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2" s="2">
        <f>1-(Table1[[#This Row],[P_2gram]]+Table1[[#This Row],[P_order]]+Table1[[#This Row],[P_se]])</f>
        <v>3.3333333333333326E-2</v>
      </c>
    </row>
    <row r="1273" spans="1:48" x14ac:dyDescent="0.25">
      <c r="A1273">
        <v>4</v>
      </c>
      <c r="B1273" t="s">
        <v>645</v>
      </c>
      <c r="C1273" t="s">
        <v>1503</v>
      </c>
      <c r="D1273" t="s">
        <v>1506</v>
      </c>
      <c r="E1273">
        <v>7554</v>
      </c>
      <c r="F12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273" t="s">
        <v>1419</v>
      </c>
      <c r="H1273" s="3">
        <v>1</v>
      </c>
      <c r="I1273" s="1">
        <v>43122.974282407406</v>
      </c>
      <c r="J1273" t="s">
        <v>37</v>
      </c>
      <c r="K1273" t="s">
        <v>11</v>
      </c>
      <c r="L1273" t="str">
        <f>SUBSTITUTE(SUBSTITUTE(Table1[[#This Row],[PredictorSetsOrig]],"task","act"),"startend","se")</f>
        <v>order</v>
      </c>
      <c r="M1273" s="32" t="s">
        <v>436</v>
      </c>
      <c r="N1273" s="3">
        <v>10</v>
      </c>
      <c r="O1273" s="3">
        <f>IF(Table1[[#This Row],[Algorithm]]="None",0,IF(Table1[[#This Row],[NumPredictors]]&lt;=5,5,IF(Table1[[#This Row],[NumPredictors]]&lt;=10,10,IF(Table1[[#This Row],[NumPredictors]]&lt;=30,30,50))))</f>
        <v>10</v>
      </c>
      <c r="P1273" s="2">
        <v>0.80571731074642705</v>
      </c>
      <c r="Q1273" s="2">
        <v>0.83389232127096202</v>
      </c>
      <c r="R1273">
        <v>0.53000000000065495</v>
      </c>
      <c r="S1273">
        <v>7.1899999999995998</v>
      </c>
      <c r="T1273">
        <v>0.23000000000047299</v>
      </c>
      <c r="U1273" s="3">
        <v>4.6225287119001699</v>
      </c>
      <c r="V1273" s="27"/>
      <c r="W1273" s="22">
        <f>IFERROR(Table1[[#This Row],[MutualInformation]]/Table1[[#This Row],[MutualInformationPotential]],0)</f>
        <v>0</v>
      </c>
      <c r="X1273" s="3">
        <v>0.29413982794687699</v>
      </c>
      <c r="Y1273" s="3"/>
      <c r="Z1273" s="3">
        <f>IFERROR(Table1[[#This Row],[MutualInformationVsOutcome]]/Table1[[#This Row],[MutualInformationVsOutcomePotential]],0)</f>
        <v>0</v>
      </c>
      <c r="AA1273">
        <v>108</v>
      </c>
      <c r="AB1273">
        <v>1414</v>
      </c>
      <c r="AC1273">
        <v>64</v>
      </c>
      <c r="AD1273">
        <v>303</v>
      </c>
      <c r="AE1273" s="3" t="s">
        <v>1421</v>
      </c>
      <c r="AF127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273" s="17" t="str">
        <f>RIGHT(Table1[[#This Row],[AlgorithmFunc]],LEN(Table1[[#This Row],[AlgorithmFunc]])-16)</f>
        <v>Cluster</v>
      </c>
      <c r="AH1273" s="3">
        <f>Table1[[#This Row],['# CM TP]]+Table1[[#This Row],['# CM TN]]</f>
        <v>1522</v>
      </c>
      <c r="AI1273" s="3">
        <f>Table1[[#This Row],['# CM FP]]+Table1[[#This Row],['# CM FN]]</f>
        <v>367</v>
      </c>
      <c r="AJ1273" s="3">
        <f>Table1[[#This Row],['# CM TP]]+Table1[[#This Row],['# CM FP]]</f>
        <v>172</v>
      </c>
      <c r="AK1273" s="3">
        <f>Table1[[#This Row],['# CM TN]]+Table1[[#This Row],['# CM FN]]</f>
        <v>1717</v>
      </c>
      <c r="AL1273" s="3">
        <f>Table1[[#This Row],[GT_T]]+Table1[[#This Row],[GT_F]]</f>
        <v>1889</v>
      </c>
      <c r="AM1273" s="3">
        <f>IFERROR((Table1[[#This Row],['# CM TP]]+Table1[[#This Row],['# CM TN]])/Table1[[#This Row],[GT_TOT]], 0)</f>
        <v>0.80571731074642672</v>
      </c>
      <c r="AN1273" s="3">
        <f>IFERROR(((Table1[[#This Row],[GT_T]]*Table1[[#This Row],[GT_ML_P]]/Table1[[#This Row],[GT_TOT]])+(Table1[[#This Row],[GT_F]]*Table1[[#This Row],[GT_ML_N]]/Table1[[#This Row],[GT_TOT]]))/Table1[[#This Row],[GT_TOT]],0)</f>
        <v>0.24995593165525185</v>
      </c>
      <c r="AO1273" s="3">
        <f>(Table1[[#This Row],[OBS_ACC]]-Table1[[#This Row],[EXP_ACC]])/(1-Table1[[#This Row],[EXP_ACC]])</f>
        <v>0.74097163426366341</v>
      </c>
      <c r="AP1273" s="3">
        <f>Table1[[#This Row],['# CM TP]]+Table1[[#This Row],['# CM FN]]</f>
        <v>411</v>
      </c>
      <c r="AQ1273" s="3">
        <f>Table1[[#This Row],['# CM TN]]+Table1[[#This Row],['# CM FP]]</f>
        <v>1478</v>
      </c>
      <c r="AR1273" s="2">
        <f>IFERROR(Table1[[#This Row],[NUM_T]]/(Table1[[#This Row],[NUM_T]]+Table1[[#This Row],[NUM_F]]),0)</f>
        <v>0.21757543673901536</v>
      </c>
      <c r="AS1273" s="2">
        <f>IFERROR(((LEN(Table1[[#This Row],[Predictors]])-LEN(SUBSTITUTE(Table1[[#This Row],[Predictors]],"_","")))/Table1[[#This Row],[NumPredictors]])-Table1[[#This Row],[P_se]],0)</f>
        <v>0</v>
      </c>
      <c r="AT1273" s="2">
        <f>IFERROR((LEN(Table1[[#This Row],[Predictors]])-LEN(SUBSTITUTE(Table1[[#This Row],[Predictors]],".","")))/Table1[[#This Row],[NumPredictors]],0)</f>
        <v>1</v>
      </c>
      <c r="AU12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3" s="2">
        <f>1-(Table1[[#This Row],[P_2gram]]+Table1[[#This Row],[P_order]]+Table1[[#This Row],[P_se]])</f>
        <v>0</v>
      </c>
    </row>
    <row r="1274" spans="1:48" x14ac:dyDescent="0.25">
      <c r="A1274">
        <v>35</v>
      </c>
      <c r="B1274" t="s">
        <v>645</v>
      </c>
      <c r="C1274" t="s">
        <v>190</v>
      </c>
      <c r="D1274" s="26" t="s">
        <v>1510</v>
      </c>
      <c r="E1274">
        <v>40000</v>
      </c>
      <c r="F12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74" t="s">
        <v>1316</v>
      </c>
      <c r="H1274" s="3">
        <v>1</v>
      </c>
      <c r="I1274" s="1">
        <v>43121.863935185182</v>
      </c>
      <c r="J1274" t="s">
        <v>1317</v>
      </c>
      <c r="K1274" t="s">
        <v>11</v>
      </c>
      <c r="L1274" t="str">
        <f>SUBSTITUTE(SUBSTITUTE(Table1[[#This Row],[PredictorSetsOrig]],"task","act"),"startend","se")</f>
        <v>act,se</v>
      </c>
      <c r="M1274" s="32" t="s">
        <v>14</v>
      </c>
      <c r="N1274" s="3">
        <v>30</v>
      </c>
      <c r="O1274" s="3">
        <f>IF(Table1[[#This Row],[Algorithm]]="None",0,IF(Table1[[#This Row],[NumPredictors]]&lt;=5,5,IF(Table1[[#This Row],[NumPredictors]]&lt;=10,10,IF(Table1[[#This Row],[NumPredictors]]&lt;=30,30,50))))</f>
        <v>30</v>
      </c>
      <c r="P1274" s="2">
        <v>0.85129999999999995</v>
      </c>
      <c r="Q1274" s="2">
        <v>0.85456666666666703</v>
      </c>
      <c r="R1274">
        <v>0.44000000000005501</v>
      </c>
      <c r="S1274">
        <v>70.209999999999994</v>
      </c>
      <c r="T1274">
        <v>1.1099999999999</v>
      </c>
      <c r="U1274" s="3">
        <v>6.7318623704663896</v>
      </c>
      <c r="V1274" s="27"/>
      <c r="W1274" s="22">
        <f>IFERROR(Table1[[#This Row],[MutualInformation]]/Table1[[#This Row],[MutualInformationPotential]],0)</f>
        <v>0</v>
      </c>
      <c r="X1274" s="3">
        <v>0.33552813825151101</v>
      </c>
      <c r="Y1274" s="3"/>
      <c r="Z1274" s="3">
        <f>IFERROR(Table1[[#This Row],[MutualInformationVsOutcome]]/Table1[[#This Row],[MutualInformationVsOutcomePotential]],0)</f>
        <v>0</v>
      </c>
      <c r="AA1274">
        <v>944</v>
      </c>
      <c r="AB1274">
        <v>7569</v>
      </c>
      <c r="AC1274">
        <v>369</v>
      </c>
      <c r="AD1274">
        <v>1118</v>
      </c>
      <c r="AE1274" s="3" t="s">
        <v>481</v>
      </c>
      <c r="AF127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74" s="17" t="str">
        <f>RIGHT(Table1[[#This Row],[AlgorithmFunc]],LEN(Table1[[#This Row],[AlgorithmFunc]])-16)</f>
        <v>ClusterMRMR</v>
      </c>
      <c r="AH1274" s="3">
        <f>Table1[[#This Row],['# CM TP]]+Table1[[#This Row],['# CM TN]]</f>
        <v>8513</v>
      </c>
      <c r="AI1274" s="3">
        <f>Table1[[#This Row],['# CM FP]]+Table1[[#This Row],['# CM FN]]</f>
        <v>1487</v>
      </c>
      <c r="AJ1274" s="3">
        <f>Table1[[#This Row],['# CM TP]]+Table1[[#This Row],['# CM FP]]</f>
        <v>1313</v>
      </c>
      <c r="AK1274" s="3">
        <f>Table1[[#This Row],['# CM TN]]+Table1[[#This Row],['# CM FN]]</f>
        <v>8687</v>
      </c>
      <c r="AL1274" s="3">
        <f>Table1[[#This Row],[GT_T]]+Table1[[#This Row],[GT_F]]</f>
        <v>10000</v>
      </c>
      <c r="AM1274" s="3">
        <f>IFERROR((Table1[[#This Row],['# CM TP]]+Table1[[#This Row],['# CM TN]])/Table1[[#This Row],[GT_TOT]], 0)</f>
        <v>0.85129999999999995</v>
      </c>
      <c r="AN1274" s="3">
        <f>IFERROR(((Table1[[#This Row],[GT_T]]*Table1[[#This Row],[GT_ML_P]]/Table1[[#This Row],[GT_TOT]])+(Table1[[#This Row],[GT_F]]*Table1[[#This Row],[GT_ML_N]]/Table1[[#This Row],[GT_TOT]]))/Table1[[#This Row],[GT_TOT]],0)</f>
        <v>0.24095138000000002</v>
      </c>
      <c r="AO1274" s="3">
        <f>(Table1[[#This Row],[OBS_ACC]]-Table1[[#This Row],[EXP_ACC]])/(1-Table1[[#This Row],[EXP_ACC]])</f>
        <v>0.80409687063260837</v>
      </c>
      <c r="AP1274" s="3">
        <f>Table1[[#This Row],['# CM TP]]+Table1[[#This Row],['# CM FN]]</f>
        <v>2062</v>
      </c>
      <c r="AQ1274" s="3">
        <f>Table1[[#This Row],['# CM TN]]+Table1[[#This Row],['# CM FP]]</f>
        <v>7938</v>
      </c>
      <c r="AR1274" s="2">
        <f>IFERROR(Table1[[#This Row],[NUM_T]]/(Table1[[#This Row],[NUM_T]]+Table1[[#This Row],[NUM_F]]),0)</f>
        <v>0.20619999999999999</v>
      </c>
      <c r="AS1274" s="2">
        <f>IFERROR(((LEN(Table1[[#This Row],[Predictors]])-LEN(SUBSTITUTE(Table1[[#This Row],[Predictors]],"_","")))/Table1[[#This Row],[NumPredictors]])-Table1[[#This Row],[P_se]],0)</f>
        <v>5.5555555555555539E-2</v>
      </c>
      <c r="AT1274" s="2">
        <f>IFERROR((LEN(Table1[[#This Row],[Predictors]])-LEN(SUBSTITUTE(Table1[[#This Row],[Predictors]],".","")))/Table1[[#This Row],[NumPredictors]],0)</f>
        <v>0</v>
      </c>
      <c r="AU12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0.11111111111111112</v>
      </c>
      <c r="AV1274" s="2">
        <f>1-(Table1[[#This Row],[P_2gram]]+Table1[[#This Row],[P_order]]+Table1[[#This Row],[P_se]])</f>
        <v>0.83333333333333337</v>
      </c>
    </row>
    <row r="1275" spans="1:48" x14ac:dyDescent="0.25">
      <c r="A1275">
        <v>5</v>
      </c>
      <c r="B1275" t="s">
        <v>645</v>
      </c>
      <c r="C1275" t="s">
        <v>185</v>
      </c>
      <c r="D1275" s="26" t="s">
        <v>1510</v>
      </c>
      <c r="E1275">
        <v>40000</v>
      </c>
      <c r="F12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75" t="s">
        <v>1307</v>
      </c>
      <c r="H1275" s="3">
        <v>1</v>
      </c>
      <c r="I1275" s="1">
        <v>43121.840520833335</v>
      </c>
      <c r="J1275" t="s">
        <v>484</v>
      </c>
      <c r="K1275" t="s">
        <v>11</v>
      </c>
      <c r="L1275" t="str">
        <f>SUBSTITUTE(SUBSTITUTE(Table1[[#This Row],[PredictorSetsOrig]],"task","act"),"startend","se")</f>
        <v>act,se,2gram,order</v>
      </c>
      <c r="M1275" s="32" t="s">
        <v>20</v>
      </c>
      <c r="N1275" s="3">
        <v>10</v>
      </c>
      <c r="O1275" s="3">
        <f>IF(Table1[[#This Row],[Algorithm]]="None",0,IF(Table1[[#This Row],[NumPredictors]]&lt;=5,5,IF(Table1[[#This Row],[NumPredictors]]&lt;=10,10,IF(Table1[[#This Row],[NumPredictors]]&lt;=30,30,50))))</f>
        <v>10</v>
      </c>
      <c r="P1275" s="2">
        <v>0.80579999999999996</v>
      </c>
      <c r="Q1275" s="2">
        <v>0.80783333333333296</v>
      </c>
      <c r="R1275">
        <v>5.1099999999999897</v>
      </c>
      <c r="S1275">
        <v>32.590000000000003</v>
      </c>
      <c r="T1275">
        <v>13.23</v>
      </c>
      <c r="U1275" s="3">
        <v>1.2814743205882</v>
      </c>
      <c r="V1275" s="17"/>
      <c r="W1275" s="22">
        <f>IFERROR(Table1[[#This Row],[MutualInformation]]/Table1[[#This Row],[MutualInformationPotential]],0)</f>
        <v>0</v>
      </c>
      <c r="X1275" s="3">
        <v>1.31309000396911E-2</v>
      </c>
      <c r="Y1275" s="3"/>
      <c r="Z1275" s="3">
        <f>IFERROR(Table1[[#This Row],[MutualInformationVsOutcome]]/Table1[[#This Row],[MutualInformationVsOutcomePotential]],0)</f>
        <v>0</v>
      </c>
      <c r="AA1275">
        <v>40</v>
      </c>
      <c r="AB1275">
        <v>8018</v>
      </c>
      <c r="AC1275">
        <v>5</v>
      </c>
      <c r="AD1275">
        <v>1937</v>
      </c>
      <c r="AE1275" s="3" t="s">
        <v>1312</v>
      </c>
      <c r="AF1275" s="3" t="str">
        <f>RIGHT(Table1[[#This Row],[AlgorithmFunc]],LEN(Table1[[#This Row],[AlgorithmFunc]])-16)</f>
        <v>MRMREnsemble5</v>
      </c>
      <c r="AG1275" s="17" t="str">
        <f>RIGHT(Table1[[#This Row],[AlgorithmFunc]],LEN(Table1[[#This Row],[AlgorithmFunc]])-16)</f>
        <v>MRMREnsemble5</v>
      </c>
      <c r="AH1275" s="3">
        <f>Table1[[#This Row],['# CM TP]]+Table1[[#This Row],['# CM TN]]</f>
        <v>8058</v>
      </c>
      <c r="AI1275" s="3">
        <f>Table1[[#This Row],['# CM FP]]+Table1[[#This Row],['# CM FN]]</f>
        <v>1942</v>
      </c>
      <c r="AJ1275" s="3">
        <f>Table1[[#This Row],['# CM TP]]+Table1[[#This Row],['# CM FP]]</f>
        <v>45</v>
      </c>
      <c r="AK1275" s="3">
        <f>Table1[[#This Row],['# CM TN]]+Table1[[#This Row],['# CM FN]]</f>
        <v>9955</v>
      </c>
      <c r="AL1275" s="3">
        <f>Table1[[#This Row],[GT_T]]+Table1[[#This Row],[GT_F]]</f>
        <v>10000</v>
      </c>
      <c r="AM1275" s="3">
        <f>IFERROR((Table1[[#This Row],['# CM TP]]+Table1[[#This Row],['# CM TN]])/Table1[[#This Row],[GT_TOT]], 0)</f>
        <v>0.80579999999999996</v>
      </c>
      <c r="AN1275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75" s="3">
        <f>(Table1[[#This Row],[OBS_ACC]]-Table1[[#This Row],[EXP_ACC]])/(1-Table1[[#This Row],[EXP_ACC]])</f>
        <v>0.75817130686367606</v>
      </c>
      <c r="AP1275" s="3">
        <f>Table1[[#This Row],['# CM TP]]+Table1[[#This Row],['# CM FN]]</f>
        <v>1977</v>
      </c>
      <c r="AQ1275" s="3">
        <f>Table1[[#This Row],['# CM TN]]+Table1[[#This Row],['# CM FP]]</f>
        <v>8023</v>
      </c>
      <c r="AR1275" s="2">
        <f>IFERROR(Table1[[#This Row],[NUM_T]]/(Table1[[#This Row],[NUM_T]]+Table1[[#This Row],[NUM_F]]),0)</f>
        <v>0.19769999999999999</v>
      </c>
      <c r="AS1275" s="2">
        <f>IFERROR(((LEN(Table1[[#This Row],[Predictors]])-LEN(SUBSTITUTE(Table1[[#This Row],[Predictors]],"_","")))/Table1[[#This Row],[NumPredictors]])-Table1[[#This Row],[P_se]],0)</f>
        <v>0.4</v>
      </c>
      <c r="AT1275" s="2">
        <f>IFERROR((LEN(Table1[[#This Row],[Predictors]])-LEN(SUBSTITUTE(Table1[[#This Row],[Predictors]],".","")))/Table1[[#This Row],[NumPredictors]],0)</f>
        <v>0.6</v>
      </c>
      <c r="AU12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5" s="2">
        <f>1-(Table1[[#This Row],[P_2gram]]+Table1[[#This Row],[P_order]]+Table1[[#This Row],[P_se]])</f>
        <v>0</v>
      </c>
    </row>
    <row r="1276" spans="1:48" x14ac:dyDescent="0.25">
      <c r="A1276">
        <v>7</v>
      </c>
      <c r="B1276" t="s">
        <v>645</v>
      </c>
      <c r="C1276" t="s">
        <v>185</v>
      </c>
      <c r="D1276" s="26" t="s">
        <v>1510</v>
      </c>
      <c r="E1276">
        <v>40000</v>
      </c>
      <c r="F12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76" t="s">
        <v>1307</v>
      </c>
      <c r="H1276" s="3">
        <v>1</v>
      </c>
      <c r="I1276" s="1">
        <v>43121.841631944444</v>
      </c>
      <c r="J1276" t="s">
        <v>484</v>
      </c>
      <c r="K1276" t="s">
        <v>11</v>
      </c>
      <c r="L1276" t="str">
        <f>SUBSTITUTE(SUBSTITUTE(Table1[[#This Row],[PredictorSetsOrig]],"task","act"),"startend","se")</f>
        <v>act,2gram,order</v>
      </c>
      <c r="M1276" s="32" t="s">
        <v>24</v>
      </c>
      <c r="N1276" s="3">
        <v>10</v>
      </c>
      <c r="O1276" s="3">
        <f>IF(Table1[[#This Row],[Algorithm]]="None",0,IF(Table1[[#This Row],[NumPredictors]]&lt;=5,5,IF(Table1[[#This Row],[NumPredictors]]&lt;=10,10,IF(Table1[[#This Row],[NumPredictors]]&lt;=30,30,50))))</f>
        <v>10</v>
      </c>
      <c r="P1276" s="2">
        <v>0.80579999999999996</v>
      </c>
      <c r="Q1276" s="2">
        <v>0.80783333333333296</v>
      </c>
      <c r="R1276">
        <v>4.8000000000000096</v>
      </c>
      <c r="S1276">
        <v>32.44</v>
      </c>
      <c r="T1276">
        <v>12.8</v>
      </c>
      <c r="U1276" s="3">
        <v>1.2814743205882</v>
      </c>
      <c r="V1276" s="27"/>
      <c r="W1276" s="22">
        <f>IFERROR(Table1[[#This Row],[MutualInformation]]/Table1[[#This Row],[MutualInformationPotential]],0)</f>
        <v>0</v>
      </c>
      <c r="X1276" s="3">
        <v>1.31309000396911E-2</v>
      </c>
      <c r="Y1276" s="3"/>
      <c r="Z1276" s="3">
        <f>IFERROR(Table1[[#This Row],[MutualInformationVsOutcome]]/Table1[[#This Row],[MutualInformationVsOutcomePotential]],0)</f>
        <v>0</v>
      </c>
      <c r="AA1276">
        <v>40</v>
      </c>
      <c r="AB1276">
        <v>8018</v>
      </c>
      <c r="AC1276">
        <v>5</v>
      </c>
      <c r="AD1276">
        <v>1937</v>
      </c>
      <c r="AE1276" s="3" t="s">
        <v>1312</v>
      </c>
      <c r="AF1276" s="3" t="str">
        <f>RIGHT(Table1[[#This Row],[AlgorithmFunc]],LEN(Table1[[#This Row],[AlgorithmFunc]])-16)</f>
        <v>MRMREnsemble5</v>
      </c>
      <c r="AG1276" s="17" t="str">
        <f>RIGHT(Table1[[#This Row],[AlgorithmFunc]],LEN(Table1[[#This Row],[AlgorithmFunc]])-16)</f>
        <v>MRMREnsemble5</v>
      </c>
      <c r="AH1276" s="3">
        <f>Table1[[#This Row],['# CM TP]]+Table1[[#This Row],['# CM TN]]</f>
        <v>8058</v>
      </c>
      <c r="AI1276" s="3">
        <f>Table1[[#This Row],['# CM FP]]+Table1[[#This Row],['# CM FN]]</f>
        <v>1942</v>
      </c>
      <c r="AJ1276" s="3">
        <f>Table1[[#This Row],['# CM TP]]+Table1[[#This Row],['# CM FP]]</f>
        <v>45</v>
      </c>
      <c r="AK1276" s="3">
        <f>Table1[[#This Row],['# CM TN]]+Table1[[#This Row],['# CM FN]]</f>
        <v>9955</v>
      </c>
      <c r="AL1276" s="3">
        <f>Table1[[#This Row],[GT_T]]+Table1[[#This Row],[GT_F]]</f>
        <v>10000</v>
      </c>
      <c r="AM1276" s="3">
        <f>IFERROR((Table1[[#This Row],['# CM TP]]+Table1[[#This Row],['# CM TN]])/Table1[[#This Row],[GT_TOT]], 0)</f>
        <v>0.80579999999999996</v>
      </c>
      <c r="AN1276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76" s="3">
        <f>(Table1[[#This Row],[OBS_ACC]]-Table1[[#This Row],[EXP_ACC]])/(1-Table1[[#This Row],[EXP_ACC]])</f>
        <v>0.75817130686367606</v>
      </c>
      <c r="AP1276" s="3">
        <f>Table1[[#This Row],['# CM TP]]+Table1[[#This Row],['# CM FN]]</f>
        <v>1977</v>
      </c>
      <c r="AQ1276" s="3">
        <f>Table1[[#This Row],['# CM TN]]+Table1[[#This Row],['# CM FP]]</f>
        <v>8023</v>
      </c>
      <c r="AR1276" s="2">
        <f>IFERROR(Table1[[#This Row],[NUM_T]]/(Table1[[#This Row],[NUM_T]]+Table1[[#This Row],[NUM_F]]),0)</f>
        <v>0.19769999999999999</v>
      </c>
      <c r="AS1276" s="2">
        <f>IFERROR(((LEN(Table1[[#This Row],[Predictors]])-LEN(SUBSTITUTE(Table1[[#This Row],[Predictors]],"_","")))/Table1[[#This Row],[NumPredictors]])-Table1[[#This Row],[P_se]],0)</f>
        <v>0.4</v>
      </c>
      <c r="AT1276" s="2">
        <f>IFERROR((LEN(Table1[[#This Row],[Predictors]])-LEN(SUBSTITUTE(Table1[[#This Row],[Predictors]],".","")))/Table1[[#This Row],[NumPredictors]],0)</f>
        <v>0.6</v>
      </c>
      <c r="AU12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6" s="2">
        <f>1-(Table1[[#This Row],[P_2gram]]+Table1[[#This Row],[P_order]]+Table1[[#This Row],[P_se]])</f>
        <v>0</v>
      </c>
    </row>
    <row r="1277" spans="1:48" x14ac:dyDescent="0.25">
      <c r="A1277">
        <v>8</v>
      </c>
      <c r="B1277" t="s">
        <v>645</v>
      </c>
      <c r="C1277" t="s">
        <v>185</v>
      </c>
      <c r="D1277" s="26" t="s">
        <v>1510</v>
      </c>
      <c r="E1277">
        <v>40000</v>
      </c>
      <c r="F12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77" t="s">
        <v>1307</v>
      </c>
      <c r="H1277" s="3">
        <v>1</v>
      </c>
      <c r="I1277" s="1">
        <v>43121.842233796298</v>
      </c>
      <c r="J1277" t="s">
        <v>484</v>
      </c>
      <c r="K1277" t="s">
        <v>11</v>
      </c>
      <c r="L1277" t="str">
        <f>SUBSTITUTE(SUBSTITUTE(Table1[[#This Row],[PredictorSetsOrig]],"task","act"),"startend","se")</f>
        <v>act,order</v>
      </c>
      <c r="M1277" s="32" t="s">
        <v>26</v>
      </c>
      <c r="N1277" s="3">
        <v>10</v>
      </c>
      <c r="O1277" s="3">
        <f>IF(Table1[[#This Row],[Algorithm]]="None",0,IF(Table1[[#This Row],[NumPredictors]]&lt;=5,5,IF(Table1[[#This Row],[NumPredictors]]&lt;=10,10,IF(Table1[[#This Row],[NumPredictors]]&lt;=30,30,50))))</f>
        <v>10</v>
      </c>
      <c r="P1277" s="2">
        <v>0.80579999999999996</v>
      </c>
      <c r="Q1277" s="2">
        <v>0.80776666666666697</v>
      </c>
      <c r="R1277">
        <v>2.5999999999999699</v>
      </c>
      <c r="S1277">
        <v>35.08</v>
      </c>
      <c r="T1277">
        <v>7.0899999999999697</v>
      </c>
      <c r="U1277" s="3">
        <v>1.9558754686337201</v>
      </c>
      <c r="V1277" s="27"/>
      <c r="W1277" s="22">
        <f>IFERROR(Table1[[#This Row],[MutualInformation]]/Table1[[#This Row],[MutualInformationPotential]],0)</f>
        <v>0</v>
      </c>
      <c r="X1277" s="3">
        <v>1.47010893187041E-2</v>
      </c>
      <c r="Y1277" s="3"/>
      <c r="Z1277" s="3">
        <f>IFERROR(Table1[[#This Row],[MutualInformationVsOutcome]]/Table1[[#This Row],[MutualInformationVsOutcomePotential]],0)</f>
        <v>0</v>
      </c>
      <c r="AA1277">
        <v>40</v>
      </c>
      <c r="AB1277">
        <v>8018</v>
      </c>
      <c r="AC1277">
        <v>5</v>
      </c>
      <c r="AD1277">
        <v>1937</v>
      </c>
      <c r="AE1277" s="3" t="s">
        <v>1311</v>
      </c>
      <c r="AF1277" s="3" t="str">
        <f>RIGHT(Table1[[#This Row],[AlgorithmFunc]],LEN(Table1[[#This Row],[AlgorithmFunc]])-16)</f>
        <v>MRMREnsemble5</v>
      </c>
      <c r="AG1277" s="17" t="str">
        <f>RIGHT(Table1[[#This Row],[AlgorithmFunc]],LEN(Table1[[#This Row],[AlgorithmFunc]])-16)</f>
        <v>MRMREnsemble5</v>
      </c>
      <c r="AH1277" s="3">
        <f>Table1[[#This Row],['# CM TP]]+Table1[[#This Row],['# CM TN]]</f>
        <v>8058</v>
      </c>
      <c r="AI1277" s="3">
        <f>Table1[[#This Row],['# CM FP]]+Table1[[#This Row],['# CM FN]]</f>
        <v>1942</v>
      </c>
      <c r="AJ1277" s="3">
        <f>Table1[[#This Row],['# CM TP]]+Table1[[#This Row],['# CM FP]]</f>
        <v>45</v>
      </c>
      <c r="AK1277" s="3">
        <f>Table1[[#This Row],['# CM TN]]+Table1[[#This Row],['# CM FN]]</f>
        <v>9955</v>
      </c>
      <c r="AL1277" s="3">
        <f>Table1[[#This Row],[GT_T]]+Table1[[#This Row],[GT_F]]</f>
        <v>10000</v>
      </c>
      <c r="AM1277" s="3">
        <f>IFERROR((Table1[[#This Row],['# CM TP]]+Table1[[#This Row],['# CM TN]])/Table1[[#This Row],[GT_TOT]], 0)</f>
        <v>0.80579999999999996</v>
      </c>
      <c r="AN1277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77" s="3">
        <f>(Table1[[#This Row],[OBS_ACC]]-Table1[[#This Row],[EXP_ACC]])/(1-Table1[[#This Row],[EXP_ACC]])</f>
        <v>0.75817130686367606</v>
      </c>
      <c r="AP1277" s="3">
        <f>Table1[[#This Row],['# CM TP]]+Table1[[#This Row],['# CM FN]]</f>
        <v>1977</v>
      </c>
      <c r="AQ1277" s="3">
        <f>Table1[[#This Row],['# CM TN]]+Table1[[#This Row],['# CM FP]]</f>
        <v>8023</v>
      </c>
      <c r="AR1277" s="2">
        <f>IFERROR(Table1[[#This Row],[NUM_T]]/(Table1[[#This Row],[NUM_T]]+Table1[[#This Row],[NUM_F]]),0)</f>
        <v>0.19769999999999999</v>
      </c>
      <c r="AS1277" s="2">
        <f>IFERROR(((LEN(Table1[[#This Row],[Predictors]])-LEN(SUBSTITUTE(Table1[[#This Row],[Predictors]],"_","")))/Table1[[#This Row],[NumPredictors]])-Table1[[#This Row],[P_se]],0)</f>
        <v>0</v>
      </c>
      <c r="AT1277" s="2">
        <f>IFERROR((LEN(Table1[[#This Row],[Predictors]])-LEN(SUBSTITUTE(Table1[[#This Row],[Predictors]],".","")))/Table1[[#This Row],[NumPredictors]],0)</f>
        <v>0.9</v>
      </c>
      <c r="AU12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7" s="2">
        <f>1-(Table1[[#This Row],[P_2gram]]+Table1[[#This Row],[P_order]]+Table1[[#This Row],[P_se]])</f>
        <v>9.9999999999999978E-2</v>
      </c>
    </row>
    <row r="1278" spans="1:48" x14ac:dyDescent="0.25">
      <c r="A1278">
        <v>37</v>
      </c>
      <c r="B1278" t="s">
        <v>645</v>
      </c>
      <c r="C1278" t="s">
        <v>190</v>
      </c>
      <c r="D1278" s="26" t="s">
        <v>1510</v>
      </c>
      <c r="E1278">
        <v>40000</v>
      </c>
      <c r="F12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78" t="s">
        <v>1316</v>
      </c>
      <c r="H1278" s="3">
        <v>1</v>
      </c>
      <c r="I1278" s="1">
        <v>43121.866099537037</v>
      </c>
      <c r="J1278" t="s">
        <v>1317</v>
      </c>
      <c r="K1278" t="s">
        <v>11</v>
      </c>
      <c r="L1278" t="str">
        <f>SUBSTITUTE(SUBSTITUTE(Table1[[#This Row],[PredictorSetsOrig]],"task","act"),"startend","se")</f>
        <v>act,se,order</v>
      </c>
      <c r="M1278" s="32" t="s">
        <v>18</v>
      </c>
      <c r="N1278" s="3">
        <v>30</v>
      </c>
      <c r="O1278" s="3">
        <f>IF(Table1[[#This Row],[Algorithm]]="None",0,IF(Table1[[#This Row],[NumPredictors]]&lt;=5,5,IF(Table1[[#This Row],[NumPredictors]]&lt;=10,10,IF(Table1[[#This Row],[NumPredictors]]&lt;=30,30,50))))</f>
        <v>30</v>
      </c>
      <c r="P1278" s="2">
        <v>0.85289999999999999</v>
      </c>
      <c r="Q1278" s="2">
        <v>0.85126666666666695</v>
      </c>
      <c r="R1278">
        <v>21.47</v>
      </c>
      <c r="S1278">
        <v>69.8</v>
      </c>
      <c r="T1278">
        <v>7.24000000000001</v>
      </c>
      <c r="U1278" s="3">
        <v>6.9597595464408997</v>
      </c>
      <c r="V1278" s="17"/>
      <c r="W1278" s="22">
        <f>IFERROR(Table1[[#This Row],[MutualInformation]]/Table1[[#This Row],[MutualInformationPotential]],0)</f>
        <v>0</v>
      </c>
      <c r="X1278" s="3">
        <v>0.33647619495807202</v>
      </c>
      <c r="Y1278" s="3"/>
      <c r="Z1278" s="3">
        <f>IFERROR(Table1[[#This Row],[MutualInformationVsOutcome]]/Table1[[#This Row],[MutualInformationVsOutcomePotential]],0)</f>
        <v>0</v>
      </c>
      <c r="AA1278">
        <v>959</v>
      </c>
      <c r="AB1278">
        <v>7570</v>
      </c>
      <c r="AC1278">
        <v>368</v>
      </c>
      <c r="AD1278">
        <v>1103</v>
      </c>
      <c r="AE1278" s="3" t="s">
        <v>1349</v>
      </c>
      <c r="AF127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78" s="17" t="str">
        <f>RIGHT(Table1[[#This Row],[AlgorithmFunc]],LEN(Table1[[#This Row],[AlgorithmFunc]])-16)</f>
        <v>ClusterMRMR</v>
      </c>
      <c r="AH1278" s="3">
        <f>Table1[[#This Row],['# CM TP]]+Table1[[#This Row],['# CM TN]]</f>
        <v>8529</v>
      </c>
      <c r="AI1278" s="3">
        <f>Table1[[#This Row],['# CM FP]]+Table1[[#This Row],['# CM FN]]</f>
        <v>1471</v>
      </c>
      <c r="AJ1278" s="3">
        <f>Table1[[#This Row],['# CM TP]]+Table1[[#This Row],['# CM FP]]</f>
        <v>1327</v>
      </c>
      <c r="AK1278" s="3">
        <f>Table1[[#This Row],['# CM TN]]+Table1[[#This Row],['# CM FN]]</f>
        <v>8673</v>
      </c>
      <c r="AL1278" s="3">
        <f>Table1[[#This Row],[GT_T]]+Table1[[#This Row],[GT_F]]</f>
        <v>10000</v>
      </c>
      <c r="AM1278" s="3">
        <f>IFERROR((Table1[[#This Row],['# CM TP]]+Table1[[#This Row],['# CM TN]])/Table1[[#This Row],[GT_TOT]], 0)</f>
        <v>0.85289999999999999</v>
      </c>
      <c r="AN1278" s="3">
        <f>IFERROR(((Table1[[#This Row],[GT_T]]*Table1[[#This Row],[GT_ML_P]]/Table1[[#This Row],[GT_TOT]])+(Table1[[#This Row],[GT_F]]*Table1[[#This Row],[GT_ML_N]]/Table1[[#This Row],[GT_TOT]]))/Table1[[#This Row],[GT_TOT]],0)</f>
        <v>0.24075965999999999</v>
      </c>
      <c r="AO1278" s="3">
        <f>(Table1[[#This Row],[OBS_ACC]]-Table1[[#This Row],[EXP_ACC]])/(1-Table1[[#This Row],[EXP_ACC]])</f>
        <v>0.8062537088058308</v>
      </c>
      <c r="AP1278" s="3">
        <f>Table1[[#This Row],['# CM TP]]+Table1[[#This Row],['# CM FN]]</f>
        <v>2062</v>
      </c>
      <c r="AQ1278" s="3">
        <f>Table1[[#This Row],['# CM TN]]+Table1[[#This Row],['# CM FP]]</f>
        <v>7938</v>
      </c>
      <c r="AR1278" s="2">
        <f>IFERROR(Table1[[#This Row],[NUM_T]]/(Table1[[#This Row],[NUM_T]]+Table1[[#This Row],[NUM_F]]),0)</f>
        <v>0.20619999999999999</v>
      </c>
      <c r="AS1278" s="2">
        <f>IFERROR(((LEN(Table1[[#This Row],[Predictors]])-LEN(SUBSTITUTE(Table1[[#This Row],[Predictors]],"_","")))/Table1[[#This Row],[NumPredictors]])-Table1[[#This Row],[P_se]],0)</f>
        <v>4.4444444444444453E-2</v>
      </c>
      <c r="AT1278" s="2">
        <f>IFERROR((LEN(Table1[[#This Row],[Predictors]])-LEN(SUBSTITUTE(Table1[[#This Row],[Predictors]],".","")))/Table1[[#This Row],[NumPredictors]],0)</f>
        <v>0.7</v>
      </c>
      <c r="AU12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1278" s="2">
        <f>1-(Table1[[#This Row],[P_2gram]]+Table1[[#This Row],[P_order]]+Table1[[#This Row],[P_se]])</f>
        <v>0.16666666666666663</v>
      </c>
    </row>
    <row r="1279" spans="1:48" x14ac:dyDescent="0.25">
      <c r="A1279">
        <v>10</v>
      </c>
      <c r="B1279" t="s">
        <v>645</v>
      </c>
      <c r="C1279" t="s">
        <v>185</v>
      </c>
      <c r="D1279" s="26" t="s">
        <v>1510</v>
      </c>
      <c r="E1279">
        <v>40000</v>
      </c>
      <c r="F12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79" t="s">
        <v>1307</v>
      </c>
      <c r="H1279" s="3">
        <v>1</v>
      </c>
      <c r="I1279" s="1">
        <v>43121.843240740738</v>
      </c>
      <c r="J1279" t="s">
        <v>484</v>
      </c>
      <c r="K1279" t="s">
        <v>11</v>
      </c>
      <c r="L1279" t="str">
        <f>SUBSTITUTE(SUBSTITUTE(Table1[[#This Row],[PredictorSetsOrig]],"task","act"),"startend","se")</f>
        <v>order</v>
      </c>
      <c r="M1279" s="31" t="s">
        <v>436</v>
      </c>
      <c r="N1279" s="3">
        <v>10</v>
      </c>
      <c r="O1279" s="3">
        <f>IF(Table1[[#This Row],[Algorithm]]="None",0,IF(Table1[[#This Row],[NumPredictors]]&lt;=5,5,IF(Table1[[#This Row],[NumPredictors]]&lt;=10,10,IF(Table1[[#This Row],[NumPredictors]]&lt;=30,30,50))))</f>
        <v>10</v>
      </c>
      <c r="P1279" s="2">
        <v>0.80579999999999996</v>
      </c>
      <c r="Q1279" s="2">
        <v>0.80779999999999996</v>
      </c>
      <c r="R1279">
        <v>2.6000000000000201</v>
      </c>
      <c r="S1279">
        <v>34.39</v>
      </c>
      <c r="T1279">
        <v>6.51999999999998</v>
      </c>
      <c r="U1279" s="3">
        <v>2.3810319755490998</v>
      </c>
      <c r="V1279" s="17"/>
      <c r="W1279" s="22">
        <f>IFERROR(Table1[[#This Row],[MutualInformation]]/Table1[[#This Row],[MutualInformationPotential]],0)</f>
        <v>0</v>
      </c>
      <c r="X1279" s="3">
        <v>1.8371274786117602E-2</v>
      </c>
      <c r="Y1279" s="3"/>
      <c r="Z1279" s="3">
        <f>IFERROR(Table1[[#This Row],[MutualInformationVsOutcome]]/Table1[[#This Row],[MutualInformationVsOutcomePotential]],0)</f>
        <v>0</v>
      </c>
      <c r="AA1279">
        <v>40</v>
      </c>
      <c r="AB1279">
        <v>8018</v>
      </c>
      <c r="AC1279">
        <v>5</v>
      </c>
      <c r="AD1279">
        <v>1937</v>
      </c>
      <c r="AE1279" s="3" t="s">
        <v>1315</v>
      </c>
      <c r="AF1279" s="3" t="str">
        <f>RIGHT(Table1[[#This Row],[AlgorithmFunc]],LEN(Table1[[#This Row],[AlgorithmFunc]])-16)</f>
        <v>MRMREnsemble5</v>
      </c>
      <c r="AG1279" s="17" t="str">
        <f>RIGHT(Table1[[#This Row],[AlgorithmFunc]],LEN(Table1[[#This Row],[AlgorithmFunc]])-16)</f>
        <v>MRMREnsemble5</v>
      </c>
      <c r="AH1279" s="3">
        <f>Table1[[#This Row],['# CM TP]]+Table1[[#This Row],['# CM TN]]</f>
        <v>8058</v>
      </c>
      <c r="AI1279" s="3">
        <f>Table1[[#This Row],['# CM FP]]+Table1[[#This Row],['# CM FN]]</f>
        <v>1942</v>
      </c>
      <c r="AJ1279" s="3">
        <f>Table1[[#This Row],['# CM TP]]+Table1[[#This Row],['# CM FP]]</f>
        <v>45</v>
      </c>
      <c r="AK1279" s="3">
        <f>Table1[[#This Row],['# CM TN]]+Table1[[#This Row],['# CM FN]]</f>
        <v>9955</v>
      </c>
      <c r="AL1279" s="3">
        <f>Table1[[#This Row],[GT_T]]+Table1[[#This Row],[GT_F]]</f>
        <v>10000</v>
      </c>
      <c r="AM1279" s="3">
        <f>IFERROR((Table1[[#This Row],['# CM TP]]+Table1[[#This Row],['# CM TN]])/Table1[[#This Row],[GT_TOT]], 0)</f>
        <v>0.80579999999999996</v>
      </c>
      <c r="AN1279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79" s="3">
        <f>(Table1[[#This Row],[OBS_ACC]]-Table1[[#This Row],[EXP_ACC]])/(1-Table1[[#This Row],[EXP_ACC]])</f>
        <v>0.75817130686367606</v>
      </c>
      <c r="AP1279" s="3">
        <f>Table1[[#This Row],['# CM TP]]+Table1[[#This Row],['# CM FN]]</f>
        <v>1977</v>
      </c>
      <c r="AQ1279" s="3">
        <f>Table1[[#This Row],['# CM TN]]+Table1[[#This Row],['# CM FP]]</f>
        <v>8023</v>
      </c>
      <c r="AR1279" s="2">
        <f>IFERROR(Table1[[#This Row],[NUM_T]]/(Table1[[#This Row],[NUM_T]]+Table1[[#This Row],[NUM_F]]),0)</f>
        <v>0.19769999999999999</v>
      </c>
      <c r="AS1279" s="2">
        <f>IFERROR(((LEN(Table1[[#This Row],[Predictors]])-LEN(SUBSTITUTE(Table1[[#This Row],[Predictors]],"_","")))/Table1[[#This Row],[NumPredictors]])-Table1[[#This Row],[P_se]],0)</f>
        <v>0</v>
      </c>
      <c r="AT1279" s="2">
        <f>IFERROR((LEN(Table1[[#This Row],[Predictors]])-LEN(SUBSTITUTE(Table1[[#This Row],[Predictors]],".","")))/Table1[[#This Row],[NumPredictors]],0)</f>
        <v>1</v>
      </c>
      <c r="AU12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79" s="2">
        <f>1-(Table1[[#This Row],[P_2gram]]+Table1[[#This Row],[P_order]]+Table1[[#This Row],[P_se]])</f>
        <v>0</v>
      </c>
    </row>
    <row r="1280" spans="1:48" x14ac:dyDescent="0.25">
      <c r="A1280" s="26">
        <v>11</v>
      </c>
      <c r="B1280" s="26" t="s">
        <v>645</v>
      </c>
      <c r="C1280" s="26" t="s">
        <v>185</v>
      </c>
      <c r="D1280" s="26" t="s">
        <v>1510</v>
      </c>
      <c r="E1280" s="26">
        <v>40000</v>
      </c>
      <c r="F12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80" s="26" t="s">
        <v>1307</v>
      </c>
      <c r="H1280" s="27">
        <v>1</v>
      </c>
      <c r="I1280" s="28">
        <v>43121.843761574077</v>
      </c>
      <c r="J1280" s="26" t="s">
        <v>484</v>
      </c>
      <c r="K1280" s="26" t="s">
        <v>11</v>
      </c>
      <c r="L1280" t="str">
        <f>SUBSTITUTE(SUBSTITUTE(Table1[[#This Row],[PredictorSetsOrig]],"task","act"),"startend","se")</f>
        <v>2gram,order</v>
      </c>
      <c r="M1280" s="32" t="s">
        <v>438</v>
      </c>
      <c r="N1280" s="27">
        <v>10</v>
      </c>
      <c r="O1280" s="27">
        <f>IF(Table1[[#This Row],[Algorithm]]="None",0,IF(Table1[[#This Row],[NumPredictors]]&lt;=5,5,IF(Table1[[#This Row],[NumPredictors]]&lt;=10,10,IF(Table1[[#This Row],[NumPredictors]]&lt;=30,30,50))))</f>
        <v>10</v>
      </c>
      <c r="P1280" s="29">
        <v>0.80579999999999996</v>
      </c>
      <c r="Q1280" s="29">
        <v>0.80783333333333296</v>
      </c>
      <c r="R1280" s="26">
        <v>4.5999999999999703</v>
      </c>
      <c r="S1280" s="26">
        <v>32.940000000000097</v>
      </c>
      <c r="T1280" s="26">
        <v>12.77</v>
      </c>
      <c r="U1280" s="27">
        <v>1.28147432058819</v>
      </c>
      <c r="V1280" s="27"/>
      <c r="W1280" s="22">
        <f>IFERROR(Table1[[#This Row],[MutualInformation]]/Table1[[#This Row],[MutualInformationPotential]],0)</f>
        <v>0</v>
      </c>
      <c r="X1280" s="27">
        <v>1.31309000396911E-2</v>
      </c>
      <c r="Y1280" s="27"/>
      <c r="Z1280" s="27">
        <f>IFERROR(Table1[[#This Row],[MutualInformationVsOutcome]]/Table1[[#This Row],[MutualInformationVsOutcomePotential]],0)</f>
        <v>0</v>
      </c>
      <c r="AA1280" s="26">
        <v>40</v>
      </c>
      <c r="AB1280" s="26">
        <v>8018</v>
      </c>
      <c r="AC1280" s="26">
        <v>5</v>
      </c>
      <c r="AD1280" s="26">
        <v>1937</v>
      </c>
      <c r="AE1280" s="27" t="s">
        <v>1312</v>
      </c>
      <c r="AF1280" s="27" t="str">
        <f>RIGHT(Table1[[#This Row],[AlgorithmFunc]],LEN(Table1[[#This Row],[AlgorithmFunc]])-16)</f>
        <v>MRMREnsemble5</v>
      </c>
      <c r="AG1280" s="17" t="str">
        <f>RIGHT(Table1[[#This Row],[AlgorithmFunc]],LEN(Table1[[#This Row],[AlgorithmFunc]])-16)</f>
        <v>MRMREnsemble5</v>
      </c>
      <c r="AH1280" s="27">
        <f>Table1[[#This Row],['# CM TP]]+Table1[[#This Row],['# CM TN]]</f>
        <v>8058</v>
      </c>
      <c r="AI1280" s="27">
        <f>Table1[[#This Row],['# CM FP]]+Table1[[#This Row],['# CM FN]]</f>
        <v>1942</v>
      </c>
      <c r="AJ1280" s="27">
        <f>Table1[[#This Row],['# CM TP]]+Table1[[#This Row],['# CM FP]]</f>
        <v>45</v>
      </c>
      <c r="AK1280" s="27">
        <f>Table1[[#This Row],['# CM TN]]+Table1[[#This Row],['# CM FN]]</f>
        <v>9955</v>
      </c>
      <c r="AL1280" s="27">
        <f>Table1[[#This Row],[GT_T]]+Table1[[#This Row],[GT_F]]</f>
        <v>10000</v>
      </c>
      <c r="AM1280" s="27">
        <f>IFERROR((Table1[[#This Row],['# CM TP]]+Table1[[#This Row],['# CM TN]])/Table1[[#This Row],[GT_TOT]], 0)</f>
        <v>0.80579999999999996</v>
      </c>
      <c r="AN1280" s="27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80" s="27">
        <f>(Table1[[#This Row],[OBS_ACC]]-Table1[[#This Row],[EXP_ACC]])/(1-Table1[[#This Row],[EXP_ACC]])</f>
        <v>0.75817130686367606</v>
      </c>
      <c r="AP1280" s="27">
        <f>Table1[[#This Row],['# CM TP]]+Table1[[#This Row],['# CM FN]]</f>
        <v>1977</v>
      </c>
      <c r="AQ1280" s="27">
        <f>Table1[[#This Row],['# CM TN]]+Table1[[#This Row],['# CM FP]]</f>
        <v>8023</v>
      </c>
      <c r="AR1280" s="29">
        <f>IFERROR(Table1[[#This Row],[NUM_T]]/(Table1[[#This Row],[NUM_T]]+Table1[[#This Row],[NUM_F]]),0)</f>
        <v>0.19769999999999999</v>
      </c>
      <c r="AS1280" s="29">
        <f>IFERROR(((LEN(Table1[[#This Row],[Predictors]])-LEN(SUBSTITUTE(Table1[[#This Row],[Predictors]],"_","")))/Table1[[#This Row],[NumPredictors]])-Table1[[#This Row],[P_se]],0)</f>
        <v>0.4</v>
      </c>
      <c r="AT1280" s="29">
        <f>IFERROR((LEN(Table1[[#This Row],[Predictors]])-LEN(SUBSTITUTE(Table1[[#This Row],[Predictors]],".","")))/Table1[[#This Row],[NumPredictors]],0)</f>
        <v>0.6</v>
      </c>
      <c r="AU128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0" s="29">
        <f>1-(Table1[[#This Row],[P_2gram]]+Table1[[#This Row],[P_order]]+Table1[[#This Row],[P_se]])</f>
        <v>0</v>
      </c>
    </row>
    <row r="1281" spans="1:48" x14ac:dyDescent="0.25">
      <c r="A1281">
        <v>2</v>
      </c>
      <c r="B1281" t="s">
        <v>645</v>
      </c>
      <c r="C1281" t="s">
        <v>185</v>
      </c>
      <c r="D1281" s="26" t="s">
        <v>1510</v>
      </c>
      <c r="E1281">
        <v>4000</v>
      </c>
      <c r="F12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81" t="s">
        <v>1316</v>
      </c>
      <c r="H1281" s="3">
        <v>1</v>
      </c>
      <c r="I1281" s="1">
        <v>43121.87699074074</v>
      </c>
      <c r="J1281" t="s">
        <v>1317</v>
      </c>
      <c r="K1281" t="s">
        <v>11</v>
      </c>
      <c r="L1281" t="str">
        <f>SUBSTITUTE(SUBSTITUTE(Table1[[#This Row],[PredictorSetsOrig]],"task","act"),"startend","se")</f>
        <v>act,se</v>
      </c>
      <c r="M1281" s="32" t="s">
        <v>14</v>
      </c>
      <c r="N1281" s="3">
        <v>10</v>
      </c>
      <c r="O1281" s="3">
        <f>IF(Table1[[#This Row],[Algorithm]]="None",0,IF(Table1[[#This Row],[NumPredictors]]&lt;=5,5,IF(Table1[[#This Row],[NumPredictors]]&lt;=10,10,IF(Table1[[#This Row],[NumPredictors]]&lt;=30,30,50))))</f>
        <v>10</v>
      </c>
      <c r="P1281" s="2">
        <v>0.80800000000000005</v>
      </c>
      <c r="Q1281" s="2">
        <v>0.81433333333333302</v>
      </c>
      <c r="R1281">
        <v>0.19000000000005501</v>
      </c>
      <c r="S1281">
        <v>4.11000000000013</v>
      </c>
      <c r="T1281">
        <v>0.110000000000127</v>
      </c>
      <c r="U1281" s="3">
        <v>3.2898507241964801</v>
      </c>
      <c r="V1281" s="27">
        <v>6.9605890807084903</v>
      </c>
      <c r="W1281" s="22">
        <f>IFERROR(Table1[[#This Row],[MutualInformation]]/Table1[[#This Row],[MutualInformationPotential]],0)</f>
        <v>0.47263969845805343</v>
      </c>
      <c r="X1281" s="3">
        <v>0.108358251539209</v>
      </c>
      <c r="Y1281" s="27">
        <v>0.38147101411214301</v>
      </c>
      <c r="Z1281" s="3">
        <f>IFERROR(Table1[[#This Row],[MutualInformationVsOutcome]]/Table1[[#This Row],[MutualInformationVsOutcomePotential]],0)</f>
        <v>0.28405369616721221</v>
      </c>
      <c r="AA1281">
        <v>20</v>
      </c>
      <c r="AB1281">
        <v>788</v>
      </c>
      <c r="AC1281">
        <v>17</v>
      </c>
      <c r="AD1281">
        <v>175</v>
      </c>
      <c r="AE1281" s="3" t="s">
        <v>1358</v>
      </c>
      <c r="AF128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81" s="17" t="str">
        <f>RIGHT(Table1[[#This Row],[AlgorithmFunc]],LEN(Table1[[#This Row],[AlgorithmFunc]])-16)</f>
        <v>ClusterMRMR</v>
      </c>
      <c r="AH1281" s="3">
        <f>Table1[[#This Row],['# CM TP]]+Table1[[#This Row],['# CM TN]]</f>
        <v>808</v>
      </c>
      <c r="AI1281" s="3">
        <f>Table1[[#This Row],['# CM FP]]+Table1[[#This Row],['# CM FN]]</f>
        <v>192</v>
      </c>
      <c r="AJ1281" s="3">
        <f>Table1[[#This Row],['# CM TP]]+Table1[[#This Row],['# CM FP]]</f>
        <v>37</v>
      </c>
      <c r="AK1281" s="3">
        <f>Table1[[#This Row],['# CM TN]]+Table1[[#This Row],['# CM FN]]</f>
        <v>963</v>
      </c>
      <c r="AL1281" s="3">
        <f>Table1[[#This Row],[GT_T]]+Table1[[#This Row],[GT_F]]</f>
        <v>1000</v>
      </c>
      <c r="AM1281" s="3">
        <f>IFERROR((Table1[[#This Row],['# CM TP]]+Table1[[#This Row],['# CM TN]])/Table1[[#This Row],[GT_TOT]], 0)</f>
        <v>0.80800000000000005</v>
      </c>
      <c r="AN1281" s="3">
        <f>IFERROR(((Table1[[#This Row],[GT_T]]*Table1[[#This Row],[GT_ML_P]]/Table1[[#This Row],[GT_TOT]])+(Table1[[#This Row],[GT_F]]*Table1[[#This Row],[GT_ML_N]]/Table1[[#This Row],[GT_TOT]]))/Table1[[#This Row],[GT_TOT]],0)</f>
        <v>0.21479199999999998</v>
      </c>
      <c r="AO1281" s="3">
        <f>(Table1[[#This Row],[OBS_ACC]]-Table1[[#This Row],[EXP_ACC]])/(1-Table1[[#This Row],[EXP_ACC]])</f>
        <v>0.75547880306874104</v>
      </c>
      <c r="AP1281" s="3">
        <f>Table1[[#This Row],['# CM TP]]+Table1[[#This Row],['# CM FN]]</f>
        <v>195</v>
      </c>
      <c r="AQ1281" s="3">
        <f>Table1[[#This Row],['# CM TN]]+Table1[[#This Row],['# CM FP]]</f>
        <v>805</v>
      </c>
      <c r="AR1281" s="2">
        <f>IFERROR(Table1[[#This Row],[NUM_T]]/(Table1[[#This Row],[NUM_T]]+Table1[[#This Row],[NUM_F]]),0)</f>
        <v>0.19500000000000001</v>
      </c>
      <c r="AS1281" s="2">
        <f>IFERROR(((LEN(Table1[[#This Row],[Predictors]])-LEN(SUBSTITUTE(Table1[[#This Row],[Predictors]],"_","")))/Table1[[#This Row],[NumPredictors]])-Table1[[#This Row],[P_se]],0)</f>
        <v>3.333333333333334E-2</v>
      </c>
      <c r="AT1281" s="2">
        <f>IFERROR((LEN(Table1[[#This Row],[Predictors]])-LEN(SUBSTITUTE(Table1[[#This Row],[Predictors]],".","")))/Table1[[#This Row],[NumPredictors]],0)</f>
        <v>0</v>
      </c>
      <c r="AU12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81" s="2">
        <f>1-(Table1[[#This Row],[P_2gram]]+Table1[[#This Row],[P_order]]+Table1[[#This Row],[P_se]])</f>
        <v>0.9</v>
      </c>
    </row>
    <row r="1282" spans="1:48" x14ac:dyDescent="0.25">
      <c r="A1282">
        <v>5</v>
      </c>
      <c r="B1282" t="s">
        <v>645</v>
      </c>
      <c r="C1282" t="s">
        <v>185</v>
      </c>
      <c r="D1282" t="s">
        <v>1510</v>
      </c>
      <c r="E1282">
        <v>40000</v>
      </c>
      <c r="F12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82" t="s">
        <v>1543</v>
      </c>
      <c r="H1282" s="3">
        <v>1</v>
      </c>
      <c r="I1282" s="1">
        <v>43125.519201388888</v>
      </c>
      <c r="J1282" t="s">
        <v>484</v>
      </c>
      <c r="K1282" t="s">
        <v>11</v>
      </c>
      <c r="L1282" t="str">
        <f>SUBSTITUTE(SUBSTITUTE(Table1[[#This Row],[PredictorSetsOrig]],"task","act"),"startend","se")</f>
        <v>act,se,2gram,order</v>
      </c>
      <c r="M1282" s="32" t="s">
        <v>20</v>
      </c>
      <c r="N1282" s="3">
        <v>10</v>
      </c>
      <c r="O1282" s="3">
        <f>IF(Table1[[#This Row],[Algorithm]]="None",0,IF(Table1[[#This Row],[NumPredictors]]&lt;=5,5,IF(Table1[[#This Row],[NumPredictors]]&lt;=10,10,IF(Table1[[#This Row],[NumPredictors]]&lt;=30,30,50))))</f>
        <v>10</v>
      </c>
      <c r="P1282" s="2">
        <v>0.80579999999999996</v>
      </c>
      <c r="Q1282" s="2">
        <v>0.80783333333333296</v>
      </c>
      <c r="R1282">
        <v>5.1399999999994197</v>
      </c>
      <c r="S1282">
        <v>32.040000000000902</v>
      </c>
      <c r="T1282">
        <v>12.8599999999988</v>
      </c>
      <c r="U1282" s="3">
        <v>1.2814743205882</v>
      </c>
      <c r="V1282" s="27"/>
      <c r="W1282" s="22">
        <f>IFERROR(Table1[[#This Row],[MutualInformation]]/Table1[[#This Row],[MutualInformationPotential]],0)</f>
        <v>0</v>
      </c>
      <c r="X1282" s="3">
        <v>1.31309000396911E-2</v>
      </c>
      <c r="Y1282" s="3"/>
      <c r="Z1282" s="3">
        <f>IFERROR(Table1[[#This Row],[MutualInformationVsOutcome]]/Table1[[#This Row],[MutualInformationVsOutcomePotential]],0)</f>
        <v>0</v>
      </c>
      <c r="AA1282">
        <v>40</v>
      </c>
      <c r="AB1282">
        <v>8018</v>
      </c>
      <c r="AC1282">
        <v>5</v>
      </c>
      <c r="AD1282">
        <v>1937</v>
      </c>
      <c r="AE1282" s="3" t="s">
        <v>1312</v>
      </c>
      <c r="AF128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82" s="17" t="str">
        <f>RIGHT(Table1[[#This Row],[AlgorithmFunc]],LEN(Table1[[#This Row],[AlgorithmFunc]])-16)</f>
        <v>MRMREnsemble5</v>
      </c>
      <c r="AH1282" s="3">
        <f>Table1[[#This Row],['# CM TP]]+Table1[[#This Row],['# CM TN]]</f>
        <v>8058</v>
      </c>
      <c r="AI1282" s="3">
        <f>Table1[[#This Row],['# CM FP]]+Table1[[#This Row],['# CM FN]]</f>
        <v>1942</v>
      </c>
      <c r="AJ1282" s="3">
        <f>Table1[[#This Row],['# CM TP]]+Table1[[#This Row],['# CM FP]]</f>
        <v>45</v>
      </c>
      <c r="AK1282" s="3">
        <f>Table1[[#This Row],['# CM TN]]+Table1[[#This Row],['# CM FN]]</f>
        <v>9955</v>
      </c>
      <c r="AL1282" s="3">
        <f>Table1[[#This Row],[GT_T]]+Table1[[#This Row],[GT_F]]</f>
        <v>10000</v>
      </c>
      <c r="AM1282" s="3">
        <f>IFERROR((Table1[[#This Row],['# CM TP]]+Table1[[#This Row],['# CM TN]])/Table1[[#This Row],[GT_TOT]], 0)</f>
        <v>0.80579999999999996</v>
      </c>
      <c r="AN1282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82" s="3">
        <f>(Table1[[#This Row],[OBS_ACC]]-Table1[[#This Row],[EXP_ACC]])/(1-Table1[[#This Row],[EXP_ACC]])</f>
        <v>0.75817130686367606</v>
      </c>
      <c r="AP1282" s="3">
        <f>Table1[[#This Row],['# CM TP]]+Table1[[#This Row],['# CM FN]]</f>
        <v>1977</v>
      </c>
      <c r="AQ1282" s="3">
        <f>Table1[[#This Row],['# CM TN]]+Table1[[#This Row],['# CM FP]]</f>
        <v>8023</v>
      </c>
      <c r="AR1282" s="2">
        <f>IFERROR(Table1[[#This Row],[NUM_T]]/(Table1[[#This Row],[NUM_T]]+Table1[[#This Row],[NUM_F]]),0)</f>
        <v>0.19769999999999999</v>
      </c>
      <c r="AS1282" s="2">
        <f>IFERROR(((LEN(Table1[[#This Row],[Predictors]])-LEN(SUBSTITUTE(Table1[[#This Row],[Predictors]],"_","")))/Table1[[#This Row],[NumPredictors]])-Table1[[#This Row],[P_se]],0)</f>
        <v>0.4</v>
      </c>
      <c r="AT1282" s="2">
        <f>IFERROR((LEN(Table1[[#This Row],[Predictors]])-LEN(SUBSTITUTE(Table1[[#This Row],[Predictors]],".","")))/Table1[[#This Row],[NumPredictors]],0)</f>
        <v>0.6</v>
      </c>
      <c r="AU12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2" s="2">
        <f>1-(Table1[[#This Row],[P_2gram]]+Table1[[#This Row],[P_order]]+Table1[[#This Row],[P_se]])</f>
        <v>0</v>
      </c>
    </row>
    <row r="1283" spans="1:48" x14ac:dyDescent="0.25">
      <c r="A1283">
        <v>7</v>
      </c>
      <c r="B1283" t="s">
        <v>645</v>
      </c>
      <c r="C1283" t="s">
        <v>185</v>
      </c>
      <c r="D1283" t="s">
        <v>1510</v>
      </c>
      <c r="E1283">
        <v>40000</v>
      </c>
      <c r="F12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83" t="s">
        <v>1543</v>
      </c>
      <c r="H1283" s="3">
        <v>1</v>
      </c>
      <c r="I1283" s="1">
        <v>43125.520300925928</v>
      </c>
      <c r="J1283" t="s">
        <v>484</v>
      </c>
      <c r="K1283" t="s">
        <v>11</v>
      </c>
      <c r="L1283" t="str">
        <f>SUBSTITUTE(SUBSTITUTE(Table1[[#This Row],[PredictorSetsOrig]],"task","act"),"startend","se")</f>
        <v>act,2gram,order</v>
      </c>
      <c r="M1283" s="32" t="s">
        <v>24</v>
      </c>
      <c r="N1283" s="3">
        <v>10</v>
      </c>
      <c r="O1283" s="3">
        <f>IF(Table1[[#This Row],[Algorithm]]="None",0,IF(Table1[[#This Row],[NumPredictors]]&lt;=5,5,IF(Table1[[#This Row],[NumPredictors]]&lt;=10,10,IF(Table1[[#This Row],[NumPredictors]]&lt;=30,30,50))))</f>
        <v>10</v>
      </c>
      <c r="P1283" s="2">
        <v>0.80579999999999996</v>
      </c>
      <c r="Q1283" s="2">
        <v>0.80783333333333296</v>
      </c>
      <c r="R1283">
        <v>5</v>
      </c>
      <c r="S1283">
        <v>31.9700000000012</v>
      </c>
      <c r="T1283">
        <v>12.5</v>
      </c>
      <c r="U1283" s="3">
        <v>1.2814743205882</v>
      </c>
      <c r="V1283" s="17"/>
      <c r="W1283" s="22">
        <f>IFERROR(Table1[[#This Row],[MutualInformation]]/Table1[[#This Row],[MutualInformationPotential]],0)</f>
        <v>0</v>
      </c>
      <c r="X1283" s="3">
        <v>1.31309000396911E-2</v>
      </c>
      <c r="Y1283" s="3"/>
      <c r="Z1283" s="3">
        <f>IFERROR(Table1[[#This Row],[MutualInformationVsOutcome]]/Table1[[#This Row],[MutualInformationVsOutcomePotential]],0)</f>
        <v>0</v>
      </c>
      <c r="AA1283">
        <v>40</v>
      </c>
      <c r="AB1283">
        <v>8018</v>
      </c>
      <c r="AC1283">
        <v>5</v>
      </c>
      <c r="AD1283">
        <v>1937</v>
      </c>
      <c r="AE1283" s="3" t="s">
        <v>1312</v>
      </c>
      <c r="AF12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83" s="17" t="str">
        <f>RIGHT(Table1[[#This Row],[AlgorithmFunc]],LEN(Table1[[#This Row],[AlgorithmFunc]])-16)</f>
        <v>MRMREnsemble5</v>
      </c>
      <c r="AH1283" s="3">
        <f>Table1[[#This Row],['# CM TP]]+Table1[[#This Row],['# CM TN]]</f>
        <v>8058</v>
      </c>
      <c r="AI1283" s="3">
        <f>Table1[[#This Row],['# CM FP]]+Table1[[#This Row],['# CM FN]]</f>
        <v>1942</v>
      </c>
      <c r="AJ1283" s="3">
        <f>Table1[[#This Row],['# CM TP]]+Table1[[#This Row],['# CM FP]]</f>
        <v>45</v>
      </c>
      <c r="AK1283" s="3">
        <f>Table1[[#This Row],['# CM TN]]+Table1[[#This Row],['# CM FN]]</f>
        <v>9955</v>
      </c>
      <c r="AL1283" s="3">
        <f>Table1[[#This Row],[GT_T]]+Table1[[#This Row],[GT_F]]</f>
        <v>10000</v>
      </c>
      <c r="AM1283" s="3">
        <f>IFERROR((Table1[[#This Row],['# CM TP]]+Table1[[#This Row],['# CM TN]])/Table1[[#This Row],[GT_TOT]], 0)</f>
        <v>0.80579999999999996</v>
      </c>
      <c r="AN1283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83" s="3">
        <f>(Table1[[#This Row],[OBS_ACC]]-Table1[[#This Row],[EXP_ACC]])/(1-Table1[[#This Row],[EXP_ACC]])</f>
        <v>0.75817130686367606</v>
      </c>
      <c r="AP1283" s="3">
        <f>Table1[[#This Row],['# CM TP]]+Table1[[#This Row],['# CM FN]]</f>
        <v>1977</v>
      </c>
      <c r="AQ1283" s="3">
        <f>Table1[[#This Row],['# CM TN]]+Table1[[#This Row],['# CM FP]]</f>
        <v>8023</v>
      </c>
      <c r="AR1283" s="2">
        <f>IFERROR(Table1[[#This Row],[NUM_T]]/(Table1[[#This Row],[NUM_T]]+Table1[[#This Row],[NUM_F]]),0)</f>
        <v>0.19769999999999999</v>
      </c>
      <c r="AS1283" s="2">
        <f>IFERROR(((LEN(Table1[[#This Row],[Predictors]])-LEN(SUBSTITUTE(Table1[[#This Row],[Predictors]],"_","")))/Table1[[#This Row],[NumPredictors]])-Table1[[#This Row],[P_se]],0)</f>
        <v>0.4</v>
      </c>
      <c r="AT1283" s="2">
        <f>IFERROR((LEN(Table1[[#This Row],[Predictors]])-LEN(SUBSTITUTE(Table1[[#This Row],[Predictors]],".","")))/Table1[[#This Row],[NumPredictors]],0)</f>
        <v>0.6</v>
      </c>
      <c r="AU12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3" s="2">
        <f>1-(Table1[[#This Row],[P_2gram]]+Table1[[#This Row],[P_order]]+Table1[[#This Row],[P_se]])</f>
        <v>0</v>
      </c>
    </row>
    <row r="1284" spans="1:48" x14ac:dyDescent="0.25">
      <c r="A1284">
        <v>8</v>
      </c>
      <c r="B1284" t="s">
        <v>645</v>
      </c>
      <c r="C1284" t="s">
        <v>185</v>
      </c>
      <c r="D1284" t="s">
        <v>1510</v>
      </c>
      <c r="E1284">
        <v>40000</v>
      </c>
      <c r="F12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84" t="s">
        <v>1543</v>
      </c>
      <c r="H1284" s="3">
        <v>1</v>
      </c>
      <c r="I1284" s="1">
        <v>43125.520891203705</v>
      </c>
      <c r="J1284" t="s">
        <v>484</v>
      </c>
      <c r="K1284" t="s">
        <v>11</v>
      </c>
      <c r="L1284" t="str">
        <f>SUBSTITUTE(SUBSTITUTE(Table1[[#This Row],[PredictorSetsOrig]],"task","act"),"startend","se")</f>
        <v>act,order</v>
      </c>
      <c r="M1284" s="32" t="s">
        <v>26</v>
      </c>
      <c r="N1284" s="3">
        <v>10</v>
      </c>
      <c r="O1284" s="3">
        <f>IF(Table1[[#This Row],[Algorithm]]="None",0,IF(Table1[[#This Row],[NumPredictors]]&lt;=5,5,IF(Table1[[#This Row],[NumPredictors]]&lt;=10,10,IF(Table1[[#This Row],[NumPredictors]]&lt;=30,30,50))))</f>
        <v>10</v>
      </c>
      <c r="P1284" s="2">
        <v>0.80579999999999996</v>
      </c>
      <c r="Q1284" s="2">
        <v>0.80776666666666697</v>
      </c>
      <c r="R1284">
        <v>2.6100000000005799</v>
      </c>
      <c r="S1284">
        <v>33.389999999999397</v>
      </c>
      <c r="T1284">
        <v>6.8600000000005803</v>
      </c>
      <c r="U1284" s="3">
        <v>1.9558754686337201</v>
      </c>
      <c r="V1284" s="27"/>
      <c r="W1284" s="22">
        <f>IFERROR(Table1[[#This Row],[MutualInformation]]/Table1[[#This Row],[MutualInformationPotential]],0)</f>
        <v>0</v>
      </c>
      <c r="X1284" s="3">
        <v>1.47010893187041E-2</v>
      </c>
      <c r="Y1284" s="3"/>
      <c r="Z1284" s="3">
        <f>IFERROR(Table1[[#This Row],[MutualInformationVsOutcome]]/Table1[[#This Row],[MutualInformationVsOutcomePotential]],0)</f>
        <v>0</v>
      </c>
      <c r="AA1284">
        <v>40</v>
      </c>
      <c r="AB1284">
        <v>8018</v>
      </c>
      <c r="AC1284">
        <v>5</v>
      </c>
      <c r="AD1284">
        <v>1937</v>
      </c>
      <c r="AE1284" s="3" t="s">
        <v>1311</v>
      </c>
      <c r="AF12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84" s="17" t="str">
        <f>RIGHT(Table1[[#This Row],[AlgorithmFunc]],LEN(Table1[[#This Row],[AlgorithmFunc]])-16)</f>
        <v>MRMREnsemble5</v>
      </c>
      <c r="AH1284" s="3">
        <f>Table1[[#This Row],['# CM TP]]+Table1[[#This Row],['# CM TN]]</f>
        <v>8058</v>
      </c>
      <c r="AI1284" s="3">
        <f>Table1[[#This Row],['# CM FP]]+Table1[[#This Row],['# CM FN]]</f>
        <v>1942</v>
      </c>
      <c r="AJ1284" s="3">
        <f>Table1[[#This Row],['# CM TP]]+Table1[[#This Row],['# CM FP]]</f>
        <v>45</v>
      </c>
      <c r="AK1284" s="3">
        <f>Table1[[#This Row],['# CM TN]]+Table1[[#This Row],['# CM FN]]</f>
        <v>9955</v>
      </c>
      <c r="AL1284" s="3">
        <f>Table1[[#This Row],[GT_T]]+Table1[[#This Row],[GT_F]]</f>
        <v>10000</v>
      </c>
      <c r="AM1284" s="3">
        <f>IFERROR((Table1[[#This Row],['# CM TP]]+Table1[[#This Row],['# CM TN]])/Table1[[#This Row],[GT_TOT]], 0)</f>
        <v>0.80579999999999996</v>
      </c>
      <c r="AN1284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84" s="3">
        <f>(Table1[[#This Row],[OBS_ACC]]-Table1[[#This Row],[EXP_ACC]])/(1-Table1[[#This Row],[EXP_ACC]])</f>
        <v>0.75817130686367606</v>
      </c>
      <c r="AP1284" s="3">
        <f>Table1[[#This Row],['# CM TP]]+Table1[[#This Row],['# CM FN]]</f>
        <v>1977</v>
      </c>
      <c r="AQ1284" s="3">
        <f>Table1[[#This Row],['# CM TN]]+Table1[[#This Row],['# CM FP]]</f>
        <v>8023</v>
      </c>
      <c r="AR1284" s="2">
        <f>IFERROR(Table1[[#This Row],[NUM_T]]/(Table1[[#This Row],[NUM_T]]+Table1[[#This Row],[NUM_F]]),0)</f>
        <v>0.19769999999999999</v>
      </c>
      <c r="AS1284" s="2">
        <f>IFERROR(((LEN(Table1[[#This Row],[Predictors]])-LEN(SUBSTITUTE(Table1[[#This Row],[Predictors]],"_","")))/Table1[[#This Row],[NumPredictors]])-Table1[[#This Row],[P_se]],0)</f>
        <v>0</v>
      </c>
      <c r="AT1284" s="2">
        <f>IFERROR((LEN(Table1[[#This Row],[Predictors]])-LEN(SUBSTITUTE(Table1[[#This Row],[Predictors]],".","")))/Table1[[#This Row],[NumPredictors]],0)</f>
        <v>0.9</v>
      </c>
      <c r="AU12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4" s="2">
        <f>1-(Table1[[#This Row],[P_2gram]]+Table1[[#This Row],[P_order]]+Table1[[#This Row],[P_se]])</f>
        <v>9.9999999999999978E-2</v>
      </c>
    </row>
    <row r="1285" spans="1:48" x14ac:dyDescent="0.25">
      <c r="A1285">
        <v>10</v>
      </c>
      <c r="B1285" t="s">
        <v>645</v>
      </c>
      <c r="C1285" t="s">
        <v>185</v>
      </c>
      <c r="D1285" t="s">
        <v>1510</v>
      </c>
      <c r="E1285">
        <v>40000</v>
      </c>
      <c r="F12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85" t="s">
        <v>1543</v>
      </c>
      <c r="H1285" s="3">
        <v>1</v>
      </c>
      <c r="I1285" s="1">
        <v>43125.521874999999</v>
      </c>
      <c r="J1285" t="s">
        <v>484</v>
      </c>
      <c r="K1285" t="s">
        <v>11</v>
      </c>
      <c r="L1285" t="str">
        <f>SUBSTITUTE(SUBSTITUTE(Table1[[#This Row],[PredictorSetsOrig]],"task","act"),"startend","se")</f>
        <v>order</v>
      </c>
      <c r="M1285" s="32" t="s">
        <v>436</v>
      </c>
      <c r="N1285" s="3">
        <v>10</v>
      </c>
      <c r="O1285" s="3">
        <f>IF(Table1[[#This Row],[Algorithm]]="None",0,IF(Table1[[#This Row],[NumPredictors]]&lt;=5,5,IF(Table1[[#This Row],[NumPredictors]]&lt;=10,10,IF(Table1[[#This Row],[NumPredictors]]&lt;=30,30,50))))</f>
        <v>10</v>
      </c>
      <c r="P1285" s="2">
        <v>0.80579999999999996</v>
      </c>
      <c r="Q1285" s="2">
        <v>0.80779999999999996</v>
      </c>
      <c r="R1285">
        <v>2.5799999999999299</v>
      </c>
      <c r="S1285">
        <v>33.930000000000298</v>
      </c>
      <c r="T1285">
        <v>6.5100000000002201</v>
      </c>
      <c r="U1285" s="3">
        <v>2.3810319755490998</v>
      </c>
      <c r="V1285" s="27"/>
      <c r="W1285" s="22">
        <f>IFERROR(Table1[[#This Row],[MutualInformation]]/Table1[[#This Row],[MutualInformationPotential]],0)</f>
        <v>0</v>
      </c>
      <c r="X1285" s="3">
        <v>1.8371274786117602E-2</v>
      </c>
      <c r="Y1285" s="3"/>
      <c r="Z1285" s="3">
        <f>IFERROR(Table1[[#This Row],[MutualInformationVsOutcome]]/Table1[[#This Row],[MutualInformationVsOutcomePotential]],0)</f>
        <v>0</v>
      </c>
      <c r="AA1285">
        <v>40</v>
      </c>
      <c r="AB1285">
        <v>8018</v>
      </c>
      <c r="AC1285">
        <v>5</v>
      </c>
      <c r="AD1285">
        <v>1937</v>
      </c>
      <c r="AE1285" s="3" t="s">
        <v>1315</v>
      </c>
      <c r="AF128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85" s="17" t="str">
        <f>RIGHT(Table1[[#This Row],[AlgorithmFunc]],LEN(Table1[[#This Row],[AlgorithmFunc]])-16)</f>
        <v>MRMREnsemble5</v>
      </c>
      <c r="AH1285" s="3">
        <f>Table1[[#This Row],['# CM TP]]+Table1[[#This Row],['# CM TN]]</f>
        <v>8058</v>
      </c>
      <c r="AI1285" s="3">
        <f>Table1[[#This Row],['# CM FP]]+Table1[[#This Row],['# CM FN]]</f>
        <v>1942</v>
      </c>
      <c r="AJ1285" s="3">
        <f>Table1[[#This Row],['# CM TP]]+Table1[[#This Row],['# CM FP]]</f>
        <v>45</v>
      </c>
      <c r="AK1285" s="3">
        <f>Table1[[#This Row],['# CM TN]]+Table1[[#This Row],['# CM FN]]</f>
        <v>9955</v>
      </c>
      <c r="AL1285" s="3">
        <f>Table1[[#This Row],[GT_T]]+Table1[[#This Row],[GT_F]]</f>
        <v>10000</v>
      </c>
      <c r="AM1285" s="3">
        <f>IFERROR((Table1[[#This Row],['# CM TP]]+Table1[[#This Row],['# CM TN]])/Table1[[#This Row],[GT_TOT]], 0)</f>
        <v>0.80579999999999996</v>
      </c>
      <c r="AN1285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85" s="3">
        <f>(Table1[[#This Row],[OBS_ACC]]-Table1[[#This Row],[EXP_ACC]])/(1-Table1[[#This Row],[EXP_ACC]])</f>
        <v>0.75817130686367606</v>
      </c>
      <c r="AP1285" s="3">
        <f>Table1[[#This Row],['# CM TP]]+Table1[[#This Row],['# CM FN]]</f>
        <v>1977</v>
      </c>
      <c r="AQ1285" s="3">
        <f>Table1[[#This Row],['# CM TN]]+Table1[[#This Row],['# CM FP]]</f>
        <v>8023</v>
      </c>
      <c r="AR1285" s="2">
        <f>IFERROR(Table1[[#This Row],[NUM_T]]/(Table1[[#This Row],[NUM_T]]+Table1[[#This Row],[NUM_F]]),0)</f>
        <v>0.19769999999999999</v>
      </c>
      <c r="AS1285" s="2">
        <f>IFERROR(((LEN(Table1[[#This Row],[Predictors]])-LEN(SUBSTITUTE(Table1[[#This Row],[Predictors]],"_","")))/Table1[[#This Row],[NumPredictors]])-Table1[[#This Row],[P_se]],0)</f>
        <v>0</v>
      </c>
      <c r="AT1285" s="2">
        <f>IFERROR((LEN(Table1[[#This Row],[Predictors]])-LEN(SUBSTITUTE(Table1[[#This Row],[Predictors]],".","")))/Table1[[#This Row],[NumPredictors]],0)</f>
        <v>1</v>
      </c>
      <c r="AU12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5" s="2">
        <f>1-(Table1[[#This Row],[P_2gram]]+Table1[[#This Row],[P_order]]+Table1[[#This Row],[P_se]])</f>
        <v>0</v>
      </c>
    </row>
    <row r="1286" spans="1:48" x14ac:dyDescent="0.25">
      <c r="A1286">
        <v>11</v>
      </c>
      <c r="B1286" t="s">
        <v>645</v>
      </c>
      <c r="C1286" t="s">
        <v>185</v>
      </c>
      <c r="D1286" t="s">
        <v>1510</v>
      </c>
      <c r="E1286">
        <v>40000</v>
      </c>
      <c r="F12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86" t="s">
        <v>1543</v>
      </c>
      <c r="H1286" s="3">
        <v>1</v>
      </c>
      <c r="I1286" s="1">
        <v>43125.52238425926</v>
      </c>
      <c r="J1286" t="s">
        <v>484</v>
      </c>
      <c r="K1286" t="s">
        <v>11</v>
      </c>
      <c r="L1286" t="str">
        <f>SUBSTITUTE(SUBSTITUTE(Table1[[#This Row],[PredictorSetsOrig]],"task","act"),"startend","se")</f>
        <v>2gram,order</v>
      </c>
      <c r="M1286" s="32" t="s">
        <v>438</v>
      </c>
      <c r="N1286" s="3">
        <v>10</v>
      </c>
      <c r="O1286" s="3">
        <f>IF(Table1[[#This Row],[Algorithm]]="None",0,IF(Table1[[#This Row],[NumPredictors]]&lt;=5,5,IF(Table1[[#This Row],[NumPredictors]]&lt;=10,10,IF(Table1[[#This Row],[NumPredictors]]&lt;=30,30,50))))</f>
        <v>10</v>
      </c>
      <c r="P1286" s="2">
        <v>0.80579999999999996</v>
      </c>
      <c r="Q1286" s="2">
        <v>0.80783333333333296</v>
      </c>
      <c r="R1286">
        <v>4.8600000000005803</v>
      </c>
      <c r="S1286">
        <v>32.060000000001303</v>
      </c>
      <c r="T1286">
        <v>12.4700000000012</v>
      </c>
      <c r="U1286" s="3">
        <v>1.28147432058819</v>
      </c>
      <c r="V1286" s="17"/>
      <c r="W1286" s="22">
        <f>IFERROR(Table1[[#This Row],[MutualInformation]]/Table1[[#This Row],[MutualInformationPotential]],0)</f>
        <v>0</v>
      </c>
      <c r="X1286" s="3">
        <v>1.31309000396911E-2</v>
      </c>
      <c r="Y1286" s="3"/>
      <c r="Z1286" s="3">
        <f>IFERROR(Table1[[#This Row],[MutualInformationVsOutcome]]/Table1[[#This Row],[MutualInformationVsOutcomePotential]],0)</f>
        <v>0</v>
      </c>
      <c r="AA1286">
        <v>40</v>
      </c>
      <c r="AB1286">
        <v>8018</v>
      </c>
      <c r="AC1286">
        <v>5</v>
      </c>
      <c r="AD1286">
        <v>1937</v>
      </c>
      <c r="AE1286" s="3" t="s">
        <v>1312</v>
      </c>
      <c r="AF128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286" s="17" t="str">
        <f>RIGHT(Table1[[#This Row],[AlgorithmFunc]],LEN(Table1[[#This Row],[AlgorithmFunc]])-16)</f>
        <v>MRMREnsemble5</v>
      </c>
      <c r="AH1286" s="3">
        <f>Table1[[#This Row],['# CM TP]]+Table1[[#This Row],['# CM TN]]</f>
        <v>8058</v>
      </c>
      <c r="AI1286" s="3">
        <f>Table1[[#This Row],['# CM FP]]+Table1[[#This Row],['# CM FN]]</f>
        <v>1942</v>
      </c>
      <c r="AJ1286" s="3">
        <f>Table1[[#This Row],['# CM TP]]+Table1[[#This Row],['# CM FP]]</f>
        <v>45</v>
      </c>
      <c r="AK1286" s="3">
        <f>Table1[[#This Row],['# CM TN]]+Table1[[#This Row],['# CM FN]]</f>
        <v>9955</v>
      </c>
      <c r="AL1286" s="3">
        <f>Table1[[#This Row],[GT_T]]+Table1[[#This Row],[GT_F]]</f>
        <v>10000</v>
      </c>
      <c r="AM1286" s="3">
        <f>IFERROR((Table1[[#This Row],['# CM TP]]+Table1[[#This Row],['# CM TN]])/Table1[[#This Row],[GT_TOT]], 0)</f>
        <v>0.80579999999999996</v>
      </c>
      <c r="AN1286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286" s="3">
        <f>(Table1[[#This Row],[OBS_ACC]]-Table1[[#This Row],[EXP_ACC]])/(1-Table1[[#This Row],[EXP_ACC]])</f>
        <v>0.75817130686367606</v>
      </c>
      <c r="AP1286" s="3">
        <f>Table1[[#This Row],['# CM TP]]+Table1[[#This Row],['# CM FN]]</f>
        <v>1977</v>
      </c>
      <c r="AQ1286" s="3">
        <f>Table1[[#This Row],['# CM TN]]+Table1[[#This Row],['# CM FP]]</f>
        <v>8023</v>
      </c>
      <c r="AR1286" s="2">
        <f>IFERROR(Table1[[#This Row],[NUM_T]]/(Table1[[#This Row],[NUM_T]]+Table1[[#This Row],[NUM_F]]),0)</f>
        <v>0.19769999999999999</v>
      </c>
      <c r="AS1286" s="2">
        <f>IFERROR(((LEN(Table1[[#This Row],[Predictors]])-LEN(SUBSTITUTE(Table1[[#This Row],[Predictors]],"_","")))/Table1[[#This Row],[NumPredictors]])-Table1[[#This Row],[P_se]],0)</f>
        <v>0.4</v>
      </c>
      <c r="AT1286" s="2">
        <f>IFERROR((LEN(Table1[[#This Row],[Predictors]])-LEN(SUBSTITUTE(Table1[[#This Row],[Predictors]],".","")))/Table1[[#This Row],[NumPredictors]],0)</f>
        <v>0.6</v>
      </c>
      <c r="AU12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6" s="2">
        <f>1-(Table1[[#This Row],[P_2gram]]+Table1[[#This Row],[P_order]]+Table1[[#This Row],[P_se]])</f>
        <v>0</v>
      </c>
    </row>
    <row r="1287" spans="1:48" x14ac:dyDescent="0.25">
      <c r="A1287">
        <v>21</v>
      </c>
      <c r="B1287" t="s">
        <v>645</v>
      </c>
      <c r="C1287" t="s">
        <v>185</v>
      </c>
      <c r="D1287" t="s">
        <v>1510</v>
      </c>
      <c r="E1287">
        <v>40000</v>
      </c>
      <c r="F12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287" t="s">
        <v>1586</v>
      </c>
      <c r="H1287" s="3">
        <v>1</v>
      </c>
      <c r="I1287" s="1">
        <v>43126.851481481484</v>
      </c>
      <c r="J1287" t="s">
        <v>51</v>
      </c>
      <c r="K1287" t="s">
        <v>11</v>
      </c>
      <c r="L1287" t="str">
        <f>SUBSTITUTE(SUBSTITUTE(Table1[[#This Row],[PredictorSetsOrig]],"task","act"),"startend","se")</f>
        <v>order</v>
      </c>
      <c r="M1287" s="32" t="s">
        <v>436</v>
      </c>
      <c r="N1287" s="3">
        <v>30</v>
      </c>
      <c r="O1287" s="3">
        <f>IF(Table1[[#This Row],[Algorithm]]="None",0,IF(Table1[[#This Row],[NumPredictors]]&lt;=5,5,IF(Table1[[#This Row],[NumPredictors]]&lt;=10,10,IF(Table1[[#This Row],[NumPredictors]]&lt;=30,30,50))))</f>
        <v>30</v>
      </c>
      <c r="P1287" s="2">
        <v>0.80579999999999996</v>
      </c>
      <c r="Q1287" s="2">
        <v>0.80826666666666702</v>
      </c>
      <c r="R1287">
        <v>47.209999999991901</v>
      </c>
      <c r="S1287">
        <v>72.669999999998296</v>
      </c>
      <c r="T1287">
        <v>7.7799999999988403</v>
      </c>
      <c r="U1287" s="3">
        <v>2.9492776695577199</v>
      </c>
      <c r="V1287" s="27"/>
      <c r="W1287" s="22">
        <f>IFERROR(Table1[[#This Row],[MutualInformation]]/Table1[[#This Row],[MutualInformationPotential]],0)</f>
        <v>0</v>
      </c>
      <c r="X1287" s="3">
        <v>6.6128871810158293E-2</v>
      </c>
      <c r="Y1287" s="3"/>
      <c r="Z1287" s="3">
        <f>IFERROR(Table1[[#This Row],[MutualInformationVsOutcome]]/Table1[[#This Row],[MutualInformationVsOutcomePotential]],0)</f>
        <v>0</v>
      </c>
      <c r="AA1287">
        <v>37</v>
      </c>
      <c r="AB1287">
        <v>8021</v>
      </c>
      <c r="AC1287">
        <v>2</v>
      </c>
      <c r="AD1287">
        <v>1940</v>
      </c>
      <c r="AE1287" s="3" t="s">
        <v>1621</v>
      </c>
      <c r="AF128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287" s="17" t="str">
        <f>RIGHT(Table1[[#This Row],[AlgorithmFunc]],LEN(Table1[[#This Row],[AlgorithmFunc]])-16)</f>
        <v>ClusterImportance</v>
      </c>
      <c r="AH1287" s="3">
        <f>Table1[[#This Row],['# CM TP]]+Table1[[#This Row],['# CM TN]]</f>
        <v>8058</v>
      </c>
      <c r="AI1287" s="3">
        <f>Table1[[#This Row],['# CM FP]]+Table1[[#This Row],['# CM FN]]</f>
        <v>1942</v>
      </c>
      <c r="AJ1287" s="3">
        <f>Table1[[#This Row],['# CM TP]]+Table1[[#This Row],['# CM FP]]</f>
        <v>39</v>
      </c>
      <c r="AK1287" s="3">
        <f>Table1[[#This Row],['# CM TN]]+Table1[[#This Row],['# CM FN]]</f>
        <v>9961</v>
      </c>
      <c r="AL1287" s="3">
        <f>Table1[[#This Row],[GT_T]]+Table1[[#This Row],[GT_F]]</f>
        <v>10000</v>
      </c>
      <c r="AM1287" s="3">
        <f>IFERROR((Table1[[#This Row],['# CM TP]]+Table1[[#This Row],['# CM TN]])/Table1[[#This Row],[GT_TOT]], 0)</f>
        <v>0.80579999999999996</v>
      </c>
      <c r="AN1287" s="3">
        <f>IFERROR(((Table1[[#This Row],[GT_T]]*Table1[[#This Row],[GT_ML_P]]/Table1[[#This Row],[GT_TOT]])+(Table1[[#This Row],[GT_F]]*Table1[[#This Row],[GT_ML_N]]/Table1[[#This Row],[GT_TOT]]))/Table1[[#This Row],[GT_TOT]],0)</f>
        <v>0.19658524000000002</v>
      </c>
      <c r="AO1287" s="3">
        <f>(Table1[[#This Row],[OBS_ACC]]-Table1[[#This Row],[EXP_ACC]])/(1-Table1[[#This Row],[EXP_ACC]])</f>
        <v>0.75828176221208576</v>
      </c>
      <c r="AP1287" s="3">
        <f>Table1[[#This Row],['# CM TP]]+Table1[[#This Row],['# CM FN]]</f>
        <v>1977</v>
      </c>
      <c r="AQ1287" s="3">
        <f>Table1[[#This Row],['# CM TN]]+Table1[[#This Row],['# CM FP]]</f>
        <v>8023</v>
      </c>
      <c r="AR1287" s="2">
        <f>IFERROR(Table1[[#This Row],[NUM_T]]/(Table1[[#This Row],[NUM_T]]+Table1[[#This Row],[NUM_F]]),0)</f>
        <v>0.19769999999999999</v>
      </c>
      <c r="AS1287" s="2">
        <f>IFERROR(((LEN(Table1[[#This Row],[Predictors]])-LEN(SUBSTITUTE(Table1[[#This Row],[Predictors]],"_","")))/Table1[[#This Row],[NumPredictors]])-Table1[[#This Row],[P_se]],0)</f>
        <v>0</v>
      </c>
      <c r="AT1287" s="2">
        <f>IFERROR((LEN(Table1[[#This Row],[Predictors]])-LEN(SUBSTITUTE(Table1[[#This Row],[Predictors]],".","")))/Table1[[#This Row],[NumPredictors]],0)</f>
        <v>1</v>
      </c>
      <c r="AU12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7" s="2">
        <f>1-(Table1[[#This Row],[P_2gram]]+Table1[[#This Row],[P_order]]+Table1[[#This Row],[P_se]])</f>
        <v>0</v>
      </c>
    </row>
    <row r="1288" spans="1:48" x14ac:dyDescent="0.25">
      <c r="A1288">
        <v>4</v>
      </c>
      <c r="B1288" t="s">
        <v>645</v>
      </c>
      <c r="C1288" t="s">
        <v>185</v>
      </c>
      <c r="D1288" s="26" t="s">
        <v>1510</v>
      </c>
      <c r="E1288">
        <v>4000</v>
      </c>
      <c r="F12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88" t="s">
        <v>1316</v>
      </c>
      <c r="H1288" s="3">
        <v>1</v>
      </c>
      <c r="I1288" s="1">
        <v>43121.877129629633</v>
      </c>
      <c r="J1288" t="s">
        <v>1317</v>
      </c>
      <c r="K1288" t="s">
        <v>11</v>
      </c>
      <c r="L1288" t="str">
        <f>SUBSTITUTE(SUBSTITUTE(Table1[[#This Row],[PredictorSetsOrig]],"task","act"),"startend","se")</f>
        <v>act,se,order</v>
      </c>
      <c r="M1288" s="32" t="s">
        <v>18</v>
      </c>
      <c r="N1288" s="3">
        <v>10</v>
      </c>
      <c r="O1288" s="3">
        <f>IF(Table1[[#This Row],[Algorithm]]="None",0,IF(Table1[[#This Row],[NumPredictors]]&lt;=5,5,IF(Table1[[#This Row],[NumPredictors]]&lt;=10,10,IF(Table1[[#This Row],[NumPredictors]]&lt;=30,30,50))))</f>
        <v>10</v>
      </c>
      <c r="P1288" s="2">
        <v>0.82299999999999995</v>
      </c>
      <c r="Q1288" s="2">
        <v>0.83899999999999997</v>
      </c>
      <c r="R1288">
        <v>0.98999999999978205</v>
      </c>
      <c r="S1288">
        <v>4.48000000000002</v>
      </c>
      <c r="T1288">
        <v>0.94000000000005501</v>
      </c>
      <c r="U1288" s="3">
        <v>4.7511516496427202</v>
      </c>
      <c r="V1288" s="27">
        <v>7.28892414629368</v>
      </c>
      <c r="W1288" s="22">
        <f>IFERROR(Table1[[#This Row],[MutualInformation]]/Table1[[#This Row],[MutualInformationPotential]],0)</f>
        <v>0.65183167697781808</v>
      </c>
      <c r="X1288" s="3">
        <v>0.20337430710882201</v>
      </c>
      <c r="Y1288" s="27">
        <v>0.403599247604152</v>
      </c>
      <c r="Z1288" s="3">
        <f>IFERROR(Table1[[#This Row],[MutualInformationVsOutcome]]/Table1[[#This Row],[MutualInformationVsOutcomePotential]],0)</f>
        <v>0.50390160119498151</v>
      </c>
      <c r="AA1288">
        <v>43</v>
      </c>
      <c r="AB1288">
        <v>780</v>
      </c>
      <c r="AC1288">
        <v>25</v>
      </c>
      <c r="AD1288">
        <v>152</v>
      </c>
      <c r="AE1288" s="3" t="s">
        <v>1360</v>
      </c>
      <c r="AF128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88" s="17" t="str">
        <f>RIGHT(Table1[[#This Row],[AlgorithmFunc]],LEN(Table1[[#This Row],[AlgorithmFunc]])-16)</f>
        <v>ClusterMRMR</v>
      </c>
      <c r="AH1288" s="3">
        <f>Table1[[#This Row],['# CM TP]]+Table1[[#This Row],['# CM TN]]</f>
        <v>823</v>
      </c>
      <c r="AI1288" s="3">
        <f>Table1[[#This Row],['# CM FP]]+Table1[[#This Row],['# CM FN]]</f>
        <v>177</v>
      </c>
      <c r="AJ1288" s="3">
        <f>Table1[[#This Row],['# CM TP]]+Table1[[#This Row],['# CM FP]]</f>
        <v>68</v>
      </c>
      <c r="AK1288" s="3">
        <f>Table1[[#This Row],['# CM TN]]+Table1[[#This Row],['# CM FN]]</f>
        <v>932</v>
      </c>
      <c r="AL1288" s="3">
        <f>Table1[[#This Row],[GT_T]]+Table1[[#This Row],[GT_F]]</f>
        <v>1000</v>
      </c>
      <c r="AM1288" s="3">
        <f>IFERROR((Table1[[#This Row],['# CM TP]]+Table1[[#This Row],['# CM TN]])/Table1[[#This Row],[GT_TOT]], 0)</f>
        <v>0.82299999999999995</v>
      </c>
      <c r="AN1288" s="3">
        <f>IFERROR(((Table1[[#This Row],[GT_T]]*Table1[[#This Row],[GT_ML_P]]/Table1[[#This Row],[GT_TOT]])+(Table1[[#This Row],[GT_F]]*Table1[[#This Row],[GT_ML_N]]/Table1[[#This Row],[GT_TOT]]))/Table1[[#This Row],[GT_TOT]],0)</f>
        <v>0.22092799999999999</v>
      </c>
      <c r="AO1288" s="3">
        <f>(Table1[[#This Row],[OBS_ACC]]-Table1[[#This Row],[EXP_ACC]])/(1-Table1[[#This Row],[EXP_ACC]])</f>
        <v>0.77280662121087651</v>
      </c>
      <c r="AP1288" s="3">
        <f>Table1[[#This Row],['# CM TP]]+Table1[[#This Row],['# CM FN]]</f>
        <v>195</v>
      </c>
      <c r="AQ1288" s="3">
        <f>Table1[[#This Row],['# CM TN]]+Table1[[#This Row],['# CM FP]]</f>
        <v>805</v>
      </c>
      <c r="AR1288" s="2">
        <f>IFERROR(Table1[[#This Row],[NUM_T]]/(Table1[[#This Row],[NUM_T]]+Table1[[#This Row],[NUM_F]]),0)</f>
        <v>0.19500000000000001</v>
      </c>
      <c r="AS1288" s="2">
        <f>IFERROR(((LEN(Table1[[#This Row],[Predictors]])-LEN(SUBSTITUTE(Table1[[#This Row],[Predictors]],"_","")))/Table1[[#This Row],[NumPredictors]])-Table1[[#This Row],[P_se]],0)</f>
        <v>0</v>
      </c>
      <c r="AT1288" s="2">
        <f>IFERROR((LEN(Table1[[#This Row],[Predictors]])-LEN(SUBSTITUTE(Table1[[#This Row],[Predictors]],".","")))/Table1[[#This Row],[NumPredictors]],0)</f>
        <v>0.8</v>
      </c>
      <c r="AU12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8" s="2">
        <f>1-(Table1[[#This Row],[P_2gram]]+Table1[[#This Row],[P_order]]+Table1[[#This Row],[P_se]])</f>
        <v>0.19999999999999996</v>
      </c>
    </row>
    <row r="1289" spans="1:48" x14ac:dyDescent="0.25">
      <c r="A1289" s="26">
        <v>70</v>
      </c>
      <c r="B1289" t="s">
        <v>645</v>
      </c>
      <c r="C1289" s="26" t="s">
        <v>190</v>
      </c>
      <c r="D1289" s="26" t="s">
        <v>1510</v>
      </c>
      <c r="E1289" s="26">
        <v>20000</v>
      </c>
      <c r="F12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289" s="26" t="s">
        <v>719</v>
      </c>
      <c r="H1289" s="27">
        <v>1</v>
      </c>
      <c r="I1289" s="28">
        <v>42797.721516203703</v>
      </c>
      <c r="J1289" s="26" t="s">
        <v>167</v>
      </c>
      <c r="K1289" s="26" t="s">
        <v>11</v>
      </c>
      <c r="L1289" t="str">
        <f>SUBSTITUTE(SUBSTITUTE(Table1[[#This Row],[PredictorSetsOrig]],"task","act"),"startend","se")</f>
        <v>2gram,order</v>
      </c>
      <c r="M1289" s="14" t="s">
        <v>438</v>
      </c>
      <c r="N1289" s="27">
        <v>10</v>
      </c>
      <c r="O1289" s="27">
        <f>IF(Table1[[#This Row],[Algorithm]]="None",0,IF(Table1[[#This Row],[NumPredictors]]&lt;=5,5,IF(Table1[[#This Row],[NumPredictors]]&lt;=10,10,IF(Table1[[#This Row],[NumPredictors]]&lt;=30,30,50))))</f>
        <v>10</v>
      </c>
      <c r="P1289" s="29">
        <v>0.80559999999999998</v>
      </c>
      <c r="Q1289" s="29">
        <v>0.7944</v>
      </c>
      <c r="R1289" s="28">
        <v>4098.55</v>
      </c>
      <c r="S1289" s="27">
        <v>19.6399999999994</v>
      </c>
      <c r="T1289" s="28">
        <v>8.0500000000029104</v>
      </c>
      <c r="U1289" s="27">
        <v>1.8254095594650199</v>
      </c>
      <c r="V1289" s="17">
        <v>8.1399388169154694</v>
      </c>
      <c r="W1289" s="22">
        <f>IFERROR(Table1[[#This Row],[MutualInformation]]/Table1[[#This Row],[MutualInformationPotential]],0)</f>
        <v>0.224253474199544</v>
      </c>
      <c r="X1289" s="27">
        <v>0.120927982644709</v>
      </c>
      <c r="Y1289" s="27">
        <v>0.49173571705802399</v>
      </c>
      <c r="Z1289" s="27">
        <f>IFERROR(Table1[[#This Row],[MutualInformationVsOutcome]]/Table1[[#This Row],[MutualInformationVsOutcomePotential]],0)</f>
        <v>0.24592068147541071</v>
      </c>
      <c r="AA1289" s="26">
        <v>475</v>
      </c>
      <c r="AB1289" s="26">
        <v>3553</v>
      </c>
      <c r="AC1289" s="26">
        <v>288</v>
      </c>
      <c r="AD1289" s="26">
        <v>684</v>
      </c>
      <c r="AE1289" s="27" t="s">
        <v>781</v>
      </c>
      <c r="AF12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289" s="17" t="str">
        <f>RIGHT(Table1[[#This Row],[AlgorithmFunc]],LEN(Table1[[#This Row],[AlgorithmFunc]])-16)</f>
        <v>LASSORepeated1se</v>
      </c>
      <c r="AH1289" s="27">
        <f>Table1[[#This Row],['# CM TP]]+Table1[[#This Row],['# CM TN]]</f>
        <v>4028</v>
      </c>
      <c r="AI1289" s="27">
        <f>Table1[[#This Row],['# CM FP]]+Table1[[#This Row],['# CM FN]]</f>
        <v>972</v>
      </c>
      <c r="AJ1289" s="27">
        <f>Table1[[#This Row],['# CM TP]]+Table1[[#This Row],['# CM FP]]</f>
        <v>763</v>
      </c>
      <c r="AK1289" s="27">
        <f>Table1[[#This Row],['# CM TN]]+Table1[[#This Row],['# CM FN]]</f>
        <v>4237</v>
      </c>
      <c r="AL1289" s="27">
        <f>Table1[[#This Row],[GT_T]]+Table1[[#This Row],[GT_F]]</f>
        <v>5000</v>
      </c>
      <c r="AM1289" s="27">
        <f>IFERROR((Table1[[#This Row],['# CM TP]]+Table1[[#This Row],['# CM TN]])/Table1[[#This Row],[GT_TOT]], 0)</f>
        <v>0.80559999999999998</v>
      </c>
      <c r="AN1289" s="27">
        <f>IFERROR(((Table1[[#This Row],[GT_T]]*Table1[[#This Row],[GT_ML_P]]/Table1[[#This Row],[GT_TOT]])+(Table1[[#This Row],[GT_F]]*Table1[[#This Row],[GT_ML_N]]/Table1[[#This Row],[GT_TOT]]))/Table1[[#This Row],[GT_TOT]],0)</f>
        <v>0.28766912</v>
      </c>
      <c r="AO1289" s="27">
        <f>(Table1[[#This Row],[OBS_ACC]]-Table1[[#This Row],[EXP_ACC]])/(1-Table1[[#This Row],[EXP_ACC]])</f>
        <v>0.72709311717610781</v>
      </c>
      <c r="AP1289" s="27">
        <f>Table1[[#This Row],['# CM TP]]+Table1[[#This Row],['# CM FN]]</f>
        <v>1159</v>
      </c>
      <c r="AQ1289" s="27">
        <f>Table1[[#This Row],['# CM TN]]+Table1[[#This Row],['# CM FP]]</f>
        <v>3841</v>
      </c>
      <c r="AR1289" s="29">
        <f>IFERROR(Table1[[#This Row],[NUM_T]]/(Table1[[#This Row],[NUM_T]]+Table1[[#This Row],[NUM_F]]),0)</f>
        <v>0.23180000000000001</v>
      </c>
      <c r="AS1289" s="29">
        <f>IFERROR(((LEN(Table1[[#This Row],[Predictors]])-LEN(SUBSTITUTE(Table1[[#This Row],[Predictors]],"_","")))/Table1[[#This Row],[NumPredictors]])-Table1[[#This Row],[P_se]],0)</f>
        <v>1</v>
      </c>
      <c r="AT1289" s="29">
        <f>IFERROR((LEN(Table1[[#This Row],[Predictors]])-LEN(SUBSTITUTE(Table1[[#This Row],[Predictors]],".","")))/Table1[[#This Row],[NumPredictors]],0)</f>
        <v>0</v>
      </c>
      <c r="AU128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89" s="29">
        <f>1-(Table1[[#This Row],[P_2gram]]+Table1[[#This Row],[P_order]]+Table1[[#This Row],[P_se]])</f>
        <v>0</v>
      </c>
    </row>
    <row r="1290" spans="1:48" x14ac:dyDescent="0.25">
      <c r="A1290">
        <v>14</v>
      </c>
      <c r="B1290" t="s">
        <v>645</v>
      </c>
      <c r="C1290" t="s">
        <v>190</v>
      </c>
      <c r="D1290" t="s">
        <v>1510</v>
      </c>
      <c r="E1290">
        <v>40000</v>
      </c>
      <c r="F12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290" t="s">
        <v>1554</v>
      </c>
      <c r="H1290" s="3">
        <v>1</v>
      </c>
      <c r="I1290" s="1">
        <v>43125.957407407404</v>
      </c>
      <c r="J1290" t="s">
        <v>167</v>
      </c>
      <c r="K1290" t="s">
        <v>11</v>
      </c>
      <c r="L1290" t="str">
        <f>SUBSTITUTE(SUBSTITUTE(Table1[[#This Row],[PredictorSetsOrig]],"task","act"),"startend","se")</f>
        <v>act,se,2gram</v>
      </c>
      <c r="M1290" s="32" t="s">
        <v>16</v>
      </c>
      <c r="N1290" s="3">
        <v>30</v>
      </c>
      <c r="O1290" s="3">
        <f>IF(Table1[[#This Row],[Algorithm]]="None",0,IF(Table1[[#This Row],[NumPredictors]]&lt;=5,5,IF(Table1[[#This Row],[NumPredictors]]&lt;=10,10,IF(Table1[[#This Row],[NumPredictors]]&lt;=30,30,50))))</f>
        <v>30</v>
      </c>
      <c r="P1290" s="2">
        <v>0.80559999999999998</v>
      </c>
      <c r="Q1290" s="2">
        <v>0.82496666666666696</v>
      </c>
      <c r="R1290">
        <v>1637.28000000001</v>
      </c>
      <c r="S1290">
        <v>62.5299999999988</v>
      </c>
      <c r="T1290">
        <v>5.29999999999563</v>
      </c>
      <c r="U1290" s="3">
        <v>6.4244671620682903</v>
      </c>
      <c r="V1290" s="17"/>
      <c r="W1290" s="22">
        <f>IFERROR(Table1[[#This Row],[MutualInformation]]/Table1[[#This Row],[MutualInformationPotential]],0)</f>
        <v>0</v>
      </c>
      <c r="X1290" s="3">
        <v>0.31486869170547499</v>
      </c>
      <c r="Y1290" s="3"/>
      <c r="Z1290" s="3">
        <f>IFERROR(Table1[[#This Row],[MutualInformationVsOutcome]]/Table1[[#This Row],[MutualInformationVsOutcomePotential]],0)</f>
        <v>0</v>
      </c>
      <c r="AA1290">
        <v>166</v>
      </c>
      <c r="AB1290">
        <v>7890</v>
      </c>
      <c r="AC1290">
        <v>48</v>
      </c>
      <c r="AD1290">
        <v>1896</v>
      </c>
      <c r="AE1290" s="3" t="s">
        <v>1565</v>
      </c>
      <c r="AF129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290" s="17" t="str">
        <f>RIGHT(Table1[[#This Row],[AlgorithmFunc]],LEN(Table1[[#This Row],[AlgorithmFunc]])-16)</f>
        <v>LASSORepeated1se</v>
      </c>
      <c r="AH1290" s="3">
        <f>Table1[[#This Row],['# CM TP]]+Table1[[#This Row],['# CM TN]]</f>
        <v>8056</v>
      </c>
      <c r="AI1290" s="3">
        <f>Table1[[#This Row],['# CM FP]]+Table1[[#This Row],['# CM FN]]</f>
        <v>1944</v>
      </c>
      <c r="AJ1290" s="3">
        <f>Table1[[#This Row],['# CM TP]]+Table1[[#This Row],['# CM FP]]</f>
        <v>214</v>
      </c>
      <c r="AK1290" s="3">
        <f>Table1[[#This Row],['# CM TN]]+Table1[[#This Row],['# CM FN]]</f>
        <v>9786</v>
      </c>
      <c r="AL1290" s="3">
        <f>Table1[[#This Row],[GT_T]]+Table1[[#This Row],[GT_F]]</f>
        <v>10000</v>
      </c>
      <c r="AM1290" s="3">
        <f>IFERROR((Table1[[#This Row],['# CM TP]]+Table1[[#This Row],['# CM TN]])/Table1[[#This Row],[GT_TOT]], 0)</f>
        <v>0.80559999999999998</v>
      </c>
      <c r="AN1290" s="3">
        <f>IFERROR(((Table1[[#This Row],[GT_T]]*Table1[[#This Row],[GT_ML_P]]/Table1[[#This Row],[GT_TOT]])+(Table1[[#This Row],[GT_F]]*Table1[[#This Row],[GT_ML_N]]/Table1[[#This Row],[GT_TOT]]))/Table1[[#This Row],[GT_TOT]],0)</f>
        <v>0.20747968</v>
      </c>
      <c r="AO1290" s="3">
        <f>(Table1[[#This Row],[OBS_ACC]]-Table1[[#This Row],[EXP_ACC]])/(1-Table1[[#This Row],[EXP_ACC]])</f>
        <v>0.75470660487291996</v>
      </c>
      <c r="AP1290" s="3">
        <f>Table1[[#This Row],['# CM TP]]+Table1[[#This Row],['# CM FN]]</f>
        <v>2062</v>
      </c>
      <c r="AQ1290" s="3">
        <f>Table1[[#This Row],['# CM TN]]+Table1[[#This Row],['# CM FP]]</f>
        <v>7938</v>
      </c>
      <c r="AR1290" s="2">
        <f>IFERROR(Table1[[#This Row],[NUM_T]]/(Table1[[#This Row],[NUM_T]]+Table1[[#This Row],[NUM_F]]),0)</f>
        <v>0.20619999999999999</v>
      </c>
      <c r="AS1290" s="2">
        <f>IFERROR(((LEN(Table1[[#This Row],[Predictors]])-LEN(SUBSTITUTE(Table1[[#This Row],[Predictors]],"_","")))/Table1[[#This Row],[NumPredictors]])-Table1[[#This Row],[P_se]],0)</f>
        <v>0.27777777777777779</v>
      </c>
      <c r="AT1290" s="2">
        <f>IFERROR((LEN(Table1[[#This Row],[Predictors]])-LEN(SUBSTITUTE(Table1[[#This Row],[Predictors]],".","")))/Table1[[#This Row],[NumPredictors]],0)</f>
        <v>0</v>
      </c>
      <c r="AU12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1290" s="2">
        <f>1-(Table1[[#This Row],[P_2gram]]+Table1[[#This Row],[P_order]]+Table1[[#This Row],[P_se]])</f>
        <v>0.6333333333333333</v>
      </c>
    </row>
    <row r="1291" spans="1:48" x14ac:dyDescent="0.25">
      <c r="A1291">
        <v>45</v>
      </c>
      <c r="B1291" t="s">
        <v>645</v>
      </c>
      <c r="C1291" t="s">
        <v>185</v>
      </c>
      <c r="D1291" t="s">
        <v>1510</v>
      </c>
      <c r="E1291">
        <v>40000</v>
      </c>
      <c r="F12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91" t="s">
        <v>1664</v>
      </c>
      <c r="H1291" s="3">
        <v>3</v>
      </c>
      <c r="I1291">
        <v>43131.145208333335</v>
      </c>
      <c r="J1291" t="s">
        <v>405</v>
      </c>
      <c r="K1291" t="s">
        <v>11</v>
      </c>
      <c r="L1291" t="str">
        <f>SUBSTITUTE(SUBSTITUTE(Table1[[#This Row],[PredictorSetsOrig]],"task","act"),"startend","se")</f>
        <v>act</v>
      </c>
      <c r="M1291" s="32" t="s">
        <v>12</v>
      </c>
      <c r="N1291" s="3">
        <v>10</v>
      </c>
      <c r="O1291" s="3">
        <f>IF(Table1[[#This Row],[Algorithm]]="None",0,IF(Table1[[#This Row],[NumPredictors]]&lt;=5,5,IF(Table1[[#This Row],[NumPredictors]]&lt;=10,10,IF(Table1[[#This Row],[NumPredictors]]&lt;=30,30,50))))</f>
        <v>10</v>
      </c>
      <c r="P1291" s="2">
        <v>0.80549999999999999</v>
      </c>
      <c r="Q1291" s="2">
        <v>0.80469999999999997</v>
      </c>
      <c r="R1291">
        <v>6.00000000013097E-2</v>
      </c>
      <c r="S1291">
        <v>33.020000000000401</v>
      </c>
      <c r="T1291">
        <v>0.63999999999941803</v>
      </c>
      <c r="U1291" s="3">
        <v>1.95722105683021</v>
      </c>
      <c r="V1291" s="27"/>
      <c r="W1291" s="22">
        <f>IFERROR(Table1[[#This Row],[MutualInformation]]/Table1[[#This Row],[MutualInformationPotential]],0)</f>
        <v>0</v>
      </c>
      <c r="X1291" s="3">
        <v>2.6274750042395201E-2</v>
      </c>
      <c r="Y1291" s="3"/>
      <c r="Z1291" s="3">
        <f>IFERROR(Table1[[#This Row],[MutualInformationVsOutcome]]/Table1[[#This Row],[MutualInformationVsOutcomePotential]],0)</f>
        <v>0</v>
      </c>
      <c r="AA1291">
        <v>12</v>
      </c>
      <c r="AB1291">
        <v>8043</v>
      </c>
      <c r="AC1291">
        <v>7</v>
      </c>
      <c r="AD1291">
        <v>1938</v>
      </c>
      <c r="AE1291" s="3" t="s">
        <v>422</v>
      </c>
      <c r="AF12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291" s="17" t="str">
        <f>RIGHT(Table1[[#This Row],[AlgorithmFunc]],LEN(Table1[[#This Row],[AlgorithmFunc]])-16)</f>
        <v>Random</v>
      </c>
      <c r="AH1291" s="3">
        <f>Table1[[#This Row],['# CM TP]]+Table1[[#This Row],['# CM TN]]</f>
        <v>8055</v>
      </c>
      <c r="AI1291" s="3">
        <f>Table1[[#This Row],['# CM FP]]+Table1[[#This Row],['# CM FN]]</f>
        <v>1945</v>
      </c>
      <c r="AJ1291" s="3">
        <f>Table1[[#This Row],['# CM TP]]+Table1[[#This Row],['# CM FP]]</f>
        <v>19</v>
      </c>
      <c r="AK1291" s="3">
        <f>Table1[[#This Row],['# CM TN]]+Table1[[#This Row],['# CM FN]]</f>
        <v>9981</v>
      </c>
      <c r="AL1291" s="3">
        <f>Table1[[#This Row],[GT_T]]+Table1[[#This Row],[GT_F]]</f>
        <v>10000</v>
      </c>
      <c r="AM1291" s="3">
        <f>IFERROR((Table1[[#This Row],['# CM TP]]+Table1[[#This Row],['# CM TN]])/Table1[[#This Row],[GT_TOT]], 0)</f>
        <v>0.80549999999999999</v>
      </c>
      <c r="AN1291" s="3">
        <f>IFERROR(((Table1[[#This Row],[GT_T]]*Table1[[#This Row],[GT_ML_P]]/Table1[[#This Row],[GT_TOT]])+(Table1[[#This Row],[GT_F]]*Table1[[#This Row],[GT_ML_N]]/Table1[[#This Row],[GT_TOT]]))/Table1[[#This Row],[GT_TOT]],0)</f>
        <v>0.1956609</v>
      </c>
      <c r="AO1291" s="3">
        <f>(Table1[[#This Row],[OBS_ACC]]-Table1[[#This Row],[EXP_ACC]])/(1-Table1[[#This Row],[EXP_ACC]])</f>
        <v>0.7581865658402035</v>
      </c>
      <c r="AP1291" s="3">
        <f>Table1[[#This Row],['# CM TP]]+Table1[[#This Row],['# CM FN]]</f>
        <v>1950</v>
      </c>
      <c r="AQ1291" s="3">
        <f>Table1[[#This Row],['# CM TN]]+Table1[[#This Row],['# CM FP]]</f>
        <v>8050</v>
      </c>
      <c r="AR1291" s="2">
        <f>IFERROR(Table1[[#This Row],[NUM_T]]/(Table1[[#This Row],[NUM_T]]+Table1[[#This Row],[NUM_F]]),0)</f>
        <v>0.19500000000000001</v>
      </c>
      <c r="AS1291" s="2">
        <f>IFERROR(((LEN(Table1[[#This Row],[Predictors]])-LEN(SUBSTITUTE(Table1[[#This Row],[Predictors]],"_","")))/Table1[[#This Row],[NumPredictors]])-Table1[[#This Row],[P_se]],0)</f>
        <v>0</v>
      </c>
      <c r="AT1291" s="2">
        <f>IFERROR((LEN(Table1[[#This Row],[Predictors]])-LEN(SUBSTITUTE(Table1[[#This Row],[Predictors]],".","")))/Table1[[#This Row],[NumPredictors]],0)</f>
        <v>0</v>
      </c>
      <c r="AU12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91" s="2">
        <f>1-(Table1[[#This Row],[P_2gram]]+Table1[[#This Row],[P_order]]+Table1[[#This Row],[P_se]])</f>
        <v>1</v>
      </c>
    </row>
    <row r="1292" spans="1:48" x14ac:dyDescent="0.25">
      <c r="A1292">
        <v>11</v>
      </c>
      <c r="B1292" t="s">
        <v>645</v>
      </c>
      <c r="C1292" t="s">
        <v>190</v>
      </c>
      <c r="D1292" t="s">
        <v>1510</v>
      </c>
      <c r="E1292">
        <v>40000</v>
      </c>
      <c r="F12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292" t="s">
        <v>1586</v>
      </c>
      <c r="H1292" s="3">
        <v>1</v>
      </c>
      <c r="I1292" s="1">
        <v>43126.802152777775</v>
      </c>
      <c r="J1292" t="s">
        <v>51</v>
      </c>
      <c r="K1292" t="s">
        <v>11</v>
      </c>
      <c r="L1292" t="str">
        <f>SUBSTITUTE(SUBSTITUTE(Table1[[#This Row],[PredictorSetsOrig]],"task","act"),"startend","se")</f>
        <v>2gram,order</v>
      </c>
      <c r="M1292" s="32" t="s">
        <v>438</v>
      </c>
      <c r="N1292" s="3">
        <v>10</v>
      </c>
      <c r="O1292" s="3">
        <f>IF(Table1[[#This Row],[Algorithm]]="None",0,IF(Table1[[#This Row],[NumPredictors]]&lt;=5,5,IF(Table1[[#This Row],[NumPredictors]]&lt;=10,10,IF(Table1[[#This Row],[NumPredictors]]&lt;=30,30,50))))</f>
        <v>10</v>
      </c>
      <c r="P1292" s="2">
        <v>0.8054</v>
      </c>
      <c r="Q1292" s="2">
        <v>0.80636666666666701</v>
      </c>
      <c r="R1292">
        <v>92.089999999996493</v>
      </c>
      <c r="S1292">
        <v>33.3099999999977</v>
      </c>
      <c r="T1292">
        <v>11.8899999999994</v>
      </c>
      <c r="U1292" s="3">
        <v>1.2783341576741201</v>
      </c>
      <c r="V1292" s="27"/>
      <c r="W1292" s="22">
        <f>IFERROR(Table1[[#This Row],[MutualInformation]]/Table1[[#This Row],[MutualInformationPotential]],0)</f>
        <v>0</v>
      </c>
      <c r="X1292" s="3">
        <v>4.7051542839920302E-2</v>
      </c>
      <c r="Y1292" s="3"/>
      <c r="Z1292" s="3">
        <f>IFERROR(Table1[[#This Row],[MutualInformationVsOutcome]]/Table1[[#This Row],[MutualInformationVsOutcomePotential]],0)</f>
        <v>0</v>
      </c>
      <c r="AA1292">
        <v>423</v>
      </c>
      <c r="AB1292">
        <v>7631</v>
      </c>
      <c r="AC1292">
        <v>307</v>
      </c>
      <c r="AD1292">
        <v>1639</v>
      </c>
      <c r="AE1292" s="3" t="s">
        <v>1589</v>
      </c>
      <c r="AF129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292" s="17" t="str">
        <f>RIGHT(Table1[[#This Row],[AlgorithmFunc]],LEN(Table1[[#This Row],[AlgorithmFunc]])-16)</f>
        <v>ClusterImportance</v>
      </c>
      <c r="AH1292" s="3">
        <f>Table1[[#This Row],['# CM TP]]+Table1[[#This Row],['# CM TN]]</f>
        <v>8054</v>
      </c>
      <c r="AI1292" s="3">
        <f>Table1[[#This Row],['# CM FP]]+Table1[[#This Row],['# CM FN]]</f>
        <v>1946</v>
      </c>
      <c r="AJ1292" s="3">
        <f>Table1[[#This Row],['# CM TP]]+Table1[[#This Row],['# CM FP]]</f>
        <v>730</v>
      </c>
      <c r="AK1292" s="3">
        <f>Table1[[#This Row],['# CM TN]]+Table1[[#This Row],['# CM FN]]</f>
        <v>9270</v>
      </c>
      <c r="AL1292" s="3">
        <f>Table1[[#This Row],[GT_T]]+Table1[[#This Row],[GT_F]]</f>
        <v>10000</v>
      </c>
      <c r="AM1292" s="3">
        <f>IFERROR((Table1[[#This Row],['# CM TP]]+Table1[[#This Row],['# CM TN]])/Table1[[#This Row],[GT_TOT]], 0)</f>
        <v>0.8054</v>
      </c>
      <c r="AN1292" s="3">
        <f>IFERROR(((Table1[[#This Row],[GT_T]]*Table1[[#This Row],[GT_ML_P]]/Table1[[#This Row],[GT_TOT]])+(Table1[[#This Row],[GT_F]]*Table1[[#This Row],[GT_ML_N]]/Table1[[#This Row],[GT_TOT]]))/Table1[[#This Row],[GT_TOT]],0)</f>
        <v>0.2391884</v>
      </c>
      <c r="AO1292" s="3">
        <f>(Table1[[#This Row],[OBS_ACC]]-Table1[[#This Row],[EXP_ACC]])/(1-Table1[[#This Row],[EXP_ACC]])</f>
        <v>0.74422051398795708</v>
      </c>
      <c r="AP1292" s="3">
        <f>Table1[[#This Row],['# CM TP]]+Table1[[#This Row],['# CM FN]]</f>
        <v>2062</v>
      </c>
      <c r="AQ1292" s="3">
        <f>Table1[[#This Row],['# CM TN]]+Table1[[#This Row],['# CM FP]]</f>
        <v>7938</v>
      </c>
      <c r="AR1292" s="2">
        <f>IFERROR(Table1[[#This Row],[NUM_T]]/(Table1[[#This Row],[NUM_T]]+Table1[[#This Row],[NUM_F]]),0)</f>
        <v>0.20619999999999999</v>
      </c>
      <c r="AS1292" s="2">
        <f>IFERROR(((LEN(Table1[[#This Row],[Predictors]])-LEN(SUBSTITUTE(Table1[[#This Row],[Predictors]],"_","")))/Table1[[#This Row],[NumPredictors]])-Table1[[#This Row],[P_se]],0)</f>
        <v>0.3</v>
      </c>
      <c r="AT1292" s="2">
        <f>IFERROR((LEN(Table1[[#This Row],[Predictors]])-LEN(SUBSTITUTE(Table1[[#This Row],[Predictors]],".","")))/Table1[[#This Row],[NumPredictors]],0)</f>
        <v>0.7</v>
      </c>
      <c r="AU12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92" s="2">
        <f>1-(Table1[[#This Row],[P_2gram]]+Table1[[#This Row],[P_order]]+Table1[[#This Row],[P_se]])</f>
        <v>0</v>
      </c>
    </row>
    <row r="1293" spans="1:48" x14ac:dyDescent="0.25">
      <c r="A1293">
        <v>13</v>
      </c>
      <c r="B1293" t="s">
        <v>645</v>
      </c>
      <c r="C1293" t="s">
        <v>185</v>
      </c>
      <c r="D1293" s="26" t="s">
        <v>1510</v>
      </c>
      <c r="E1293">
        <v>4000</v>
      </c>
      <c r="F12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293" t="s">
        <v>1316</v>
      </c>
      <c r="H1293" s="3">
        <v>1</v>
      </c>
      <c r="I1293" s="1">
        <v>43121.877905092595</v>
      </c>
      <c r="J1293" t="s">
        <v>1317</v>
      </c>
      <c r="K1293" t="s">
        <v>11</v>
      </c>
      <c r="L1293" t="str">
        <f>SUBSTITUTE(SUBSTITUTE(Table1[[#This Row],[PredictorSetsOrig]],"task","act"),"startend","se")</f>
        <v>act,se</v>
      </c>
      <c r="M1293" s="32" t="s">
        <v>14</v>
      </c>
      <c r="N1293" s="3">
        <v>30</v>
      </c>
      <c r="O1293" s="3">
        <f>IF(Table1[[#This Row],[Algorithm]]="None",0,IF(Table1[[#This Row],[NumPredictors]]&lt;=5,5,IF(Table1[[#This Row],[NumPredictors]]&lt;=10,10,IF(Table1[[#This Row],[NumPredictors]]&lt;=30,30,50))))</f>
        <v>30</v>
      </c>
      <c r="P1293" s="2">
        <v>0.84</v>
      </c>
      <c r="Q1293" s="2">
        <v>0.84566666666666701</v>
      </c>
      <c r="R1293">
        <v>0.27999999999974501</v>
      </c>
      <c r="S1293">
        <v>6.9200000000000701</v>
      </c>
      <c r="T1293">
        <v>0.139999999999873</v>
      </c>
      <c r="U1293" s="3">
        <v>6.0444318127020997</v>
      </c>
      <c r="V1293" s="27">
        <v>6.9605890807084903</v>
      </c>
      <c r="W1293" s="22">
        <f>IFERROR(Table1[[#This Row],[MutualInformation]]/Table1[[#This Row],[MutualInformationPotential]],0)</f>
        <v>0.86837934873277445</v>
      </c>
      <c r="X1293" s="3">
        <v>0.30287787647644898</v>
      </c>
      <c r="Y1293" s="27">
        <v>0.38147101411214301</v>
      </c>
      <c r="Z1293" s="3">
        <f>IFERROR(Table1[[#This Row],[MutualInformationVsOutcome]]/Table1[[#This Row],[MutualInformationVsOutcomePotential]],0)</f>
        <v>0.79397350066395977</v>
      </c>
      <c r="AA1293">
        <v>59</v>
      </c>
      <c r="AB1293">
        <v>781</v>
      </c>
      <c r="AC1293">
        <v>24</v>
      </c>
      <c r="AD1293">
        <v>136</v>
      </c>
      <c r="AE1293" s="3" t="s">
        <v>827</v>
      </c>
      <c r="AF129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93" s="17" t="str">
        <f>RIGHT(Table1[[#This Row],[AlgorithmFunc]],LEN(Table1[[#This Row],[AlgorithmFunc]])-16)</f>
        <v>ClusterMRMR</v>
      </c>
      <c r="AH1293" s="3">
        <f>Table1[[#This Row],['# CM TP]]+Table1[[#This Row],['# CM TN]]</f>
        <v>840</v>
      </c>
      <c r="AI1293" s="3">
        <f>Table1[[#This Row],['# CM FP]]+Table1[[#This Row],['# CM FN]]</f>
        <v>160</v>
      </c>
      <c r="AJ1293" s="3">
        <f>Table1[[#This Row],['# CM TP]]+Table1[[#This Row],['# CM FP]]</f>
        <v>83</v>
      </c>
      <c r="AK1293" s="3">
        <f>Table1[[#This Row],['# CM TN]]+Table1[[#This Row],['# CM FN]]</f>
        <v>917</v>
      </c>
      <c r="AL1293" s="3">
        <f>Table1[[#This Row],[GT_T]]+Table1[[#This Row],[GT_F]]</f>
        <v>1000</v>
      </c>
      <c r="AM1293" s="3">
        <f>IFERROR((Table1[[#This Row],['# CM TP]]+Table1[[#This Row],['# CM TN]])/Table1[[#This Row],[GT_TOT]], 0)</f>
        <v>0.84</v>
      </c>
      <c r="AN1293" s="3">
        <f>IFERROR(((Table1[[#This Row],[GT_T]]*Table1[[#This Row],[GT_ML_P]]/Table1[[#This Row],[GT_TOT]])+(Table1[[#This Row],[GT_F]]*Table1[[#This Row],[GT_ML_N]]/Table1[[#This Row],[GT_TOT]]))/Table1[[#This Row],[GT_TOT]],0)</f>
        <v>0.21643999999999999</v>
      </c>
      <c r="AO1293" s="3">
        <f>(Table1[[#This Row],[OBS_ACC]]-Table1[[#This Row],[EXP_ACC]])/(1-Table1[[#This Row],[EXP_ACC]])</f>
        <v>0.79580376742049108</v>
      </c>
      <c r="AP1293" s="3">
        <f>Table1[[#This Row],['# CM TP]]+Table1[[#This Row],['# CM FN]]</f>
        <v>195</v>
      </c>
      <c r="AQ1293" s="3">
        <f>Table1[[#This Row],['# CM TN]]+Table1[[#This Row],['# CM FP]]</f>
        <v>805</v>
      </c>
      <c r="AR1293" s="2">
        <f>IFERROR(Table1[[#This Row],[NUM_T]]/(Table1[[#This Row],[NUM_T]]+Table1[[#This Row],[NUM_F]]),0)</f>
        <v>0.19500000000000001</v>
      </c>
      <c r="AS1293" s="2">
        <f>IFERROR(((LEN(Table1[[#This Row],[Predictors]])-LEN(SUBSTITUTE(Table1[[#This Row],[Predictors]],"_","")))/Table1[[#This Row],[NumPredictors]])-Table1[[#This Row],[P_se]],0)</f>
        <v>3.333333333333334E-2</v>
      </c>
      <c r="AT1293" s="2">
        <f>IFERROR((LEN(Table1[[#This Row],[Predictors]])-LEN(SUBSTITUTE(Table1[[#This Row],[Predictors]],".","")))/Table1[[#This Row],[NumPredictors]],0)</f>
        <v>0</v>
      </c>
      <c r="AU12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93" s="2">
        <f>1-(Table1[[#This Row],[P_2gram]]+Table1[[#This Row],[P_order]]+Table1[[#This Row],[P_se]])</f>
        <v>0.9</v>
      </c>
    </row>
    <row r="1294" spans="1:48" x14ac:dyDescent="0.25">
      <c r="A1294">
        <v>15</v>
      </c>
      <c r="B1294" t="s">
        <v>645</v>
      </c>
      <c r="C1294" t="s">
        <v>185</v>
      </c>
      <c r="D1294" s="26" t="s">
        <v>1510</v>
      </c>
      <c r="E1294">
        <v>4000</v>
      </c>
      <c r="F12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294" t="s">
        <v>1316</v>
      </c>
      <c r="H1294" s="3">
        <v>1</v>
      </c>
      <c r="I1294" s="1">
        <v>43121.878125000003</v>
      </c>
      <c r="J1294" t="s">
        <v>1317</v>
      </c>
      <c r="K1294" t="s">
        <v>11</v>
      </c>
      <c r="L1294" t="str">
        <f>SUBSTITUTE(SUBSTITUTE(Table1[[#This Row],[PredictorSetsOrig]],"task","act"),"startend","se")</f>
        <v>act,se,order</v>
      </c>
      <c r="M1294" s="32" t="s">
        <v>18</v>
      </c>
      <c r="N1294" s="3">
        <v>30</v>
      </c>
      <c r="O1294" s="3">
        <f>IF(Table1[[#This Row],[Algorithm]]="None",0,IF(Table1[[#This Row],[NumPredictors]]&lt;=5,5,IF(Table1[[#This Row],[NumPredictors]]&lt;=10,10,IF(Table1[[#This Row],[NumPredictors]]&lt;=30,30,50))))</f>
        <v>30</v>
      </c>
      <c r="P1294" s="2">
        <v>0.82399999999999995</v>
      </c>
      <c r="Q1294" s="2">
        <v>0.84399999999999997</v>
      </c>
      <c r="R1294">
        <v>1.1500000000000901</v>
      </c>
      <c r="S1294">
        <v>7.0299999999997498</v>
      </c>
      <c r="T1294">
        <v>0.96999999999980002</v>
      </c>
      <c r="U1294" s="3">
        <v>5.7036905565410301</v>
      </c>
      <c r="V1294" s="17">
        <v>7.28892414629368</v>
      </c>
      <c r="W1294" s="22">
        <f>IFERROR(Table1[[#This Row],[MutualInformation]]/Table1[[#This Row],[MutualInformationPotential]],0)</f>
        <v>0.78251473634024304</v>
      </c>
      <c r="X1294" s="3">
        <v>0.26534083020219201</v>
      </c>
      <c r="Y1294" s="27">
        <v>0.403599247604152</v>
      </c>
      <c r="Z1294" s="3">
        <f>IFERROR(Table1[[#This Row],[MutualInformationVsOutcome]]/Table1[[#This Row],[MutualInformationVsOutcomePotential]],0)</f>
        <v>0.65743638467442556</v>
      </c>
      <c r="AA1294">
        <v>62</v>
      </c>
      <c r="AB1294">
        <v>762</v>
      </c>
      <c r="AC1294">
        <v>43</v>
      </c>
      <c r="AD1294">
        <v>133</v>
      </c>
      <c r="AE1294" s="3" t="s">
        <v>1370</v>
      </c>
      <c r="AF129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94" s="17" t="str">
        <f>RIGHT(Table1[[#This Row],[AlgorithmFunc]],LEN(Table1[[#This Row],[AlgorithmFunc]])-16)</f>
        <v>ClusterMRMR</v>
      </c>
      <c r="AH1294" s="3">
        <f>Table1[[#This Row],['# CM TP]]+Table1[[#This Row],['# CM TN]]</f>
        <v>824</v>
      </c>
      <c r="AI1294" s="3">
        <f>Table1[[#This Row],['# CM FP]]+Table1[[#This Row],['# CM FN]]</f>
        <v>176</v>
      </c>
      <c r="AJ1294" s="3">
        <f>Table1[[#This Row],['# CM TP]]+Table1[[#This Row],['# CM FP]]</f>
        <v>105</v>
      </c>
      <c r="AK1294" s="3">
        <f>Table1[[#This Row],['# CM TN]]+Table1[[#This Row],['# CM FN]]</f>
        <v>895</v>
      </c>
      <c r="AL1294" s="3">
        <f>Table1[[#This Row],[GT_T]]+Table1[[#This Row],[GT_F]]</f>
        <v>1000</v>
      </c>
      <c r="AM1294" s="3">
        <f>IFERROR((Table1[[#This Row],['# CM TP]]+Table1[[#This Row],['# CM TN]])/Table1[[#This Row],[GT_TOT]], 0)</f>
        <v>0.82399999999999995</v>
      </c>
      <c r="AN1294" s="3">
        <f>IFERROR(((Table1[[#This Row],[GT_T]]*Table1[[#This Row],[GT_ML_P]]/Table1[[#This Row],[GT_TOT]])+(Table1[[#This Row],[GT_F]]*Table1[[#This Row],[GT_ML_N]]/Table1[[#This Row],[GT_TOT]]))/Table1[[#This Row],[GT_TOT]],0)</f>
        <v>0.24404000000000001</v>
      </c>
      <c r="AO1294" s="3">
        <f>(Table1[[#This Row],[OBS_ACC]]-Table1[[#This Row],[EXP_ACC]])/(1-Table1[[#This Row],[EXP_ACC]])</f>
        <v>0.767183448859728</v>
      </c>
      <c r="AP1294" s="3">
        <f>Table1[[#This Row],['# CM TP]]+Table1[[#This Row],['# CM FN]]</f>
        <v>195</v>
      </c>
      <c r="AQ1294" s="3">
        <f>Table1[[#This Row],['# CM TN]]+Table1[[#This Row],['# CM FP]]</f>
        <v>805</v>
      </c>
      <c r="AR1294" s="2">
        <f>IFERROR(Table1[[#This Row],[NUM_T]]/(Table1[[#This Row],[NUM_T]]+Table1[[#This Row],[NUM_F]]),0)</f>
        <v>0.19500000000000001</v>
      </c>
      <c r="AS1294" s="2">
        <f>IFERROR(((LEN(Table1[[#This Row],[Predictors]])-LEN(SUBSTITUTE(Table1[[#This Row],[Predictors]],"_","")))/Table1[[#This Row],[NumPredictors]])-Table1[[#This Row],[P_se]],0)</f>
        <v>1.1111111111111113E-2</v>
      </c>
      <c r="AT1294" s="2">
        <f>IFERROR((LEN(Table1[[#This Row],[Predictors]])-LEN(SUBSTITUTE(Table1[[#This Row],[Predictors]],".","")))/Table1[[#This Row],[NumPredictors]],0)</f>
        <v>0.66666666666666663</v>
      </c>
      <c r="AU12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294" s="2">
        <f>1-(Table1[[#This Row],[P_2gram]]+Table1[[#This Row],[P_order]]+Table1[[#This Row],[P_se]])</f>
        <v>0.30000000000000004</v>
      </c>
    </row>
    <row r="1295" spans="1:48" x14ac:dyDescent="0.25">
      <c r="A1295" s="26">
        <v>19</v>
      </c>
      <c r="B1295" s="26" t="s">
        <v>645</v>
      </c>
      <c r="C1295" s="26" t="s">
        <v>190</v>
      </c>
      <c r="D1295" s="26" t="s">
        <v>1510</v>
      </c>
      <c r="E1295" s="26">
        <v>4000</v>
      </c>
      <c r="F12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295" s="26" t="s">
        <v>450</v>
      </c>
      <c r="H1295" s="27">
        <v>1</v>
      </c>
      <c r="I1295" s="28">
        <v>42784.564583333333</v>
      </c>
      <c r="J1295" s="26" t="s">
        <v>449</v>
      </c>
      <c r="K1295" s="26" t="s">
        <v>11</v>
      </c>
      <c r="L1295" t="str">
        <f>SUBSTITUTE(SUBSTITUTE(Table1[[#This Row],[PredictorSetsOrig]],"task","act"),"startend","se")</f>
        <v>act,order</v>
      </c>
      <c r="M1295" s="14" t="s">
        <v>26</v>
      </c>
      <c r="N1295" s="27">
        <v>30</v>
      </c>
      <c r="O1295" s="27">
        <f>IF(Table1[[#This Row],[Algorithm]]="None",0,IF(Table1[[#This Row],[NumPredictors]]&lt;=5,5,IF(Table1[[#This Row],[NumPredictors]]&lt;=10,10,IF(Table1[[#This Row],[NumPredictors]]&lt;=30,30,50))))</f>
        <v>30</v>
      </c>
      <c r="P1295" s="29">
        <v>0.80500000000000005</v>
      </c>
      <c r="Q1295" s="29">
        <v>0.82699999999999996</v>
      </c>
      <c r="R1295" s="26">
        <v>2.73</v>
      </c>
      <c r="S1295" s="26">
        <v>7.45</v>
      </c>
      <c r="T1295" s="26">
        <v>1.08</v>
      </c>
      <c r="U1295" s="27">
        <v>5.5397309840000002</v>
      </c>
      <c r="V1295" s="3">
        <v>7.28892414629368</v>
      </c>
      <c r="W1295" s="22">
        <f>IFERROR(Table1[[#This Row],[MutualInformation]]/Table1[[#This Row],[MutualInformationPotential]],0)</f>
        <v>0.7600203915987902</v>
      </c>
      <c r="X1295" s="27">
        <v>0.44965082193514799</v>
      </c>
      <c r="Y1295" s="3">
        <v>0.62004340356102405</v>
      </c>
      <c r="Z1295" s="27">
        <f>IFERROR(Table1[[#This Row],[MutualInformationVsOutcome]]/Table1[[#This Row],[MutualInformationVsOutcomePotential]],0)</f>
        <v>0.72519249354596804</v>
      </c>
      <c r="AA1295" s="26">
        <v>259</v>
      </c>
      <c r="AB1295" s="26">
        <v>546</v>
      </c>
      <c r="AC1295" s="26">
        <v>90</v>
      </c>
      <c r="AD1295" s="26">
        <v>105</v>
      </c>
      <c r="AE1295" s="27" t="s">
        <v>464</v>
      </c>
      <c r="AF12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295" s="17" t="str">
        <f>RIGHT(Table1[[#This Row],[AlgorithmFunc]],LEN(Table1[[#This Row],[AlgorithmFunc]])-16)</f>
        <v>MRMR</v>
      </c>
      <c r="AH1295" s="27">
        <f>Table1[[#This Row],['# CM TP]]+Table1[[#This Row],['# CM TN]]</f>
        <v>805</v>
      </c>
      <c r="AI1295" s="27">
        <f>Table1[[#This Row],['# CM FP]]+Table1[[#This Row],['# CM FN]]</f>
        <v>195</v>
      </c>
      <c r="AJ1295" s="27">
        <f>Table1[[#This Row],['# CM TP]]+Table1[[#This Row],['# CM FP]]</f>
        <v>349</v>
      </c>
      <c r="AK1295" s="27">
        <f>Table1[[#This Row],['# CM TN]]+Table1[[#This Row],['# CM FN]]</f>
        <v>651</v>
      </c>
      <c r="AL1295" s="27">
        <f>Table1[[#This Row],[GT_T]]+Table1[[#This Row],[GT_F]]</f>
        <v>1000</v>
      </c>
      <c r="AM1295" s="27">
        <f>IFERROR((Table1[[#This Row],['# CM TP]]+Table1[[#This Row],['# CM TN]])/Table1[[#This Row],[GT_TOT]], 0)</f>
        <v>0.80500000000000005</v>
      </c>
      <c r="AN1295" s="27">
        <f>IFERROR(((Table1[[#This Row],[GT_T]]*Table1[[#This Row],[GT_ML_P]]/Table1[[#This Row],[GT_TOT]])+(Table1[[#This Row],[GT_F]]*Table1[[#This Row],[GT_ML_N]]/Table1[[#This Row],[GT_TOT]]))/Table1[[#This Row],[GT_TOT]],0)</f>
        <v>0.40788999999999997</v>
      </c>
      <c r="AO1295" s="27">
        <f>(Table1[[#This Row],[OBS_ACC]]-Table1[[#This Row],[EXP_ACC]])/(1-Table1[[#This Row],[EXP_ACC]])</f>
        <v>0.67066930131225622</v>
      </c>
      <c r="AP1295" s="27">
        <f>Table1[[#This Row],['# CM TP]]+Table1[[#This Row],['# CM FN]]</f>
        <v>364</v>
      </c>
      <c r="AQ1295" s="27">
        <f>Table1[[#This Row],['# CM TN]]+Table1[[#This Row],['# CM FP]]</f>
        <v>636</v>
      </c>
      <c r="AR1295" s="29">
        <f>IFERROR(Table1[[#This Row],[NUM_T]]/(Table1[[#This Row],[NUM_T]]+Table1[[#This Row],[NUM_F]]),0)</f>
        <v>0.36399999999999999</v>
      </c>
      <c r="AS1295" s="29">
        <f>IFERROR(((LEN(Table1[[#This Row],[Predictors]])-LEN(SUBSTITUTE(Table1[[#This Row],[Predictors]],"_","")))/Table1[[#This Row],[NumPredictors]])-Table1[[#This Row],[P_se]],0)</f>
        <v>0</v>
      </c>
      <c r="AT1295" s="29">
        <f>IFERROR((LEN(Table1[[#This Row],[Predictors]])-LEN(SUBSTITUTE(Table1[[#This Row],[Predictors]],".","")))/Table1[[#This Row],[NumPredictors]],0)</f>
        <v>0.76666666666666672</v>
      </c>
      <c r="AU129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95" s="29">
        <f>1-(Table1[[#This Row],[P_2gram]]+Table1[[#This Row],[P_order]]+Table1[[#This Row],[P_se]])</f>
        <v>0.23333333333333328</v>
      </c>
    </row>
    <row r="1296" spans="1:48" x14ac:dyDescent="0.25">
      <c r="A1296" s="26">
        <v>26</v>
      </c>
      <c r="B1296" s="26" t="s">
        <v>645</v>
      </c>
      <c r="C1296" s="26" t="s">
        <v>185</v>
      </c>
      <c r="D1296" s="26" t="s">
        <v>1510</v>
      </c>
      <c r="E1296" s="26">
        <v>40000</v>
      </c>
      <c r="F12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296" s="26" t="s">
        <v>1316</v>
      </c>
      <c r="H1296" s="27">
        <v>1</v>
      </c>
      <c r="I1296" s="28">
        <v>43121.880567129629</v>
      </c>
      <c r="J1296" s="26" t="s">
        <v>1317</v>
      </c>
      <c r="K1296" s="26" t="s">
        <v>11</v>
      </c>
      <c r="L1296" t="str">
        <f>SUBSTITUTE(SUBSTITUTE(Table1[[#This Row],[PredictorSetsOrig]],"task","act"),"startend","se")</f>
        <v>act,se,order</v>
      </c>
      <c r="M1296" s="32" t="s">
        <v>18</v>
      </c>
      <c r="N1296" s="27">
        <v>10</v>
      </c>
      <c r="O1296" s="27">
        <f>IF(Table1[[#This Row],[Algorithm]]="None",0,IF(Table1[[#This Row],[NumPredictors]]&lt;=5,5,IF(Table1[[#This Row],[NumPredictors]]&lt;=10,10,IF(Table1[[#This Row],[NumPredictors]]&lt;=30,30,50))))</f>
        <v>10</v>
      </c>
      <c r="P1296" s="29">
        <v>0.81310000000000004</v>
      </c>
      <c r="Q1296" s="29">
        <v>0.8135</v>
      </c>
      <c r="R1296" s="26">
        <v>27.819999999999698</v>
      </c>
      <c r="S1296" s="26">
        <v>36.04</v>
      </c>
      <c r="T1296" s="26">
        <v>7.3099999999999499</v>
      </c>
      <c r="U1296" s="27">
        <v>2.5963742193939501</v>
      </c>
      <c r="V1296" s="27"/>
      <c r="W1296" s="22">
        <f>IFERROR(Table1[[#This Row],[MutualInformation]]/Table1[[#This Row],[MutualInformationPotential]],0)</f>
        <v>0</v>
      </c>
      <c r="X1296" s="27">
        <v>7.0393243602431696E-2</v>
      </c>
      <c r="Y1296" s="27"/>
      <c r="Z1296" s="27">
        <f>IFERROR(Table1[[#This Row],[MutualInformationVsOutcome]]/Table1[[#This Row],[MutualInformationVsOutcomePotential]],0)</f>
        <v>0</v>
      </c>
      <c r="AA1296" s="26">
        <v>185</v>
      </c>
      <c r="AB1296" s="26">
        <v>7946</v>
      </c>
      <c r="AC1296" s="26">
        <v>77</v>
      </c>
      <c r="AD1296" s="26">
        <v>1792</v>
      </c>
      <c r="AE1296" s="27" t="s">
        <v>1380</v>
      </c>
      <c r="AF129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296" s="17" t="str">
        <f>RIGHT(Table1[[#This Row],[AlgorithmFunc]],LEN(Table1[[#This Row],[AlgorithmFunc]])-16)</f>
        <v>ClusterMRMR</v>
      </c>
      <c r="AH1296" s="27">
        <f>Table1[[#This Row],['# CM TP]]+Table1[[#This Row],['# CM TN]]</f>
        <v>8131</v>
      </c>
      <c r="AI1296" s="27">
        <f>Table1[[#This Row],['# CM FP]]+Table1[[#This Row],['# CM FN]]</f>
        <v>1869</v>
      </c>
      <c r="AJ1296" s="27">
        <f>Table1[[#This Row],['# CM TP]]+Table1[[#This Row],['# CM FP]]</f>
        <v>262</v>
      </c>
      <c r="AK1296" s="27">
        <f>Table1[[#This Row],['# CM TN]]+Table1[[#This Row],['# CM FN]]</f>
        <v>9738</v>
      </c>
      <c r="AL1296" s="27">
        <f>Table1[[#This Row],[GT_T]]+Table1[[#This Row],[GT_F]]</f>
        <v>10000</v>
      </c>
      <c r="AM1296" s="27">
        <f>IFERROR((Table1[[#This Row],['# CM TP]]+Table1[[#This Row],['# CM TN]])/Table1[[#This Row],[GT_TOT]], 0)</f>
        <v>0.81310000000000004</v>
      </c>
      <c r="AN1296" s="27">
        <f>IFERROR(((Table1[[#This Row],[GT_T]]*Table1[[#This Row],[GT_ML_P]]/Table1[[#This Row],[GT_TOT]])+(Table1[[#This Row],[GT_F]]*Table1[[#This Row],[GT_ML_N]]/Table1[[#This Row],[GT_TOT]]))/Table1[[#This Row],[GT_TOT]],0)</f>
        <v>0.20330644000000003</v>
      </c>
      <c r="AO1296" s="27">
        <f>(Table1[[#This Row],[OBS_ACC]]-Table1[[#This Row],[EXP_ACC]])/(1-Table1[[#This Row],[EXP_ACC]])</f>
        <v>0.7654054088249439</v>
      </c>
      <c r="AP1296" s="27">
        <f>Table1[[#This Row],['# CM TP]]+Table1[[#This Row],['# CM FN]]</f>
        <v>1977</v>
      </c>
      <c r="AQ1296" s="27">
        <f>Table1[[#This Row],['# CM TN]]+Table1[[#This Row],['# CM FP]]</f>
        <v>8023</v>
      </c>
      <c r="AR1296" s="29">
        <f>IFERROR(Table1[[#This Row],[NUM_T]]/(Table1[[#This Row],[NUM_T]]+Table1[[#This Row],[NUM_F]]),0)</f>
        <v>0.19769999999999999</v>
      </c>
      <c r="AS1296" s="29">
        <f>IFERROR(((LEN(Table1[[#This Row],[Predictors]])-LEN(SUBSTITUTE(Table1[[#This Row],[Predictors]],"_","")))/Table1[[#This Row],[NumPredictors]])-Table1[[#This Row],[P_se]],0)</f>
        <v>3.333333333333334E-2</v>
      </c>
      <c r="AT1296" s="29">
        <f>IFERROR((LEN(Table1[[#This Row],[Predictors]])-LEN(SUBSTITUTE(Table1[[#This Row],[Predictors]],".","")))/Table1[[#This Row],[NumPredictors]],0)</f>
        <v>0.9</v>
      </c>
      <c r="AU129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296" s="29">
        <f>1-(Table1[[#This Row],[P_2gram]]+Table1[[#This Row],[P_order]]+Table1[[#This Row],[P_se]])</f>
        <v>0</v>
      </c>
    </row>
    <row r="1297" spans="1:48" x14ac:dyDescent="0.25">
      <c r="A1297" s="26">
        <v>16</v>
      </c>
      <c r="B1297" s="26" t="s">
        <v>645</v>
      </c>
      <c r="C1297" s="26" t="s">
        <v>185</v>
      </c>
      <c r="D1297" s="26" t="s">
        <v>1510</v>
      </c>
      <c r="E1297" s="26">
        <v>4000</v>
      </c>
      <c r="F12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97" s="26" t="s">
        <v>562</v>
      </c>
      <c r="H1297" s="27">
        <v>1</v>
      </c>
      <c r="I1297" s="28">
        <v>42793.954236111109</v>
      </c>
      <c r="J1297" s="26" t="s">
        <v>51</v>
      </c>
      <c r="K1297" s="26" t="s">
        <v>11</v>
      </c>
      <c r="L1297" t="str">
        <f>SUBSTITUTE(SUBSTITUTE(Table1[[#This Row],[PredictorSetsOrig]],"task","act"),"startend","se")</f>
        <v>act,se,2gram,order</v>
      </c>
      <c r="M1297" s="14" t="s">
        <v>20</v>
      </c>
      <c r="N1297" s="27">
        <v>10</v>
      </c>
      <c r="O1297" s="27">
        <f>IF(Table1[[#This Row],[Algorithm]]="None",0,IF(Table1[[#This Row],[NumPredictors]]&lt;=5,5,IF(Table1[[#This Row],[NumPredictors]]&lt;=10,10,IF(Table1[[#This Row],[NumPredictors]]&lt;=30,30,50))))</f>
        <v>10</v>
      </c>
      <c r="P1297" s="29">
        <v>0.80500000000000005</v>
      </c>
      <c r="Q1297" s="29">
        <v>0.79733333333333301</v>
      </c>
      <c r="R1297" s="26">
        <v>7.84000000000015</v>
      </c>
      <c r="S1297" s="26">
        <v>3.75</v>
      </c>
      <c r="T1297" s="26">
        <v>1.55999999999949</v>
      </c>
      <c r="U1297" s="27">
        <v>1.7397347674477599</v>
      </c>
      <c r="V1297" s="17">
        <v>7.30761563701172</v>
      </c>
      <c r="W1297" s="22">
        <f>IFERROR(Table1[[#This Row],[MutualInformation]]/Table1[[#This Row],[MutualInformationPotential]],0)</f>
        <v>0.23807146596987469</v>
      </c>
      <c r="X1297" s="27">
        <v>2.6045219916964499E-2</v>
      </c>
      <c r="Y1297" s="27">
        <v>0.40525441704633902</v>
      </c>
      <c r="Z1297" s="27">
        <f>IFERROR(Table1[[#This Row],[MutualInformationVsOutcome]]/Table1[[#This Row],[MutualInformationVsOutcomePotential]],0)</f>
        <v>6.4268811939898848E-2</v>
      </c>
      <c r="AA1297" s="26">
        <v>0</v>
      </c>
      <c r="AB1297" s="26">
        <v>805</v>
      </c>
      <c r="AC1297" s="26">
        <v>0</v>
      </c>
      <c r="AD1297" s="26">
        <v>195</v>
      </c>
      <c r="AE1297" s="27" t="s">
        <v>570</v>
      </c>
      <c r="AF12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297" s="17" t="str">
        <f>RIGHT(Table1[[#This Row],[AlgorithmFunc]],LEN(Table1[[#This Row],[AlgorithmFunc]])-16)</f>
        <v>ClusterImportance</v>
      </c>
      <c r="AH1297" s="27">
        <f>Table1[[#This Row],['# CM TP]]+Table1[[#This Row],['# CM TN]]</f>
        <v>805</v>
      </c>
      <c r="AI1297" s="27">
        <f>Table1[[#This Row],['# CM FP]]+Table1[[#This Row],['# CM FN]]</f>
        <v>195</v>
      </c>
      <c r="AJ1297" s="27">
        <f>Table1[[#This Row],['# CM TP]]+Table1[[#This Row],['# CM FP]]</f>
        <v>0</v>
      </c>
      <c r="AK1297" s="27">
        <f>Table1[[#This Row],['# CM TN]]+Table1[[#This Row],['# CM FN]]</f>
        <v>1000</v>
      </c>
      <c r="AL1297" s="27">
        <f>Table1[[#This Row],[GT_T]]+Table1[[#This Row],[GT_F]]</f>
        <v>1000</v>
      </c>
      <c r="AM1297" s="27">
        <f>IFERROR((Table1[[#This Row],['# CM TP]]+Table1[[#This Row],['# CM TN]])/Table1[[#This Row],[GT_TOT]], 0)</f>
        <v>0.80500000000000005</v>
      </c>
      <c r="AN129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297" s="27">
        <f>(Table1[[#This Row],[OBS_ACC]]-Table1[[#This Row],[EXP_ACC]])/(1-Table1[[#This Row],[EXP_ACC]])</f>
        <v>0.75776397515527971</v>
      </c>
      <c r="AP1297" s="27">
        <f>Table1[[#This Row],['# CM TP]]+Table1[[#This Row],['# CM FN]]</f>
        <v>195</v>
      </c>
      <c r="AQ1297" s="27">
        <f>Table1[[#This Row],['# CM TN]]+Table1[[#This Row],['# CM FP]]</f>
        <v>805</v>
      </c>
      <c r="AR1297" s="29">
        <f>IFERROR(Table1[[#This Row],[NUM_T]]/(Table1[[#This Row],[NUM_T]]+Table1[[#This Row],[NUM_F]]),0)</f>
        <v>0.19500000000000001</v>
      </c>
      <c r="AS1297" s="29">
        <f>IFERROR(((LEN(Table1[[#This Row],[Predictors]])-LEN(SUBSTITUTE(Table1[[#This Row],[Predictors]],"_","")))/Table1[[#This Row],[NumPredictors]])-Table1[[#This Row],[P_se]],0)</f>
        <v>0.5</v>
      </c>
      <c r="AT1297" s="29">
        <f>IFERROR((LEN(Table1[[#This Row],[Predictors]])-LEN(SUBSTITUTE(Table1[[#This Row],[Predictors]],".","")))/Table1[[#This Row],[NumPredictors]],0)</f>
        <v>0.5</v>
      </c>
      <c r="AU129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97" s="29">
        <f>1-(Table1[[#This Row],[P_2gram]]+Table1[[#This Row],[P_order]]+Table1[[#This Row],[P_se]])</f>
        <v>0</v>
      </c>
    </row>
    <row r="1298" spans="1:48" x14ac:dyDescent="0.25">
      <c r="A1298" s="26">
        <v>17</v>
      </c>
      <c r="B1298" s="26" t="s">
        <v>645</v>
      </c>
      <c r="C1298" s="26" t="s">
        <v>185</v>
      </c>
      <c r="D1298" s="26" t="s">
        <v>1510</v>
      </c>
      <c r="E1298" s="26">
        <v>4000</v>
      </c>
      <c r="F12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98" s="26" t="s">
        <v>562</v>
      </c>
      <c r="H1298" s="27">
        <v>1</v>
      </c>
      <c r="I1298" s="28">
        <v>42793.954398148147</v>
      </c>
      <c r="J1298" s="26" t="s">
        <v>51</v>
      </c>
      <c r="K1298" s="26" t="s">
        <v>11</v>
      </c>
      <c r="L1298" t="str">
        <f>SUBSTITUTE(SUBSTITUTE(Table1[[#This Row],[PredictorSetsOrig]],"task","act"),"startend","se")</f>
        <v>act,2gram</v>
      </c>
      <c r="M1298" s="14" t="s">
        <v>22</v>
      </c>
      <c r="N1298" s="27">
        <v>10</v>
      </c>
      <c r="O1298" s="27">
        <f>IF(Table1[[#This Row],[Algorithm]]="None",0,IF(Table1[[#This Row],[NumPredictors]]&lt;=5,5,IF(Table1[[#This Row],[NumPredictors]]&lt;=10,10,IF(Table1[[#This Row],[NumPredictors]]&lt;=30,30,50))))</f>
        <v>10</v>
      </c>
      <c r="P1298" s="29">
        <v>0.80500000000000005</v>
      </c>
      <c r="Q1298" s="29">
        <v>0.79933333333333301</v>
      </c>
      <c r="R1298" s="26">
        <v>6.4800000000004703</v>
      </c>
      <c r="S1298" s="26">
        <v>3.83999999999924</v>
      </c>
      <c r="T1298" s="26">
        <v>0.60999999999967303</v>
      </c>
      <c r="U1298" s="27">
        <v>2.6756783448231301</v>
      </c>
      <c r="V1298" s="3">
        <v>7.30761563701172</v>
      </c>
      <c r="W1298" s="22">
        <f>IFERROR(Table1[[#This Row],[MutualInformation]]/Table1[[#This Row],[MutualInformationPotential]],0)</f>
        <v>0.3661492992695613</v>
      </c>
      <c r="X1298" s="27">
        <v>3.9968462940076499E-2</v>
      </c>
      <c r="Y1298" s="27">
        <v>0.40525441704633902</v>
      </c>
      <c r="Z1298" s="27">
        <f>IFERROR(Table1[[#This Row],[MutualInformationVsOutcome]]/Table1[[#This Row],[MutualInformationVsOutcomePotential]],0)</f>
        <v>9.8625607171374238E-2</v>
      </c>
      <c r="AA1298" s="26">
        <v>0</v>
      </c>
      <c r="AB1298" s="26">
        <v>805</v>
      </c>
      <c r="AC1298" s="26">
        <v>0</v>
      </c>
      <c r="AD1298" s="26">
        <v>195</v>
      </c>
      <c r="AE1298" s="27" t="s">
        <v>571</v>
      </c>
      <c r="AF12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298" s="17" t="str">
        <f>RIGHT(Table1[[#This Row],[AlgorithmFunc]],LEN(Table1[[#This Row],[AlgorithmFunc]])-16)</f>
        <v>ClusterImportance</v>
      </c>
      <c r="AH1298" s="27">
        <f>Table1[[#This Row],['# CM TP]]+Table1[[#This Row],['# CM TN]]</f>
        <v>805</v>
      </c>
      <c r="AI1298" s="27">
        <f>Table1[[#This Row],['# CM FP]]+Table1[[#This Row],['# CM FN]]</f>
        <v>195</v>
      </c>
      <c r="AJ1298" s="27">
        <f>Table1[[#This Row],['# CM TP]]+Table1[[#This Row],['# CM FP]]</f>
        <v>0</v>
      </c>
      <c r="AK1298" s="27">
        <f>Table1[[#This Row],['# CM TN]]+Table1[[#This Row],['# CM FN]]</f>
        <v>1000</v>
      </c>
      <c r="AL1298" s="27">
        <f>Table1[[#This Row],[GT_T]]+Table1[[#This Row],[GT_F]]</f>
        <v>1000</v>
      </c>
      <c r="AM1298" s="27">
        <f>IFERROR((Table1[[#This Row],['# CM TP]]+Table1[[#This Row],['# CM TN]])/Table1[[#This Row],[GT_TOT]], 0)</f>
        <v>0.80500000000000005</v>
      </c>
      <c r="AN1298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298" s="27">
        <f>(Table1[[#This Row],[OBS_ACC]]-Table1[[#This Row],[EXP_ACC]])/(1-Table1[[#This Row],[EXP_ACC]])</f>
        <v>0.75776397515527971</v>
      </c>
      <c r="AP1298" s="27">
        <f>Table1[[#This Row],['# CM TP]]+Table1[[#This Row],['# CM FN]]</f>
        <v>195</v>
      </c>
      <c r="AQ1298" s="27">
        <f>Table1[[#This Row],['# CM TN]]+Table1[[#This Row],['# CM FP]]</f>
        <v>805</v>
      </c>
      <c r="AR1298" s="29">
        <f>IFERROR(Table1[[#This Row],[NUM_T]]/(Table1[[#This Row],[NUM_T]]+Table1[[#This Row],[NUM_F]]),0)</f>
        <v>0.19500000000000001</v>
      </c>
      <c r="AS1298" s="29">
        <f>IFERROR(((LEN(Table1[[#This Row],[Predictors]])-LEN(SUBSTITUTE(Table1[[#This Row],[Predictors]],"_","")))/Table1[[#This Row],[NumPredictors]])-Table1[[#This Row],[P_se]],0)</f>
        <v>0.8</v>
      </c>
      <c r="AT1298" s="29">
        <f>IFERROR((LEN(Table1[[#This Row],[Predictors]])-LEN(SUBSTITUTE(Table1[[#This Row],[Predictors]],".","")))/Table1[[#This Row],[NumPredictors]],0)</f>
        <v>0</v>
      </c>
      <c r="AU129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98" s="29">
        <f>1-(Table1[[#This Row],[P_2gram]]+Table1[[#This Row],[P_order]]+Table1[[#This Row],[P_se]])</f>
        <v>0.19999999999999996</v>
      </c>
    </row>
    <row r="1299" spans="1:48" x14ac:dyDescent="0.25">
      <c r="A1299" s="26">
        <v>18</v>
      </c>
      <c r="B1299" s="26" t="s">
        <v>645</v>
      </c>
      <c r="C1299" s="26" t="s">
        <v>185</v>
      </c>
      <c r="D1299" s="26" t="s">
        <v>1510</v>
      </c>
      <c r="E1299" s="26">
        <v>4000</v>
      </c>
      <c r="F12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299" s="26" t="s">
        <v>562</v>
      </c>
      <c r="H1299" s="27">
        <v>1</v>
      </c>
      <c r="I1299" s="28">
        <v>42793.95453703704</v>
      </c>
      <c r="J1299" s="26" t="s">
        <v>51</v>
      </c>
      <c r="K1299" s="26" t="s">
        <v>11</v>
      </c>
      <c r="L1299" t="str">
        <f>SUBSTITUTE(SUBSTITUTE(Table1[[#This Row],[PredictorSetsOrig]],"task","act"),"startend","se")</f>
        <v>act,2gram,order</v>
      </c>
      <c r="M1299" s="14" t="s">
        <v>24</v>
      </c>
      <c r="N1299" s="27">
        <v>10</v>
      </c>
      <c r="O1299" s="27">
        <f>IF(Table1[[#This Row],[Algorithm]]="None",0,IF(Table1[[#This Row],[NumPredictors]]&lt;=5,5,IF(Table1[[#This Row],[NumPredictors]]&lt;=10,10,IF(Table1[[#This Row],[NumPredictors]]&lt;=30,30,50))))</f>
        <v>10</v>
      </c>
      <c r="P1299" s="29">
        <v>0.80500000000000005</v>
      </c>
      <c r="Q1299" s="29">
        <v>0.79733333333333301</v>
      </c>
      <c r="R1299" s="26">
        <v>7.7200000000002502</v>
      </c>
      <c r="S1299" s="26">
        <v>3.6800000000002902</v>
      </c>
      <c r="T1299" s="26">
        <v>1.5500000000001799</v>
      </c>
      <c r="U1299" s="27">
        <v>1.86940313662484</v>
      </c>
      <c r="V1299" s="3">
        <v>7.30761563701172</v>
      </c>
      <c r="W1299" s="22">
        <f>IFERROR(Table1[[#This Row],[MutualInformation]]/Table1[[#This Row],[MutualInformationPotential]],0)</f>
        <v>0.25581574476312896</v>
      </c>
      <c r="X1299" s="27">
        <v>3.35780449078769E-2</v>
      </c>
      <c r="Y1299" s="27">
        <v>0.40525441704633902</v>
      </c>
      <c r="Z1299" s="27">
        <f>IFERROR(Table1[[#This Row],[MutualInformationVsOutcome]]/Table1[[#This Row],[MutualInformationVsOutcomePotential]],0)</f>
        <v>8.2856703086933658E-2</v>
      </c>
      <c r="AA1299" s="26">
        <v>0</v>
      </c>
      <c r="AB1299" s="26">
        <v>805</v>
      </c>
      <c r="AC1299" s="26">
        <v>0</v>
      </c>
      <c r="AD1299" s="26">
        <v>195</v>
      </c>
      <c r="AE1299" s="27" t="s">
        <v>572</v>
      </c>
      <c r="AF12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299" s="17" t="str">
        <f>RIGHT(Table1[[#This Row],[AlgorithmFunc]],LEN(Table1[[#This Row],[AlgorithmFunc]])-16)</f>
        <v>ClusterImportance</v>
      </c>
      <c r="AH1299" s="27">
        <f>Table1[[#This Row],['# CM TP]]+Table1[[#This Row],['# CM TN]]</f>
        <v>805</v>
      </c>
      <c r="AI1299" s="27">
        <f>Table1[[#This Row],['# CM FP]]+Table1[[#This Row],['# CM FN]]</f>
        <v>195</v>
      </c>
      <c r="AJ1299" s="27">
        <f>Table1[[#This Row],['# CM TP]]+Table1[[#This Row],['# CM FP]]</f>
        <v>0</v>
      </c>
      <c r="AK1299" s="27">
        <f>Table1[[#This Row],['# CM TN]]+Table1[[#This Row],['# CM FN]]</f>
        <v>1000</v>
      </c>
      <c r="AL1299" s="27">
        <f>Table1[[#This Row],[GT_T]]+Table1[[#This Row],[GT_F]]</f>
        <v>1000</v>
      </c>
      <c r="AM1299" s="27">
        <f>IFERROR((Table1[[#This Row],['# CM TP]]+Table1[[#This Row],['# CM TN]])/Table1[[#This Row],[GT_TOT]], 0)</f>
        <v>0.80500000000000005</v>
      </c>
      <c r="AN129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299" s="27">
        <f>(Table1[[#This Row],[OBS_ACC]]-Table1[[#This Row],[EXP_ACC]])/(1-Table1[[#This Row],[EXP_ACC]])</f>
        <v>0.75776397515527971</v>
      </c>
      <c r="AP1299" s="27">
        <f>Table1[[#This Row],['# CM TP]]+Table1[[#This Row],['# CM FN]]</f>
        <v>195</v>
      </c>
      <c r="AQ1299" s="27">
        <f>Table1[[#This Row],['# CM TN]]+Table1[[#This Row],['# CM FP]]</f>
        <v>805</v>
      </c>
      <c r="AR1299" s="29">
        <f>IFERROR(Table1[[#This Row],[NUM_T]]/(Table1[[#This Row],[NUM_T]]+Table1[[#This Row],[NUM_F]]),0)</f>
        <v>0.19500000000000001</v>
      </c>
      <c r="AS1299" s="29">
        <f>IFERROR(((LEN(Table1[[#This Row],[Predictors]])-LEN(SUBSTITUTE(Table1[[#This Row],[Predictors]],"_","")))/Table1[[#This Row],[NumPredictors]])-Table1[[#This Row],[P_se]],0)</f>
        <v>0.5</v>
      </c>
      <c r="AT1299" s="29">
        <f>IFERROR((LEN(Table1[[#This Row],[Predictors]])-LEN(SUBSTITUTE(Table1[[#This Row],[Predictors]],".","")))/Table1[[#This Row],[NumPredictors]],0)</f>
        <v>0.5</v>
      </c>
      <c r="AU129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299" s="29">
        <f>1-(Table1[[#This Row],[P_2gram]]+Table1[[#This Row],[P_order]]+Table1[[#This Row],[P_se]])</f>
        <v>0</v>
      </c>
    </row>
    <row r="1300" spans="1:48" x14ac:dyDescent="0.25">
      <c r="A1300" s="26">
        <v>20</v>
      </c>
      <c r="B1300" s="26" t="s">
        <v>645</v>
      </c>
      <c r="C1300" s="26" t="s">
        <v>185</v>
      </c>
      <c r="D1300" s="26" t="s">
        <v>1510</v>
      </c>
      <c r="E1300" s="26">
        <v>4000</v>
      </c>
      <c r="F13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00" s="26" t="s">
        <v>562</v>
      </c>
      <c r="H1300" s="27">
        <v>1</v>
      </c>
      <c r="I1300" s="28">
        <v>42793.95480324074</v>
      </c>
      <c r="J1300" s="26" t="s">
        <v>51</v>
      </c>
      <c r="K1300" s="26" t="s">
        <v>11</v>
      </c>
      <c r="L1300" t="str">
        <f>SUBSTITUTE(SUBSTITUTE(Table1[[#This Row],[PredictorSetsOrig]],"task","act"),"startend","se")</f>
        <v>2gram</v>
      </c>
      <c r="M1300" s="14" t="s">
        <v>434</v>
      </c>
      <c r="N1300" s="27">
        <v>10</v>
      </c>
      <c r="O1300" s="27">
        <f>IF(Table1[[#This Row],[Algorithm]]="None",0,IF(Table1[[#This Row],[NumPredictors]]&lt;=5,5,IF(Table1[[#This Row],[NumPredictors]]&lt;=10,10,IF(Table1[[#This Row],[NumPredictors]]&lt;=30,30,50))))</f>
        <v>10</v>
      </c>
      <c r="P1300" s="29">
        <v>0.80500000000000005</v>
      </c>
      <c r="Q1300" s="29">
        <v>0.79733333333333301</v>
      </c>
      <c r="R1300" s="26">
        <v>4.9400000000005102</v>
      </c>
      <c r="S1300" s="26">
        <v>3.7700000000004401</v>
      </c>
      <c r="T1300" s="26">
        <v>0.57999999999992702</v>
      </c>
      <c r="U1300" s="27">
        <v>1.6729352552815999</v>
      </c>
      <c r="V1300" s="17">
        <v>7.30761563701172</v>
      </c>
      <c r="W1300" s="22">
        <f>IFERROR(Table1[[#This Row],[MutualInformation]]/Table1[[#This Row],[MutualInformationPotential]],0)</f>
        <v>0.22893038418831071</v>
      </c>
      <c r="X1300" s="27">
        <v>3.14441600367363E-2</v>
      </c>
      <c r="Y1300" s="27">
        <v>0.40525441704633802</v>
      </c>
      <c r="Z1300" s="27">
        <f>IFERROR(Table1[[#This Row],[MutualInformationVsOutcome]]/Table1[[#This Row],[MutualInformationVsOutcomePotential]],0)</f>
        <v>7.7591159316447084E-2</v>
      </c>
      <c r="AA1300" s="26">
        <v>0</v>
      </c>
      <c r="AB1300" s="26">
        <v>805</v>
      </c>
      <c r="AC1300" s="26">
        <v>0</v>
      </c>
      <c r="AD1300" s="26">
        <v>195</v>
      </c>
      <c r="AE1300" s="27" t="s">
        <v>574</v>
      </c>
      <c r="AF13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00" s="17" t="str">
        <f>RIGHT(Table1[[#This Row],[AlgorithmFunc]],LEN(Table1[[#This Row],[AlgorithmFunc]])-16)</f>
        <v>ClusterImportance</v>
      </c>
      <c r="AH1300" s="27">
        <f>Table1[[#This Row],['# CM TP]]+Table1[[#This Row],['# CM TN]]</f>
        <v>805</v>
      </c>
      <c r="AI1300" s="27">
        <f>Table1[[#This Row],['# CM FP]]+Table1[[#This Row],['# CM FN]]</f>
        <v>195</v>
      </c>
      <c r="AJ1300" s="27">
        <f>Table1[[#This Row],['# CM TP]]+Table1[[#This Row],['# CM FP]]</f>
        <v>0</v>
      </c>
      <c r="AK1300" s="27">
        <f>Table1[[#This Row],['# CM TN]]+Table1[[#This Row],['# CM FN]]</f>
        <v>1000</v>
      </c>
      <c r="AL1300" s="27">
        <f>Table1[[#This Row],[GT_T]]+Table1[[#This Row],[GT_F]]</f>
        <v>1000</v>
      </c>
      <c r="AM1300" s="27">
        <f>IFERROR((Table1[[#This Row],['# CM TP]]+Table1[[#This Row],['# CM TN]])/Table1[[#This Row],[GT_TOT]], 0)</f>
        <v>0.80500000000000005</v>
      </c>
      <c r="AN130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0" s="27">
        <f>(Table1[[#This Row],[OBS_ACC]]-Table1[[#This Row],[EXP_ACC]])/(1-Table1[[#This Row],[EXP_ACC]])</f>
        <v>0.75776397515527971</v>
      </c>
      <c r="AP1300" s="27">
        <f>Table1[[#This Row],['# CM TP]]+Table1[[#This Row],['# CM FN]]</f>
        <v>195</v>
      </c>
      <c r="AQ1300" s="27">
        <f>Table1[[#This Row],['# CM TN]]+Table1[[#This Row],['# CM FP]]</f>
        <v>805</v>
      </c>
      <c r="AR1300" s="29">
        <f>IFERROR(Table1[[#This Row],[NUM_T]]/(Table1[[#This Row],[NUM_T]]+Table1[[#This Row],[NUM_F]]),0)</f>
        <v>0.19500000000000001</v>
      </c>
      <c r="AS1300" s="29">
        <f>IFERROR(((LEN(Table1[[#This Row],[Predictors]])-LEN(SUBSTITUTE(Table1[[#This Row],[Predictors]],"_","")))/Table1[[#This Row],[NumPredictors]])-Table1[[#This Row],[P_se]],0)</f>
        <v>1</v>
      </c>
      <c r="AT1300" s="29">
        <f>IFERROR((LEN(Table1[[#This Row],[Predictors]])-LEN(SUBSTITUTE(Table1[[#This Row],[Predictors]],".","")))/Table1[[#This Row],[NumPredictors]],0)</f>
        <v>0</v>
      </c>
      <c r="AU130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0" s="29">
        <f>1-(Table1[[#This Row],[P_2gram]]+Table1[[#This Row],[P_order]]+Table1[[#This Row],[P_se]])</f>
        <v>0</v>
      </c>
    </row>
    <row r="1301" spans="1:48" x14ac:dyDescent="0.25">
      <c r="A1301" s="26">
        <v>21</v>
      </c>
      <c r="B1301" s="26" t="s">
        <v>645</v>
      </c>
      <c r="C1301" s="26" t="s">
        <v>185</v>
      </c>
      <c r="D1301" s="26" t="s">
        <v>1510</v>
      </c>
      <c r="E1301" s="26">
        <v>4000</v>
      </c>
      <c r="F13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01" s="26" t="s">
        <v>562</v>
      </c>
      <c r="H1301" s="27">
        <v>1</v>
      </c>
      <c r="I1301" s="28">
        <v>42793.954918981479</v>
      </c>
      <c r="J1301" s="26" t="s">
        <v>51</v>
      </c>
      <c r="K1301" s="26" t="s">
        <v>11</v>
      </c>
      <c r="L1301" t="str">
        <f>SUBSTITUTE(SUBSTITUTE(Table1[[#This Row],[PredictorSetsOrig]],"task","act"),"startend","se")</f>
        <v>order</v>
      </c>
      <c r="M1301" s="14" t="s">
        <v>436</v>
      </c>
      <c r="N1301" s="27">
        <v>10</v>
      </c>
      <c r="O1301" s="27">
        <f>IF(Table1[[#This Row],[Algorithm]]="None",0,IF(Table1[[#This Row],[NumPredictors]]&lt;=5,5,IF(Table1[[#This Row],[NumPredictors]]&lt;=10,10,IF(Table1[[#This Row],[NumPredictors]]&lt;=30,30,50))))</f>
        <v>10</v>
      </c>
      <c r="P1301" s="29">
        <v>0.80500000000000005</v>
      </c>
      <c r="Q1301" s="29">
        <v>0.79733333333333301</v>
      </c>
      <c r="R1301" s="26">
        <v>3.9700000000002502</v>
      </c>
      <c r="S1301" s="26">
        <v>3.6499999999996402</v>
      </c>
      <c r="T1301" s="26">
        <v>0.79999999999927196</v>
      </c>
      <c r="U1301" s="27">
        <v>1.2256005054780501</v>
      </c>
      <c r="V1301" s="17">
        <v>7.01301931468352</v>
      </c>
      <c r="W1301" s="22">
        <f>IFERROR(Table1[[#This Row],[MutualInformation]]/Table1[[#This Row],[MutualInformationPotential]],0)</f>
        <v>0.17476074861393112</v>
      </c>
      <c r="X1301" s="27">
        <v>2.7071181881187699E-2</v>
      </c>
      <c r="Y1301" s="27">
        <v>0.35444746043164099</v>
      </c>
      <c r="Z1301" s="27">
        <f>IFERROR(Table1[[#This Row],[MutualInformationVsOutcome]]/Table1[[#This Row],[MutualInformationVsOutcomePotential]],0)</f>
        <v>7.6375725328151053E-2</v>
      </c>
      <c r="AA1301" s="26">
        <v>0</v>
      </c>
      <c r="AB1301" s="26">
        <v>805</v>
      </c>
      <c r="AC1301" s="26">
        <v>0</v>
      </c>
      <c r="AD1301" s="26">
        <v>195</v>
      </c>
      <c r="AE1301" s="27" t="s">
        <v>575</v>
      </c>
      <c r="AF13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01" s="17" t="str">
        <f>RIGHT(Table1[[#This Row],[AlgorithmFunc]],LEN(Table1[[#This Row],[AlgorithmFunc]])-16)</f>
        <v>ClusterImportance</v>
      </c>
      <c r="AH1301" s="27">
        <f>Table1[[#This Row],['# CM TP]]+Table1[[#This Row],['# CM TN]]</f>
        <v>805</v>
      </c>
      <c r="AI1301" s="27">
        <f>Table1[[#This Row],['# CM FP]]+Table1[[#This Row],['# CM FN]]</f>
        <v>195</v>
      </c>
      <c r="AJ1301" s="27">
        <f>Table1[[#This Row],['# CM TP]]+Table1[[#This Row],['# CM FP]]</f>
        <v>0</v>
      </c>
      <c r="AK1301" s="27">
        <f>Table1[[#This Row],['# CM TN]]+Table1[[#This Row],['# CM FN]]</f>
        <v>1000</v>
      </c>
      <c r="AL1301" s="27">
        <f>Table1[[#This Row],[GT_T]]+Table1[[#This Row],[GT_F]]</f>
        <v>1000</v>
      </c>
      <c r="AM1301" s="27">
        <f>IFERROR((Table1[[#This Row],['# CM TP]]+Table1[[#This Row],['# CM TN]])/Table1[[#This Row],[GT_TOT]], 0)</f>
        <v>0.80500000000000005</v>
      </c>
      <c r="AN1301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1" s="27">
        <f>(Table1[[#This Row],[OBS_ACC]]-Table1[[#This Row],[EXP_ACC]])/(1-Table1[[#This Row],[EXP_ACC]])</f>
        <v>0.75776397515527971</v>
      </c>
      <c r="AP1301" s="27">
        <f>Table1[[#This Row],['# CM TP]]+Table1[[#This Row],['# CM FN]]</f>
        <v>195</v>
      </c>
      <c r="AQ1301" s="27">
        <f>Table1[[#This Row],['# CM TN]]+Table1[[#This Row],['# CM FP]]</f>
        <v>805</v>
      </c>
      <c r="AR1301" s="29">
        <f>IFERROR(Table1[[#This Row],[NUM_T]]/(Table1[[#This Row],[NUM_T]]+Table1[[#This Row],[NUM_F]]),0)</f>
        <v>0.19500000000000001</v>
      </c>
      <c r="AS1301" s="29">
        <f>IFERROR(((LEN(Table1[[#This Row],[Predictors]])-LEN(SUBSTITUTE(Table1[[#This Row],[Predictors]],"_","")))/Table1[[#This Row],[NumPredictors]])-Table1[[#This Row],[P_se]],0)</f>
        <v>0</v>
      </c>
      <c r="AT1301" s="29">
        <f>IFERROR((LEN(Table1[[#This Row],[Predictors]])-LEN(SUBSTITUTE(Table1[[#This Row],[Predictors]],".","")))/Table1[[#This Row],[NumPredictors]],0)</f>
        <v>1</v>
      </c>
      <c r="AU130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1" s="29">
        <f>1-(Table1[[#This Row],[P_2gram]]+Table1[[#This Row],[P_order]]+Table1[[#This Row],[P_se]])</f>
        <v>0</v>
      </c>
    </row>
    <row r="1302" spans="1:48" x14ac:dyDescent="0.25">
      <c r="A1302" s="26">
        <v>22</v>
      </c>
      <c r="B1302" t="s">
        <v>645</v>
      </c>
      <c r="C1302" s="26" t="s">
        <v>185</v>
      </c>
      <c r="D1302" s="26" t="s">
        <v>1510</v>
      </c>
      <c r="E1302" s="26">
        <v>4000</v>
      </c>
      <c r="F13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02" s="26" t="s">
        <v>562</v>
      </c>
      <c r="H1302" s="27">
        <v>1</v>
      </c>
      <c r="I1302" s="28">
        <v>42793.955023148148</v>
      </c>
      <c r="J1302" s="26" t="s">
        <v>51</v>
      </c>
      <c r="K1302" s="26" t="s">
        <v>11</v>
      </c>
      <c r="L1302" t="str">
        <f>SUBSTITUTE(SUBSTITUTE(Table1[[#This Row],[PredictorSetsOrig]],"task","act"),"startend","se")</f>
        <v>2gram,order</v>
      </c>
      <c r="M1302" s="14" t="s">
        <v>438</v>
      </c>
      <c r="N1302" s="27">
        <v>10</v>
      </c>
      <c r="O1302" s="27">
        <f>IF(Table1[[#This Row],[Algorithm]]="None",0,IF(Table1[[#This Row],[NumPredictors]]&lt;=5,5,IF(Table1[[#This Row],[NumPredictors]]&lt;=10,10,IF(Table1[[#This Row],[NumPredictors]]&lt;=30,30,50))))</f>
        <v>10</v>
      </c>
      <c r="P1302" s="29">
        <v>0.80500000000000005</v>
      </c>
      <c r="Q1302" s="29">
        <v>0.79733333333333301</v>
      </c>
      <c r="R1302" s="26">
        <v>7.8599999999996699</v>
      </c>
      <c r="S1302" s="26">
        <v>3.7100000000000399</v>
      </c>
      <c r="T1302" s="26">
        <v>1.4800000000004701</v>
      </c>
      <c r="U1302" s="27">
        <v>2.0250808378817999</v>
      </c>
      <c r="V1302" s="3">
        <v>7.30761563701172</v>
      </c>
      <c r="W1302" s="22">
        <f>IFERROR(Table1[[#This Row],[MutualInformation]]/Table1[[#This Row],[MutualInformationPotential]],0)</f>
        <v>0.27711923265711191</v>
      </c>
      <c r="X1302" s="27">
        <v>6.3573974666473604E-2</v>
      </c>
      <c r="Y1302" s="3">
        <v>0.40525441704633902</v>
      </c>
      <c r="Z1302" s="27">
        <f>IFERROR(Table1[[#This Row],[MutualInformationVsOutcome]]/Table1[[#This Row],[MutualInformationVsOutcomePotential]],0)</f>
        <v>0.15687423009433654</v>
      </c>
      <c r="AA1302" s="26">
        <v>0</v>
      </c>
      <c r="AB1302" s="26">
        <v>805</v>
      </c>
      <c r="AC1302" s="26">
        <v>0</v>
      </c>
      <c r="AD1302" s="26">
        <v>195</v>
      </c>
      <c r="AE1302" s="27" t="s">
        <v>576</v>
      </c>
      <c r="AF13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02" s="17" t="str">
        <f>RIGHT(Table1[[#This Row],[AlgorithmFunc]],LEN(Table1[[#This Row],[AlgorithmFunc]])-16)</f>
        <v>ClusterImportance</v>
      </c>
      <c r="AH1302" s="27">
        <f>Table1[[#This Row],['# CM TP]]+Table1[[#This Row],['# CM TN]]</f>
        <v>805</v>
      </c>
      <c r="AI1302" s="27">
        <f>Table1[[#This Row],['# CM FP]]+Table1[[#This Row],['# CM FN]]</f>
        <v>195</v>
      </c>
      <c r="AJ1302" s="27">
        <f>Table1[[#This Row],['# CM TP]]+Table1[[#This Row],['# CM FP]]</f>
        <v>0</v>
      </c>
      <c r="AK1302" s="27">
        <f>Table1[[#This Row],['# CM TN]]+Table1[[#This Row],['# CM FN]]</f>
        <v>1000</v>
      </c>
      <c r="AL1302" s="27">
        <f>Table1[[#This Row],[GT_T]]+Table1[[#This Row],[GT_F]]</f>
        <v>1000</v>
      </c>
      <c r="AM1302" s="27">
        <f>IFERROR((Table1[[#This Row],['# CM TP]]+Table1[[#This Row],['# CM TN]])/Table1[[#This Row],[GT_TOT]], 0)</f>
        <v>0.80500000000000005</v>
      </c>
      <c r="AN1302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2" s="27">
        <f>(Table1[[#This Row],[OBS_ACC]]-Table1[[#This Row],[EXP_ACC]])/(1-Table1[[#This Row],[EXP_ACC]])</f>
        <v>0.75776397515527971</v>
      </c>
      <c r="AP1302" s="27">
        <f>Table1[[#This Row],['# CM TP]]+Table1[[#This Row],['# CM FN]]</f>
        <v>195</v>
      </c>
      <c r="AQ1302" s="27">
        <f>Table1[[#This Row],['# CM TN]]+Table1[[#This Row],['# CM FP]]</f>
        <v>805</v>
      </c>
      <c r="AR1302" s="29">
        <f>IFERROR(Table1[[#This Row],[NUM_T]]/(Table1[[#This Row],[NUM_T]]+Table1[[#This Row],[NUM_F]]),0)</f>
        <v>0.19500000000000001</v>
      </c>
      <c r="AS1302" s="29">
        <f>IFERROR(((LEN(Table1[[#This Row],[Predictors]])-LEN(SUBSTITUTE(Table1[[#This Row],[Predictors]],"_","")))/Table1[[#This Row],[NumPredictors]])-Table1[[#This Row],[P_se]],0)</f>
        <v>0.3</v>
      </c>
      <c r="AT1302" s="29">
        <f>IFERROR((LEN(Table1[[#This Row],[Predictors]])-LEN(SUBSTITUTE(Table1[[#This Row],[Predictors]],".","")))/Table1[[#This Row],[NumPredictors]],0)</f>
        <v>0.7</v>
      </c>
      <c r="AU130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2" s="29">
        <f>1-(Table1[[#This Row],[P_2gram]]+Table1[[#This Row],[P_order]]+Table1[[#This Row],[P_se]])</f>
        <v>0</v>
      </c>
    </row>
    <row r="1303" spans="1:48" x14ac:dyDescent="0.25">
      <c r="A1303" s="26">
        <v>45</v>
      </c>
      <c r="B1303" s="26" t="s">
        <v>645</v>
      </c>
      <c r="C1303" s="26" t="s">
        <v>185</v>
      </c>
      <c r="D1303" s="26" t="s">
        <v>1510</v>
      </c>
      <c r="E1303" s="26">
        <v>4000</v>
      </c>
      <c r="F13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03" s="26" t="s">
        <v>562</v>
      </c>
      <c r="H1303" s="27">
        <v>1</v>
      </c>
      <c r="I1303" s="28">
        <v>42794.109652777777</v>
      </c>
      <c r="J1303" s="26" t="s">
        <v>159</v>
      </c>
      <c r="K1303" s="26" t="s">
        <v>11</v>
      </c>
      <c r="L1303" t="str">
        <f>SUBSTITUTE(SUBSTITUTE(Table1[[#This Row],[PredictorSetsOrig]],"task","act"),"startend","se")</f>
        <v>act</v>
      </c>
      <c r="M1303" s="14" t="s">
        <v>12</v>
      </c>
      <c r="N1303" s="27">
        <v>10</v>
      </c>
      <c r="O1303" s="27">
        <f>IF(Table1[[#This Row],[Algorithm]]="None",0,IF(Table1[[#This Row],[NumPredictors]]&lt;=5,5,IF(Table1[[#This Row],[NumPredictors]]&lt;=10,10,IF(Table1[[#This Row],[NumPredictors]]&lt;=30,30,50))))</f>
        <v>10</v>
      </c>
      <c r="P1303" s="29">
        <v>0.80500000000000005</v>
      </c>
      <c r="Q1303" s="29">
        <v>0.80233333333333301</v>
      </c>
      <c r="R1303" s="26">
        <v>2.54000000000087</v>
      </c>
      <c r="S1303" s="26">
        <v>3.9700000000011602</v>
      </c>
      <c r="T1303" s="26">
        <v>9.0000000000145505E-2</v>
      </c>
      <c r="U1303" s="27">
        <v>4.0724964030308097</v>
      </c>
      <c r="V1303" s="3">
        <v>6.6527099250221697</v>
      </c>
      <c r="W1303" s="22">
        <f>IFERROR(Table1[[#This Row],[MutualInformation]]/Table1[[#This Row],[MutualInformationPotential]],0)</f>
        <v>0.61215601595875058</v>
      </c>
      <c r="X1303" s="27">
        <v>0.14116688902689101</v>
      </c>
      <c r="Y1303" s="27">
        <v>0.37128971067814898</v>
      </c>
      <c r="Z1303" s="27">
        <f>IFERROR(Table1[[#This Row],[MutualInformationVsOutcome]]/Table1[[#This Row],[MutualInformationVsOutcomePotential]],0)</f>
        <v>0.38020684378528596</v>
      </c>
      <c r="AA1303" s="26">
        <v>0</v>
      </c>
      <c r="AB1303" s="26">
        <v>805</v>
      </c>
      <c r="AC1303" s="26">
        <v>0</v>
      </c>
      <c r="AD1303" s="26">
        <v>195</v>
      </c>
      <c r="AE1303" s="27" t="s">
        <v>187</v>
      </c>
      <c r="AF13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303" s="17" t="str">
        <f>RIGHT(Table1[[#This Row],[AlgorithmFunc]],LEN(Table1[[#This Row],[AlgorithmFunc]])-16)</f>
        <v>LASSORepeated</v>
      </c>
      <c r="AH1303" s="27">
        <f>Table1[[#This Row],['# CM TP]]+Table1[[#This Row],['# CM TN]]</f>
        <v>805</v>
      </c>
      <c r="AI1303" s="27">
        <f>Table1[[#This Row],['# CM FP]]+Table1[[#This Row],['# CM FN]]</f>
        <v>195</v>
      </c>
      <c r="AJ1303" s="27">
        <f>Table1[[#This Row],['# CM TP]]+Table1[[#This Row],['# CM FP]]</f>
        <v>0</v>
      </c>
      <c r="AK1303" s="27">
        <f>Table1[[#This Row],['# CM TN]]+Table1[[#This Row],['# CM FN]]</f>
        <v>1000</v>
      </c>
      <c r="AL1303" s="27">
        <f>Table1[[#This Row],[GT_T]]+Table1[[#This Row],[GT_F]]</f>
        <v>1000</v>
      </c>
      <c r="AM1303" s="27">
        <f>IFERROR((Table1[[#This Row],['# CM TP]]+Table1[[#This Row],['# CM TN]])/Table1[[#This Row],[GT_TOT]], 0)</f>
        <v>0.80500000000000005</v>
      </c>
      <c r="AN1303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3" s="27">
        <f>(Table1[[#This Row],[OBS_ACC]]-Table1[[#This Row],[EXP_ACC]])/(1-Table1[[#This Row],[EXP_ACC]])</f>
        <v>0.75776397515527971</v>
      </c>
      <c r="AP1303" s="27">
        <f>Table1[[#This Row],['# CM TP]]+Table1[[#This Row],['# CM FN]]</f>
        <v>195</v>
      </c>
      <c r="AQ1303" s="27">
        <f>Table1[[#This Row],['# CM TN]]+Table1[[#This Row],['# CM FP]]</f>
        <v>805</v>
      </c>
      <c r="AR1303" s="29">
        <f>IFERROR(Table1[[#This Row],[NUM_T]]/(Table1[[#This Row],[NUM_T]]+Table1[[#This Row],[NUM_F]]),0)</f>
        <v>0.19500000000000001</v>
      </c>
      <c r="AS1303" s="29">
        <f>IFERROR(((LEN(Table1[[#This Row],[Predictors]])-LEN(SUBSTITUTE(Table1[[#This Row],[Predictors]],"_","")))/Table1[[#This Row],[NumPredictors]])-Table1[[#This Row],[P_se]],0)</f>
        <v>0</v>
      </c>
      <c r="AT1303" s="29">
        <f>IFERROR((LEN(Table1[[#This Row],[Predictors]])-LEN(SUBSTITUTE(Table1[[#This Row],[Predictors]],".","")))/Table1[[#This Row],[NumPredictors]],0)</f>
        <v>0</v>
      </c>
      <c r="AU13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3" s="29">
        <f>1-(Table1[[#This Row],[P_2gram]]+Table1[[#This Row],[P_order]]+Table1[[#This Row],[P_se]])</f>
        <v>1</v>
      </c>
    </row>
    <row r="1304" spans="1:48" x14ac:dyDescent="0.25">
      <c r="A1304" s="26">
        <v>35</v>
      </c>
      <c r="B1304" t="s">
        <v>645</v>
      </c>
      <c r="C1304" s="26" t="s">
        <v>185</v>
      </c>
      <c r="D1304" s="26" t="s">
        <v>1510</v>
      </c>
      <c r="E1304" s="26">
        <v>40000</v>
      </c>
      <c r="F13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304" s="26" t="s">
        <v>1316</v>
      </c>
      <c r="H1304" s="27">
        <v>1</v>
      </c>
      <c r="I1304" s="28">
        <v>43121.890034722222</v>
      </c>
      <c r="J1304" s="26" t="s">
        <v>1317</v>
      </c>
      <c r="K1304" s="26" t="s">
        <v>11</v>
      </c>
      <c r="L1304" t="str">
        <f>SUBSTITUTE(SUBSTITUTE(Table1[[#This Row],[PredictorSetsOrig]],"task","act"),"startend","se")</f>
        <v>act,se</v>
      </c>
      <c r="M1304" s="32" t="s">
        <v>14</v>
      </c>
      <c r="N1304" s="27">
        <v>30</v>
      </c>
      <c r="O1304" s="27">
        <f>IF(Table1[[#This Row],[Algorithm]]="None",0,IF(Table1[[#This Row],[NumPredictors]]&lt;=5,5,IF(Table1[[#This Row],[NumPredictors]]&lt;=10,10,IF(Table1[[#This Row],[NumPredictors]]&lt;=30,30,50))))</f>
        <v>30</v>
      </c>
      <c r="P1304" s="29">
        <v>0.81630000000000003</v>
      </c>
      <c r="Q1304" s="29">
        <v>0.819533333333333</v>
      </c>
      <c r="R1304" s="26">
        <v>0.44999999999981799</v>
      </c>
      <c r="S1304" s="26">
        <v>62.940000000000097</v>
      </c>
      <c r="T1304" s="26">
        <v>1.0700000000001599</v>
      </c>
      <c r="U1304" s="27">
        <v>5.0844186171930597</v>
      </c>
      <c r="V1304" s="27"/>
      <c r="W1304" s="22">
        <f>IFERROR(Table1[[#This Row],[MutualInformation]]/Table1[[#This Row],[MutualInformationPotential]],0)</f>
        <v>0</v>
      </c>
      <c r="X1304" s="27">
        <v>0.113158963460154</v>
      </c>
      <c r="Y1304" s="3"/>
      <c r="Z1304" s="27">
        <f>IFERROR(Table1[[#This Row],[MutualInformationVsOutcome]]/Table1[[#This Row],[MutualInformationVsOutcomePotential]],0)</f>
        <v>0</v>
      </c>
      <c r="AA1304" s="26">
        <v>230</v>
      </c>
      <c r="AB1304" s="26">
        <v>7933</v>
      </c>
      <c r="AC1304" s="26">
        <v>90</v>
      </c>
      <c r="AD1304" s="26">
        <v>1747</v>
      </c>
      <c r="AE1304" s="27" t="s">
        <v>1388</v>
      </c>
      <c r="AF130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304" s="17" t="str">
        <f>RIGHT(Table1[[#This Row],[AlgorithmFunc]],LEN(Table1[[#This Row],[AlgorithmFunc]])-16)</f>
        <v>ClusterMRMR</v>
      </c>
      <c r="AH1304" s="27">
        <f>Table1[[#This Row],['# CM TP]]+Table1[[#This Row],['# CM TN]]</f>
        <v>8163</v>
      </c>
      <c r="AI1304" s="27">
        <f>Table1[[#This Row],['# CM FP]]+Table1[[#This Row],['# CM FN]]</f>
        <v>1837</v>
      </c>
      <c r="AJ1304" s="27">
        <f>Table1[[#This Row],['# CM TP]]+Table1[[#This Row],['# CM FP]]</f>
        <v>320</v>
      </c>
      <c r="AK1304" s="27">
        <f>Table1[[#This Row],['# CM TN]]+Table1[[#This Row],['# CM FN]]</f>
        <v>9680</v>
      </c>
      <c r="AL1304" s="27">
        <f>Table1[[#This Row],[GT_T]]+Table1[[#This Row],[GT_F]]</f>
        <v>10000</v>
      </c>
      <c r="AM1304" s="27">
        <f>IFERROR((Table1[[#This Row],['# CM TP]]+Table1[[#This Row],['# CM TN]])/Table1[[#This Row],[GT_TOT]], 0)</f>
        <v>0.81630000000000003</v>
      </c>
      <c r="AN1304" s="27">
        <f>IFERROR(((Table1[[#This Row],[GT_T]]*Table1[[#This Row],[GT_ML_P]]/Table1[[#This Row],[GT_TOT]])+(Table1[[#This Row],[GT_F]]*Table1[[#This Row],[GT_ML_N]]/Table1[[#This Row],[GT_TOT]]))/Table1[[#This Row],[GT_TOT]],0)</f>
        <v>0.20394319999999999</v>
      </c>
      <c r="AO1304" s="27">
        <f>(Table1[[#This Row],[OBS_ACC]]-Table1[[#This Row],[EXP_ACC]])/(1-Table1[[#This Row],[EXP_ACC]])</f>
        <v>0.76923757199235032</v>
      </c>
      <c r="AP1304" s="27">
        <f>Table1[[#This Row],['# CM TP]]+Table1[[#This Row],['# CM FN]]</f>
        <v>1977</v>
      </c>
      <c r="AQ1304" s="27">
        <f>Table1[[#This Row],['# CM TN]]+Table1[[#This Row],['# CM FP]]</f>
        <v>8023</v>
      </c>
      <c r="AR1304" s="29">
        <f>IFERROR(Table1[[#This Row],[NUM_T]]/(Table1[[#This Row],[NUM_T]]+Table1[[#This Row],[NUM_F]]),0)</f>
        <v>0.19769999999999999</v>
      </c>
      <c r="AS1304" s="29">
        <f>IFERROR(((LEN(Table1[[#This Row],[Predictors]])-LEN(SUBSTITUTE(Table1[[#This Row],[Predictors]],"_","")))/Table1[[#This Row],[NumPredictors]])-Table1[[#This Row],[P_se]],0)</f>
        <v>0.15555555555555556</v>
      </c>
      <c r="AT1304" s="29">
        <f>IFERROR((LEN(Table1[[#This Row],[Predictors]])-LEN(SUBSTITUTE(Table1[[#This Row],[Predictors]],".","")))/Table1[[#This Row],[NumPredictors]],0)</f>
        <v>0</v>
      </c>
      <c r="AU130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0.31111111111111112</v>
      </c>
      <c r="AV1304" s="29">
        <f>1-(Table1[[#This Row],[P_2gram]]+Table1[[#This Row],[P_order]]+Table1[[#This Row],[P_se]])</f>
        <v>0.53333333333333333</v>
      </c>
    </row>
    <row r="1305" spans="1:48" x14ac:dyDescent="0.25">
      <c r="A1305" s="26">
        <v>97</v>
      </c>
      <c r="B1305" s="26" t="s">
        <v>645</v>
      </c>
      <c r="C1305" s="26" t="s">
        <v>185</v>
      </c>
      <c r="D1305" s="26" t="s">
        <v>1510</v>
      </c>
      <c r="E1305" s="26">
        <v>4000</v>
      </c>
      <c r="F13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05" s="26" t="s">
        <v>608</v>
      </c>
      <c r="H1305" s="27">
        <v>1</v>
      </c>
      <c r="I1305" s="28">
        <v>42795.018657407411</v>
      </c>
      <c r="J1305" s="26" t="s">
        <v>85</v>
      </c>
      <c r="K1305" s="26" t="s">
        <v>11</v>
      </c>
      <c r="L1305" t="str">
        <f>SUBSTITUTE(SUBSTITUTE(Table1[[#This Row],[PredictorSetsOrig]],"task","act"),"startend","se")</f>
        <v>2gram</v>
      </c>
      <c r="M1305" s="14" t="s">
        <v>434</v>
      </c>
      <c r="N1305" s="27">
        <v>5</v>
      </c>
      <c r="O1305" s="27">
        <f>IF(Table1[[#This Row],[Algorithm]]="None",0,IF(Table1[[#This Row],[NumPredictors]]&lt;=5,5,IF(Table1[[#This Row],[NumPredictors]]&lt;=10,10,IF(Table1[[#This Row],[NumPredictors]]&lt;=30,30,50))))</f>
        <v>5</v>
      </c>
      <c r="P1305" s="29">
        <v>0.80500000000000005</v>
      </c>
      <c r="Q1305" s="29">
        <v>0.79733333333333301</v>
      </c>
      <c r="R1305" s="26">
        <v>26.689999999998701</v>
      </c>
      <c r="S1305" s="26">
        <v>3.32999999999811</v>
      </c>
      <c r="T1305" s="26">
        <v>0.62999999999738099</v>
      </c>
      <c r="U1305" s="27">
        <v>0.47808264045842302</v>
      </c>
      <c r="V1305" s="17">
        <v>7.30761563701172</v>
      </c>
      <c r="W1305" s="22">
        <f>IFERROR(Table1[[#This Row],[MutualInformation]]/Table1[[#This Row],[MutualInformationPotential]],0)</f>
        <v>6.5422521408627865E-2</v>
      </c>
      <c r="X1305" s="27">
        <v>7.04135972625952E-3</v>
      </c>
      <c r="Y1305" s="27">
        <v>0.40525441704633802</v>
      </c>
      <c r="Z1305" s="27">
        <f>IFERROR(Table1[[#This Row],[MutualInformationVsOutcome]]/Table1[[#This Row],[MutualInformationVsOutcomePotential]],0)</f>
        <v>1.7375158493224737E-2</v>
      </c>
      <c r="AA1305" s="26">
        <v>0</v>
      </c>
      <c r="AB1305" s="26">
        <v>805</v>
      </c>
      <c r="AC1305" s="26">
        <v>0</v>
      </c>
      <c r="AD1305" s="26">
        <v>195</v>
      </c>
      <c r="AE1305" s="27" t="s">
        <v>662</v>
      </c>
      <c r="AF13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305" s="17" t="str">
        <f>RIGHT(Table1[[#This Row],[AlgorithmFunc]],LEN(Table1[[#This Row],[AlgorithmFunc]])-16)</f>
        <v>Blanket</v>
      </c>
      <c r="AH1305" s="27">
        <f>Table1[[#This Row],['# CM TP]]+Table1[[#This Row],['# CM TN]]</f>
        <v>805</v>
      </c>
      <c r="AI1305" s="27">
        <f>Table1[[#This Row],['# CM FP]]+Table1[[#This Row],['# CM FN]]</f>
        <v>195</v>
      </c>
      <c r="AJ1305" s="27">
        <f>Table1[[#This Row],['# CM TP]]+Table1[[#This Row],['# CM FP]]</f>
        <v>0</v>
      </c>
      <c r="AK1305" s="27">
        <f>Table1[[#This Row],['# CM TN]]+Table1[[#This Row],['# CM FN]]</f>
        <v>1000</v>
      </c>
      <c r="AL1305" s="27">
        <f>Table1[[#This Row],[GT_T]]+Table1[[#This Row],[GT_F]]</f>
        <v>1000</v>
      </c>
      <c r="AM1305" s="27">
        <f>IFERROR((Table1[[#This Row],['# CM TP]]+Table1[[#This Row],['# CM TN]])/Table1[[#This Row],[GT_TOT]], 0)</f>
        <v>0.80500000000000005</v>
      </c>
      <c r="AN1305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5" s="27">
        <f>(Table1[[#This Row],[OBS_ACC]]-Table1[[#This Row],[EXP_ACC]])/(1-Table1[[#This Row],[EXP_ACC]])</f>
        <v>0.75776397515527971</v>
      </c>
      <c r="AP1305" s="27">
        <f>Table1[[#This Row],['# CM TP]]+Table1[[#This Row],['# CM FN]]</f>
        <v>195</v>
      </c>
      <c r="AQ1305" s="27">
        <f>Table1[[#This Row],['# CM TN]]+Table1[[#This Row],['# CM FP]]</f>
        <v>805</v>
      </c>
      <c r="AR1305" s="29">
        <f>IFERROR(Table1[[#This Row],[NUM_T]]/(Table1[[#This Row],[NUM_T]]+Table1[[#This Row],[NUM_F]]),0)</f>
        <v>0.19500000000000001</v>
      </c>
      <c r="AS1305" s="29">
        <f>IFERROR(((LEN(Table1[[#This Row],[Predictors]])-LEN(SUBSTITUTE(Table1[[#This Row],[Predictors]],"_","")))/Table1[[#This Row],[NumPredictors]])-Table1[[#This Row],[P_se]],0)</f>
        <v>1</v>
      </c>
      <c r="AT1305" s="29">
        <f>IFERROR((LEN(Table1[[#This Row],[Predictors]])-LEN(SUBSTITUTE(Table1[[#This Row],[Predictors]],".","")))/Table1[[#This Row],[NumPredictors]],0)</f>
        <v>0</v>
      </c>
      <c r="AU13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5" s="29">
        <f>1-(Table1[[#This Row],[P_2gram]]+Table1[[#This Row],[P_order]]+Table1[[#This Row],[P_se]])</f>
        <v>0</v>
      </c>
    </row>
    <row r="1306" spans="1:48" x14ac:dyDescent="0.25">
      <c r="A1306" s="26">
        <v>64</v>
      </c>
      <c r="B1306" t="s">
        <v>645</v>
      </c>
      <c r="C1306" s="26" t="s">
        <v>185</v>
      </c>
      <c r="D1306" s="26" t="s">
        <v>1510</v>
      </c>
      <c r="E1306" s="26">
        <v>4000</v>
      </c>
      <c r="F13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06" s="26" t="s">
        <v>562</v>
      </c>
      <c r="H1306" s="27">
        <v>1</v>
      </c>
      <c r="I1306" s="28">
        <v>42794.264976851853</v>
      </c>
      <c r="J1306" s="26" t="s">
        <v>85</v>
      </c>
      <c r="K1306" s="26" t="s">
        <v>11</v>
      </c>
      <c r="L1306" t="str">
        <f>SUBSTITUTE(SUBSTITUTE(Table1[[#This Row],[PredictorSetsOrig]],"task","act"),"startend","se")</f>
        <v>2gram</v>
      </c>
      <c r="M1306" s="14" t="s">
        <v>434</v>
      </c>
      <c r="N1306" s="27">
        <v>10</v>
      </c>
      <c r="O1306" s="27">
        <f>IF(Table1[[#This Row],[Algorithm]]="None",0,IF(Table1[[#This Row],[NumPredictors]]&lt;=5,5,IF(Table1[[#This Row],[NumPredictors]]&lt;=10,10,IF(Table1[[#This Row],[NumPredictors]]&lt;=30,30,50))))</f>
        <v>10</v>
      </c>
      <c r="P1306" s="29">
        <v>0.80500000000000005</v>
      </c>
      <c r="Q1306" s="29">
        <v>0.79733333333333301</v>
      </c>
      <c r="R1306" s="26">
        <v>24.899999999997799</v>
      </c>
      <c r="S1306" s="26">
        <v>3.7299999999995599</v>
      </c>
      <c r="T1306" s="26">
        <v>0.60000000000218301</v>
      </c>
      <c r="U1306" s="27">
        <v>1.6221233107161499</v>
      </c>
      <c r="V1306" s="27">
        <v>7.30761563701172</v>
      </c>
      <c r="W1306" s="22">
        <f>IFERROR(Table1[[#This Row],[MutualInformation]]/Table1[[#This Row],[MutualInformationPotential]],0)</f>
        <v>0.22197709776912675</v>
      </c>
      <c r="X1306" s="27">
        <v>4.0202466781949803E-2</v>
      </c>
      <c r="Y1306" s="3">
        <v>0.40525441704633802</v>
      </c>
      <c r="Z1306" s="27">
        <f>IFERROR(Table1[[#This Row],[MutualInformationVsOutcome]]/Table1[[#This Row],[MutualInformationVsOutcomePotential]],0)</f>
        <v>9.9203031702805422E-2</v>
      </c>
      <c r="AA1306" s="26">
        <v>0</v>
      </c>
      <c r="AB1306" s="26">
        <v>805</v>
      </c>
      <c r="AC1306" s="26">
        <v>0</v>
      </c>
      <c r="AD1306" s="26">
        <v>195</v>
      </c>
      <c r="AE1306" s="27" t="s">
        <v>588</v>
      </c>
      <c r="AF13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306" s="17" t="str">
        <f>RIGHT(Table1[[#This Row],[AlgorithmFunc]],LEN(Table1[[#This Row],[AlgorithmFunc]])-16)</f>
        <v>Blanket</v>
      </c>
      <c r="AH1306" s="27">
        <f>Table1[[#This Row],['# CM TP]]+Table1[[#This Row],['# CM TN]]</f>
        <v>805</v>
      </c>
      <c r="AI1306" s="27">
        <f>Table1[[#This Row],['# CM FP]]+Table1[[#This Row],['# CM FN]]</f>
        <v>195</v>
      </c>
      <c r="AJ1306" s="27">
        <f>Table1[[#This Row],['# CM TP]]+Table1[[#This Row],['# CM FP]]</f>
        <v>0</v>
      </c>
      <c r="AK1306" s="27">
        <f>Table1[[#This Row],['# CM TN]]+Table1[[#This Row],['# CM FN]]</f>
        <v>1000</v>
      </c>
      <c r="AL1306" s="27">
        <f>Table1[[#This Row],[GT_T]]+Table1[[#This Row],[GT_F]]</f>
        <v>1000</v>
      </c>
      <c r="AM1306" s="27">
        <f>IFERROR((Table1[[#This Row],['# CM TP]]+Table1[[#This Row],['# CM TN]])/Table1[[#This Row],[GT_TOT]], 0)</f>
        <v>0.80500000000000005</v>
      </c>
      <c r="AN130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6" s="27">
        <f>(Table1[[#This Row],[OBS_ACC]]-Table1[[#This Row],[EXP_ACC]])/(1-Table1[[#This Row],[EXP_ACC]])</f>
        <v>0.75776397515527971</v>
      </c>
      <c r="AP1306" s="27">
        <f>Table1[[#This Row],['# CM TP]]+Table1[[#This Row],['# CM FN]]</f>
        <v>195</v>
      </c>
      <c r="AQ1306" s="27">
        <f>Table1[[#This Row],['# CM TN]]+Table1[[#This Row],['# CM FP]]</f>
        <v>805</v>
      </c>
      <c r="AR1306" s="29">
        <f>IFERROR(Table1[[#This Row],[NUM_T]]/(Table1[[#This Row],[NUM_T]]+Table1[[#This Row],[NUM_F]]),0)</f>
        <v>0.19500000000000001</v>
      </c>
      <c r="AS1306" s="29">
        <f>IFERROR(((LEN(Table1[[#This Row],[Predictors]])-LEN(SUBSTITUTE(Table1[[#This Row],[Predictors]],"_","")))/Table1[[#This Row],[NumPredictors]])-Table1[[#This Row],[P_se]],0)</f>
        <v>1</v>
      </c>
      <c r="AT1306" s="29">
        <f>IFERROR((LEN(Table1[[#This Row],[Predictors]])-LEN(SUBSTITUTE(Table1[[#This Row],[Predictors]],".","")))/Table1[[#This Row],[NumPredictors]],0)</f>
        <v>0</v>
      </c>
      <c r="AU130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6" s="29">
        <f>1-(Table1[[#This Row],[P_2gram]]+Table1[[#This Row],[P_order]]+Table1[[#This Row],[P_se]])</f>
        <v>0</v>
      </c>
    </row>
    <row r="1307" spans="1:48" x14ac:dyDescent="0.25">
      <c r="A1307" s="26">
        <v>89</v>
      </c>
      <c r="B1307" s="26" t="s">
        <v>645</v>
      </c>
      <c r="C1307" s="26" t="s">
        <v>185</v>
      </c>
      <c r="D1307" s="26" t="s">
        <v>1510</v>
      </c>
      <c r="E1307" s="26">
        <v>4000</v>
      </c>
      <c r="F13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07" s="26" t="s">
        <v>608</v>
      </c>
      <c r="H1307" s="27">
        <v>1</v>
      </c>
      <c r="I1307" s="28">
        <v>42794.974259259259</v>
      </c>
      <c r="J1307" s="26" t="s">
        <v>85</v>
      </c>
      <c r="K1307" s="26" t="s">
        <v>11</v>
      </c>
      <c r="L1307" t="str">
        <f>SUBSTITUTE(SUBSTITUTE(Table1[[#This Row],[PredictorSetsOrig]],"task","act"),"startend","se")</f>
        <v>act</v>
      </c>
      <c r="M1307" s="14" t="s">
        <v>12</v>
      </c>
      <c r="N1307" s="27">
        <v>5</v>
      </c>
      <c r="O1307" s="27">
        <f>IF(Table1[[#This Row],[Algorithm]]="None",0,IF(Table1[[#This Row],[NumPredictors]]&lt;=5,5,IF(Table1[[#This Row],[NumPredictors]]&lt;=10,10,IF(Table1[[#This Row],[NumPredictors]]&lt;=30,30,50))))</f>
        <v>5</v>
      </c>
      <c r="P1307" s="29">
        <v>0.80500000000000005</v>
      </c>
      <c r="Q1307" s="29">
        <v>0.79733333333333301</v>
      </c>
      <c r="R1307" s="26">
        <v>0.25</v>
      </c>
      <c r="S1307" s="26">
        <v>3.2199999999975302</v>
      </c>
      <c r="T1307" s="26">
        <v>7.9999999998108307E-2</v>
      </c>
      <c r="U1307" s="27">
        <v>2.2036775100796699</v>
      </c>
      <c r="V1307" s="3">
        <v>6.6527099250221697</v>
      </c>
      <c r="W1307" s="22">
        <f>IFERROR(Table1[[#This Row],[MutualInformation]]/Table1[[#This Row],[MutualInformationPotential]],0)</f>
        <v>0.33124509183711726</v>
      </c>
      <c r="X1307" s="27">
        <v>8.4726291919478697E-2</v>
      </c>
      <c r="Y1307" s="3">
        <v>0.37128971067814898</v>
      </c>
      <c r="Z1307" s="27">
        <f>IFERROR(Table1[[#This Row],[MutualInformationVsOutcome]]/Table1[[#This Row],[MutualInformationVsOutcomePotential]],0)</f>
        <v>0.22819455935024105</v>
      </c>
      <c r="AA1307" s="26">
        <v>0</v>
      </c>
      <c r="AB1307" s="26">
        <v>805</v>
      </c>
      <c r="AC1307" s="26">
        <v>0</v>
      </c>
      <c r="AD1307" s="26">
        <v>195</v>
      </c>
      <c r="AE1307" s="27" t="s">
        <v>336</v>
      </c>
      <c r="AF13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307" s="17" t="str">
        <f>RIGHT(Table1[[#This Row],[AlgorithmFunc]],LEN(Table1[[#This Row],[AlgorithmFunc]])-16)</f>
        <v>Blanket</v>
      </c>
      <c r="AH1307" s="27">
        <f>Table1[[#This Row],['# CM TP]]+Table1[[#This Row],['# CM TN]]</f>
        <v>805</v>
      </c>
      <c r="AI1307" s="27">
        <f>Table1[[#This Row],['# CM FP]]+Table1[[#This Row],['# CM FN]]</f>
        <v>195</v>
      </c>
      <c r="AJ1307" s="27">
        <f>Table1[[#This Row],['# CM TP]]+Table1[[#This Row],['# CM FP]]</f>
        <v>0</v>
      </c>
      <c r="AK1307" s="27">
        <f>Table1[[#This Row],['# CM TN]]+Table1[[#This Row],['# CM FN]]</f>
        <v>1000</v>
      </c>
      <c r="AL1307" s="27">
        <f>Table1[[#This Row],[GT_T]]+Table1[[#This Row],[GT_F]]</f>
        <v>1000</v>
      </c>
      <c r="AM1307" s="27">
        <f>IFERROR((Table1[[#This Row],['# CM TP]]+Table1[[#This Row],['# CM TN]])/Table1[[#This Row],[GT_TOT]], 0)</f>
        <v>0.80500000000000005</v>
      </c>
      <c r="AN130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7" s="27">
        <f>(Table1[[#This Row],[OBS_ACC]]-Table1[[#This Row],[EXP_ACC]])/(1-Table1[[#This Row],[EXP_ACC]])</f>
        <v>0.75776397515527971</v>
      </c>
      <c r="AP1307" s="27">
        <f>Table1[[#This Row],['# CM TP]]+Table1[[#This Row],['# CM FN]]</f>
        <v>195</v>
      </c>
      <c r="AQ1307" s="27">
        <f>Table1[[#This Row],['# CM TN]]+Table1[[#This Row],['# CM FP]]</f>
        <v>805</v>
      </c>
      <c r="AR1307" s="29">
        <f>IFERROR(Table1[[#This Row],[NUM_T]]/(Table1[[#This Row],[NUM_T]]+Table1[[#This Row],[NUM_F]]),0)</f>
        <v>0.19500000000000001</v>
      </c>
      <c r="AS1307" s="29">
        <f>IFERROR(((LEN(Table1[[#This Row],[Predictors]])-LEN(SUBSTITUTE(Table1[[#This Row],[Predictors]],"_","")))/Table1[[#This Row],[NumPredictors]])-Table1[[#This Row],[P_se]],0)</f>
        <v>0</v>
      </c>
      <c r="AT1307" s="29">
        <f>IFERROR((LEN(Table1[[#This Row],[Predictors]])-LEN(SUBSTITUTE(Table1[[#This Row],[Predictors]],".","")))/Table1[[#This Row],[NumPredictors]],0)</f>
        <v>0</v>
      </c>
      <c r="AU130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7" s="29">
        <f>1-(Table1[[#This Row],[P_2gram]]+Table1[[#This Row],[P_order]]+Table1[[#This Row],[P_se]])</f>
        <v>1</v>
      </c>
    </row>
    <row r="1308" spans="1:48" x14ac:dyDescent="0.25">
      <c r="A1308" s="26">
        <v>56</v>
      </c>
      <c r="B1308" s="26" t="s">
        <v>645</v>
      </c>
      <c r="C1308" s="26" t="s">
        <v>185</v>
      </c>
      <c r="D1308" s="26" t="s">
        <v>1510</v>
      </c>
      <c r="E1308" s="26">
        <v>4000</v>
      </c>
      <c r="F13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08" s="26" t="s">
        <v>562</v>
      </c>
      <c r="H1308" s="27">
        <v>1</v>
      </c>
      <c r="I1308" s="28">
        <v>42794.22115740741</v>
      </c>
      <c r="J1308" s="26" t="s">
        <v>85</v>
      </c>
      <c r="K1308" s="26" t="s">
        <v>11</v>
      </c>
      <c r="L1308" t="str">
        <f>SUBSTITUTE(SUBSTITUTE(Table1[[#This Row],[PredictorSetsOrig]],"task","act"),"startend","se")</f>
        <v>act</v>
      </c>
      <c r="M1308" s="14" t="s">
        <v>12</v>
      </c>
      <c r="N1308" s="27">
        <v>6</v>
      </c>
      <c r="O1308" s="27">
        <f>IF(Table1[[#This Row],[Algorithm]]="None",0,IF(Table1[[#This Row],[NumPredictors]]&lt;=5,5,IF(Table1[[#This Row],[NumPredictors]]&lt;=10,10,IF(Table1[[#This Row],[NumPredictors]]&lt;=30,30,50))))</f>
        <v>10</v>
      </c>
      <c r="P1308" s="29">
        <v>0.80500000000000005</v>
      </c>
      <c r="Q1308" s="29">
        <v>0.79733333333333301</v>
      </c>
      <c r="R1308" s="26">
        <v>0.209999999999127</v>
      </c>
      <c r="S1308" s="26">
        <v>3.2299999999995599</v>
      </c>
      <c r="T1308" s="26">
        <v>8.0000000001746202E-2</v>
      </c>
      <c r="U1308" s="27">
        <v>2.2425807822956498</v>
      </c>
      <c r="V1308" s="17">
        <v>6.6527099250221697</v>
      </c>
      <c r="W1308" s="22">
        <f>IFERROR(Table1[[#This Row],[MutualInformation]]/Table1[[#This Row],[MutualInformationPotential]],0)</f>
        <v>0.33709282496458415</v>
      </c>
      <c r="X1308" s="27">
        <v>8.5775192348718193E-2</v>
      </c>
      <c r="Y1308" s="27">
        <v>0.37128971067814898</v>
      </c>
      <c r="Z1308" s="27">
        <f>IFERROR(Table1[[#This Row],[MutualInformationVsOutcome]]/Table1[[#This Row],[MutualInformationVsOutcomePotential]],0)</f>
        <v>0.23101957819421526</v>
      </c>
      <c r="AA1308" s="26">
        <v>0</v>
      </c>
      <c r="AB1308" s="26">
        <v>805</v>
      </c>
      <c r="AC1308" s="26">
        <v>0</v>
      </c>
      <c r="AD1308" s="26">
        <v>195</v>
      </c>
      <c r="AE1308" s="27" t="s">
        <v>324</v>
      </c>
      <c r="AF13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308" s="17" t="str">
        <f>RIGHT(Table1[[#This Row],[AlgorithmFunc]],LEN(Table1[[#This Row],[AlgorithmFunc]])-16)</f>
        <v>Blanket</v>
      </c>
      <c r="AH1308" s="27">
        <f>Table1[[#This Row],['# CM TP]]+Table1[[#This Row],['# CM TN]]</f>
        <v>805</v>
      </c>
      <c r="AI1308" s="27">
        <f>Table1[[#This Row],['# CM FP]]+Table1[[#This Row],['# CM FN]]</f>
        <v>195</v>
      </c>
      <c r="AJ1308" s="27">
        <f>Table1[[#This Row],['# CM TP]]+Table1[[#This Row],['# CM FP]]</f>
        <v>0</v>
      </c>
      <c r="AK1308" s="27">
        <f>Table1[[#This Row],['# CM TN]]+Table1[[#This Row],['# CM FN]]</f>
        <v>1000</v>
      </c>
      <c r="AL1308" s="27">
        <f>Table1[[#This Row],[GT_T]]+Table1[[#This Row],[GT_F]]</f>
        <v>1000</v>
      </c>
      <c r="AM1308" s="27">
        <f>IFERROR((Table1[[#This Row],['# CM TP]]+Table1[[#This Row],['# CM TN]])/Table1[[#This Row],[GT_TOT]], 0)</f>
        <v>0.80500000000000005</v>
      </c>
      <c r="AN1308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8" s="27">
        <f>(Table1[[#This Row],[OBS_ACC]]-Table1[[#This Row],[EXP_ACC]])/(1-Table1[[#This Row],[EXP_ACC]])</f>
        <v>0.75776397515527971</v>
      </c>
      <c r="AP1308" s="27">
        <f>Table1[[#This Row],['# CM TP]]+Table1[[#This Row],['# CM FN]]</f>
        <v>195</v>
      </c>
      <c r="AQ1308" s="27">
        <f>Table1[[#This Row],['# CM TN]]+Table1[[#This Row],['# CM FP]]</f>
        <v>805</v>
      </c>
      <c r="AR1308" s="29">
        <f>IFERROR(Table1[[#This Row],[NUM_T]]/(Table1[[#This Row],[NUM_T]]+Table1[[#This Row],[NUM_F]]),0)</f>
        <v>0.19500000000000001</v>
      </c>
      <c r="AS1308" s="29">
        <f>IFERROR(((LEN(Table1[[#This Row],[Predictors]])-LEN(SUBSTITUTE(Table1[[#This Row],[Predictors]],"_","")))/Table1[[#This Row],[NumPredictors]])-Table1[[#This Row],[P_se]],0)</f>
        <v>0</v>
      </c>
      <c r="AT1308" s="29">
        <f>IFERROR((LEN(Table1[[#This Row],[Predictors]])-LEN(SUBSTITUTE(Table1[[#This Row],[Predictors]],".","")))/Table1[[#This Row],[NumPredictors]],0)</f>
        <v>0</v>
      </c>
      <c r="AU13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8" s="29">
        <f>1-(Table1[[#This Row],[P_2gram]]+Table1[[#This Row],[P_order]]+Table1[[#This Row],[P_se]])</f>
        <v>1</v>
      </c>
    </row>
    <row r="1309" spans="1:48" x14ac:dyDescent="0.25">
      <c r="A1309" s="26">
        <v>1</v>
      </c>
      <c r="B1309" s="26" t="s">
        <v>645</v>
      </c>
      <c r="C1309" s="26" t="s">
        <v>185</v>
      </c>
      <c r="D1309" t="s">
        <v>1510</v>
      </c>
      <c r="E1309" s="26">
        <v>4000</v>
      </c>
      <c r="F13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09" s="26" t="s">
        <v>1540</v>
      </c>
      <c r="H1309" s="27">
        <v>1</v>
      </c>
      <c r="I1309" s="28">
        <v>43125.408252314817</v>
      </c>
      <c r="J1309" s="26" t="s">
        <v>85</v>
      </c>
      <c r="K1309" s="26" t="s">
        <v>11</v>
      </c>
      <c r="L1309" t="str">
        <f>SUBSTITUTE(SUBSTITUTE(Table1[[#This Row],[PredictorSetsOrig]],"task","act"),"startend","se")</f>
        <v>act</v>
      </c>
      <c r="M1309" s="32" t="s">
        <v>12</v>
      </c>
      <c r="N1309" s="27">
        <v>6</v>
      </c>
      <c r="O1309" s="27">
        <v>30</v>
      </c>
      <c r="P1309" s="29">
        <v>0.80500000000000005</v>
      </c>
      <c r="Q1309" s="29">
        <v>0.79733333333333301</v>
      </c>
      <c r="R1309" s="26">
        <v>0.130000000000109</v>
      </c>
      <c r="S1309" s="26">
        <v>3.75</v>
      </c>
      <c r="T1309" s="26">
        <v>0.110000000000127</v>
      </c>
      <c r="U1309" s="27">
        <v>2.2425807822956498</v>
      </c>
      <c r="V1309" s="17">
        <v>6.6527099250221697</v>
      </c>
      <c r="W1309" s="22">
        <f>IFERROR(Table1[[#This Row],[MutualInformation]]/Table1[[#This Row],[MutualInformationPotential]],0)</f>
        <v>0.33709282496458415</v>
      </c>
      <c r="X1309" s="27">
        <v>8.5775192348718193E-2</v>
      </c>
      <c r="Y1309" s="3">
        <v>0.37128971067814898</v>
      </c>
      <c r="Z1309" s="27">
        <f>IFERROR(Table1[[#This Row],[MutualInformationVsOutcome]]/Table1[[#This Row],[MutualInformationVsOutcomePotential]],0)</f>
        <v>0.23101957819421526</v>
      </c>
      <c r="AA1309" s="26">
        <v>0</v>
      </c>
      <c r="AB1309" s="26">
        <v>805</v>
      </c>
      <c r="AC1309" s="26">
        <v>0</v>
      </c>
      <c r="AD1309" s="26">
        <v>195</v>
      </c>
      <c r="AE1309" s="27" t="s">
        <v>324</v>
      </c>
      <c r="AF130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Blanket</v>
      </c>
      <c r="AG1309" s="17" t="str">
        <f>RIGHT(Table1[[#This Row],[AlgorithmFunc]],LEN(Table1[[#This Row],[AlgorithmFunc]])-16)</f>
        <v>Blanket</v>
      </c>
      <c r="AH1309" s="27">
        <f>Table1[[#This Row],['# CM TP]]+Table1[[#This Row],['# CM TN]]</f>
        <v>805</v>
      </c>
      <c r="AI1309" s="27">
        <f>Table1[[#This Row],['# CM FP]]+Table1[[#This Row],['# CM FN]]</f>
        <v>195</v>
      </c>
      <c r="AJ1309" s="27">
        <f>Table1[[#This Row],['# CM TP]]+Table1[[#This Row],['# CM FP]]</f>
        <v>0</v>
      </c>
      <c r="AK1309" s="27">
        <f>Table1[[#This Row],['# CM TN]]+Table1[[#This Row],['# CM FN]]</f>
        <v>1000</v>
      </c>
      <c r="AL1309" s="27">
        <f>Table1[[#This Row],[GT_T]]+Table1[[#This Row],[GT_F]]</f>
        <v>1000</v>
      </c>
      <c r="AM1309" s="27">
        <f>IFERROR((Table1[[#This Row],['# CM TP]]+Table1[[#This Row],['# CM TN]])/Table1[[#This Row],[GT_TOT]], 0)</f>
        <v>0.80500000000000005</v>
      </c>
      <c r="AN130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09" s="27">
        <f>(Table1[[#This Row],[OBS_ACC]]-Table1[[#This Row],[EXP_ACC]])/(1-Table1[[#This Row],[EXP_ACC]])</f>
        <v>0.75776397515527971</v>
      </c>
      <c r="AP1309" s="27">
        <f>Table1[[#This Row],['# CM TP]]+Table1[[#This Row],['# CM FN]]</f>
        <v>195</v>
      </c>
      <c r="AQ1309" s="27">
        <f>Table1[[#This Row],['# CM TN]]+Table1[[#This Row],['# CM FP]]</f>
        <v>805</v>
      </c>
      <c r="AR1309" s="29">
        <f>IFERROR(Table1[[#This Row],[NUM_T]]/(Table1[[#This Row],[NUM_T]]+Table1[[#This Row],[NUM_F]]),0)</f>
        <v>0.19500000000000001</v>
      </c>
      <c r="AS1309" s="29">
        <f>IFERROR(((LEN(Table1[[#This Row],[Predictors]])-LEN(SUBSTITUTE(Table1[[#This Row],[Predictors]],"_","")))/Table1[[#This Row],[NumPredictors]])-Table1[[#This Row],[P_se]],0)</f>
        <v>0</v>
      </c>
      <c r="AT1309" s="29">
        <f>IFERROR((LEN(Table1[[#This Row],[Predictors]])-LEN(SUBSTITUTE(Table1[[#This Row],[Predictors]],".","")))/Table1[[#This Row],[NumPredictors]],0)</f>
        <v>0</v>
      </c>
      <c r="AU130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09" s="29">
        <f>1-(Table1[[#This Row],[P_2gram]]+Table1[[#This Row],[P_order]]+Table1[[#This Row],[P_se]])</f>
        <v>1</v>
      </c>
    </row>
    <row r="1310" spans="1:48" x14ac:dyDescent="0.25">
      <c r="A1310" s="26">
        <v>94</v>
      </c>
      <c r="B1310" s="26" t="s">
        <v>645</v>
      </c>
      <c r="C1310" s="26" t="s">
        <v>185</v>
      </c>
      <c r="D1310" s="26" t="s">
        <v>1510</v>
      </c>
      <c r="E1310" s="26">
        <v>4000</v>
      </c>
      <c r="F13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10" s="26" t="s">
        <v>608</v>
      </c>
      <c r="H1310" s="27">
        <v>1</v>
      </c>
      <c r="I1310" s="28">
        <v>42794.996921296297</v>
      </c>
      <c r="J1310" s="26" t="s">
        <v>85</v>
      </c>
      <c r="K1310" s="26" t="s">
        <v>11</v>
      </c>
      <c r="L1310" t="str">
        <f>SUBSTITUTE(SUBSTITUTE(Table1[[#This Row],[PredictorSetsOrig]],"task","act"),"startend","se")</f>
        <v>act,2gram</v>
      </c>
      <c r="M1310" s="14" t="s">
        <v>22</v>
      </c>
      <c r="N1310" s="27">
        <v>5</v>
      </c>
      <c r="O1310" s="27">
        <f>IF(Table1[[#This Row],[Algorithm]]="None",0,IF(Table1[[#This Row],[NumPredictors]]&lt;=5,5,IF(Table1[[#This Row],[NumPredictors]]&lt;=10,10,IF(Table1[[#This Row],[NumPredictors]]&lt;=30,30,50))))</f>
        <v>5</v>
      </c>
      <c r="P1310" s="29">
        <v>0.80500000000000005</v>
      </c>
      <c r="Q1310" s="29">
        <v>0.79733333333333301</v>
      </c>
      <c r="R1310" s="26">
        <v>25.540000000000902</v>
      </c>
      <c r="S1310" s="26">
        <v>3.1500000000014601</v>
      </c>
      <c r="T1310" s="26">
        <v>0.61000000000058197</v>
      </c>
      <c r="U1310" s="27">
        <v>1.5027056541191699</v>
      </c>
      <c r="V1310" s="17">
        <v>7.30761563701172</v>
      </c>
      <c r="W1310" s="22">
        <f>IFERROR(Table1[[#This Row],[MutualInformation]]/Table1[[#This Row],[MutualInformationPotential]],0)</f>
        <v>0.20563556278305661</v>
      </c>
      <c r="X1310" s="27">
        <v>5.8566400439531201E-2</v>
      </c>
      <c r="Y1310" s="27">
        <v>0.40525441704633902</v>
      </c>
      <c r="Z1310" s="27">
        <f>IFERROR(Table1[[#This Row],[MutualInformationVsOutcome]]/Table1[[#This Row],[MutualInformationVsOutcomePotential]],0)</f>
        <v>0.14451761159418627</v>
      </c>
      <c r="AA1310" s="26">
        <v>0</v>
      </c>
      <c r="AB1310" s="26">
        <v>805</v>
      </c>
      <c r="AC1310" s="26">
        <v>0</v>
      </c>
      <c r="AD1310" s="26">
        <v>195</v>
      </c>
      <c r="AE1310" s="27" t="s">
        <v>660</v>
      </c>
      <c r="AF13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310" s="17" t="str">
        <f>RIGHT(Table1[[#This Row],[AlgorithmFunc]],LEN(Table1[[#This Row],[AlgorithmFunc]])-16)</f>
        <v>Blanket</v>
      </c>
      <c r="AH1310" s="27">
        <f>Table1[[#This Row],['# CM TP]]+Table1[[#This Row],['# CM TN]]</f>
        <v>805</v>
      </c>
      <c r="AI1310" s="27">
        <f>Table1[[#This Row],['# CM FP]]+Table1[[#This Row],['# CM FN]]</f>
        <v>195</v>
      </c>
      <c r="AJ1310" s="27">
        <f>Table1[[#This Row],['# CM TP]]+Table1[[#This Row],['# CM FP]]</f>
        <v>0</v>
      </c>
      <c r="AK1310" s="27">
        <f>Table1[[#This Row],['# CM TN]]+Table1[[#This Row],['# CM FN]]</f>
        <v>1000</v>
      </c>
      <c r="AL1310" s="27">
        <f>Table1[[#This Row],[GT_T]]+Table1[[#This Row],[GT_F]]</f>
        <v>1000</v>
      </c>
      <c r="AM1310" s="27">
        <f>IFERROR((Table1[[#This Row],['# CM TP]]+Table1[[#This Row],['# CM TN]])/Table1[[#This Row],[GT_TOT]], 0)</f>
        <v>0.80500000000000005</v>
      </c>
      <c r="AN131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10" s="27">
        <f>(Table1[[#This Row],[OBS_ACC]]-Table1[[#This Row],[EXP_ACC]])/(1-Table1[[#This Row],[EXP_ACC]])</f>
        <v>0.75776397515527971</v>
      </c>
      <c r="AP1310" s="27">
        <f>Table1[[#This Row],['# CM TP]]+Table1[[#This Row],['# CM FN]]</f>
        <v>195</v>
      </c>
      <c r="AQ1310" s="27">
        <f>Table1[[#This Row],['# CM TN]]+Table1[[#This Row],['# CM FP]]</f>
        <v>805</v>
      </c>
      <c r="AR1310" s="29">
        <f>IFERROR(Table1[[#This Row],[NUM_T]]/(Table1[[#This Row],[NUM_T]]+Table1[[#This Row],[NUM_F]]),0)</f>
        <v>0.19500000000000001</v>
      </c>
      <c r="AS1310" s="29">
        <f>IFERROR(((LEN(Table1[[#This Row],[Predictors]])-LEN(SUBSTITUTE(Table1[[#This Row],[Predictors]],"_","")))/Table1[[#This Row],[NumPredictors]])-Table1[[#This Row],[P_se]],0)</f>
        <v>0.6</v>
      </c>
      <c r="AT1310" s="29">
        <f>IFERROR((LEN(Table1[[#This Row],[Predictors]])-LEN(SUBSTITUTE(Table1[[#This Row],[Predictors]],".","")))/Table1[[#This Row],[NumPredictors]],0)</f>
        <v>0</v>
      </c>
      <c r="AU131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0" s="29">
        <f>1-(Table1[[#This Row],[P_2gram]]+Table1[[#This Row],[P_order]]+Table1[[#This Row],[P_se]])</f>
        <v>0.4</v>
      </c>
    </row>
    <row r="1311" spans="1:48" x14ac:dyDescent="0.25">
      <c r="A1311" s="26">
        <v>90</v>
      </c>
      <c r="B1311" s="26" t="s">
        <v>645</v>
      </c>
      <c r="C1311" s="26" t="s">
        <v>185</v>
      </c>
      <c r="D1311" s="26" t="s">
        <v>1510</v>
      </c>
      <c r="E1311" s="26">
        <v>4000</v>
      </c>
      <c r="F13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11" s="26" t="s">
        <v>608</v>
      </c>
      <c r="H1311" s="27">
        <v>1</v>
      </c>
      <c r="I1311" s="28">
        <v>42794.974305555559</v>
      </c>
      <c r="J1311" s="26" t="s">
        <v>85</v>
      </c>
      <c r="K1311" s="26" t="s">
        <v>11</v>
      </c>
      <c r="L1311" t="str">
        <f>SUBSTITUTE(SUBSTITUTE(Table1[[#This Row],[PredictorSetsOrig]],"task","act"),"startend","se")</f>
        <v>act,se</v>
      </c>
      <c r="M1311" s="14" t="s">
        <v>14</v>
      </c>
      <c r="N1311" s="27">
        <v>5</v>
      </c>
      <c r="O1311" s="27">
        <f>IF(Table1[[#This Row],[Algorithm]]="None",0,IF(Table1[[#This Row],[NumPredictors]]&lt;=5,5,IF(Table1[[#This Row],[NumPredictors]]&lt;=10,10,IF(Table1[[#This Row],[NumPredictors]]&lt;=30,30,50))))</f>
        <v>5</v>
      </c>
      <c r="P1311" s="29">
        <v>0.80500000000000005</v>
      </c>
      <c r="Q1311" s="29">
        <v>0.79733333333333301</v>
      </c>
      <c r="R1311" s="26">
        <v>0.15999999999985401</v>
      </c>
      <c r="S1311" s="26">
        <v>3.1900000000023301</v>
      </c>
      <c r="T1311" s="26">
        <v>8.0000000001746202E-2</v>
      </c>
      <c r="U1311" s="27">
        <v>2.2036775100796699</v>
      </c>
      <c r="V1311" s="17">
        <v>6.9605890807084903</v>
      </c>
      <c r="W1311" s="22">
        <f>IFERROR(Table1[[#This Row],[MutualInformation]]/Table1[[#This Row],[MutualInformationPotential]],0)</f>
        <v>0.31659353605390056</v>
      </c>
      <c r="X1311" s="27">
        <v>8.4726291919478697E-2</v>
      </c>
      <c r="Y1311" s="27">
        <v>0.38147101411214301</v>
      </c>
      <c r="Z1311" s="27">
        <f>IFERROR(Table1[[#This Row],[MutualInformationVsOutcome]]/Table1[[#This Row],[MutualInformationVsOutcomePotential]],0)</f>
        <v>0.22210414103591963</v>
      </c>
      <c r="AA1311" s="26">
        <v>0</v>
      </c>
      <c r="AB1311" s="26">
        <v>805</v>
      </c>
      <c r="AC1311" s="26">
        <v>0</v>
      </c>
      <c r="AD1311" s="26">
        <v>195</v>
      </c>
      <c r="AE1311" s="27" t="s">
        <v>336</v>
      </c>
      <c r="AF13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311" s="17" t="str">
        <f>RIGHT(Table1[[#This Row],[AlgorithmFunc]],LEN(Table1[[#This Row],[AlgorithmFunc]])-16)</f>
        <v>Blanket</v>
      </c>
      <c r="AH1311" s="27">
        <f>Table1[[#This Row],['# CM TP]]+Table1[[#This Row],['# CM TN]]</f>
        <v>805</v>
      </c>
      <c r="AI1311" s="27">
        <f>Table1[[#This Row],['# CM FP]]+Table1[[#This Row],['# CM FN]]</f>
        <v>195</v>
      </c>
      <c r="AJ1311" s="27">
        <f>Table1[[#This Row],['# CM TP]]+Table1[[#This Row],['# CM FP]]</f>
        <v>0</v>
      </c>
      <c r="AK1311" s="27">
        <f>Table1[[#This Row],['# CM TN]]+Table1[[#This Row],['# CM FN]]</f>
        <v>1000</v>
      </c>
      <c r="AL1311" s="27">
        <f>Table1[[#This Row],[GT_T]]+Table1[[#This Row],[GT_F]]</f>
        <v>1000</v>
      </c>
      <c r="AM1311" s="27">
        <f>IFERROR((Table1[[#This Row],['# CM TP]]+Table1[[#This Row],['# CM TN]])/Table1[[#This Row],[GT_TOT]], 0)</f>
        <v>0.80500000000000005</v>
      </c>
      <c r="AN1311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11" s="27">
        <f>(Table1[[#This Row],[OBS_ACC]]-Table1[[#This Row],[EXP_ACC]])/(1-Table1[[#This Row],[EXP_ACC]])</f>
        <v>0.75776397515527971</v>
      </c>
      <c r="AP1311" s="27">
        <f>Table1[[#This Row],['# CM TP]]+Table1[[#This Row],['# CM FN]]</f>
        <v>195</v>
      </c>
      <c r="AQ1311" s="27">
        <f>Table1[[#This Row],['# CM TN]]+Table1[[#This Row],['# CM FP]]</f>
        <v>805</v>
      </c>
      <c r="AR1311" s="29">
        <f>IFERROR(Table1[[#This Row],[NUM_T]]/(Table1[[#This Row],[NUM_T]]+Table1[[#This Row],[NUM_F]]),0)</f>
        <v>0.19500000000000001</v>
      </c>
      <c r="AS1311" s="29">
        <f>IFERROR(((LEN(Table1[[#This Row],[Predictors]])-LEN(SUBSTITUTE(Table1[[#This Row],[Predictors]],"_","")))/Table1[[#This Row],[NumPredictors]])-Table1[[#This Row],[P_se]],0)</f>
        <v>0</v>
      </c>
      <c r="AT1311" s="29">
        <f>IFERROR((LEN(Table1[[#This Row],[Predictors]])-LEN(SUBSTITUTE(Table1[[#This Row],[Predictors]],".","")))/Table1[[#This Row],[NumPredictors]],0)</f>
        <v>0</v>
      </c>
      <c r="AU131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1" s="29">
        <f>1-(Table1[[#This Row],[P_2gram]]+Table1[[#This Row],[P_order]]+Table1[[#This Row],[P_se]])</f>
        <v>1</v>
      </c>
    </row>
    <row r="1312" spans="1:48" x14ac:dyDescent="0.25">
      <c r="A1312" s="26">
        <v>37</v>
      </c>
      <c r="B1312" s="26" t="s">
        <v>645</v>
      </c>
      <c r="C1312" s="26" t="s">
        <v>185</v>
      </c>
      <c r="D1312" s="26" t="s">
        <v>1510</v>
      </c>
      <c r="E1312" s="26">
        <v>40000</v>
      </c>
      <c r="F13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312" s="26" t="s">
        <v>1316</v>
      </c>
      <c r="H1312" s="27">
        <v>1</v>
      </c>
      <c r="I1312" s="28">
        <v>43121.89203703704</v>
      </c>
      <c r="J1312" s="26" t="s">
        <v>1317</v>
      </c>
      <c r="K1312" s="26" t="s">
        <v>11</v>
      </c>
      <c r="L1312" t="str">
        <f>SUBSTITUTE(SUBSTITUTE(Table1[[#This Row],[PredictorSetsOrig]],"task","act"),"startend","se")</f>
        <v>act,se,order</v>
      </c>
      <c r="M1312" s="32" t="s">
        <v>18</v>
      </c>
      <c r="N1312" s="27">
        <v>30</v>
      </c>
      <c r="O1312" s="27">
        <f>IF(Table1[[#This Row],[Algorithm]]="None",0,IF(Table1[[#This Row],[NumPredictors]]&lt;=5,5,IF(Table1[[#This Row],[NumPredictors]]&lt;=10,10,IF(Table1[[#This Row],[NumPredictors]]&lt;=30,30,50))))</f>
        <v>30</v>
      </c>
      <c r="P1312" s="29">
        <v>0.82940000000000003</v>
      </c>
      <c r="Q1312" s="29">
        <v>0.82516666666666705</v>
      </c>
      <c r="R1312" s="26">
        <v>20.0500000000002</v>
      </c>
      <c r="S1312" s="26">
        <v>65.5</v>
      </c>
      <c r="T1312" s="26">
        <v>7.3099999999999499</v>
      </c>
      <c r="U1312" s="27">
        <v>5.9984497101179199</v>
      </c>
      <c r="V1312" s="17"/>
      <c r="W1312" s="22">
        <f>IFERROR(Table1[[#This Row],[MutualInformation]]/Table1[[#This Row],[MutualInformationPotential]],0)</f>
        <v>0</v>
      </c>
      <c r="X1312" s="27">
        <v>0.15871796337525901</v>
      </c>
      <c r="Y1312" s="3"/>
      <c r="Z1312" s="27">
        <f>IFERROR(Table1[[#This Row],[MutualInformationVsOutcome]]/Table1[[#This Row],[MutualInformationVsOutcomePotential]],0)</f>
        <v>0</v>
      </c>
      <c r="AA1312" s="26">
        <v>434</v>
      </c>
      <c r="AB1312" s="26">
        <v>7860</v>
      </c>
      <c r="AC1312" s="26">
        <v>163</v>
      </c>
      <c r="AD1312" s="26">
        <v>1543</v>
      </c>
      <c r="AE1312" s="27" t="s">
        <v>1390</v>
      </c>
      <c r="AF131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312" s="17" t="str">
        <f>RIGHT(Table1[[#This Row],[AlgorithmFunc]],LEN(Table1[[#This Row],[AlgorithmFunc]])-16)</f>
        <v>ClusterMRMR</v>
      </c>
      <c r="AH1312" s="27">
        <f>Table1[[#This Row],['# CM TP]]+Table1[[#This Row],['# CM TN]]</f>
        <v>8294</v>
      </c>
      <c r="AI1312" s="27">
        <f>Table1[[#This Row],['# CM FP]]+Table1[[#This Row],['# CM FN]]</f>
        <v>1706</v>
      </c>
      <c r="AJ1312" s="27">
        <f>Table1[[#This Row],['# CM TP]]+Table1[[#This Row],['# CM FP]]</f>
        <v>597</v>
      </c>
      <c r="AK1312" s="27">
        <f>Table1[[#This Row],['# CM TN]]+Table1[[#This Row],['# CM FN]]</f>
        <v>9403</v>
      </c>
      <c r="AL1312" s="27">
        <f>Table1[[#This Row],[GT_T]]+Table1[[#This Row],[GT_F]]</f>
        <v>10000</v>
      </c>
      <c r="AM1312" s="27">
        <f>IFERROR((Table1[[#This Row],['# CM TP]]+Table1[[#This Row],['# CM TN]])/Table1[[#This Row],[GT_TOT]], 0)</f>
        <v>0.82940000000000003</v>
      </c>
      <c r="AN1312" s="27">
        <f>IFERROR(((Table1[[#This Row],[GT_T]]*Table1[[#This Row],[GT_ML_P]]/Table1[[#This Row],[GT_TOT]])+(Table1[[#This Row],[GT_F]]*Table1[[#This Row],[GT_ML_N]]/Table1[[#This Row],[GT_TOT]]))/Table1[[#This Row],[GT_TOT]],0)</f>
        <v>0.20993036000000001</v>
      </c>
      <c r="AO1312" s="27">
        <f>(Table1[[#This Row],[OBS_ACC]]-Table1[[#This Row],[EXP_ACC]])/(1-Table1[[#This Row],[EXP_ACC]])</f>
        <v>0.78406966758018959</v>
      </c>
      <c r="AP1312" s="27">
        <f>Table1[[#This Row],['# CM TP]]+Table1[[#This Row],['# CM FN]]</f>
        <v>1977</v>
      </c>
      <c r="AQ1312" s="27">
        <f>Table1[[#This Row],['# CM TN]]+Table1[[#This Row],['# CM FP]]</f>
        <v>8023</v>
      </c>
      <c r="AR1312" s="29">
        <f>IFERROR(Table1[[#This Row],[NUM_T]]/(Table1[[#This Row],[NUM_T]]+Table1[[#This Row],[NUM_F]]),0)</f>
        <v>0.19769999999999999</v>
      </c>
      <c r="AS1312" s="29">
        <f>IFERROR(((LEN(Table1[[#This Row],[Predictors]])-LEN(SUBSTITUTE(Table1[[#This Row],[Predictors]],"_","")))/Table1[[#This Row],[NumPredictors]])-Table1[[#This Row],[P_se]],0)</f>
        <v>2.2222222222222227E-2</v>
      </c>
      <c r="AT1312" s="29">
        <f>IFERROR((LEN(Table1[[#This Row],[Predictors]])-LEN(SUBSTITUTE(Table1[[#This Row],[Predictors]],".","")))/Table1[[#This Row],[NumPredictors]],0)</f>
        <v>0.8</v>
      </c>
      <c r="AU131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312" s="29">
        <f>1-(Table1[[#This Row],[P_2gram]]+Table1[[#This Row],[P_order]]+Table1[[#This Row],[P_se]])</f>
        <v>0.1333333333333333</v>
      </c>
    </row>
    <row r="1313" spans="1:48" x14ac:dyDescent="0.25">
      <c r="A1313" s="26">
        <v>2</v>
      </c>
      <c r="B1313" s="26" t="s">
        <v>645</v>
      </c>
      <c r="C1313" s="26" t="s">
        <v>185</v>
      </c>
      <c r="D1313" t="s">
        <v>1510</v>
      </c>
      <c r="E1313" s="26">
        <v>40000</v>
      </c>
      <c r="F13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313" s="26" t="s">
        <v>1511</v>
      </c>
      <c r="H1313" s="27">
        <v>1</v>
      </c>
      <c r="I1313" s="28">
        <v>43122.329826388886</v>
      </c>
      <c r="J1313" s="26" t="s">
        <v>167</v>
      </c>
      <c r="K1313" s="26" t="s">
        <v>11</v>
      </c>
      <c r="L1313" t="str">
        <f>SUBSTITUTE(SUBSTITUTE(Table1[[#This Row],[PredictorSetsOrig]],"task","act"),"startend","se")</f>
        <v>act,se</v>
      </c>
      <c r="M1313" s="32" t="s">
        <v>14</v>
      </c>
      <c r="N1313" s="27">
        <v>10</v>
      </c>
      <c r="O1313" s="27">
        <f>IF(Table1[[#This Row],[Algorithm]]="None",0,IF(Table1[[#This Row],[NumPredictors]]&lt;=5,5,IF(Table1[[#This Row],[NumPredictors]]&lt;=10,10,IF(Table1[[#This Row],[NumPredictors]]&lt;=30,30,50))))</f>
        <v>10</v>
      </c>
      <c r="P1313" s="29">
        <v>0.80230000000000001</v>
      </c>
      <c r="Q1313" s="29">
        <v>0.80493333333333295</v>
      </c>
      <c r="R1313" s="26">
        <v>12.0799999999945</v>
      </c>
      <c r="S1313" s="26">
        <v>33.849999999998502</v>
      </c>
      <c r="T1313" s="26">
        <v>0.80999999999767203</v>
      </c>
      <c r="U1313" s="27">
        <v>4.3821433198273603</v>
      </c>
      <c r="V1313" s="17"/>
      <c r="W1313" s="22">
        <f>IFERROR(Table1[[#This Row],[MutualInformation]]/Table1[[#This Row],[MutualInformationPotential]],0)</f>
        <v>0</v>
      </c>
      <c r="X1313" s="27">
        <v>0.114607364320856</v>
      </c>
      <c r="Y1313" s="3"/>
      <c r="Z1313" s="27">
        <f>IFERROR(Table1[[#This Row],[MutualInformationVsOutcome]]/Table1[[#This Row],[MutualInformationVsOutcomePotential]],0)</f>
        <v>0</v>
      </c>
      <c r="AA1313" s="26">
        <v>0</v>
      </c>
      <c r="AB1313" s="26">
        <v>8023</v>
      </c>
      <c r="AC1313" s="26">
        <v>0</v>
      </c>
      <c r="AD1313" s="26">
        <v>1977</v>
      </c>
      <c r="AE1313" s="27" t="s">
        <v>1512</v>
      </c>
      <c r="AF131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313" s="17" t="str">
        <f>RIGHT(Table1[[#This Row],[AlgorithmFunc]],LEN(Table1[[#This Row],[AlgorithmFunc]])-16)</f>
        <v>LASSORepeated1se</v>
      </c>
      <c r="AH1313" s="27">
        <f>Table1[[#This Row],['# CM TP]]+Table1[[#This Row],['# CM TN]]</f>
        <v>8023</v>
      </c>
      <c r="AI1313" s="27">
        <f>Table1[[#This Row],['# CM FP]]+Table1[[#This Row],['# CM FN]]</f>
        <v>1977</v>
      </c>
      <c r="AJ1313" s="27">
        <f>Table1[[#This Row],['# CM TP]]+Table1[[#This Row],['# CM FP]]</f>
        <v>0</v>
      </c>
      <c r="AK1313" s="27">
        <f>Table1[[#This Row],['# CM TN]]+Table1[[#This Row],['# CM FN]]</f>
        <v>10000</v>
      </c>
      <c r="AL1313" s="27">
        <f>Table1[[#This Row],[GT_T]]+Table1[[#This Row],[GT_F]]</f>
        <v>10000</v>
      </c>
      <c r="AM1313" s="27">
        <f>IFERROR((Table1[[#This Row],['# CM TP]]+Table1[[#This Row],['# CM TN]])/Table1[[#This Row],[GT_TOT]], 0)</f>
        <v>0.80230000000000001</v>
      </c>
      <c r="AN1313" s="27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313" s="27">
        <f>(Table1[[#This Row],[OBS_ACC]]-Table1[[#This Row],[EXP_ACC]])/(1-Table1[[#This Row],[EXP_ACC]])</f>
        <v>0.75358344758818396</v>
      </c>
      <c r="AP1313" s="27">
        <f>Table1[[#This Row],['# CM TP]]+Table1[[#This Row],['# CM FN]]</f>
        <v>1977</v>
      </c>
      <c r="AQ1313" s="27">
        <f>Table1[[#This Row],['# CM TN]]+Table1[[#This Row],['# CM FP]]</f>
        <v>8023</v>
      </c>
      <c r="AR1313" s="29">
        <f>IFERROR(Table1[[#This Row],[NUM_T]]/(Table1[[#This Row],[NUM_T]]+Table1[[#This Row],[NUM_F]]),0)</f>
        <v>0.19769999999999999</v>
      </c>
      <c r="AS1313" s="29">
        <f>IFERROR(((LEN(Table1[[#This Row],[Predictors]])-LEN(SUBSTITUTE(Table1[[#This Row],[Predictors]],"_","")))/Table1[[#This Row],[NumPredictors]])-Table1[[#This Row],[P_se]],0)</f>
        <v>0</v>
      </c>
      <c r="AT1313" s="29">
        <f>IFERROR((LEN(Table1[[#This Row],[Predictors]])-LEN(SUBSTITUTE(Table1[[#This Row],[Predictors]],".","")))/Table1[[#This Row],[NumPredictors]],0)</f>
        <v>0</v>
      </c>
      <c r="AU131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3" s="29">
        <f>1-(Table1[[#This Row],[P_2gram]]+Table1[[#This Row],[P_order]]+Table1[[#This Row],[P_se]])</f>
        <v>1</v>
      </c>
    </row>
    <row r="1314" spans="1:48" x14ac:dyDescent="0.25">
      <c r="A1314" s="26">
        <v>91</v>
      </c>
      <c r="B1314" s="26" t="s">
        <v>645</v>
      </c>
      <c r="C1314" s="26" t="s">
        <v>185</v>
      </c>
      <c r="D1314" s="26" t="s">
        <v>1510</v>
      </c>
      <c r="E1314" s="26">
        <v>4000</v>
      </c>
      <c r="F13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14" s="26" t="s">
        <v>608</v>
      </c>
      <c r="H1314" s="27">
        <v>1</v>
      </c>
      <c r="I1314" s="28">
        <v>42794.974351851852</v>
      </c>
      <c r="J1314" s="26" t="s">
        <v>85</v>
      </c>
      <c r="K1314" s="26" t="s">
        <v>11</v>
      </c>
      <c r="L1314" t="str">
        <f>SUBSTITUTE(SUBSTITUTE(Table1[[#This Row],[PredictorSetsOrig]],"task","act"),"startend","se")</f>
        <v>act,se,2gram</v>
      </c>
      <c r="M1314" s="14" t="s">
        <v>16</v>
      </c>
      <c r="N1314" s="27">
        <v>5</v>
      </c>
      <c r="O1314" s="27">
        <f>IF(Table1[[#This Row],[Algorithm]]="None",0,IF(Table1[[#This Row],[NumPredictors]]&lt;=5,5,IF(Table1[[#This Row],[NumPredictors]]&lt;=10,10,IF(Table1[[#This Row],[NumPredictors]]&lt;=30,30,50))))</f>
        <v>5</v>
      </c>
      <c r="P1314" s="29">
        <v>0.80500000000000005</v>
      </c>
      <c r="Q1314" s="29">
        <v>0.79733333333333301</v>
      </c>
      <c r="R1314" s="26">
        <v>27.270000000000401</v>
      </c>
      <c r="S1314" s="26">
        <v>3.0499999999992702</v>
      </c>
      <c r="T1314" s="26">
        <v>0.61999999999898103</v>
      </c>
      <c r="U1314" s="27">
        <v>1.3649963332125501</v>
      </c>
      <c r="V1314" s="17">
        <v>7.30761563701172</v>
      </c>
      <c r="W1314" s="22">
        <f>IFERROR(Table1[[#This Row],[MutualInformation]]/Table1[[#This Row],[MutualInformationPotential]],0)</f>
        <v>0.18679093168216135</v>
      </c>
      <c r="X1314" s="27">
        <v>5.3376802501179398E-2</v>
      </c>
      <c r="Y1314" s="27">
        <v>0.40525441704633802</v>
      </c>
      <c r="Z1314" s="27">
        <f>IFERROR(Table1[[#This Row],[MutualInformationVsOutcome]]/Table1[[#This Row],[MutualInformationVsOutcomePotential]],0)</f>
        <v>0.13171183398866232</v>
      </c>
      <c r="AA1314" s="26">
        <v>0</v>
      </c>
      <c r="AB1314" s="26">
        <v>805</v>
      </c>
      <c r="AC1314" s="26">
        <v>0</v>
      </c>
      <c r="AD1314" s="26">
        <v>195</v>
      </c>
      <c r="AE1314" s="27" t="s">
        <v>658</v>
      </c>
      <c r="AF13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314" s="17" t="str">
        <f>RIGHT(Table1[[#This Row],[AlgorithmFunc]],LEN(Table1[[#This Row],[AlgorithmFunc]])-16)</f>
        <v>Blanket</v>
      </c>
      <c r="AH1314" s="27">
        <f>Table1[[#This Row],['# CM TP]]+Table1[[#This Row],['# CM TN]]</f>
        <v>805</v>
      </c>
      <c r="AI1314" s="27">
        <f>Table1[[#This Row],['# CM FP]]+Table1[[#This Row],['# CM FN]]</f>
        <v>195</v>
      </c>
      <c r="AJ1314" s="27">
        <f>Table1[[#This Row],['# CM TP]]+Table1[[#This Row],['# CM FP]]</f>
        <v>0</v>
      </c>
      <c r="AK1314" s="27">
        <f>Table1[[#This Row],['# CM TN]]+Table1[[#This Row],['# CM FN]]</f>
        <v>1000</v>
      </c>
      <c r="AL1314" s="27">
        <f>Table1[[#This Row],[GT_T]]+Table1[[#This Row],[GT_F]]</f>
        <v>1000</v>
      </c>
      <c r="AM1314" s="27">
        <f>IFERROR((Table1[[#This Row],['# CM TP]]+Table1[[#This Row],['# CM TN]])/Table1[[#This Row],[GT_TOT]], 0)</f>
        <v>0.80500000000000005</v>
      </c>
      <c r="AN1314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14" s="27">
        <f>(Table1[[#This Row],[OBS_ACC]]-Table1[[#This Row],[EXP_ACC]])/(1-Table1[[#This Row],[EXP_ACC]])</f>
        <v>0.75776397515527971</v>
      </c>
      <c r="AP1314" s="27">
        <f>Table1[[#This Row],['# CM TP]]+Table1[[#This Row],['# CM FN]]</f>
        <v>195</v>
      </c>
      <c r="AQ1314" s="27">
        <f>Table1[[#This Row],['# CM TN]]+Table1[[#This Row],['# CM FP]]</f>
        <v>805</v>
      </c>
      <c r="AR1314" s="29">
        <f>IFERROR(Table1[[#This Row],[NUM_T]]/(Table1[[#This Row],[NUM_T]]+Table1[[#This Row],[NUM_F]]),0)</f>
        <v>0.19500000000000001</v>
      </c>
      <c r="AS1314" s="29">
        <f>IFERROR(((LEN(Table1[[#This Row],[Predictors]])-LEN(SUBSTITUTE(Table1[[#This Row],[Predictors]],"_","")))/Table1[[#This Row],[NumPredictors]])-Table1[[#This Row],[P_se]],0)</f>
        <v>0.8</v>
      </c>
      <c r="AT1314" s="29">
        <f>IFERROR((LEN(Table1[[#This Row],[Predictors]])-LEN(SUBSTITUTE(Table1[[#This Row],[Predictors]],".","")))/Table1[[#This Row],[NumPredictors]],0)</f>
        <v>0</v>
      </c>
      <c r="AU13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4" s="29">
        <f>1-(Table1[[#This Row],[P_2gram]]+Table1[[#This Row],[P_order]]+Table1[[#This Row],[P_se]])</f>
        <v>0.19999999999999996</v>
      </c>
    </row>
    <row r="1315" spans="1:48" x14ac:dyDescent="0.25">
      <c r="A1315" s="26">
        <v>21</v>
      </c>
      <c r="B1315" s="26" t="s">
        <v>645</v>
      </c>
      <c r="C1315" s="26" t="s">
        <v>185</v>
      </c>
      <c r="D1315" s="26" t="s">
        <v>1510</v>
      </c>
      <c r="E1315" s="26">
        <v>4000</v>
      </c>
      <c r="F13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15" s="26" t="s">
        <v>608</v>
      </c>
      <c r="H1315" s="27">
        <v>1</v>
      </c>
      <c r="I1315" s="28">
        <v>42794.699907407405</v>
      </c>
      <c r="J1315" s="26" t="s">
        <v>28</v>
      </c>
      <c r="K1315" s="26" t="s">
        <v>11</v>
      </c>
      <c r="L1315" t="str">
        <f>SUBSTITUTE(SUBSTITUTE(Table1[[#This Row],[PredictorSetsOrig]],"task","act"),"startend","se")</f>
        <v>order</v>
      </c>
      <c r="M1315" s="14" t="s">
        <v>436</v>
      </c>
      <c r="N1315" s="27">
        <v>5</v>
      </c>
      <c r="O1315" s="27">
        <f>IF(Table1[[#This Row],[Algorithm]]="None",0,IF(Table1[[#This Row],[NumPredictors]]&lt;=5,5,IF(Table1[[#This Row],[NumPredictors]]&lt;=10,10,IF(Table1[[#This Row],[NumPredictors]]&lt;=30,30,50))))</f>
        <v>5</v>
      </c>
      <c r="P1315" s="29">
        <v>0.80500000000000005</v>
      </c>
      <c r="Q1315" s="29">
        <v>0.79733333333333301</v>
      </c>
      <c r="R1315" s="26">
        <v>15.58</v>
      </c>
      <c r="S1315" s="26">
        <v>3.1100000000000101</v>
      </c>
      <c r="T1315" s="26">
        <v>0.80000000000001104</v>
      </c>
      <c r="U1315" s="27">
        <v>1.4591476868834199</v>
      </c>
      <c r="V1315" s="17">
        <v>7.01301931468352</v>
      </c>
      <c r="W1315" s="22">
        <f>IFERROR(Table1[[#This Row],[MutualInformation]]/Table1[[#This Row],[MutualInformationPotential]],0)</f>
        <v>0.20806269331503582</v>
      </c>
      <c r="X1315" s="27">
        <v>2.6376462978976899E-2</v>
      </c>
      <c r="Y1315" s="27">
        <v>0.35444746043164099</v>
      </c>
      <c r="Z1315" s="27">
        <f>IFERROR(Table1[[#This Row],[MutualInformationVsOutcome]]/Table1[[#This Row],[MutualInformationVsOutcomePotential]],0)</f>
        <v>7.4415720024784554E-2</v>
      </c>
      <c r="AA1315" s="26">
        <v>0</v>
      </c>
      <c r="AB1315" s="26">
        <v>805</v>
      </c>
      <c r="AC1315" s="26">
        <v>0</v>
      </c>
      <c r="AD1315" s="26">
        <v>195</v>
      </c>
      <c r="AE1315" s="27" t="s">
        <v>614</v>
      </c>
      <c r="AF13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315" s="17" t="str">
        <f>RIGHT(Table1[[#This Row],[AlgorithmFunc]],LEN(Table1[[#This Row],[AlgorithmFunc]])-16)</f>
        <v>ClusterDuplicates</v>
      </c>
      <c r="AH1315" s="27">
        <f>Table1[[#This Row],['# CM TP]]+Table1[[#This Row],['# CM TN]]</f>
        <v>805</v>
      </c>
      <c r="AI1315" s="27">
        <f>Table1[[#This Row],['# CM FP]]+Table1[[#This Row],['# CM FN]]</f>
        <v>195</v>
      </c>
      <c r="AJ1315" s="27">
        <f>Table1[[#This Row],['# CM TP]]+Table1[[#This Row],['# CM FP]]</f>
        <v>0</v>
      </c>
      <c r="AK1315" s="27">
        <f>Table1[[#This Row],['# CM TN]]+Table1[[#This Row],['# CM FN]]</f>
        <v>1000</v>
      </c>
      <c r="AL1315" s="27">
        <f>Table1[[#This Row],[GT_T]]+Table1[[#This Row],[GT_F]]</f>
        <v>1000</v>
      </c>
      <c r="AM1315" s="27">
        <f>IFERROR((Table1[[#This Row],['# CM TP]]+Table1[[#This Row],['# CM TN]])/Table1[[#This Row],[GT_TOT]], 0)</f>
        <v>0.80500000000000005</v>
      </c>
      <c r="AN1315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15" s="27">
        <f>(Table1[[#This Row],[OBS_ACC]]-Table1[[#This Row],[EXP_ACC]])/(1-Table1[[#This Row],[EXP_ACC]])</f>
        <v>0.75776397515527971</v>
      </c>
      <c r="AP1315" s="27">
        <f>Table1[[#This Row],['# CM TP]]+Table1[[#This Row],['# CM FN]]</f>
        <v>195</v>
      </c>
      <c r="AQ1315" s="27">
        <f>Table1[[#This Row],['# CM TN]]+Table1[[#This Row],['# CM FP]]</f>
        <v>805</v>
      </c>
      <c r="AR1315" s="29">
        <f>IFERROR(Table1[[#This Row],[NUM_T]]/(Table1[[#This Row],[NUM_T]]+Table1[[#This Row],[NUM_F]]),0)</f>
        <v>0.19500000000000001</v>
      </c>
      <c r="AS1315" s="29">
        <f>IFERROR(((LEN(Table1[[#This Row],[Predictors]])-LEN(SUBSTITUTE(Table1[[#This Row],[Predictors]],"_","")))/Table1[[#This Row],[NumPredictors]])-Table1[[#This Row],[P_se]],0)</f>
        <v>0</v>
      </c>
      <c r="AT1315" s="29">
        <f>IFERROR((LEN(Table1[[#This Row],[Predictors]])-LEN(SUBSTITUTE(Table1[[#This Row],[Predictors]],".","")))/Table1[[#This Row],[NumPredictors]],0)</f>
        <v>1</v>
      </c>
      <c r="AU131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5" s="29">
        <f>1-(Table1[[#This Row],[P_2gram]]+Table1[[#This Row],[P_order]]+Table1[[#This Row],[P_se]])</f>
        <v>0</v>
      </c>
    </row>
    <row r="1316" spans="1:48" x14ac:dyDescent="0.25">
      <c r="A1316" s="26">
        <v>45</v>
      </c>
      <c r="B1316" s="26" t="s">
        <v>645</v>
      </c>
      <c r="C1316" s="26" t="s">
        <v>185</v>
      </c>
      <c r="D1316" s="26" t="s">
        <v>1510</v>
      </c>
      <c r="E1316" s="26">
        <v>4000</v>
      </c>
      <c r="F13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16" s="26" t="s">
        <v>608</v>
      </c>
      <c r="H1316" s="27">
        <v>1</v>
      </c>
      <c r="I1316" s="28">
        <v>42794.722442129627</v>
      </c>
      <c r="J1316" s="26" t="s">
        <v>51</v>
      </c>
      <c r="K1316" s="26" t="s">
        <v>11</v>
      </c>
      <c r="L1316" t="str">
        <f>SUBSTITUTE(SUBSTITUTE(Table1[[#This Row],[PredictorSetsOrig]],"task","act"),"startend","se")</f>
        <v>act</v>
      </c>
      <c r="M1316" s="14" t="s">
        <v>12</v>
      </c>
      <c r="N1316" s="27">
        <v>5</v>
      </c>
      <c r="O1316" s="27">
        <f>IF(Table1[[#This Row],[Algorithm]]="None",0,IF(Table1[[#This Row],[NumPredictors]]&lt;=5,5,IF(Table1[[#This Row],[NumPredictors]]&lt;=10,10,IF(Table1[[#This Row],[NumPredictors]]&lt;=30,30,50))))</f>
        <v>5</v>
      </c>
      <c r="P1316" s="29">
        <v>0.80500000000000005</v>
      </c>
      <c r="Q1316" s="29">
        <v>0.79766666666666697</v>
      </c>
      <c r="R1316" s="26">
        <v>1.3000000000001799</v>
      </c>
      <c r="S1316" s="26">
        <v>3.1500000000000901</v>
      </c>
      <c r="T1316" s="26">
        <v>7.0000000000163695E-2</v>
      </c>
      <c r="U1316" s="27">
        <v>2.2166819742445298</v>
      </c>
      <c r="V1316" s="17">
        <v>6.6527099250221697</v>
      </c>
      <c r="W1316" s="22">
        <f>IFERROR(Table1[[#This Row],[MutualInformation]]/Table1[[#This Row],[MutualInformationPotential]],0)</f>
        <v>0.33319985377795391</v>
      </c>
      <c r="X1316" s="27">
        <v>3.1376774950589797E-2</v>
      </c>
      <c r="Y1316" s="27">
        <v>0.37128971067814898</v>
      </c>
      <c r="Z1316" s="27">
        <f>IFERROR(Table1[[#This Row],[MutualInformationVsOutcome]]/Table1[[#This Row],[MutualInformationVsOutcomePotential]],0)</f>
        <v>8.4507526193713003E-2</v>
      </c>
      <c r="AA1316" s="26">
        <v>0</v>
      </c>
      <c r="AB1316" s="26">
        <v>805</v>
      </c>
      <c r="AC1316" s="26">
        <v>0</v>
      </c>
      <c r="AD1316" s="26">
        <v>195</v>
      </c>
      <c r="AE1316" s="27" t="s">
        <v>629</v>
      </c>
      <c r="AF13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16" s="17" t="str">
        <f>RIGHT(Table1[[#This Row],[AlgorithmFunc]],LEN(Table1[[#This Row],[AlgorithmFunc]])-16)</f>
        <v>ClusterImportance</v>
      </c>
      <c r="AH1316" s="27">
        <f>Table1[[#This Row],['# CM TP]]+Table1[[#This Row],['# CM TN]]</f>
        <v>805</v>
      </c>
      <c r="AI1316" s="27">
        <f>Table1[[#This Row],['# CM FP]]+Table1[[#This Row],['# CM FN]]</f>
        <v>195</v>
      </c>
      <c r="AJ1316" s="27">
        <f>Table1[[#This Row],['# CM TP]]+Table1[[#This Row],['# CM FP]]</f>
        <v>0</v>
      </c>
      <c r="AK1316" s="27">
        <f>Table1[[#This Row],['# CM TN]]+Table1[[#This Row],['# CM FN]]</f>
        <v>1000</v>
      </c>
      <c r="AL1316" s="27">
        <f>Table1[[#This Row],[GT_T]]+Table1[[#This Row],[GT_F]]</f>
        <v>1000</v>
      </c>
      <c r="AM1316" s="27">
        <f>IFERROR((Table1[[#This Row],['# CM TP]]+Table1[[#This Row],['# CM TN]])/Table1[[#This Row],[GT_TOT]], 0)</f>
        <v>0.80500000000000005</v>
      </c>
      <c r="AN131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16" s="27">
        <f>(Table1[[#This Row],[OBS_ACC]]-Table1[[#This Row],[EXP_ACC]])/(1-Table1[[#This Row],[EXP_ACC]])</f>
        <v>0.75776397515527971</v>
      </c>
      <c r="AP1316" s="27">
        <f>Table1[[#This Row],['# CM TP]]+Table1[[#This Row],['# CM FN]]</f>
        <v>195</v>
      </c>
      <c r="AQ1316" s="27">
        <f>Table1[[#This Row],['# CM TN]]+Table1[[#This Row],['# CM FP]]</f>
        <v>805</v>
      </c>
      <c r="AR1316" s="29">
        <f>IFERROR(Table1[[#This Row],[NUM_T]]/(Table1[[#This Row],[NUM_T]]+Table1[[#This Row],[NUM_F]]),0)</f>
        <v>0.19500000000000001</v>
      </c>
      <c r="AS1316" s="29">
        <f>IFERROR(((LEN(Table1[[#This Row],[Predictors]])-LEN(SUBSTITUTE(Table1[[#This Row],[Predictors]],"_","")))/Table1[[#This Row],[NumPredictors]])-Table1[[#This Row],[P_se]],0)</f>
        <v>0</v>
      </c>
      <c r="AT1316" s="29">
        <f>IFERROR((LEN(Table1[[#This Row],[Predictors]])-LEN(SUBSTITUTE(Table1[[#This Row],[Predictors]],".","")))/Table1[[#This Row],[NumPredictors]],0)</f>
        <v>0</v>
      </c>
      <c r="AU131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6" s="29">
        <f>1-(Table1[[#This Row],[P_2gram]]+Table1[[#This Row],[P_order]]+Table1[[#This Row],[P_se]])</f>
        <v>1</v>
      </c>
    </row>
    <row r="1317" spans="1:48" x14ac:dyDescent="0.25">
      <c r="A1317" s="26">
        <v>46</v>
      </c>
      <c r="B1317" s="26" t="s">
        <v>645</v>
      </c>
      <c r="C1317" s="26" t="s">
        <v>185</v>
      </c>
      <c r="D1317" s="26" t="s">
        <v>1510</v>
      </c>
      <c r="E1317" s="26">
        <v>4000</v>
      </c>
      <c r="F13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17" s="26" t="s">
        <v>608</v>
      </c>
      <c r="H1317" s="27">
        <v>1</v>
      </c>
      <c r="I1317" s="28">
        <v>42794.722500000003</v>
      </c>
      <c r="J1317" s="26" t="s">
        <v>51</v>
      </c>
      <c r="K1317" s="26" t="s">
        <v>11</v>
      </c>
      <c r="L1317" t="str">
        <f>SUBSTITUTE(SUBSTITUTE(Table1[[#This Row],[PredictorSetsOrig]],"task","act"),"startend","se")</f>
        <v>act,se</v>
      </c>
      <c r="M1317" s="14" t="s">
        <v>14</v>
      </c>
      <c r="N1317" s="27">
        <v>5</v>
      </c>
      <c r="O1317" s="27">
        <f>IF(Table1[[#This Row],[Algorithm]]="None",0,IF(Table1[[#This Row],[NumPredictors]]&lt;=5,5,IF(Table1[[#This Row],[NumPredictors]]&lt;=10,10,IF(Table1[[#This Row],[NumPredictors]]&lt;=30,30,50))))</f>
        <v>5</v>
      </c>
      <c r="P1317" s="29">
        <v>0.80500000000000005</v>
      </c>
      <c r="Q1317" s="29">
        <v>0.79733333333333301</v>
      </c>
      <c r="R1317" s="26">
        <v>0.71999999999980002</v>
      </c>
      <c r="S1317" s="26">
        <v>3.0599999999999499</v>
      </c>
      <c r="T1317" s="26">
        <v>7.9999999999927199E-2</v>
      </c>
      <c r="U1317" s="27">
        <v>1.64895458535783</v>
      </c>
      <c r="V1317" s="17">
        <v>6.9605890807084903</v>
      </c>
      <c r="W1317" s="22">
        <f>IFERROR(Table1[[#This Row],[MutualInformation]]/Table1[[#This Row],[MutualInformationPotential]],0)</f>
        <v>0.23689871162312451</v>
      </c>
      <c r="X1317" s="27">
        <v>4.1950780510295403E-2</v>
      </c>
      <c r="Y1317" s="27">
        <v>0.38147101411214301</v>
      </c>
      <c r="Z1317" s="27">
        <f>IFERROR(Table1[[#This Row],[MutualInformationVsOutcome]]/Table1[[#This Row],[MutualInformationVsOutcomePotential]],0)</f>
        <v>0.10997108288275584</v>
      </c>
      <c r="AA1317" s="26">
        <v>0</v>
      </c>
      <c r="AB1317" s="26">
        <v>805</v>
      </c>
      <c r="AC1317" s="26">
        <v>0</v>
      </c>
      <c r="AD1317" s="26">
        <v>195</v>
      </c>
      <c r="AE1317" s="27" t="s">
        <v>630</v>
      </c>
      <c r="AF13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17" s="17" t="str">
        <f>RIGHT(Table1[[#This Row],[AlgorithmFunc]],LEN(Table1[[#This Row],[AlgorithmFunc]])-16)</f>
        <v>ClusterImportance</v>
      </c>
      <c r="AH1317" s="27">
        <f>Table1[[#This Row],['# CM TP]]+Table1[[#This Row],['# CM TN]]</f>
        <v>805</v>
      </c>
      <c r="AI1317" s="27">
        <f>Table1[[#This Row],['# CM FP]]+Table1[[#This Row],['# CM FN]]</f>
        <v>195</v>
      </c>
      <c r="AJ1317" s="27">
        <f>Table1[[#This Row],['# CM TP]]+Table1[[#This Row],['# CM FP]]</f>
        <v>0</v>
      </c>
      <c r="AK1317" s="27">
        <f>Table1[[#This Row],['# CM TN]]+Table1[[#This Row],['# CM FN]]</f>
        <v>1000</v>
      </c>
      <c r="AL1317" s="27">
        <f>Table1[[#This Row],[GT_T]]+Table1[[#This Row],[GT_F]]</f>
        <v>1000</v>
      </c>
      <c r="AM1317" s="27">
        <f>IFERROR((Table1[[#This Row],['# CM TP]]+Table1[[#This Row],['# CM TN]])/Table1[[#This Row],[GT_TOT]], 0)</f>
        <v>0.80500000000000005</v>
      </c>
      <c r="AN131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17" s="27">
        <f>(Table1[[#This Row],[OBS_ACC]]-Table1[[#This Row],[EXP_ACC]])/(1-Table1[[#This Row],[EXP_ACC]])</f>
        <v>0.75776397515527971</v>
      </c>
      <c r="AP1317" s="27">
        <f>Table1[[#This Row],['# CM TP]]+Table1[[#This Row],['# CM FN]]</f>
        <v>195</v>
      </c>
      <c r="AQ1317" s="27">
        <f>Table1[[#This Row],['# CM TN]]+Table1[[#This Row],['# CM FP]]</f>
        <v>805</v>
      </c>
      <c r="AR1317" s="29">
        <f>IFERROR(Table1[[#This Row],[NUM_T]]/(Table1[[#This Row],[NUM_T]]+Table1[[#This Row],[NUM_F]]),0)</f>
        <v>0.19500000000000001</v>
      </c>
      <c r="AS1317" s="29">
        <f>IFERROR(((LEN(Table1[[#This Row],[Predictors]])-LEN(SUBSTITUTE(Table1[[#This Row],[Predictors]],"_","")))/Table1[[#This Row],[NumPredictors]])-Table1[[#This Row],[P_se]],0)</f>
        <v>6.666666666666668E-2</v>
      </c>
      <c r="AT1317" s="29">
        <f>IFERROR((LEN(Table1[[#This Row],[Predictors]])-LEN(SUBSTITUTE(Table1[[#This Row],[Predictors]],".","")))/Table1[[#This Row],[NumPredictors]],0)</f>
        <v>0</v>
      </c>
      <c r="AU131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1317" s="29">
        <f>1-(Table1[[#This Row],[P_2gram]]+Table1[[#This Row],[P_order]]+Table1[[#This Row],[P_se]])</f>
        <v>0.8</v>
      </c>
    </row>
    <row r="1318" spans="1:48" x14ac:dyDescent="0.25">
      <c r="A1318" s="26">
        <v>47</v>
      </c>
      <c r="B1318" s="26" t="s">
        <v>645</v>
      </c>
      <c r="C1318" s="26" t="s">
        <v>185</v>
      </c>
      <c r="D1318" s="26" t="s">
        <v>1510</v>
      </c>
      <c r="E1318" s="26">
        <v>4000</v>
      </c>
      <c r="F13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18" s="26" t="s">
        <v>608</v>
      </c>
      <c r="H1318" s="27">
        <v>1</v>
      </c>
      <c r="I1318" s="28">
        <v>42794.722546296296</v>
      </c>
      <c r="J1318" s="26" t="s">
        <v>51</v>
      </c>
      <c r="K1318" s="26" t="s">
        <v>11</v>
      </c>
      <c r="L1318" t="str">
        <f>SUBSTITUTE(SUBSTITUTE(Table1[[#This Row],[PredictorSetsOrig]],"task","act"),"startend","se")</f>
        <v>act,se,2gram</v>
      </c>
      <c r="M1318" s="14" t="s">
        <v>16</v>
      </c>
      <c r="N1318" s="27">
        <v>5</v>
      </c>
      <c r="O1318" s="27">
        <f>IF(Table1[[#This Row],[Algorithm]]="None",0,IF(Table1[[#This Row],[NumPredictors]]&lt;=5,5,IF(Table1[[#This Row],[NumPredictors]]&lt;=10,10,IF(Table1[[#This Row],[NumPredictors]]&lt;=30,30,50))))</f>
        <v>5</v>
      </c>
      <c r="P1318" s="29">
        <v>0.80500000000000005</v>
      </c>
      <c r="Q1318" s="29">
        <v>0.79733333333333301</v>
      </c>
      <c r="R1318" s="26">
        <v>6.6999999999998199</v>
      </c>
      <c r="S1318" s="26">
        <v>3.11999999999989</v>
      </c>
      <c r="T1318" s="26">
        <v>0.59999999999990905</v>
      </c>
      <c r="U1318" s="27">
        <v>0.460055841309019</v>
      </c>
      <c r="V1318" s="17">
        <v>7.30761563701172</v>
      </c>
      <c r="W1318" s="22">
        <f>IFERROR(Table1[[#This Row],[MutualInformation]]/Table1[[#This Row],[MutualInformationPotential]],0)</f>
        <v>6.2955670380215586E-2</v>
      </c>
      <c r="X1318" s="27">
        <v>7.2052043512726999E-3</v>
      </c>
      <c r="Y1318" s="27">
        <v>0.40525441704633802</v>
      </c>
      <c r="Z1318" s="27">
        <f>IFERROR(Table1[[#This Row],[MutualInformationVsOutcome]]/Table1[[#This Row],[MutualInformationVsOutcomePotential]],0)</f>
        <v>1.7779459145164198E-2</v>
      </c>
      <c r="AA1318" s="26">
        <v>0</v>
      </c>
      <c r="AB1318" s="26">
        <v>805</v>
      </c>
      <c r="AC1318" s="26">
        <v>0</v>
      </c>
      <c r="AD1318" s="26">
        <v>195</v>
      </c>
      <c r="AE1318" s="27" t="s">
        <v>631</v>
      </c>
      <c r="AF13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18" s="17" t="str">
        <f>RIGHT(Table1[[#This Row],[AlgorithmFunc]],LEN(Table1[[#This Row],[AlgorithmFunc]])-16)</f>
        <v>ClusterImportance</v>
      </c>
      <c r="AH1318" s="27">
        <f>Table1[[#This Row],['# CM TP]]+Table1[[#This Row],['# CM TN]]</f>
        <v>805</v>
      </c>
      <c r="AI1318" s="27">
        <f>Table1[[#This Row],['# CM FP]]+Table1[[#This Row],['# CM FN]]</f>
        <v>195</v>
      </c>
      <c r="AJ1318" s="27">
        <f>Table1[[#This Row],['# CM TP]]+Table1[[#This Row],['# CM FP]]</f>
        <v>0</v>
      </c>
      <c r="AK1318" s="27">
        <f>Table1[[#This Row],['# CM TN]]+Table1[[#This Row],['# CM FN]]</f>
        <v>1000</v>
      </c>
      <c r="AL1318" s="27">
        <f>Table1[[#This Row],[GT_T]]+Table1[[#This Row],[GT_F]]</f>
        <v>1000</v>
      </c>
      <c r="AM1318" s="27">
        <f>IFERROR((Table1[[#This Row],['# CM TP]]+Table1[[#This Row],['# CM TN]])/Table1[[#This Row],[GT_TOT]], 0)</f>
        <v>0.80500000000000005</v>
      </c>
      <c r="AN1318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18" s="27">
        <f>(Table1[[#This Row],[OBS_ACC]]-Table1[[#This Row],[EXP_ACC]])/(1-Table1[[#This Row],[EXP_ACC]])</f>
        <v>0.75776397515527971</v>
      </c>
      <c r="AP1318" s="27">
        <f>Table1[[#This Row],['# CM TP]]+Table1[[#This Row],['# CM FN]]</f>
        <v>195</v>
      </c>
      <c r="AQ1318" s="27">
        <f>Table1[[#This Row],['# CM TN]]+Table1[[#This Row],['# CM FP]]</f>
        <v>805</v>
      </c>
      <c r="AR1318" s="29">
        <f>IFERROR(Table1[[#This Row],[NUM_T]]/(Table1[[#This Row],[NUM_T]]+Table1[[#This Row],[NUM_F]]),0)</f>
        <v>0.19500000000000001</v>
      </c>
      <c r="AS1318" s="29">
        <f>IFERROR(((LEN(Table1[[#This Row],[Predictors]])-LEN(SUBSTITUTE(Table1[[#This Row],[Predictors]],"_","")))/Table1[[#This Row],[NumPredictors]])-Table1[[#This Row],[P_se]],0)</f>
        <v>0.6</v>
      </c>
      <c r="AT1318" s="29">
        <f>IFERROR((LEN(Table1[[#This Row],[Predictors]])-LEN(SUBSTITUTE(Table1[[#This Row],[Predictors]],".","")))/Table1[[#This Row],[NumPredictors]],0)</f>
        <v>0</v>
      </c>
      <c r="AU131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8" s="29">
        <f>1-(Table1[[#This Row],[P_2gram]]+Table1[[#This Row],[P_order]]+Table1[[#This Row],[P_se]])</f>
        <v>0.4</v>
      </c>
    </row>
    <row r="1319" spans="1:48" x14ac:dyDescent="0.25">
      <c r="A1319" s="26">
        <v>48</v>
      </c>
      <c r="B1319" s="26" t="s">
        <v>645</v>
      </c>
      <c r="C1319" s="26" t="s">
        <v>185</v>
      </c>
      <c r="D1319" s="26" t="s">
        <v>1510</v>
      </c>
      <c r="E1319" s="26">
        <v>4000</v>
      </c>
      <c r="F13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19" s="26" t="s">
        <v>608</v>
      </c>
      <c r="H1319" s="27">
        <v>1</v>
      </c>
      <c r="I1319" s="28">
        <v>42794.722673611112</v>
      </c>
      <c r="J1319" s="26" t="s">
        <v>51</v>
      </c>
      <c r="K1319" s="26" t="s">
        <v>11</v>
      </c>
      <c r="L1319" t="str">
        <f>SUBSTITUTE(SUBSTITUTE(Table1[[#This Row],[PredictorSetsOrig]],"task","act"),"startend","se")</f>
        <v>act,se,order</v>
      </c>
      <c r="M1319" s="14" t="s">
        <v>18</v>
      </c>
      <c r="N1319" s="27">
        <v>5</v>
      </c>
      <c r="O1319" s="27">
        <f>IF(Table1[[#This Row],[Algorithm]]="None",0,IF(Table1[[#This Row],[NumPredictors]]&lt;=5,5,IF(Table1[[#This Row],[NumPredictors]]&lt;=10,10,IF(Table1[[#This Row],[NumPredictors]]&lt;=30,30,50))))</f>
        <v>5</v>
      </c>
      <c r="P1319" s="29">
        <v>0.80500000000000005</v>
      </c>
      <c r="Q1319" s="29">
        <v>0.79733333333333301</v>
      </c>
      <c r="R1319" s="26">
        <v>5</v>
      </c>
      <c r="S1319" s="26">
        <v>3.12000000000035</v>
      </c>
      <c r="T1319" s="26">
        <v>0.84000000000014596</v>
      </c>
      <c r="U1319" s="27">
        <v>1.01666766055941</v>
      </c>
      <c r="V1319" s="17">
        <v>7.28892414629368</v>
      </c>
      <c r="W1319" s="22">
        <f>IFERROR(Table1[[#This Row],[MutualInformation]]/Table1[[#This Row],[MutualInformationPotential]],0)</f>
        <v>0.13948116898381663</v>
      </c>
      <c r="X1319" s="27">
        <v>1.3732174437052399E-2</v>
      </c>
      <c r="Y1319" s="27">
        <v>0.403599247604152</v>
      </c>
      <c r="Z1319" s="27">
        <f>IFERROR(Table1[[#This Row],[MutualInformationVsOutcome]]/Table1[[#This Row],[MutualInformationVsOutcomePotential]],0)</f>
        <v>3.4024281557930067E-2</v>
      </c>
      <c r="AA1319" s="26">
        <v>0</v>
      </c>
      <c r="AB1319" s="26">
        <v>805</v>
      </c>
      <c r="AC1319" s="26">
        <v>0</v>
      </c>
      <c r="AD1319" s="26">
        <v>195</v>
      </c>
      <c r="AE1319" s="27" t="s">
        <v>632</v>
      </c>
      <c r="AF13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19" s="17" t="str">
        <f>RIGHT(Table1[[#This Row],[AlgorithmFunc]],LEN(Table1[[#This Row],[AlgorithmFunc]])-16)</f>
        <v>ClusterImportance</v>
      </c>
      <c r="AH1319" s="27">
        <f>Table1[[#This Row],['# CM TP]]+Table1[[#This Row],['# CM TN]]</f>
        <v>805</v>
      </c>
      <c r="AI1319" s="27">
        <f>Table1[[#This Row],['# CM FP]]+Table1[[#This Row],['# CM FN]]</f>
        <v>195</v>
      </c>
      <c r="AJ1319" s="27">
        <f>Table1[[#This Row],['# CM TP]]+Table1[[#This Row],['# CM FP]]</f>
        <v>0</v>
      </c>
      <c r="AK1319" s="27">
        <f>Table1[[#This Row],['# CM TN]]+Table1[[#This Row],['# CM FN]]</f>
        <v>1000</v>
      </c>
      <c r="AL1319" s="27">
        <f>Table1[[#This Row],[GT_T]]+Table1[[#This Row],[GT_F]]</f>
        <v>1000</v>
      </c>
      <c r="AM1319" s="27">
        <f>IFERROR((Table1[[#This Row],['# CM TP]]+Table1[[#This Row],['# CM TN]])/Table1[[#This Row],[GT_TOT]], 0)</f>
        <v>0.80500000000000005</v>
      </c>
      <c r="AN131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19" s="27">
        <f>(Table1[[#This Row],[OBS_ACC]]-Table1[[#This Row],[EXP_ACC]])/(1-Table1[[#This Row],[EXP_ACC]])</f>
        <v>0.75776397515527971</v>
      </c>
      <c r="AP1319" s="27">
        <f>Table1[[#This Row],['# CM TP]]+Table1[[#This Row],['# CM FN]]</f>
        <v>195</v>
      </c>
      <c r="AQ1319" s="27">
        <f>Table1[[#This Row],['# CM TN]]+Table1[[#This Row],['# CM FP]]</f>
        <v>805</v>
      </c>
      <c r="AR1319" s="29">
        <f>IFERROR(Table1[[#This Row],[NUM_T]]/(Table1[[#This Row],[NUM_T]]+Table1[[#This Row],[NUM_F]]),0)</f>
        <v>0.19500000000000001</v>
      </c>
      <c r="AS1319" s="29">
        <f>IFERROR(((LEN(Table1[[#This Row],[Predictors]])-LEN(SUBSTITUTE(Table1[[#This Row],[Predictors]],"_","")))/Table1[[#This Row],[NumPredictors]])-Table1[[#This Row],[P_se]],0)</f>
        <v>0</v>
      </c>
      <c r="AT1319" s="29">
        <f>IFERROR((LEN(Table1[[#This Row],[Predictors]])-LEN(SUBSTITUTE(Table1[[#This Row],[Predictors]],".","")))/Table1[[#This Row],[NumPredictors]],0)</f>
        <v>0.8</v>
      </c>
      <c r="AU131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19" s="29">
        <f>1-(Table1[[#This Row],[P_2gram]]+Table1[[#This Row],[P_order]]+Table1[[#This Row],[P_se]])</f>
        <v>0.19999999999999996</v>
      </c>
    </row>
    <row r="1320" spans="1:48" x14ac:dyDescent="0.25">
      <c r="A1320" s="26">
        <v>49</v>
      </c>
      <c r="B1320" s="26" t="s">
        <v>645</v>
      </c>
      <c r="C1320" s="26" t="s">
        <v>185</v>
      </c>
      <c r="D1320" s="26" t="s">
        <v>1510</v>
      </c>
      <c r="E1320" s="26">
        <v>4000</v>
      </c>
      <c r="F13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0" s="26" t="s">
        <v>608</v>
      </c>
      <c r="H1320" s="27">
        <v>1</v>
      </c>
      <c r="I1320" s="28">
        <v>42794.72278935185</v>
      </c>
      <c r="J1320" s="26" t="s">
        <v>51</v>
      </c>
      <c r="K1320" s="26" t="s">
        <v>11</v>
      </c>
      <c r="L1320" t="str">
        <f>SUBSTITUTE(SUBSTITUTE(Table1[[#This Row],[PredictorSetsOrig]],"task","act"),"startend","se")</f>
        <v>act,se,2gram,order</v>
      </c>
      <c r="M1320" s="14" t="s">
        <v>20</v>
      </c>
      <c r="N1320" s="27">
        <v>5</v>
      </c>
      <c r="O1320" s="27">
        <f>IF(Table1[[#This Row],[Algorithm]]="None",0,IF(Table1[[#This Row],[NumPredictors]]&lt;=5,5,IF(Table1[[#This Row],[NumPredictors]]&lt;=10,10,IF(Table1[[#This Row],[NumPredictors]]&lt;=30,30,50))))</f>
        <v>5</v>
      </c>
      <c r="P1320" s="29">
        <v>0.80500000000000005</v>
      </c>
      <c r="Q1320" s="29">
        <v>0.79733333333333301</v>
      </c>
      <c r="R1320" s="26">
        <v>7.7899999999999601</v>
      </c>
      <c r="S1320" s="26">
        <v>3.0399999999999601</v>
      </c>
      <c r="T1320" s="26">
        <v>1.5</v>
      </c>
      <c r="U1320" s="27">
        <v>1.2319334165276701</v>
      </c>
      <c r="V1320" s="17">
        <v>7.30761563701172</v>
      </c>
      <c r="W1320" s="22">
        <f>IFERROR(Table1[[#This Row],[MutualInformation]]/Table1[[#This Row],[MutualInformationPotential]],0)</f>
        <v>0.16858213098786359</v>
      </c>
      <c r="X1320" s="27">
        <v>2.00170225356846E-2</v>
      </c>
      <c r="Y1320" s="27">
        <v>0.40525441704633902</v>
      </c>
      <c r="Z1320" s="27">
        <f>IFERROR(Table1[[#This Row],[MutualInformationVsOutcome]]/Table1[[#This Row],[MutualInformationVsOutcomePotential]],0)</f>
        <v>4.9393718350010586E-2</v>
      </c>
      <c r="AA1320" s="26">
        <v>0</v>
      </c>
      <c r="AB1320" s="26">
        <v>805</v>
      </c>
      <c r="AC1320" s="26">
        <v>0</v>
      </c>
      <c r="AD1320" s="26">
        <v>195</v>
      </c>
      <c r="AE1320" s="27" t="s">
        <v>633</v>
      </c>
      <c r="AF13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20" s="17" t="str">
        <f>RIGHT(Table1[[#This Row],[AlgorithmFunc]],LEN(Table1[[#This Row],[AlgorithmFunc]])-16)</f>
        <v>ClusterImportance</v>
      </c>
      <c r="AH1320" s="27">
        <f>Table1[[#This Row],['# CM TP]]+Table1[[#This Row],['# CM TN]]</f>
        <v>805</v>
      </c>
      <c r="AI1320" s="27">
        <f>Table1[[#This Row],['# CM FP]]+Table1[[#This Row],['# CM FN]]</f>
        <v>195</v>
      </c>
      <c r="AJ1320" s="27">
        <f>Table1[[#This Row],['# CM TP]]+Table1[[#This Row],['# CM FP]]</f>
        <v>0</v>
      </c>
      <c r="AK1320" s="27">
        <f>Table1[[#This Row],['# CM TN]]+Table1[[#This Row],['# CM FN]]</f>
        <v>1000</v>
      </c>
      <c r="AL1320" s="27">
        <f>Table1[[#This Row],[GT_T]]+Table1[[#This Row],[GT_F]]</f>
        <v>1000</v>
      </c>
      <c r="AM1320" s="27">
        <f>IFERROR((Table1[[#This Row],['# CM TP]]+Table1[[#This Row],['# CM TN]])/Table1[[#This Row],[GT_TOT]], 0)</f>
        <v>0.80500000000000005</v>
      </c>
      <c r="AN132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0" s="27">
        <f>(Table1[[#This Row],[OBS_ACC]]-Table1[[#This Row],[EXP_ACC]])/(1-Table1[[#This Row],[EXP_ACC]])</f>
        <v>0.75776397515527971</v>
      </c>
      <c r="AP1320" s="27">
        <f>Table1[[#This Row],['# CM TP]]+Table1[[#This Row],['# CM FN]]</f>
        <v>195</v>
      </c>
      <c r="AQ1320" s="27">
        <f>Table1[[#This Row],['# CM TN]]+Table1[[#This Row],['# CM FP]]</f>
        <v>805</v>
      </c>
      <c r="AR1320" s="29">
        <f>IFERROR(Table1[[#This Row],[NUM_T]]/(Table1[[#This Row],[NUM_T]]+Table1[[#This Row],[NUM_F]]),0)</f>
        <v>0.19500000000000001</v>
      </c>
      <c r="AS1320" s="29">
        <f>IFERROR(((LEN(Table1[[#This Row],[Predictors]])-LEN(SUBSTITUTE(Table1[[#This Row],[Predictors]],"_","")))/Table1[[#This Row],[NumPredictors]])-Table1[[#This Row],[P_se]],0)</f>
        <v>0.6</v>
      </c>
      <c r="AT1320" s="29">
        <f>IFERROR((LEN(Table1[[#This Row],[Predictors]])-LEN(SUBSTITUTE(Table1[[#This Row],[Predictors]],".","")))/Table1[[#This Row],[NumPredictors]],0)</f>
        <v>0.4</v>
      </c>
      <c r="AU132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0" s="29">
        <f>1-(Table1[[#This Row],[P_2gram]]+Table1[[#This Row],[P_order]]+Table1[[#This Row],[P_se]])</f>
        <v>0</v>
      </c>
    </row>
    <row r="1321" spans="1:48" x14ac:dyDescent="0.25">
      <c r="A1321" s="26">
        <v>50</v>
      </c>
      <c r="B1321" s="26" t="s">
        <v>645</v>
      </c>
      <c r="C1321" s="26" t="s">
        <v>185</v>
      </c>
      <c r="D1321" s="26" t="s">
        <v>1510</v>
      </c>
      <c r="E1321" s="26">
        <v>4000</v>
      </c>
      <c r="F13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1" s="26" t="s">
        <v>608</v>
      </c>
      <c r="H1321" s="27">
        <v>1</v>
      </c>
      <c r="I1321" s="28">
        <v>42794.722939814812</v>
      </c>
      <c r="J1321" s="26" t="s">
        <v>51</v>
      </c>
      <c r="K1321" s="26" t="s">
        <v>11</v>
      </c>
      <c r="L1321" t="str">
        <f>SUBSTITUTE(SUBSTITUTE(Table1[[#This Row],[PredictorSetsOrig]],"task","act"),"startend","se")</f>
        <v>act,2gram</v>
      </c>
      <c r="M1321" s="14" t="s">
        <v>22</v>
      </c>
      <c r="N1321" s="27">
        <v>5</v>
      </c>
      <c r="O1321" s="27">
        <f>IF(Table1[[#This Row],[Algorithm]]="None",0,IF(Table1[[#This Row],[NumPredictors]]&lt;=5,5,IF(Table1[[#This Row],[NumPredictors]]&lt;=10,10,IF(Table1[[#This Row],[NumPredictors]]&lt;=30,30,50))))</f>
        <v>5</v>
      </c>
      <c r="P1321" s="29">
        <v>0.80500000000000005</v>
      </c>
      <c r="Q1321" s="29">
        <v>0.79733333333333301</v>
      </c>
      <c r="R1321" s="26">
        <v>6.4100000000003101</v>
      </c>
      <c r="S1321" s="26">
        <v>3.11999999999989</v>
      </c>
      <c r="T1321" s="26">
        <v>0.63000000000010903</v>
      </c>
      <c r="U1321" s="27">
        <v>1.1210330321664701</v>
      </c>
      <c r="V1321" s="17">
        <v>7.30761563701172</v>
      </c>
      <c r="W1321" s="22">
        <f>IFERROR(Table1[[#This Row],[MutualInformation]]/Table1[[#This Row],[MutualInformationPotential]],0)</f>
        <v>0.15340612969415707</v>
      </c>
      <c r="X1321" s="27">
        <v>1.12445663832963E-2</v>
      </c>
      <c r="Y1321" s="3">
        <v>0.40525441704633902</v>
      </c>
      <c r="Z1321" s="27">
        <f>IFERROR(Table1[[#This Row],[MutualInformationVsOutcome]]/Table1[[#This Row],[MutualInformationVsOutcomePotential]],0)</f>
        <v>2.7746931088996705E-2</v>
      </c>
      <c r="AA1321" s="26">
        <v>0</v>
      </c>
      <c r="AB1321" s="26">
        <v>805</v>
      </c>
      <c r="AC1321" s="26">
        <v>0</v>
      </c>
      <c r="AD1321" s="26">
        <v>195</v>
      </c>
      <c r="AE1321" s="27" t="s">
        <v>634</v>
      </c>
      <c r="AF13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21" s="17" t="str">
        <f>RIGHT(Table1[[#This Row],[AlgorithmFunc]],LEN(Table1[[#This Row],[AlgorithmFunc]])-16)</f>
        <v>ClusterImportance</v>
      </c>
      <c r="AH1321" s="27">
        <f>Table1[[#This Row],['# CM TP]]+Table1[[#This Row],['# CM TN]]</f>
        <v>805</v>
      </c>
      <c r="AI1321" s="27">
        <f>Table1[[#This Row],['# CM FP]]+Table1[[#This Row],['# CM FN]]</f>
        <v>195</v>
      </c>
      <c r="AJ1321" s="27">
        <f>Table1[[#This Row],['# CM TP]]+Table1[[#This Row],['# CM FP]]</f>
        <v>0</v>
      </c>
      <c r="AK1321" s="27">
        <f>Table1[[#This Row],['# CM TN]]+Table1[[#This Row],['# CM FN]]</f>
        <v>1000</v>
      </c>
      <c r="AL1321" s="27">
        <f>Table1[[#This Row],[GT_T]]+Table1[[#This Row],[GT_F]]</f>
        <v>1000</v>
      </c>
      <c r="AM1321" s="27">
        <f>IFERROR((Table1[[#This Row],['# CM TP]]+Table1[[#This Row],['# CM TN]])/Table1[[#This Row],[GT_TOT]], 0)</f>
        <v>0.80500000000000005</v>
      </c>
      <c r="AN1321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1" s="27">
        <f>(Table1[[#This Row],[OBS_ACC]]-Table1[[#This Row],[EXP_ACC]])/(1-Table1[[#This Row],[EXP_ACC]])</f>
        <v>0.75776397515527971</v>
      </c>
      <c r="AP1321" s="27">
        <f>Table1[[#This Row],['# CM TP]]+Table1[[#This Row],['# CM FN]]</f>
        <v>195</v>
      </c>
      <c r="AQ1321" s="27">
        <f>Table1[[#This Row],['# CM TN]]+Table1[[#This Row],['# CM FP]]</f>
        <v>805</v>
      </c>
      <c r="AR1321" s="29">
        <f>IFERROR(Table1[[#This Row],[NUM_T]]/(Table1[[#This Row],[NUM_T]]+Table1[[#This Row],[NUM_F]]),0)</f>
        <v>0.19500000000000001</v>
      </c>
      <c r="AS1321" s="29">
        <f>IFERROR(((LEN(Table1[[#This Row],[Predictors]])-LEN(SUBSTITUTE(Table1[[#This Row],[Predictors]],"_","")))/Table1[[#This Row],[NumPredictors]])-Table1[[#This Row],[P_se]],0)</f>
        <v>0.8</v>
      </c>
      <c r="AT1321" s="29">
        <f>IFERROR((LEN(Table1[[#This Row],[Predictors]])-LEN(SUBSTITUTE(Table1[[#This Row],[Predictors]],".","")))/Table1[[#This Row],[NumPredictors]],0)</f>
        <v>0</v>
      </c>
      <c r="AU132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1" s="29">
        <f>1-(Table1[[#This Row],[P_2gram]]+Table1[[#This Row],[P_order]]+Table1[[#This Row],[P_se]])</f>
        <v>0.19999999999999996</v>
      </c>
    </row>
    <row r="1322" spans="1:48" x14ac:dyDescent="0.25">
      <c r="A1322" s="26">
        <v>51</v>
      </c>
      <c r="B1322" s="26" t="s">
        <v>645</v>
      </c>
      <c r="C1322" s="26" t="s">
        <v>185</v>
      </c>
      <c r="D1322" s="26" t="s">
        <v>1510</v>
      </c>
      <c r="E1322" s="26">
        <v>4000</v>
      </c>
      <c r="F13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2" s="26" t="s">
        <v>608</v>
      </c>
      <c r="H1322" s="27">
        <v>1</v>
      </c>
      <c r="I1322" s="28">
        <v>42794.723067129627</v>
      </c>
      <c r="J1322" s="26" t="s">
        <v>51</v>
      </c>
      <c r="K1322" s="26" t="s">
        <v>11</v>
      </c>
      <c r="L1322" t="str">
        <f>SUBSTITUTE(SUBSTITUTE(Table1[[#This Row],[PredictorSetsOrig]],"task","act"),"startend","se")</f>
        <v>act,2gram,order</v>
      </c>
      <c r="M1322" s="14" t="s">
        <v>24</v>
      </c>
      <c r="N1322" s="27">
        <v>5</v>
      </c>
      <c r="O1322" s="27">
        <f>IF(Table1[[#This Row],[Algorithm]]="None",0,IF(Table1[[#This Row],[NumPredictors]]&lt;=5,5,IF(Table1[[#This Row],[NumPredictors]]&lt;=10,10,IF(Table1[[#This Row],[NumPredictors]]&lt;=30,30,50))))</f>
        <v>5</v>
      </c>
      <c r="P1322" s="29">
        <v>0.80500000000000005</v>
      </c>
      <c r="Q1322" s="29">
        <v>0.79733333333333301</v>
      </c>
      <c r="R1322" s="26">
        <v>7.74000000000024</v>
      </c>
      <c r="S1322" s="26">
        <v>3.2200000000002502</v>
      </c>
      <c r="T1322" s="26">
        <v>1.54999999999973</v>
      </c>
      <c r="U1322" s="27">
        <v>1.3468394905985599</v>
      </c>
      <c r="V1322" s="17">
        <v>7.30761563701172</v>
      </c>
      <c r="W1322" s="22">
        <f>IFERROR(Table1[[#This Row],[MutualInformation]]/Table1[[#This Row],[MutualInformationPotential]],0)</f>
        <v>0.18430628504557181</v>
      </c>
      <c r="X1322" s="27">
        <v>2.68516117651059E-2</v>
      </c>
      <c r="Y1322" s="27">
        <v>0.40525441704633902</v>
      </c>
      <c r="Z1322" s="27">
        <f>IFERROR(Table1[[#This Row],[MutualInformationVsOutcome]]/Table1[[#This Row],[MutualInformationVsOutcomePotential]],0)</f>
        <v>6.6258652924282721E-2</v>
      </c>
      <c r="AA1322" s="26">
        <v>0</v>
      </c>
      <c r="AB1322" s="26">
        <v>805</v>
      </c>
      <c r="AC1322" s="26">
        <v>0</v>
      </c>
      <c r="AD1322" s="26">
        <v>195</v>
      </c>
      <c r="AE1322" s="27" t="s">
        <v>635</v>
      </c>
      <c r="AF13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22" s="17" t="str">
        <f>RIGHT(Table1[[#This Row],[AlgorithmFunc]],LEN(Table1[[#This Row],[AlgorithmFunc]])-16)</f>
        <v>ClusterImportance</v>
      </c>
      <c r="AH1322" s="27">
        <f>Table1[[#This Row],['# CM TP]]+Table1[[#This Row],['# CM TN]]</f>
        <v>805</v>
      </c>
      <c r="AI1322" s="27">
        <f>Table1[[#This Row],['# CM FP]]+Table1[[#This Row],['# CM FN]]</f>
        <v>195</v>
      </c>
      <c r="AJ1322" s="27">
        <f>Table1[[#This Row],['# CM TP]]+Table1[[#This Row],['# CM FP]]</f>
        <v>0</v>
      </c>
      <c r="AK1322" s="27">
        <f>Table1[[#This Row],['# CM TN]]+Table1[[#This Row],['# CM FN]]</f>
        <v>1000</v>
      </c>
      <c r="AL1322" s="27">
        <f>Table1[[#This Row],[GT_T]]+Table1[[#This Row],[GT_F]]</f>
        <v>1000</v>
      </c>
      <c r="AM1322" s="27">
        <f>IFERROR((Table1[[#This Row],['# CM TP]]+Table1[[#This Row],['# CM TN]])/Table1[[#This Row],[GT_TOT]], 0)</f>
        <v>0.80500000000000005</v>
      </c>
      <c r="AN1322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2" s="27">
        <f>(Table1[[#This Row],[OBS_ACC]]-Table1[[#This Row],[EXP_ACC]])/(1-Table1[[#This Row],[EXP_ACC]])</f>
        <v>0.75776397515527971</v>
      </c>
      <c r="AP1322" s="27">
        <f>Table1[[#This Row],['# CM TP]]+Table1[[#This Row],['# CM FN]]</f>
        <v>195</v>
      </c>
      <c r="AQ1322" s="27">
        <f>Table1[[#This Row],['# CM TN]]+Table1[[#This Row],['# CM FP]]</f>
        <v>805</v>
      </c>
      <c r="AR1322" s="29">
        <f>IFERROR(Table1[[#This Row],[NUM_T]]/(Table1[[#This Row],[NUM_T]]+Table1[[#This Row],[NUM_F]]),0)</f>
        <v>0.19500000000000001</v>
      </c>
      <c r="AS1322" s="29">
        <f>IFERROR(((LEN(Table1[[#This Row],[Predictors]])-LEN(SUBSTITUTE(Table1[[#This Row],[Predictors]],"_","")))/Table1[[#This Row],[NumPredictors]])-Table1[[#This Row],[P_se]],0)</f>
        <v>0.6</v>
      </c>
      <c r="AT1322" s="29">
        <f>IFERROR((LEN(Table1[[#This Row],[Predictors]])-LEN(SUBSTITUTE(Table1[[#This Row],[Predictors]],".","")))/Table1[[#This Row],[NumPredictors]],0)</f>
        <v>0.4</v>
      </c>
      <c r="AU132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2" s="29">
        <f>1-(Table1[[#This Row],[P_2gram]]+Table1[[#This Row],[P_order]]+Table1[[#This Row],[P_se]])</f>
        <v>0</v>
      </c>
    </row>
    <row r="1323" spans="1:48" x14ac:dyDescent="0.25">
      <c r="A1323" s="26">
        <v>52</v>
      </c>
      <c r="B1323" s="26" t="s">
        <v>645</v>
      </c>
      <c r="C1323" s="26" t="s">
        <v>185</v>
      </c>
      <c r="D1323" s="26" t="s">
        <v>1510</v>
      </c>
      <c r="E1323" s="26">
        <v>4000</v>
      </c>
      <c r="F13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3" s="26" t="s">
        <v>608</v>
      </c>
      <c r="H1323" s="27">
        <v>1</v>
      </c>
      <c r="I1323" s="28">
        <v>42794.723217592589</v>
      </c>
      <c r="J1323" s="26" t="s">
        <v>51</v>
      </c>
      <c r="K1323" s="26" t="s">
        <v>11</v>
      </c>
      <c r="L1323" t="str">
        <f>SUBSTITUTE(SUBSTITUTE(Table1[[#This Row],[PredictorSetsOrig]],"task","act"),"startend","se")</f>
        <v>act,order</v>
      </c>
      <c r="M1323" s="14" t="s">
        <v>26</v>
      </c>
      <c r="N1323" s="27">
        <v>5</v>
      </c>
      <c r="O1323" s="27">
        <f>IF(Table1[[#This Row],[Algorithm]]="None",0,IF(Table1[[#This Row],[NumPredictors]]&lt;=5,5,IF(Table1[[#This Row],[NumPredictors]]&lt;=10,10,IF(Table1[[#This Row],[NumPredictors]]&lt;=30,30,50))))</f>
        <v>5</v>
      </c>
      <c r="P1323" s="29">
        <v>0.80500000000000005</v>
      </c>
      <c r="Q1323" s="29">
        <v>0.79733333333333301</v>
      </c>
      <c r="R1323" s="26">
        <v>4.61000000000013</v>
      </c>
      <c r="S1323" s="26">
        <v>3.0500000000001801</v>
      </c>
      <c r="T1323" s="26">
        <v>0.82000000000016404</v>
      </c>
      <c r="U1323" s="27">
        <v>1.14764132754687</v>
      </c>
      <c r="V1323" s="17">
        <v>7.28892414629368</v>
      </c>
      <c r="W1323" s="22">
        <f>IFERROR(Table1[[#This Row],[MutualInformation]]/Table1[[#This Row],[MutualInformationPotential]],0)</f>
        <v>0.15745003028059087</v>
      </c>
      <c r="X1323" s="27">
        <v>1.10822827086041E-2</v>
      </c>
      <c r="Y1323" s="27">
        <v>0.403599247604152</v>
      </c>
      <c r="Z1323" s="27">
        <f>IFERROR(Table1[[#This Row],[MutualInformationVsOutcome]]/Table1[[#This Row],[MutualInformationVsOutcomePotential]],0)</f>
        <v>2.7458630744211752E-2</v>
      </c>
      <c r="AA1323" s="26">
        <v>0</v>
      </c>
      <c r="AB1323" s="26">
        <v>805</v>
      </c>
      <c r="AC1323" s="26">
        <v>0</v>
      </c>
      <c r="AD1323" s="26">
        <v>195</v>
      </c>
      <c r="AE1323" s="27" t="s">
        <v>636</v>
      </c>
      <c r="AF13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23" s="17" t="str">
        <f>RIGHT(Table1[[#This Row],[AlgorithmFunc]],LEN(Table1[[#This Row],[AlgorithmFunc]])-16)</f>
        <v>ClusterImportance</v>
      </c>
      <c r="AH1323" s="27">
        <f>Table1[[#This Row],['# CM TP]]+Table1[[#This Row],['# CM TN]]</f>
        <v>805</v>
      </c>
      <c r="AI1323" s="27">
        <f>Table1[[#This Row],['# CM FP]]+Table1[[#This Row],['# CM FN]]</f>
        <v>195</v>
      </c>
      <c r="AJ1323" s="27">
        <f>Table1[[#This Row],['# CM TP]]+Table1[[#This Row],['# CM FP]]</f>
        <v>0</v>
      </c>
      <c r="AK1323" s="27">
        <f>Table1[[#This Row],['# CM TN]]+Table1[[#This Row],['# CM FN]]</f>
        <v>1000</v>
      </c>
      <c r="AL1323" s="27">
        <f>Table1[[#This Row],[GT_T]]+Table1[[#This Row],[GT_F]]</f>
        <v>1000</v>
      </c>
      <c r="AM1323" s="27">
        <f>IFERROR((Table1[[#This Row],['# CM TP]]+Table1[[#This Row],['# CM TN]])/Table1[[#This Row],[GT_TOT]], 0)</f>
        <v>0.80500000000000005</v>
      </c>
      <c r="AN1323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3" s="27">
        <f>(Table1[[#This Row],[OBS_ACC]]-Table1[[#This Row],[EXP_ACC]])/(1-Table1[[#This Row],[EXP_ACC]])</f>
        <v>0.75776397515527971</v>
      </c>
      <c r="AP1323" s="27">
        <f>Table1[[#This Row],['# CM TP]]+Table1[[#This Row],['# CM FN]]</f>
        <v>195</v>
      </c>
      <c r="AQ1323" s="27">
        <f>Table1[[#This Row],['# CM TN]]+Table1[[#This Row],['# CM FP]]</f>
        <v>805</v>
      </c>
      <c r="AR1323" s="29">
        <f>IFERROR(Table1[[#This Row],[NUM_T]]/(Table1[[#This Row],[NUM_T]]+Table1[[#This Row],[NUM_F]]),0)</f>
        <v>0.19500000000000001</v>
      </c>
      <c r="AS1323" s="29">
        <f>IFERROR(((LEN(Table1[[#This Row],[Predictors]])-LEN(SUBSTITUTE(Table1[[#This Row],[Predictors]],"_","")))/Table1[[#This Row],[NumPredictors]])-Table1[[#This Row],[P_se]],0)</f>
        <v>0</v>
      </c>
      <c r="AT1323" s="29">
        <f>IFERROR((LEN(Table1[[#This Row],[Predictors]])-LEN(SUBSTITUTE(Table1[[#This Row],[Predictors]],".","")))/Table1[[#This Row],[NumPredictors]],0)</f>
        <v>1</v>
      </c>
      <c r="AU132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3" s="29">
        <f>1-(Table1[[#This Row],[P_2gram]]+Table1[[#This Row],[P_order]]+Table1[[#This Row],[P_se]])</f>
        <v>0</v>
      </c>
    </row>
    <row r="1324" spans="1:48" x14ac:dyDescent="0.25">
      <c r="A1324" s="26">
        <v>53</v>
      </c>
      <c r="B1324" s="26" t="s">
        <v>645</v>
      </c>
      <c r="C1324" s="26" t="s">
        <v>185</v>
      </c>
      <c r="D1324" s="26" t="s">
        <v>1510</v>
      </c>
      <c r="E1324" s="26">
        <v>4000</v>
      </c>
      <c r="F13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4" s="26" t="s">
        <v>608</v>
      </c>
      <c r="H1324" s="27">
        <v>1</v>
      </c>
      <c r="I1324" s="28">
        <v>42794.723321759258</v>
      </c>
      <c r="J1324" s="26" t="s">
        <v>51</v>
      </c>
      <c r="K1324" s="26" t="s">
        <v>11</v>
      </c>
      <c r="L1324" t="str">
        <f>SUBSTITUTE(SUBSTITUTE(Table1[[#This Row],[PredictorSetsOrig]],"task","act"),"startend","se")</f>
        <v>2gram</v>
      </c>
      <c r="M1324" s="14" t="s">
        <v>434</v>
      </c>
      <c r="N1324" s="27">
        <v>5</v>
      </c>
      <c r="O1324" s="27">
        <f>IF(Table1[[#This Row],[Algorithm]]="None",0,IF(Table1[[#This Row],[NumPredictors]]&lt;=5,5,IF(Table1[[#This Row],[NumPredictors]]&lt;=10,10,IF(Table1[[#This Row],[NumPredictors]]&lt;=30,30,50))))</f>
        <v>5</v>
      </c>
      <c r="P1324" s="29">
        <v>0.80500000000000005</v>
      </c>
      <c r="Q1324" s="29">
        <v>0.79733333333333301</v>
      </c>
      <c r="R1324" s="26">
        <v>4.9699999999997999</v>
      </c>
      <c r="S1324" s="26">
        <v>3.13999999999987</v>
      </c>
      <c r="T1324" s="26">
        <v>0.57999999999992702</v>
      </c>
      <c r="U1324" s="27">
        <v>1.01066542163966</v>
      </c>
      <c r="V1324" s="17">
        <v>7.30761563701172</v>
      </c>
      <c r="W1324" s="22">
        <f>IFERROR(Table1[[#This Row],[MutualInformation]]/Table1[[#This Row],[MutualInformationPotential]],0)</f>
        <v>0.13830303505849798</v>
      </c>
      <c r="X1324" s="27">
        <v>1.49990774708018E-2</v>
      </c>
      <c r="Y1324" s="3">
        <v>0.40525441704633802</v>
      </c>
      <c r="Z1324" s="27">
        <f>IFERROR(Table1[[#This Row],[MutualInformationVsOutcome]]/Table1[[#This Row],[MutualInformationVsOutcomePotential]],0)</f>
        <v>3.7011508918573389E-2</v>
      </c>
      <c r="AA1324" s="26">
        <v>0</v>
      </c>
      <c r="AB1324" s="26">
        <v>805</v>
      </c>
      <c r="AC1324" s="26">
        <v>0</v>
      </c>
      <c r="AD1324" s="26">
        <v>195</v>
      </c>
      <c r="AE1324" s="27" t="s">
        <v>637</v>
      </c>
      <c r="AF13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24" s="17" t="str">
        <f>RIGHT(Table1[[#This Row],[AlgorithmFunc]],LEN(Table1[[#This Row],[AlgorithmFunc]])-16)</f>
        <v>ClusterImportance</v>
      </c>
      <c r="AH1324" s="27">
        <f>Table1[[#This Row],['# CM TP]]+Table1[[#This Row],['# CM TN]]</f>
        <v>805</v>
      </c>
      <c r="AI1324" s="27">
        <f>Table1[[#This Row],['# CM FP]]+Table1[[#This Row],['# CM FN]]</f>
        <v>195</v>
      </c>
      <c r="AJ1324" s="27">
        <f>Table1[[#This Row],['# CM TP]]+Table1[[#This Row],['# CM FP]]</f>
        <v>0</v>
      </c>
      <c r="AK1324" s="27">
        <f>Table1[[#This Row],['# CM TN]]+Table1[[#This Row],['# CM FN]]</f>
        <v>1000</v>
      </c>
      <c r="AL1324" s="27">
        <f>Table1[[#This Row],[GT_T]]+Table1[[#This Row],[GT_F]]</f>
        <v>1000</v>
      </c>
      <c r="AM1324" s="27">
        <f>IFERROR((Table1[[#This Row],['# CM TP]]+Table1[[#This Row],['# CM TN]])/Table1[[#This Row],[GT_TOT]], 0)</f>
        <v>0.80500000000000005</v>
      </c>
      <c r="AN1324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4" s="27">
        <f>(Table1[[#This Row],[OBS_ACC]]-Table1[[#This Row],[EXP_ACC]])/(1-Table1[[#This Row],[EXP_ACC]])</f>
        <v>0.75776397515527971</v>
      </c>
      <c r="AP1324" s="27">
        <f>Table1[[#This Row],['# CM TP]]+Table1[[#This Row],['# CM FN]]</f>
        <v>195</v>
      </c>
      <c r="AQ1324" s="27">
        <f>Table1[[#This Row],['# CM TN]]+Table1[[#This Row],['# CM FP]]</f>
        <v>805</v>
      </c>
      <c r="AR1324" s="29">
        <f>IFERROR(Table1[[#This Row],[NUM_T]]/(Table1[[#This Row],[NUM_T]]+Table1[[#This Row],[NUM_F]]),0)</f>
        <v>0.19500000000000001</v>
      </c>
      <c r="AS1324" s="29">
        <f>IFERROR(((LEN(Table1[[#This Row],[Predictors]])-LEN(SUBSTITUTE(Table1[[#This Row],[Predictors]],"_","")))/Table1[[#This Row],[NumPredictors]])-Table1[[#This Row],[P_se]],0)</f>
        <v>1</v>
      </c>
      <c r="AT1324" s="29">
        <f>IFERROR((LEN(Table1[[#This Row],[Predictors]])-LEN(SUBSTITUTE(Table1[[#This Row],[Predictors]],".","")))/Table1[[#This Row],[NumPredictors]],0)</f>
        <v>0</v>
      </c>
      <c r="AU132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4" s="29">
        <f>1-(Table1[[#This Row],[P_2gram]]+Table1[[#This Row],[P_order]]+Table1[[#This Row],[P_se]])</f>
        <v>0</v>
      </c>
    </row>
    <row r="1325" spans="1:48" x14ac:dyDescent="0.25">
      <c r="A1325" s="26">
        <v>54</v>
      </c>
      <c r="B1325" s="26" t="s">
        <v>645</v>
      </c>
      <c r="C1325" s="26" t="s">
        <v>185</v>
      </c>
      <c r="D1325" s="26" t="s">
        <v>1510</v>
      </c>
      <c r="E1325" s="26">
        <v>4000</v>
      </c>
      <c r="F13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5" s="26" t="s">
        <v>608</v>
      </c>
      <c r="H1325" s="27">
        <v>1</v>
      </c>
      <c r="I1325" s="28">
        <v>42794.723425925928</v>
      </c>
      <c r="J1325" s="26" t="s">
        <v>51</v>
      </c>
      <c r="K1325" s="26" t="s">
        <v>11</v>
      </c>
      <c r="L1325" t="str">
        <f>SUBSTITUTE(SUBSTITUTE(Table1[[#This Row],[PredictorSetsOrig]],"task","act"),"startend","se")</f>
        <v>order</v>
      </c>
      <c r="M1325" s="14" t="s">
        <v>436</v>
      </c>
      <c r="N1325" s="27">
        <v>5</v>
      </c>
      <c r="O1325" s="27">
        <f>IF(Table1[[#This Row],[Algorithm]]="None",0,IF(Table1[[#This Row],[NumPredictors]]&lt;=5,5,IF(Table1[[#This Row],[NumPredictors]]&lt;=10,10,IF(Table1[[#This Row],[NumPredictors]]&lt;=30,30,50))))</f>
        <v>5</v>
      </c>
      <c r="P1325" s="29">
        <v>0.80500000000000005</v>
      </c>
      <c r="Q1325" s="29">
        <v>0.79733333333333301</v>
      </c>
      <c r="R1325" s="26">
        <v>3.9200000000000701</v>
      </c>
      <c r="S1325" s="26">
        <v>3.1099999999996699</v>
      </c>
      <c r="T1325" s="26">
        <v>0.77999999999974501</v>
      </c>
      <c r="U1325" s="27">
        <v>0.417935650809104</v>
      </c>
      <c r="V1325" s="17">
        <v>7.01301931468352</v>
      </c>
      <c r="W1325" s="22">
        <f>IFERROR(Table1[[#This Row],[MutualInformation]]/Table1[[#This Row],[MutualInformationPotential]],0)</f>
        <v>5.9594253495644962E-2</v>
      </c>
      <c r="X1325" s="27">
        <v>1.0646663907603901E-2</v>
      </c>
      <c r="Y1325" s="27">
        <v>0.35444746043164099</v>
      </c>
      <c r="Z1325" s="27">
        <f>IFERROR(Table1[[#This Row],[MutualInformationVsOutcome]]/Table1[[#This Row],[MutualInformationVsOutcomePotential]],0)</f>
        <v>3.0037354181176944E-2</v>
      </c>
      <c r="AA1325" s="26">
        <v>0</v>
      </c>
      <c r="AB1325" s="26">
        <v>805</v>
      </c>
      <c r="AC1325" s="26">
        <v>0</v>
      </c>
      <c r="AD1325" s="26">
        <v>195</v>
      </c>
      <c r="AE1325" s="27" t="s">
        <v>638</v>
      </c>
      <c r="AF13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25" s="17" t="str">
        <f>RIGHT(Table1[[#This Row],[AlgorithmFunc]],LEN(Table1[[#This Row],[AlgorithmFunc]])-16)</f>
        <v>ClusterImportance</v>
      </c>
      <c r="AH1325" s="27">
        <f>Table1[[#This Row],['# CM TP]]+Table1[[#This Row],['# CM TN]]</f>
        <v>805</v>
      </c>
      <c r="AI1325" s="27">
        <f>Table1[[#This Row],['# CM FP]]+Table1[[#This Row],['# CM FN]]</f>
        <v>195</v>
      </c>
      <c r="AJ1325" s="27">
        <f>Table1[[#This Row],['# CM TP]]+Table1[[#This Row],['# CM FP]]</f>
        <v>0</v>
      </c>
      <c r="AK1325" s="27">
        <f>Table1[[#This Row],['# CM TN]]+Table1[[#This Row],['# CM FN]]</f>
        <v>1000</v>
      </c>
      <c r="AL1325" s="27">
        <f>Table1[[#This Row],[GT_T]]+Table1[[#This Row],[GT_F]]</f>
        <v>1000</v>
      </c>
      <c r="AM1325" s="27">
        <f>IFERROR((Table1[[#This Row],['# CM TP]]+Table1[[#This Row],['# CM TN]])/Table1[[#This Row],[GT_TOT]], 0)</f>
        <v>0.80500000000000005</v>
      </c>
      <c r="AN1325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5" s="27">
        <f>(Table1[[#This Row],[OBS_ACC]]-Table1[[#This Row],[EXP_ACC]])/(1-Table1[[#This Row],[EXP_ACC]])</f>
        <v>0.75776397515527971</v>
      </c>
      <c r="AP1325" s="27">
        <f>Table1[[#This Row],['# CM TP]]+Table1[[#This Row],['# CM FN]]</f>
        <v>195</v>
      </c>
      <c r="AQ1325" s="27">
        <f>Table1[[#This Row],['# CM TN]]+Table1[[#This Row],['# CM FP]]</f>
        <v>805</v>
      </c>
      <c r="AR1325" s="29">
        <f>IFERROR(Table1[[#This Row],[NUM_T]]/(Table1[[#This Row],[NUM_T]]+Table1[[#This Row],[NUM_F]]),0)</f>
        <v>0.19500000000000001</v>
      </c>
      <c r="AS1325" s="29">
        <f>IFERROR(((LEN(Table1[[#This Row],[Predictors]])-LEN(SUBSTITUTE(Table1[[#This Row],[Predictors]],"_","")))/Table1[[#This Row],[NumPredictors]])-Table1[[#This Row],[P_se]],0)</f>
        <v>0</v>
      </c>
      <c r="AT1325" s="29">
        <f>IFERROR((LEN(Table1[[#This Row],[Predictors]])-LEN(SUBSTITUTE(Table1[[#This Row],[Predictors]],".","")))/Table1[[#This Row],[NumPredictors]],0)</f>
        <v>1</v>
      </c>
      <c r="AU132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5" s="29">
        <f>1-(Table1[[#This Row],[P_2gram]]+Table1[[#This Row],[P_order]]+Table1[[#This Row],[P_se]])</f>
        <v>0</v>
      </c>
    </row>
    <row r="1326" spans="1:48" x14ac:dyDescent="0.25">
      <c r="A1326" s="26">
        <v>55</v>
      </c>
      <c r="B1326" s="26" t="s">
        <v>645</v>
      </c>
      <c r="C1326" s="26" t="s">
        <v>185</v>
      </c>
      <c r="D1326" s="26" t="s">
        <v>1510</v>
      </c>
      <c r="E1326" s="26">
        <v>4000</v>
      </c>
      <c r="F13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6" s="26" t="s">
        <v>608</v>
      </c>
      <c r="H1326" s="27">
        <v>1</v>
      </c>
      <c r="I1326" s="28">
        <v>42794.723530092589</v>
      </c>
      <c r="J1326" s="26" t="s">
        <v>51</v>
      </c>
      <c r="K1326" s="26" t="s">
        <v>11</v>
      </c>
      <c r="L1326" t="str">
        <f>SUBSTITUTE(SUBSTITUTE(Table1[[#This Row],[PredictorSetsOrig]],"task","act"),"startend","se")</f>
        <v>2gram,order</v>
      </c>
      <c r="M1326" s="14" t="s">
        <v>438</v>
      </c>
      <c r="N1326" s="27">
        <v>5</v>
      </c>
      <c r="O1326" s="27">
        <f>IF(Table1[[#This Row],[Algorithm]]="None",0,IF(Table1[[#This Row],[NumPredictors]]&lt;=5,5,IF(Table1[[#This Row],[NumPredictors]]&lt;=10,10,IF(Table1[[#This Row],[NumPredictors]]&lt;=30,30,50))))</f>
        <v>5</v>
      </c>
      <c r="P1326" s="29">
        <v>0.80500000000000005</v>
      </c>
      <c r="Q1326" s="29">
        <v>0.79733333333333301</v>
      </c>
      <c r="R1326" s="26">
        <v>7.9400000000000501</v>
      </c>
      <c r="S1326" s="26">
        <v>3.13999999999987</v>
      </c>
      <c r="T1326" s="26">
        <v>1.5</v>
      </c>
      <c r="U1326" s="27">
        <v>1.41876342948309</v>
      </c>
      <c r="V1326" s="17">
        <v>7.30761563701172</v>
      </c>
      <c r="W1326" s="22">
        <f>IFERROR(Table1[[#This Row],[MutualInformation]]/Table1[[#This Row],[MutualInformationPotential]],0)</f>
        <v>0.19414861152484758</v>
      </c>
      <c r="X1326" s="27">
        <v>2.8157102193175899E-2</v>
      </c>
      <c r="Y1326" s="27">
        <v>0.40525441704633902</v>
      </c>
      <c r="Z1326" s="27">
        <f>IFERROR(Table1[[#This Row],[MutualInformationVsOutcome]]/Table1[[#This Row],[MutualInformationVsOutcomePotential]],0)</f>
        <v>6.9480062422012448E-2</v>
      </c>
      <c r="AA1326" s="26">
        <v>0</v>
      </c>
      <c r="AB1326" s="26">
        <v>805</v>
      </c>
      <c r="AC1326" s="26">
        <v>0</v>
      </c>
      <c r="AD1326" s="26">
        <v>195</v>
      </c>
      <c r="AE1326" s="27" t="s">
        <v>639</v>
      </c>
      <c r="AF13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326" s="17" t="str">
        <f>RIGHT(Table1[[#This Row],[AlgorithmFunc]],LEN(Table1[[#This Row],[AlgorithmFunc]])-16)</f>
        <v>ClusterImportance</v>
      </c>
      <c r="AH1326" s="27">
        <f>Table1[[#This Row],['# CM TP]]+Table1[[#This Row],['# CM TN]]</f>
        <v>805</v>
      </c>
      <c r="AI1326" s="27">
        <f>Table1[[#This Row],['# CM FP]]+Table1[[#This Row],['# CM FN]]</f>
        <v>195</v>
      </c>
      <c r="AJ1326" s="27">
        <f>Table1[[#This Row],['# CM TP]]+Table1[[#This Row],['# CM FP]]</f>
        <v>0</v>
      </c>
      <c r="AK1326" s="27">
        <f>Table1[[#This Row],['# CM TN]]+Table1[[#This Row],['# CM FN]]</f>
        <v>1000</v>
      </c>
      <c r="AL1326" s="27">
        <f>Table1[[#This Row],[GT_T]]+Table1[[#This Row],[GT_F]]</f>
        <v>1000</v>
      </c>
      <c r="AM1326" s="27">
        <f>IFERROR((Table1[[#This Row],['# CM TP]]+Table1[[#This Row],['# CM TN]])/Table1[[#This Row],[GT_TOT]], 0)</f>
        <v>0.80500000000000005</v>
      </c>
      <c r="AN132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6" s="27">
        <f>(Table1[[#This Row],[OBS_ACC]]-Table1[[#This Row],[EXP_ACC]])/(1-Table1[[#This Row],[EXP_ACC]])</f>
        <v>0.75776397515527971</v>
      </c>
      <c r="AP1326" s="27">
        <f>Table1[[#This Row],['# CM TP]]+Table1[[#This Row],['# CM FN]]</f>
        <v>195</v>
      </c>
      <c r="AQ1326" s="27">
        <f>Table1[[#This Row],['# CM TN]]+Table1[[#This Row],['# CM FP]]</f>
        <v>805</v>
      </c>
      <c r="AR1326" s="29">
        <f>IFERROR(Table1[[#This Row],[NUM_T]]/(Table1[[#This Row],[NUM_T]]+Table1[[#This Row],[NUM_F]]),0)</f>
        <v>0.19500000000000001</v>
      </c>
      <c r="AS1326" s="29">
        <f>IFERROR(((LEN(Table1[[#This Row],[Predictors]])-LEN(SUBSTITUTE(Table1[[#This Row],[Predictors]],"_","")))/Table1[[#This Row],[NumPredictors]])-Table1[[#This Row],[P_se]],0)</f>
        <v>0.6</v>
      </c>
      <c r="AT1326" s="29">
        <f>IFERROR((LEN(Table1[[#This Row],[Predictors]])-LEN(SUBSTITUTE(Table1[[#This Row],[Predictors]],".","")))/Table1[[#This Row],[NumPredictors]],0)</f>
        <v>0.4</v>
      </c>
      <c r="AU132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6" s="29">
        <f>1-(Table1[[#This Row],[P_2gram]]+Table1[[#This Row],[P_order]]+Table1[[#This Row],[P_se]])</f>
        <v>0</v>
      </c>
    </row>
    <row r="1327" spans="1:48" x14ac:dyDescent="0.25">
      <c r="A1327" s="26">
        <v>56</v>
      </c>
      <c r="B1327" s="26" t="s">
        <v>645</v>
      </c>
      <c r="C1327" s="26" t="s">
        <v>185</v>
      </c>
      <c r="D1327" s="26" t="s">
        <v>1510</v>
      </c>
      <c r="E1327" s="26">
        <v>4000</v>
      </c>
      <c r="F13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7" s="26" t="s">
        <v>608</v>
      </c>
      <c r="H1327" s="27">
        <v>1</v>
      </c>
      <c r="I1327" s="28">
        <v>42794.723680555559</v>
      </c>
      <c r="J1327" s="26" t="s">
        <v>167</v>
      </c>
      <c r="K1327" s="26" t="s">
        <v>11</v>
      </c>
      <c r="L1327" t="str">
        <f>SUBSTITUTE(SUBSTITUTE(Table1[[#This Row],[PredictorSetsOrig]],"task","act"),"startend","se")</f>
        <v>act</v>
      </c>
      <c r="M1327" s="14" t="s">
        <v>12</v>
      </c>
      <c r="N1327" s="27">
        <v>5</v>
      </c>
      <c r="O1327" s="27">
        <f>IF(Table1[[#This Row],[Algorithm]]="None",0,IF(Table1[[#This Row],[NumPredictors]]&lt;=5,5,IF(Table1[[#This Row],[NumPredictors]]&lt;=10,10,IF(Table1[[#This Row],[NumPredictors]]&lt;=30,30,50))))</f>
        <v>5</v>
      </c>
      <c r="P1327" s="29">
        <v>0.80500000000000005</v>
      </c>
      <c r="Q1327" s="29">
        <v>0.79933333333333301</v>
      </c>
      <c r="R1327" s="26">
        <v>2.23000000000002</v>
      </c>
      <c r="S1327" s="26">
        <v>3.1500000000000901</v>
      </c>
      <c r="T1327" s="26">
        <v>9.9999999999909106E-2</v>
      </c>
      <c r="U1327" s="27">
        <v>2.2216374512953001</v>
      </c>
      <c r="V1327" s="17">
        <v>6.6527099250221697</v>
      </c>
      <c r="W1327" s="22">
        <f>IFERROR(Table1[[#This Row],[MutualInformation]]/Table1[[#This Row],[MutualInformationPotential]],0)</f>
        <v>0.33394473475226666</v>
      </c>
      <c r="X1327" s="27">
        <v>8.2087845925989306E-2</v>
      </c>
      <c r="Y1327" s="27">
        <v>0.37128971067814898</v>
      </c>
      <c r="Z1327" s="27">
        <f>IFERROR(Table1[[#This Row],[MutualInformationVsOutcome]]/Table1[[#This Row],[MutualInformationVsOutcomePotential]],0)</f>
        <v>0.22108839422471049</v>
      </c>
      <c r="AA1327" s="26">
        <v>0</v>
      </c>
      <c r="AB1327" s="26">
        <v>805</v>
      </c>
      <c r="AC1327" s="26">
        <v>0</v>
      </c>
      <c r="AD1327" s="26">
        <v>195</v>
      </c>
      <c r="AE1327" s="27" t="s">
        <v>640</v>
      </c>
      <c r="AF13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327" s="17" t="str">
        <f>RIGHT(Table1[[#This Row],[AlgorithmFunc]],LEN(Table1[[#This Row],[AlgorithmFunc]])-16)</f>
        <v>LASSORepeated1se</v>
      </c>
      <c r="AH1327" s="27">
        <f>Table1[[#This Row],['# CM TP]]+Table1[[#This Row],['# CM TN]]</f>
        <v>805</v>
      </c>
      <c r="AI1327" s="27">
        <f>Table1[[#This Row],['# CM FP]]+Table1[[#This Row],['# CM FN]]</f>
        <v>195</v>
      </c>
      <c r="AJ1327" s="27">
        <f>Table1[[#This Row],['# CM TP]]+Table1[[#This Row],['# CM FP]]</f>
        <v>0</v>
      </c>
      <c r="AK1327" s="27">
        <f>Table1[[#This Row],['# CM TN]]+Table1[[#This Row],['# CM FN]]</f>
        <v>1000</v>
      </c>
      <c r="AL1327" s="27">
        <f>Table1[[#This Row],[GT_T]]+Table1[[#This Row],[GT_F]]</f>
        <v>1000</v>
      </c>
      <c r="AM1327" s="27">
        <f>IFERROR((Table1[[#This Row],['# CM TP]]+Table1[[#This Row],['# CM TN]])/Table1[[#This Row],[GT_TOT]], 0)</f>
        <v>0.80500000000000005</v>
      </c>
      <c r="AN132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7" s="27">
        <f>(Table1[[#This Row],[OBS_ACC]]-Table1[[#This Row],[EXP_ACC]])/(1-Table1[[#This Row],[EXP_ACC]])</f>
        <v>0.75776397515527971</v>
      </c>
      <c r="AP1327" s="27">
        <f>Table1[[#This Row],['# CM TP]]+Table1[[#This Row],['# CM FN]]</f>
        <v>195</v>
      </c>
      <c r="AQ1327" s="27">
        <f>Table1[[#This Row],['# CM TN]]+Table1[[#This Row],['# CM FP]]</f>
        <v>805</v>
      </c>
      <c r="AR1327" s="29">
        <f>IFERROR(Table1[[#This Row],[NUM_T]]/(Table1[[#This Row],[NUM_T]]+Table1[[#This Row],[NUM_F]]),0)</f>
        <v>0.19500000000000001</v>
      </c>
      <c r="AS1327" s="29">
        <f>IFERROR(((LEN(Table1[[#This Row],[Predictors]])-LEN(SUBSTITUTE(Table1[[#This Row],[Predictors]],"_","")))/Table1[[#This Row],[NumPredictors]])-Table1[[#This Row],[P_se]],0)</f>
        <v>0</v>
      </c>
      <c r="AT1327" s="29">
        <f>IFERROR((LEN(Table1[[#This Row],[Predictors]])-LEN(SUBSTITUTE(Table1[[#This Row],[Predictors]],".","")))/Table1[[#This Row],[NumPredictors]],0)</f>
        <v>0</v>
      </c>
      <c r="AU132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7" s="29">
        <f>1-(Table1[[#This Row],[P_2gram]]+Table1[[#This Row],[P_order]]+Table1[[#This Row],[P_se]])</f>
        <v>1</v>
      </c>
    </row>
    <row r="1328" spans="1:48" x14ac:dyDescent="0.25">
      <c r="A1328" s="26">
        <v>57</v>
      </c>
      <c r="B1328" s="26" t="s">
        <v>645</v>
      </c>
      <c r="C1328" s="26" t="s">
        <v>185</v>
      </c>
      <c r="D1328" s="26" t="s">
        <v>1510</v>
      </c>
      <c r="E1328" s="26">
        <v>4000</v>
      </c>
      <c r="F13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8" s="26" t="s">
        <v>608</v>
      </c>
      <c r="H1328" s="27">
        <v>1</v>
      </c>
      <c r="I1328" s="28">
        <v>42794.723749999997</v>
      </c>
      <c r="J1328" s="26" t="s">
        <v>167</v>
      </c>
      <c r="K1328" s="26" t="s">
        <v>11</v>
      </c>
      <c r="L1328" t="str">
        <f>SUBSTITUTE(SUBSTITUTE(Table1[[#This Row],[PredictorSetsOrig]],"task","act"),"startend","se")</f>
        <v>act,se</v>
      </c>
      <c r="M1328" s="14" t="s">
        <v>14</v>
      </c>
      <c r="N1328" s="27">
        <v>5</v>
      </c>
      <c r="O1328" s="27">
        <f>IF(Table1[[#This Row],[Algorithm]]="None",0,IF(Table1[[#This Row],[NumPredictors]]&lt;=5,5,IF(Table1[[#This Row],[NumPredictors]]&lt;=10,10,IF(Table1[[#This Row],[NumPredictors]]&lt;=30,30,50))))</f>
        <v>5</v>
      </c>
      <c r="P1328" s="29">
        <v>0.80500000000000005</v>
      </c>
      <c r="Q1328" s="29">
        <v>0.79733333333333301</v>
      </c>
      <c r="R1328" s="26">
        <v>2</v>
      </c>
      <c r="S1328" s="26">
        <v>3.0599999999999499</v>
      </c>
      <c r="T1328" s="26">
        <v>8.99999999996908E-2</v>
      </c>
      <c r="U1328" s="27">
        <v>2.2216374512953001</v>
      </c>
      <c r="V1328" s="17">
        <v>6.9605890807084903</v>
      </c>
      <c r="W1328" s="22">
        <f>IFERROR(Table1[[#This Row],[MutualInformation]]/Table1[[#This Row],[MutualInformationPotential]],0)</f>
        <v>0.31917376899214522</v>
      </c>
      <c r="X1328" s="27">
        <v>8.2087845925989306E-2</v>
      </c>
      <c r="Y1328" s="27">
        <v>0.38147101411214301</v>
      </c>
      <c r="Z1328" s="27">
        <f>IFERROR(Table1[[#This Row],[MutualInformationVsOutcome]]/Table1[[#This Row],[MutualInformationVsOutcomePotential]],0)</f>
        <v>0.21518763651556896</v>
      </c>
      <c r="AA1328" s="26">
        <v>0</v>
      </c>
      <c r="AB1328" s="26">
        <v>805</v>
      </c>
      <c r="AC1328" s="26">
        <v>0</v>
      </c>
      <c r="AD1328" s="26">
        <v>195</v>
      </c>
      <c r="AE1328" s="27" t="s">
        <v>640</v>
      </c>
      <c r="AF13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328" s="17" t="str">
        <f>RIGHT(Table1[[#This Row],[AlgorithmFunc]],LEN(Table1[[#This Row],[AlgorithmFunc]])-16)</f>
        <v>LASSORepeated1se</v>
      </c>
      <c r="AH1328" s="27">
        <f>Table1[[#This Row],['# CM TP]]+Table1[[#This Row],['# CM TN]]</f>
        <v>805</v>
      </c>
      <c r="AI1328" s="27">
        <f>Table1[[#This Row],['# CM FP]]+Table1[[#This Row],['# CM FN]]</f>
        <v>195</v>
      </c>
      <c r="AJ1328" s="27">
        <f>Table1[[#This Row],['# CM TP]]+Table1[[#This Row],['# CM FP]]</f>
        <v>0</v>
      </c>
      <c r="AK1328" s="27">
        <f>Table1[[#This Row],['# CM TN]]+Table1[[#This Row],['# CM FN]]</f>
        <v>1000</v>
      </c>
      <c r="AL1328" s="27">
        <f>Table1[[#This Row],[GT_T]]+Table1[[#This Row],[GT_F]]</f>
        <v>1000</v>
      </c>
      <c r="AM1328" s="27">
        <f>IFERROR((Table1[[#This Row],['# CM TP]]+Table1[[#This Row],['# CM TN]])/Table1[[#This Row],[GT_TOT]], 0)</f>
        <v>0.80500000000000005</v>
      </c>
      <c r="AN1328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8" s="27">
        <f>(Table1[[#This Row],[OBS_ACC]]-Table1[[#This Row],[EXP_ACC]])/(1-Table1[[#This Row],[EXP_ACC]])</f>
        <v>0.75776397515527971</v>
      </c>
      <c r="AP1328" s="27">
        <f>Table1[[#This Row],['# CM TP]]+Table1[[#This Row],['# CM FN]]</f>
        <v>195</v>
      </c>
      <c r="AQ1328" s="27">
        <f>Table1[[#This Row],['# CM TN]]+Table1[[#This Row],['# CM FP]]</f>
        <v>805</v>
      </c>
      <c r="AR1328" s="29">
        <f>IFERROR(Table1[[#This Row],[NUM_T]]/(Table1[[#This Row],[NUM_T]]+Table1[[#This Row],[NUM_F]]),0)</f>
        <v>0.19500000000000001</v>
      </c>
      <c r="AS1328" s="29">
        <f>IFERROR(((LEN(Table1[[#This Row],[Predictors]])-LEN(SUBSTITUTE(Table1[[#This Row],[Predictors]],"_","")))/Table1[[#This Row],[NumPredictors]])-Table1[[#This Row],[P_se]],0)</f>
        <v>0</v>
      </c>
      <c r="AT1328" s="29">
        <f>IFERROR((LEN(Table1[[#This Row],[Predictors]])-LEN(SUBSTITUTE(Table1[[#This Row],[Predictors]],".","")))/Table1[[#This Row],[NumPredictors]],0)</f>
        <v>0</v>
      </c>
      <c r="AU132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8" s="29">
        <f>1-(Table1[[#This Row],[P_2gram]]+Table1[[#This Row],[P_order]]+Table1[[#This Row],[P_se]])</f>
        <v>1</v>
      </c>
    </row>
    <row r="1329" spans="1:48" x14ac:dyDescent="0.25">
      <c r="A1329" s="26">
        <v>58</v>
      </c>
      <c r="B1329" s="26" t="s">
        <v>645</v>
      </c>
      <c r="C1329" s="26" t="s">
        <v>185</v>
      </c>
      <c r="D1329" s="26" t="s">
        <v>1510</v>
      </c>
      <c r="E1329" s="26">
        <v>4000</v>
      </c>
      <c r="F13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29" s="26" t="s">
        <v>608</v>
      </c>
      <c r="H1329" s="27">
        <v>1</v>
      </c>
      <c r="I1329" s="28">
        <v>42794.723807870374</v>
      </c>
      <c r="J1329" s="26" t="s">
        <v>167</v>
      </c>
      <c r="K1329" s="26" t="s">
        <v>11</v>
      </c>
      <c r="L1329" t="str">
        <f>SUBSTITUTE(SUBSTITUTE(Table1[[#This Row],[PredictorSetsOrig]],"task","act"),"startend","se")</f>
        <v>act,se,2gram</v>
      </c>
      <c r="M1329" s="14" t="s">
        <v>16</v>
      </c>
      <c r="N1329" s="27">
        <v>5</v>
      </c>
      <c r="O1329" s="27">
        <f>IF(Table1[[#This Row],[Algorithm]]="None",0,IF(Table1[[#This Row],[NumPredictors]]&lt;=5,5,IF(Table1[[#This Row],[NumPredictors]]&lt;=10,10,IF(Table1[[#This Row],[NumPredictors]]&lt;=30,30,50))))</f>
        <v>5</v>
      </c>
      <c r="P1329" s="29">
        <v>0.80500000000000005</v>
      </c>
      <c r="Q1329" s="29">
        <v>0.79733333333333301</v>
      </c>
      <c r="R1329" s="26">
        <v>351.58</v>
      </c>
      <c r="S1329" s="26">
        <v>3.4600000000000399</v>
      </c>
      <c r="T1329" s="26">
        <v>0.71000000000003605</v>
      </c>
      <c r="U1329" s="27">
        <v>3.4670613265124999</v>
      </c>
      <c r="V1329" s="17">
        <v>7.30761563701172</v>
      </c>
      <c r="W1329" s="22">
        <f>IFERROR(Table1[[#This Row],[MutualInformation]]/Table1[[#This Row],[MutualInformationPotential]],0)</f>
        <v>0.47444494876721161</v>
      </c>
      <c r="X1329" s="27">
        <v>0.12074827011084401</v>
      </c>
      <c r="Y1329" s="27">
        <v>0.40525441704633802</v>
      </c>
      <c r="Z1329" s="27">
        <f>IFERROR(Table1[[#This Row],[MutualInformationVsOutcome]]/Table1[[#This Row],[MutualInformationVsOutcomePotential]],0)</f>
        <v>0.29795670332456187</v>
      </c>
      <c r="AA1329" s="26">
        <v>0</v>
      </c>
      <c r="AB1329" s="26">
        <v>805</v>
      </c>
      <c r="AC1329" s="26">
        <v>0</v>
      </c>
      <c r="AD1329" s="26">
        <v>195</v>
      </c>
      <c r="AE1329" s="27" t="s">
        <v>641</v>
      </c>
      <c r="AF13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329" s="17" t="str">
        <f>RIGHT(Table1[[#This Row],[AlgorithmFunc]],LEN(Table1[[#This Row],[AlgorithmFunc]])-16)</f>
        <v>LASSORepeated1se</v>
      </c>
      <c r="AH1329" s="27">
        <f>Table1[[#This Row],['# CM TP]]+Table1[[#This Row],['# CM TN]]</f>
        <v>805</v>
      </c>
      <c r="AI1329" s="27">
        <f>Table1[[#This Row],['# CM FP]]+Table1[[#This Row],['# CM FN]]</f>
        <v>195</v>
      </c>
      <c r="AJ1329" s="27">
        <f>Table1[[#This Row],['# CM TP]]+Table1[[#This Row],['# CM FP]]</f>
        <v>0</v>
      </c>
      <c r="AK1329" s="27">
        <f>Table1[[#This Row],['# CM TN]]+Table1[[#This Row],['# CM FN]]</f>
        <v>1000</v>
      </c>
      <c r="AL1329" s="27">
        <f>Table1[[#This Row],[GT_T]]+Table1[[#This Row],[GT_F]]</f>
        <v>1000</v>
      </c>
      <c r="AM1329" s="27">
        <f>IFERROR((Table1[[#This Row],['# CM TP]]+Table1[[#This Row],['# CM TN]])/Table1[[#This Row],[GT_TOT]], 0)</f>
        <v>0.80500000000000005</v>
      </c>
      <c r="AN132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29" s="27">
        <f>(Table1[[#This Row],[OBS_ACC]]-Table1[[#This Row],[EXP_ACC]])/(1-Table1[[#This Row],[EXP_ACC]])</f>
        <v>0.75776397515527971</v>
      </c>
      <c r="AP1329" s="27">
        <f>Table1[[#This Row],['# CM TP]]+Table1[[#This Row],['# CM FN]]</f>
        <v>195</v>
      </c>
      <c r="AQ1329" s="27">
        <f>Table1[[#This Row],['# CM TN]]+Table1[[#This Row],['# CM FP]]</f>
        <v>805</v>
      </c>
      <c r="AR1329" s="29">
        <f>IFERROR(Table1[[#This Row],[NUM_T]]/(Table1[[#This Row],[NUM_T]]+Table1[[#This Row],[NUM_F]]),0)</f>
        <v>0.19500000000000001</v>
      </c>
      <c r="AS1329" s="29">
        <f>IFERROR(((LEN(Table1[[#This Row],[Predictors]])-LEN(SUBSTITUTE(Table1[[#This Row],[Predictors]],"_","")))/Table1[[#This Row],[NumPredictors]])-Table1[[#This Row],[P_se]],0)</f>
        <v>0</v>
      </c>
      <c r="AT1329" s="29">
        <f>IFERROR((LEN(Table1[[#This Row],[Predictors]])-LEN(SUBSTITUTE(Table1[[#This Row],[Predictors]],".","")))/Table1[[#This Row],[NumPredictors]],0)</f>
        <v>0</v>
      </c>
      <c r="AU132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29" s="29">
        <f>1-(Table1[[#This Row],[P_2gram]]+Table1[[#This Row],[P_order]]+Table1[[#This Row],[P_se]])</f>
        <v>1</v>
      </c>
    </row>
    <row r="1330" spans="1:48" x14ac:dyDescent="0.25">
      <c r="A1330" s="26">
        <v>61</v>
      </c>
      <c r="B1330" s="26" t="s">
        <v>645</v>
      </c>
      <c r="C1330" s="26" t="s">
        <v>185</v>
      </c>
      <c r="D1330" s="26" t="s">
        <v>1510</v>
      </c>
      <c r="E1330" s="26">
        <v>4000</v>
      </c>
      <c r="F13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0" s="26" t="s">
        <v>608</v>
      </c>
      <c r="H1330" s="27">
        <v>1</v>
      </c>
      <c r="I1330" s="28">
        <v>42794.763738425929</v>
      </c>
      <c r="J1330" s="26" t="s">
        <v>167</v>
      </c>
      <c r="K1330" s="26" t="s">
        <v>11</v>
      </c>
      <c r="L1330" t="str">
        <f>SUBSTITUTE(SUBSTITUTE(Table1[[#This Row],[PredictorSetsOrig]],"task","act"),"startend","se")</f>
        <v>act,2gram</v>
      </c>
      <c r="M1330" s="14" t="s">
        <v>22</v>
      </c>
      <c r="N1330" s="27">
        <v>5</v>
      </c>
      <c r="O1330" s="27">
        <f>IF(Table1[[#This Row],[Algorithm]]="None",0,IF(Table1[[#This Row],[NumPredictors]]&lt;=5,5,IF(Table1[[#This Row],[NumPredictors]]&lt;=10,10,IF(Table1[[#This Row],[NumPredictors]]&lt;=30,30,50))))</f>
        <v>5</v>
      </c>
      <c r="P1330" s="29">
        <v>0.80500000000000005</v>
      </c>
      <c r="Q1330" s="29">
        <v>0.79733333333333301</v>
      </c>
      <c r="R1330" s="26">
        <v>317.11</v>
      </c>
      <c r="S1330" s="26">
        <v>3.0599999999994898</v>
      </c>
      <c r="T1330" s="26">
        <v>0.59000000000014596</v>
      </c>
      <c r="U1330" s="27">
        <v>3.4670613265124999</v>
      </c>
      <c r="V1330" s="17">
        <v>7.30761563701172</v>
      </c>
      <c r="W1330" s="22">
        <f>IFERROR(Table1[[#This Row],[MutualInformation]]/Table1[[#This Row],[MutualInformationPotential]],0)</f>
        <v>0.47444494876721161</v>
      </c>
      <c r="X1330" s="27">
        <v>0.12074827011084401</v>
      </c>
      <c r="Y1330" s="27">
        <v>0.40525441704633902</v>
      </c>
      <c r="Z1330" s="27">
        <f>IFERROR(Table1[[#This Row],[MutualInformationVsOutcome]]/Table1[[#This Row],[MutualInformationVsOutcomePotential]],0)</f>
        <v>0.29795670332456115</v>
      </c>
      <c r="AA1330" s="26">
        <v>0</v>
      </c>
      <c r="AB1330" s="26">
        <v>805</v>
      </c>
      <c r="AC1330" s="26">
        <v>0</v>
      </c>
      <c r="AD1330" s="26">
        <v>195</v>
      </c>
      <c r="AE1330" s="27" t="s">
        <v>641</v>
      </c>
      <c r="AF13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330" s="17" t="str">
        <f>RIGHT(Table1[[#This Row],[AlgorithmFunc]],LEN(Table1[[#This Row],[AlgorithmFunc]])-16)</f>
        <v>LASSORepeated1se</v>
      </c>
      <c r="AH1330" s="27">
        <f>Table1[[#This Row],['# CM TP]]+Table1[[#This Row],['# CM TN]]</f>
        <v>805</v>
      </c>
      <c r="AI1330" s="27">
        <f>Table1[[#This Row],['# CM FP]]+Table1[[#This Row],['# CM FN]]</f>
        <v>195</v>
      </c>
      <c r="AJ1330" s="27">
        <f>Table1[[#This Row],['# CM TP]]+Table1[[#This Row],['# CM FP]]</f>
        <v>0</v>
      </c>
      <c r="AK1330" s="27">
        <f>Table1[[#This Row],['# CM TN]]+Table1[[#This Row],['# CM FN]]</f>
        <v>1000</v>
      </c>
      <c r="AL1330" s="27">
        <f>Table1[[#This Row],[GT_T]]+Table1[[#This Row],[GT_F]]</f>
        <v>1000</v>
      </c>
      <c r="AM1330" s="27">
        <f>IFERROR((Table1[[#This Row],['# CM TP]]+Table1[[#This Row],['# CM TN]])/Table1[[#This Row],[GT_TOT]], 0)</f>
        <v>0.80500000000000005</v>
      </c>
      <c r="AN133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0" s="27">
        <f>(Table1[[#This Row],[OBS_ACC]]-Table1[[#This Row],[EXP_ACC]])/(1-Table1[[#This Row],[EXP_ACC]])</f>
        <v>0.75776397515527971</v>
      </c>
      <c r="AP1330" s="27">
        <f>Table1[[#This Row],['# CM TP]]+Table1[[#This Row],['# CM FN]]</f>
        <v>195</v>
      </c>
      <c r="AQ1330" s="27">
        <f>Table1[[#This Row],['# CM TN]]+Table1[[#This Row],['# CM FP]]</f>
        <v>805</v>
      </c>
      <c r="AR1330" s="29">
        <f>IFERROR(Table1[[#This Row],[NUM_T]]/(Table1[[#This Row],[NUM_T]]+Table1[[#This Row],[NUM_F]]),0)</f>
        <v>0.19500000000000001</v>
      </c>
      <c r="AS1330" s="29">
        <f>IFERROR(((LEN(Table1[[#This Row],[Predictors]])-LEN(SUBSTITUTE(Table1[[#This Row],[Predictors]],"_","")))/Table1[[#This Row],[NumPredictors]])-Table1[[#This Row],[P_se]],0)</f>
        <v>0</v>
      </c>
      <c r="AT1330" s="29">
        <f>IFERROR((LEN(Table1[[#This Row],[Predictors]])-LEN(SUBSTITUTE(Table1[[#This Row],[Predictors]],".","")))/Table1[[#This Row],[NumPredictors]],0)</f>
        <v>0</v>
      </c>
      <c r="AU133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0" s="29">
        <f>1-(Table1[[#This Row],[P_2gram]]+Table1[[#This Row],[P_order]]+Table1[[#This Row],[P_se]])</f>
        <v>1</v>
      </c>
    </row>
    <row r="1331" spans="1:48" x14ac:dyDescent="0.25">
      <c r="A1331" s="26">
        <v>78</v>
      </c>
      <c r="B1331" s="26" t="s">
        <v>645</v>
      </c>
      <c r="C1331" s="26" t="s">
        <v>185</v>
      </c>
      <c r="D1331" s="26" t="s">
        <v>1510</v>
      </c>
      <c r="E1331" s="26">
        <v>4000</v>
      </c>
      <c r="F13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1" s="26" t="s">
        <v>608</v>
      </c>
      <c r="H1331" s="27">
        <v>1</v>
      </c>
      <c r="I1331" s="28">
        <v>42794.858356481483</v>
      </c>
      <c r="J1331" s="26" t="s">
        <v>159</v>
      </c>
      <c r="K1331" s="26" t="s">
        <v>11</v>
      </c>
      <c r="L1331" t="str">
        <f>SUBSTITUTE(SUBSTITUTE(Table1[[#This Row],[PredictorSetsOrig]],"task","act"),"startend","se")</f>
        <v>act</v>
      </c>
      <c r="M1331" s="14" t="s">
        <v>12</v>
      </c>
      <c r="N1331" s="27">
        <v>5</v>
      </c>
      <c r="O1331" s="27">
        <f>IF(Table1[[#This Row],[Algorithm]]="None",0,IF(Table1[[#This Row],[NumPredictors]]&lt;=5,5,IF(Table1[[#This Row],[NumPredictors]]&lt;=10,10,IF(Table1[[#This Row],[NumPredictors]]&lt;=30,30,50))))</f>
        <v>5</v>
      </c>
      <c r="P1331" s="29">
        <v>0.80500000000000005</v>
      </c>
      <c r="Q1331" s="29">
        <v>0.79733333333333301</v>
      </c>
      <c r="R1331" s="26">
        <v>2.40999999999985</v>
      </c>
      <c r="S1331" s="26">
        <v>3.5799999999999299</v>
      </c>
      <c r="T1331" s="26">
        <v>0.109999999998763</v>
      </c>
      <c r="U1331" s="27">
        <v>1.1885195095372501</v>
      </c>
      <c r="V1331" s="17">
        <v>6.6527099250221697</v>
      </c>
      <c r="W1331" s="22">
        <f>IFERROR(Table1[[#This Row],[MutualInformation]]/Table1[[#This Row],[MutualInformationPotential]],0)</f>
        <v>0.17865193626840559</v>
      </c>
      <c r="X1331" s="27">
        <v>1.93377282879919E-2</v>
      </c>
      <c r="Y1331" s="3">
        <v>0.37128971067814898</v>
      </c>
      <c r="Z1331" s="27">
        <f>IFERROR(Table1[[#This Row],[MutualInformationVsOutcome]]/Table1[[#This Row],[MutualInformationVsOutcomePotential]],0)</f>
        <v>5.2082586001837072E-2</v>
      </c>
      <c r="AA1331" s="26">
        <v>0</v>
      </c>
      <c r="AB1331" s="26">
        <v>805</v>
      </c>
      <c r="AC1331" s="26">
        <v>0</v>
      </c>
      <c r="AD1331" s="26">
        <v>195</v>
      </c>
      <c r="AE1331" s="27" t="s">
        <v>653</v>
      </c>
      <c r="AF13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331" s="17" t="str">
        <f>RIGHT(Table1[[#This Row],[AlgorithmFunc]],LEN(Table1[[#This Row],[AlgorithmFunc]])-16)</f>
        <v>LASSORepeated</v>
      </c>
      <c r="AH1331" s="27">
        <f>Table1[[#This Row],['# CM TP]]+Table1[[#This Row],['# CM TN]]</f>
        <v>805</v>
      </c>
      <c r="AI1331" s="27">
        <f>Table1[[#This Row],['# CM FP]]+Table1[[#This Row],['# CM FN]]</f>
        <v>195</v>
      </c>
      <c r="AJ1331" s="27">
        <f>Table1[[#This Row],['# CM TP]]+Table1[[#This Row],['# CM FP]]</f>
        <v>0</v>
      </c>
      <c r="AK1331" s="27">
        <f>Table1[[#This Row],['# CM TN]]+Table1[[#This Row],['# CM FN]]</f>
        <v>1000</v>
      </c>
      <c r="AL1331" s="27">
        <f>Table1[[#This Row],[GT_T]]+Table1[[#This Row],[GT_F]]</f>
        <v>1000</v>
      </c>
      <c r="AM1331" s="27">
        <f>IFERROR((Table1[[#This Row],['# CM TP]]+Table1[[#This Row],['# CM TN]])/Table1[[#This Row],[GT_TOT]], 0)</f>
        <v>0.80500000000000005</v>
      </c>
      <c r="AN1331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1" s="27">
        <f>(Table1[[#This Row],[OBS_ACC]]-Table1[[#This Row],[EXP_ACC]])/(1-Table1[[#This Row],[EXP_ACC]])</f>
        <v>0.75776397515527971</v>
      </c>
      <c r="AP1331" s="27">
        <f>Table1[[#This Row],['# CM TP]]+Table1[[#This Row],['# CM FN]]</f>
        <v>195</v>
      </c>
      <c r="AQ1331" s="27">
        <f>Table1[[#This Row],['# CM TN]]+Table1[[#This Row],['# CM FP]]</f>
        <v>805</v>
      </c>
      <c r="AR1331" s="29">
        <f>IFERROR(Table1[[#This Row],[NUM_T]]/(Table1[[#This Row],[NUM_T]]+Table1[[#This Row],[NUM_F]]),0)</f>
        <v>0.19500000000000001</v>
      </c>
      <c r="AS1331" s="29">
        <f>IFERROR(((LEN(Table1[[#This Row],[Predictors]])-LEN(SUBSTITUTE(Table1[[#This Row],[Predictors]],"_","")))/Table1[[#This Row],[NumPredictors]])-Table1[[#This Row],[P_se]],0)</f>
        <v>0</v>
      </c>
      <c r="AT1331" s="29">
        <f>IFERROR((LEN(Table1[[#This Row],[Predictors]])-LEN(SUBSTITUTE(Table1[[#This Row],[Predictors]],".","")))/Table1[[#This Row],[NumPredictors]],0)</f>
        <v>0</v>
      </c>
      <c r="AU133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1" s="29">
        <f>1-(Table1[[#This Row],[P_2gram]]+Table1[[#This Row],[P_order]]+Table1[[#This Row],[P_se]])</f>
        <v>1</v>
      </c>
    </row>
    <row r="1332" spans="1:48" x14ac:dyDescent="0.25">
      <c r="A1332" s="26">
        <v>79</v>
      </c>
      <c r="B1332" s="26" t="s">
        <v>645</v>
      </c>
      <c r="C1332" s="26" t="s">
        <v>185</v>
      </c>
      <c r="D1332" s="26" t="s">
        <v>1510</v>
      </c>
      <c r="E1332" s="26">
        <v>4000</v>
      </c>
      <c r="F13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2" s="26" t="s">
        <v>608</v>
      </c>
      <c r="H1332" s="27">
        <v>1</v>
      </c>
      <c r="I1332" s="28">
        <v>42794.858437499999</v>
      </c>
      <c r="J1332" s="26" t="s">
        <v>159</v>
      </c>
      <c r="K1332" s="26" t="s">
        <v>11</v>
      </c>
      <c r="L1332" t="str">
        <f>SUBSTITUTE(SUBSTITUTE(Table1[[#This Row],[PredictorSetsOrig]],"task","act"),"startend","se")</f>
        <v>act,se</v>
      </c>
      <c r="M1332" s="14" t="s">
        <v>14</v>
      </c>
      <c r="N1332" s="27">
        <v>5</v>
      </c>
      <c r="O1332" s="27">
        <f>IF(Table1[[#This Row],[Algorithm]]="None",0,IF(Table1[[#This Row],[NumPredictors]]&lt;=5,5,IF(Table1[[#This Row],[NumPredictors]]&lt;=10,10,IF(Table1[[#This Row],[NumPredictors]]&lt;=30,30,50))))</f>
        <v>5</v>
      </c>
      <c r="P1332" s="29">
        <v>0.80500000000000005</v>
      </c>
      <c r="Q1332" s="29">
        <v>0.79733333333333301</v>
      </c>
      <c r="R1332" s="26">
        <v>2.59000000000015</v>
      </c>
      <c r="S1332" s="26">
        <v>3.4500000000007298</v>
      </c>
      <c r="T1332" s="26">
        <v>9.0000000000145505E-2</v>
      </c>
      <c r="U1332" s="27">
        <v>1.1885195095372501</v>
      </c>
      <c r="V1332" s="17">
        <v>6.9605890807084903</v>
      </c>
      <c r="W1332" s="22">
        <f>IFERROR(Table1[[#This Row],[MutualInformation]]/Table1[[#This Row],[MutualInformationPotential]],0)</f>
        <v>0.17074984541628413</v>
      </c>
      <c r="X1332" s="27">
        <v>1.93377282879919E-2</v>
      </c>
      <c r="Y1332" s="27">
        <v>0.38147101411214301</v>
      </c>
      <c r="Z1332" s="27">
        <f>IFERROR(Table1[[#This Row],[MutualInformationVsOutcome]]/Table1[[#This Row],[MutualInformationVsOutcomePotential]],0)</f>
        <v>5.0692523344138242E-2</v>
      </c>
      <c r="AA1332" s="26">
        <v>0</v>
      </c>
      <c r="AB1332" s="26">
        <v>805</v>
      </c>
      <c r="AC1332" s="26">
        <v>0</v>
      </c>
      <c r="AD1332" s="26">
        <v>195</v>
      </c>
      <c r="AE1332" s="27" t="s">
        <v>653</v>
      </c>
      <c r="AF13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332" s="17" t="str">
        <f>RIGHT(Table1[[#This Row],[AlgorithmFunc]],LEN(Table1[[#This Row],[AlgorithmFunc]])-16)</f>
        <v>LASSORepeated</v>
      </c>
      <c r="AH1332" s="27">
        <f>Table1[[#This Row],['# CM TP]]+Table1[[#This Row],['# CM TN]]</f>
        <v>805</v>
      </c>
      <c r="AI1332" s="27">
        <f>Table1[[#This Row],['# CM FP]]+Table1[[#This Row],['# CM FN]]</f>
        <v>195</v>
      </c>
      <c r="AJ1332" s="27">
        <f>Table1[[#This Row],['# CM TP]]+Table1[[#This Row],['# CM FP]]</f>
        <v>0</v>
      </c>
      <c r="AK1332" s="27">
        <f>Table1[[#This Row],['# CM TN]]+Table1[[#This Row],['# CM FN]]</f>
        <v>1000</v>
      </c>
      <c r="AL1332" s="27">
        <f>Table1[[#This Row],[GT_T]]+Table1[[#This Row],[GT_F]]</f>
        <v>1000</v>
      </c>
      <c r="AM1332" s="27">
        <f>IFERROR((Table1[[#This Row],['# CM TP]]+Table1[[#This Row],['# CM TN]])/Table1[[#This Row],[GT_TOT]], 0)</f>
        <v>0.80500000000000005</v>
      </c>
      <c r="AN1332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2" s="27">
        <f>(Table1[[#This Row],[OBS_ACC]]-Table1[[#This Row],[EXP_ACC]])/(1-Table1[[#This Row],[EXP_ACC]])</f>
        <v>0.75776397515527971</v>
      </c>
      <c r="AP1332" s="27">
        <f>Table1[[#This Row],['# CM TP]]+Table1[[#This Row],['# CM FN]]</f>
        <v>195</v>
      </c>
      <c r="AQ1332" s="27">
        <f>Table1[[#This Row],['# CM TN]]+Table1[[#This Row],['# CM FP]]</f>
        <v>805</v>
      </c>
      <c r="AR1332" s="29">
        <f>IFERROR(Table1[[#This Row],[NUM_T]]/(Table1[[#This Row],[NUM_T]]+Table1[[#This Row],[NUM_F]]),0)</f>
        <v>0.19500000000000001</v>
      </c>
      <c r="AS1332" s="29">
        <f>IFERROR(((LEN(Table1[[#This Row],[Predictors]])-LEN(SUBSTITUTE(Table1[[#This Row],[Predictors]],"_","")))/Table1[[#This Row],[NumPredictors]])-Table1[[#This Row],[P_se]],0)</f>
        <v>0</v>
      </c>
      <c r="AT1332" s="29">
        <f>IFERROR((LEN(Table1[[#This Row],[Predictors]])-LEN(SUBSTITUTE(Table1[[#This Row],[Predictors]],".","")))/Table1[[#This Row],[NumPredictors]],0)</f>
        <v>0</v>
      </c>
      <c r="AU133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2" s="29">
        <f>1-(Table1[[#This Row],[P_2gram]]+Table1[[#This Row],[P_order]]+Table1[[#This Row],[P_se]])</f>
        <v>1</v>
      </c>
    </row>
    <row r="1333" spans="1:48" x14ac:dyDescent="0.25">
      <c r="A1333" s="26">
        <v>80</v>
      </c>
      <c r="B1333" s="26" t="s">
        <v>645</v>
      </c>
      <c r="C1333" s="26" t="s">
        <v>185</v>
      </c>
      <c r="D1333" s="26" t="s">
        <v>1510</v>
      </c>
      <c r="E1333" s="26">
        <v>4000</v>
      </c>
      <c r="F13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3" s="26" t="s">
        <v>608</v>
      </c>
      <c r="H1333" s="27">
        <v>1</v>
      </c>
      <c r="I1333" s="28">
        <v>42794.858506944445</v>
      </c>
      <c r="J1333" s="26" t="s">
        <v>159</v>
      </c>
      <c r="K1333" s="26" t="s">
        <v>11</v>
      </c>
      <c r="L1333" t="str">
        <f>SUBSTITUTE(SUBSTITUTE(Table1[[#This Row],[PredictorSetsOrig]],"task","act"),"startend","se")</f>
        <v>act,se,2gram</v>
      </c>
      <c r="M1333" s="14" t="s">
        <v>16</v>
      </c>
      <c r="N1333" s="27">
        <v>5</v>
      </c>
      <c r="O1333" s="27">
        <f>IF(Table1[[#This Row],[Algorithm]]="None",0,IF(Table1[[#This Row],[NumPredictors]]&lt;=5,5,IF(Table1[[#This Row],[NumPredictors]]&lt;=10,10,IF(Table1[[#This Row],[NumPredictors]]&lt;=30,30,50))))</f>
        <v>5</v>
      </c>
      <c r="P1333" s="29">
        <v>0.80500000000000005</v>
      </c>
      <c r="Q1333" s="29">
        <v>0.79733333333333301</v>
      </c>
      <c r="R1333" s="26">
        <v>401.460000000001</v>
      </c>
      <c r="S1333" s="26">
        <v>3.71999999999935</v>
      </c>
      <c r="T1333" s="26">
        <v>0.73999999999978205</v>
      </c>
      <c r="U1333" s="27">
        <v>3.4670613265124999</v>
      </c>
      <c r="V1333" s="3">
        <v>7.30761563701172</v>
      </c>
      <c r="W1333" s="22">
        <f>IFERROR(Table1[[#This Row],[MutualInformation]]/Table1[[#This Row],[MutualInformationPotential]],0)</f>
        <v>0.47444494876721161</v>
      </c>
      <c r="X1333" s="27">
        <v>0.12074827011084401</v>
      </c>
      <c r="Y1333" s="27">
        <v>0.40525441704633802</v>
      </c>
      <c r="Z1333" s="27">
        <f>IFERROR(Table1[[#This Row],[MutualInformationVsOutcome]]/Table1[[#This Row],[MutualInformationVsOutcomePotential]],0)</f>
        <v>0.29795670332456187</v>
      </c>
      <c r="AA1333" s="26">
        <v>0</v>
      </c>
      <c r="AB1333" s="26">
        <v>805</v>
      </c>
      <c r="AC1333" s="26">
        <v>0</v>
      </c>
      <c r="AD1333" s="26">
        <v>195</v>
      </c>
      <c r="AE1333" s="27" t="s">
        <v>641</v>
      </c>
      <c r="AF13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333" s="17" t="str">
        <f>RIGHT(Table1[[#This Row],[AlgorithmFunc]],LEN(Table1[[#This Row],[AlgorithmFunc]])-16)</f>
        <v>LASSORepeated</v>
      </c>
      <c r="AH1333" s="27">
        <f>Table1[[#This Row],['# CM TP]]+Table1[[#This Row],['# CM TN]]</f>
        <v>805</v>
      </c>
      <c r="AI1333" s="27">
        <f>Table1[[#This Row],['# CM FP]]+Table1[[#This Row],['# CM FN]]</f>
        <v>195</v>
      </c>
      <c r="AJ1333" s="27">
        <f>Table1[[#This Row],['# CM TP]]+Table1[[#This Row],['# CM FP]]</f>
        <v>0</v>
      </c>
      <c r="AK1333" s="27">
        <f>Table1[[#This Row],['# CM TN]]+Table1[[#This Row],['# CM FN]]</f>
        <v>1000</v>
      </c>
      <c r="AL1333" s="27">
        <f>Table1[[#This Row],[GT_T]]+Table1[[#This Row],[GT_F]]</f>
        <v>1000</v>
      </c>
      <c r="AM1333" s="27">
        <f>IFERROR((Table1[[#This Row],['# CM TP]]+Table1[[#This Row],['# CM TN]])/Table1[[#This Row],[GT_TOT]], 0)</f>
        <v>0.80500000000000005</v>
      </c>
      <c r="AN1333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3" s="27">
        <f>(Table1[[#This Row],[OBS_ACC]]-Table1[[#This Row],[EXP_ACC]])/(1-Table1[[#This Row],[EXP_ACC]])</f>
        <v>0.75776397515527971</v>
      </c>
      <c r="AP1333" s="27">
        <f>Table1[[#This Row],['# CM TP]]+Table1[[#This Row],['# CM FN]]</f>
        <v>195</v>
      </c>
      <c r="AQ1333" s="27">
        <f>Table1[[#This Row],['# CM TN]]+Table1[[#This Row],['# CM FP]]</f>
        <v>805</v>
      </c>
      <c r="AR1333" s="29">
        <f>IFERROR(Table1[[#This Row],[NUM_T]]/(Table1[[#This Row],[NUM_T]]+Table1[[#This Row],[NUM_F]]),0)</f>
        <v>0.19500000000000001</v>
      </c>
      <c r="AS1333" s="29">
        <f>IFERROR(((LEN(Table1[[#This Row],[Predictors]])-LEN(SUBSTITUTE(Table1[[#This Row],[Predictors]],"_","")))/Table1[[#This Row],[NumPredictors]])-Table1[[#This Row],[P_se]],0)</f>
        <v>0</v>
      </c>
      <c r="AT1333" s="29">
        <f>IFERROR((LEN(Table1[[#This Row],[Predictors]])-LEN(SUBSTITUTE(Table1[[#This Row],[Predictors]],".","")))/Table1[[#This Row],[NumPredictors]],0)</f>
        <v>0</v>
      </c>
      <c r="AU13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3" s="29">
        <f>1-(Table1[[#This Row],[P_2gram]]+Table1[[#This Row],[P_order]]+Table1[[#This Row],[P_se]])</f>
        <v>1</v>
      </c>
    </row>
    <row r="1334" spans="1:48" x14ac:dyDescent="0.25">
      <c r="A1334" s="26">
        <v>83</v>
      </c>
      <c r="B1334" s="26" t="s">
        <v>645</v>
      </c>
      <c r="C1334" s="26" t="s">
        <v>185</v>
      </c>
      <c r="D1334" s="26" t="s">
        <v>1510</v>
      </c>
      <c r="E1334" s="26">
        <v>4000</v>
      </c>
      <c r="F13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4" s="26" t="s">
        <v>608</v>
      </c>
      <c r="H1334" s="27">
        <v>1</v>
      </c>
      <c r="I1334" s="28">
        <v>42794.900879629633</v>
      </c>
      <c r="J1334" s="26" t="s">
        <v>159</v>
      </c>
      <c r="K1334" s="26" t="s">
        <v>11</v>
      </c>
      <c r="L1334" t="str">
        <f>SUBSTITUTE(SUBSTITUTE(Table1[[#This Row],[PredictorSetsOrig]],"task","act"),"startend","se")</f>
        <v>act,2gram</v>
      </c>
      <c r="M1334" s="14" t="s">
        <v>22</v>
      </c>
      <c r="N1334" s="27">
        <v>5</v>
      </c>
      <c r="O1334" s="27">
        <f>IF(Table1[[#This Row],[Algorithm]]="None",0,IF(Table1[[#This Row],[NumPredictors]]&lt;=5,5,IF(Table1[[#This Row],[NumPredictors]]&lt;=10,10,IF(Table1[[#This Row],[NumPredictors]]&lt;=30,30,50))))</f>
        <v>5</v>
      </c>
      <c r="P1334" s="29">
        <v>0.80500000000000005</v>
      </c>
      <c r="Q1334" s="29">
        <v>0.79733333333333301</v>
      </c>
      <c r="R1334" s="26">
        <v>322.08000000000197</v>
      </c>
      <c r="S1334" s="26">
        <v>3.1399999999994201</v>
      </c>
      <c r="T1334" s="26">
        <v>0.63000000000101897</v>
      </c>
      <c r="U1334" s="27">
        <v>3.4670613265124999</v>
      </c>
      <c r="V1334" s="17">
        <v>7.30761563701172</v>
      </c>
      <c r="W1334" s="22">
        <f>IFERROR(Table1[[#This Row],[MutualInformation]]/Table1[[#This Row],[MutualInformationPotential]],0)</f>
        <v>0.47444494876721161</v>
      </c>
      <c r="X1334" s="27">
        <v>0.12074827011084401</v>
      </c>
      <c r="Y1334" s="27">
        <v>0.40525441704633902</v>
      </c>
      <c r="Z1334" s="27">
        <f>IFERROR(Table1[[#This Row],[MutualInformationVsOutcome]]/Table1[[#This Row],[MutualInformationVsOutcomePotential]],0)</f>
        <v>0.29795670332456115</v>
      </c>
      <c r="AA1334" s="26">
        <v>0</v>
      </c>
      <c r="AB1334" s="26">
        <v>805</v>
      </c>
      <c r="AC1334" s="26">
        <v>0</v>
      </c>
      <c r="AD1334" s="26">
        <v>195</v>
      </c>
      <c r="AE1334" s="27" t="s">
        <v>641</v>
      </c>
      <c r="AF13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334" s="17" t="str">
        <f>RIGHT(Table1[[#This Row],[AlgorithmFunc]],LEN(Table1[[#This Row],[AlgorithmFunc]])-16)</f>
        <v>LASSORepeated</v>
      </c>
      <c r="AH1334" s="27">
        <f>Table1[[#This Row],['# CM TP]]+Table1[[#This Row],['# CM TN]]</f>
        <v>805</v>
      </c>
      <c r="AI1334" s="27">
        <f>Table1[[#This Row],['# CM FP]]+Table1[[#This Row],['# CM FN]]</f>
        <v>195</v>
      </c>
      <c r="AJ1334" s="27">
        <f>Table1[[#This Row],['# CM TP]]+Table1[[#This Row],['# CM FP]]</f>
        <v>0</v>
      </c>
      <c r="AK1334" s="27">
        <f>Table1[[#This Row],['# CM TN]]+Table1[[#This Row],['# CM FN]]</f>
        <v>1000</v>
      </c>
      <c r="AL1334" s="27">
        <f>Table1[[#This Row],[GT_T]]+Table1[[#This Row],[GT_F]]</f>
        <v>1000</v>
      </c>
      <c r="AM1334" s="27">
        <f>IFERROR((Table1[[#This Row],['# CM TP]]+Table1[[#This Row],['# CM TN]])/Table1[[#This Row],[GT_TOT]], 0)</f>
        <v>0.80500000000000005</v>
      </c>
      <c r="AN1334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4" s="27">
        <f>(Table1[[#This Row],[OBS_ACC]]-Table1[[#This Row],[EXP_ACC]])/(1-Table1[[#This Row],[EXP_ACC]])</f>
        <v>0.75776397515527971</v>
      </c>
      <c r="AP1334" s="27">
        <f>Table1[[#This Row],['# CM TP]]+Table1[[#This Row],['# CM FN]]</f>
        <v>195</v>
      </c>
      <c r="AQ1334" s="27">
        <f>Table1[[#This Row],['# CM TN]]+Table1[[#This Row],['# CM FP]]</f>
        <v>805</v>
      </c>
      <c r="AR1334" s="29">
        <f>IFERROR(Table1[[#This Row],[NUM_T]]/(Table1[[#This Row],[NUM_T]]+Table1[[#This Row],[NUM_F]]),0)</f>
        <v>0.19500000000000001</v>
      </c>
      <c r="AS1334" s="29">
        <f>IFERROR(((LEN(Table1[[#This Row],[Predictors]])-LEN(SUBSTITUTE(Table1[[#This Row],[Predictors]],"_","")))/Table1[[#This Row],[NumPredictors]])-Table1[[#This Row],[P_se]],0)</f>
        <v>0</v>
      </c>
      <c r="AT1334" s="29">
        <f>IFERROR((LEN(Table1[[#This Row],[Predictors]])-LEN(SUBSTITUTE(Table1[[#This Row],[Predictors]],".","")))/Table1[[#This Row],[NumPredictors]],0)</f>
        <v>0</v>
      </c>
      <c r="AU133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4" s="29">
        <f>1-(Table1[[#This Row],[P_2gram]]+Table1[[#This Row],[P_order]]+Table1[[#This Row],[P_se]])</f>
        <v>1</v>
      </c>
    </row>
    <row r="1335" spans="1:48" x14ac:dyDescent="0.25">
      <c r="A1335" s="26">
        <v>22</v>
      </c>
      <c r="B1335" s="26" t="s">
        <v>645</v>
      </c>
      <c r="C1335" s="26" t="s">
        <v>190</v>
      </c>
      <c r="D1335" s="26" t="s">
        <v>1510</v>
      </c>
      <c r="E1335" s="26">
        <v>4000</v>
      </c>
      <c r="F13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335" s="26" t="s">
        <v>698</v>
      </c>
      <c r="H1335" s="27">
        <v>1</v>
      </c>
      <c r="I1335" s="28">
        <v>42795.806377314817</v>
      </c>
      <c r="J1335" s="26" t="s">
        <v>173</v>
      </c>
      <c r="K1335" s="28" t="s">
        <v>11</v>
      </c>
      <c r="L1335" t="str">
        <f>SUBSTITUTE(SUBSTITUTE(Table1[[#This Row],[PredictorSetsOrig]],"task","act"),"startend","se")</f>
        <v>2gram</v>
      </c>
      <c r="M1335" s="14" t="s">
        <v>434</v>
      </c>
      <c r="N1335" s="27">
        <v>30</v>
      </c>
      <c r="O1335" s="27">
        <f>IF(Table1[[#This Row],[Algorithm]]="None",0,IF(Table1[[#This Row],[NumPredictors]]&lt;=5,5,IF(Table1[[#This Row],[NumPredictors]]&lt;=10,10,IF(Table1[[#This Row],[NumPredictors]]&lt;=30,30,50))))</f>
        <v>30</v>
      </c>
      <c r="P1335" s="29">
        <v>0.80500000000000005</v>
      </c>
      <c r="Q1335" s="29">
        <v>0.834666666666667</v>
      </c>
      <c r="R1335" s="26">
        <v>274.44000000000199</v>
      </c>
      <c r="S1335" s="26">
        <v>8.6399999999994197</v>
      </c>
      <c r="T1335" s="26">
        <v>0.77999999999883596</v>
      </c>
      <c r="U1335" s="27">
        <v>5.6792115487645196</v>
      </c>
      <c r="V1335" s="17">
        <v>7.30761563701172</v>
      </c>
      <c r="W1335" s="22">
        <f>IFERROR(Table1[[#This Row],[MutualInformation]]/Table1[[#This Row],[MutualInformationPotential]],0)</f>
        <v>0.7771634183933217</v>
      </c>
      <c r="X1335" s="27">
        <v>0.522611614306001</v>
      </c>
      <c r="Y1335" s="27">
        <v>0.62240735263359004</v>
      </c>
      <c r="Z1335" s="27">
        <f>IFERROR(Table1[[#This Row],[MutualInformationVsOutcome]]/Table1[[#This Row],[MutualInformationVsOutcomePotential]],0)</f>
        <v>0.83966169759190079</v>
      </c>
      <c r="AA1335" s="26">
        <v>255</v>
      </c>
      <c r="AB1335" s="26">
        <v>550</v>
      </c>
      <c r="AC1335" s="26">
        <v>86</v>
      </c>
      <c r="AD1335" s="26">
        <v>109</v>
      </c>
      <c r="AE1335" s="27" t="s">
        <v>702</v>
      </c>
      <c r="AF13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335" s="17" t="str">
        <f>RIGHT(Table1[[#This Row],[AlgorithmFunc]],LEN(Table1[[#This Row],[AlgorithmFunc]])-16)</f>
        <v>Recursive2Sizes</v>
      </c>
      <c r="AH1335" s="27">
        <f>Table1[[#This Row],['# CM TP]]+Table1[[#This Row],['# CM TN]]</f>
        <v>805</v>
      </c>
      <c r="AI1335" s="27">
        <f>Table1[[#This Row],['# CM FP]]+Table1[[#This Row],['# CM FN]]</f>
        <v>195</v>
      </c>
      <c r="AJ1335" s="27">
        <f>Table1[[#This Row],['# CM TP]]+Table1[[#This Row],['# CM FP]]</f>
        <v>341</v>
      </c>
      <c r="AK1335" s="27">
        <f>Table1[[#This Row],['# CM TN]]+Table1[[#This Row],['# CM FN]]</f>
        <v>659</v>
      </c>
      <c r="AL1335" s="27">
        <f>Table1[[#This Row],[GT_T]]+Table1[[#This Row],[GT_F]]</f>
        <v>1000</v>
      </c>
      <c r="AM1335" s="27">
        <f>IFERROR((Table1[[#This Row],['# CM TP]]+Table1[[#This Row],['# CM TN]])/Table1[[#This Row],[GT_TOT]], 0)</f>
        <v>0.80500000000000005</v>
      </c>
      <c r="AN1335" s="27">
        <f>IFERROR(((Table1[[#This Row],[GT_T]]*Table1[[#This Row],[GT_ML_P]]/Table1[[#This Row],[GT_TOT]])+(Table1[[#This Row],[GT_F]]*Table1[[#This Row],[GT_ML_N]]/Table1[[#This Row],[GT_TOT]]))/Table1[[#This Row],[GT_TOT]],0)</f>
        <v>0.40300999999999998</v>
      </c>
      <c r="AO1335" s="27">
        <f>(Table1[[#This Row],[OBS_ACC]]-Table1[[#This Row],[EXP_ACC]])/(1-Table1[[#This Row],[EXP_ACC]])</f>
        <v>0.67336136283689851</v>
      </c>
      <c r="AP1335" s="27">
        <f>Table1[[#This Row],['# CM TP]]+Table1[[#This Row],['# CM FN]]</f>
        <v>364</v>
      </c>
      <c r="AQ1335" s="27">
        <f>Table1[[#This Row],['# CM TN]]+Table1[[#This Row],['# CM FP]]</f>
        <v>636</v>
      </c>
      <c r="AR1335" s="29">
        <f>IFERROR(Table1[[#This Row],[NUM_T]]/(Table1[[#This Row],[NUM_T]]+Table1[[#This Row],[NUM_F]]),0)</f>
        <v>0.36399999999999999</v>
      </c>
      <c r="AS1335" s="29">
        <f>IFERROR(((LEN(Table1[[#This Row],[Predictors]])-LEN(SUBSTITUTE(Table1[[#This Row],[Predictors]],"_","")))/Table1[[#This Row],[NumPredictors]])-Table1[[#This Row],[P_se]],0)</f>
        <v>1</v>
      </c>
      <c r="AT1335" s="29">
        <f>IFERROR((LEN(Table1[[#This Row],[Predictors]])-LEN(SUBSTITUTE(Table1[[#This Row],[Predictors]],".","")))/Table1[[#This Row],[NumPredictors]],0)</f>
        <v>0</v>
      </c>
      <c r="AU133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5" s="29">
        <f>1-(Table1[[#This Row],[P_2gram]]+Table1[[#This Row],[P_order]]+Table1[[#This Row],[P_se]])</f>
        <v>0</v>
      </c>
    </row>
    <row r="1336" spans="1:48" x14ac:dyDescent="0.25">
      <c r="A1336" s="26">
        <v>1</v>
      </c>
      <c r="B1336" s="26" t="s">
        <v>645</v>
      </c>
      <c r="C1336" s="26" t="s">
        <v>185</v>
      </c>
      <c r="D1336" s="26" t="s">
        <v>1510</v>
      </c>
      <c r="E1336" s="26">
        <v>4000</v>
      </c>
      <c r="F13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6" s="26" t="s">
        <v>794</v>
      </c>
      <c r="H1336" s="27">
        <v>1</v>
      </c>
      <c r="I1336" s="28">
        <v>42798.525775462964</v>
      </c>
      <c r="J1336" s="26" t="s">
        <v>740</v>
      </c>
      <c r="K1336" s="28" t="s">
        <v>11</v>
      </c>
      <c r="L1336" t="str">
        <f>SUBSTITUTE(SUBSTITUTE(Table1[[#This Row],[PredictorSetsOrig]],"task","act"),"startend","se")</f>
        <v>act</v>
      </c>
      <c r="M1336" s="14" t="s">
        <v>12</v>
      </c>
      <c r="N1336" s="27">
        <v>5</v>
      </c>
      <c r="O1336" s="27">
        <f>IF(Table1[[#This Row],[Algorithm]]="None",0,IF(Table1[[#This Row],[NumPredictors]]&lt;=5,5,IF(Table1[[#This Row],[NumPredictors]]&lt;=10,10,IF(Table1[[#This Row],[NumPredictors]]&lt;=30,30,50))))</f>
        <v>5</v>
      </c>
      <c r="P1336" s="29">
        <v>0.80500000000000005</v>
      </c>
      <c r="Q1336" s="29">
        <v>0.79733333333333301</v>
      </c>
      <c r="R1336" s="28">
        <v>9.9999999999980105E-3</v>
      </c>
      <c r="S1336" s="26">
        <v>3.69</v>
      </c>
      <c r="T1336" s="28">
        <v>0.33999999999999603</v>
      </c>
      <c r="U1336" s="27">
        <v>1.3991562464115499</v>
      </c>
      <c r="V1336" s="17">
        <v>6.6527099250221697</v>
      </c>
      <c r="W1336" s="22">
        <f>IFERROR(Table1[[#This Row],[MutualInformation]]/Table1[[#This Row],[MutualInformationPotential]],0)</f>
        <v>0.21031373112316892</v>
      </c>
      <c r="X1336" s="27">
        <v>5.2383753339971598E-2</v>
      </c>
      <c r="Y1336" s="27">
        <v>0.37128971067814898</v>
      </c>
      <c r="Z1336" s="27">
        <f>IFERROR(Table1[[#This Row],[MutualInformationVsOutcome]]/Table1[[#This Row],[MutualInformationVsOutcomePotential]],0)</f>
        <v>0.14108592787097257</v>
      </c>
      <c r="AA1336" s="28">
        <v>0</v>
      </c>
      <c r="AB1336" s="28">
        <v>805</v>
      </c>
      <c r="AC1336" s="26">
        <v>0</v>
      </c>
      <c r="AD1336" s="26">
        <v>195</v>
      </c>
      <c r="AE1336" s="27" t="s">
        <v>795</v>
      </c>
      <c r="AF13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36" s="17" t="str">
        <f>RIGHT(Table1[[#This Row],[AlgorithmFunc]],LEN(Table1[[#This Row],[AlgorithmFunc]])-16)</f>
        <v>MRMRClassic</v>
      </c>
      <c r="AH1336" s="27">
        <f>Table1[[#This Row],['# CM TP]]+Table1[[#This Row],['# CM TN]]</f>
        <v>805</v>
      </c>
      <c r="AI1336" s="27">
        <f>Table1[[#This Row],['# CM FP]]+Table1[[#This Row],['# CM FN]]</f>
        <v>195</v>
      </c>
      <c r="AJ1336" s="27">
        <f>Table1[[#This Row],['# CM TP]]+Table1[[#This Row],['# CM FP]]</f>
        <v>0</v>
      </c>
      <c r="AK1336" s="27">
        <f>Table1[[#This Row],['# CM TN]]+Table1[[#This Row],['# CM FN]]</f>
        <v>1000</v>
      </c>
      <c r="AL1336" s="27">
        <f>Table1[[#This Row],[GT_T]]+Table1[[#This Row],[GT_F]]</f>
        <v>1000</v>
      </c>
      <c r="AM1336" s="27">
        <f>IFERROR((Table1[[#This Row],['# CM TP]]+Table1[[#This Row],['# CM TN]])/Table1[[#This Row],[GT_TOT]], 0)</f>
        <v>0.80500000000000005</v>
      </c>
      <c r="AN133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6" s="27">
        <f>(Table1[[#This Row],[OBS_ACC]]-Table1[[#This Row],[EXP_ACC]])/(1-Table1[[#This Row],[EXP_ACC]])</f>
        <v>0.75776397515527971</v>
      </c>
      <c r="AP1336" s="27">
        <f>Table1[[#This Row],['# CM TP]]+Table1[[#This Row],['# CM FN]]</f>
        <v>195</v>
      </c>
      <c r="AQ1336" s="27">
        <f>Table1[[#This Row],['# CM TN]]+Table1[[#This Row],['# CM FP]]</f>
        <v>805</v>
      </c>
      <c r="AR1336" s="29">
        <f>IFERROR(Table1[[#This Row],[NUM_T]]/(Table1[[#This Row],[NUM_T]]+Table1[[#This Row],[NUM_F]]),0)</f>
        <v>0.19500000000000001</v>
      </c>
      <c r="AS1336" s="29">
        <f>IFERROR(((LEN(Table1[[#This Row],[Predictors]])-LEN(SUBSTITUTE(Table1[[#This Row],[Predictors]],"_","")))/Table1[[#This Row],[NumPredictors]])-Table1[[#This Row],[P_se]],0)</f>
        <v>0</v>
      </c>
      <c r="AT1336" s="29">
        <f>IFERROR((LEN(Table1[[#This Row],[Predictors]])-LEN(SUBSTITUTE(Table1[[#This Row],[Predictors]],".","")))/Table1[[#This Row],[NumPredictors]],0)</f>
        <v>0</v>
      </c>
      <c r="AU133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6" s="29">
        <f>1-(Table1[[#This Row],[P_2gram]]+Table1[[#This Row],[P_order]]+Table1[[#This Row],[P_se]])</f>
        <v>1</v>
      </c>
    </row>
    <row r="1337" spans="1:48" x14ac:dyDescent="0.25">
      <c r="A1337" s="26">
        <v>2</v>
      </c>
      <c r="B1337" s="26" t="s">
        <v>645</v>
      </c>
      <c r="C1337" s="26" t="s">
        <v>185</v>
      </c>
      <c r="D1337" s="26" t="s">
        <v>1510</v>
      </c>
      <c r="E1337" s="26">
        <v>4000</v>
      </c>
      <c r="F13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7" s="26" t="s">
        <v>794</v>
      </c>
      <c r="H1337" s="27">
        <v>1</v>
      </c>
      <c r="I1337" s="28">
        <v>42798.525821759256</v>
      </c>
      <c r="J1337" s="26" t="s">
        <v>740</v>
      </c>
      <c r="K1337" s="28" t="s">
        <v>11</v>
      </c>
      <c r="L1337" t="str">
        <f>SUBSTITUTE(SUBSTITUTE(Table1[[#This Row],[PredictorSetsOrig]],"task","act"),"startend","se")</f>
        <v>act,se</v>
      </c>
      <c r="M1337" s="14" t="s">
        <v>14</v>
      </c>
      <c r="N1337" s="27">
        <v>5</v>
      </c>
      <c r="O1337" s="27">
        <f>IF(Table1[[#This Row],[Algorithm]]="None",0,IF(Table1[[#This Row],[NumPredictors]]&lt;=5,5,IF(Table1[[#This Row],[NumPredictors]]&lt;=10,10,IF(Table1[[#This Row],[NumPredictors]]&lt;=30,30,50))))</f>
        <v>5</v>
      </c>
      <c r="P1337" s="29">
        <v>0.80500000000000005</v>
      </c>
      <c r="Q1337" s="29">
        <v>0.79733333333333301</v>
      </c>
      <c r="R1337" s="28">
        <v>3.0000000000001099E-2</v>
      </c>
      <c r="S1337" s="26">
        <v>3.44</v>
      </c>
      <c r="T1337" s="28">
        <v>8.9999999999996305E-2</v>
      </c>
      <c r="U1337" s="27">
        <v>1.3991562464115399</v>
      </c>
      <c r="V1337" s="17">
        <v>6.9605890807084903</v>
      </c>
      <c r="W1337" s="22">
        <f>IFERROR(Table1[[#This Row],[MutualInformation]]/Table1[[#This Row],[MutualInformationPotential]],0)</f>
        <v>0.20101118313238014</v>
      </c>
      <c r="X1337" s="27">
        <v>5.2383753339971598E-2</v>
      </c>
      <c r="Y1337" s="27">
        <v>0.38147101411214301</v>
      </c>
      <c r="Z1337" s="27">
        <f>IFERROR(Table1[[#This Row],[MutualInformationVsOutcome]]/Table1[[#This Row],[MutualInformationVsOutcomePotential]],0)</f>
        <v>0.13732040286702379</v>
      </c>
      <c r="AA1337" s="28">
        <v>0</v>
      </c>
      <c r="AB1337" s="28">
        <v>805</v>
      </c>
      <c r="AC1337" s="26">
        <v>0</v>
      </c>
      <c r="AD1337" s="26">
        <v>195</v>
      </c>
      <c r="AE1337" s="27" t="s">
        <v>795</v>
      </c>
      <c r="AF13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37" s="17" t="str">
        <f>RIGHT(Table1[[#This Row],[AlgorithmFunc]],LEN(Table1[[#This Row],[AlgorithmFunc]])-16)</f>
        <v>MRMRClassic</v>
      </c>
      <c r="AH1337" s="27">
        <f>Table1[[#This Row],['# CM TP]]+Table1[[#This Row],['# CM TN]]</f>
        <v>805</v>
      </c>
      <c r="AI1337" s="27">
        <f>Table1[[#This Row],['# CM FP]]+Table1[[#This Row],['# CM FN]]</f>
        <v>195</v>
      </c>
      <c r="AJ1337" s="27">
        <f>Table1[[#This Row],['# CM TP]]+Table1[[#This Row],['# CM FP]]</f>
        <v>0</v>
      </c>
      <c r="AK1337" s="27">
        <f>Table1[[#This Row],['# CM TN]]+Table1[[#This Row],['# CM FN]]</f>
        <v>1000</v>
      </c>
      <c r="AL1337" s="27">
        <f>Table1[[#This Row],[GT_T]]+Table1[[#This Row],[GT_F]]</f>
        <v>1000</v>
      </c>
      <c r="AM1337" s="27">
        <f>IFERROR((Table1[[#This Row],['# CM TP]]+Table1[[#This Row],['# CM TN]])/Table1[[#This Row],[GT_TOT]], 0)</f>
        <v>0.80500000000000005</v>
      </c>
      <c r="AN133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7" s="27">
        <f>(Table1[[#This Row],[OBS_ACC]]-Table1[[#This Row],[EXP_ACC]])/(1-Table1[[#This Row],[EXP_ACC]])</f>
        <v>0.75776397515527971</v>
      </c>
      <c r="AP1337" s="27">
        <f>Table1[[#This Row],['# CM TP]]+Table1[[#This Row],['# CM FN]]</f>
        <v>195</v>
      </c>
      <c r="AQ1337" s="27">
        <f>Table1[[#This Row],['# CM TN]]+Table1[[#This Row],['# CM FP]]</f>
        <v>805</v>
      </c>
      <c r="AR1337" s="29">
        <f>IFERROR(Table1[[#This Row],[NUM_T]]/(Table1[[#This Row],[NUM_T]]+Table1[[#This Row],[NUM_F]]),0)</f>
        <v>0.19500000000000001</v>
      </c>
      <c r="AS1337" s="29">
        <f>IFERROR(((LEN(Table1[[#This Row],[Predictors]])-LEN(SUBSTITUTE(Table1[[#This Row],[Predictors]],"_","")))/Table1[[#This Row],[NumPredictors]])-Table1[[#This Row],[P_se]],0)</f>
        <v>0</v>
      </c>
      <c r="AT1337" s="29">
        <f>IFERROR((LEN(Table1[[#This Row],[Predictors]])-LEN(SUBSTITUTE(Table1[[#This Row],[Predictors]],".","")))/Table1[[#This Row],[NumPredictors]],0)</f>
        <v>0</v>
      </c>
      <c r="AU133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7" s="29">
        <f>1-(Table1[[#This Row],[P_2gram]]+Table1[[#This Row],[P_order]]+Table1[[#This Row],[P_se]])</f>
        <v>1</v>
      </c>
    </row>
    <row r="1338" spans="1:48" x14ac:dyDescent="0.25">
      <c r="A1338" s="26">
        <v>4</v>
      </c>
      <c r="B1338" s="26" t="s">
        <v>645</v>
      </c>
      <c r="C1338" s="26" t="s">
        <v>185</v>
      </c>
      <c r="D1338" s="26" t="s">
        <v>1510</v>
      </c>
      <c r="E1338" s="26">
        <v>4000</v>
      </c>
      <c r="F13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8" s="26" t="s">
        <v>794</v>
      </c>
      <c r="H1338" s="27">
        <v>1</v>
      </c>
      <c r="I1338" s="28">
        <v>42798.525925925926</v>
      </c>
      <c r="J1338" s="26" t="s">
        <v>740</v>
      </c>
      <c r="K1338" s="28" t="s">
        <v>11</v>
      </c>
      <c r="L1338" t="str">
        <f>SUBSTITUTE(SUBSTITUTE(Table1[[#This Row],[PredictorSetsOrig]],"task","act"),"startend","se")</f>
        <v>act,se,order</v>
      </c>
      <c r="M1338" s="14" t="s">
        <v>18</v>
      </c>
      <c r="N1338" s="27">
        <v>5</v>
      </c>
      <c r="O1338" s="27">
        <f>IF(Table1[[#This Row],[Algorithm]]="None",0,IF(Table1[[#This Row],[NumPredictors]]&lt;=5,5,IF(Table1[[#This Row],[NumPredictors]]&lt;=10,10,IF(Table1[[#This Row],[NumPredictors]]&lt;=30,30,50))))</f>
        <v>5</v>
      </c>
      <c r="P1338" s="29">
        <v>0.80500000000000005</v>
      </c>
      <c r="Q1338" s="29">
        <v>0.79733333333333301</v>
      </c>
      <c r="R1338" s="28">
        <v>0.44999999999998902</v>
      </c>
      <c r="S1338" s="26">
        <v>3.25</v>
      </c>
      <c r="T1338" s="28">
        <v>0.94999999999998896</v>
      </c>
      <c r="U1338" s="27">
        <v>1.24025559852845</v>
      </c>
      <c r="V1338" s="17">
        <v>7.28892414629368</v>
      </c>
      <c r="W1338" s="22">
        <f>IFERROR(Table1[[#This Row],[MutualInformation]]/Table1[[#This Row],[MutualInformationPotential]],0)</f>
        <v>0.17015619502078413</v>
      </c>
      <c r="X1338" s="27">
        <v>2.1454038952189301E-2</v>
      </c>
      <c r="Y1338" s="27">
        <v>0.403599247604152</v>
      </c>
      <c r="Z1338" s="27">
        <f>IFERROR(Table1[[#This Row],[MutualInformationVsOutcome]]/Table1[[#This Row],[MutualInformationVsOutcomePotential]],0)</f>
        <v>5.3156786291215556E-2</v>
      </c>
      <c r="AA1338" s="28">
        <v>0</v>
      </c>
      <c r="AB1338" s="28">
        <v>805</v>
      </c>
      <c r="AC1338" s="26">
        <v>0</v>
      </c>
      <c r="AD1338" s="26">
        <v>195</v>
      </c>
      <c r="AE1338" s="27" t="s">
        <v>797</v>
      </c>
      <c r="AF13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38" s="17" t="str">
        <f>RIGHT(Table1[[#This Row],[AlgorithmFunc]],LEN(Table1[[#This Row],[AlgorithmFunc]])-16)</f>
        <v>MRMRClassic</v>
      </c>
      <c r="AH1338" s="27">
        <f>Table1[[#This Row],['# CM TP]]+Table1[[#This Row],['# CM TN]]</f>
        <v>805</v>
      </c>
      <c r="AI1338" s="27">
        <f>Table1[[#This Row],['# CM FP]]+Table1[[#This Row],['# CM FN]]</f>
        <v>195</v>
      </c>
      <c r="AJ1338" s="27">
        <f>Table1[[#This Row],['# CM TP]]+Table1[[#This Row],['# CM FP]]</f>
        <v>0</v>
      </c>
      <c r="AK1338" s="27">
        <f>Table1[[#This Row],['# CM TN]]+Table1[[#This Row],['# CM FN]]</f>
        <v>1000</v>
      </c>
      <c r="AL1338" s="27">
        <f>Table1[[#This Row],[GT_T]]+Table1[[#This Row],[GT_F]]</f>
        <v>1000</v>
      </c>
      <c r="AM1338" s="27">
        <f>IFERROR((Table1[[#This Row],['# CM TP]]+Table1[[#This Row],['# CM TN]])/Table1[[#This Row],[GT_TOT]], 0)</f>
        <v>0.80500000000000005</v>
      </c>
      <c r="AN1338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8" s="27">
        <f>(Table1[[#This Row],[OBS_ACC]]-Table1[[#This Row],[EXP_ACC]])/(1-Table1[[#This Row],[EXP_ACC]])</f>
        <v>0.75776397515527971</v>
      </c>
      <c r="AP1338" s="27">
        <f>Table1[[#This Row],['# CM TP]]+Table1[[#This Row],['# CM FN]]</f>
        <v>195</v>
      </c>
      <c r="AQ1338" s="27">
        <f>Table1[[#This Row],['# CM TN]]+Table1[[#This Row],['# CM FP]]</f>
        <v>805</v>
      </c>
      <c r="AR1338" s="29">
        <f>IFERROR(Table1[[#This Row],[NUM_T]]/(Table1[[#This Row],[NUM_T]]+Table1[[#This Row],[NUM_F]]),0)</f>
        <v>0.19500000000000001</v>
      </c>
      <c r="AS1338" s="29">
        <f>IFERROR(((LEN(Table1[[#This Row],[Predictors]])-LEN(SUBSTITUTE(Table1[[#This Row],[Predictors]],"_","")))/Table1[[#This Row],[NumPredictors]])-Table1[[#This Row],[P_se]],0)</f>
        <v>0</v>
      </c>
      <c r="AT1338" s="29">
        <f>IFERROR((LEN(Table1[[#This Row],[Predictors]])-LEN(SUBSTITUTE(Table1[[#This Row],[Predictors]],".","")))/Table1[[#This Row],[NumPredictors]],0)</f>
        <v>0.6</v>
      </c>
      <c r="AU133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8" s="29">
        <f>1-(Table1[[#This Row],[P_2gram]]+Table1[[#This Row],[P_order]]+Table1[[#This Row],[P_se]])</f>
        <v>0.4</v>
      </c>
    </row>
    <row r="1339" spans="1:48" x14ac:dyDescent="0.25">
      <c r="A1339" s="26">
        <v>5</v>
      </c>
      <c r="B1339" s="26" t="s">
        <v>645</v>
      </c>
      <c r="C1339" s="26" t="s">
        <v>185</v>
      </c>
      <c r="D1339" s="26" t="s">
        <v>1510</v>
      </c>
      <c r="E1339" s="26">
        <v>4000</v>
      </c>
      <c r="F13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39" s="26" t="s">
        <v>794</v>
      </c>
      <c r="H1339" s="27">
        <v>1</v>
      </c>
      <c r="I1339" s="28">
        <v>42798.525995370372</v>
      </c>
      <c r="J1339" s="26" t="s">
        <v>740</v>
      </c>
      <c r="K1339" s="28" t="s">
        <v>11</v>
      </c>
      <c r="L1339" t="str">
        <f>SUBSTITUTE(SUBSTITUTE(Table1[[#This Row],[PredictorSetsOrig]],"task","act"),"startend","se")</f>
        <v>act,se,2gram,order</v>
      </c>
      <c r="M1339" s="14" t="s">
        <v>20</v>
      </c>
      <c r="N1339" s="27">
        <v>5</v>
      </c>
      <c r="O1339" s="27">
        <f>IF(Table1[[#This Row],[Algorithm]]="None",0,IF(Table1[[#This Row],[NumPredictors]]&lt;=5,5,IF(Table1[[#This Row],[NumPredictors]]&lt;=10,10,IF(Table1[[#This Row],[NumPredictors]]&lt;=30,30,50))))</f>
        <v>5</v>
      </c>
      <c r="P1339" s="29">
        <v>0.80500000000000005</v>
      </c>
      <c r="Q1339" s="29">
        <v>0.79733333333333301</v>
      </c>
      <c r="R1339" s="28">
        <v>0.87000000000000499</v>
      </c>
      <c r="S1339" s="26">
        <v>3.0200000000000098</v>
      </c>
      <c r="T1339" s="28">
        <v>1.69999999999999</v>
      </c>
      <c r="U1339" s="27">
        <v>0.72085451751630403</v>
      </c>
      <c r="V1339" s="17">
        <v>7.30761563701172</v>
      </c>
      <c r="W1339" s="22">
        <f>IFERROR(Table1[[#This Row],[MutualInformation]]/Table1[[#This Row],[MutualInformationPotential]],0)</f>
        <v>9.8644284719260469E-2</v>
      </c>
      <c r="X1339" s="27">
        <v>1.6075279886274E-2</v>
      </c>
      <c r="Y1339" s="27">
        <v>0.40525441704633902</v>
      </c>
      <c r="Z1339" s="27">
        <f>IFERROR(Table1[[#This Row],[MutualInformationVsOutcome]]/Table1[[#This Row],[MutualInformationVsOutcomePotential]],0)</f>
        <v>3.9667130597705158E-2</v>
      </c>
      <c r="AA1339" s="28">
        <v>0</v>
      </c>
      <c r="AB1339" s="28">
        <v>805</v>
      </c>
      <c r="AC1339" s="26">
        <v>0</v>
      </c>
      <c r="AD1339" s="26">
        <v>195</v>
      </c>
      <c r="AE1339" s="27" t="s">
        <v>798</v>
      </c>
      <c r="AF13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39" s="17" t="str">
        <f>RIGHT(Table1[[#This Row],[AlgorithmFunc]],LEN(Table1[[#This Row],[AlgorithmFunc]])-16)</f>
        <v>MRMRClassic</v>
      </c>
      <c r="AH1339" s="27">
        <f>Table1[[#This Row],['# CM TP]]+Table1[[#This Row],['# CM TN]]</f>
        <v>805</v>
      </c>
      <c r="AI1339" s="27">
        <f>Table1[[#This Row],['# CM FP]]+Table1[[#This Row],['# CM FN]]</f>
        <v>195</v>
      </c>
      <c r="AJ1339" s="27">
        <f>Table1[[#This Row],['# CM TP]]+Table1[[#This Row],['# CM FP]]</f>
        <v>0</v>
      </c>
      <c r="AK1339" s="27">
        <f>Table1[[#This Row],['# CM TN]]+Table1[[#This Row],['# CM FN]]</f>
        <v>1000</v>
      </c>
      <c r="AL1339" s="27">
        <f>Table1[[#This Row],[GT_T]]+Table1[[#This Row],[GT_F]]</f>
        <v>1000</v>
      </c>
      <c r="AM1339" s="27">
        <f>IFERROR((Table1[[#This Row],['# CM TP]]+Table1[[#This Row],['# CM TN]])/Table1[[#This Row],[GT_TOT]], 0)</f>
        <v>0.80500000000000005</v>
      </c>
      <c r="AN133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39" s="27">
        <f>(Table1[[#This Row],[OBS_ACC]]-Table1[[#This Row],[EXP_ACC]])/(1-Table1[[#This Row],[EXP_ACC]])</f>
        <v>0.75776397515527971</v>
      </c>
      <c r="AP1339" s="27">
        <f>Table1[[#This Row],['# CM TP]]+Table1[[#This Row],['# CM FN]]</f>
        <v>195</v>
      </c>
      <c r="AQ1339" s="27">
        <f>Table1[[#This Row],['# CM TN]]+Table1[[#This Row],['# CM FP]]</f>
        <v>805</v>
      </c>
      <c r="AR1339" s="29">
        <f>IFERROR(Table1[[#This Row],[NUM_T]]/(Table1[[#This Row],[NUM_T]]+Table1[[#This Row],[NUM_F]]),0)</f>
        <v>0.19500000000000001</v>
      </c>
      <c r="AS1339" s="29">
        <f>IFERROR(((LEN(Table1[[#This Row],[Predictors]])-LEN(SUBSTITUTE(Table1[[#This Row],[Predictors]],"_","")))/Table1[[#This Row],[NumPredictors]])-Table1[[#This Row],[P_se]],0)</f>
        <v>0.6</v>
      </c>
      <c r="AT1339" s="29">
        <f>IFERROR((LEN(Table1[[#This Row],[Predictors]])-LEN(SUBSTITUTE(Table1[[#This Row],[Predictors]],".","")))/Table1[[#This Row],[NumPredictors]],0)</f>
        <v>0.4</v>
      </c>
      <c r="AU133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39" s="29">
        <f>1-(Table1[[#This Row],[P_2gram]]+Table1[[#This Row],[P_order]]+Table1[[#This Row],[P_se]])</f>
        <v>0</v>
      </c>
    </row>
    <row r="1340" spans="1:48" x14ac:dyDescent="0.25">
      <c r="A1340" s="26">
        <v>7</v>
      </c>
      <c r="B1340" s="26" t="s">
        <v>645</v>
      </c>
      <c r="C1340" s="26" t="s">
        <v>185</v>
      </c>
      <c r="D1340" s="26" t="s">
        <v>1510</v>
      </c>
      <c r="E1340" s="26">
        <v>4000</v>
      </c>
      <c r="F13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0" s="26" t="s">
        <v>794</v>
      </c>
      <c r="H1340" s="27">
        <v>1</v>
      </c>
      <c r="I1340" s="28">
        <v>42798.526134259257</v>
      </c>
      <c r="J1340" s="26" t="s">
        <v>740</v>
      </c>
      <c r="K1340" s="28" t="s">
        <v>11</v>
      </c>
      <c r="L1340" t="str">
        <f>SUBSTITUTE(SUBSTITUTE(Table1[[#This Row],[PredictorSetsOrig]],"task","act"),"startend","se")</f>
        <v>act,2gram,order</v>
      </c>
      <c r="M1340" s="14" t="s">
        <v>24</v>
      </c>
      <c r="N1340" s="27">
        <v>5</v>
      </c>
      <c r="O1340" s="27">
        <f>IF(Table1[[#This Row],[Algorithm]]="None",0,IF(Table1[[#This Row],[NumPredictors]]&lt;=5,5,IF(Table1[[#This Row],[NumPredictors]]&lt;=10,10,IF(Table1[[#This Row],[NumPredictors]]&lt;=30,30,50))))</f>
        <v>5</v>
      </c>
      <c r="P1340" s="29">
        <v>0.80500000000000005</v>
      </c>
      <c r="Q1340" s="29">
        <v>0.79733333333333301</v>
      </c>
      <c r="R1340" s="28">
        <v>1.00999999999999</v>
      </c>
      <c r="S1340" s="26">
        <v>4.8899999999999997</v>
      </c>
      <c r="T1340" s="28">
        <v>1.6900000000000099</v>
      </c>
      <c r="U1340" s="27">
        <v>0.72085451751630403</v>
      </c>
      <c r="V1340" s="17">
        <v>7.30761563701172</v>
      </c>
      <c r="W1340" s="22">
        <f>IFERROR(Table1[[#This Row],[MutualInformation]]/Table1[[#This Row],[MutualInformationPotential]],0)</f>
        <v>9.8644284719260469E-2</v>
      </c>
      <c r="X1340" s="27">
        <v>1.6075279886274E-2</v>
      </c>
      <c r="Y1340" s="27">
        <v>0.40525441704633902</v>
      </c>
      <c r="Z1340" s="27">
        <f>IFERROR(Table1[[#This Row],[MutualInformationVsOutcome]]/Table1[[#This Row],[MutualInformationVsOutcomePotential]],0)</f>
        <v>3.9667130597705158E-2</v>
      </c>
      <c r="AA1340" s="28">
        <v>0</v>
      </c>
      <c r="AB1340" s="28">
        <v>805</v>
      </c>
      <c r="AC1340" s="26">
        <v>0</v>
      </c>
      <c r="AD1340" s="26">
        <v>195</v>
      </c>
      <c r="AE1340" s="27" t="s">
        <v>798</v>
      </c>
      <c r="AF13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40" s="17" t="str">
        <f>RIGHT(Table1[[#This Row],[AlgorithmFunc]],LEN(Table1[[#This Row],[AlgorithmFunc]])-16)</f>
        <v>MRMRClassic</v>
      </c>
      <c r="AH1340" s="27">
        <f>Table1[[#This Row],['# CM TP]]+Table1[[#This Row],['# CM TN]]</f>
        <v>805</v>
      </c>
      <c r="AI1340" s="27">
        <f>Table1[[#This Row],['# CM FP]]+Table1[[#This Row],['# CM FN]]</f>
        <v>195</v>
      </c>
      <c r="AJ1340" s="27">
        <f>Table1[[#This Row],['# CM TP]]+Table1[[#This Row],['# CM FP]]</f>
        <v>0</v>
      </c>
      <c r="AK1340" s="27">
        <f>Table1[[#This Row],['# CM TN]]+Table1[[#This Row],['# CM FN]]</f>
        <v>1000</v>
      </c>
      <c r="AL1340" s="27">
        <f>Table1[[#This Row],[GT_T]]+Table1[[#This Row],[GT_F]]</f>
        <v>1000</v>
      </c>
      <c r="AM1340" s="27">
        <f>IFERROR((Table1[[#This Row],['# CM TP]]+Table1[[#This Row],['# CM TN]])/Table1[[#This Row],[GT_TOT]], 0)</f>
        <v>0.80500000000000005</v>
      </c>
      <c r="AN134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0" s="27">
        <f>(Table1[[#This Row],[OBS_ACC]]-Table1[[#This Row],[EXP_ACC]])/(1-Table1[[#This Row],[EXP_ACC]])</f>
        <v>0.75776397515527971</v>
      </c>
      <c r="AP1340" s="27">
        <f>Table1[[#This Row],['# CM TP]]+Table1[[#This Row],['# CM FN]]</f>
        <v>195</v>
      </c>
      <c r="AQ1340" s="27">
        <f>Table1[[#This Row],['# CM TN]]+Table1[[#This Row],['# CM FP]]</f>
        <v>805</v>
      </c>
      <c r="AR1340" s="29">
        <f>IFERROR(Table1[[#This Row],[NUM_T]]/(Table1[[#This Row],[NUM_T]]+Table1[[#This Row],[NUM_F]]),0)</f>
        <v>0.19500000000000001</v>
      </c>
      <c r="AS1340" s="29">
        <f>IFERROR(((LEN(Table1[[#This Row],[Predictors]])-LEN(SUBSTITUTE(Table1[[#This Row],[Predictors]],"_","")))/Table1[[#This Row],[NumPredictors]])-Table1[[#This Row],[P_se]],0)</f>
        <v>0.6</v>
      </c>
      <c r="AT1340" s="29">
        <f>IFERROR((LEN(Table1[[#This Row],[Predictors]])-LEN(SUBSTITUTE(Table1[[#This Row],[Predictors]],".","")))/Table1[[#This Row],[NumPredictors]],0)</f>
        <v>0.4</v>
      </c>
      <c r="AU134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0" s="29">
        <f>1-(Table1[[#This Row],[P_2gram]]+Table1[[#This Row],[P_order]]+Table1[[#This Row],[P_se]])</f>
        <v>0</v>
      </c>
    </row>
    <row r="1341" spans="1:48" x14ac:dyDescent="0.25">
      <c r="A1341" s="26">
        <v>8</v>
      </c>
      <c r="B1341" s="26" t="s">
        <v>645</v>
      </c>
      <c r="C1341" s="26" t="s">
        <v>185</v>
      </c>
      <c r="D1341" s="26" t="s">
        <v>1510</v>
      </c>
      <c r="E1341" s="26">
        <v>4000</v>
      </c>
      <c r="F13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1" s="26" t="s">
        <v>794</v>
      </c>
      <c r="H1341" s="27">
        <v>1</v>
      </c>
      <c r="I1341" s="28">
        <v>42798.526226851849</v>
      </c>
      <c r="J1341" s="26" t="s">
        <v>740</v>
      </c>
      <c r="K1341" s="28" t="s">
        <v>11</v>
      </c>
      <c r="L1341" t="str">
        <f>SUBSTITUTE(SUBSTITUTE(Table1[[#This Row],[PredictorSetsOrig]],"task","act"),"startend","se")</f>
        <v>act,order</v>
      </c>
      <c r="M1341" s="14" t="s">
        <v>26</v>
      </c>
      <c r="N1341" s="27">
        <v>5</v>
      </c>
      <c r="O1341" s="27">
        <f>IF(Table1[[#This Row],[Algorithm]]="None",0,IF(Table1[[#This Row],[NumPredictors]]&lt;=5,5,IF(Table1[[#This Row],[NumPredictors]]&lt;=10,10,IF(Table1[[#This Row],[NumPredictors]]&lt;=30,30,50))))</f>
        <v>5</v>
      </c>
      <c r="P1341" s="29">
        <v>0.80500000000000005</v>
      </c>
      <c r="Q1341" s="29">
        <v>0.79733333333333301</v>
      </c>
      <c r="R1341" s="28">
        <v>0.489999999999995</v>
      </c>
      <c r="S1341" s="26">
        <v>3.1699999999999902</v>
      </c>
      <c r="T1341" s="28">
        <v>0.89000000000000101</v>
      </c>
      <c r="U1341" s="27">
        <v>1.24025559852845</v>
      </c>
      <c r="V1341" s="17">
        <v>7.28892414629368</v>
      </c>
      <c r="W1341" s="22">
        <f>IFERROR(Table1[[#This Row],[MutualInformation]]/Table1[[#This Row],[MutualInformationPotential]],0)</f>
        <v>0.17015619502078413</v>
      </c>
      <c r="X1341" s="27">
        <v>2.1454038952189301E-2</v>
      </c>
      <c r="Y1341" s="27">
        <v>0.403599247604152</v>
      </c>
      <c r="Z1341" s="27">
        <f>IFERROR(Table1[[#This Row],[MutualInformationVsOutcome]]/Table1[[#This Row],[MutualInformationVsOutcomePotential]],0)</f>
        <v>5.3156786291215556E-2</v>
      </c>
      <c r="AA1341" s="28">
        <v>0</v>
      </c>
      <c r="AB1341" s="28">
        <v>805</v>
      </c>
      <c r="AC1341" s="26">
        <v>0</v>
      </c>
      <c r="AD1341" s="26">
        <v>195</v>
      </c>
      <c r="AE1341" s="27" t="s">
        <v>797</v>
      </c>
      <c r="AF13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41" s="17" t="str">
        <f>RIGHT(Table1[[#This Row],[AlgorithmFunc]],LEN(Table1[[#This Row],[AlgorithmFunc]])-16)</f>
        <v>MRMRClassic</v>
      </c>
      <c r="AH1341" s="27">
        <f>Table1[[#This Row],['# CM TP]]+Table1[[#This Row],['# CM TN]]</f>
        <v>805</v>
      </c>
      <c r="AI1341" s="27">
        <f>Table1[[#This Row],['# CM FP]]+Table1[[#This Row],['# CM FN]]</f>
        <v>195</v>
      </c>
      <c r="AJ1341" s="27">
        <f>Table1[[#This Row],['# CM TP]]+Table1[[#This Row],['# CM FP]]</f>
        <v>0</v>
      </c>
      <c r="AK1341" s="27">
        <f>Table1[[#This Row],['# CM TN]]+Table1[[#This Row],['# CM FN]]</f>
        <v>1000</v>
      </c>
      <c r="AL1341" s="27">
        <f>Table1[[#This Row],[GT_T]]+Table1[[#This Row],[GT_F]]</f>
        <v>1000</v>
      </c>
      <c r="AM1341" s="27">
        <f>IFERROR((Table1[[#This Row],['# CM TP]]+Table1[[#This Row],['# CM TN]])/Table1[[#This Row],[GT_TOT]], 0)</f>
        <v>0.80500000000000005</v>
      </c>
      <c r="AN1341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1" s="27">
        <f>(Table1[[#This Row],[OBS_ACC]]-Table1[[#This Row],[EXP_ACC]])/(1-Table1[[#This Row],[EXP_ACC]])</f>
        <v>0.75776397515527971</v>
      </c>
      <c r="AP1341" s="27">
        <f>Table1[[#This Row],['# CM TP]]+Table1[[#This Row],['# CM FN]]</f>
        <v>195</v>
      </c>
      <c r="AQ1341" s="27">
        <f>Table1[[#This Row],['# CM TN]]+Table1[[#This Row],['# CM FP]]</f>
        <v>805</v>
      </c>
      <c r="AR1341" s="29">
        <f>IFERROR(Table1[[#This Row],[NUM_T]]/(Table1[[#This Row],[NUM_T]]+Table1[[#This Row],[NUM_F]]),0)</f>
        <v>0.19500000000000001</v>
      </c>
      <c r="AS1341" s="29">
        <f>IFERROR(((LEN(Table1[[#This Row],[Predictors]])-LEN(SUBSTITUTE(Table1[[#This Row],[Predictors]],"_","")))/Table1[[#This Row],[NumPredictors]])-Table1[[#This Row],[P_se]],0)</f>
        <v>0</v>
      </c>
      <c r="AT1341" s="29">
        <f>IFERROR((LEN(Table1[[#This Row],[Predictors]])-LEN(SUBSTITUTE(Table1[[#This Row],[Predictors]],".","")))/Table1[[#This Row],[NumPredictors]],0)</f>
        <v>0.6</v>
      </c>
      <c r="AU134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1" s="29">
        <f>1-(Table1[[#This Row],[P_2gram]]+Table1[[#This Row],[P_order]]+Table1[[#This Row],[P_se]])</f>
        <v>0.4</v>
      </c>
    </row>
    <row r="1342" spans="1:48" x14ac:dyDescent="0.25">
      <c r="A1342" s="26">
        <v>9</v>
      </c>
      <c r="B1342" s="26" t="s">
        <v>645</v>
      </c>
      <c r="C1342" s="26" t="s">
        <v>185</v>
      </c>
      <c r="D1342" s="26" t="s">
        <v>1510</v>
      </c>
      <c r="E1342" s="26">
        <v>4000</v>
      </c>
      <c r="F13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2" s="26" t="s">
        <v>794</v>
      </c>
      <c r="H1342" s="27">
        <v>1</v>
      </c>
      <c r="I1342" s="28">
        <v>42798.526284722226</v>
      </c>
      <c r="J1342" s="26" t="s">
        <v>740</v>
      </c>
      <c r="K1342" s="28" t="s">
        <v>11</v>
      </c>
      <c r="L1342" t="str">
        <f>SUBSTITUTE(SUBSTITUTE(Table1[[#This Row],[PredictorSetsOrig]],"task","act"),"startend","se")</f>
        <v>2gram</v>
      </c>
      <c r="M1342" s="14" t="s">
        <v>434</v>
      </c>
      <c r="N1342" s="27">
        <v>5</v>
      </c>
      <c r="O1342" s="27">
        <f>IF(Table1[[#This Row],[Algorithm]]="None",0,IF(Table1[[#This Row],[NumPredictors]]&lt;=5,5,IF(Table1[[#This Row],[NumPredictors]]&lt;=10,10,IF(Table1[[#This Row],[NumPredictors]]&lt;=30,30,50))))</f>
        <v>5</v>
      </c>
      <c r="P1342" s="29">
        <v>0.80500000000000005</v>
      </c>
      <c r="Q1342" s="29">
        <v>0.79733333333333301</v>
      </c>
      <c r="R1342" s="26">
        <v>0.34000000000000302</v>
      </c>
      <c r="S1342" s="26">
        <v>2.5299999999999998</v>
      </c>
      <c r="T1342" s="28">
        <v>0.68999999999999795</v>
      </c>
      <c r="U1342" s="27">
        <v>6.2383040249562399E-2</v>
      </c>
      <c r="V1342" s="17">
        <v>7.30761563701172</v>
      </c>
      <c r="W1342" s="22">
        <f>IFERROR(Table1[[#This Row],[MutualInformation]]/Table1[[#This Row],[MutualInformationPotential]],0)</f>
        <v>8.5367161257912712E-3</v>
      </c>
      <c r="X1342" s="27">
        <v>1.3527519788452101E-3</v>
      </c>
      <c r="Y1342" s="3">
        <v>0.40525441704633802</v>
      </c>
      <c r="Z1342" s="27">
        <f>IFERROR(Table1[[#This Row],[MutualInformationVsOutcome]]/Table1[[#This Row],[MutualInformationVsOutcomePotential]],0)</f>
        <v>3.3380314240733676E-3</v>
      </c>
      <c r="AA1342" s="28">
        <v>0</v>
      </c>
      <c r="AB1342" s="28">
        <v>805</v>
      </c>
      <c r="AC1342" s="26">
        <v>0</v>
      </c>
      <c r="AD1342" s="26">
        <v>195</v>
      </c>
      <c r="AE1342" s="27" t="s">
        <v>799</v>
      </c>
      <c r="AF13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42" s="17" t="str">
        <f>RIGHT(Table1[[#This Row],[AlgorithmFunc]],LEN(Table1[[#This Row],[AlgorithmFunc]])-16)</f>
        <v>MRMRClassic</v>
      </c>
      <c r="AH1342" s="27">
        <f>Table1[[#This Row],['# CM TP]]+Table1[[#This Row],['# CM TN]]</f>
        <v>805</v>
      </c>
      <c r="AI1342" s="27">
        <f>Table1[[#This Row],['# CM FP]]+Table1[[#This Row],['# CM FN]]</f>
        <v>195</v>
      </c>
      <c r="AJ1342" s="27">
        <f>Table1[[#This Row],['# CM TP]]+Table1[[#This Row],['# CM FP]]</f>
        <v>0</v>
      </c>
      <c r="AK1342" s="27">
        <f>Table1[[#This Row],['# CM TN]]+Table1[[#This Row],['# CM FN]]</f>
        <v>1000</v>
      </c>
      <c r="AL1342" s="27">
        <f>Table1[[#This Row],[GT_T]]+Table1[[#This Row],[GT_F]]</f>
        <v>1000</v>
      </c>
      <c r="AM1342" s="27">
        <f>IFERROR((Table1[[#This Row],['# CM TP]]+Table1[[#This Row],['# CM TN]])/Table1[[#This Row],[GT_TOT]], 0)</f>
        <v>0.80500000000000005</v>
      </c>
      <c r="AN1342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2" s="27">
        <f>(Table1[[#This Row],[OBS_ACC]]-Table1[[#This Row],[EXP_ACC]])/(1-Table1[[#This Row],[EXP_ACC]])</f>
        <v>0.75776397515527971</v>
      </c>
      <c r="AP1342" s="27">
        <f>Table1[[#This Row],['# CM TP]]+Table1[[#This Row],['# CM FN]]</f>
        <v>195</v>
      </c>
      <c r="AQ1342" s="27">
        <f>Table1[[#This Row],['# CM TN]]+Table1[[#This Row],['# CM FP]]</f>
        <v>805</v>
      </c>
      <c r="AR1342" s="29">
        <f>IFERROR(Table1[[#This Row],[NUM_T]]/(Table1[[#This Row],[NUM_T]]+Table1[[#This Row],[NUM_F]]),0)</f>
        <v>0.19500000000000001</v>
      </c>
      <c r="AS1342" s="29">
        <f>IFERROR(((LEN(Table1[[#This Row],[Predictors]])-LEN(SUBSTITUTE(Table1[[#This Row],[Predictors]],"_","")))/Table1[[#This Row],[NumPredictors]])-Table1[[#This Row],[P_se]],0)</f>
        <v>1</v>
      </c>
      <c r="AT1342" s="29">
        <f>IFERROR((LEN(Table1[[#This Row],[Predictors]])-LEN(SUBSTITUTE(Table1[[#This Row],[Predictors]],".","")))/Table1[[#This Row],[NumPredictors]],0)</f>
        <v>0</v>
      </c>
      <c r="AU134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2" s="29">
        <f>1-(Table1[[#This Row],[P_2gram]]+Table1[[#This Row],[P_order]]+Table1[[#This Row],[P_se]])</f>
        <v>0</v>
      </c>
    </row>
    <row r="1343" spans="1:48" x14ac:dyDescent="0.25">
      <c r="A1343" s="26">
        <v>11</v>
      </c>
      <c r="B1343" s="26" t="s">
        <v>645</v>
      </c>
      <c r="C1343" s="26" t="s">
        <v>185</v>
      </c>
      <c r="D1343" s="26" t="s">
        <v>1510</v>
      </c>
      <c r="E1343" s="26">
        <v>4000</v>
      </c>
      <c r="F13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3" s="26" t="s">
        <v>794</v>
      </c>
      <c r="H1343" s="27">
        <v>1</v>
      </c>
      <c r="I1343" s="28">
        <v>42798.526400462964</v>
      </c>
      <c r="J1343" s="26" t="s">
        <v>740</v>
      </c>
      <c r="K1343" s="28" t="s">
        <v>11</v>
      </c>
      <c r="L1343" t="str">
        <f>SUBSTITUTE(SUBSTITUTE(Table1[[#This Row],[PredictorSetsOrig]],"task","act"),"startend","se")</f>
        <v>2gram,order</v>
      </c>
      <c r="M1343" s="14" t="s">
        <v>438</v>
      </c>
      <c r="N1343" s="27">
        <v>5</v>
      </c>
      <c r="O1343" s="27">
        <f>IF(Table1[[#This Row],[Algorithm]]="None",0,IF(Table1[[#This Row],[NumPredictors]]&lt;=5,5,IF(Table1[[#This Row],[NumPredictors]]&lt;=10,10,IF(Table1[[#This Row],[NumPredictors]]&lt;=30,30,50))))</f>
        <v>5</v>
      </c>
      <c r="P1343" s="29">
        <v>0.80500000000000005</v>
      </c>
      <c r="Q1343" s="29">
        <v>0.79733333333333301</v>
      </c>
      <c r="R1343" s="26">
        <v>0.79000000000000603</v>
      </c>
      <c r="S1343" s="26">
        <v>2.9000000000000101</v>
      </c>
      <c r="T1343" s="28">
        <v>1.61</v>
      </c>
      <c r="U1343" s="27">
        <v>0.72085451751630303</v>
      </c>
      <c r="V1343" s="17">
        <v>7.30761563701172</v>
      </c>
      <c r="W1343" s="22">
        <f>IFERROR(Table1[[#This Row],[MutualInformation]]/Table1[[#This Row],[MutualInformationPotential]],0)</f>
        <v>9.8644284719260331E-2</v>
      </c>
      <c r="X1343" s="27">
        <v>1.6075279886274E-2</v>
      </c>
      <c r="Y1343" s="3">
        <v>0.40525441704633902</v>
      </c>
      <c r="Z1343" s="27">
        <f>IFERROR(Table1[[#This Row],[MutualInformationVsOutcome]]/Table1[[#This Row],[MutualInformationVsOutcomePotential]],0)</f>
        <v>3.9667130597705158E-2</v>
      </c>
      <c r="AA1343" s="28">
        <v>0</v>
      </c>
      <c r="AB1343" s="28">
        <v>805</v>
      </c>
      <c r="AC1343" s="26">
        <v>0</v>
      </c>
      <c r="AD1343" s="26">
        <v>195</v>
      </c>
      <c r="AE1343" s="27" t="s">
        <v>798</v>
      </c>
      <c r="AF13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43" s="17" t="str">
        <f>RIGHT(Table1[[#This Row],[AlgorithmFunc]],LEN(Table1[[#This Row],[AlgorithmFunc]])-16)</f>
        <v>MRMRClassic</v>
      </c>
      <c r="AH1343" s="27">
        <f>Table1[[#This Row],['# CM TP]]+Table1[[#This Row],['# CM TN]]</f>
        <v>805</v>
      </c>
      <c r="AI1343" s="27">
        <f>Table1[[#This Row],['# CM FP]]+Table1[[#This Row],['# CM FN]]</f>
        <v>195</v>
      </c>
      <c r="AJ1343" s="27">
        <f>Table1[[#This Row],['# CM TP]]+Table1[[#This Row],['# CM FP]]</f>
        <v>0</v>
      </c>
      <c r="AK1343" s="27">
        <f>Table1[[#This Row],['# CM TN]]+Table1[[#This Row],['# CM FN]]</f>
        <v>1000</v>
      </c>
      <c r="AL1343" s="27">
        <f>Table1[[#This Row],[GT_T]]+Table1[[#This Row],[GT_F]]</f>
        <v>1000</v>
      </c>
      <c r="AM1343" s="27">
        <f>IFERROR((Table1[[#This Row],['# CM TP]]+Table1[[#This Row],['# CM TN]])/Table1[[#This Row],[GT_TOT]], 0)</f>
        <v>0.80500000000000005</v>
      </c>
      <c r="AN1343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3" s="27">
        <f>(Table1[[#This Row],[OBS_ACC]]-Table1[[#This Row],[EXP_ACC]])/(1-Table1[[#This Row],[EXP_ACC]])</f>
        <v>0.75776397515527971</v>
      </c>
      <c r="AP1343" s="27">
        <f>Table1[[#This Row],['# CM TP]]+Table1[[#This Row],['# CM FN]]</f>
        <v>195</v>
      </c>
      <c r="AQ1343" s="27">
        <f>Table1[[#This Row],['# CM TN]]+Table1[[#This Row],['# CM FP]]</f>
        <v>805</v>
      </c>
      <c r="AR1343" s="29">
        <f>IFERROR(Table1[[#This Row],[NUM_T]]/(Table1[[#This Row],[NUM_T]]+Table1[[#This Row],[NUM_F]]),0)</f>
        <v>0.19500000000000001</v>
      </c>
      <c r="AS1343" s="29">
        <f>IFERROR(((LEN(Table1[[#This Row],[Predictors]])-LEN(SUBSTITUTE(Table1[[#This Row],[Predictors]],"_","")))/Table1[[#This Row],[NumPredictors]])-Table1[[#This Row],[P_se]],0)</f>
        <v>0.6</v>
      </c>
      <c r="AT1343" s="29">
        <f>IFERROR((LEN(Table1[[#This Row],[Predictors]])-LEN(SUBSTITUTE(Table1[[#This Row],[Predictors]],".","")))/Table1[[#This Row],[NumPredictors]],0)</f>
        <v>0.4</v>
      </c>
      <c r="AU134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3" s="29">
        <f>1-(Table1[[#This Row],[P_2gram]]+Table1[[#This Row],[P_order]]+Table1[[#This Row],[P_se]])</f>
        <v>0</v>
      </c>
    </row>
    <row r="1344" spans="1:48" x14ac:dyDescent="0.25">
      <c r="A1344" s="26">
        <v>15</v>
      </c>
      <c r="B1344" s="26" t="s">
        <v>645</v>
      </c>
      <c r="C1344" s="26" t="s">
        <v>185</v>
      </c>
      <c r="D1344" s="26" t="s">
        <v>1510</v>
      </c>
      <c r="E1344" s="26">
        <v>4000</v>
      </c>
      <c r="F13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4" s="26" t="s">
        <v>794</v>
      </c>
      <c r="H1344" s="27">
        <v>1</v>
      </c>
      <c r="I1344" s="28">
        <v>42798.526620370372</v>
      </c>
      <c r="J1344" s="26" t="s">
        <v>484</v>
      </c>
      <c r="K1344" s="28" t="s">
        <v>11</v>
      </c>
      <c r="L1344" t="str">
        <f>SUBSTITUTE(SUBSTITUTE(Table1[[#This Row],[PredictorSetsOrig]],"task","act"),"startend","se")</f>
        <v>act,se,order</v>
      </c>
      <c r="M1344" s="14" t="s">
        <v>18</v>
      </c>
      <c r="N1344" s="27">
        <v>5</v>
      </c>
      <c r="O1344" s="27">
        <f>IF(Table1[[#This Row],[Algorithm]]="None",0,IF(Table1[[#This Row],[NumPredictors]]&lt;=5,5,IF(Table1[[#This Row],[NumPredictors]]&lt;=10,10,IF(Table1[[#This Row],[NumPredictors]]&lt;=30,30,50))))</f>
        <v>5</v>
      </c>
      <c r="P1344" s="29">
        <v>0.80500000000000005</v>
      </c>
      <c r="Q1344" s="29">
        <v>0.79733333333333301</v>
      </c>
      <c r="R1344" s="26">
        <v>0.53999999999999204</v>
      </c>
      <c r="S1344" s="26">
        <v>3.1400000000000099</v>
      </c>
      <c r="T1344" s="28">
        <v>0.90999999999999703</v>
      </c>
      <c r="U1344" s="27">
        <v>1.24025559852845</v>
      </c>
      <c r="V1344" s="17">
        <v>7.28892414629368</v>
      </c>
      <c r="W1344" s="22">
        <f>IFERROR(Table1[[#This Row],[MutualInformation]]/Table1[[#This Row],[MutualInformationPotential]],0)</f>
        <v>0.17015619502078413</v>
      </c>
      <c r="X1344" s="27">
        <v>2.1454038952189301E-2</v>
      </c>
      <c r="Y1344" s="27">
        <v>0.403599247604152</v>
      </c>
      <c r="Z1344" s="27">
        <f>IFERROR(Table1[[#This Row],[MutualInformationVsOutcome]]/Table1[[#This Row],[MutualInformationVsOutcomePotential]],0)</f>
        <v>5.3156786291215556E-2</v>
      </c>
      <c r="AA1344" s="28">
        <v>0</v>
      </c>
      <c r="AB1344" s="28">
        <v>805</v>
      </c>
      <c r="AC1344" s="26">
        <v>0</v>
      </c>
      <c r="AD1344" s="26">
        <v>195</v>
      </c>
      <c r="AE1344" s="27" t="s">
        <v>797</v>
      </c>
      <c r="AF13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44" s="17" t="str">
        <f>RIGHT(Table1[[#This Row],[AlgorithmFunc]],LEN(Table1[[#This Row],[AlgorithmFunc]])-16)</f>
        <v>MRMREnsemble5</v>
      </c>
      <c r="AH1344" s="27">
        <f>Table1[[#This Row],['# CM TP]]+Table1[[#This Row],['# CM TN]]</f>
        <v>805</v>
      </c>
      <c r="AI1344" s="27">
        <f>Table1[[#This Row],['# CM FP]]+Table1[[#This Row],['# CM FN]]</f>
        <v>195</v>
      </c>
      <c r="AJ1344" s="27">
        <f>Table1[[#This Row],['# CM TP]]+Table1[[#This Row],['# CM FP]]</f>
        <v>0</v>
      </c>
      <c r="AK1344" s="27">
        <f>Table1[[#This Row],['# CM TN]]+Table1[[#This Row],['# CM FN]]</f>
        <v>1000</v>
      </c>
      <c r="AL1344" s="27">
        <f>Table1[[#This Row],[GT_T]]+Table1[[#This Row],[GT_F]]</f>
        <v>1000</v>
      </c>
      <c r="AM1344" s="27">
        <f>IFERROR((Table1[[#This Row],['# CM TP]]+Table1[[#This Row],['# CM TN]])/Table1[[#This Row],[GT_TOT]], 0)</f>
        <v>0.80500000000000005</v>
      </c>
      <c r="AN1344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4" s="27">
        <f>(Table1[[#This Row],[OBS_ACC]]-Table1[[#This Row],[EXP_ACC]])/(1-Table1[[#This Row],[EXP_ACC]])</f>
        <v>0.75776397515527971</v>
      </c>
      <c r="AP1344" s="27">
        <f>Table1[[#This Row],['# CM TP]]+Table1[[#This Row],['# CM FN]]</f>
        <v>195</v>
      </c>
      <c r="AQ1344" s="27">
        <f>Table1[[#This Row],['# CM TN]]+Table1[[#This Row],['# CM FP]]</f>
        <v>805</v>
      </c>
      <c r="AR1344" s="29">
        <f>IFERROR(Table1[[#This Row],[NUM_T]]/(Table1[[#This Row],[NUM_T]]+Table1[[#This Row],[NUM_F]]),0)</f>
        <v>0.19500000000000001</v>
      </c>
      <c r="AS1344" s="29">
        <f>IFERROR(((LEN(Table1[[#This Row],[Predictors]])-LEN(SUBSTITUTE(Table1[[#This Row],[Predictors]],"_","")))/Table1[[#This Row],[NumPredictors]])-Table1[[#This Row],[P_se]],0)</f>
        <v>0</v>
      </c>
      <c r="AT1344" s="29">
        <f>IFERROR((LEN(Table1[[#This Row],[Predictors]])-LEN(SUBSTITUTE(Table1[[#This Row],[Predictors]],".","")))/Table1[[#This Row],[NumPredictors]],0)</f>
        <v>0.6</v>
      </c>
      <c r="AU134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4" s="29">
        <f>1-(Table1[[#This Row],[P_2gram]]+Table1[[#This Row],[P_order]]+Table1[[#This Row],[P_se]])</f>
        <v>0.4</v>
      </c>
    </row>
    <row r="1345" spans="1:48" x14ac:dyDescent="0.25">
      <c r="A1345" s="26">
        <v>16</v>
      </c>
      <c r="B1345" s="26" t="s">
        <v>645</v>
      </c>
      <c r="C1345" s="26" t="s">
        <v>185</v>
      </c>
      <c r="D1345" s="26" t="s">
        <v>1510</v>
      </c>
      <c r="E1345" s="26">
        <v>4000</v>
      </c>
      <c r="F13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5" s="26" t="s">
        <v>794</v>
      </c>
      <c r="H1345" s="27">
        <v>1</v>
      </c>
      <c r="I1345" s="28">
        <v>42798.526678240742</v>
      </c>
      <c r="J1345" s="26" t="s">
        <v>484</v>
      </c>
      <c r="K1345" s="28" t="s">
        <v>11</v>
      </c>
      <c r="L1345" t="str">
        <f>SUBSTITUTE(SUBSTITUTE(Table1[[#This Row],[PredictorSetsOrig]],"task","act"),"startend","se")</f>
        <v>act,se,2gram,order</v>
      </c>
      <c r="M1345" s="14" t="s">
        <v>20</v>
      </c>
      <c r="N1345" s="27">
        <v>5</v>
      </c>
      <c r="O1345" s="27">
        <f>IF(Table1[[#This Row],[Algorithm]]="None",0,IF(Table1[[#This Row],[NumPredictors]]&lt;=5,5,IF(Table1[[#This Row],[NumPredictors]]&lt;=10,10,IF(Table1[[#This Row],[NumPredictors]]&lt;=30,30,50))))</f>
        <v>5</v>
      </c>
      <c r="P1345" s="29">
        <v>0.80500000000000005</v>
      </c>
      <c r="Q1345" s="29">
        <v>0.79733333333333301</v>
      </c>
      <c r="R1345" s="26">
        <v>1.03</v>
      </c>
      <c r="S1345" s="26">
        <v>2.94999999999999</v>
      </c>
      <c r="T1345" s="28">
        <v>1.8599999999999901</v>
      </c>
      <c r="U1345" s="27">
        <v>0.72085451751630403</v>
      </c>
      <c r="V1345" s="17">
        <v>7.30761563701172</v>
      </c>
      <c r="W1345" s="22">
        <f>IFERROR(Table1[[#This Row],[MutualInformation]]/Table1[[#This Row],[MutualInformationPotential]],0)</f>
        <v>9.8644284719260469E-2</v>
      </c>
      <c r="X1345" s="27">
        <v>1.6075279886274E-2</v>
      </c>
      <c r="Y1345" s="27">
        <v>0.40525441704633902</v>
      </c>
      <c r="Z1345" s="27">
        <f>IFERROR(Table1[[#This Row],[MutualInformationVsOutcome]]/Table1[[#This Row],[MutualInformationVsOutcomePotential]],0)</f>
        <v>3.9667130597705158E-2</v>
      </c>
      <c r="AA1345" s="28">
        <v>0</v>
      </c>
      <c r="AB1345" s="28">
        <v>805</v>
      </c>
      <c r="AC1345" s="26">
        <v>0</v>
      </c>
      <c r="AD1345" s="26">
        <v>195</v>
      </c>
      <c r="AE1345" s="27" t="s">
        <v>798</v>
      </c>
      <c r="AF13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45" s="17" t="str">
        <f>RIGHT(Table1[[#This Row],[AlgorithmFunc]],LEN(Table1[[#This Row],[AlgorithmFunc]])-16)</f>
        <v>MRMREnsemble5</v>
      </c>
      <c r="AH1345" s="27">
        <f>Table1[[#This Row],['# CM TP]]+Table1[[#This Row],['# CM TN]]</f>
        <v>805</v>
      </c>
      <c r="AI1345" s="27">
        <f>Table1[[#This Row],['# CM FP]]+Table1[[#This Row],['# CM FN]]</f>
        <v>195</v>
      </c>
      <c r="AJ1345" s="27">
        <f>Table1[[#This Row],['# CM TP]]+Table1[[#This Row],['# CM FP]]</f>
        <v>0</v>
      </c>
      <c r="AK1345" s="27">
        <f>Table1[[#This Row],['# CM TN]]+Table1[[#This Row],['# CM FN]]</f>
        <v>1000</v>
      </c>
      <c r="AL1345" s="27">
        <f>Table1[[#This Row],[GT_T]]+Table1[[#This Row],[GT_F]]</f>
        <v>1000</v>
      </c>
      <c r="AM1345" s="27">
        <f>IFERROR((Table1[[#This Row],['# CM TP]]+Table1[[#This Row],['# CM TN]])/Table1[[#This Row],[GT_TOT]], 0)</f>
        <v>0.80500000000000005</v>
      </c>
      <c r="AN1345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5" s="27">
        <f>(Table1[[#This Row],[OBS_ACC]]-Table1[[#This Row],[EXP_ACC]])/(1-Table1[[#This Row],[EXP_ACC]])</f>
        <v>0.75776397515527971</v>
      </c>
      <c r="AP1345" s="27">
        <f>Table1[[#This Row],['# CM TP]]+Table1[[#This Row],['# CM FN]]</f>
        <v>195</v>
      </c>
      <c r="AQ1345" s="27">
        <f>Table1[[#This Row],['# CM TN]]+Table1[[#This Row],['# CM FP]]</f>
        <v>805</v>
      </c>
      <c r="AR1345" s="29">
        <f>IFERROR(Table1[[#This Row],[NUM_T]]/(Table1[[#This Row],[NUM_T]]+Table1[[#This Row],[NUM_F]]),0)</f>
        <v>0.19500000000000001</v>
      </c>
      <c r="AS1345" s="29">
        <f>IFERROR(((LEN(Table1[[#This Row],[Predictors]])-LEN(SUBSTITUTE(Table1[[#This Row],[Predictors]],"_","")))/Table1[[#This Row],[NumPredictors]])-Table1[[#This Row],[P_se]],0)</f>
        <v>0.6</v>
      </c>
      <c r="AT1345" s="29">
        <f>IFERROR((LEN(Table1[[#This Row],[Predictors]])-LEN(SUBSTITUTE(Table1[[#This Row],[Predictors]],".","")))/Table1[[#This Row],[NumPredictors]],0)</f>
        <v>0.4</v>
      </c>
      <c r="AU134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5" s="29">
        <f>1-(Table1[[#This Row],[P_2gram]]+Table1[[#This Row],[P_order]]+Table1[[#This Row],[P_se]])</f>
        <v>0</v>
      </c>
    </row>
    <row r="1346" spans="1:48" x14ac:dyDescent="0.25">
      <c r="A1346" s="26">
        <v>17</v>
      </c>
      <c r="B1346" s="26" t="s">
        <v>645</v>
      </c>
      <c r="C1346" s="26" t="s">
        <v>185</v>
      </c>
      <c r="D1346" s="26" t="s">
        <v>1510</v>
      </c>
      <c r="E1346" s="26">
        <v>4000</v>
      </c>
      <c r="F13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6" s="26" t="s">
        <v>794</v>
      </c>
      <c r="H1346" s="27">
        <v>1</v>
      </c>
      <c r="I1346" s="28">
        <v>42798.526747685188</v>
      </c>
      <c r="J1346" s="26" t="s">
        <v>484</v>
      </c>
      <c r="K1346" s="28" t="s">
        <v>11</v>
      </c>
      <c r="L1346" t="str">
        <f>SUBSTITUTE(SUBSTITUTE(Table1[[#This Row],[PredictorSetsOrig]],"task","act"),"startend","se")</f>
        <v>act,2gram</v>
      </c>
      <c r="M1346" s="14" t="s">
        <v>22</v>
      </c>
      <c r="N1346" s="27">
        <v>5</v>
      </c>
      <c r="O1346" s="27">
        <f>IF(Table1[[#This Row],[Algorithm]]="None",0,IF(Table1[[#This Row],[NumPredictors]]&lt;=5,5,IF(Table1[[#This Row],[NumPredictors]]&lt;=10,10,IF(Table1[[#This Row],[NumPredictors]]&lt;=30,30,50))))</f>
        <v>5</v>
      </c>
      <c r="P1346" s="29">
        <v>0.80500000000000005</v>
      </c>
      <c r="Q1346" s="29">
        <v>0.79733333333333301</v>
      </c>
      <c r="R1346" s="26">
        <v>0.46999999999999897</v>
      </c>
      <c r="S1346" s="26">
        <v>2.6400000000000099</v>
      </c>
      <c r="T1346" s="28">
        <v>0.65999999999999703</v>
      </c>
      <c r="U1346" s="27">
        <v>9.9127054236934201E-2</v>
      </c>
      <c r="V1346" s="17">
        <v>7.30761563701172</v>
      </c>
      <c r="W1346" s="22">
        <f>IFERROR(Table1[[#This Row],[MutualInformation]]/Table1[[#This Row],[MutualInformationPotential]],0)</f>
        <v>1.3564897110197481E-2</v>
      </c>
      <c r="X1346" s="27">
        <v>1.9606542664591898E-3</v>
      </c>
      <c r="Y1346" s="3">
        <v>0.40525441704633902</v>
      </c>
      <c r="Z1346" s="27">
        <f>IFERROR(Table1[[#This Row],[MutualInformationVsOutcome]]/Table1[[#This Row],[MutualInformationVsOutcomePotential]],0)</f>
        <v>4.8380824094386068E-3</v>
      </c>
      <c r="AA1346" s="28">
        <v>0</v>
      </c>
      <c r="AB1346" s="28">
        <v>805</v>
      </c>
      <c r="AC1346" s="26">
        <v>0</v>
      </c>
      <c r="AD1346" s="26">
        <v>195</v>
      </c>
      <c r="AE1346" s="27" t="s">
        <v>802</v>
      </c>
      <c r="AF13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46" s="17" t="str">
        <f>RIGHT(Table1[[#This Row],[AlgorithmFunc]],LEN(Table1[[#This Row],[AlgorithmFunc]])-16)</f>
        <v>MRMREnsemble5</v>
      </c>
      <c r="AH1346" s="27">
        <f>Table1[[#This Row],['# CM TP]]+Table1[[#This Row],['# CM TN]]</f>
        <v>805</v>
      </c>
      <c r="AI1346" s="27">
        <f>Table1[[#This Row],['# CM FP]]+Table1[[#This Row],['# CM FN]]</f>
        <v>195</v>
      </c>
      <c r="AJ1346" s="27">
        <f>Table1[[#This Row],['# CM TP]]+Table1[[#This Row],['# CM FP]]</f>
        <v>0</v>
      </c>
      <c r="AK1346" s="27">
        <f>Table1[[#This Row],['# CM TN]]+Table1[[#This Row],['# CM FN]]</f>
        <v>1000</v>
      </c>
      <c r="AL1346" s="27">
        <f>Table1[[#This Row],[GT_T]]+Table1[[#This Row],[GT_F]]</f>
        <v>1000</v>
      </c>
      <c r="AM1346" s="27">
        <f>IFERROR((Table1[[#This Row],['# CM TP]]+Table1[[#This Row],['# CM TN]])/Table1[[#This Row],[GT_TOT]], 0)</f>
        <v>0.80500000000000005</v>
      </c>
      <c r="AN134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6" s="27">
        <f>(Table1[[#This Row],[OBS_ACC]]-Table1[[#This Row],[EXP_ACC]])/(1-Table1[[#This Row],[EXP_ACC]])</f>
        <v>0.75776397515527971</v>
      </c>
      <c r="AP1346" s="27">
        <f>Table1[[#This Row],['# CM TP]]+Table1[[#This Row],['# CM FN]]</f>
        <v>195</v>
      </c>
      <c r="AQ1346" s="27">
        <f>Table1[[#This Row],['# CM TN]]+Table1[[#This Row],['# CM FP]]</f>
        <v>805</v>
      </c>
      <c r="AR1346" s="29">
        <f>IFERROR(Table1[[#This Row],[NUM_T]]/(Table1[[#This Row],[NUM_T]]+Table1[[#This Row],[NUM_F]]),0)</f>
        <v>0.19500000000000001</v>
      </c>
      <c r="AS1346" s="29">
        <f>IFERROR(((LEN(Table1[[#This Row],[Predictors]])-LEN(SUBSTITUTE(Table1[[#This Row],[Predictors]],"_","")))/Table1[[#This Row],[NumPredictors]])-Table1[[#This Row],[P_se]],0)</f>
        <v>0.8</v>
      </c>
      <c r="AT1346" s="29">
        <f>IFERROR((LEN(Table1[[#This Row],[Predictors]])-LEN(SUBSTITUTE(Table1[[#This Row],[Predictors]],".","")))/Table1[[#This Row],[NumPredictors]],0)</f>
        <v>0</v>
      </c>
      <c r="AU134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6" s="29">
        <f>1-(Table1[[#This Row],[P_2gram]]+Table1[[#This Row],[P_order]]+Table1[[#This Row],[P_se]])</f>
        <v>0.19999999999999996</v>
      </c>
    </row>
    <row r="1347" spans="1:48" x14ac:dyDescent="0.25">
      <c r="A1347" s="26">
        <v>18</v>
      </c>
      <c r="B1347" s="26" t="s">
        <v>645</v>
      </c>
      <c r="C1347" s="26" t="s">
        <v>185</v>
      </c>
      <c r="D1347" s="26" t="s">
        <v>1510</v>
      </c>
      <c r="E1347" s="26">
        <v>4000</v>
      </c>
      <c r="F13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7" s="26" t="s">
        <v>794</v>
      </c>
      <c r="H1347" s="27">
        <v>1</v>
      </c>
      <c r="I1347" s="28">
        <v>42798.526805555557</v>
      </c>
      <c r="J1347" s="26" t="s">
        <v>484</v>
      </c>
      <c r="K1347" s="28" t="s">
        <v>11</v>
      </c>
      <c r="L1347" t="str">
        <f>SUBSTITUTE(SUBSTITUTE(Table1[[#This Row],[PredictorSetsOrig]],"task","act"),"startend","se")</f>
        <v>act,2gram,order</v>
      </c>
      <c r="M1347" s="14" t="s">
        <v>24</v>
      </c>
      <c r="N1347" s="27">
        <v>5</v>
      </c>
      <c r="O1347" s="27">
        <f>IF(Table1[[#This Row],[Algorithm]]="None",0,IF(Table1[[#This Row],[NumPredictors]]&lt;=5,5,IF(Table1[[#This Row],[NumPredictors]]&lt;=10,10,IF(Table1[[#This Row],[NumPredictors]]&lt;=30,30,50))))</f>
        <v>5</v>
      </c>
      <c r="P1347" s="29">
        <v>0.80500000000000005</v>
      </c>
      <c r="Q1347" s="29">
        <v>0.79733333333333301</v>
      </c>
      <c r="R1347" s="26">
        <v>1.01000000000002</v>
      </c>
      <c r="S1347" s="26">
        <v>3</v>
      </c>
      <c r="T1347" s="28">
        <v>1.63</v>
      </c>
      <c r="U1347" s="27">
        <v>0.72085451751630403</v>
      </c>
      <c r="V1347" s="17">
        <v>7.30761563701172</v>
      </c>
      <c r="W1347" s="22">
        <f>IFERROR(Table1[[#This Row],[MutualInformation]]/Table1[[#This Row],[MutualInformationPotential]],0)</f>
        <v>9.8644284719260469E-2</v>
      </c>
      <c r="X1347" s="27">
        <v>1.6075279886274E-2</v>
      </c>
      <c r="Y1347" s="27">
        <v>0.40525441704633902</v>
      </c>
      <c r="Z1347" s="27">
        <f>IFERROR(Table1[[#This Row],[MutualInformationVsOutcome]]/Table1[[#This Row],[MutualInformationVsOutcomePotential]],0)</f>
        <v>3.9667130597705158E-2</v>
      </c>
      <c r="AA1347" s="28">
        <v>0</v>
      </c>
      <c r="AB1347" s="28">
        <v>805</v>
      </c>
      <c r="AC1347" s="26">
        <v>0</v>
      </c>
      <c r="AD1347" s="26">
        <v>195</v>
      </c>
      <c r="AE1347" s="27" t="s">
        <v>798</v>
      </c>
      <c r="AF13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47" s="17" t="str">
        <f>RIGHT(Table1[[#This Row],[AlgorithmFunc]],LEN(Table1[[#This Row],[AlgorithmFunc]])-16)</f>
        <v>MRMREnsemble5</v>
      </c>
      <c r="AH1347" s="27">
        <f>Table1[[#This Row],['# CM TP]]+Table1[[#This Row],['# CM TN]]</f>
        <v>805</v>
      </c>
      <c r="AI1347" s="27">
        <f>Table1[[#This Row],['# CM FP]]+Table1[[#This Row],['# CM FN]]</f>
        <v>195</v>
      </c>
      <c r="AJ1347" s="27">
        <f>Table1[[#This Row],['# CM TP]]+Table1[[#This Row],['# CM FP]]</f>
        <v>0</v>
      </c>
      <c r="AK1347" s="27">
        <f>Table1[[#This Row],['# CM TN]]+Table1[[#This Row],['# CM FN]]</f>
        <v>1000</v>
      </c>
      <c r="AL1347" s="27">
        <f>Table1[[#This Row],[GT_T]]+Table1[[#This Row],[GT_F]]</f>
        <v>1000</v>
      </c>
      <c r="AM1347" s="27">
        <f>IFERROR((Table1[[#This Row],['# CM TP]]+Table1[[#This Row],['# CM TN]])/Table1[[#This Row],[GT_TOT]], 0)</f>
        <v>0.80500000000000005</v>
      </c>
      <c r="AN134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7" s="27">
        <f>(Table1[[#This Row],[OBS_ACC]]-Table1[[#This Row],[EXP_ACC]])/(1-Table1[[#This Row],[EXP_ACC]])</f>
        <v>0.75776397515527971</v>
      </c>
      <c r="AP1347" s="27">
        <f>Table1[[#This Row],['# CM TP]]+Table1[[#This Row],['# CM FN]]</f>
        <v>195</v>
      </c>
      <c r="AQ1347" s="27">
        <f>Table1[[#This Row],['# CM TN]]+Table1[[#This Row],['# CM FP]]</f>
        <v>805</v>
      </c>
      <c r="AR1347" s="29">
        <f>IFERROR(Table1[[#This Row],[NUM_T]]/(Table1[[#This Row],[NUM_T]]+Table1[[#This Row],[NUM_F]]),0)</f>
        <v>0.19500000000000001</v>
      </c>
      <c r="AS1347" s="29">
        <f>IFERROR(((LEN(Table1[[#This Row],[Predictors]])-LEN(SUBSTITUTE(Table1[[#This Row],[Predictors]],"_","")))/Table1[[#This Row],[NumPredictors]])-Table1[[#This Row],[P_se]],0)</f>
        <v>0.6</v>
      </c>
      <c r="AT1347" s="29">
        <f>IFERROR((LEN(Table1[[#This Row],[Predictors]])-LEN(SUBSTITUTE(Table1[[#This Row],[Predictors]],".","")))/Table1[[#This Row],[NumPredictors]],0)</f>
        <v>0.4</v>
      </c>
      <c r="AU134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7" s="29">
        <f>1-(Table1[[#This Row],[P_2gram]]+Table1[[#This Row],[P_order]]+Table1[[#This Row],[P_se]])</f>
        <v>0</v>
      </c>
    </row>
    <row r="1348" spans="1:48" x14ac:dyDescent="0.25">
      <c r="A1348" s="26">
        <v>19</v>
      </c>
      <c r="B1348" s="26" t="s">
        <v>645</v>
      </c>
      <c r="C1348" s="26" t="s">
        <v>185</v>
      </c>
      <c r="D1348" s="26" t="s">
        <v>1510</v>
      </c>
      <c r="E1348" s="26">
        <v>4000</v>
      </c>
      <c r="F13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8" s="26" t="s">
        <v>794</v>
      </c>
      <c r="H1348" s="27">
        <v>1</v>
      </c>
      <c r="I1348" s="28">
        <v>42798.526875000003</v>
      </c>
      <c r="J1348" s="26" t="s">
        <v>484</v>
      </c>
      <c r="K1348" s="28" t="s">
        <v>11</v>
      </c>
      <c r="L1348" t="str">
        <f>SUBSTITUTE(SUBSTITUTE(Table1[[#This Row],[PredictorSetsOrig]],"task","act"),"startend","se")</f>
        <v>act,order</v>
      </c>
      <c r="M1348" s="14" t="s">
        <v>26</v>
      </c>
      <c r="N1348" s="27">
        <v>5</v>
      </c>
      <c r="O1348" s="27">
        <f>IF(Table1[[#This Row],[Algorithm]]="None",0,IF(Table1[[#This Row],[NumPredictors]]&lt;=5,5,IF(Table1[[#This Row],[NumPredictors]]&lt;=10,10,IF(Table1[[#This Row],[NumPredictors]]&lt;=30,30,50))))</f>
        <v>5</v>
      </c>
      <c r="P1348" s="29">
        <v>0.80500000000000005</v>
      </c>
      <c r="Q1348" s="29">
        <v>0.79733333333333301</v>
      </c>
      <c r="R1348" s="26">
        <v>0.56000000000000205</v>
      </c>
      <c r="S1348" s="26">
        <v>3.1500000000000101</v>
      </c>
      <c r="T1348" s="28">
        <v>0.88999999999998602</v>
      </c>
      <c r="U1348" s="27">
        <v>1.24025559852845</v>
      </c>
      <c r="V1348" s="17">
        <v>7.28892414629368</v>
      </c>
      <c r="W1348" s="22">
        <f>IFERROR(Table1[[#This Row],[MutualInformation]]/Table1[[#This Row],[MutualInformationPotential]],0)</f>
        <v>0.17015619502078413</v>
      </c>
      <c r="X1348" s="27">
        <v>2.1454038952189301E-2</v>
      </c>
      <c r="Y1348" s="27">
        <v>0.403599247604152</v>
      </c>
      <c r="Z1348" s="27">
        <f>IFERROR(Table1[[#This Row],[MutualInformationVsOutcome]]/Table1[[#This Row],[MutualInformationVsOutcomePotential]],0)</f>
        <v>5.3156786291215556E-2</v>
      </c>
      <c r="AA1348" s="28">
        <v>0</v>
      </c>
      <c r="AB1348" s="28">
        <v>805</v>
      </c>
      <c r="AC1348" s="26">
        <v>0</v>
      </c>
      <c r="AD1348" s="26">
        <v>195</v>
      </c>
      <c r="AE1348" s="27" t="s">
        <v>797</v>
      </c>
      <c r="AF13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48" s="17" t="str">
        <f>RIGHT(Table1[[#This Row],[AlgorithmFunc]],LEN(Table1[[#This Row],[AlgorithmFunc]])-16)</f>
        <v>MRMREnsemble5</v>
      </c>
      <c r="AH1348" s="27">
        <f>Table1[[#This Row],['# CM TP]]+Table1[[#This Row],['# CM TN]]</f>
        <v>805</v>
      </c>
      <c r="AI1348" s="27">
        <f>Table1[[#This Row],['# CM FP]]+Table1[[#This Row],['# CM FN]]</f>
        <v>195</v>
      </c>
      <c r="AJ1348" s="27">
        <f>Table1[[#This Row],['# CM TP]]+Table1[[#This Row],['# CM FP]]</f>
        <v>0</v>
      </c>
      <c r="AK1348" s="27">
        <f>Table1[[#This Row],['# CM TN]]+Table1[[#This Row],['# CM FN]]</f>
        <v>1000</v>
      </c>
      <c r="AL1348" s="27">
        <f>Table1[[#This Row],[GT_T]]+Table1[[#This Row],[GT_F]]</f>
        <v>1000</v>
      </c>
      <c r="AM1348" s="27">
        <f>IFERROR((Table1[[#This Row],['# CM TP]]+Table1[[#This Row],['# CM TN]])/Table1[[#This Row],[GT_TOT]], 0)</f>
        <v>0.80500000000000005</v>
      </c>
      <c r="AN1348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8" s="27">
        <f>(Table1[[#This Row],[OBS_ACC]]-Table1[[#This Row],[EXP_ACC]])/(1-Table1[[#This Row],[EXP_ACC]])</f>
        <v>0.75776397515527971</v>
      </c>
      <c r="AP1348" s="27">
        <f>Table1[[#This Row],['# CM TP]]+Table1[[#This Row],['# CM FN]]</f>
        <v>195</v>
      </c>
      <c r="AQ1348" s="27">
        <f>Table1[[#This Row],['# CM TN]]+Table1[[#This Row],['# CM FP]]</f>
        <v>805</v>
      </c>
      <c r="AR1348" s="29">
        <f>IFERROR(Table1[[#This Row],[NUM_T]]/(Table1[[#This Row],[NUM_T]]+Table1[[#This Row],[NUM_F]]),0)</f>
        <v>0.19500000000000001</v>
      </c>
      <c r="AS1348" s="29">
        <f>IFERROR(((LEN(Table1[[#This Row],[Predictors]])-LEN(SUBSTITUTE(Table1[[#This Row],[Predictors]],"_","")))/Table1[[#This Row],[NumPredictors]])-Table1[[#This Row],[P_se]],0)</f>
        <v>0</v>
      </c>
      <c r="AT1348" s="29">
        <f>IFERROR((LEN(Table1[[#This Row],[Predictors]])-LEN(SUBSTITUTE(Table1[[#This Row],[Predictors]],".","")))/Table1[[#This Row],[NumPredictors]],0)</f>
        <v>0.6</v>
      </c>
      <c r="AU134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8" s="29">
        <f>1-(Table1[[#This Row],[P_2gram]]+Table1[[#This Row],[P_order]]+Table1[[#This Row],[P_se]])</f>
        <v>0.4</v>
      </c>
    </row>
    <row r="1349" spans="1:48" x14ac:dyDescent="0.25">
      <c r="A1349" s="26">
        <v>20</v>
      </c>
      <c r="B1349" s="26" t="s">
        <v>645</v>
      </c>
      <c r="C1349" s="26" t="s">
        <v>185</v>
      </c>
      <c r="D1349" s="26" t="s">
        <v>1510</v>
      </c>
      <c r="E1349" s="26">
        <v>4000</v>
      </c>
      <c r="F13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49" s="26" t="s">
        <v>794</v>
      </c>
      <c r="H1349" s="27">
        <v>1</v>
      </c>
      <c r="I1349" s="28">
        <v>42798.526932870373</v>
      </c>
      <c r="J1349" s="26" t="s">
        <v>484</v>
      </c>
      <c r="K1349" s="28" t="s">
        <v>11</v>
      </c>
      <c r="L1349" t="str">
        <f>SUBSTITUTE(SUBSTITUTE(Table1[[#This Row],[PredictorSetsOrig]],"task","act"),"startend","se")</f>
        <v>2gram</v>
      </c>
      <c r="M1349" s="14" t="s">
        <v>434</v>
      </c>
      <c r="N1349" s="27">
        <v>5</v>
      </c>
      <c r="O1349" s="27">
        <f>IF(Table1[[#This Row],[Algorithm]]="None",0,IF(Table1[[#This Row],[NumPredictors]]&lt;=5,5,IF(Table1[[#This Row],[NumPredictors]]&lt;=10,10,IF(Table1[[#This Row],[NumPredictors]]&lt;=30,30,50))))</f>
        <v>5</v>
      </c>
      <c r="P1349" s="29">
        <v>0.80500000000000005</v>
      </c>
      <c r="Q1349" s="29">
        <v>0.79733333333333301</v>
      </c>
      <c r="R1349" s="26">
        <v>0.40999999999999698</v>
      </c>
      <c r="S1349" s="26">
        <v>2.6099999999999901</v>
      </c>
      <c r="T1349" s="28">
        <v>0.63999999999998602</v>
      </c>
      <c r="U1349" s="27">
        <v>6.2383040249562399E-2</v>
      </c>
      <c r="V1349" s="17">
        <v>7.30761563701172</v>
      </c>
      <c r="W1349" s="22">
        <f>IFERROR(Table1[[#This Row],[MutualInformation]]/Table1[[#This Row],[MutualInformationPotential]],0)</f>
        <v>8.5367161257912712E-3</v>
      </c>
      <c r="X1349" s="27">
        <v>1.3527519788452101E-3</v>
      </c>
      <c r="Y1349" s="27">
        <v>0.40525441704633802</v>
      </c>
      <c r="Z1349" s="27">
        <f>IFERROR(Table1[[#This Row],[MutualInformationVsOutcome]]/Table1[[#This Row],[MutualInformationVsOutcomePotential]],0)</f>
        <v>3.3380314240733676E-3</v>
      </c>
      <c r="AA1349" s="28">
        <v>0</v>
      </c>
      <c r="AB1349" s="28">
        <v>805</v>
      </c>
      <c r="AC1349" s="26">
        <v>0</v>
      </c>
      <c r="AD1349" s="26">
        <v>195</v>
      </c>
      <c r="AE1349" s="27" t="s">
        <v>803</v>
      </c>
      <c r="AF13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49" s="17" t="str">
        <f>RIGHT(Table1[[#This Row],[AlgorithmFunc]],LEN(Table1[[#This Row],[AlgorithmFunc]])-16)</f>
        <v>MRMREnsemble5</v>
      </c>
      <c r="AH1349" s="27">
        <f>Table1[[#This Row],['# CM TP]]+Table1[[#This Row],['# CM TN]]</f>
        <v>805</v>
      </c>
      <c r="AI1349" s="27">
        <f>Table1[[#This Row],['# CM FP]]+Table1[[#This Row],['# CM FN]]</f>
        <v>195</v>
      </c>
      <c r="AJ1349" s="27">
        <f>Table1[[#This Row],['# CM TP]]+Table1[[#This Row],['# CM FP]]</f>
        <v>0</v>
      </c>
      <c r="AK1349" s="27">
        <f>Table1[[#This Row],['# CM TN]]+Table1[[#This Row],['# CM FN]]</f>
        <v>1000</v>
      </c>
      <c r="AL1349" s="27">
        <f>Table1[[#This Row],[GT_T]]+Table1[[#This Row],[GT_F]]</f>
        <v>1000</v>
      </c>
      <c r="AM1349" s="27">
        <f>IFERROR((Table1[[#This Row],['# CM TP]]+Table1[[#This Row],['# CM TN]])/Table1[[#This Row],[GT_TOT]], 0)</f>
        <v>0.80500000000000005</v>
      </c>
      <c r="AN134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49" s="27">
        <f>(Table1[[#This Row],[OBS_ACC]]-Table1[[#This Row],[EXP_ACC]])/(1-Table1[[#This Row],[EXP_ACC]])</f>
        <v>0.75776397515527971</v>
      </c>
      <c r="AP1349" s="27">
        <f>Table1[[#This Row],['# CM TP]]+Table1[[#This Row],['# CM FN]]</f>
        <v>195</v>
      </c>
      <c r="AQ1349" s="27">
        <f>Table1[[#This Row],['# CM TN]]+Table1[[#This Row],['# CM FP]]</f>
        <v>805</v>
      </c>
      <c r="AR1349" s="29">
        <f>IFERROR(Table1[[#This Row],[NUM_T]]/(Table1[[#This Row],[NUM_T]]+Table1[[#This Row],[NUM_F]]),0)</f>
        <v>0.19500000000000001</v>
      </c>
      <c r="AS1349" s="29">
        <f>IFERROR(((LEN(Table1[[#This Row],[Predictors]])-LEN(SUBSTITUTE(Table1[[#This Row],[Predictors]],"_","")))/Table1[[#This Row],[NumPredictors]])-Table1[[#This Row],[P_se]],0)</f>
        <v>1</v>
      </c>
      <c r="AT1349" s="29">
        <f>IFERROR((LEN(Table1[[#This Row],[Predictors]])-LEN(SUBSTITUTE(Table1[[#This Row],[Predictors]],".","")))/Table1[[#This Row],[NumPredictors]],0)</f>
        <v>0</v>
      </c>
      <c r="AU134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49" s="29">
        <f>1-(Table1[[#This Row],[P_2gram]]+Table1[[#This Row],[P_order]]+Table1[[#This Row],[P_se]])</f>
        <v>0</v>
      </c>
    </row>
    <row r="1350" spans="1:48" x14ac:dyDescent="0.25">
      <c r="A1350" s="26">
        <v>22</v>
      </c>
      <c r="B1350" s="26" t="s">
        <v>645</v>
      </c>
      <c r="C1350" s="26" t="s">
        <v>185</v>
      </c>
      <c r="D1350" s="26" t="s">
        <v>1510</v>
      </c>
      <c r="E1350" s="26">
        <v>4000</v>
      </c>
      <c r="F13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350" s="26" t="s">
        <v>794</v>
      </c>
      <c r="H1350" s="27">
        <v>1</v>
      </c>
      <c r="I1350" s="28">
        <v>42798.527048611111</v>
      </c>
      <c r="J1350" s="26" t="s">
        <v>484</v>
      </c>
      <c r="K1350" s="28" t="s">
        <v>11</v>
      </c>
      <c r="L1350" t="str">
        <f>SUBSTITUTE(SUBSTITUTE(Table1[[#This Row],[PredictorSetsOrig]],"task","act"),"startend","se")</f>
        <v>2gram,order</v>
      </c>
      <c r="M1350" s="14" t="s">
        <v>438</v>
      </c>
      <c r="N1350" s="27">
        <v>5</v>
      </c>
      <c r="O1350" s="27">
        <f>IF(Table1[[#This Row],[Algorithm]]="None",0,IF(Table1[[#This Row],[NumPredictors]]&lt;=5,5,IF(Table1[[#This Row],[NumPredictors]]&lt;=10,10,IF(Table1[[#This Row],[NumPredictors]]&lt;=30,30,50))))</f>
        <v>5</v>
      </c>
      <c r="P1350" s="29">
        <v>0.80500000000000005</v>
      </c>
      <c r="Q1350" s="29">
        <v>0.79733333333333301</v>
      </c>
      <c r="R1350" s="26">
        <v>0.98000000000001797</v>
      </c>
      <c r="S1350" s="26">
        <v>3.0100000000000202</v>
      </c>
      <c r="T1350" s="28">
        <v>1.6100000000000101</v>
      </c>
      <c r="U1350" s="27">
        <v>0.72085451751630303</v>
      </c>
      <c r="V1350" s="17">
        <v>7.30761563701172</v>
      </c>
      <c r="W1350" s="22">
        <f>IFERROR(Table1[[#This Row],[MutualInformation]]/Table1[[#This Row],[MutualInformationPotential]],0)</f>
        <v>9.8644284719260331E-2</v>
      </c>
      <c r="X1350" s="27">
        <v>1.6075279886274E-2</v>
      </c>
      <c r="Y1350" s="27">
        <v>0.40525441704633902</v>
      </c>
      <c r="Z1350" s="27">
        <f>IFERROR(Table1[[#This Row],[MutualInformationVsOutcome]]/Table1[[#This Row],[MutualInformationVsOutcomePotential]],0)</f>
        <v>3.9667130597705158E-2</v>
      </c>
      <c r="AA1350" s="28">
        <v>0</v>
      </c>
      <c r="AB1350" s="28">
        <v>805</v>
      </c>
      <c r="AC1350" s="26">
        <v>0</v>
      </c>
      <c r="AD1350" s="26">
        <v>195</v>
      </c>
      <c r="AE1350" s="27" t="s">
        <v>798</v>
      </c>
      <c r="AF13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50" s="17" t="str">
        <f>RIGHT(Table1[[#This Row],[AlgorithmFunc]],LEN(Table1[[#This Row],[AlgorithmFunc]])-16)</f>
        <v>MRMREnsemble5</v>
      </c>
      <c r="AH1350" s="27">
        <f>Table1[[#This Row],['# CM TP]]+Table1[[#This Row],['# CM TN]]</f>
        <v>805</v>
      </c>
      <c r="AI1350" s="27">
        <f>Table1[[#This Row],['# CM FP]]+Table1[[#This Row],['# CM FN]]</f>
        <v>195</v>
      </c>
      <c r="AJ1350" s="27">
        <f>Table1[[#This Row],['# CM TP]]+Table1[[#This Row],['# CM FP]]</f>
        <v>0</v>
      </c>
      <c r="AK1350" s="27">
        <f>Table1[[#This Row],['# CM TN]]+Table1[[#This Row],['# CM FN]]</f>
        <v>1000</v>
      </c>
      <c r="AL1350" s="27">
        <f>Table1[[#This Row],[GT_T]]+Table1[[#This Row],[GT_F]]</f>
        <v>1000</v>
      </c>
      <c r="AM1350" s="27">
        <f>IFERROR((Table1[[#This Row],['# CM TP]]+Table1[[#This Row],['# CM TN]])/Table1[[#This Row],[GT_TOT]], 0)</f>
        <v>0.80500000000000005</v>
      </c>
      <c r="AN135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0" s="27">
        <f>(Table1[[#This Row],[OBS_ACC]]-Table1[[#This Row],[EXP_ACC]])/(1-Table1[[#This Row],[EXP_ACC]])</f>
        <v>0.75776397515527971</v>
      </c>
      <c r="AP1350" s="27">
        <f>Table1[[#This Row],['# CM TP]]+Table1[[#This Row],['# CM FN]]</f>
        <v>195</v>
      </c>
      <c r="AQ1350" s="27">
        <f>Table1[[#This Row],['# CM TN]]+Table1[[#This Row],['# CM FP]]</f>
        <v>805</v>
      </c>
      <c r="AR1350" s="29">
        <f>IFERROR(Table1[[#This Row],[NUM_T]]/(Table1[[#This Row],[NUM_T]]+Table1[[#This Row],[NUM_F]]),0)</f>
        <v>0.19500000000000001</v>
      </c>
      <c r="AS1350" s="29">
        <f>IFERROR(((LEN(Table1[[#This Row],[Predictors]])-LEN(SUBSTITUTE(Table1[[#This Row],[Predictors]],"_","")))/Table1[[#This Row],[NumPredictors]])-Table1[[#This Row],[P_se]],0)</f>
        <v>0.6</v>
      </c>
      <c r="AT1350" s="29">
        <f>IFERROR((LEN(Table1[[#This Row],[Predictors]])-LEN(SUBSTITUTE(Table1[[#This Row],[Predictors]],".","")))/Table1[[#This Row],[NumPredictors]],0)</f>
        <v>0.4</v>
      </c>
      <c r="AU135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0" s="29">
        <f>1-(Table1[[#This Row],[P_2gram]]+Table1[[#This Row],[P_order]]+Table1[[#This Row],[P_se]])</f>
        <v>0</v>
      </c>
    </row>
    <row r="1351" spans="1:48" x14ac:dyDescent="0.25">
      <c r="A1351" s="26">
        <v>23</v>
      </c>
      <c r="B1351" s="26" t="s">
        <v>645</v>
      </c>
      <c r="C1351" s="26" t="s">
        <v>185</v>
      </c>
      <c r="D1351" s="26" t="s">
        <v>1510</v>
      </c>
      <c r="E1351" s="26">
        <v>4000</v>
      </c>
      <c r="F13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51" s="26" t="s">
        <v>794</v>
      </c>
      <c r="H1351" s="27">
        <v>1</v>
      </c>
      <c r="I1351" s="28">
        <v>42798.527129629627</v>
      </c>
      <c r="J1351" s="26" t="s">
        <v>740</v>
      </c>
      <c r="K1351" s="28" t="s">
        <v>11</v>
      </c>
      <c r="L1351" t="str">
        <f>SUBSTITUTE(SUBSTITUTE(Table1[[#This Row],[PredictorSetsOrig]],"task","act"),"startend","se")</f>
        <v>act</v>
      </c>
      <c r="M1351" s="14" t="s">
        <v>12</v>
      </c>
      <c r="N1351" s="27">
        <v>10</v>
      </c>
      <c r="O1351" s="27">
        <f>IF(Table1[[#This Row],[Algorithm]]="None",0,IF(Table1[[#This Row],[NumPredictors]]&lt;=5,5,IF(Table1[[#This Row],[NumPredictors]]&lt;=10,10,IF(Table1[[#This Row],[NumPredictors]]&lt;=30,30,50))))</f>
        <v>10</v>
      </c>
      <c r="P1351" s="29">
        <v>0.80500000000000005</v>
      </c>
      <c r="Q1351" s="29">
        <v>0.79733333333333301</v>
      </c>
      <c r="R1351" s="26">
        <v>9.9999999999909103E-3</v>
      </c>
      <c r="S1351" s="26">
        <v>4.0999999999999899</v>
      </c>
      <c r="T1351" s="28">
        <v>7.9999999999984098E-2</v>
      </c>
      <c r="U1351" s="27">
        <v>2.34769192437293</v>
      </c>
      <c r="V1351" s="17">
        <v>6.6527099250221697</v>
      </c>
      <c r="W1351" s="22">
        <f>IFERROR(Table1[[#This Row],[MutualInformation]]/Table1[[#This Row],[MutualInformationPotential]],0)</f>
        <v>0.35289257322685785</v>
      </c>
      <c r="X1351" s="27">
        <v>8.0934918796062405E-2</v>
      </c>
      <c r="Y1351" s="27">
        <v>0.37128971067814898</v>
      </c>
      <c r="Z1351" s="27">
        <f>IFERROR(Table1[[#This Row],[MutualInformationVsOutcome]]/Table1[[#This Row],[MutualInformationVsOutcomePotential]],0)</f>
        <v>0.21798319874859262</v>
      </c>
      <c r="AA1351" s="28">
        <v>0</v>
      </c>
      <c r="AB1351" s="28">
        <v>805</v>
      </c>
      <c r="AC1351" s="26">
        <v>0</v>
      </c>
      <c r="AD1351" s="26">
        <v>195</v>
      </c>
      <c r="AE1351" s="27" t="s">
        <v>804</v>
      </c>
      <c r="AF13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51" s="17" t="str">
        <f>RIGHT(Table1[[#This Row],[AlgorithmFunc]],LEN(Table1[[#This Row],[AlgorithmFunc]])-16)</f>
        <v>MRMRClassic</v>
      </c>
      <c r="AH1351" s="27">
        <f>Table1[[#This Row],['# CM TP]]+Table1[[#This Row],['# CM TN]]</f>
        <v>805</v>
      </c>
      <c r="AI1351" s="27">
        <f>Table1[[#This Row],['# CM FP]]+Table1[[#This Row],['# CM FN]]</f>
        <v>195</v>
      </c>
      <c r="AJ1351" s="27">
        <f>Table1[[#This Row],['# CM TP]]+Table1[[#This Row],['# CM FP]]</f>
        <v>0</v>
      </c>
      <c r="AK1351" s="27">
        <f>Table1[[#This Row],['# CM TN]]+Table1[[#This Row],['# CM FN]]</f>
        <v>1000</v>
      </c>
      <c r="AL1351" s="27">
        <f>Table1[[#This Row],[GT_T]]+Table1[[#This Row],[GT_F]]</f>
        <v>1000</v>
      </c>
      <c r="AM1351" s="27">
        <f>IFERROR((Table1[[#This Row],['# CM TP]]+Table1[[#This Row],['# CM TN]])/Table1[[#This Row],[GT_TOT]], 0)</f>
        <v>0.80500000000000005</v>
      </c>
      <c r="AN1351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1" s="27">
        <f>(Table1[[#This Row],[OBS_ACC]]-Table1[[#This Row],[EXP_ACC]])/(1-Table1[[#This Row],[EXP_ACC]])</f>
        <v>0.75776397515527971</v>
      </c>
      <c r="AP1351" s="27">
        <f>Table1[[#This Row],['# CM TP]]+Table1[[#This Row],['# CM FN]]</f>
        <v>195</v>
      </c>
      <c r="AQ1351" s="27">
        <f>Table1[[#This Row],['# CM TN]]+Table1[[#This Row],['# CM FP]]</f>
        <v>805</v>
      </c>
      <c r="AR1351" s="29">
        <f>IFERROR(Table1[[#This Row],[NUM_T]]/(Table1[[#This Row],[NUM_T]]+Table1[[#This Row],[NUM_F]]),0)</f>
        <v>0.19500000000000001</v>
      </c>
      <c r="AS1351" s="29">
        <f>IFERROR(((LEN(Table1[[#This Row],[Predictors]])-LEN(SUBSTITUTE(Table1[[#This Row],[Predictors]],"_","")))/Table1[[#This Row],[NumPredictors]])-Table1[[#This Row],[P_se]],0)</f>
        <v>0</v>
      </c>
      <c r="AT1351" s="29">
        <f>IFERROR((LEN(Table1[[#This Row],[Predictors]])-LEN(SUBSTITUTE(Table1[[#This Row],[Predictors]],".","")))/Table1[[#This Row],[NumPredictors]],0)</f>
        <v>0</v>
      </c>
      <c r="AU135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1" s="29">
        <f>1-(Table1[[#This Row],[P_2gram]]+Table1[[#This Row],[P_order]]+Table1[[#This Row],[P_se]])</f>
        <v>1</v>
      </c>
    </row>
    <row r="1352" spans="1:48" x14ac:dyDescent="0.25">
      <c r="A1352">
        <v>4</v>
      </c>
      <c r="B1352" t="s">
        <v>645</v>
      </c>
      <c r="C1352" t="s">
        <v>185</v>
      </c>
      <c r="D1352" t="s">
        <v>1510</v>
      </c>
      <c r="E1352">
        <v>40000</v>
      </c>
      <c r="F13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352" t="s">
        <v>1511</v>
      </c>
      <c r="H1352" s="3">
        <v>1</v>
      </c>
      <c r="I1352" s="1">
        <v>43122.356608796297</v>
      </c>
      <c r="J1352" t="s">
        <v>167</v>
      </c>
      <c r="K1352" t="s">
        <v>11</v>
      </c>
      <c r="L1352" t="str">
        <f>SUBSTITUTE(SUBSTITUTE(Table1[[#This Row],[PredictorSetsOrig]],"task","act"),"startend","se")</f>
        <v>act,se,order</v>
      </c>
      <c r="M1352" s="32" t="s">
        <v>18</v>
      </c>
      <c r="N1352" s="27">
        <v>10</v>
      </c>
      <c r="O1352" s="3">
        <f>IF(Table1[[#This Row],[Algorithm]]="None",0,IF(Table1[[#This Row],[NumPredictors]]&lt;=5,5,IF(Table1[[#This Row],[NumPredictors]]&lt;=10,10,IF(Table1[[#This Row],[NumPredictors]]&lt;=30,30,50))))</f>
        <v>10</v>
      </c>
      <c r="P1352" s="2">
        <v>0.80230000000000001</v>
      </c>
      <c r="Q1352" s="2">
        <v>0.80786666666666695</v>
      </c>
      <c r="R1352">
        <v>3955.64</v>
      </c>
      <c r="S1352">
        <v>34.3099999999977</v>
      </c>
      <c r="T1352">
        <v>6.8600000000005803</v>
      </c>
      <c r="U1352" s="3">
        <v>4.6293062696119396</v>
      </c>
      <c r="V1352" s="17"/>
      <c r="W1352" s="22">
        <f>IFERROR(Table1[[#This Row],[MutualInformation]]/Table1[[#This Row],[MutualInformationPotential]],0)</f>
        <v>0</v>
      </c>
      <c r="X1352" s="27">
        <v>0.10579004049274</v>
      </c>
      <c r="Y1352" s="3"/>
      <c r="Z1352" s="3">
        <f>IFERROR(Table1[[#This Row],[MutualInformationVsOutcome]]/Table1[[#This Row],[MutualInformationVsOutcomePotential]],0)</f>
        <v>0</v>
      </c>
      <c r="AA1352">
        <v>0</v>
      </c>
      <c r="AB1352">
        <v>8023</v>
      </c>
      <c r="AC1352">
        <v>0</v>
      </c>
      <c r="AD1352">
        <v>1977</v>
      </c>
      <c r="AE1352" s="3" t="s">
        <v>1514</v>
      </c>
      <c r="AF13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352" s="17" t="str">
        <f>RIGHT(Table1[[#This Row],[AlgorithmFunc]],LEN(Table1[[#This Row],[AlgorithmFunc]])-16)</f>
        <v>LASSORepeated1se</v>
      </c>
      <c r="AH1352" s="3">
        <f>Table1[[#This Row],['# CM TP]]+Table1[[#This Row],['# CM TN]]</f>
        <v>8023</v>
      </c>
      <c r="AI1352" s="3">
        <f>Table1[[#This Row],['# CM FP]]+Table1[[#This Row],['# CM FN]]</f>
        <v>1977</v>
      </c>
      <c r="AJ1352" s="3">
        <f>Table1[[#This Row],['# CM TP]]+Table1[[#This Row],['# CM FP]]</f>
        <v>0</v>
      </c>
      <c r="AK1352" s="3">
        <f>Table1[[#This Row],['# CM TN]]+Table1[[#This Row],['# CM FN]]</f>
        <v>10000</v>
      </c>
      <c r="AL1352" s="3">
        <f>Table1[[#This Row],[GT_T]]+Table1[[#This Row],[GT_F]]</f>
        <v>10000</v>
      </c>
      <c r="AM1352" s="3">
        <f>IFERROR((Table1[[#This Row],['# CM TP]]+Table1[[#This Row],['# CM TN]])/Table1[[#This Row],[GT_TOT]], 0)</f>
        <v>0.80230000000000001</v>
      </c>
      <c r="AN1352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352" s="3">
        <f>(Table1[[#This Row],[OBS_ACC]]-Table1[[#This Row],[EXP_ACC]])/(1-Table1[[#This Row],[EXP_ACC]])</f>
        <v>0.75358344758818396</v>
      </c>
      <c r="AP1352" s="3">
        <f>Table1[[#This Row],['# CM TP]]+Table1[[#This Row],['# CM FN]]</f>
        <v>1977</v>
      </c>
      <c r="AQ1352" s="3">
        <f>Table1[[#This Row],['# CM TN]]+Table1[[#This Row],['# CM FP]]</f>
        <v>8023</v>
      </c>
      <c r="AR1352" s="2">
        <f>IFERROR(Table1[[#This Row],[NUM_T]]/(Table1[[#This Row],[NUM_T]]+Table1[[#This Row],[NUM_F]]),0)</f>
        <v>0.19769999999999999</v>
      </c>
      <c r="AS1352" s="2">
        <f>IFERROR(((LEN(Table1[[#This Row],[Predictors]])-LEN(SUBSTITUTE(Table1[[#This Row],[Predictors]],"_","")))/Table1[[#This Row],[NumPredictors]])-Table1[[#This Row],[P_se]],0)</f>
        <v>3.333333333333334E-2</v>
      </c>
      <c r="AT1352" s="2">
        <f>IFERROR((LEN(Table1[[#This Row],[Predictors]])-LEN(SUBSTITUTE(Table1[[#This Row],[Predictors]],".","")))/Table1[[#This Row],[NumPredictors]],0)</f>
        <v>0.2</v>
      </c>
      <c r="AU13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352" s="2">
        <f>1-(Table1[[#This Row],[P_2gram]]+Table1[[#This Row],[P_order]]+Table1[[#This Row],[P_se]])</f>
        <v>0.7</v>
      </c>
    </row>
    <row r="1353" spans="1:48" x14ac:dyDescent="0.25">
      <c r="A1353" s="26">
        <v>27</v>
      </c>
      <c r="B1353" s="26" t="s">
        <v>645</v>
      </c>
      <c r="C1353" s="26" t="s">
        <v>185</v>
      </c>
      <c r="D1353" s="26" t="s">
        <v>1510</v>
      </c>
      <c r="E1353" s="26">
        <v>4000</v>
      </c>
      <c r="F13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53" s="26" t="s">
        <v>794</v>
      </c>
      <c r="H1353" s="27">
        <v>1</v>
      </c>
      <c r="I1353" s="28">
        <v>42798.527372685188</v>
      </c>
      <c r="J1353" s="26" t="s">
        <v>740</v>
      </c>
      <c r="K1353" s="28" t="s">
        <v>11</v>
      </c>
      <c r="L1353" t="str">
        <f>SUBSTITUTE(SUBSTITUTE(Table1[[#This Row],[PredictorSetsOrig]],"task","act"),"startend","se")</f>
        <v>act,se,2gram,order</v>
      </c>
      <c r="M1353" s="14" t="s">
        <v>20</v>
      </c>
      <c r="N1353" s="27">
        <v>10</v>
      </c>
      <c r="O1353" s="27">
        <f>IF(Table1[[#This Row],[Algorithm]]="None",0,IF(Table1[[#This Row],[NumPredictors]]&lt;=5,5,IF(Table1[[#This Row],[NumPredictors]]&lt;=10,10,IF(Table1[[#This Row],[NumPredictors]]&lt;=30,30,50))))</f>
        <v>10</v>
      </c>
      <c r="P1353" s="29">
        <v>0.80500000000000005</v>
      </c>
      <c r="Q1353" s="29">
        <v>0.79733333333333301</v>
      </c>
      <c r="R1353" s="26">
        <v>1.3199999999999901</v>
      </c>
      <c r="S1353" s="26">
        <v>3.7700000000000098</v>
      </c>
      <c r="T1353" s="28">
        <v>1.69</v>
      </c>
      <c r="U1353" s="27">
        <v>1.3418268813816601</v>
      </c>
      <c r="V1353" s="17">
        <v>7.30761563701172</v>
      </c>
      <c r="W1353" s="22">
        <f>IFERROR(Table1[[#This Row],[MutualInformation]]/Table1[[#This Row],[MutualInformationPotential]],0)</f>
        <v>0.18362034185070647</v>
      </c>
      <c r="X1353" s="27">
        <v>2.62073521128494E-2</v>
      </c>
      <c r="Y1353" s="27">
        <v>0.40525441704633902</v>
      </c>
      <c r="Z1353" s="27">
        <f>IFERROR(Table1[[#This Row],[MutualInformationVsOutcome]]/Table1[[#This Row],[MutualInformationVsOutcomePotential]],0)</f>
        <v>6.4668887026227542E-2</v>
      </c>
      <c r="AA1353" s="28">
        <v>0</v>
      </c>
      <c r="AB1353" s="28">
        <v>805</v>
      </c>
      <c r="AC1353" s="26">
        <v>0</v>
      </c>
      <c r="AD1353" s="26">
        <v>195</v>
      </c>
      <c r="AE1353" s="27" t="s">
        <v>807</v>
      </c>
      <c r="AF13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53" s="17" t="str">
        <f>RIGHT(Table1[[#This Row],[AlgorithmFunc]],LEN(Table1[[#This Row],[AlgorithmFunc]])-16)</f>
        <v>MRMRClassic</v>
      </c>
      <c r="AH1353" s="27">
        <f>Table1[[#This Row],['# CM TP]]+Table1[[#This Row],['# CM TN]]</f>
        <v>805</v>
      </c>
      <c r="AI1353" s="27">
        <f>Table1[[#This Row],['# CM FP]]+Table1[[#This Row],['# CM FN]]</f>
        <v>195</v>
      </c>
      <c r="AJ1353" s="27">
        <f>Table1[[#This Row],['# CM TP]]+Table1[[#This Row],['# CM FP]]</f>
        <v>0</v>
      </c>
      <c r="AK1353" s="27">
        <f>Table1[[#This Row],['# CM TN]]+Table1[[#This Row],['# CM FN]]</f>
        <v>1000</v>
      </c>
      <c r="AL1353" s="27">
        <f>Table1[[#This Row],[GT_T]]+Table1[[#This Row],[GT_F]]</f>
        <v>1000</v>
      </c>
      <c r="AM1353" s="27">
        <f>IFERROR((Table1[[#This Row],['# CM TP]]+Table1[[#This Row],['# CM TN]])/Table1[[#This Row],[GT_TOT]], 0)</f>
        <v>0.80500000000000005</v>
      </c>
      <c r="AN1353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3" s="27">
        <f>(Table1[[#This Row],[OBS_ACC]]-Table1[[#This Row],[EXP_ACC]])/(1-Table1[[#This Row],[EXP_ACC]])</f>
        <v>0.75776397515527971</v>
      </c>
      <c r="AP1353" s="27">
        <f>Table1[[#This Row],['# CM TP]]+Table1[[#This Row],['# CM FN]]</f>
        <v>195</v>
      </c>
      <c r="AQ1353" s="27">
        <f>Table1[[#This Row],['# CM TN]]+Table1[[#This Row],['# CM FP]]</f>
        <v>805</v>
      </c>
      <c r="AR1353" s="29">
        <f>IFERROR(Table1[[#This Row],[NUM_T]]/(Table1[[#This Row],[NUM_T]]+Table1[[#This Row],[NUM_F]]),0)</f>
        <v>0.19500000000000001</v>
      </c>
      <c r="AS1353" s="29">
        <f>IFERROR(((LEN(Table1[[#This Row],[Predictors]])-LEN(SUBSTITUTE(Table1[[#This Row],[Predictors]],"_","")))/Table1[[#This Row],[NumPredictors]])-Table1[[#This Row],[P_se]],0)</f>
        <v>0.5</v>
      </c>
      <c r="AT1353" s="29">
        <f>IFERROR((LEN(Table1[[#This Row],[Predictors]])-LEN(SUBSTITUTE(Table1[[#This Row],[Predictors]],".","")))/Table1[[#This Row],[NumPredictors]],0)</f>
        <v>0.5</v>
      </c>
      <c r="AU135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3" s="29">
        <f>1-(Table1[[#This Row],[P_2gram]]+Table1[[#This Row],[P_order]]+Table1[[#This Row],[P_se]])</f>
        <v>0</v>
      </c>
    </row>
    <row r="1354" spans="1:48" x14ac:dyDescent="0.25">
      <c r="A1354" s="26">
        <v>29</v>
      </c>
      <c r="B1354" s="26" t="s">
        <v>645</v>
      </c>
      <c r="C1354" s="26" t="s">
        <v>185</v>
      </c>
      <c r="D1354" s="26" t="s">
        <v>1510</v>
      </c>
      <c r="E1354" s="26">
        <v>4000</v>
      </c>
      <c r="F13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54" s="26" t="s">
        <v>794</v>
      </c>
      <c r="H1354" s="27">
        <v>1</v>
      </c>
      <c r="I1354" s="28">
        <v>42798.52752314815</v>
      </c>
      <c r="J1354" s="26" t="s">
        <v>740</v>
      </c>
      <c r="K1354" s="28" t="s">
        <v>11</v>
      </c>
      <c r="L1354" t="str">
        <f>SUBSTITUTE(SUBSTITUTE(Table1[[#This Row],[PredictorSetsOrig]],"task","act"),"startend","se")</f>
        <v>act,2gram,order</v>
      </c>
      <c r="M1354" s="14" t="s">
        <v>24</v>
      </c>
      <c r="N1354" s="27">
        <v>10</v>
      </c>
      <c r="O1354" s="27">
        <f>IF(Table1[[#This Row],[Algorithm]]="None",0,IF(Table1[[#This Row],[NumPredictors]]&lt;=5,5,IF(Table1[[#This Row],[NumPredictors]]&lt;=10,10,IF(Table1[[#This Row],[NumPredictors]]&lt;=30,30,50))))</f>
        <v>10</v>
      </c>
      <c r="P1354" s="29">
        <v>0.80500000000000005</v>
      </c>
      <c r="Q1354" s="29">
        <v>0.79733333333333301</v>
      </c>
      <c r="R1354" s="26">
        <v>1.28</v>
      </c>
      <c r="S1354" s="26">
        <v>3.75</v>
      </c>
      <c r="T1354" s="28">
        <v>1.66</v>
      </c>
      <c r="U1354" s="27">
        <v>1.3418268813816601</v>
      </c>
      <c r="V1354" s="17">
        <v>7.30761563701172</v>
      </c>
      <c r="W1354" s="22">
        <f>IFERROR(Table1[[#This Row],[MutualInformation]]/Table1[[#This Row],[MutualInformationPotential]],0)</f>
        <v>0.18362034185070647</v>
      </c>
      <c r="X1354" s="27">
        <v>2.62073521128494E-2</v>
      </c>
      <c r="Y1354" s="27">
        <v>0.40525441704633902</v>
      </c>
      <c r="Z1354" s="27">
        <f>IFERROR(Table1[[#This Row],[MutualInformationVsOutcome]]/Table1[[#This Row],[MutualInformationVsOutcomePotential]],0)</f>
        <v>6.4668887026227542E-2</v>
      </c>
      <c r="AA1354" s="28">
        <v>0</v>
      </c>
      <c r="AB1354" s="28">
        <v>805</v>
      </c>
      <c r="AC1354" s="26">
        <v>0</v>
      </c>
      <c r="AD1354" s="26">
        <v>195</v>
      </c>
      <c r="AE1354" s="27" t="s">
        <v>807</v>
      </c>
      <c r="AF13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54" s="17" t="str">
        <f>RIGHT(Table1[[#This Row],[AlgorithmFunc]],LEN(Table1[[#This Row],[AlgorithmFunc]])-16)</f>
        <v>MRMRClassic</v>
      </c>
      <c r="AH1354" s="27">
        <f>Table1[[#This Row],['# CM TP]]+Table1[[#This Row],['# CM TN]]</f>
        <v>805</v>
      </c>
      <c r="AI1354" s="27">
        <f>Table1[[#This Row],['# CM FP]]+Table1[[#This Row],['# CM FN]]</f>
        <v>195</v>
      </c>
      <c r="AJ1354" s="27">
        <f>Table1[[#This Row],['# CM TP]]+Table1[[#This Row],['# CM FP]]</f>
        <v>0</v>
      </c>
      <c r="AK1354" s="27">
        <f>Table1[[#This Row],['# CM TN]]+Table1[[#This Row],['# CM FN]]</f>
        <v>1000</v>
      </c>
      <c r="AL1354" s="27">
        <f>Table1[[#This Row],[GT_T]]+Table1[[#This Row],[GT_F]]</f>
        <v>1000</v>
      </c>
      <c r="AM1354" s="27">
        <f>IFERROR((Table1[[#This Row],['# CM TP]]+Table1[[#This Row],['# CM TN]])/Table1[[#This Row],[GT_TOT]], 0)</f>
        <v>0.80500000000000005</v>
      </c>
      <c r="AN1354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4" s="27">
        <f>(Table1[[#This Row],[OBS_ACC]]-Table1[[#This Row],[EXP_ACC]])/(1-Table1[[#This Row],[EXP_ACC]])</f>
        <v>0.75776397515527971</v>
      </c>
      <c r="AP1354" s="27">
        <f>Table1[[#This Row],['# CM TP]]+Table1[[#This Row],['# CM FN]]</f>
        <v>195</v>
      </c>
      <c r="AQ1354" s="27">
        <f>Table1[[#This Row],['# CM TN]]+Table1[[#This Row],['# CM FP]]</f>
        <v>805</v>
      </c>
      <c r="AR1354" s="29">
        <f>IFERROR(Table1[[#This Row],[NUM_T]]/(Table1[[#This Row],[NUM_T]]+Table1[[#This Row],[NUM_F]]),0)</f>
        <v>0.19500000000000001</v>
      </c>
      <c r="AS1354" s="29">
        <f>IFERROR(((LEN(Table1[[#This Row],[Predictors]])-LEN(SUBSTITUTE(Table1[[#This Row],[Predictors]],"_","")))/Table1[[#This Row],[NumPredictors]])-Table1[[#This Row],[P_se]],0)</f>
        <v>0.5</v>
      </c>
      <c r="AT1354" s="29">
        <f>IFERROR((LEN(Table1[[#This Row],[Predictors]])-LEN(SUBSTITUTE(Table1[[#This Row],[Predictors]],".","")))/Table1[[#This Row],[NumPredictors]],0)</f>
        <v>0.5</v>
      </c>
      <c r="AU135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4" s="29">
        <f>1-(Table1[[#This Row],[P_2gram]]+Table1[[#This Row],[P_order]]+Table1[[#This Row],[P_se]])</f>
        <v>0</v>
      </c>
    </row>
    <row r="1355" spans="1:48" x14ac:dyDescent="0.25">
      <c r="A1355" s="26">
        <v>30</v>
      </c>
      <c r="B1355" s="26" t="s">
        <v>645</v>
      </c>
      <c r="C1355" s="26" t="s">
        <v>185</v>
      </c>
      <c r="D1355" s="26" t="s">
        <v>1510</v>
      </c>
      <c r="E1355" s="26">
        <v>4000</v>
      </c>
      <c r="F13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55" s="26" t="s">
        <v>794</v>
      </c>
      <c r="H1355" s="27">
        <v>1</v>
      </c>
      <c r="I1355" s="28">
        <v>42798.527615740742</v>
      </c>
      <c r="J1355" s="26" t="s">
        <v>740</v>
      </c>
      <c r="K1355" s="28" t="s">
        <v>11</v>
      </c>
      <c r="L1355" t="str">
        <f>SUBSTITUTE(SUBSTITUTE(Table1[[#This Row],[PredictorSetsOrig]],"task","act"),"startend","se")</f>
        <v>act,order</v>
      </c>
      <c r="M1355" s="26" t="s">
        <v>26</v>
      </c>
      <c r="N1355" s="27">
        <v>10</v>
      </c>
      <c r="O1355" s="27">
        <f>IF(Table1[[#This Row],[Algorithm]]="None",0,IF(Table1[[#This Row],[NumPredictors]]&lt;=5,5,IF(Table1[[#This Row],[NumPredictors]]&lt;=10,10,IF(Table1[[#This Row],[NumPredictors]]&lt;=30,30,50))))</f>
        <v>10</v>
      </c>
      <c r="P1355" s="29">
        <v>0.80500000000000005</v>
      </c>
      <c r="Q1355" s="29">
        <v>0.79733333333333301</v>
      </c>
      <c r="R1355" s="26">
        <v>0.68999999999999795</v>
      </c>
      <c r="S1355" s="26">
        <v>3.87</v>
      </c>
      <c r="T1355" s="28">
        <v>0.88999999999998602</v>
      </c>
      <c r="U1355" s="27">
        <v>2.1271718115783398</v>
      </c>
      <c r="V1355" s="17">
        <v>7.28892414629368</v>
      </c>
      <c r="W1355" s="22">
        <f>IFERROR(Table1[[#This Row],[MutualInformation]]/Table1[[#This Row],[MutualInformationPotential]],0)</f>
        <v>0.29183618444705289</v>
      </c>
      <c r="X1355" s="27">
        <v>3.49460120496961E-2</v>
      </c>
      <c r="Y1355" s="27">
        <v>0.403599247604152</v>
      </c>
      <c r="Z1355" s="27">
        <f>IFERROR(Table1[[#This Row],[MutualInformationVsOutcome]]/Table1[[#This Row],[MutualInformationVsOutcomePotential]],0)</f>
        <v>8.6585919714030193E-2</v>
      </c>
      <c r="AA1355" s="28">
        <v>0</v>
      </c>
      <c r="AB1355" s="28">
        <v>805</v>
      </c>
      <c r="AC1355" s="26">
        <v>0</v>
      </c>
      <c r="AD1355" s="26">
        <v>195</v>
      </c>
      <c r="AE1355" s="27" t="s">
        <v>806</v>
      </c>
      <c r="AF13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55" s="17" t="str">
        <f>RIGHT(Table1[[#This Row],[AlgorithmFunc]],LEN(Table1[[#This Row],[AlgorithmFunc]])-16)</f>
        <v>MRMRClassic</v>
      </c>
      <c r="AH1355" s="27">
        <f>Table1[[#This Row],['# CM TP]]+Table1[[#This Row],['# CM TN]]</f>
        <v>805</v>
      </c>
      <c r="AI1355" s="27">
        <f>Table1[[#This Row],['# CM FP]]+Table1[[#This Row],['# CM FN]]</f>
        <v>195</v>
      </c>
      <c r="AJ1355" s="27">
        <f>Table1[[#This Row],['# CM TP]]+Table1[[#This Row],['# CM FP]]</f>
        <v>0</v>
      </c>
      <c r="AK1355" s="27">
        <f>Table1[[#This Row],['# CM TN]]+Table1[[#This Row],['# CM FN]]</f>
        <v>1000</v>
      </c>
      <c r="AL1355" s="27">
        <f>Table1[[#This Row],[GT_T]]+Table1[[#This Row],[GT_F]]</f>
        <v>1000</v>
      </c>
      <c r="AM1355" s="27">
        <f>IFERROR((Table1[[#This Row],['# CM TP]]+Table1[[#This Row],['# CM TN]])/Table1[[#This Row],[GT_TOT]], 0)</f>
        <v>0.80500000000000005</v>
      </c>
      <c r="AN1355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5" s="27">
        <f>(Table1[[#This Row],[OBS_ACC]]-Table1[[#This Row],[EXP_ACC]])/(1-Table1[[#This Row],[EXP_ACC]])</f>
        <v>0.75776397515527971</v>
      </c>
      <c r="AP1355" s="27">
        <f>Table1[[#This Row],['# CM TP]]+Table1[[#This Row],['# CM FN]]</f>
        <v>195</v>
      </c>
      <c r="AQ1355" s="27">
        <f>Table1[[#This Row],['# CM TN]]+Table1[[#This Row],['# CM FP]]</f>
        <v>805</v>
      </c>
      <c r="AR1355" s="29">
        <f>IFERROR(Table1[[#This Row],[NUM_T]]/(Table1[[#This Row],[NUM_T]]+Table1[[#This Row],[NUM_F]]),0)</f>
        <v>0.19500000000000001</v>
      </c>
      <c r="AS1355" s="29">
        <f>IFERROR(((LEN(Table1[[#This Row],[Predictors]])-LEN(SUBSTITUTE(Table1[[#This Row],[Predictors]],"_","")))/Table1[[#This Row],[NumPredictors]])-Table1[[#This Row],[P_se]],0)</f>
        <v>0</v>
      </c>
      <c r="AT1355" s="29">
        <f>IFERROR((LEN(Table1[[#This Row],[Predictors]])-LEN(SUBSTITUTE(Table1[[#This Row],[Predictors]],".","")))/Table1[[#This Row],[NumPredictors]],0)</f>
        <v>0.8</v>
      </c>
      <c r="AU135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5" s="29">
        <f>1-(Table1[[#This Row],[P_2gram]]+Table1[[#This Row],[P_order]]+Table1[[#This Row],[P_se]])</f>
        <v>0.19999999999999996</v>
      </c>
    </row>
    <row r="1356" spans="1:48" x14ac:dyDescent="0.25">
      <c r="A1356" s="26">
        <v>31</v>
      </c>
      <c r="B1356" s="26" t="s">
        <v>645</v>
      </c>
      <c r="C1356" s="26" t="s">
        <v>185</v>
      </c>
      <c r="D1356" s="26" t="s">
        <v>1510</v>
      </c>
      <c r="E1356" s="26">
        <v>4000</v>
      </c>
      <c r="F13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56" s="26" t="s">
        <v>794</v>
      </c>
      <c r="H1356" s="27">
        <v>1</v>
      </c>
      <c r="I1356" s="28">
        <v>42798.527685185189</v>
      </c>
      <c r="J1356" s="26" t="s">
        <v>740</v>
      </c>
      <c r="K1356" s="28" t="s">
        <v>11</v>
      </c>
      <c r="L1356" t="str">
        <f>SUBSTITUTE(SUBSTITUTE(Table1[[#This Row],[PredictorSetsOrig]],"task","act"),"startend","se")</f>
        <v>2gram</v>
      </c>
      <c r="M1356" s="14" t="s">
        <v>434</v>
      </c>
      <c r="N1356" s="27">
        <v>10</v>
      </c>
      <c r="O1356" s="27">
        <f>IF(Table1[[#This Row],[Algorithm]]="None",0,IF(Table1[[#This Row],[NumPredictors]]&lt;=5,5,IF(Table1[[#This Row],[NumPredictors]]&lt;=10,10,IF(Table1[[#This Row],[NumPredictors]]&lt;=30,30,50))))</f>
        <v>10</v>
      </c>
      <c r="P1356" s="29">
        <v>0.80500000000000005</v>
      </c>
      <c r="Q1356" s="29">
        <v>0.79733333333333301</v>
      </c>
      <c r="R1356" s="26">
        <v>0.55000000000001104</v>
      </c>
      <c r="S1356" s="26">
        <v>3.62</v>
      </c>
      <c r="T1356" s="28">
        <v>0.62000000000000499</v>
      </c>
      <c r="U1356" s="27">
        <v>0.41599525196980203</v>
      </c>
      <c r="V1356" s="17">
        <v>7.30761563701172</v>
      </c>
      <c r="W1356" s="22">
        <f>IFERROR(Table1[[#This Row],[MutualInformation]]/Table1[[#This Row],[MutualInformationPotential]],0)</f>
        <v>5.6926263316705264E-2</v>
      </c>
      <c r="X1356" s="27">
        <v>1.3425582438268999E-2</v>
      </c>
      <c r="Y1356" s="27">
        <v>0.40525441704633802</v>
      </c>
      <c r="Z1356" s="27">
        <f>IFERROR(Table1[[#This Row],[MutualInformationVsOutcome]]/Table1[[#This Row],[MutualInformationVsOutcomePotential]],0)</f>
        <v>3.3128775094224024E-2</v>
      </c>
      <c r="AA1356" s="28">
        <v>0</v>
      </c>
      <c r="AB1356" s="28">
        <v>805</v>
      </c>
      <c r="AC1356" s="26">
        <v>0</v>
      </c>
      <c r="AD1356" s="26">
        <v>195</v>
      </c>
      <c r="AE1356" s="27" t="s">
        <v>808</v>
      </c>
      <c r="AF13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56" s="17" t="str">
        <f>RIGHT(Table1[[#This Row],[AlgorithmFunc]],LEN(Table1[[#This Row],[AlgorithmFunc]])-16)</f>
        <v>MRMRClassic</v>
      </c>
      <c r="AH1356" s="27">
        <f>Table1[[#This Row],['# CM TP]]+Table1[[#This Row],['# CM TN]]</f>
        <v>805</v>
      </c>
      <c r="AI1356" s="27">
        <f>Table1[[#This Row],['# CM FP]]+Table1[[#This Row],['# CM FN]]</f>
        <v>195</v>
      </c>
      <c r="AJ1356" s="27">
        <f>Table1[[#This Row],['# CM TP]]+Table1[[#This Row],['# CM FP]]</f>
        <v>0</v>
      </c>
      <c r="AK1356" s="27">
        <f>Table1[[#This Row],['# CM TN]]+Table1[[#This Row],['# CM FN]]</f>
        <v>1000</v>
      </c>
      <c r="AL1356" s="27">
        <f>Table1[[#This Row],[GT_T]]+Table1[[#This Row],[GT_F]]</f>
        <v>1000</v>
      </c>
      <c r="AM1356" s="27">
        <f>IFERROR((Table1[[#This Row],['# CM TP]]+Table1[[#This Row],['# CM TN]])/Table1[[#This Row],[GT_TOT]], 0)</f>
        <v>0.80500000000000005</v>
      </c>
      <c r="AN135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6" s="27">
        <f>(Table1[[#This Row],[OBS_ACC]]-Table1[[#This Row],[EXP_ACC]])/(1-Table1[[#This Row],[EXP_ACC]])</f>
        <v>0.75776397515527971</v>
      </c>
      <c r="AP1356" s="27">
        <f>Table1[[#This Row],['# CM TP]]+Table1[[#This Row],['# CM FN]]</f>
        <v>195</v>
      </c>
      <c r="AQ1356" s="27">
        <f>Table1[[#This Row],['# CM TN]]+Table1[[#This Row],['# CM FP]]</f>
        <v>805</v>
      </c>
      <c r="AR1356" s="29">
        <f>IFERROR(Table1[[#This Row],[NUM_T]]/(Table1[[#This Row],[NUM_T]]+Table1[[#This Row],[NUM_F]]),0)</f>
        <v>0.19500000000000001</v>
      </c>
      <c r="AS1356" s="29">
        <f>IFERROR(((LEN(Table1[[#This Row],[Predictors]])-LEN(SUBSTITUTE(Table1[[#This Row],[Predictors]],"_","")))/Table1[[#This Row],[NumPredictors]])-Table1[[#This Row],[P_se]],0)</f>
        <v>1</v>
      </c>
      <c r="AT1356" s="29">
        <f>IFERROR((LEN(Table1[[#This Row],[Predictors]])-LEN(SUBSTITUTE(Table1[[#This Row],[Predictors]],".","")))/Table1[[#This Row],[NumPredictors]],0)</f>
        <v>0</v>
      </c>
      <c r="AU135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6" s="29">
        <f>1-(Table1[[#This Row],[P_2gram]]+Table1[[#This Row],[P_order]]+Table1[[#This Row],[P_se]])</f>
        <v>0</v>
      </c>
    </row>
    <row r="1357" spans="1:48" x14ac:dyDescent="0.25">
      <c r="A1357" s="26">
        <v>32</v>
      </c>
      <c r="B1357" s="26" t="s">
        <v>645</v>
      </c>
      <c r="C1357" s="26" t="s">
        <v>185</v>
      </c>
      <c r="D1357" s="26" t="s">
        <v>1510</v>
      </c>
      <c r="E1357" s="26">
        <v>4000</v>
      </c>
      <c r="F13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57" s="26" t="s">
        <v>794</v>
      </c>
      <c r="H1357" s="27">
        <v>1</v>
      </c>
      <c r="I1357" s="28">
        <v>42798.527743055558</v>
      </c>
      <c r="J1357" s="26" t="s">
        <v>740</v>
      </c>
      <c r="K1357" s="28" t="s">
        <v>11</v>
      </c>
      <c r="L1357" t="str">
        <f>SUBSTITUTE(SUBSTITUTE(Table1[[#This Row],[PredictorSetsOrig]],"task","act"),"startend","se")</f>
        <v>order</v>
      </c>
      <c r="M1357" s="14" t="s">
        <v>436</v>
      </c>
      <c r="N1357" s="27">
        <v>10</v>
      </c>
      <c r="O1357" s="27">
        <f>IF(Table1[[#This Row],[Algorithm]]="None",0,IF(Table1[[#This Row],[NumPredictors]]&lt;=5,5,IF(Table1[[#This Row],[NumPredictors]]&lt;=10,10,IF(Table1[[#This Row],[NumPredictors]]&lt;=30,30,50))))</f>
        <v>10</v>
      </c>
      <c r="P1357" s="29">
        <v>0.80500000000000005</v>
      </c>
      <c r="Q1357" s="29">
        <v>0.79733333333333301</v>
      </c>
      <c r="R1357" s="26">
        <v>0.68999999999999795</v>
      </c>
      <c r="S1357" s="26">
        <v>3.87</v>
      </c>
      <c r="T1357" s="28">
        <v>0.84999999999999398</v>
      </c>
      <c r="U1357" s="27">
        <v>1.9823763548280899</v>
      </c>
      <c r="V1357" s="17">
        <v>7.01301931468352</v>
      </c>
      <c r="W1357" s="22">
        <f>IFERROR(Table1[[#This Row],[MutualInformation]]/Table1[[#This Row],[MutualInformationPotential]],0)</f>
        <v>0.28267088195201268</v>
      </c>
      <c r="X1357" s="27">
        <v>3.0632505099220001E-2</v>
      </c>
      <c r="Y1357" s="27">
        <v>0.35444746043164099</v>
      </c>
      <c r="Z1357" s="27">
        <f>IFERROR(Table1[[#This Row],[MutualInformationVsOutcome]]/Table1[[#This Row],[MutualInformationVsOutcomePotential]],0)</f>
        <v>8.6423260197480825E-2</v>
      </c>
      <c r="AA1357" s="28">
        <v>0</v>
      </c>
      <c r="AB1357" s="28">
        <v>805</v>
      </c>
      <c r="AC1357" s="26">
        <v>0</v>
      </c>
      <c r="AD1357" s="26">
        <v>195</v>
      </c>
      <c r="AE1357" s="27" t="s">
        <v>809</v>
      </c>
      <c r="AF13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57" s="17" t="str">
        <f>RIGHT(Table1[[#This Row],[AlgorithmFunc]],LEN(Table1[[#This Row],[AlgorithmFunc]])-16)</f>
        <v>MRMRClassic</v>
      </c>
      <c r="AH1357" s="27">
        <f>Table1[[#This Row],['# CM TP]]+Table1[[#This Row],['# CM TN]]</f>
        <v>805</v>
      </c>
      <c r="AI1357" s="27">
        <f>Table1[[#This Row],['# CM FP]]+Table1[[#This Row],['# CM FN]]</f>
        <v>195</v>
      </c>
      <c r="AJ1357" s="27">
        <f>Table1[[#This Row],['# CM TP]]+Table1[[#This Row],['# CM FP]]</f>
        <v>0</v>
      </c>
      <c r="AK1357" s="27">
        <f>Table1[[#This Row],['# CM TN]]+Table1[[#This Row],['# CM FN]]</f>
        <v>1000</v>
      </c>
      <c r="AL1357" s="27">
        <f>Table1[[#This Row],[GT_T]]+Table1[[#This Row],[GT_F]]</f>
        <v>1000</v>
      </c>
      <c r="AM1357" s="27">
        <f>IFERROR((Table1[[#This Row],['# CM TP]]+Table1[[#This Row],['# CM TN]])/Table1[[#This Row],[GT_TOT]], 0)</f>
        <v>0.80500000000000005</v>
      </c>
      <c r="AN135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7" s="27">
        <f>(Table1[[#This Row],[OBS_ACC]]-Table1[[#This Row],[EXP_ACC]])/(1-Table1[[#This Row],[EXP_ACC]])</f>
        <v>0.75776397515527971</v>
      </c>
      <c r="AP1357" s="27">
        <f>Table1[[#This Row],['# CM TP]]+Table1[[#This Row],['# CM FN]]</f>
        <v>195</v>
      </c>
      <c r="AQ1357" s="27">
        <f>Table1[[#This Row],['# CM TN]]+Table1[[#This Row],['# CM FP]]</f>
        <v>805</v>
      </c>
      <c r="AR1357" s="29">
        <f>IFERROR(Table1[[#This Row],[NUM_T]]/(Table1[[#This Row],[NUM_T]]+Table1[[#This Row],[NUM_F]]),0)</f>
        <v>0.19500000000000001</v>
      </c>
      <c r="AS1357" s="29">
        <f>IFERROR(((LEN(Table1[[#This Row],[Predictors]])-LEN(SUBSTITUTE(Table1[[#This Row],[Predictors]],"_","")))/Table1[[#This Row],[NumPredictors]])-Table1[[#This Row],[P_se]],0)</f>
        <v>0</v>
      </c>
      <c r="AT1357" s="29">
        <f>IFERROR((LEN(Table1[[#This Row],[Predictors]])-LEN(SUBSTITUTE(Table1[[#This Row],[Predictors]],".","")))/Table1[[#This Row],[NumPredictors]],0)</f>
        <v>1</v>
      </c>
      <c r="AU135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7" s="29">
        <f>1-(Table1[[#This Row],[P_2gram]]+Table1[[#This Row],[P_order]]+Table1[[#This Row],[P_se]])</f>
        <v>0</v>
      </c>
    </row>
    <row r="1358" spans="1:48" x14ac:dyDescent="0.25">
      <c r="A1358">
        <v>33</v>
      </c>
      <c r="B1358" t="s">
        <v>645</v>
      </c>
      <c r="C1358" t="s">
        <v>185</v>
      </c>
      <c r="D1358" s="26" t="s">
        <v>1510</v>
      </c>
      <c r="E1358">
        <v>4000</v>
      </c>
      <c r="F13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58" t="s">
        <v>794</v>
      </c>
      <c r="H1358" s="3">
        <v>1</v>
      </c>
      <c r="I1358" s="1">
        <v>42798.527812499997</v>
      </c>
      <c r="J1358" t="s">
        <v>740</v>
      </c>
      <c r="K1358" s="1" t="s">
        <v>11</v>
      </c>
      <c r="L1358" t="str">
        <f>SUBSTITUTE(SUBSTITUTE(Table1[[#This Row],[PredictorSetsOrig]],"task","act"),"startend","se")</f>
        <v>2gram,order</v>
      </c>
      <c r="M1358" s="14" t="s">
        <v>438</v>
      </c>
      <c r="N1358" s="27">
        <v>10</v>
      </c>
      <c r="O1358" s="3">
        <f>IF(Table1[[#This Row],[Algorithm]]="None",0,IF(Table1[[#This Row],[NumPredictors]]&lt;=5,5,IF(Table1[[#This Row],[NumPredictors]]&lt;=10,10,IF(Table1[[#This Row],[NumPredictors]]&lt;=30,30,50))))</f>
        <v>10</v>
      </c>
      <c r="P1358" s="2">
        <v>0.80500000000000005</v>
      </c>
      <c r="Q1358" s="2">
        <v>0.79733333333333301</v>
      </c>
      <c r="R1358">
        <v>1.24000000000001</v>
      </c>
      <c r="S1358">
        <v>3.72</v>
      </c>
      <c r="T1358" s="1">
        <v>1.6399999999999899</v>
      </c>
      <c r="U1358" s="3">
        <v>1.3418268813816601</v>
      </c>
      <c r="V1358" s="17">
        <v>7.30761563701172</v>
      </c>
      <c r="W1358" s="22">
        <f>IFERROR(Table1[[#This Row],[MutualInformation]]/Table1[[#This Row],[MutualInformationPotential]],0)</f>
        <v>0.18362034185070647</v>
      </c>
      <c r="X1358" s="27">
        <v>2.62073521128494E-2</v>
      </c>
      <c r="Y1358" s="3">
        <v>0.40525441704633902</v>
      </c>
      <c r="Z1358" s="3">
        <f>IFERROR(Table1[[#This Row],[MutualInformationVsOutcome]]/Table1[[#This Row],[MutualInformationVsOutcomePotential]],0)</f>
        <v>6.4668887026227542E-2</v>
      </c>
      <c r="AA1358" s="1">
        <v>0</v>
      </c>
      <c r="AB1358" s="1">
        <v>805</v>
      </c>
      <c r="AC1358">
        <v>0</v>
      </c>
      <c r="AD1358">
        <v>195</v>
      </c>
      <c r="AE1358" s="3" t="s">
        <v>807</v>
      </c>
      <c r="AF13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58" s="17" t="str">
        <f>RIGHT(Table1[[#This Row],[AlgorithmFunc]],LEN(Table1[[#This Row],[AlgorithmFunc]])-16)</f>
        <v>MRMRClassic</v>
      </c>
      <c r="AH1358" s="3">
        <f>Table1[[#This Row],['# CM TP]]+Table1[[#This Row],['# CM TN]]</f>
        <v>805</v>
      </c>
      <c r="AI1358" s="3">
        <f>Table1[[#This Row],['# CM FP]]+Table1[[#This Row],['# CM FN]]</f>
        <v>195</v>
      </c>
      <c r="AJ1358" s="3">
        <f>Table1[[#This Row],['# CM TP]]+Table1[[#This Row],['# CM FP]]</f>
        <v>0</v>
      </c>
      <c r="AK1358" s="3">
        <f>Table1[[#This Row],['# CM TN]]+Table1[[#This Row],['# CM FN]]</f>
        <v>1000</v>
      </c>
      <c r="AL1358" s="3">
        <f>Table1[[#This Row],[GT_T]]+Table1[[#This Row],[GT_F]]</f>
        <v>1000</v>
      </c>
      <c r="AM1358" s="3">
        <f>IFERROR((Table1[[#This Row],['# CM TP]]+Table1[[#This Row],['# CM TN]])/Table1[[#This Row],[GT_TOT]], 0)</f>
        <v>0.80500000000000005</v>
      </c>
      <c r="AN1358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8" s="3">
        <f>(Table1[[#This Row],[OBS_ACC]]-Table1[[#This Row],[EXP_ACC]])/(1-Table1[[#This Row],[EXP_ACC]])</f>
        <v>0.75776397515527971</v>
      </c>
      <c r="AP1358" s="3">
        <f>Table1[[#This Row],['# CM TP]]+Table1[[#This Row],['# CM FN]]</f>
        <v>195</v>
      </c>
      <c r="AQ1358" s="3">
        <f>Table1[[#This Row],['# CM TN]]+Table1[[#This Row],['# CM FP]]</f>
        <v>805</v>
      </c>
      <c r="AR1358" s="2">
        <f>IFERROR(Table1[[#This Row],[NUM_T]]/(Table1[[#This Row],[NUM_T]]+Table1[[#This Row],[NUM_F]]),0)</f>
        <v>0.19500000000000001</v>
      </c>
      <c r="AS1358" s="2">
        <f>IFERROR(((LEN(Table1[[#This Row],[Predictors]])-LEN(SUBSTITUTE(Table1[[#This Row],[Predictors]],"_","")))/Table1[[#This Row],[NumPredictors]])-Table1[[#This Row],[P_se]],0)</f>
        <v>0.5</v>
      </c>
      <c r="AT1358" s="2">
        <f>IFERROR((LEN(Table1[[#This Row],[Predictors]])-LEN(SUBSTITUTE(Table1[[#This Row],[Predictors]],".","")))/Table1[[#This Row],[NumPredictors]],0)</f>
        <v>0.5</v>
      </c>
      <c r="AU13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8" s="2">
        <f>1-(Table1[[#This Row],[P_2gram]]+Table1[[#This Row],[P_order]]+Table1[[#This Row],[P_se]])</f>
        <v>0</v>
      </c>
    </row>
    <row r="1359" spans="1:48" x14ac:dyDescent="0.25">
      <c r="A1359">
        <v>38</v>
      </c>
      <c r="B1359" t="s">
        <v>645</v>
      </c>
      <c r="C1359" t="s">
        <v>185</v>
      </c>
      <c r="D1359" s="26" t="s">
        <v>1510</v>
      </c>
      <c r="E1359">
        <v>4000</v>
      </c>
      <c r="F13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59" t="s">
        <v>794</v>
      </c>
      <c r="H1359" s="3">
        <v>1</v>
      </c>
      <c r="I1359" s="1">
        <v>42798.528148148151</v>
      </c>
      <c r="J1359" t="s">
        <v>484</v>
      </c>
      <c r="K1359" s="1" t="s">
        <v>11</v>
      </c>
      <c r="L1359" t="str">
        <f>SUBSTITUTE(SUBSTITUTE(Table1[[#This Row],[PredictorSetsOrig]],"task","act"),"startend","se")</f>
        <v>act,se,2gram,order</v>
      </c>
      <c r="M1359" s="14" t="s">
        <v>20</v>
      </c>
      <c r="N1359" s="27">
        <v>10</v>
      </c>
      <c r="O1359" s="3">
        <f>IF(Table1[[#This Row],[Algorithm]]="None",0,IF(Table1[[#This Row],[NumPredictors]]&lt;=5,5,IF(Table1[[#This Row],[NumPredictors]]&lt;=10,10,IF(Table1[[#This Row],[NumPredictors]]&lt;=30,30,50))))</f>
        <v>10</v>
      </c>
      <c r="P1359" s="2">
        <v>0.80500000000000005</v>
      </c>
      <c r="Q1359" s="2">
        <v>0.79733333333333301</v>
      </c>
      <c r="R1359">
        <v>1.8399999999999701</v>
      </c>
      <c r="S1359">
        <v>3.69</v>
      </c>
      <c r="T1359" s="1">
        <v>1.69</v>
      </c>
      <c r="U1359" s="3">
        <v>1.3418268813816601</v>
      </c>
      <c r="V1359" s="17">
        <v>7.30761563701172</v>
      </c>
      <c r="W1359" s="22">
        <f>IFERROR(Table1[[#This Row],[MutualInformation]]/Table1[[#This Row],[MutualInformationPotential]],0)</f>
        <v>0.18362034185070647</v>
      </c>
      <c r="X1359" s="27">
        <v>2.62073521128494E-2</v>
      </c>
      <c r="Y1359" s="27">
        <v>0.40525441704633902</v>
      </c>
      <c r="Z1359" s="3">
        <f>IFERROR(Table1[[#This Row],[MutualInformationVsOutcome]]/Table1[[#This Row],[MutualInformationVsOutcomePotential]],0)</f>
        <v>6.4668887026227542E-2</v>
      </c>
      <c r="AA1359" s="1">
        <v>0</v>
      </c>
      <c r="AB1359" s="1">
        <v>805</v>
      </c>
      <c r="AC1359">
        <v>0</v>
      </c>
      <c r="AD1359">
        <v>195</v>
      </c>
      <c r="AE1359" s="3" t="s">
        <v>807</v>
      </c>
      <c r="AF13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59" s="17" t="str">
        <f>RIGHT(Table1[[#This Row],[AlgorithmFunc]],LEN(Table1[[#This Row],[AlgorithmFunc]])-16)</f>
        <v>MRMREnsemble5</v>
      </c>
      <c r="AH1359" s="3">
        <f>Table1[[#This Row],['# CM TP]]+Table1[[#This Row],['# CM TN]]</f>
        <v>805</v>
      </c>
      <c r="AI1359" s="3">
        <f>Table1[[#This Row],['# CM FP]]+Table1[[#This Row],['# CM FN]]</f>
        <v>195</v>
      </c>
      <c r="AJ1359" s="3">
        <f>Table1[[#This Row],['# CM TP]]+Table1[[#This Row],['# CM FP]]</f>
        <v>0</v>
      </c>
      <c r="AK1359" s="3">
        <f>Table1[[#This Row],['# CM TN]]+Table1[[#This Row],['# CM FN]]</f>
        <v>1000</v>
      </c>
      <c r="AL1359" s="3">
        <f>Table1[[#This Row],[GT_T]]+Table1[[#This Row],[GT_F]]</f>
        <v>1000</v>
      </c>
      <c r="AM1359" s="3">
        <f>IFERROR((Table1[[#This Row],['# CM TP]]+Table1[[#This Row],['# CM TN]])/Table1[[#This Row],[GT_TOT]], 0)</f>
        <v>0.80500000000000005</v>
      </c>
      <c r="AN1359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59" s="3">
        <f>(Table1[[#This Row],[OBS_ACC]]-Table1[[#This Row],[EXP_ACC]])/(1-Table1[[#This Row],[EXP_ACC]])</f>
        <v>0.75776397515527971</v>
      </c>
      <c r="AP1359" s="3">
        <f>Table1[[#This Row],['# CM TP]]+Table1[[#This Row],['# CM FN]]</f>
        <v>195</v>
      </c>
      <c r="AQ1359" s="3">
        <f>Table1[[#This Row],['# CM TN]]+Table1[[#This Row],['# CM FP]]</f>
        <v>805</v>
      </c>
      <c r="AR1359" s="2">
        <f>IFERROR(Table1[[#This Row],[NUM_T]]/(Table1[[#This Row],[NUM_T]]+Table1[[#This Row],[NUM_F]]),0)</f>
        <v>0.19500000000000001</v>
      </c>
      <c r="AS1359" s="2">
        <f>IFERROR(((LEN(Table1[[#This Row],[Predictors]])-LEN(SUBSTITUTE(Table1[[#This Row],[Predictors]],"_","")))/Table1[[#This Row],[NumPredictors]])-Table1[[#This Row],[P_se]],0)</f>
        <v>0.5</v>
      </c>
      <c r="AT1359" s="2">
        <f>IFERROR((LEN(Table1[[#This Row],[Predictors]])-LEN(SUBSTITUTE(Table1[[#This Row],[Predictors]],".","")))/Table1[[#This Row],[NumPredictors]],0)</f>
        <v>0.5</v>
      </c>
      <c r="AU13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59" s="2">
        <f>1-(Table1[[#This Row],[P_2gram]]+Table1[[#This Row],[P_order]]+Table1[[#This Row],[P_se]])</f>
        <v>0</v>
      </c>
    </row>
    <row r="1360" spans="1:48" x14ac:dyDescent="0.25">
      <c r="A1360">
        <v>40</v>
      </c>
      <c r="B1360" t="s">
        <v>645</v>
      </c>
      <c r="C1360" t="s">
        <v>185</v>
      </c>
      <c r="D1360" s="26" t="s">
        <v>1510</v>
      </c>
      <c r="E1360">
        <v>4000</v>
      </c>
      <c r="F13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60" t="s">
        <v>794</v>
      </c>
      <c r="H1360" s="3">
        <v>1</v>
      </c>
      <c r="I1360" s="1">
        <v>42798.528321759259</v>
      </c>
      <c r="J1360" t="s">
        <v>484</v>
      </c>
      <c r="K1360" s="1" t="s">
        <v>11</v>
      </c>
      <c r="L1360" t="str">
        <f>SUBSTITUTE(SUBSTITUTE(Table1[[#This Row],[PredictorSetsOrig]],"task","act"),"startend","se")</f>
        <v>act,2gram,order</v>
      </c>
      <c r="M1360" s="14" t="s">
        <v>24</v>
      </c>
      <c r="N1360" s="27">
        <v>10</v>
      </c>
      <c r="O1360" s="3">
        <f>IF(Table1[[#This Row],[Algorithm]]="None",0,IF(Table1[[#This Row],[NumPredictors]]&lt;=5,5,IF(Table1[[#This Row],[NumPredictors]]&lt;=10,10,IF(Table1[[#This Row],[NumPredictors]]&lt;=30,30,50))))</f>
        <v>10</v>
      </c>
      <c r="P1360" s="2">
        <v>0.80500000000000005</v>
      </c>
      <c r="Q1360" s="2">
        <v>0.79733333333333301</v>
      </c>
      <c r="R1360">
        <v>1.81</v>
      </c>
      <c r="S1360">
        <v>3.73000000000002</v>
      </c>
      <c r="T1360" s="1">
        <v>1.6399999999999899</v>
      </c>
      <c r="U1360" s="3">
        <v>1.3418268813816601</v>
      </c>
      <c r="V1360" s="17">
        <v>7.30761563701172</v>
      </c>
      <c r="W1360" s="22">
        <f>IFERROR(Table1[[#This Row],[MutualInformation]]/Table1[[#This Row],[MutualInformationPotential]],0)</f>
        <v>0.18362034185070647</v>
      </c>
      <c r="X1360" s="27">
        <v>2.62073521128494E-2</v>
      </c>
      <c r="Y1360" s="27">
        <v>0.40525441704633902</v>
      </c>
      <c r="Z1360" s="3">
        <f>IFERROR(Table1[[#This Row],[MutualInformationVsOutcome]]/Table1[[#This Row],[MutualInformationVsOutcomePotential]],0)</f>
        <v>6.4668887026227542E-2</v>
      </c>
      <c r="AA1360" s="1">
        <v>0</v>
      </c>
      <c r="AB1360" s="1">
        <v>805</v>
      </c>
      <c r="AC1360">
        <v>0</v>
      </c>
      <c r="AD1360">
        <v>195</v>
      </c>
      <c r="AE1360" s="3" t="s">
        <v>807</v>
      </c>
      <c r="AF13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60" s="17" t="str">
        <f>RIGHT(Table1[[#This Row],[AlgorithmFunc]],LEN(Table1[[#This Row],[AlgorithmFunc]])-16)</f>
        <v>MRMREnsemble5</v>
      </c>
      <c r="AH1360" s="3">
        <f>Table1[[#This Row],['# CM TP]]+Table1[[#This Row],['# CM TN]]</f>
        <v>805</v>
      </c>
      <c r="AI1360" s="3">
        <f>Table1[[#This Row],['# CM FP]]+Table1[[#This Row],['# CM FN]]</f>
        <v>195</v>
      </c>
      <c r="AJ1360" s="3">
        <f>Table1[[#This Row],['# CM TP]]+Table1[[#This Row],['# CM FP]]</f>
        <v>0</v>
      </c>
      <c r="AK1360" s="3">
        <f>Table1[[#This Row],['# CM TN]]+Table1[[#This Row],['# CM FN]]</f>
        <v>1000</v>
      </c>
      <c r="AL1360" s="3">
        <f>Table1[[#This Row],[GT_T]]+Table1[[#This Row],[GT_F]]</f>
        <v>1000</v>
      </c>
      <c r="AM1360" s="3">
        <f>IFERROR((Table1[[#This Row],['# CM TP]]+Table1[[#This Row],['# CM TN]])/Table1[[#This Row],[GT_TOT]], 0)</f>
        <v>0.80500000000000005</v>
      </c>
      <c r="AN1360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0" s="3">
        <f>(Table1[[#This Row],[OBS_ACC]]-Table1[[#This Row],[EXP_ACC]])/(1-Table1[[#This Row],[EXP_ACC]])</f>
        <v>0.75776397515527971</v>
      </c>
      <c r="AP1360" s="3">
        <f>Table1[[#This Row],['# CM TP]]+Table1[[#This Row],['# CM FN]]</f>
        <v>195</v>
      </c>
      <c r="AQ1360" s="3">
        <f>Table1[[#This Row],['# CM TN]]+Table1[[#This Row],['# CM FP]]</f>
        <v>805</v>
      </c>
      <c r="AR1360" s="2">
        <f>IFERROR(Table1[[#This Row],[NUM_T]]/(Table1[[#This Row],[NUM_T]]+Table1[[#This Row],[NUM_F]]),0)</f>
        <v>0.19500000000000001</v>
      </c>
      <c r="AS1360" s="2">
        <f>IFERROR(((LEN(Table1[[#This Row],[Predictors]])-LEN(SUBSTITUTE(Table1[[#This Row],[Predictors]],"_","")))/Table1[[#This Row],[NumPredictors]])-Table1[[#This Row],[P_se]],0)</f>
        <v>0.5</v>
      </c>
      <c r="AT1360" s="2">
        <f>IFERROR((LEN(Table1[[#This Row],[Predictors]])-LEN(SUBSTITUTE(Table1[[#This Row],[Predictors]],".","")))/Table1[[#This Row],[NumPredictors]],0)</f>
        <v>0.5</v>
      </c>
      <c r="AU13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0" s="2">
        <f>1-(Table1[[#This Row],[P_2gram]]+Table1[[#This Row],[P_order]]+Table1[[#This Row],[P_se]])</f>
        <v>0</v>
      </c>
    </row>
    <row r="1361" spans="1:48" x14ac:dyDescent="0.25">
      <c r="A1361">
        <v>41</v>
      </c>
      <c r="B1361" t="s">
        <v>645</v>
      </c>
      <c r="C1361" t="s">
        <v>185</v>
      </c>
      <c r="D1361" s="26" t="s">
        <v>1510</v>
      </c>
      <c r="E1361">
        <v>4000</v>
      </c>
      <c r="F13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61" t="s">
        <v>794</v>
      </c>
      <c r="H1361" s="3">
        <v>1</v>
      </c>
      <c r="I1361" s="1">
        <v>42798.528402777774</v>
      </c>
      <c r="J1361" t="s">
        <v>484</v>
      </c>
      <c r="K1361" s="1" t="s">
        <v>11</v>
      </c>
      <c r="L1361" t="str">
        <f>SUBSTITUTE(SUBSTITUTE(Table1[[#This Row],[PredictorSetsOrig]],"task","act"),"startend","se")</f>
        <v>act,order</v>
      </c>
      <c r="M1361" s="14" t="s">
        <v>26</v>
      </c>
      <c r="N1361" s="27">
        <v>10</v>
      </c>
      <c r="O1361" s="3">
        <f>IF(Table1[[#This Row],[Algorithm]]="None",0,IF(Table1[[#This Row],[NumPredictors]]&lt;=5,5,IF(Table1[[#This Row],[NumPredictors]]&lt;=10,10,IF(Table1[[#This Row],[NumPredictors]]&lt;=30,30,50))))</f>
        <v>10</v>
      </c>
      <c r="P1361" s="2">
        <v>0.80500000000000005</v>
      </c>
      <c r="Q1361" s="2">
        <v>0.79733333333333301</v>
      </c>
      <c r="R1361">
        <v>0.98000000000001797</v>
      </c>
      <c r="S1361">
        <v>3.8199999999999901</v>
      </c>
      <c r="T1361" s="1">
        <v>0.92000000000001603</v>
      </c>
      <c r="U1361" s="3">
        <v>2.1271718115783398</v>
      </c>
      <c r="V1361" s="17">
        <v>7.28892414629368</v>
      </c>
      <c r="W1361" s="22">
        <f>IFERROR(Table1[[#This Row],[MutualInformation]]/Table1[[#This Row],[MutualInformationPotential]],0)</f>
        <v>0.29183618444705289</v>
      </c>
      <c r="X1361" s="27">
        <v>3.49460120496961E-2</v>
      </c>
      <c r="Y1361" s="27">
        <v>0.403599247604152</v>
      </c>
      <c r="Z1361" s="3">
        <f>IFERROR(Table1[[#This Row],[MutualInformationVsOutcome]]/Table1[[#This Row],[MutualInformationVsOutcomePotential]],0)</f>
        <v>8.6585919714030193E-2</v>
      </c>
      <c r="AA1361" s="1">
        <v>0</v>
      </c>
      <c r="AB1361" s="1">
        <v>805</v>
      </c>
      <c r="AC1361">
        <v>0</v>
      </c>
      <c r="AD1361">
        <v>195</v>
      </c>
      <c r="AE1361" s="3" t="s">
        <v>806</v>
      </c>
      <c r="AF13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61" s="17" t="str">
        <f>RIGHT(Table1[[#This Row],[AlgorithmFunc]],LEN(Table1[[#This Row],[AlgorithmFunc]])-16)</f>
        <v>MRMREnsemble5</v>
      </c>
      <c r="AH1361" s="3">
        <f>Table1[[#This Row],['# CM TP]]+Table1[[#This Row],['# CM TN]]</f>
        <v>805</v>
      </c>
      <c r="AI1361" s="3">
        <f>Table1[[#This Row],['# CM FP]]+Table1[[#This Row],['# CM FN]]</f>
        <v>195</v>
      </c>
      <c r="AJ1361" s="3">
        <f>Table1[[#This Row],['# CM TP]]+Table1[[#This Row],['# CM FP]]</f>
        <v>0</v>
      </c>
      <c r="AK1361" s="3">
        <f>Table1[[#This Row],['# CM TN]]+Table1[[#This Row],['# CM FN]]</f>
        <v>1000</v>
      </c>
      <c r="AL1361" s="3">
        <f>Table1[[#This Row],[GT_T]]+Table1[[#This Row],[GT_F]]</f>
        <v>1000</v>
      </c>
      <c r="AM1361" s="3">
        <f>IFERROR((Table1[[#This Row],['# CM TP]]+Table1[[#This Row],['# CM TN]])/Table1[[#This Row],[GT_TOT]], 0)</f>
        <v>0.80500000000000005</v>
      </c>
      <c r="AN1361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1" s="3">
        <f>(Table1[[#This Row],[OBS_ACC]]-Table1[[#This Row],[EXP_ACC]])/(1-Table1[[#This Row],[EXP_ACC]])</f>
        <v>0.75776397515527971</v>
      </c>
      <c r="AP1361" s="3">
        <f>Table1[[#This Row],['# CM TP]]+Table1[[#This Row],['# CM FN]]</f>
        <v>195</v>
      </c>
      <c r="AQ1361" s="3">
        <f>Table1[[#This Row],['# CM TN]]+Table1[[#This Row],['# CM FP]]</f>
        <v>805</v>
      </c>
      <c r="AR1361" s="2">
        <f>IFERROR(Table1[[#This Row],[NUM_T]]/(Table1[[#This Row],[NUM_T]]+Table1[[#This Row],[NUM_F]]),0)</f>
        <v>0.19500000000000001</v>
      </c>
      <c r="AS1361" s="2">
        <f>IFERROR(((LEN(Table1[[#This Row],[Predictors]])-LEN(SUBSTITUTE(Table1[[#This Row],[Predictors]],"_","")))/Table1[[#This Row],[NumPredictors]])-Table1[[#This Row],[P_se]],0)</f>
        <v>0</v>
      </c>
      <c r="AT1361" s="2">
        <f>IFERROR((LEN(Table1[[#This Row],[Predictors]])-LEN(SUBSTITUTE(Table1[[#This Row],[Predictors]],".","")))/Table1[[#This Row],[NumPredictors]],0)</f>
        <v>0.8</v>
      </c>
      <c r="AU13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1" s="2">
        <f>1-(Table1[[#This Row],[P_2gram]]+Table1[[#This Row],[P_order]]+Table1[[#This Row],[P_se]])</f>
        <v>0.19999999999999996</v>
      </c>
    </row>
    <row r="1362" spans="1:48" x14ac:dyDescent="0.25">
      <c r="A1362">
        <v>42</v>
      </c>
      <c r="B1362" t="s">
        <v>645</v>
      </c>
      <c r="C1362" t="s">
        <v>185</v>
      </c>
      <c r="D1362" s="26" t="s">
        <v>1510</v>
      </c>
      <c r="E1362">
        <v>4000</v>
      </c>
      <c r="F13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62" t="s">
        <v>794</v>
      </c>
      <c r="H1362" s="3">
        <v>1</v>
      </c>
      <c r="I1362" s="1">
        <v>42798.528483796297</v>
      </c>
      <c r="J1362" t="s">
        <v>484</v>
      </c>
      <c r="K1362" s="1" t="s">
        <v>11</v>
      </c>
      <c r="L1362" t="str">
        <f>SUBSTITUTE(SUBSTITUTE(Table1[[#This Row],[PredictorSetsOrig]],"task","act"),"startend","se")</f>
        <v>2gram</v>
      </c>
      <c r="M1362" s="14" t="s">
        <v>434</v>
      </c>
      <c r="N1362" s="27">
        <v>10</v>
      </c>
      <c r="O1362" s="3">
        <f>IF(Table1[[#This Row],[Algorithm]]="None",0,IF(Table1[[#This Row],[NumPredictors]]&lt;=5,5,IF(Table1[[#This Row],[NumPredictors]]&lt;=10,10,IF(Table1[[#This Row],[NumPredictors]]&lt;=30,30,50))))</f>
        <v>10</v>
      </c>
      <c r="P1362" s="2">
        <v>0.80500000000000005</v>
      </c>
      <c r="Q1362" s="2">
        <v>0.79733333333333301</v>
      </c>
      <c r="R1362">
        <v>0.77999999999997305</v>
      </c>
      <c r="S1362">
        <v>3.37</v>
      </c>
      <c r="T1362" s="1">
        <v>0.64000000000004298</v>
      </c>
      <c r="U1362" s="3">
        <v>0.25716817416927301</v>
      </c>
      <c r="V1362" s="17">
        <v>7.30761563701172</v>
      </c>
      <c r="W1362" s="22">
        <f>IFERROR(Table1[[#This Row],[MutualInformation]]/Table1[[#This Row],[MutualInformationPotential]],0)</f>
        <v>3.5191803584573307E-2</v>
      </c>
      <c r="X1362" s="27">
        <v>1.1170778226042601E-2</v>
      </c>
      <c r="Y1362" s="3">
        <v>0.40525441704633802</v>
      </c>
      <c r="Z1362" s="3">
        <f>IFERROR(Table1[[#This Row],[MutualInformationVsOutcome]]/Table1[[#This Row],[MutualInformationVsOutcomePotential]],0)</f>
        <v>2.7564852488123036E-2</v>
      </c>
      <c r="AA1362" s="1">
        <v>0</v>
      </c>
      <c r="AB1362" s="1">
        <v>805</v>
      </c>
      <c r="AC1362">
        <v>0</v>
      </c>
      <c r="AD1362">
        <v>195</v>
      </c>
      <c r="AE1362" s="3" t="s">
        <v>814</v>
      </c>
      <c r="AF13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62" s="17" t="str">
        <f>RIGHT(Table1[[#This Row],[AlgorithmFunc]],LEN(Table1[[#This Row],[AlgorithmFunc]])-16)</f>
        <v>MRMREnsemble5</v>
      </c>
      <c r="AH1362" s="3">
        <f>Table1[[#This Row],['# CM TP]]+Table1[[#This Row],['# CM TN]]</f>
        <v>805</v>
      </c>
      <c r="AI1362" s="3">
        <f>Table1[[#This Row],['# CM FP]]+Table1[[#This Row],['# CM FN]]</f>
        <v>195</v>
      </c>
      <c r="AJ1362" s="3">
        <f>Table1[[#This Row],['# CM TP]]+Table1[[#This Row],['# CM FP]]</f>
        <v>0</v>
      </c>
      <c r="AK1362" s="3">
        <f>Table1[[#This Row],['# CM TN]]+Table1[[#This Row],['# CM FN]]</f>
        <v>1000</v>
      </c>
      <c r="AL1362" s="3">
        <f>Table1[[#This Row],[GT_T]]+Table1[[#This Row],[GT_F]]</f>
        <v>1000</v>
      </c>
      <c r="AM1362" s="3">
        <f>IFERROR((Table1[[#This Row],['# CM TP]]+Table1[[#This Row],['# CM TN]])/Table1[[#This Row],[GT_TOT]], 0)</f>
        <v>0.80500000000000005</v>
      </c>
      <c r="AN1362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2" s="3">
        <f>(Table1[[#This Row],[OBS_ACC]]-Table1[[#This Row],[EXP_ACC]])/(1-Table1[[#This Row],[EXP_ACC]])</f>
        <v>0.75776397515527971</v>
      </c>
      <c r="AP1362" s="3">
        <f>Table1[[#This Row],['# CM TP]]+Table1[[#This Row],['# CM FN]]</f>
        <v>195</v>
      </c>
      <c r="AQ1362" s="3">
        <f>Table1[[#This Row],['# CM TN]]+Table1[[#This Row],['# CM FP]]</f>
        <v>805</v>
      </c>
      <c r="AR1362" s="2">
        <f>IFERROR(Table1[[#This Row],[NUM_T]]/(Table1[[#This Row],[NUM_T]]+Table1[[#This Row],[NUM_F]]),0)</f>
        <v>0.19500000000000001</v>
      </c>
      <c r="AS1362" s="2">
        <f>IFERROR(((LEN(Table1[[#This Row],[Predictors]])-LEN(SUBSTITUTE(Table1[[#This Row],[Predictors]],"_","")))/Table1[[#This Row],[NumPredictors]])-Table1[[#This Row],[P_se]],0)</f>
        <v>1</v>
      </c>
      <c r="AT1362" s="2">
        <f>IFERROR((LEN(Table1[[#This Row],[Predictors]])-LEN(SUBSTITUTE(Table1[[#This Row],[Predictors]],".","")))/Table1[[#This Row],[NumPredictors]],0)</f>
        <v>0</v>
      </c>
      <c r="AU13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2" s="2">
        <f>1-(Table1[[#This Row],[P_2gram]]+Table1[[#This Row],[P_order]]+Table1[[#This Row],[P_se]])</f>
        <v>0</v>
      </c>
    </row>
    <row r="1363" spans="1:48" x14ac:dyDescent="0.25">
      <c r="A1363">
        <v>44</v>
      </c>
      <c r="B1363" t="s">
        <v>645</v>
      </c>
      <c r="C1363" t="s">
        <v>185</v>
      </c>
      <c r="D1363" s="26" t="s">
        <v>1510</v>
      </c>
      <c r="E1363">
        <v>4000</v>
      </c>
      <c r="F13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63" t="s">
        <v>794</v>
      </c>
      <c r="H1363" s="3">
        <v>1</v>
      </c>
      <c r="I1363" s="1">
        <v>42798.528622685182</v>
      </c>
      <c r="J1363" t="s">
        <v>484</v>
      </c>
      <c r="K1363" s="1" t="s">
        <v>11</v>
      </c>
      <c r="L1363" t="str">
        <f>SUBSTITUTE(SUBSTITUTE(Table1[[#This Row],[PredictorSetsOrig]],"task","act"),"startend","se")</f>
        <v>2gram,order</v>
      </c>
      <c r="M1363" s="14" t="s">
        <v>438</v>
      </c>
      <c r="N1363" s="27">
        <v>10</v>
      </c>
      <c r="O1363" s="3">
        <f>IF(Table1[[#This Row],[Algorithm]]="None",0,IF(Table1[[#This Row],[NumPredictors]]&lt;=5,5,IF(Table1[[#This Row],[NumPredictors]]&lt;=10,10,IF(Table1[[#This Row],[NumPredictors]]&lt;=30,30,50))))</f>
        <v>10</v>
      </c>
      <c r="P1363" s="2">
        <v>0.80500000000000005</v>
      </c>
      <c r="Q1363" s="2">
        <v>0.79733333333333301</v>
      </c>
      <c r="R1363">
        <v>1.76999999999998</v>
      </c>
      <c r="S1363">
        <v>3.69999999999999</v>
      </c>
      <c r="T1363" s="1">
        <v>1.6599999999999699</v>
      </c>
      <c r="U1363" s="3">
        <v>1.3418268813816601</v>
      </c>
      <c r="V1363" s="17">
        <v>7.30761563701172</v>
      </c>
      <c r="W1363" s="22">
        <f>IFERROR(Table1[[#This Row],[MutualInformation]]/Table1[[#This Row],[MutualInformationPotential]],0)</f>
        <v>0.18362034185070647</v>
      </c>
      <c r="X1363" s="27">
        <v>2.62073521128494E-2</v>
      </c>
      <c r="Y1363" s="3">
        <v>0.40525441704633902</v>
      </c>
      <c r="Z1363" s="3">
        <f>IFERROR(Table1[[#This Row],[MutualInformationVsOutcome]]/Table1[[#This Row],[MutualInformationVsOutcomePotential]],0)</f>
        <v>6.4668887026227542E-2</v>
      </c>
      <c r="AA1363" s="1">
        <v>0</v>
      </c>
      <c r="AB1363" s="1">
        <v>805</v>
      </c>
      <c r="AC1363">
        <v>0</v>
      </c>
      <c r="AD1363">
        <v>195</v>
      </c>
      <c r="AE1363" s="3" t="s">
        <v>807</v>
      </c>
      <c r="AF13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63" s="17" t="str">
        <f>RIGHT(Table1[[#This Row],[AlgorithmFunc]],LEN(Table1[[#This Row],[AlgorithmFunc]])-16)</f>
        <v>MRMREnsemble5</v>
      </c>
      <c r="AH1363" s="3">
        <f>Table1[[#This Row],['# CM TP]]+Table1[[#This Row],['# CM TN]]</f>
        <v>805</v>
      </c>
      <c r="AI1363" s="3">
        <f>Table1[[#This Row],['# CM FP]]+Table1[[#This Row],['# CM FN]]</f>
        <v>195</v>
      </c>
      <c r="AJ1363" s="3">
        <f>Table1[[#This Row],['# CM TP]]+Table1[[#This Row],['# CM FP]]</f>
        <v>0</v>
      </c>
      <c r="AK1363" s="3">
        <f>Table1[[#This Row],['# CM TN]]+Table1[[#This Row],['# CM FN]]</f>
        <v>1000</v>
      </c>
      <c r="AL1363" s="3">
        <f>Table1[[#This Row],[GT_T]]+Table1[[#This Row],[GT_F]]</f>
        <v>1000</v>
      </c>
      <c r="AM1363" s="3">
        <f>IFERROR((Table1[[#This Row],['# CM TP]]+Table1[[#This Row],['# CM TN]])/Table1[[#This Row],[GT_TOT]], 0)</f>
        <v>0.80500000000000005</v>
      </c>
      <c r="AN1363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3" s="3">
        <f>(Table1[[#This Row],[OBS_ACC]]-Table1[[#This Row],[EXP_ACC]])/(1-Table1[[#This Row],[EXP_ACC]])</f>
        <v>0.75776397515527971</v>
      </c>
      <c r="AP1363" s="3">
        <f>Table1[[#This Row],['# CM TP]]+Table1[[#This Row],['# CM FN]]</f>
        <v>195</v>
      </c>
      <c r="AQ1363" s="3">
        <f>Table1[[#This Row],['# CM TN]]+Table1[[#This Row],['# CM FP]]</f>
        <v>805</v>
      </c>
      <c r="AR1363" s="2">
        <f>IFERROR(Table1[[#This Row],[NUM_T]]/(Table1[[#This Row],[NUM_T]]+Table1[[#This Row],[NUM_F]]),0)</f>
        <v>0.19500000000000001</v>
      </c>
      <c r="AS1363" s="2">
        <f>IFERROR(((LEN(Table1[[#This Row],[Predictors]])-LEN(SUBSTITUTE(Table1[[#This Row],[Predictors]],"_","")))/Table1[[#This Row],[NumPredictors]])-Table1[[#This Row],[P_se]],0)</f>
        <v>0.5</v>
      </c>
      <c r="AT1363" s="2">
        <f>IFERROR((LEN(Table1[[#This Row],[Predictors]])-LEN(SUBSTITUTE(Table1[[#This Row],[Predictors]],".","")))/Table1[[#This Row],[NumPredictors]],0)</f>
        <v>0.5</v>
      </c>
      <c r="AU13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3" s="2">
        <f>1-(Table1[[#This Row],[P_2gram]]+Table1[[#This Row],[P_order]]+Table1[[#This Row],[P_se]])</f>
        <v>0</v>
      </c>
    </row>
    <row r="1364" spans="1:48" x14ac:dyDescent="0.25">
      <c r="A1364">
        <v>49</v>
      </c>
      <c r="B1364" t="s">
        <v>645</v>
      </c>
      <c r="C1364" t="s">
        <v>185</v>
      </c>
      <c r="D1364" s="26" t="s">
        <v>1510</v>
      </c>
      <c r="E1364">
        <v>4000</v>
      </c>
      <c r="F13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64" t="s">
        <v>794</v>
      </c>
      <c r="H1364" s="3">
        <v>1</v>
      </c>
      <c r="I1364" s="1">
        <v>42798.529120370367</v>
      </c>
      <c r="J1364" t="s">
        <v>740</v>
      </c>
      <c r="K1364" s="1" t="s">
        <v>11</v>
      </c>
      <c r="L1364" t="str">
        <f>SUBSTITUTE(SUBSTITUTE(Table1[[#This Row],[PredictorSetsOrig]],"task","act"),"startend","se")</f>
        <v>act,se,2gram,order</v>
      </c>
      <c r="M1364" s="14" t="s">
        <v>20</v>
      </c>
      <c r="N1364" s="27">
        <v>30</v>
      </c>
      <c r="O1364" s="3">
        <f>IF(Table1[[#This Row],[Algorithm]]="None",0,IF(Table1[[#This Row],[NumPredictors]]&lt;=5,5,IF(Table1[[#This Row],[NumPredictors]]&lt;=10,10,IF(Table1[[#This Row],[NumPredictors]]&lt;=30,30,50))))</f>
        <v>30</v>
      </c>
      <c r="P1364" s="2">
        <v>0.80500000000000005</v>
      </c>
      <c r="Q1364" s="2">
        <v>0.79766666666666697</v>
      </c>
      <c r="R1364">
        <v>5.1399999999999899</v>
      </c>
      <c r="S1364">
        <v>6.31</v>
      </c>
      <c r="T1364" s="1">
        <v>1.70999999999998</v>
      </c>
      <c r="U1364" s="3">
        <v>2.5842345923647398</v>
      </c>
      <c r="V1364" s="17">
        <v>7.30761563701172</v>
      </c>
      <c r="W1364" s="22">
        <f>IFERROR(Table1[[#This Row],[MutualInformation]]/Table1[[#This Row],[MutualInformationPotential]],0)</f>
        <v>0.3536358123812739</v>
      </c>
      <c r="X1364" s="27">
        <v>4.8107657218118001E-2</v>
      </c>
      <c r="Y1364" s="27">
        <v>0.40525441704633902</v>
      </c>
      <c r="Z1364" s="3">
        <f>IFERROR(Table1[[#This Row],[MutualInformationVsOutcome]]/Table1[[#This Row],[MutualInformationVsOutcomePotential]],0)</f>
        <v>0.11870976649371623</v>
      </c>
      <c r="AA1364" s="1">
        <v>0</v>
      </c>
      <c r="AB1364" s="1">
        <v>805</v>
      </c>
      <c r="AC1364">
        <v>0</v>
      </c>
      <c r="AD1364">
        <v>195</v>
      </c>
      <c r="AE1364" s="3" t="s">
        <v>820</v>
      </c>
      <c r="AF13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64" s="17" t="str">
        <f>RIGHT(Table1[[#This Row],[AlgorithmFunc]],LEN(Table1[[#This Row],[AlgorithmFunc]])-16)</f>
        <v>MRMRClassic</v>
      </c>
      <c r="AH1364" s="3">
        <f>Table1[[#This Row],['# CM TP]]+Table1[[#This Row],['# CM TN]]</f>
        <v>805</v>
      </c>
      <c r="AI1364" s="3">
        <f>Table1[[#This Row],['# CM FP]]+Table1[[#This Row],['# CM FN]]</f>
        <v>195</v>
      </c>
      <c r="AJ1364" s="3">
        <f>Table1[[#This Row],['# CM TP]]+Table1[[#This Row],['# CM FP]]</f>
        <v>0</v>
      </c>
      <c r="AK1364" s="3">
        <f>Table1[[#This Row],['# CM TN]]+Table1[[#This Row],['# CM FN]]</f>
        <v>1000</v>
      </c>
      <c r="AL1364" s="3">
        <f>Table1[[#This Row],[GT_T]]+Table1[[#This Row],[GT_F]]</f>
        <v>1000</v>
      </c>
      <c r="AM1364" s="3">
        <f>IFERROR((Table1[[#This Row],['# CM TP]]+Table1[[#This Row],['# CM TN]])/Table1[[#This Row],[GT_TOT]], 0)</f>
        <v>0.80500000000000005</v>
      </c>
      <c r="AN1364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4" s="3">
        <f>(Table1[[#This Row],[OBS_ACC]]-Table1[[#This Row],[EXP_ACC]])/(1-Table1[[#This Row],[EXP_ACC]])</f>
        <v>0.75776397515527971</v>
      </c>
      <c r="AP1364" s="3">
        <f>Table1[[#This Row],['# CM TP]]+Table1[[#This Row],['# CM FN]]</f>
        <v>195</v>
      </c>
      <c r="AQ1364" s="3">
        <f>Table1[[#This Row],['# CM TN]]+Table1[[#This Row],['# CM FP]]</f>
        <v>805</v>
      </c>
      <c r="AR1364" s="2">
        <f>IFERROR(Table1[[#This Row],[NUM_T]]/(Table1[[#This Row],[NUM_T]]+Table1[[#This Row],[NUM_F]]),0)</f>
        <v>0.19500000000000001</v>
      </c>
      <c r="AS1364" s="2">
        <f>IFERROR(((LEN(Table1[[#This Row],[Predictors]])-LEN(SUBSTITUTE(Table1[[#This Row],[Predictors]],"_","")))/Table1[[#This Row],[NumPredictors]])-Table1[[#This Row],[P_se]],0)</f>
        <v>0.53333333333333333</v>
      </c>
      <c r="AT1364" s="2">
        <f>IFERROR((LEN(Table1[[#This Row],[Predictors]])-LEN(SUBSTITUTE(Table1[[#This Row],[Predictors]],".","")))/Table1[[#This Row],[NumPredictors]],0)</f>
        <v>0.43333333333333335</v>
      </c>
      <c r="AU13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4" s="2">
        <f>1-(Table1[[#This Row],[P_2gram]]+Table1[[#This Row],[P_order]]+Table1[[#This Row],[P_se]])</f>
        <v>3.3333333333333326E-2</v>
      </c>
    </row>
    <row r="1365" spans="1:48" x14ac:dyDescent="0.25">
      <c r="A1365">
        <v>51</v>
      </c>
      <c r="B1365" t="s">
        <v>645</v>
      </c>
      <c r="C1365" t="s">
        <v>185</v>
      </c>
      <c r="D1365" s="26" t="s">
        <v>1510</v>
      </c>
      <c r="E1365">
        <v>4000</v>
      </c>
      <c r="F13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65" t="s">
        <v>794</v>
      </c>
      <c r="H1365" s="3">
        <v>1</v>
      </c>
      <c r="I1365" s="1">
        <v>42798.529398148145</v>
      </c>
      <c r="J1365" t="s">
        <v>740</v>
      </c>
      <c r="K1365" s="1" t="s">
        <v>11</v>
      </c>
      <c r="L1365" t="str">
        <f>SUBSTITUTE(SUBSTITUTE(Table1[[#This Row],[PredictorSetsOrig]],"task","act"),"startend","se")</f>
        <v>act,2gram,order</v>
      </c>
      <c r="M1365" s="14" t="s">
        <v>24</v>
      </c>
      <c r="N1365" s="27">
        <v>30</v>
      </c>
      <c r="O1365" s="3">
        <f>IF(Table1[[#This Row],[Algorithm]]="None",0,IF(Table1[[#This Row],[NumPredictors]]&lt;=5,5,IF(Table1[[#This Row],[NumPredictors]]&lt;=10,10,IF(Table1[[#This Row],[NumPredictors]]&lt;=30,30,50))))</f>
        <v>30</v>
      </c>
      <c r="P1365" s="2">
        <v>0.80500000000000005</v>
      </c>
      <c r="Q1365" s="2">
        <v>0.79766666666666697</v>
      </c>
      <c r="R1365">
        <v>5.0499999999999501</v>
      </c>
      <c r="S1365">
        <v>6.3599999999999604</v>
      </c>
      <c r="T1365" s="1">
        <v>1.7000000000000499</v>
      </c>
      <c r="U1365" s="3">
        <v>2.58153952946879</v>
      </c>
      <c r="V1365" s="17">
        <v>7.30761563701172</v>
      </c>
      <c r="W1365" s="22">
        <f>IFERROR(Table1[[#This Row],[MutualInformation]]/Table1[[#This Row],[MutualInformationPotential]],0)</f>
        <v>0.35326701043138753</v>
      </c>
      <c r="X1365" s="27">
        <v>4.7960673228026003E-2</v>
      </c>
      <c r="Y1365" s="27">
        <v>0.40525441704633902</v>
      </c>
      <c r="Z1365" s="3">
        <f>IFERROR(Table1[[#This Row],[MutualInformationVsOutcome]]/Table1[[#This Row],[MutualInformationVsOutcomePotential]],0)</f>
        <v>0.11834707090321958</v>
      </c>
      <c r="AA1365" s="1">
        <v>0</v>
      </c>
      <c r="AB1365" s="1">
        <v>805</v>
      </c>
      <c r="AC1365">
        <v>0</v>
      </c>
      <c r="AD1365">
        <v>195</v>
      </c>
      <c r="AE1365" s="3" t="s">
        <v>821</v>
      </c>
      <c r="AF13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65" s="17" t="str">
        <f>RIGHT(Table1[[#This Row],[AlgorithmFunc]],LEN(Table1[[#This Row],[AlgorithmFunc]])-16)</f>
        <v>MRMRClassic</v>
      </c>
      <c r="AH1365" s="3">
        <f>Table1[[#This Row],['# CM TP]]+Table1[[#This Row],['# CM TN]]</f>
        <v>805</v>
      </c>
      <c r="AI1365" s="3">
        <f>Table1[[#This Row],['# CM FP]]+Table1[[#This Row],['# CM FN]]</f>
        <v>195</v>
      </c>
      <c r="AJ1365" s="3">
        <f>Table1[[#This Row],['# CM TP]]+Table1[[#This Row],['# CM FP]]</f>
        <v>0</v>
      </c>
      <c r="AK1365" s="3">
        <f>Table1[[#This Row],['# CM TN]]+Table1[[#This Row],['# CM FN]]</f>
        <v>1000</v>
      </c>
      <c r="AL1365" s="3">
        <f>Table1[[#This Row],[GT_T]]+Table1[[#This Row],[GT_F]]</f>
        <v>1000</v>
      </c>
      <c r="AM1365" s="3">
        <f>IFERROR((Table1[[#This Row],['# CM TP]]+Table1[[#This Row],['# CM TN]])/Table1[[#This Row],[GT_TOT]], 0)</f>
        <v>0.80500000000000005</v>
      </c>
      <c r="AN1365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5" s="3">
        <f>(Table1[[#This Row],[OBS_ACC]]-Table1[[#This Row],[EXP_ACC]])/(1-Table1[[#This Row],[EXP_ACC]])</f>
        <v>0.75776397515527971</v>
      </c>
      <c r="AP1365" s="3">
        <f>Table1[[#This Row],['# CM TP]]+Table1[[#This Row],['# CM FN]]</f>
        <v>195</v>
      </c>
      <c r="AQ1365" s="3">
        <f>Table1[[#This Row],['# CM TN]]+Table1[[#This Row],['# CM FP]]</f>
        <v>805</v>
      </c>
      <c r="AR1365" s="2">
        <f>IFERROR(Table1[[#This Row],[NUM_T]]/(Table1[[#This Row],[NUM_T]]+Table1[[#This Row],[NUM_F]]),0)</f>
        <v>0.19500000000000001</v>
      </c>
      <c r="AS1365" s="2">
        <f>IFERROR(((LEN(Table1[[#This Row],[Predictors]])-LEN(SUBSTITUTE(Table1[[#This Row],[Predictors]],"_","")))/Table1[[#This Row],[NumPredictors]])-Table1[[#This Row],[P_se]],0)</f>
        <v>0.53333333333333333</v>
      </c>
      <c r="AT1365" s="2">
        <f>IFERROR((LEN(Table1[[#This Row],[Predictors]])-LEN(SUBSTITUTE(Table1[[#This Row],[Predictors]],".","")))/Table1[[#This Row],[NumPredictors]],0)</f>
        <v>0.43333333333333335</v>
      </c>
      <c r="AU13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5" s="2">
        <f>1-(Table1[[#This Row],[P_2gram]]+Table1[[#This Row],[P_order]]+Table1[[#This Row],[P_se]])</f>
        <v>3.3333333333333326E-2</v>
      </c>
    </row>
    <row r="1366" spans="1:48" x14ac:dyDescent="0.25">
      <c r="A1366">
        <v>52</v>
      </c>
      <c r="B1366" t="s">
        <v>645</v>
      </c>
      <c r="C1366" t="s">
        <v>185</v>
      </c>
      <c r="D1366" s="26" t="s">
        <v>1510</v>
      </c>
      <c r="E1366">
        <v>4000</v>
      </c>
      <c r="F13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66" t="s">
        <v>794</v>
      </c>
      <c r="H1366" s="3">
        <v>1</v>
      </c>
      <c r="I1366" s="1">
        <v>42798.529548611114</v>
      </c>
      <c r="J1366" t="s">
        <v>740</v>
      </c>
      <c r="K1366" s="1" t="s">
        <v>11</v>
      </c>
      <c r="L1366" t="str">
        <f>SUBSTITUTE(SUBSTITUTE(Table1[[#This Row],[PredictorSetsOrig]],"task","act"),"startend","se")</f>
        <v>act,order</v>
      </c>
      <c r="M1366" s="14" t="s">
        <v>26</v>
      </c>
      <c r="N1366" s="27">
        <v>30</v>
      </c>
      <c r="O1366" s="3">
        <f>IF(Table1[[#This Row],[Algorithm]]="None",0,IF(Table1[[#This Row],[NumPredictors]]&lt;=5,5,IF(Table1[[#This Row],[NumPredictors]]&lt;=10,10,IF(Table1[[#This Row],[NumPredictors]]&lt;=30,30,50))))</f>
        <v>30</v>
      </c>
      <c r="P1366" s="2">
        <v>0.80500000000000005</v>
      </c>
      <c r="Q1366" s="2">
        <v>0.79900000000000004</v>
      </c>
      <c r="R1366">
        <v>2.6399999999999899</v>
      </c>
      <c r="S1366">
        <v>6.3000000000000096</v>
      </c>
      <c r="T1366" s="1">
        <v>0.92000000000001603</v>
      </c>
      <c r="U1366" s="3">
        <v>3.3561591670770601</v>
      </c>
      <c r="V1366" s="17">
        <v>7.28892414629368</v>
      </c>
      <c r="W1366" s="22">
        <f>IFERROR(Table1[[#This Row],[MutualInformation]]/Table1[[#This Row],[MutualInformationPotential]],0)</f>
        <v>0.46044643896913401</v>
      </c>
      <c r="X1366" s="27">
        <v>7.2206582115153004E-2</v>
      </c>
      <c r="Y1366" s="27">
        <v>0.403599247604152</v>
      </c>
      <c r="Z1366" s="3">
        <f>IFERROR(Table1[[#This Row],[MutualInformationVsOutcome]]/Table1[[#This Row],[MutualInformationVsOutcomePotential]],0)</f>
        <v>0.17890663212031763</v>
      </c>
      <c r="AA1366" s="1">
        <v>5</v>
      </c>
      <c r="AB1366" s="1">
        <v>800</v>
      </c>
      <c r="AC1366">
        <v>5</v>
      </c>
      <c r="AD1366">
        <v>190</v>
      </c>
      <c r="AE1366" s="3" t="s">
        <v>822</v>
      </c>
      <c r="AF13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66" s="17" t="str">
        <f>RIGHT(Table1[[#This Row],[AlgorithmFunc]],LEN(Table1[[#This Row],[AlgorithmFunc]])-16)</f>
        <v>MRMRClassic</v>
      </c>
      <c r="AH1366" s="3">
        <f>Table1[[#This Row],['# CM TP]]+Table1[[#This Row],['# CM TN]]</f>
        <v>805</v>
      </c>
      <c r="AI1366" s="3">
        <f>Table1[[#This Row],['# CM FP]]+Table1[[#This Row],['# CM FN]]</f>
        <v>195</v>
      </c>
      <c r="AJ1366" s="3">
        <f>Table1[[#This Row],['# CM TP]]+Table1[[#This Row],['# CM FP]]</f>
        <v>10</v>
      </c>
      <c r="AK1366" s="3">
        <f>Table1[[#This Row],['# CM TN]]+Table1[[#This Row],['# CM FN]]</f>
        <v>990</v>
      </c>
      <c r="AL1366" s="3">
        <f>Table1[[#This Row],[GT_T]]+Table1[[#This Row],[GT_F]]</f>
        <v>1000</v>
      </c>
      <c r="AM1366" s="3">
        <f>IFERROR((Table1[[#This Row],['# CM TP]]+Table1[[#This Row],['# CM TN]])/Table1[[#This Row],[GT_TOT]], 0)</f>
        <v>0.80500000000000005</v>
      </c>
      <c r="AN1366" s="3">
        <f>IFERROR(((Table1[[#This Row],[GT_T]]*Table1[[#This Row],[GT_ML_P]]/Table1[[#This Row],[GT_TOT]])+(Table1[[#This Row],[GT_F]]*Table1[[#This Row],[GT_ML_N]]/Table1[[#This Row],[GT_TOT]]))/Table1[[#This Row],[GT_TOT]],0)</f>
        <v>0.20110000000000003</v>
      </c>
      <c r="AO1366" s="3">
        <f>(Table1[[#This Row],[OBS_ACC]]-Table1[[#This Row],[EXP_ACC]])/(1-Table1[[#This Row],[EXP_ACC]])</f>
        <v>0.75591438227562902</v>
      </c>
      <c r="AP1366" s="3">
        <f>Table1[[#This Row],['# CM TP]]+Table1[[#This Row],['# CM FN]]</f>
        <v>195</v>
      </c>
      <c r="AQ1366" s="3">
        <f>Table1[[#This Row],['# CM TN]]+Table1[[#This Row],['# CM FP]]</f>
        <v>805</v>
      </c>
      <c r="AR1366" s="2">
        <f>IFERROR(Table1[[#This Row],[NUM_T]]/(Table1[[#This Row],[NUM_T]]+Table1[[#This Row],[NUM_F]]),0)</f>
        <v>0.19500000000000001</v>
      </c>
      <c r="AS1366" s="2">
        <f>IFERROR(((LEN(Table1[[#This Row],[Predictors]])-LEN(SUBSTITUTE(Table1[[#This Row],[Predictors]],"_","")))/Table1[[#This Row],[NumPredictors]])-Table1[[#This Row],[P_se]],0)</f>
        <v>0</v>
      </c>
      <c r="AT1366" s="2">
        <f>IFERROR((LEN(Table1[[#This Row],[Predictors]])-LEN(SUBSTITUTE(Table1[[#This Row],[Predictors]],".","")))/Table1[[#This Row],[NumPredictors]],0)</f>
        <v>0.9</v>
      </c>
      <c r="AU13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6" s="2">
        <f>1-(Table1[[#This Row],[P_2gram]]+Table1[[#This Row],[P_order]]+Table1[[#This Row],[P_se]])</f>
        <v>9.9999999999999978E-2</v>
      </c>
    </row>
    <row r="1367" spans="1:48" x14ac:dyDescent="0.25">
      <c r="A1367">
        <v>55</v>
      </c>
      <c r="B1367" t="s">
        <v>645</v>
      </c>
      <c r="C1367" t="s">
        <v>185</v>
      </c>
      <c r="D1367" s="26" t="s">
        <v>1510</v>
      </c>
      <c r="E1367">
        <v>4000</v>
      </c>
      <c r="F13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67" t="s">
        <v>794</v>
      </c>
      <c r="H1367" s="3">
        <v>1</v>
      </c>
      <c r="I1367" s="1">
        <v>42798.529907407406</v>
      </c>
      <c r="J1367" t="s">
        <v>740</v>
      </c>
      <c r="K1367" s="1" t="s">
        <v>11</v>
      </c>
      <c r="L1367" t="str">
        <f>SUBSTITUTE(SUBSTITUTE(Table1[[#This Row],[PredictorSetsOrig]],"task","act"),"startend","se")</f>
        <v>2gram,order</v>
      </c>
      <c r="M1367" s="26" t="s">
        <v>438</v>
      </c>
      <c r="N1367" s="27">
        <v>30</v>
      </c>
      <c r="O1367" s="3">
        <f>IF(Table1[[#This Row],[Algorithm]]="None",0,IF(Table1[[#This Row],[NumPredictors]]&lt;=5,5,IF(Table1[[#This Row],[NumPredictors]]&lt;=10,10,IF(Table1[[#This Row],[NumPredictors]]&lt;=30,30,50))))</f>
        <v>30</v>
      </c>
      <c r="P1367" s="2">
        <v>0.80500000000000005</v>
      </c>
      <c r="Q1367" s="2">
        <v>0.79766666666666697</v>
      </c>
      <c r="R1367">
        <v>4.9499999999999904</v>
      </c>
      <c r="S1367">
        <v>6.3399999999999697</v>
      </c>
      <c r="T1367" s="1">
        <v>1.6600000000000299</v>
      </c>
      <c r="U1367" s="3">
        <v>2.5859855256658699</v>
      </c>
      <c r="V1367" s="17">
        <v>7.30761563701172</v>
      </c>
      <c r="W1367" s="22">
        <f>IFERROR(Table1[[#This Row],[MutualInformation]]/Table1[[#This Row],[MutualInformationPotential]],0)</f>
        <v>0.35387541629424679</v>
      </c>
      <c r="X1367" s="27">
        <v>4.8010266989583002E-2</v>
      </c>
      <c r="Y1367" s="3">
        <v>0.40525441704633902</v>
      </c>
      <c r="Z1367" s="3">
        <f>IFERROR(Table1[[#This Row],[MutualInformationVsOutcome]]/Table1[[#This Row],[MutualInformationVsOutcomePotential]],0)</f>
        <v>0.11846944775951262</v>
      </c>
      <c r="AA1367" s="1">
        <v>0</v>
      </c>
      <c r="AB1367" s="1">
        <v>805</v>
      </c>
      <c r="AC1367">
        <v>0</v>
      </c>
      <c r="AD1367">
        <v>195</v>
      </c>
      <c r="AE1367" s="3" t="s">
        <v>825</v>
      </c>
      <c r="AF13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367" s="17" t="str">
        <f>RIGHT(Table1[[#This Row],[AlgorithmFunc]],LEN(Table1[[#This Row],[AlgorithmFunc]])-16)</f>
        <v>MRMRClassic</v>
      </c>
      <c r="AH1367" s="3">
        <f>Table1[[#This Row],['# CM TP]]+Table1[[#This Row],['# CM TN]]</f>
        <v>805</v>
      </c>
      <c r="AI1367" s="3">
        <f>Table1[[#This Row],['# CM FP]]+Table1[[#This Row],['# CM FN]]</f>
        <v>195</v>
      </c>
      <c r="AJ1367" s="3">
        <f>Table1[[#This Row],['# CM TP]]+Table1[[#This Row],['# CM FP]]</f>
        <v>0</v>
      </c>
      <c r="AK1367" s="3">
        <f>Table1[[#This Row],['# CM TN]]+Table1[[#This Row],['# CM FN]]</f>
        <v>1000</v>
      </c>
      <c r="AL1367" s="3">
        <f>Table1[[#This Row],[GT_T]]+Table1[[#This Row],[GT_F]]</f>
        <v>1000</v>
      </c>
      <c r="AM1367" s="3">
        <f>IFERROR((Table1[[#This Row],['# CM TP]]+Table1[[#This Row],['# CM TN]])/Table1[[#This Row],[GT_TOT]], 0)</f>
        <v>0.80500000000000005</v>
      </c>
      <c r="AN1367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7" s="3">
        <f>(Table1[[#This Row],[OBS_ACC]]-Table1[[#This Row],[EXP_ACC]])/(1-Table1[[#This Row],[EXP_ACC]])</f>
        <v>0.75776397515527971</v>
      </c>
      <c r="AP1367" s="3">
        <f>Table1[[#This Row],['# CM TP]]+Table1[[#This Row],['# CM FN]]</f>
        <v>195</v>
      </c>
      <c r="AQ1367" s="3">
        <f>Table1[[#This Row],['# CM TN]]+Table1[[#This Row],['# CM FP]]</f>
        <v>805</v>
      </c>
      <c r="AR1367" s="2">
        <f>IFERROR(Table1[[#This Row],[NUM_T]]/(Table1[[#This Row],[NUM_T]]+Table1[[#This Row],[NUM_F]]),0)</f>
        <v>0.19500000000000001</v>
      </c>
      <c r="AS1367" s="2">
        <f>IFERROR(((LEN(Table1[[#This Row],[Predictors]])-LEN(SUBSTITUTE(Table1[[#This Row],[Predictors]],"_","")))/Table1[[#This Row],[NumPredictors]])-Table1[[#This Row],[P_se]],0)</f>
        <v>0.53333333333333333</v>
      </c>
      <c r="AT1367" s="2">
        <f>IFERROR((LEN(Table1[[#This Row],[Predictors]])-LEN(SUBSTITUTE(Table1[[#This Row],[Predictors]],".","")))/Table1[[#This Row],[NumPredictors]],0)</f>
        <v>0.46666666666666667</v>
      </c>
      <c r="AU13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7" s="2">
        <f>1-(Table1[[#This Row],[P_2gram]]+Table1[[#This Row],[P_order]]+Table1[[#This Row],[P_se]])</f>
        <v>0</v>
      </c>
    </row>
    <row r="1368" spans="1:48" x14ac:dyDescent="0.25">
      <c r="A1368">
        <v>60</v>
      </c>
      <c r="B1368" t="s">
        <v>645</v>
      </c>
      <c r="C1368" t="s">
        <v>185</v>
      </c>
      <c r="D1368" s="26" t="s">
        <v>1510</v>
      </c>
      <c r="E1368">
        <v>4000</v>
      </c>
      <c r="F13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68" t="s">
        <v>794</v>
      </c>
      <c r="H1368" s="3">
        <v>1</v>
      </c>
      <c r="I1368" s="1">
        <v>42798.530532407407</v>
      </c>
      <c r="J1368" t="s">
        <v>484</v>
      </c>
      <c r="K1368" s="1" t="s">
        <v>11</v>
      </c>
      <c r="L1368" t="str">
        <f>SUBSTITUTE(SUBSTITUTE(Table1[[#This Row],[PredictorSetsOrig]],"task","act"),"startend","se")</f>
        <v>act,se,2gram,order</v>
      </c>
      <c r="M1368" s="14" t="s">
        <v>20</v>
      </c>
      <c r="N1368" s="27">
        <v>30</v>
      </c>
      <c r="O1368" s="3">
        <f>IF(Table1[[#This Row],[Algorithm]]="None",0,IF(Table1[[#This Row],[NumPredictors]]&lt;=5,5,IF(Table1[[#This Row],[NumPredictors]]&lt;=10,10,IF(Table1[[#This Row],[NumPredictors]]&lt;=30,30,50))))</f>
        <v>30</v>
      </c>
      <c r="P1368" s="2">
        <v>0.80500000000000005</v>
      </c>
      <c r="Q1368" s="2">
        <v>0.79733333333333301</v>
      </c>
      <c r="R1368">
        <v>9.4000000000000306</v>
      </c>
      <c r="S1368">
        <v>6.3600000000000101</v>
      </c>
      <c r="T1368" s="1">
        <v>1.75</v>
      </c>
      <c r="U1368" s="3">
        <v>2.6436054521552101</v>
      </c>
      <c r="V1368" s="17">
        <v>7.30761563701172</v>
      </c>
      <c r="W1368" s="22">
        <f>IFERROR(Table1[[#This Row],[MutualInformation]]/Table1[[#This Row],[MutualInformationPotential]],0)</f>
        <v>0.36176033106692668</v>
      </c>
      <c r="X1368" s="27">
        <v>5.0633189898830401E-2</v>
      </c>
      <c r="Y1368" s="27">
        <v>0.40525441704633902</v>
      </c>
      <c r="Z1368" s="3">
        <f>IFERROR(Table1[[#This Row],[MutualInformationVsOutcome]]/Table1[[#This Row],[MutualInformationVsOutcomePotential]],0)</f>
        <v>0.1249417347943199</v>
      </c>
      <c r="AA1368" s="1">
        <v>0</v>
      </c>
      <c r="AB1368" s="1">
        <v>805</v>
      </c>
      <c r="AC1368">
        <v>0</v>
      </c>
      <c r="AD1368">
        <v>195</v>
      </c>
      <c r="AE1368" s="3" t="s">
        <v>830</v>
      </c>
      <c r="AF13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68" s="17" t="str">
        <f>RIGHT(Table1[[#This Row],[AlgorithmFunc]],LEN(Table1[[#This Row],[AlgorithmFunc]])-16)</f>
        <v>MRMREnsemble5</v>
      </c>
      <c r="AH1368" s="3">
        <f>Table1[[#This Row],['# CM TP]]+Table1[[#This Row],['# CM TN]]</f>
        <v>805</v>
      </c>
      <c r="AI1368" s="3">
        <f>Table1[[#This Row],['# CM FP]]+Table1[[#This Row],['# CM FN]]</f>
        <v>195</v>
      </c>
      <c r="AJ1368" s="3">
        <f>Table1[[#This Row],['# CM TP]]+Table1[[#This Row],['# CM FP]]</f>
        <v>0</v>
      </c>
      <c r="AK1368" s="3">
        <f>Table1[[#This Row],['# CM TN]]+Table1[[#This Row],['# CM FN]]</f>
        <v>1000</v>
      </c>
      <c r="AL1368" s="3">
        <f>Table1[[#This Row],[GT_T]]+Table1[[#This Row],[GT_F]]</f>
        <v>1000</v>
      </c>
      <c r="AM1368" s="3">
        <f>IFERROR((Table1[[#This Row],['# CM TP]]+Table1[[#This Row],['# CM TN]])/Table1[[#This Row],[GT_TOT]], 0)</f>
        <v>0.80500000000000005</v>
      </c>
      <c r="AN1368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8" s="3">
        <f>(Table1[[#This Row],[OBS_ACC]]-Table1[[#This Row],[EXP_ACC]])/(1-Table1[[#This Row],[EXP_ACC]])</f>
        <v>0.75776397515527971</v>
      </c>
      <c r="AP1368" s="3">
        <f>Table1[[#This Row],['# CM TP]]+Table1[[#This Row],['# CM FN]]</f>
        <v>195</v>
      </c>
      <c r="AQ1368" s="3">
        <f>Table1[[#This Row],['# CM TN]]+Table1[[#This Row],['# CM FP]]</f>
        <v>805</v>
      </c>
      <c r="AR1368" s="2">
        <f>IFERROR(Table1[[#This Row],[NUM_T]]/(Table1[[#This Row],[NUM_T]]+Table1[[#This Row],[NUM_F]]),0)</f>
        <v>0.19500000000000001</v>
      </c>
      <c r="AS1368" s="2">
        <f>IFERROR(((LEN(Table1[[#This Row],[Predictors]])-LEN(SUBSTITUTE(Table1[[#This Row],[Predictors]],"_","")))/Table1[[#This Row],[NumPredictors]])-Table1[[#This Row],[P_se]],0)</f>
        <v>0.56666666666666665</v>
      </c>
      <c r="AT1368" s="2">
        <f>IFERROR((LEN(Table1[[#This Row],[Predictors]])-LEN(SUBSTITUTE(Table1[[#This Row],[Predictors]],".","")))/Table1[[#This Row],[NumPredictors]],0)</f>
        <v>0.4</v>
      </c>
      <c r="AU13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8" s="2">
        <f>1-(Table1[[#This Row],[P_2gram]]+Table1[[#This Row],[P_order]]+Table1[[#This Row],[P_se]])</f>
        <v>3.3333333333333326E-2</v>
      </c>
    </row>
    <row r="1369" spans="1:48" x14ac:dyDescent="0.25">
      <c r="A1369">
        <v>62</v>
      </c>
      <c r="B1369" t="s">
        <v>645</v>
      </c>
      <c r="C1369" t="s">
        <v>185</v>
      </c>
      <c r="D1369" s="26" t="s">
        <v>1510</v>
      </c>
      <c r="E1369">
        <v>4000</v>
      </c>
      <c r="F13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69" t="s">
        <v>794</v>
      </c>
      <c r="H1369" s="3">
        <v>1</v>
      </c>
      <c r="I1369" s="1">
        <v>42798.530891203707</v>
      </c>
      <c r="J1369" t="s">
        <v>484</v>
      </c>
      <c r="K1369" s="1" t="s">
        <v>11</v>
      </c>
      <c r="L1369" t="str">
        <f>SUBSTITUTE(SUBSTITUTE(Table1[[#This Row],[PredictorSetsOrig]],"task","act"),"startend","se")</f>
        <v>act,2gram,order</v>
      </c>
      <c r="M1369" s="14" t="s">
        <v>24</v>
      </c>
      <c r="N1369" s="27">
        <v>30</v>
      </c>
      <c r="O1369" s="3">
        <f>IF(Table1[[#This Row],[Algorithm]]="None",0,IF(Table1[[#This Row],[NumPredictors]]&lt;=5,5,IF(Table1[[#This Row],[NumPredictors]]&lt;=10,10,IF(Table1[[#This Row],[NumPredictors]]&lt;=30,30,50))))</f>
        <v>30</v>
      </c>
      <c r="P1369" s="2">
        <v>0.80500000000000005</v>
      </c>
      <c r="Q1369" s="2">
        <v>0.79766666666666697</v>
      </c>
      <c r="R1369">
        <v>9.3499999999999694</v>
      </c>
      <c r="S1369">
        <v>6.5599999999999499</v>
      </c>
      <c r="T1369" s="1">
        <v>1.7100000000000399</v>
      </c>
      <c r="U1369" s="3">
        <v>2.58153952946879</v>
      </c>
      <c r="V1369" s="17">
        <v>7.30761563701172</v>
      </c>
      <c r="W1369" s="22">
        <f>IFERROR(Table1[[#This Row],[MutualInformation]]/Table1[[#This Row],[MutualInformationPotential]],0)</f>
        <v>0.35326701043138753</v>
      </c>
      <c r="X1369" s="27">
        <v>4.7960673228026003E-2</v>
      </c>
      <c r="Y1369" s="27">
        <v>0.40525441704633902</v>
      </c>
      <c r="Z1369" s="3">
        <f>IFERROR(Table1[[#This Row],[MutualInformationVsOutcome]]/Table1[[#This Row],[MutualInformationVsOutcomePotential]],0)</f>
        <v>0.11834707090321958</v>
      </c>
      <c r="AA1369" s="1">
        <v>0</v>
      </c>
      <c r="AB1369" s="1">
        <v>805</v>
      </c>
      <c r="AC1369">
        <v>0</v>
      </c>
      <c r="AD1369">
        <v>195</v>
      </c>
      <c r="AE1369" s="3" t="s">
        <v>832</v>
      </c>
      <c r="AF13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69" s="17" t="str">
        <f>RIGHT(Table1[[#This Row],[AlgorithmFunc]],LEN(Table1[[#This Row],[AlgorithmFunc]])-16)</f>
        <v>MRMREnsemble5</v>
      </c>
      <c r="AH1369" s="3">
        <f>Table1[[#This Row],['# CM TP]]+Table1[[#This Row],['# CM TN]]</f>
        <v>805</v>
      </c>
      <c r="AI1369" s="3">
        <f>Table1[[#This Row],['# CM FP]]+Table1[[#This Row],['# CM FN]]</f>
        <v>195</v>
      </c>
      <c r="AJ1369" s="3">
        <f>Table1[[#This Row],['# CM TP]]+Table1[[#This Row],['# CM FP]]</f>
        <v>0</v>
      </c>
      <c r="AK1369" s="3">
        <f>Table1[[#This Row],['# CM TN]]+Table1[[#This Row],['# CM FN]]</f>
        <v>1000</v>
      </c>
      <c r="AL1369" s="3">
        <f>Table1[[#This Row],[GT_T]]+Table1[[#This Row],[GT_F]]</f>
        <v>1000</v>
      </c>
      <c r="AM1369" s="3">
        <f>IFERROR((Table1[[#This Row],['# CM TP]]+Table1[[#This Row],['# CM TN]])/Table1[[#This Row],[GT_TOT]], 0)</f>
        <v>0.80500000000000005</v>
      </c>
      <c r="AN1369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69" s="3">
        <f>(Table1[[#This Row],[OBS_ACC]]-Table1[[#This Row],[EXP_ACC]])/(1-Table1[[#This Row],[EXP_ACC]])</f>
        <v>0.75776397515527971</v>
      </c>
      <c r="AP1369" s="3">
        <f>Table1[[#This Row],['# CM TP]]+Table1[[#This Row],['# CM FN]]</f>
        <v>195</v>
      </c>
      <c r="AQ1369" s="3">
        <f>Table1[[#This Row],['# CM TN]]+Table1[[#This Row],['# CM FP]]</f>
        <v>805</v>
      </c>
      <c r="AR1369" s="2">
        <f>IFERROR(Table1[[#This Row],[NUM_T]]/(Table1[[#This Row],[NUM_T]]+Table1[[#This Row],[NUM_F]]),0)</f>
        <v>0.19500000000000001</v>
      </c>
      <c r="AS1369" s="2">
        <f>IFERROR(((LEN(Table1[[#This Row],[Predictors]])-LEN(SUBSTITUTE(Table1[[#This Row],[Predictors]],"_","")))/Table1[[#This Row],[NumPredictors]])-Table1[[#This Row],[P_se]],0)</f>
        <v>0.53333333333333333</v>
      </c>
      <c r="AT1369" s="2">
        <f>IFERROR((LEN(Table1[[#This Row],[Predictors]])-LEN(SUBSTITUTE(Table1[[#This Row],[Predictors]],".","")))/Table1[[#This Row],[NumPredictors]],0)</f>
        <v>0.43333333333333335</v>
      </c>
      <c r="AU13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69" s="2">
        <f>1-(Table1[[#This Row],[P_2gram]]+Table1[[#This Row],[P_order]]+Table1[[#This Row],[P_se]])</f>
        <v>3.3333333333333326E-2</v>
      </c>
    </row>
    <row r="1370" spans="1:48" x14ac:dyDescent="0.25">
      <c r="A1370">
        <v>66</v>
      </c>
      <c r="B1370" t="s">
        <v>645</v>
      </c>
      <c r="C1370" t="s">
        <v>185</v>
      </c>
      <c r="D1370" s="26" t="s">
        <v>1510</v>
      </c>
      <c r="E1370">
        <v>4000</v>
      </c>
      <c r="F13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70" t="s">
        <v>794</v>
      </c>
      <c r="H1370" s="3">
        <v>1</v>
      </c>
      <c r="I1370" s="1">
        <v>42798.531527777777</v>
      </c>
      <c r="J1370" t="s">
        <v>484</v>
      </c>
      <c r="K1370" s="1" t="s">
        <v>11</v>
      </c>
      <c r="L1370" t="str">
        <f>SUBSTITUTE(SUBSTITUTE(Table1[[#This Row],[PredictorSetsOrig]],"task","act"),"startend","se")</f>
        <v>2gram,order</v>
      </c>
      <c r="M1370" s="14" t="s">
        <v>438</v>
      </c>
      <c r="N1370" s="27">
        <v>30</v>
      </c>
      <c r="O1370" s="3">
        <f>IF(Table1[[#This Row],[Algorithm]]="None",0,IF(Table1[[#This Row],[NumPredictors]]&lt;=5,5,IF(Table1[[#This Row],[NumPredictors]]&lt;=10,10,IF(Table1[[#This Row],[NumPredictors]]&lt;=30,30,50))))</f>
        <v>30</v>
      </c>
      <c r="P1370" s="2">
        <v>0.80500000000000005</v>
      </c>
      <c r="Q1370" s="2">
        <v>0.79766666666666697</v>
      </c>
      <c r="R1370">
        <v>9.19999999999993</v>
      </c>
      <c r="S1370">
        <v>6.3400000000000301</v>
      </c>
      <c r="T1370" s="1">
        <v>1.68999999999994</v>
      </c>
      <c r="U1370" s="3">
        <v>2.5362341806230599</v>
      </c>
      <c r="V1370" s="17">
        <v>7.30761563701172</v>
      </c>
      <c r="W1370" s="22">
        <f>IFERROR(Table1[[#This Row],[MutualInformation]]/Table1[[#This Row],[MutualInformationPotential]],0)</f>
        <v>0.34706726606931865</v>
      </c>
      <c r="X1370" s="27">
        <v>4.59701636038208E-2</v>
      </c>
      <c r="Y1370" s="3">
        <v>0.40525441704633902</v>
      </c>
      <c r="Z1370" s="3">
        <f>IFERROR(Table1[[#This Row],[MutualInformationVsOutcome]]/Table1[[#This Row],[MutualInformationVsOutcomePotential]],0)</f>
        <v>0.11343531784026013</v>
      </c>
      <c r="AA1370" s="1">
        <v>0</v>
      </c>
      <c r="AB1370" s="1">
        <v>805</v>
      </c>
      <c r="AC1370">
        <v>0</v>
      </c>
      <c r="AD1370">
        <v>195</v>
      </c>
      <c r="AE1370" s="3" t="s">
        <v>836</v>
      </c>
      <c r="AF13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370" s="17" t="str">
        <f>RIGHT(Table1[[#This Row],[AlgorithmFunc]],LEN(Table1[[#This Row],[AlgorithmFunc]])-16)</f>
        <v>MRMREnsemble5</v>
      </c>
      <c r="AH1370" s="3">
        <f>Table1[[#This Row],['# CM TP]]+Table1[[#This Row],['# CM TN]]</f>
        <v>805</v>
      </c>
      <c r="AI1370" s="3">
        <f>Table1[[#This Row],['# CM FP]]+Table1[[#This Row],['# CM FN]]</f>
        <v>195</v>
      </c>
      <c r="AJ1370" s="3">
        <f>Table1[[#This Row],['# CM TP]]+Table1[[#This Row],['# CM FP]]</f>
        <v>0</v>
      </c>
      <c r="AK1370" s="3">
        <f>Table1[[#This Row],['# CM TN]]+Table1[[#This Row],['# CM FN]]</f>
        <v>1000</v>
      </c>
      <c r="AL1370" s="3">
        <f>Table1[[#This Row],[GT_T]]+Table1[[#This Row],[GT_F]]</f>
        <v>1000</v>
      </c>
      <c r="AM1370" s="3">
        <f>IFERROR((Table1[[#This Row],['# CM TP]]+Table1[[#This Row],['# CM TN]])/Table1[[#This Row],[GT_TOT]], 0)</f>
        <v>0.80500000000000005</v>
      </c>
      <c r="AN1370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70" s="3">
        <f>(Table1[[#This Row],[OBS_ACC]]-Table1[[#This Row],[EXP_ACC]])/(1-Table1[[#This Row],[EXP_ACC]])</f>
        <v>0.75776397515527971</v>
      </c>
      <c r="AP1370" s="3">
        <f>Table1[[#This Row],['# CM TP]]+Table1[[#This Row],['# CM FN]]</f>
        <v>195</v>
      </c>
      <c r="AQ1370" s="3">
        <f>Table1[[#This Row],['# CM TN]]+Table1[[#This Row],['# CM FP]]</f>
        <v>805</v>
      </c>
      <c r="AR1370" s="2">
        <f>IFERROR(Table1[[#This Row],[NUM_T]]/(Table1[[#This Row],[NUM_T]]+Table1[[#This Row],[NUM_F]]),0)</f>
        <v>0.19500000000000001</v>
      </c>
      <c r="AS1370" s="2">
        <f>IFERROR(((LEN(Table1[[#This Row],[Predictors]])-LEN(SUBSTITUTE(Table1[[#This Row],[Predictors]],"_","")))/Table1[[#This Row],[NumPredictors]])-Table1[[#This Row],[P_se]],0)</f>
        <v>0.56666666666666665</v>
      </c>
      <c r="AT1370" s="2">
        <f>IFERROR((LEN(Table1[[#This Row],[Predictors]])-LEN(SUBSTITUTE(Table1[[#This Row],[Predictors]],".","")))/Table1[[#This Row],[NumPredictors]],0)</f>
        <v>0.43333333333333335</v>
      </c>
      <c r="AU13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0" s="2">
        <f>1-(Table1[[#This Row],[P_2gram]]+Table1[[#This Row],[P_order]]+Table1[[#This Row],[P_se]])</f>
        <v>0</v>
      </c>
    </row>
    <row r="1371" spans="1:48" x14ac:dyDescent="0.25">
      <c r="A1371" s="26">
        <v>1</v>
      </c>
      <c r="B1371" s="26" t="s">
        <v>645</v>
      </c>
      <c r="C1371" s="26" t="s">
        <v>190</v>
      </c>
      <c r="D1371" s="26" t="s">
        <v>1510</v>
      </c>
      <c r="E1371" s="26">
        <v>4000</v>
      </c>
      <c r="F13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371" s="26" t="s">
        <v>886</v>
      </c>
      <c r="H1371" s="27">
        <v>1</v>
      </c>
      <c r="I1371" s="28">
        <v>42805.744768518518</v>
      </c>
      <c r="J1371" s="26" t="s">
        <v>887</v>
      </c>
      <c r="K1371" s="28" t="s">
        <v>11</v>
      </c>
      <c r="L1371" t="str">
        <f>SUBSTITUTE(SUBSTITUTE(Table1[[#This Row],[PredictorSetsOrig]],"task","act"),"startend","se")</f>
        <v>act</v>
      </c>
      <c r="M1371" s="14" t="s">
        <v>12</v>
      </c>
      <c r="N1371" s="16">
        <v>5</v>
      </c>
      <c r="O1371" s="27">
        <f>IF(Table1[[#This Row],[Algorithm]]="None",0,IF(Table1[[#This Row],[NumPredictors]]&lt;=5,5,IF(Table1[[#This Row],[NumPredictors]]&lt;=10,10,IF(Table1[[#This Row],[NumPredictors]]&lt;=30,30,50))))</f>
        <v>5</v>
      </c>
      <c r="P1371" s="29">
        <v>0.80500000000000005</v>
      </c>
      <c r="Q1371" s="29">
        <v>0.82</v>
      </c>
      <c r="R1371" s="27">
        <v>21.849999999999898</v>
      </c>
      <c r="S1371" s="27">
        <v>3.41999999999996</v>
      </c>
      <c r="T1371" s="27">
        <v>7.0000000000049994E-2</v>
      </c>
      <c r="U1371" s="27">
        <v>4.6336521279322698</v>
      </c>
      <c r="V1371" s="17">
        <v>6.6527099250221697</v>
      </c>
      <c r="W1371" s="22">
        <f>IFERROR(Table1[[#This Row],[MutualInformation]]/Table1[[#This Row],[MutualInformationPotential]],0)</f>
        <v>0.69650596225519756</v>
      </c>
      <c r="X1371" s="27">
        <v>0.36516004295403698</v>
      </c>
      <c r="Y1371" s="27">
        <v>0.58010195672617004</v>
      </c>
      <c r="Z1371" s="27">
        <f>IFERROR(Table1[[#This Row],[MutualInformationVsOutcome]]/Table1[[#This Row],[MutualInformationVsOutcomePotential]],0)</f>
        <v>0.62947562703431159</v>
      </c>
      <c r="AA1371" s="27">
        <v>256</v>
      </c>
      <c r="AB1371" s="27">
        <v>549</v>
      </c>
      <c r="AC1371" s="27">
        <v>87</v>
      </c>
      <c r="AD1371" s="27">
        <v>108</v>
      </c>
      <c r="AE1371" s="28" t="s">
        <v>258</v>
      </c>
      <c r="AF13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371" s="17" t="str">
        <f>RIGHT(Table1[[#This Row],[AlgorithmFunc]],LEN(Table1[[#This Row],[AlgorithmFunc]])-16)</f>
        <v>Recursive4Sizes</v>
      </c>
      <c r="AH1371" s="27">
        <f>Table1[[#This Row],['# CM TP]]+Table1[[#This Row],['# CM TN]]</f>
        <v>805</v>
      </c>
      <c r="AI1371" s="27">
        <f>Table1[[#This Row],['# CM FP]]+Table1[[#This Row],['# CM FN]]</f>
        <v>195</v>
      </c>
      <c r="AJ1371" s="27">
        <f>Table1[[#This Row],['# CM TP]]+Table1[[#This Row],['# CM FP]]</f>
        <v>343</v>
      </c>
      <c r="AK1371" s="27">
        <f>Table1[[#This Row],['# CM TN]]+Table1[[#This Row],['# CM FN]]</f>
        <v>657</v>
      </c>
      <c r="AL1371" s="27">
        <f>Table1[[#This Row],[GT_T]]+Table1[[#This Row],[GT_F]]</f>
        <v>1000</v>
      </c>
      <c r="AM1371" s="27">
        <f>IFERROR((Table1[[#This Row],['# CM TP]]+Table1[[#This Row],['# CM TN]])/Table1[[#This Row],[GT_TOT]], 0)</f>
        <v>0.80500000000000005</v>
      </c>
      <c r="AN1371" s="27">
        <f>IFERROR(((Table1[[#This Row],[GT_T]]*Table1[[#This Row],[GT_ML_P]]/Table1[[#This Row],[GT_TOT]])+(Table1[[#This Row],[GT_F]]*Table1[[#This Row],[GT_ML_N]]/Table1[[#This Row],[GT_TOT]]))/Table1[[#This Row],[GT_TOT]],0)</f>
        <v>0.40423000000000003</v>
      </c>
      <c r="AO1371" s="27">
        <f>(Table1[[#This Row],[OBS_ACC]]-Table1[[#This Row],[EXP_ACC]])/(1-Table1[[#This Row],[EXP_ACC]])</f>
        <v>0.67269248199808662</v>
      </c>
      <c r="AP1371" s="27">
        <f>Table1[[#This Row],['# CM TP]]+Table1[[#This Row],['# CM FN]]</f>
        <v>364</v>
      </c>
      <c r="AQ1371" s="27">
        <f>Table1[[#This Row],['# CM TN]]+Table1[[#This Row],['# CM FP]]</f>
        <v>636</v>
      </c>
      <c r="AR1371" s="29">
        <f>IFERROR(Table1[[#This Row],[NUM_T]]/(Table1[[#This Row],[NUM_T]]+Table1[[#This Row],[NUM_F]]),0)</f>
        <v>0.36399999999999999</v>
      </c>
      <c r="AS1371" s="29">
        <f>IFERROR(((LEN(Table1[[#This Row],[Predictors]])-LEN(SUBSTITUTE(Table1[[#This Row],[Predictors]],"_","")))/Table1[[#This Row],[NumPredictors]])-Table1[[#This Row],[P_se]],0)</f>
        <v>0</v>
      </c>
      <c r="AT1371" s="29">
        <f>IFERROR((LEN(Table1[[#This Row],[Predictors]])-LEN(SUBSTITUTE(Table1[[#This Row],[Predictors]],".","")))/Table1[[#This Row],[NumPredictors]],0)</f>
        <v>0</v>
      </c>
      <c r="AU137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1" s="29">
        <f>1-(Table1[[#This Row],[P_2gram]]+Table1[[#This Row],[P_order]]+Table1[[#This Row],[P_se]])</f>
        <v>1</v>
      </c>
    </row>
    <row r="1372" spans="1:48" x14ac:dyDescent="0.25">
      <c r="A1372" s="26">
        <v>2</v>
      </c>
      <c r="B1372" s="26" t="s">
        <v>645</v>
      </c>
      <c r="C1372" s="26" t="s">
        <v>190</v>
      </c>
      <c r="D1372" s="26" t="s">
        <v>1510</v>
      </c>
      <c r="E1372" s="26">
        <v>4000</v>
      </c>
      <c r="F13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372" s="26" t="s">
        <v>886</v>
      </c>
      <c r="H1372" s="27">
        <v>1</v>
      </c>
      <c r="I1372" s="28">
        <v>42805.745069444441</v>
      </c>
      <c r="J1372" s="26" t="s">
        <v>887</v>
      </c>
      <c r="K1372" s="28" t="s">
        <v>11</v>
      </c>
      <c r="L1372" t="str">
        <f>SUBSTITUTE(SUBSTITUTE(Table1[[#This Row],[PredictorSetsOrig]],"task","act"),"startend","se")</f>
        <v>act,se</v>
      </c>
      <c r="M1372" s="14" t="s">
        <v>14</v>
      </c>
      <c r="N1372" s="16">
        <v>5</v>
      </c>
      <c r="O1372" s="27">
        <f>IF(Table1[[#This Row],[Algorithm]]="None",0,IF(Table1[[#This Row],[NumPredictors]]&lt;=5,5,IF(Table1[[#This Row],[NumPredictors]]&lt;=10,10,IF(Table1[[#This Row],[NumPredictors]]&lt;=30,30,50))))</f>
        <v>5</v>
      </c>
      <c r="P1372" s="29">
        <v>0.80500000000000005</v>
      </c>
      <c r="Q1372" s="29">
        <v>0.82</v>
      </c>
      <c r="R1372" s="27">
        <v>25.309999999999899</v>
      </c>
      <c r="S1372" s="27">
        <v>3.5299999999999701</v>
      </c>
      <c r="T1372" s="27">
        <v>8.00000000000409E-2</v>
      </c>
      <c r="U1372" s="27">
        <v>4.6336521279322698</v>
      </c>
      <c r="V1372" s="17">
        <v>6.9605890807084903</v>
      </c>
      <c r="W1372" s="22">
        <f>IFERROR(Table1[[#This Row],[MutualInformation]]/Table1[[#This Row],[MutualInformationPotential]],0)</f>
        <v>0.66569827268996451</v>
      </c>
      <c r="X1372" s="27">
        <v>0.36516004295403698</v>
      </c>
      <c r="Y1372" s="27">
        <v>0.59421769618333597</v>
      </c>
      <c r="Z1372" s="27">
        <f>IFERROR(Table1[[#This Row],[MutualInformationVsOutcome]]/Table1[[#This Row],[MutualInformationVsOutcomePotential]],0)</f>
        <v>0.61452232960994302</v>
      </c>
      <c r="AA1372" s="27">
        <v>256</v>
      </c>
      <c r="AB1372" s="27">
        <v>549</v>
      </c>
      <c r="AC1372" s="27">
        <v>87</v>
      </c>
      <c r="AD1372" s="27">
        <v>108</v>
      </c>
      <c r="AE1372" s="28" t="s">
        <v>258</v>
      </c>
      <c r="AF13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372" s="17" t="str">
        <f>RIGHT(Table1[[#This Row],[AlgorithmFunc]],LEN(Table1[[#This Row],[AlgorithmFunc]])-16)</f>
        <v>Recursive4Sizes</v>
      </c>
      <c r="AH1372" s="27">
        <f>Table1[[#This Row],['# CM TP]]+Table1[[#This Row],['# CM TN]]</f>
        <v>805</v>
      </c>
      <c r="AI1372" s="27">
        <f>Table1[[#This Row],['# CM FP]]+Table1[[#This Row],['# CM FN]]</f>
        <v>195</v>
      </c>
      <c r="AJ1372" s="27">
        <f>Table1[[#This Row],['# CM TP]]+Table1[[#This Row],['# CM FP]]</f>
        <v>343</v>
      </c>
      <c r="AK1372" s="27">
        <f>Table1[[#This Row],['# CM TN]]+Table1[[#This Row],['# CM FN]]</f>
        <v>657</v>
      </c>
      <c r="AL1372" s="27">
        <f>Table1[[#This Row],[GT_T]]+Table1[[#This Row],[GT_F]]</f>
        <v>1000</v>
      </c>
      <c r="AM1372" s="27">
        <f>IFERROR((Table1[[#This Row],['# CM TP]]+Table1[[#This Row],['# CM TN]])/Table1[[#This Row],[GT_TOT]], 0)</f>
        <v>0.80500000000000005</v>
      </c>
      <c r="AN1372" s="27">
        <f>IFERROR(((Table1[[#This Row],[GT_T]]*Table1[[#This Row],[GT_ML_P]]/Table1[[#This Row],[GT_TOT]])+(Table1[[#This Row],[GT_F]]*Table1[[#This Row],[GT_ML_N]]/Table1[[#This Row],[GT_TOT]]))/Table1[[#This Row],[GT_TOT]],0)</f>
        <v>0.40423000000000003</v>
      </c>
      <c r="AO1372" s="27">
        <f>(Table1[[#This Row],[OBS_ACC]]-Table1[[#This Row],[EXP_ACC]])/(1-Table1[[#This Row],[EXP_ACC]])</f>
        <v>0.67269248199808662</v>
      </c>
      <c r="AP1372" s="27">
        <f>Table1[[#This Row],['# CM TP]]+Table1[[#This Row],['# CM FN]]</f>
        <v>364</v>
      </c>
      <c r="AQ1372" s="27">
        <f>Table1[[#This Row],['# CM TN]]+Table1[[#This Row],['# CM FP]]</f>
        <v>636</v>
      </c>
      <c r="AR1372" s="29">
        <f>IFERROR(Table1[[#This Row],[NUM_T]]/(Table1[[#This Row],[NUM_T]]+Table1[[#This Row],[NUM_F]]),0)</f>
        <v>0.36399999999999999</v>
      </c>
      <c r="AS1372" s="29">
        <f>IFERROR(((LEN(Table1[[#This Row],[Predictors]])-LEN(SUBSTITUTE(Table1[[#This Row],[Predictors]],"_","")))/Table1[[#This Row],[NumPredictors]])-Table1[[#This Row],[P_se]],0)</f>
        <v>0</v>
      </c>
      <c r="AT1372" s="29">
        <f>IFERROR((LEN(Table1[[#This Row],[Predictors]])-LEN(SUBSTITUTE(Table1[[#This Row],[Predictors]],".","")))/Table1[[#This Row],[NumPredictors]],0)</f>
        <v>0</v>
      </c>
      <c r="AU137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2" s="29">
        <f>1-(Table1[[#This Row],[P_2gram]]+Table1[[#This Row],[P_order]]+Table1[[#This Row],[P_se]])</f>
        <v>1</v>
      </c>
    </row>
    <row r="1373" spans="1:48" x14ac:dyDescent="0.25">
      <c r="A1373">
        <v>33</v>
      </c>
      <c r="B1373" t="s">
        <v>645</v>
      </c>
      <c r="C1373" t="s">
        <v>190</v>
      </c>
      <c r="D1373" s="26" t="s">
        <v>1510</v>
      </c>
      <c r="E1373">
        <v>4000</v>
      </c>
      <c r="F13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373" t="s">
        <v>1070</v>
      </c>
      <c r="H1373" s="3">
        <v>1</v>
      </c>
      <c r="I1373" s="1">
        <v>43118.811203703706</v>
      </c>
      <c r="J1373" t="s">
        <v>995</v>
      </c>
      <c r="K1373" t="s">
        <v>11</v>
      </c>
      <c r="L1373" t="str">
        <f>SUBSTITUTE(SUBSTITUTE(Table1[[#This Row],[PredictorSetsOrig]],"task","act"),"startend","se")</f>
        <v>2gram,order</v>
      </c>
      <c r="M1373" s="32" t="s">
        <v>438</v>
      </c>
      <c r="N1373" s="27">
        <v>10</v>
      </c>
      <c r="O1373" s="3">
        <f>IF(Table1[[#This Row],[Algorithm]]="None",0,IF(Table1[[#This Row],[NumPredictors]]&lt;=5,5,IF(Table1[[#This Row],[NumPredictors]]&lt;=10,10,IF(Table1[[#This Row],[NumPredictors]]&lt;=30,30,50))))</f>
        <v>10</v>
      </c>
      <c r="P1373" s="2">
        <v>0.80500000000000005</v>
      </c>
      <c r="Q1373" s="2">
        <v>0.80333333333333301</v>
      </c>
      <c r="R1373">
        <v>1.7200000000000299</v>
      </c>
      <c r="S1373">
        <v>4.0200000000000999</v>
      </c>
      <c r="T1373">
        <v>1.5599999999999501</v>
      </c>
      <c r="U1373" s="3">
        <v>3.5891451508388399</v>
      </c>
      <c r="V1373" s="17">
        <v>7.30761563701172</v>
      </c>
      <c r="W1373" s="22">
        <f>IFERROR(Table1[[#This Row],[MutualInformation]]/Table1[[#This Row],[MutualInformationPotential]],0)</f>
        <v>0.49115133158625424</v>
      </c>
      <c r="X1373" s="27">
        <v>0.278641607978802</v>
      </c>
      <c r="Y1373" s="3">
        <v>0.62240735263359004</v>
      </c>
      <c r="Z1373" s="3">
        <f>IFERROR(Table1[[#This Row],[MutualInformationVsOutcome]]/Table1[[#This Row],[MutualInformationVsOutcomePotential]],0)</f>
        <v>0.44768367018767813</v>
      </c>
      <c r="AA1373">
        <v>245</v>
      </c>
      <c r="AB1373">
        <v>560</v>
      </c>
      <c r="AC1373">
        <v>76</v>
      </c>
      <c r="AD1373">
        <v>119</v>
      </c>
      <c r="AE1373" s="3" t="s">
        <v>1049</v>
      </c>
      <c r="AF13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373" s="17" t="str">
        <f>RIGHT(Table1[[#This Row],[AlgorithmFunc]],LEN(Table1[[#This Row],[AlgorithmFunc]])-16)</f>
        <v>ClusterInfluence</v>
      </c>
      <c r="AH1373" s="3">
        <f>Table1[[#This Row],['# CM TP]]+Table1[[#This Row],['# CM TN]]</f>
        <v>805</v>
      </c>
      <c r="AI1373" s="3">
        <f>Table1[[#This Row],['# CM FP]]+Table1[[#This Row],['# CM FN]]</f>
        <v>195</v>
      </c>
      <c r="AJ1373" s="3">
        <f>Table1[[#This Row],['# CM TP]]+Table1[[#This Row],['# CM FP]]</f>
        <v>321</v>
      </c>
      <c r="AK1373" s="3">
        <f>Table1[[#This Row],['# CM TN]]+Table1[[#This Row],['# CM FN]]</f>
        <v>679</v>
      </c>
      <c r="AL1373" s="3">
        <f>Table1[[#This Row],[GT_T]]+Table1[[#This Row],[GT_F]]</f>
        <v>1000</v>
      </c>
      <c r="AM1373" s="3">
        <f>IFERROR((Table1[[#This Row],['# CM TP]]+Table1[[#This Row],['# CM TN]])/Table1[[#This Row],[GT_TOT]], 0)</f>
        <v>0.80500000000000005</v>
      </c>
      <c r="AN1373" s="3">
        <f>IFERROR(((Table1[[#This Row],[GT_T]]*Table1[[#This Row],[GT_ML_P]]/Table1[[#This Row],[GT_TOT]])+(Table1[[#This Row],[GT_F]]*Table1[[#This Row],[GT_ML_N]]/Table1[[#This Row],[GT_TOT]]))/Table1[[#This Row],[GT_TOT]],0)</f>
        <v>0.39080999999999994</v>
      </c>
      <c r="AO1373" s="3">
        <f>(Table1[[#This Row],[OBS_ACC]]-Table1[[#This Row],[EXP_ACC]])/(1-Table1[[#This Row],[EXP_ACC]])</f>
        <v>0.67990282177974037</v>
      </c>
      <c r="AP1373" s="3">
        <f>Table1[[#This Row],['# CM TP]]+Table1[[#This Row],['# CM FN]]</f>
        <v>364</v>
      </c>
      <c r="AQ1373" s="3">
        <f>Table1[[#This Row],['# CM TN]]+Table1[[#This Row],['# CM FP]]</f>
        <v>636</v>
      </c>
      <c r="AR1373" s="2">
        <f>IFERROR(Table1[[#This Row],[NUM_T]]/(Table1[[#This Row],[NUM_T]]+Table1[[#This Row],[NUM_F]]),0)</f>
        <v>0.36399999999999999</v>
      </c>
      <c r="AS1373" s="2">
        <f>IFERROR(((LEN(Table1[[#This Row],[Predictors]])-LEN(SUBSTITUTE(Table1[[#This Row],[Predictors]],"_","")))/Table1[[#This Row],[NumPredictors]])-Table1[[#This Row],[P_se]],0)</f>
        <v>0.3</v>
      </c>
      <c r="AT1373" s="2">
        <f>IFERROR((LEN(Table1[[#This Row],[Predictors]])-LEN(SUBSTITUTE(Table1[[#This Row],[Predictors]],".","")))/Table1[[#This Row],[NumPredictors]],0)</f>
        <v>0.7</v>
      </c>
      <c r="AU13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3" s="2">
        <f>1-(Table1[[#This Row],[P_2gram]]+Table1[[#This Row],[P_order]]+Table1[[#This Row],[P_se]])</f>
        <v>0</v>
      </c>
    </row>
    <row r="1374" spans="1:48" x14ac:dyDescent="0.25">
      <c r="A1374">
        <v>44</v>
      </c>
      <c r="B1374" t="s">
        <v>645</v>
      </c>
      <c r="C1374" t="s">
        <v>190</v>
      </c>
      <c r="D1374" s="26" t="s">
        <v>1510</v>
      </c>
      <c r="E1374">
        <v>4000</v>
      </c>
      <c r="F13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374" t="s">
        <v>1070</v>
      </c>
      <c r="H1374" s="3">
        <v>1</v>
      </c>
      <c r="I1374" s="1">
        <v>43118.812071759261</v>
      </c>
      <c r="J1374" t="s">
        <v>1007</v>
      </c>
      <c r="K1374" t="s">
        <v>11</v>
      </c>
      <c r="L1374" t="str">
        <f>SUBSTITUTE(SUBSTITUTE(Table1[[#This Row],[PredictorSetsOrig]],"task","act"),"startend","se")</f>
        <v>2gram,order</v>
      </c>
      <c r="M1374" s="32" t="s">
        <v>438</v>
      </c>
      <c r="N1374" s="27">
        <v>10</v>
      </c>
      <c r="O1374" s="3">
        <f>IF(Table1[[#This Row],[Algorithm]]="None",0,IF(Table1[[#This Row],[NumPredictors]]&lt;=5,5,IF(Table1[[#This Row],[NumPredictors]]&lt;=10,10,IF(Table1[[#This Row],[NumPredictors]]&lt;=30,30,50))))</f>
        <v>10</v>
      </c>
      <c r="P1374" s="2">
        <v>0.80500000000000005</v>
      </c>
      <c r="Q1374" s="2">
        <v>0.80333333333333301</v>
      </c>
      <c r="R1374">
        <v>1.74000000000001</v>
      </c>
      <c r="S1374">
        <v>4.18999999999994</v>
      </c>
      <c r="T1374">
        <v>1.5899999999999199</v>
      </c>
      <c r="U1374" s="3">
        <v>3.5891451508388399</v>
      </c>
      <c r="V1374" s="17">
        <v>7.30761563701172</v>
      </c>
      <c r="W1374" s="22">
        <f>IFERROR(Table1[[#This Row],[MutualInformation]]/Table1[[#This Row],[MutualInformationPotential]],0)</f>
        <v>0.49115133158625424</v>
      </c>
      <c r="X1374" s="27">
        <v>0.278641607978802</v>
      </c>
      <c r="Y1374" s="3">
        <v>0.62240735263359004</v>
      </c>
      <c r="Z1374" s="3">
        <f>IFERROR(Table1[[#This Row],[MutualInformationVsOutcome]]/Table1[[#This Row],[MutualInformationVsOutcomePotential]],0)</f>
        <v>0.44768367018767813</v>
      </c>
      <c r="AA1374">
        <v>245</v>
      </c>
      <c r="AB1374">
        <v>560</v>
      </c>
      <c r="AC1374">
        <v>76</v>
      </c>
      <c r="AD1374">
        <v>119</v>
      </c>
      <c r="AE1374" s="3" t="s">
        <v>1049</v>
      </c>
      <c r="AF13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374" s="17" t="str">
        <f>RIGHT(Table1[[#This Row],[AlgorithmFunc]],LEN(Table1[[#This Row],[AlgorithmFunc]])-16)</f>
        <v>ClusterFisher</v>
      </c>
      <c r="AH1374" s="3">
        <f>Table1[[#This Row],['# CM TP]]+Table1[[#This Row],['# CM TN]]</f>
        <v>805</v>
      </c>
      <c r="AI1374" s="3">
        <f>Table1[[#This Row],['# CM FP]]+Table1[[#This Row],['# CM FN]]</f>
        <v>195</v>
      </c>
      <c r="AJ1374" s="3">
        <f>Table1[[#This Row],['# CM TP]]+Table1[[#This Row],['# CM FP]]</f>
        <v>321</v>
      </c>
      <c r="AK1374" s="3">
        <f>Table1[[#This Row],['# CM TN]]+Table1[[#This Row],['# CM FN]]</f>
        <v>679</v>
      </c>
      <c r="AL1374" s="3">
        <f>Table1[[#This Row],[GT_T]]+Table1[[#This Row],[GT_F]]</f>
        <v>1000</v>
      </c>
      <c r="AM1374" s="3">
        <f>IFERROR((Table1[[#This Row],['# CM TP]]+Table1[[#This Row],['# CM TN]])/Table1[[#This Row],[GT_TOT]], 0)</f>
        <v>0.80500000000000005</v>
      </c>
      <c r="AN1374" s="3">
        <f>IFERROR(((Table1[[#This Row],[GT_T]]*Table1[[#This Row],[GT_ML_P]]/Table1[[#This Row],[GT_TOT]])+(Table1[[#This Row],[GT_F]]*Table1[[#This Row],[GT_ML_N]]/Table1[[#This Row],[GT_TOT]]))/Table1[[#This Row],[GT_TOT]],0)</f>
        <v>0.39080999999999994</v>
      </c>
      <c r="AO1374" s="3">
        <f>(Table1[[#This Row],[OBS_ACC]]-Table1[[#This Row],[EXP_ACC]])/(1-Table1[[#This Row],[EXP_ACC]])</f>
        <v>0.67990282177974037</v>
      </c>
      <c r="AP1374" s="3">
        <f>Table1[[#This Row],['# CM TP]]+Table1[[#This Row],['# CM FN]]</f>
        <v>364</v>
      </c>
      <c r="AQ1374" s="3">
        <f>Table1[[#This Row],['# CM TN]]+Table1[[#This Row],['# CM FP]]</f>
        <v>636</v>
      </c>
      <c r="AR1374" s="2">
        <f>IFERROR(Table1[[#This Row],[NUM_T]]/(Table1[[#This Row],[NUM_T]]+Table1[[#This Row],[NUM_F]]),0)</f>
        <v>0.36399999999999999</v>
      </c>
      <c r="AS1374" s="2">
        <f>IFERROR(((LEN(Table1[[#This Row],[Predictors]])-LEN(SUBSTITUTE(Table1[[#This Row],[Predictors]],"_","")))/Table1[[#This Row],[NumPredictors]])-Table1[[#This Row],[P_se]],0)</f>
        <v>0.3</v>
      </c>
      <c r="AT1374" s="2">
        <f>IFERROR((LEN(Table1[[#This Row],[Predictors]])-LEN(SUBSTITUTE(Table1[[#This Row],[Predictors]],".","")))/Table1[[#This Row],[NumPredictors]],0)</f>
        <v>0.7</v>
      </c>
      <c r="AU13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4" s="2">
        <f>1-(Table1[[#This Row],[P_2gram]]+Table1[[#This Row],[P_order]]+Table1[[#This Row],[P_se]])</f>
        <v>0</v>
      </c>
    </row>
    <row r="1375" spans="1:48" x14ac:dyDescent="0.25">
      <c r="A1375" s="26">
        <v>1</v>
      </c>
      <c r="B1375" s="26" t="s">
        <v>645</v>
      </c>
      <c r="C1375" s="26" t="s">
        <v>185</v>
      </c>
      <c r="D1375" s="26" t="s">
        <v>1510</v>
      </c>
      <c r="E1375" s="26">
        <v>4000</v>
      </c>
      <c r="F13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75" s="26" t="s">
        <v>1070</v>
      </c>
      <c r="H1375" s="27">
        <v>1</v>
      </c>
      <c r="I1375" s="28">
        <v>43118.89565972222</v>
      </c>
      <c r="J1375" s="26" t="s">
        <v>982</v>
      </c>
      <c r="K1375" s="26" t="s">
        <v>11</v>
      </c>
      <c r="L1375" t="str">
        <f>SUBSTITUTE(SUBSTITUTE(Table1[[#This Row],[PredictorSetsOrig]],"task","act"),"startend","se")</f>
        <v>act</v>
      </c>
      <c r="M1375" s="32" t="s">
        <v>12</v>
      </c>
      <c r="N1375" s="27">
        <v>10</v>
      </c>
      <c r="O1375" s="27">
        <f>IF(Table1[[#This Row],[Algorithm]]="None",0,IF(Table1[[#This Row],[NumPredictors]]&lt;=5,5,IF(Table1[[#This Row],[NumPredictors]]&lt;=10,10,IF(Table1[[#This Row],[NumPredictors]]&lt;=30,30,50))))</f>
        <v>10</v>
      </c>
      <c r="P1375" s="29">
        <v>0.80500000000000005</v>
      </c>
      <c r="Q1375" s="29">
        <v>0.79733333333333301</v>
      </c>
      <c r="R1375" s="26">
        <v>3.0000000000654801E-2</v>
      </c>
      <c r="S1375" s="26">
        <v>3.1700000000000701</v>
      </c>
      <c r="T1375" s="26">
        <v>5.9999999999490697E-2</v>
      </c>
      <c r="U1375" s="27">
        <v>0.17066537123169001</v>
      </c>
      <c r="V1375" s="17">
        <v>6.6527099250221697</v>
      </c>
      <c r="W1375" s="22">
        <f>IFERROR(Table1[[#This Row],[MutualInformation]]/Table1[[#This Row],[MutualInformationPotential]],0)</f>
        <v>2.5653511599804387E-2</v>
      </c>
      <c r="X1375" s="27">
        <v>4.0710191249173598E-3</v>
      </c>
      <c r="Y1375" s="27">
        <v>0.37128971067814898</v>
      </c>
      <c r="Z1375" s="27">
        <f>IFERROR(Table1[[#This Row],[MutualInformationVsOutcome]]/Table1[[#This Row],[MutualInformationVsOutcomePotential]],0)</f>
        <v>1.0964535261377891E-2</v>
      </c>
      <c r="AA1375" s="26">
        <v>0</v>
      </c>
      <c r="AB1375" s="26">
        <v>805</v>
      </c>
      <c r="AC1375" s="26">
        <v>0</v>
      </c>
      <c r="AD1375" s="26">
        <v>195</v>
      </c>
      <c r="AE1375" s="27" t="s">
        <v>1071</v>
      </c>
      <c r="AF13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75" s="17" t="str">
        <f>RIGHT(Table1[[#This Row],[AlgorithmFunc]],LEN(Table1[[#This Row],[AlgorithmFunc]])-16)</f>
        <v>Fisher</v>
      </c>
      <c r="AH1375" s="27">
        <f>Table1[[#This Row],['# CM TP]]+Table1[[#This Row],['# CM TN]]</f>
        <v>805</v>
      </c>
      <c r="AI1375" s="27">
        <f>Table1[[#This Row],['# CM FP]]+Table1[[#This Row],['# CM FN]]</f>
        <v>195</v>
      </c>
      <c r="AJ1375" s="27">
        <f>Table1[[#This Row],['# CM TP]]+Table1[[#This Row],['# CM FP]]</f>
        <v>0</v>
      </c>
      <c r="AK1375" s="27">
        <f>Table1[[#This Row],['# CM TN]]+Table1[[#This Row],['# CM FN]]</f>
        <v>1000</v>
      </c>
      <c r="AL1375" s="27">
        <f>Table1[[#This Row],[GT_T]]+Table1[[#This Row],[GT_F]]</f>
        <v>1000</v>
      </c>
      <c r="AM1375" s="27">
        <f>IFERROR((Table1[[#This Row],['# CM TP]]+Table1[[#This Row],['# CM TN]])/Table1[[#This Row],[GT_TOT]], 0)</f>
        <v>0.80500000000000005</v>
      </c>
      <c r="AN1375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75" s="27">
        <f>(Table1[[#This Row],[OBS_ACC]]-Table1[[#This Row],[EXP_ACC]])/(1-Table1[[#This Row],[EXP_ACC]])</f>
        <v>0.75776397515527971</v>
      </c>
      <c r="AP1375" s="27">
        <f>Table1[[#This Row],['# CM TP]]+Table1[[#This Row],['# CM FN]]</f>
        <v>195</v>
      </c>
      <c r="AQ1375" s="27">
        <f>Table1[[#This Row],['# CM TN]]+Table1[[#This Row],['# CM FP]]</f>
        <v>805</v>
      </c>
      <c r="AR1375" s="29">
        <f>IFERROR(Table1[[#This Row],[NUM_T]]/(Table1[[#This Row],[NUM_T]]+Table1[[#This Row],[NUM_F]]),0)</f>
        <v>0.19500000000000001</v>
      </c>
      <c r="AS1375" s="29">
        <f>IFERROR(((LEN(Table1[[#This Row],[Predictors]])-LEN(SUBSTITUTE(Table1[[#This Row],[Predictors]],"_","")))/Table1[[#This Row],[NumPredictors]])-Table1[[#This Row],[P_se]],0)</f>
        <v>0</v>
      </c>
      <c r="AT1375" s="29">
        <f>IFERROR((LEN(Table1[[#This Row],[Predictors]])-LEN(SUBSTITUTE(Table1[[#This Row],[Predictors]],".","")))/Table1[[#This Row],[NumPredictors]],0)</f>
        <v>0</v>
      </c>
      <c r="AU137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5" s="29">
        <f>1-(Table1[[#This Row],[P_2gram]]+Table1[[#This Row],[P_order]]+Table1[[#This Row],[P_se]])</f>
        <v>1</v>
      </c>
    </row>
    <row r="1376" spans="1:48" x14ac:dyDescent="0.25">
      <c r="A1376" s="26">
        <v>3</v>
      </c>
      <c r="B1376" s="26" t="s">
        <v>645</v>
      </c>
      <c r="C1376" s="26" t="s">
        <v>185</v>
      </c>
      <c r="D1376" s="26" t="s">
        <v>1510</v>
      </c>
      <c r="E1376" s="26">
        <v>4000</v>
      </c>
      <c r="F13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76" s="26" t="s">
        <v>1070</v>
      </c>
      <c r="H1376" s="27">
        <v>1</v>
      </c>
      <c r="I1376" s="28">
        <v>43118.89576388889</v>
      </c>
      <c r="J1376" s="26" t="s">
        <v>982</v>
      </c>
      <c r="K1376" s="26" t="s">
        <v>11</v>
      </c>
      <c r="L1376" t="str">
        <f>SUBSTITUTE(SUBSTITUTE(Table1[[#This Row],[PredictorSetsOrig]],"task","act"),"startend","se")</f>
        <v>act,se,2gram</v>
      </c>
      <c r="M1376" s="32" t="s">
        <v>16</v>
      </c>
      <c r="N1376" s="27">
        <v>10</v>
      </c>
      <c r="O1376" s="27">
        <f>IF(Table1[[#This Row],[Algorithm]]="None",0,IF(Table1[[#This Row],[NumPredictors]]&lt;=5,5,IF(Table1[[#This Row],[NumPredictors]]&lt;=10,10,IF(Table1[[#This Row],[NumPredictors]]&lt;=30,30,50))))</f>
        <v>10</v>
      </c>
      <c r="P1376" s="29">
        <v>0.80500000000000005</v>
      </c>
      <c r="Q1376" s="29">
        <v>0.79733333333333301</v>
      </c>
      <c r="R1376" s="26">
        <v>0.85999999999967303</v>
      </c>
      <c r="S1376" s="26">
        <v>3.5199999999995302</v>
      </c>
      <c r="T1376" s="26">
        <v>0.62999999999919998</v>
      </c>
      <c r="U1376" s="27">
        <v>0.112470179321464</v>
      </c>
      <c r="V1376" s="17">
        <v>7.30761563701172</v>
      </c>
      <c r="W1376" s="22">
        <f>IFERROR(Table1[[#This Row],[MutualInformation]]/Table1[[#This Row],[MutualInformationPotential]],0)</f>
        <v>1.5390817594705361E-2</v>
      </c>
      <c r="X1376" s="27">
        <v>5.92968114225378E-4</v>
      </c>
      <c r="Y1376" s="27">
        <v>0.40525441704633802</v>
      </c>
      <c r="Z1376" s="27">
        <f>IFERROR(Table1[[#This Row],[MutualInformationVsOutcome]]/Table1[[#This Row],[MutualInformationVsOutcomePotential]],0)</f>
        <v>1.4631996328310869E-3</v>
      </c>
      <c r="AA1376" s="26">
        <v>0</v>
      </c>
      <c r="AB1376" s="26">
        <v>805</v>
      </c>
      <c r="AC1376" s="26">
        <v>0</v>
      </c>
      <c r="AD1376" s="26">
        <v>195</v>
      </c>
      <c r="AE1376" s="27" t="s">
        <v>1073</v>
      </c>
      <c r="AF13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76" s="17" t="str">
        <f>RIGHT(Table1[[#This Row],[AlgorithmFunc]],LEN(Table1[[#This Row],[AlgorithmFunc]])-16)</f>
        <v>Fisher</v>
      </c>
      <c r="AH1376" s="27">
        <f>Table1[[#This Row],['# CM TP]]+Table1[[#This Row],['# CM TN]]</f>
        <v>805</v>
      </c>
      <c r="AI1376" s="27">
        <f>Table1[[#This Row],['# CM FP]]+Table1[[#This Row],['# CM FN]]</f>
        <v>195</v>
      </c>
      <c r="AJ1376" s="27">
        <f>Table1[[#This Row],['# CM TP]]+Table1[[#This Row],['# CM FP]]</f>
        <v>0</v>
      </c>
      <c r="AK1376" s="27">
        <f>Table1[[#This Row],['# CM TN]]+Table1[[#This Row],['# CM FN]]</f>
        <v>1000</v>
      </c>
      <c r="AL1376" s="27">
        <f>Table1[[#This Row],[GT_T]]+Table1[[#This Row],[GT_F]]</f>
        <v>1000</v>
      </c>
      <c r="AM1376" s="27">
        <f>IFERROR((Table1[[#This Row],['# CM TP]]+Table1[[#This Row],['# CM TN]])/Table1[[#This Row],[GT_TOT]], 0)</f>
        <v>0.80500000000000005</v>
      </c>
      <c r="AN137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76" s="27">
        <f>(Table1[[#This Row],[OBS_ACC]]-Table1[[#This Row],[EXP_ACC]])/(1-Table1[[#This Row],[EXP_ACC]])</f>
        <v>0.75776397515527971</v>
      </c>
      <c r="AP1376" s="27">
        <f>Table1[[#This Row],['# CM TP]]+Table1[[#This Row],['# CM FN]]</f>
        <v>195</v>
      </c>
      <c r="AQ1376" s="27">
        <f>Table1[[#This Row],['# CM TN]]+Table1[[#This Row],['# CM FP]]</f>
        <v>805</v>
      </c>
      <c r="AR1376" s="29">
        <f>IFERROR(Table1[[#This Row],[NUM_T]]/(Table1[[#This Row],[NUM_T]]+Table1[[#This Row],[NUM_F]]),0)</f>
        <v>0.19500000000000001</v>
      </c>
      <c r="AS1376" s="29">
        <f>IFERROR(((LEN(Table1[[#This Row],[Predictors]])-LEN(SUBSTITUTE(Table1[[#This Row],[Predictors]],"_","")))/Table1[[#This Row],[NumPredictors]])-Table1[[#This Row],[P_se]],0)</f>
        <v>1</v>
      </c>
      <c r="AT1376" s="29">
        <f>IFERROR((LEN(Table1[[#This Row],[Predictors]])-LEN(SUBSTITUTE(Table1[[#This Row],[Predictors]],".","")))/Table1[[#This Row],[NumPredictors]],0)</f>
        <v>0</v>
      </c>
      <c r="AU137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6" s="29">
        <f>1-(Table1[[#This Row],[P_2gram]]+Table1[[#This Row],[P_order]]+Table1[[#This Row],[P_se]])</f>
        <v>0</v>
      </c>
    </row>
    <row r="1377" spans="1:48" x14ac:dyDescent="0.25">
      <c r="A1377" s="26">
        <v>5</v>
      </c>
      <c r="B1377" s="26" t="s">
        <v>645</v>
      </c>
      <c r="C1377" s="26" t="s">
        <v>185</v>
      </c>
      <c r="D1377" s="26" t="s">
        <v>1510</v>
      </c>
      <c r="E1377" s="26">
        <v>4000</v>
      </c>
      <c r="F13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77" s="26" t="s">
        <v>1070</v>
      </c>
      <c r="H1377" s="27">
        <v>1</v>
      </c>
      <c r="I1377" s="28">
        <v>43118.895902777775</v>
      </c>
      <c r="J1377" s="26" t="s">
        <v>982</v>
      </c>
      <c r="K1377" s="26" t="s">
        <v>11</v>
      </c>
      <c r="L1377" t="str">
        <f>SUBSTITUTE(SUBSTITUTE(Table1[[#This Row],[PredictorSetsOrig]],"task","act"),"startend","se")</f>
        <v>act,se,2gram,order</v>
      </c>
      <c r="M1377" s="32" t="s">
        <v>20</v>
      </c>
      <c r="N1377" s="27">
        <v>10</v>
      </c>
      <c r="O1377" s="27">
        <f>IF(Table1[[#This Row],[Algorithm]]="None",0,IF(Table1[[#This Row],[NumPredictors]]&lt;=5,5,IF(Table1[[#This Row],[NumPredictors]]&lt;=10,10,IF(Table1[[#This Row],[NumPredictors]]&lt;=30,30,50))))</f>
        <v>10</v>
      </c>
      <c r="P1377" s="29">
        <v>0.80500000000000005</v>
      </c>
      <c r="Q1377" s="29">
        <v>0.79733333333333301</v>
      </c>
      <c r="R1377" s="26">
        <v>1.90999999999985</v>
      </c>
      <c r="S1377" s="26">
        <v>3.7799999999997498</v>
      </c>
      <c r="T1377" s="26">
        <v>1.5999999999994501</v>
      </c>
      <c r="U1377" s="27">
        <v>0.64958893551191599</v>
      </c>
      <c r="V1377" s="17">
        <v>7.30761563701172</v>
      </c>
      <c r="W1377" s="22">
        <f>IFERROR(Table1[[#This Row],[MutualInformation]]/Table1[[#This Row],[MutualInformationPotential]],0)</f>
        <v>8.889205012670183E-2</v>
      </c>
      <c r="X1377" s="27">
        <v>3.6139836934090401E-3</v>
      </c>
      <c r="Y1377" s="27">
        <v>0.40525441704633902</v>
      </c>
      <c r="Z1377" s="27">
        <f>IFERROR(Table1[[#This Row],[MutualInformationVsOutcome]]/Table1[[#This Row],[MutualInformationVsOutcomePotential]],0)</f>
        <v>8.9178144429596616E-3</v>
      </c>
      <c r="AA1377" s="26">
        <v>0</v>
      </c>
      <c r="AB1377" s="26">
        <v>805</v>
      </c>
      <c r="AC1377" s="26">
        <v>0</v>
      </c>
      <c r="AD1377" s="26">
        <v>195</v>
      </c>
      <c r="AE1377" s="27" t="s">
        <v>1075</v>
      </c>
      <c r="AF13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77" s="17" t="str">
        <f>RIGHT(Table1[[#This Row],[AlgorithmFunc]],LEN(Table1[[#This Row],[AlgorithmFunc]])-16)</f>
        <v>Fisher</v>
      </c>
      <c r="AH1377" s="27">
        <f>Table1[[#This Row],['# CM TP]]+Table1[[#This Row],['# CM TN]]</f>
        <v>805</v>
      </c>
      <c r="AI1377" s="27">
        <f>Table1[[#This Row],['# CM FP]]+Table1[[#This Row],['# CM FN]]</f>
        <v>195</v>
      </c>
      <c r="AJ1377" s="27">
        <f>Table1[[#This Row],['# CM TP]]+Table1[[#This Row],['# CM FP]]</f>
        <v>0</v>
      </c>
      <c r="AK1377" s="27">
        <f>Table1[[#This Row],['# CM TN]]+Table1[[#This Row],['# CM FN]]</f>
        <v>1000</v>
      </c>
      <c r="AL1377" s="27">
        <f>Table1[[#This Row],[GT_T]]+Table1[[#This Row],[GT_F]]</f>
        <v>1000</v>
      </c>
      <c r="AM1377" s="27">
        <f>IFERROR((Table1[[#This Row],['# CM TP]]+Table1[[#This Row],['# CM TN]])/Table1[[#This Row],[GT_TOT]], 0)</f>
        <v>0.80500000000000005</v>
      </c>
      <c r="AN1377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77" s="27">
        <f>(Table1[[#This Row],[OBS_ACC]]-Table1[[#This Row],[EXP_ACC]])/(1-Table1[[#This Row],[EXP_ACC]])</f>
        <v>0.75776397515527971</v>
      </c>
      <c r="AP1377" s="27">
        <f>Table1[[#This Row],['# CM TP]]+Table1[[#This Row],['# CM FN]]</f>
        <v>195</v>
      </c>
      <c r="AQ1377" s="27">
        <f>Table1[[#This Row],['# CM TN]]+Table1[[#This Row],['# CM FP]]</f>
        <v>805</v>
      </c>
      <c r="AR1377" s="29">
        <f>IFERROR(Table1[[#This Row],[NUM_T]]/(Table1[[#This Row],[NUM_T]]+Table1[[#This Row],[NUM_F]]),0)</f>
        <v>0.19500000000000001</v>
      </c>
      <c r="AS1377" s="29">
        <f>IFERROR(((LEN(Table1[[#This Row],[Predictors]])-LEN(SUBSTITUTE(Table1[[#This Row],[Predictors]],"_","")))/Table1[[#This Row],[NumPredictors]])-Table1[[#This Row],[P_se]],0)</f>
        <v>0.4</v>
      </c>
      <c r="AT1377" s="29">
        <f>IFERROR((LEN(Table1[[#This Row],[Predictors]])-LEN(SUBSTITUTE(Table1[[#This Row],[Predictors]],".","")))/Table1[[#This Row],[NumPredictors]],0)</f>
        <v>0.6</v>
      </c>
      <c r="AU137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7" s="29">
        <f>1-(Table1[[#This Row],[P_2gram]]+Table1[[#This Row],[P_order]]+Table1[[#This Row],[P_se]])</f>
        <v>0</v>
      </c>
    </row>
    <row r="1378" spans="1:48" x14ac:dyDescent="0.25">
      <c r="A1378" s="26">
        <v>6</v>
      </c>
      <c r="B1378" s="26" t="s">
        <v>645</v>
      </c>
      <c r="C1378" s="26" t="s">
        <v>185</v>
      </c>
      <c r="D1378" s="26" t="s">
        <v>1510</v>
      </c>
      <c r="E1378" s="26">
        <v>4000</v>
      </c>
      <c r="F13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78" s="26" t="s">
        <v>1070</v>
      </c>
      <c r="H1378" s="27">
        <v>1</v>
      </c>
      <c r="I1378" s="28">
        <v>43118.895995370367</v>
      </c>
      <c r="J1378" s="26" t="s">
        <v>982</v>
      </c>
      <c r="K1378" s="26" t="s">
        <v>11</v>
      </c>
      <c r="L1378" t="str">
        <f>SUBSTITUTE(SUBSTITUTE(Table1[[#This Row],[PredictorSetsOrig]],"task","act"),"startend","se")</f>
        <v>act,2gram</v>
      </c>
      <c r="M1378" s="31" t="s">
        <v>22</v>
      </c>
      <c r="N1378" s="27">
        <v>10</v>
      </c>
      <c r="O1378" s="27">
        <f>IF(Table1[[#This Row],[Algorithm]]="None",0,IF(Table1[[#This Row],[NumPredictors]]&lt;=5,5,IF(Table1[[#This Row],[NumPredictors]]&lt;=10,10,IF(Table1[[#This Row],[NumPredictors]]&lt;=30,30,50))))</f>
        <v>10</v>
      </c>
      <c r="P1378" s="29">
        <v>0.80500000000000005</v>
      </c>
      <c r="Q1378" s="29">
        <v>0.79733333333333301</v>
      </c>
      <c r="R1378" s="26">
        <v>0.89999999999963598</v>
      </c>
      <c r="S1378" s="26">
        <v>3.4700000000002502</v>
      </c>
      <c r="T1378" s="26">
        <v>0.60999999999967303</v>
      </c>
      <c r="U1378" s="27">
        <v>0.47251024843344702</v>
      </c>
      <c r="V1378" s="17">
        <v>7.30761563701172</v>
      </c>
      <c r="W1378" s="22">
        <f>IFERROR(Table1[[#This Row],[MutualInformation]]/Table1[[#This Row],[MutualInformationPotential]],0)</f>
        <v>6.465997555211718E-2</v>
      </c>
      <c r="X1378" s="27">
        <v>8.6207582191573096E-3</v>
      </c>
      <c r="Y1378" s="3">
        <v>0.40525441704633902</v>
      </c>
      <c r="Z1378" s="27">
        <f>IFERROR(Table1[[#This Row],[MutualInformationVsOutcome]]/Table1[[#This Row],[MutualInformationVsOutcomePotential]],0)</f>
        <v>2.1272459611887621E-2</v>
      </c>
      <c r="AA1378" s="26">
        <v>0</v>
      </c>
      <c r="AB1378" s="26">
        <v>805</v>
      </c>
      <c r="AC1378" s="26">
        <v>0</v>
      </c>
      <c r="AD1378" s="26">
        <v>195</v>
      </c>
      <c r="AE1378" s="27" t="s">
        <v>1076</v>
      </c>
      <c r="AF13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78" s="17" t="str">
        <f>RIGHT(Table1[[#This Row],[AlgorithmFunc]],LEN(Table1[[#This Row],[AlgorithmFunc]])-16)</f>
        <v>Fisher</v>
      </c>
      <c r="AH1378" s="27">
        <f>Table1[[#This Row],['# CM TP]]+Table1[[#This Row],['# CM TN]]</f>
        <v>805</v>
      </c>
      <c r="AI1378" s="27">
        <f>Table1[[#This Row],['# CM FP]]+Table1[[#This Row],['# CM FN]]</f>
        <v>195</v>
      </c>
      <c r="AJ1378" s="27">
        <f>Table1[[#This Row],['# CM TP]]+Table1[[#This Row],['# CM FP]]</f>
        <v>0</v>
      </c>
      <c r="AK1378" s="27">
        <f>Table1[[#This Row],['# CM TN]]+Table1[[#This Row],['# CM FN]]</f>
        <v>1000</v>
      </c>
      <c r="AL1378" s="27">
        <f>Table1[[#This Row],[GT_T]]+Table1[[#This Row],[GT_F]]</f>
        <v>1000</v>
      </c>
      <c r="AM1378" s="27">
        <f>IFERROR((Table1[[#This Row],['# CM TP]]+Table1[[#This Row],['# CM TN]])/Table1[[#This Row],[GT_TOT]], 0)</f>
        <v>0.80500000000000005</v>
      </c>
      <c r="AN1378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78" s="27">
        <f>(Table1[[#This Row],[OBS_ACC]]-Table1[[#This Row],[EXP_ACC]])/(1-Table1[[#This Row],[EXP_ACC]])</f>
        <v>0.75776397515527971</v>
      </c>
      <c r="AP1378" s="27">
        <f>Table1[[#This Row],['# CM TP]]+Table1[[#This Row],['# CM FN]]</f>
        <v>195</v>
      </c>
      <c r="AQ1378" s="27">
        <f>Table1[[#This Row],['# CM TN]]+Table1[[#This Row],['# CM FP]]</f>
        <v>805</v>
      </c>
      <c r="AR1378" s="29">
        <f>IFERROR(Table1[[#This Row],[NUM_T]]/(Table1[[#This Row],[NUM_T]]+Table1[[#This Row],[NUM_F]]),0)</f>
        <v>0.19500000000000001</v>
      </c>
      <c r="AS1378" s="29">
        <f>IFERROR(((LEN(Table1[[#This Row],[Predictors]])-LEN(SUBSTITUTE(Table1[[#This Row],[Predictors]],"_","")))/Table1[[#This Row],[NumPredictors]])-Table1[[#This Row],[P_se]],0)</f>
        <v>1</v>
      </c>
      <c r="AT1378" s="29">
        <f>IFERROR((LEN(Table1[[#This Row],[Predictors]])-LEN(SUBSTITUTE(Table1[[#This Row],[Predictors]],".","")))/Table1[[#This Row],[NumPredictors]],0)</f>
        <v>0</v>
      </c>
      <c r="AU137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8" s="29">
        <f>1-(Table1[[#This Row],[P_2gram]]+Table1[[#This Row],[P_order]]+Table1[[#This Row],[P_se]])</f>
        <v>0</v>
      </c>
    </row>
    <row r="1379" spans="1:48" x14ac:dyDescent="0.25">
      <c r="A1379" s="26">
        <v>7</v>
      </c>
      <c r="B1379" s="26" t="s">
        <v>645</v>
      </c>
      <c r="C1379" s="26" t="s">
        <v>185</v>
      </c>
      <c r="D1379" s="26" t="s">
        <v>1510</v>
      </c>
      <c r="E1379" s="26">
        <v>4000</v>
      </c>
      <c r="F13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79" s="26" t="s">
        <v>1070</v>
      </c>
      <c r="H1379" s="27">
        <v>1</v>
      </c>
      <c r="I1379" s="28">
        <v>43118.896064814813</v>
      </c>
      <c r="J1379" s="26" t="s">
        <v>982</v>
      </c>
      <c r="K1379" s="26" t="s">
        <v>11</v>
      </c>
      <c r="L1379" t="str">
        <f>SUBSTITUTE(SUBSTITUTE(Table1[[#This Row],[PredictorSetsOrig]],"task","act"),"startend","se")</f>
        <v>act,2gram,order</v>
      </c>
      <c r="M1379" s="31" t="s">
        <v>24</v>
      </c>
      <c r="N1379" s="27">
        <v>10</v>
      </c>
      <c r="O1379" s="27">
        <f>IF(Table1[[#This Row],[Algorithm]]="None",0,IF(Table1[[#This Row],[NumPredictors]]&lt;=5,5,IF(Table1[[#This Row],[NumPredictors]]&lt;=10,10,IF(Table1[[#This Row],[NumPredictors]]&lt;=30,30,50))))</f>
        <v>10</v>
      </c>
      <c r="P1379" s="29">
        <v>0.80500000000000005</v>
      </c>
      <c r="Q1379" s="29">
        <v>0.79733333333333301</v>
      </c>
      <c r="R1379" s="26">
        <v>2.1400000000003301</v>
      </c>
      <c r="S1379" s="26">
        <v>3.7999999999992702</v>
      </c>
      <c r="T1379" s="26">
        <v>1.63000000000011</v>
      </c>
      <c r="U1379" s="27">
        <v>0.82505319742299799</v>
      </c>
      <c r="V1379" s="17">
        <v>7.30761563701172</v>
      </c>
      <c r="W1379" s="22">
        <f>IFERROR(Table1[[#This Row],[MutualInformation]]/Table1[[#This Row],[MutualInformationPotential]],0)</f>
        <v>0.11290320104470962</v>
      </c>
      <c r="X1379" s="27">
        <v>5.2428712566241504E-3</v>
      </c>
      <c r="Y1379" s="27">
        <v>0.40525441704633902</v>
      </c>
      <c r="Z1379" s="27">
        <f>IFERROR(Table1[[#This Row],[MutualInformationVsOutcome]]/Table1[[#This Row],[MutualInformationVsOutcomePotential]],0)</f>
        <v>1.293723408331081E-2</v>
      </c>
      <c r="AA1379" s="26">
        <v>0</v>
      </c>
      <c r="AB1379" s="26">
        <v>805</v>
      </c>
      <c r="AC1379" s="26">
        <v>0</v>
      </c>
      <c r="AD1379" s="26">
        <v>195</v>
      </c>
      <c r="AE1379" s="27" t="s">
        <v>1077</v>
      </c>
      <c r="AF13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79" s="17" t="str">
        <f>RIGHT(Table1[[#This Row],[AlgorithmFunc]],LEN(Table1[[#This Row],[AlgorithmFunc]])-16)</f>
        <v>Fisher</v>
      </c>
      <c r="AH1379" s="27">
        <f>Table1[[#This Row],['# CM TP]]+Table1[[#This Row],['# CM TN]]</f>
        <v>805</v>
      </c>
      <c r="AI1379" s="27">
        <f>Table1[[#This Row],['# CM FP]]+Table1[[#This Row],['# CM FN]]</f>
        <v>195</v>
      </c>
      <c r="AJ1379" s="27">
        <f>Table1[[#This Row],['# CM TP]]+Table1[[#This Row],['# CM FP]]</f>
        <v>0</v>
      </c>
      <c r="AK1379" s="27">
        <f>Table1[[#This Row],['# CM TN]]+Table1[[#This Row],['# CM FN]]</f>
        <v>1000</v>
      </c>
      <c r="AL1379" s="27">
        <f>Table1[[#This Row],[GT_T]]+Table1[[#This Row],[GT_F]]</f>
        <v>1000</v>
      </c>
      <c r="AM1379" s="27">
        <f>IFERROR((Table1[[#This Row],['# CM TP]]+Table1[[#This Row],['# CM TN]])/Table1[[#This Row],[GT_TOT]], 0)</f>
        <v>0.80500000000000005</v>
      </c>
      <c r="AN137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79" s="27">
        <f>(Table1[[#This Row],[OBS_ACC]]-Table1[[#This Row],[EXP_ACC]])/(1-Table1[[#This Row],[EXP_ACC]])</f>
        <v>0.75776397515527971</v>
      </c>
      <c r="AP1379" s="27">
        <f>Table1[[#This Row],['# CM TP]]+Table1[[#This Row],['# CM FN]]</f>
        <v>195</v>
      </c>
      <c r="AQ1379" s="27">
        <f>Table1[[#This Row],['# CM TN]]+Table1[[#This Row],['# CM FP]]</f>
        <v>805</v>
      </c>
      <c r="AR1379" s="29">
        <f>IFERROR(Table1[[#This Row],[NUM_T]]/(Table1[[#This Row],[NUM_T]]+Table1[[#This Row],[NUM_F]]),0)</f>
        <v>0.19500000000000001</v>
      </c>
      <c r="AS1379" s="29">
        <f>IFERROR(((LEN(Table1[[#This Row],[Predictors]])-LEN(SUBSTITUTE(Table1[[#This Row],[Predictors]],"_","")))/Table1[[#This Row],[NumPredictors]])-Table1[[#This Row],[P_se]],0)</f>
        <v>0.3</v>
      </c>
      <c r="AT1379" s="29">
        <f>IFERROR((LEN(Table1[[#This Row],[Predictors]])-LEN(SUBSTITUTE(Table1[[#This Row],[Predictors]],".","")))/Table1[[#This Row],[NumPredictors]],0)</f>
        <v>0.7</v>
      </c>
      <c r="AU137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79" s="29">
        <f>1-(Table1[[#This Row],[P_2gram]]+Table1[[#This Row],[P_order]]+Table1[[#This Row],[P_se]])</f>
        <v>0</v>
      </c>
    </row>
    <row r="1380" spans="1:48" x14ac:dyDescent="0.25">
      <c r="A1380" s="26">
        <v>8</v>
      </c>
      <c r="B1380" s="26" t="s">
        <v>645</v>
      </c>
      <c r="C1380" s="26" t="s">
        <v>185</v>
      </c>
      <c r="D1380" s="26" t="s">
        <v>1510</v>
      </c>
      <c r="E1380" s="26">
        <v>4000</v>
      </c>
      <c r="F13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0" s="26" t="s">
        <v>1070</v>
      </c>
      <c r="H1380" s="27">
        <v>1</v>
      </c>
      <c r="I1380" s="28">
        <v>43118.896157407406</v>
      </c>
      <c r="J1380" s="26" t="s">
        <v>982</v>
      </c>
      <c r="K1380" s="26" t="s">
        <v>11</v>
      </c>
      <c r="L1380" t="str">
        <f>SUBSTITUTE(SUBSTITUTE(Table1[[#This Row],[PredictorSetsOrig]],"task","act"),"startend","se")</f>
        <v>act,order</v>
      </c>
      <c r="M1380" s="32" t="s">
        <v>26</v>
      </c>
      <c r="N1380" s="27">
        <v>10</v>
      </c>
      <c r="O1380" s="27">
        <f>IF(Table1[[#This Row],[Algorithm]]="None",0,IF(Table1[[#This Row],[NumPredictors]]&lt;=5,5,IF(Table1[[#This Row],[NumPredictors]]&lt;=10,10,IF(Table1[[#This Row],[NumPredictors]]&lt;=30,30,50))))</f>
        <v>10</v>
      </c>
      <c r="P1380" s="29">
        <v>0.80500000000000005</v>
      </c>
      <c r="Q1380" s="29">
        <v>0.79733333333333301</v>
      </c>
      <c r="R1380" s="26">
        <v>1.1099999999996699</v>
      </c>
      <c r="S1380" s="26">
        <v>3.2799999999997498</v>
      </c>
      <c r="T1380" s="26">
        <v>0.82999999999992702</v>
      </c>
      <c r="U1380" s="27">
        <v>8.2566539193814806E-2</v>
      </c>
      <c r="V1380" s="17">
        <v>7.28892414629368</v>
      </c>
      <c r="W1380" s="22">
        <f>IFERROR(Table1[[#This Row],[MutualInformation]]/Table1[[#This Row],[MutualInformationPotential]],0)</f>
        <v>1.1327671620207322E-2</v>
      </c>
      <c r="X1380" s="27">
        <v>1.55030209262108E-3</v>
      </c>
      <c r="Y1380" s="27">
        <v>0.403599247604152</v>
      </c>
      <c r="Z1380" s="27">
        <f>IFERROR(Table1[[#This Row],[MutualInformationVsOutcome]]/Table1[[#This Row],[MutualInformationVsOutcomePotential]],0)</f>
        <v>3.8411917312135527E-3</v>
      </c>
      <c r="AA1380" s="26">
        <v>0</v>
      </c>
      <c r="AB1380" s="26">
        <v>805</v>
      </c>
      <c r="AC1380" s="26">
        <v>0</v>
      </c>
      <c r="AD1380" s="26">
        <v>195</v>
      </c>
      <c r="AE1380" s="27" t="s">
        <v>1078</v>
      </c>
      <c r="AF13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80" s="17" t="str">
        <f>RIGHT(Table1[[#This Row],[AlgorithmFunc]],LEN(Table1[[#This Row],[AlgorithmFunc]])-16)</f>
        <v>Fisher</v>
      </c>
      <c r="AH1380" s="27">
        <f>Table1[[#This Row],['# CM TP]]+Table1[[#This Row],['# CM TN]]</f>
        <v>805</v>
      </c>
      <c r="AI1380" s="27">
        <f>Table1[[#This Row],['# CM FP]]+Table1[[#This Row],['# CM FN]]</f>
        <v>195</v>
      </c>
      <c r="AJ1380" s="27">
        <f>Table1[[#This Row],['# CM TP]]+Table1[[#This Row],['# CM FP]]</f>
        <v>0</v>
      </c>
      <c r="AK1380" s="27">
        <f>Table1[[#This Row],['# CM TN]]+Table1[[#This Row],['# CM FN]]</f>
        <v>1000</v>
      </c>
      <c r="AL1380" s="27">
        <f>Table1[[#This Row],[GT_T]]+Table1[[#This Row],[GT_F]]</f>
        <v>1000</v>
      </c>
      <c r="AM1380" s="27">
        <f>IFERROR((Table1[[#This Row],['# CM TP]]+Table1[[#This Row],['# CM TN]])/Table1[[#This Row],[GT_TOT]], 0)</f>
        <v>0.80500000000000005</v>
      </c>
      <c r="AN138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0" s="27">
        <f>(Table1[[#This Row],[OBS_ACC]]-Table1[[#This Row],[EXP_ACC]])/(1-Table1[[#This Row],[EXP_ACC]])</f>
        <v>0.75776397515527971</v>
      </c>
      <c r="AP1380" s="27">
        <f>Table1[[#This Row],['# CM TP]]+Table1[[#This Row],['# CM FN]]</f>
        <v>195</v>
      </c>
      <c r="AQ1380" s="27">
        <f>Table1[[#This Row],['# CM TN]]+Table1[[#This Row],['# CM FP]]</f>
        <v>805</v>
      </c>
      <c r="AR1380" s="29">
        <f>IFERROR(Table1[[#This Row],[NUM_T]]/(Table1[[#This Row],[NUM_T]]+Table1[[#This Row],[NUM_F]]),0)</f>
        <v>0.19500000000000001</v>
      </c>
      <c r="AS1380" s="29">
        <f>IFERROR(((LEN(Table1[[#This Row],[Predictors]])-LEN(SUBSTITUTE(Table1[[#This Row],[Predictors]],"_","")))/Table1[[#This Row],[NumPredictors]])-Table1[[#This Row],[P_se]],0)</f>
        <v>0</v>
      </c>
      <c r="AT1380" s="29">
        <f>IFERROR((LEN(Table1[[#This Row],[Predictors]])-LEN(SUBSTITUTE(Table1[[#This Row],[Predictors]],".","")))/Table1[[#This Row],[NumPredictors]],0)</f>
        <v>1</v>
      </c>
      <c r="AU138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0" s="29">
        <f>1-(Table1[[#This Row],[P_2gram]]+Table1[[#This Row],[P_order]]+Table1[[#This Row],[P_se]])</f>
        <v>0</v>
      </c>
    </row>
    <row r="1381" spans="1:48" x14ac:dyDescent="0.25">
      <c r="A1381">
        <v>10</v>
      </c>
      <c r="B1381" t="s">
        <v>645</v>
      </c>
      <c r="C1381" t="s">
        <v>185</v>
      </c>
      <c r="D1381" s="26" t="s">
        <v>1510</v>
      </c>
      <c r="E1381">
        <v>4000</v>
      </c>
      <c r="F13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1" t="s">
        <v>1070</v>
      </c>
      <c r="H1381" s="3">
        <v>1</v>
      </c>
      <c r="I1381" s="1">
        <v>43118.896296296298</v>
      </c>
      <c r="J1381" t="s">
        <v>982</v>
      </c>
      <c r="K1381" t="s">
        <v>11</v>
      </c>
      <c r="L1381" t="str">
        <f>SUBSTITUTE(SUBSTITUTE(Table1[[#This Row],[PredictorSetsOrig]],"task","act"),"startend","se")</f>
        <v>order</v>
      </c>
      <c r="M1381" s="32" t="s">
        <v>436</v>
      </c>
      <c r="N1381" s="27">
        <v>10</v>
      </c>
      <c r="O1381" s="3">
        <f>IF(Table1[[#This Row],[Algorithm]]="None",0,IF(Table1[[#This Row],[NumPredictors]]&lt;=5,5,IF(Table1[[#This Row],[NumPredictors]]&lt;=10,10,IF(Table1[[#This Row],[NumPredictors]]&lt;=30,30,50))))</f>
        <v>10</v>
      </c>
      <c r="P1381" s="2">
        <v>0.80500000000000005</v>
      </c>
      <c r="Q1381" s="2">
        <v>0.79733333333333301</v>
      </c>
      <c r="R1381">
        <v>1.1099999999996699</v>
      </c>
      <c r="S1381">
        <v>3.2299999999995599</v>
      </c>
      <c r="T1381">
        <v>0.84000000000014596</v>
      </c>
      <c r="U1381" s="3">
        <v>0.102053408141108</v>
      </c>
      <c r="V1381" s="17">
        <v>7.01301931468352</v>
      </c>
      <c r="W1381" s="22">
        <f>IFERROR(Table1[[#This Row],[MutualInformation]]/Table1[[#This Row],[MutualInformationPotential]],0)</f>
        <v>1.4551993023523195E-2</v>
      </c>
      <c r="X1381" s="27">
        <v>2.95606971171392E-3</v>
      </c>
      <c r="Y1381" s="27">
        <v>0.35444746043164099</v>
      </c>
      <c r="Z1381" s="3">
        <f>IFERROR(Table1[[#This Row],[MutualInformationVsOutcome]]/Table1[[#This Row],[MutualInformationVsOutcomePotential]],0)</f>
        <v>8.3399376260562316E-3</v>
      </c>
      <c r="AA1381">
        <v>0</v>
      </c>
      <c r="AB1381">
        <v>805</v>
      </c>
      <c r="AC1381">
        <v>0</v>
      </c>
      <c r="AD1381">
        <v>195</v>
      </c>
      <c r="AE1381" s="3" t="s">
        <v>1080</v>
      </c>
      <c r="AF13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81" s="17" t="str">
        <f>RIGHT(Table1[[#This Row],[AlgorithmFunc]],LEN(Table1[[#This Row],[AlgorithmFunc]])-16)</f>
        <v>Fisher</v>
      </c>
      <c r="AH1381" s="3">
        <f>Table1[[#This Row],['# CM TP]]+Table1[[#This Row],['# CM TN]]</f>
        <v>805</v>
      </c>
      <c r="AI1381" s="3">
        <f>Table1[[#This Row],['# CM FP]]+Table1[[#This Row],['# CM FN]]</f>
        <v>195</v>
      </c>
      <c r="AJ1381" s="3">
        <f>Table1[[#This Row],['# CM TP]]+Table1[[#This Row],['# CM FP]]</f>
        <v>0</v>
      </c>
      <c r="AK1381" s="3">
        <f>Table1[[#This Row],['# CM TN]]+Table1[[#This Row],['# CM FN]]</f>
        <v>1000</v>
      </c>
      <c r="AL1381" s="3">
        <f>Table1[[#This Row],[GT_T]]+Table1[[#This Row],[GT_F]]</f>
        <v>1000</v>
      </c>
      <c r="AM1381" s="3">
        <f>IFERROR((Table1[[#This Row],['# CM TP]]+Table1[[#This Row],['# CM TN]])/Table1[[#This Row],[GT_TOT]], 0)</f>
        <v>0.80500000000000005</v>
      </c>
      <c r="AN1381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1" s="3">
        <f>(Table1[[#This Row],[OBS_ACC]]-Table1[[#This Row],[EXP_ACC]])/(1-Table1[[#This Row],[EXP_ACC]])</f>
        <v>0.75776397515527971</v>
      </c>
      <c r="AP1381" s="3">
        <f>Table1[[#This Row],['# CM TP]]+Table1[[#This Row],['# CM FN]]</f>
        <v>195</v>
      </c>
      <c r="AQ1381" s="3">
        <f>Table1[[#This Row],['# CM TN]]+Table1[[#This Row],['# CM FP]]</f>
        <v>805</v>
      </c>
      <c r="AR1381" s="2">
        <f>IFERROR(Table1[[#This Row],[NUM_T]]/(Table1[[#This Row],[NUM_T]]+Table1[[#This Row],[NUM_F]]),0)</f>
        <v>0.19500000000000001</v>
      </c>
      <c r="AS1381" s="2">
        <f>IFERROR(((LEN(Table1[[#This Row],[Predictors]])-LEN(SUBSTITUTE(Table1[[#This Row],[Predictors]],"_","")))/Table1[[#This Row],[NumPredictors]])-Table1[[#This Row],[P_se]],0)</f>
        <v>0</v>
      </c>
      <c r="AT1381" s="2">
        <f>IFERROR((LEN(Table1[[#This Row],[Predictors]])-LEN(SUBSTITUTE(Table1[[#This Row],[Predictors]],".","")))/Table1[[#This Row],[NumPredictors]],0)</f>
        <v>1</v>
      </c>
      <c r="AU13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1" s="2">
        <f>1-(Table1[[#This Row],[P_2gram]]+Table1[[#This Row],[P_order]]+Table1[[#This Row],[P_se]])</f>
        <v>0</v>
      </c>
    </row>
    <row r="1382" spans="1:48" x14ac:dyDescent="0.25">
      <c r="A1382" s="26">
        <v>11</v>
      </c>
      <c r="B1382" t="s">
        <v>645</v>
      </c>
      <c r="C1382" s="26" t="s">
        <v>185</v>
      </c>
      <c r="D1382" s="26" t="s">
        <v>1510</v>
      </c>
      <c r="E1382" s="26">
        <v>4000</v>
      </c>
      <c r="F13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2" s="26" t="s">
        <v>1070</v>
      </c>
      <c r="H1382" s="27">
        <v>1</v>
      </c>
      <c r="I1382" s="28">
        <v>43118.896365740744</v>
      </c>
      <c r="J1382" s="26" t="s">
        <v>982</v>
      </c>
      <c r="K1382" s="26" t="s">
        <v>11</v>
      </c>
      <c r="L1382" t="str">
        <f>SUBSTITUTE(SUBSTITUTE(Table1[[#This Row],[PredictorSetsOrig]],"task","act"),"startend","se")</f>
        <v>2gram,order</v>
      </c>
      <c r="M1382" s="32" t="s">
        <v>438</v>
      </c>
      <c r="N1382" s="27">
        <v>10</v>
      </c>
      <c r="O1382" s="27">
        <f>IF(Table1[[#This Row],[Algorithm]]="None",0,IF(Table1[[#This Row],[NumPredictors]]&lt;=5,5,IF(Table1[[#This Row],[NumPredictors]]&lt;=10,10,IF(Table1[[#This Row],[NumPredictors]]&lt;=30,30,50))))</f>
        <v>10</v>
      </c>
      <c r="P1382" s="29">
        <v>0.80500000000000005</v>
      </c>
      <c r="Q1382" s="29">
        <v>0.79733333333333301</v>
      </c>
      <c r="R1382" s="26">
        <v>1.90999999999985</v>
      </c>
      <c r="S1382" s="26">
        <v>3.7200000000002502</v>
      </c>
      <c r="T1382" s="26">
        <v>1.5</v>
      </c>
      <c r="U1382" s="27">
        <v>0.60654585109543602</v>
      </c>
      <c r="V1382" s="17">
        <v>7.30761563701172</v>
      </c>
      <c r="W1382" s="22">
        <f>IFERROR(Table1[[#This Row],[MutualInformation]]/Table1[[#This Row],[MutualInformationPotential]],0)</f>
        <v>8.3001882039798816E-2</v>
      </c>
      <c r="X1382" s="27">
        <v>2.9129101174873999E-3</v>
      </c>
      <c r="Y1382" s="27">
        <v>0.40525441704633902</v>
      </c>
      <c r="Z1382" s="27">
        <f>IFERROR(Table1[[#This Row],[MutualInformationVsOutcome]]/Table1[[#This Row],[MutualInformationVsOutcomePotential]],0)</f>
        <v>7.187855319919491E-3</v>
      </c>
      <c r="AA1382" s="26">
        <v>0</v>
      </c>
      <c r="AB1382" s="26">
        <v>805</v>
      </c>
      <c r="AC1382" s="26">
        <v>0</v>
      </c>
      <c r="AD1382" s="26">
        <v>195</v>
      </c>
      <c r="AE1382" s="27" t="s">
        <v>1081</v>
      </c>
      <c r="AF13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82" s="17" t="str">
        <f>RIGHT(Table1[[#This Row],[AlgorithmFunc]],LEN(Table1[[#This Row],[AlgorithmFunc]])-16)</f>
        <v>Fisher</v>
      </c>
      <c r="AH1382" s="27">
        <f>Table1[[#This Row],['# CM TP]]+Table1[[#This Row],['# CM TN]]</f>
        <v>805</v>
      </c>
      <c r="AI1382" s="27">
        <f>Table1[[#This Row],['# CM FP]]+Table1[[#This Row],['# CM FN]]</f>
        <v>195</v>
      </c>
      <c r="AJ1382" s="27">
        <f>Table1[[#This Row],['# CM TP]]+Table1[[#This Row],['# CM FP]]</f>
        <v>0</v>
      </c>
      <c r="AK1382" s="27">
        <f>Table1[[#This Row],['# CM TN]]+Table1[[#This Row],['# CM FN]]</f>
        <v>1000</v>
      </c>
      <c r="AL1382" s="27">
        <f>Table1[[#This Row],[GT_T]]+Table1[[#This Row],[GT_F]]</f>
        <v>1000</v>
      </c>
      <c r="AM1382" s="27">
        <f>IFERROR((Table1[[#This Row],['# CM TP]]+Table1[[#This Row],['# CM TN]])/Table1[[#This Row],[GT_TOT]], 0)</f>
        <v>0.80500000000000005</v>
      </c>
      <c r="AN1382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2" s="27">
        <f>(Table1[[#This Row],[OBS_ACC]]-Table1[[#This Row],[EXP_ACC]])/(1-Table1[[#This Row],[EXP_ACC]])</f>
        <v>0.75776397515527971</v>
      </c>
      <c r="AP1382" s="27">
        <f>Table1[[#This Row],['# CM TP]]+Table1[[#This Row],['# CM FN]]</f>
        <v>195</v>
      </c>
      <c r="AQ1382" s="27">
        <f>Table1[[#This Row],['# CM TN]]+Table1[[#This Row],['# CM FP]]</f>
        <v>805</v>
      </c>
      <c r="AR1382" s="29">
        <f>IFERROR(Table1[[#This Row],[NUM_T]]/(Table1[[#This Row],[NUM_T]]+Table1[[#This Row],[NUM_F]]),0)</f>
        <v>0.19500000000000001</v>
      </c>
      <c r="AS1382" s="29">
        <f>IFERROR(((LEN(Table1[[#This Row],[Predictors]])-LEN(SUBSTITUTE(Table1[[#This Row],[Predictors]],"_","")))/Table1[[#This Row],[NumPredictors]])-Table1[[#This Row],[P_se]],0)</f>
        <v>0.3</v>
      </c>
      <c r="AT1382" s="29">
        <f>IFERROR((LEN(Table1[[#This Row],[Predictors]])-LEN(SUBSTITUTE(Table1[[#This Row],[Predictors]],".","")))/Table1[[#This Row],[NumPredictors]],0)</f>
        <v>0.7</v>
      </c>
      <c r="AU138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2" s="29">
        <f>1-(Table1[[#This Row],[P_2gram]]+Table1[[#This Row],[P_order]]+Table1[[#This Row],[P_se]])</f>
        <v>0</v>
      </c>
    </row>
    <row r="1383" spans="1:48" x14ac:dyDescent="0.25">
      <c r="A1383">
        <v>16</v>
      </c>
      <c r="B1383" t="s">
        <v>645</v>
      </c>
      <c r="C1383" t="s">
        <v>185</v>
      </c>
      <c r="D1383" s="26" t="s">
        <v>1510</v>
      </c>
      <c r="E1383">
        <v>4000</v>
      </c>
      <c r="F13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3" t="s">
        <v>1070</v>
      </c>
      <c r="H1383" s="3">
        <v>1</v>
      </c>
      <c r="I1383" s="1">
        <v>43118.89671296296</v>
      </c>
      <c r="J1383" t="s">
        <v>983</v>
      </c>
      <c r="K1383" t="s">
        <v>11</v>
      </c>
      <c r="L1383" t="str">
        <f>SUBSTITUTE(SUBSTITUTE(Table1[[#This Row],[PredictorSetsOrig]],"task","act"),"startend","se")</f>
        <v>act,se,2gram,order</v>
      </c>
      <c r="M1383" s="32" t="s">
        <v>20</v>
      </c>
      <c r="N1383" s="27">
        <v>10</v>
      </c>
      <c r="O1383" s="3">
        <f>IF(Table1[[#This Row],[Algorithm]]="None",0,IF(Table1[[#This Row],[NumPredictors]]&lt;=5,5,IF(Table1[[#This Row],[NumPredictors]]&lt;=10,10,IF(Table1[[#This Row],[NumPredictors]]&lt;=30,30,50))))</f>
        <v>10</v>
      </c>
      <c r="P1383" s="2">
        <v>0.80500000000000005</v>
      </c>
      <c r="Q1383" s="2">
        <v>0.79733333333333301</v>
      </c>
      <c r="R1383">
        <v>1.63000000000011</v>
      </c>
      <c r="S1383">
        <v>3.8099999999994898</v>
      </c>
      <c r="T1383">
        <v>1.6099999999996699</v>
      </c>
      <c r="U1383" s="3">
        <v>0.97578891549758795</v>
      </c>
      <c r="V1383" s="17">
        <v>7.30761563701172</v>
      </c>
      <c r="W1383" s="22">
        <f>IFERROR(Table1[[#This Row],[MutualInformation]]/Table1[[#This Row],[MutualInformationPotential]],0)</f>
        <v>0.13353041046047875</v>
      </c>
      <c r="X1383" s="27">
        <v>5.3553923619871196E-3</v>
      </c>
      <c r="Y1383" s="27">
        <v>0.40525441704633902</v>
      </c>
      <c r="Z1383" s="3">
        <f>IFERROR(Table1[[#This Row],[MutualInformationVsOutcome]]/Table1[[#This Row],[MutualInformationVsOutcomePotential]],0)</f>
        <v>1.3214889552640594E-2</v>
      </c>
      <c r="AA1383">
        <v>0</v>
      </c>
      <c r="AB1383">
        <v>805</v>
      </c>
      <c r="AC1383">
        <v>0</v>
      </c>
      <c r="AD1383">
        <v>195</v>
      </c>
      <c r="AE1383" s="3" t="s">
        <v>988</v>
      </c>
      <c r="AF13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383" s="17" t="str">
        <f>RIGHT(Table1[[#This Row],[AlgorithmFunc]],LEN(Table1[[#This Row],[AlgorithmFunc]])-16)</f>
        <v>Influence</v>
      </c>
      <c r="AH1383" s="3">
        <f>Table1[[#This Row],['# CM TP]]+Table1[[#This Row],['# CM TN]]</f>
        <v>805</v>
      </c>
      <c r="AI1383" s="3">
        <f>Table1[[#This Row],['# CM FP]]+Table1[[#This Row],['# CM FN]]</f>
        <v>195</v>
      </c>
      <c r="AJ1383" s="3">
        <f>Table1[[#This Row],['# CM TP]]+Table1[[#This Row],['# CM FP]]</f>
        <v>0</v>
      </c>
      <c r="AK1383" s="3">
        <f>Table1[[#This Row],['# CM TN]]+Table1[[#This Row],['# CM FN]]</f>
        <v>1000</v>
      </c>
      <c r="AL1383" s="3">
        <f>Table1[[#This Row],[GT_T]]+Table1[[#This Row],[GT_F]]</f>
        <v>1000</v>
      </c>
      <c r="AM1383" s="3">
        <f>IFERROR((Table1[[#This Row],['# CM TP]]+Table1[[#This Row],['# CM TN]])/Table1[[#This Row],[GT_TOT]], 0)</f>
        <v>0.80500000000000005</v>
      </c>
      <c r="AN1383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3" s="3">
        <f>(Table1[[#This Row],[OBS_ACC]]-Table1[[#This Row],[EXP_ACC]])/(1-Table1[[#This Row],[EXP_ACC]])</f>
        <v>0.75776397515527971</v>
      </c>
      <c r="AP1383" s="3">
        <f>Table1[[#This Row],['# CM TP]]+Table1[[#This Row],['# CM FN]]</f>
        <v>195</v>
      </c>
      <c r="AQ1383" s="3">
        <f>Table1[[#This Row],['# CM TN]]+Table1[[#This Row],['# CM FP]]</f>
        <v>805</v>
      </c>
      <c r="AR1383" s="2">
        <f>IFERROR(Table1[[#This Row],[NUM_T]]/(Table1[[#This Row],[NUM_T]]+Table1[[#This Row],[NUM_F]]),0)</f>
        <v>0.19500000000000001</v>
      </c>
      <c r="AS1383" s="2">
        <f>IFERROR(((LEN(Table1[[#This Row],[Predictors]])-LEN(SUBSTITUTE(Table1[[#This Row],[Predictors]],"_","")))/Table1[[#This Row],[NumPredictors]])-Table1[[#This Row],[P_se]],0)</f>
        <v>0.1</v>
      </c>
      <c r="AT1383" s="2">
        <f>IFERROR((LEN(Table1[[#This Row],[Predictors]])-LEN(SUBSTITUTE(Table1[[#This Row],[Predictors]],".","")))/Table1[[#This Row],[NumPredictors]],0)</f>
        <v>0.9</v>
      </c>
      <c r="AU13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3" s="2">
        <f>1-(Table1[[#This Row],[P_2gram]]+Table1[[#This Row],[P_order]]+Table1[[#This Row],[P_se]])</f>
        <v>0</v>
      </c>
    </row>
    <row r="1384" spans="1:48" x14ac:dyDescent="0.25">
      <c r="A1384">
        <v>17</v>
      </c>
      <c r="B1384" t="s">
        <v>645</v>
      </c>
      <c r="C1384" t="s">
        <v>185</v>
      </c>
      <c r="D1384" s="26" t="s">
        <v>1510</v>
      </c>
      <c r="E1384">
        <v>4000</v>
      </c>
      <c r="F13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4" t="s">
        <v>1070</v>
      </c>
      <c r="H1384" s="3">
        <v>1</v>
      </c>
      <c r="I1384" s="1">
        <v>43118.896805555552</v>
      </c>
      <c r="J1384" t="s">
        <v>983</v>
      </c>
      <c r="K1384" t="s">
        <v>11</v>
      </c>
      <c r="L1384" t="str">
        <f>SUBSTITUTE(SUBSTITUTE(Table1[[#This Row],[PredictorSetsOrig]],"task","act"),"startend","se")</f>
        <v>act,2gram</v>
      </c>
      <c r="M1384" s="32" t="s">
        <v>22</v>
      </c>
      <c r="N1384" s="27">
        <v>10</v>
      </c>
      <c r="O1384" s="3">
        <f>IF(Table1[[#This Row],[Algorithm]]="None",0,IF(Table1[[#This Row],[NumPredictors]]&lt;=5,5,IF(Table1[[#This Row],[NumPredictors]]&lt;=10,10,IF(Table1[[#This Row],[NumPredictors]]&lt;=30,30,50))))</f>
        <v>10</v>
      </c>
      <c r="P1384" s="2">
        <v>0.80500000000000005</v>
      </c>
      <c r="Q1384" s="2">
        <v>0.79733333333333301</v>
      </c>
      <c r="R1384">
        <v>0.73000000000047305</v>
      </c>
      <c r="S1384">
        <v>3.7999999999992702</v>
      </c>
      <c r="T1384">
        <v>0.63999999999941803</v>
      </c>
      <c r="U1384" s="3">
        <v>0.43094126406107902</v>
      </c>
      <c r="V1384" s="17">
        <v>7.30761563701172</v>
      </c>
      <c r="W1384" s="22">
        <f>IFERROR(Table1[[#This Row],[MutualInformation]]/Table1[[#This Row],[MutualInformationPotential]],0)</f>
        <v>5.89715285350315E-2</v>
      </c>
      <c r="X1384" s="27">
        <v>9.5042873582640297E-3</v>
      </c>
      <c r="Y1384" s="3">
        <v>0.40525441704633902</v>
      </c>
      <c r="Z1384" s="3">
        <f>IFERROR(Table1[[#This Row],[MutualInformationVsOutcome]]/Table1[[#This Row],[MutualInformationVsOutcomePotential]],0)</f>
        <v>2.3452643471563339E-2</v>
      </c>
      <c r="AA1384">
        <v>0</v>
      </c>
      <c r="AB1384">
        <v>805</v>
      </c>
      <c r="AC1384">
        <v>0</v>
      </c>
      <c r="AD1384">
        <v>195</v>
      </c>
      <c r="AE1384" s="3" t="s">
        <v>989</v>
      </c>
      <c r="AF13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384" s="17" t="str">
        <f>RIGHT(Table1[[#This Row],[AlgorithmFunc]],LEN(Table1[[#This Row],[AlgorithmFunc]])-16)</f>
        <v>Influence</v>
      </c>
      <c r="AH1384" s="3">
        <f>Table1[[#This Row],['# CM TP]]+Table1[[#This Row],['# CM TN]]</f>
        <v>805</v>
      </c>
      <c r="AI1384" s="3">
        <f>Table1[[#This Row],['# CM FP]]+Table1[[#This Row],['# CM FN]]</f>
        <v>195</v>
      </c>
      <c r="AJ1384" s="3">
        <f>Table1[[#This Row],['# CM TP]]+Table1[[#This Row],['# CM FP]]</f>
        <v>0</v>
      </c>
      <c r="AK1384" s="3">
        <f>Table1[[#This Row],['# CM TN]]+Table1[[#This Row],['# CM FN]]</f>
        <v>1000</v>
      </c>
      <c r="AL1384" s="3">
        <f>Table1[[#This Row],[GT_T]]+Table1[[#This Row],[GT_F]]</f>
        <v>1000</v>
      </c>
      <c r="AM1384" s="3">
        <f>IFERROR((Table1[[#This Row],['# CM TP]]+Table1[[#This Row],['# CM TN]])/Table1[[#This Row],[GT_TOT]], 0)</f>
        <v>0.80500000000000005</v>
      </c>
      <c r="AN1384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4" s="3">
        <f>(Table1[[#This Row],[OBS_ACC]]-Table1[[#This Row],[EXP_ACC]])/(1-Table1[[#This Row],[EXP_ACC]])</f>
        <v>0.75776397515527971</v>
      </c>
      <c r="AP1384" s="3">
        <f>Table1[[#This Row],['# CM TP]]+Table1[[#This Row],['# CM FN]]</f>
        <v>195</v>
      </c>
      <c r="AQ1384" s="3">
        <f>Table1[[#This Row],['# CM TN]]+Table1[[#This Row],['# CM FP]]</f>
        <v>805</v>
      </c>
      <c r="AR1384" s="2">
        <f>IFERROR(Table1[[#This Row],[NUM_T]]/(Table1[[#This Row],[NUM_T]]+Table1[[#This Row],[NUM_F]]),0)</f>
        <v>0.19500000000000001</v>
      </c>
      <c r="AS1384" s="2">
        <f>IFERROR(((LEN(Table1[[#This Row],[Predictors]])-LEN(SUBSTITUTE(Table1[[#This Row],[Predictors]],"_","")))/Table1[[#This Row],[NumPredictors]])-Table1[[#This Row],[P_se]],0)</f>
        <v>1</v>
      </c>
      <c r="AT1384" s="2">
        <f>IFERROR((LEN(Table1[[#This Row],[Predictors]])-LEN(SUBSTITUTE(Table1[[#This Row],[Predictors]],".","")))/Table1[[#This Row],[NumPredictors]],0)</f>
        <v>0</v>
      </c>
      <c r="AU13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4" s="2">
        <f>1-(Table1[[#This Row],[P_2gram]]+Table1[[#This Row],[P_order]]+Table1[[#This Row],[P_se]])</f>
        <v>0</v>
      </c>
    </row>
    <row r="1385" spans="1:48" x14ac:dyDescent="0.25">
      <c r="A1385">
        <v>18</v>
      </c>
      <c r="B1385" t="s">
        <v>645</v>
      </c>
      <c r="C1385" t="s">
        <v>185</v>
      </c>
      <c r="D1385" s="26" t="s">
        <v>1510</v>
      </c>
      <c r="E1385">
        <v>4000</v>
      </c>
      <c r="F13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5" t="s">
        <v>1070</v>
      </c>
      <c r="H1385" s="3">
        <v>1</v>
      </c>
      <c r="I1385" s="1">
        <v>43118.896874999999</v>
      </c>
      <c r="J1385" t="s">
        <v>983</v>
      </c>
      <c r="K1385" t="s">
        <v>11</v>
      </c>
      <c r="L1385" t="str">
        <f>SUBSTITUTE(SUBSTITUTE(Table1[[#This Row],[PredictorSetsOrig]],"task","act"),"startend","se")</f>
        <v>act,2gram,order</v>
      </c>
      <c r="M1385" s="32" t="s">
        <v>24</v>
      </c>
      <c r="N1385" s="27">
        <v>10</v>
      </c>
      <c r="O1385" s="3">
        <f>IF(Table1[[#This Row],[Algorithm]]="None",0,IF(Table1[[#This Row],[NumPredictors]]&lt;=5,5,IF(Table1[[#This Row],[NumPredictors]]&lt;=10,10,IF(Table1[[#This Row],[NumPredictors]]&lt;=30,30,50))))</f>
        <v>10</v>
      </c>
      <c r="P1385" s="2">
        <v>0.80500000000000005</v>
      </c>
      <c r="Q1385" s="2">
        <v>0.79733333333333301</v>
      </c>
      <c r="R1385">
        <v>1.6400000000003301</v>
      </c>
      <c r="S1385">
        <v>3.88000000000011</v>
      </c>
      <c r="T1385">
        <v>1.59000000000015</v>
      </c>
      <c r="U1385" s="3">
        <v>0.61806177321836597</v>
      </c>
      <c r="V1385" s="17">
        <v>7.30761563701172</v>
      </c>
      <c r="W1385" s="22">
        <f>IFERROR(Table1[[#This Row],[MutualInformation]]/Table1[[#This Row],[MutualInformationPotential]],0)</f>
        <v>8.4577761600924589E-2</v>
      </c>
      <c r="X1385" s="27">
        <v>1.9768002739559701E-2</v>
      </c>
      <c r="Y1385" s="27">
        <v>0.40525441704633902</v>
      </c>
      <c r="Z1385" s="3">
        <f>IFERROR(Table1[[#This Row],[MutualInformationVsOutcome]]/Table1[[#This Row],[MutualInformationVsOutcomePotential]],0)</f>
        <v>4.8779240664758305E-2</v>
      </c>
      <c r="AA1385">
        <v>0</v>
      </c>
      <c r="AB1385">
        <v>805</v>
      </c>
      <c r="AC1385">
        <v>0</v>
      </c>
      <c r="AD1385">
        <v>195</v>
      </c>
      <c r="AE1385" s="3" t="s">
        <v>990</v>
      </c>
      <c r="AF13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385" s="17" t="str">
        <f>RIGHT(Table1[[#This Row],[AlgorithmFunc]],LEN(Table1[[#This Row],[AlgorithmFunc]])-16)</f>
        <v>Influence</v>
      </c>
      <c r="AH1385" s="3">
        <f>Table1[[#This Row],['# CM TP]]+Table1[[#This Row],['# CM TN]]</f>
        <v>805</v>
      </c>
      <c r="AI1385" s="3">
        <f>Table1[[#This Row],['# CM FP]]+Table1[[#This Row],['# CM FN]]</f>
        <v>195</v>
      </c>
      <c r="AJ1385" s="3">
        <f>Table1[[#This Row],['# CM TP]]+Table1[[#This Row],['# CM FP]]</f>
        <v>0</v>
      </c>
      <c r="AK1385" s="3">
        <f>Table1[[#This Row],['# CM TN]]+Table1[[#This Row],['# CM FN]]</f>
        <v>1000</v>
      </c>
      <c r="AL1385" s="3">
        <f>Table1[[#This Row],[GT_T]]+Table1[[#This Row],[GT_F]]</f>
        <v>1000</v>
      </c>
      <c r="AM1385" s="3">
        <f>IFERROR((Table1[[#This Row],['# CM TP]]+Table1[[#This Row],['# CM TN]])/Table1[[#This Row],[GT_TOT]], 0)</f>
        <v>0.80500000000000005</v>
      </c>
      <c r="AN1385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5" s="3">
        <f>(Table1[[#This Row],[OBS_ACC]]-Table1[[#This Row],[EXP_ACC]])/(1-Table1[[#This Row],[EXP_ACC]])</f>
        <v>0.75776397515527971</v>
      </c>
      <c r="AP1385" s="3">
        <f>Table1[[#This Row],['# CM TP]]+Table1[[#This Row],['# CM FN]]</f>
        <v>195</v>
      </c>
      <c r="AQ1385" s="3">
        <f>Table1[[#This Row],['# CM TN]]+Table1[[#This Row],['# CM FP]]</f>
        <v>805</v>
      </c>
      <c r="AR1385" s="2">
        <f>IFERROR(Table1[[#This Row],[NUM_T]]/(Table1[[#This Row],[NUM_T]]+Table1[[#This Row],[NUM_F]]),0)</f>
        <v>0.19500000000000001</v>
      </c>
      <c r="AS1385" s="2">
        <f>IFERROR(((LEN(Table1[[#This Row],[Predictors]])-LEN(SUBSTITUTE(Table1[[#This Row],[Predictors]],"_","")))/Table1[[#This Row],[NumPredictors]])-Table1[[#This Row],[P_se]],0)</f>
        <v>0.1</v>
      </c>
      <c r="AT1385" s="2">
        <f>IFERROR((LEN(Table1[[#This Row],[Predictors]])-LEN(SUBSTITUTE(Table1[[#This Row],[Predictors]],".","")))/Table1[[#This Row],[NumPredictors]],0)</f>
        <v>0.9</v>
      </c>
      <c r="AU13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5" s="2">
        <f>1-(Table1[[#This Row],[P_2gram]]+Table1[[#This Row],[P_order]]+Table1[[#This Row],[P_se]])</f>
        <v>0</v>
      </c>
    </row>
    <row r="1386" spans="1:48" x14ac:dyDescent="0.25">
      <c r="A1386" s="26">
        <v>19</v>
      </c>
      <c r="B1386" s="26" t="s">
        <v>645</v>
      </c>
      <c r="C1386" s="26" t="s">
        <v>185</v>
      </c>
      <c r="D1386" s="26" t="s">
        <v>1510</v>
      </c>
      <c r="E1386" s="26">
        <v>4000</v>
      </c>
      <c r="F13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6" s="26" t="s">
        <v>1070</v>
      </c>
      <c r="H1386" s="27">
        <v>1</v>
      </c>
      <c r="I1386" s="28">
        <v>43118.896967592591</v>
      </c>
      <c r="J1386" s="26" t="s">
        <v>983</v>
      </c>
      <c r="K1386" s="26" t="s">
        <v>11</v>
      </c>
      <c r="L1386" t="str">
        <f>SUBSTITUTE(SUBSTITUTE(Table1[[#This Row],[PredictorSetsOrig]],"task","act"),"startend","se")</f>
        <v>act,order</v>
      </c>
      <c r="M1386" s="32" t="s">
        <v>26</v>
      </c>
      <c r="N1386" s="27">
        <v>10</v>
      </c>
      <c r="O1386" s="27">
        <f>IF(Table1[[#This Row],[Algorithm]]="None",0,IF(Table1[[#This Row],[NumPredictors]]&lt;=5,5,IF(Table1[[#This Row],[NumPredictors]]&lt;=10,10,IF(Table1[[#This Row],[NumPredictors]]&lt;=30,30,50))))</f>
        <v>10</v>
      </c>
      <c r="P1386" s="29">
        <v>0.80500000000000005</v>
      </c>
      <c r="Q1386" s="29">
        <v>0.79733333333333301</v>
      </c>
      <c r="R1386" s="26">
        <v>0.97000000000025499</v>
      </c>
      <c r="S1386" s="26">
        <v>3.4000000000005501</v>
      </c>
      <c r="T1386" s="26">
        <v>0.84000000000014596</v>
      </c>
      <c r="U1386" s="27">
        <v>0.120322586196766</v>
      </c>
      <c r="V1386" s="17">
        <v>7.28892414629368</v>
      </c>
      <c r="W1386" s="22">
        <f>IFERROR(Table1[[#This Row],[MutualInformation]]/Table1[[#This Row],[MutualInformationPotential]],0)</f>
        <v>1.650759203715248E-2</v>
      </c>
      <c r="X1386" s="27">
        <v>1.65035067380437E-3</v>
      </c>
      <c r="Y1386" s="27">
        <v>0.403599247604152</v>
      </c>
      <c r="Z1386" s="27">
        <f>IFERROR(Table1[[#This Row],[MutualInformationVsOutcome]]/Table1[[#This Row],[MutualInformationVsOutcomePotential]],0)</f>
        <v>4.0890826323418351E-3</v>
      </c>
      <c r="AA1386" s="26">
        <v>0</v>
      </c>
      <c r="AB1386" s="26">
        <v>805</v>
      </c>
      <c r="AC1386" s="26">
        <v>0</v>
      </c>
      <c r="AD1386" s="26">
        <v>195</v>
      </c>
      <c r="AE1386" s="27" t="s">
        <v>991</v>
      </c>
      <c r="AF13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386" s="17" t="str">
        <f>RIGHT(Table1[[#This Row],[AlgorithmFunc]],LEN(Table1[[#This Row],[AlgorithmFunc]])-16)</f>
        <v>Influence</v>
      </c>
      <c r="AH1386" s="27">
        <f>Table1[[#This Row],['# CM TP]]+Table1[[#This Row],['# CM TN]]</f>
        <v>805</v>
      </c>
      <c r="AI1386" s="27">
        <f>Table1[[#This Row],['# CM FP]]+Table1[[#This Row],['# CM FN]]</f>
        <v>195</v>
      </c>
      <c r="AJ1386" s="27">
        <f>Table1[[#This Row],['# CM TP]]+Table1[[#This Row],['# CM FP]]</f>
        <v>0</v>
      </c>
      <c r="AK1386" s="27">
        <f>Table1[[#This Row],['# CM TN]]+Table1[[#This Row],['# CM FN]]</f>
        <v>1000</v>
      </c>
      <c r="AL1386" s="27">
        <f>Table1[[#This Row],[GT_T]]+Table1[[#This Row],[GT_F]]</f>
        <v>1000</v>
      </c>
      <c r="AM1386" s="27">
        <f>IFERROR((Table1[[#This Row],['# CM TP]]+Table1[[#This Row],['# CM TN]])/Table1[[#This Row],[GT_TOT]], 0)</f>
        <v>0.80500000000000005</v>
      </c>
      <c r="AN138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6" s="27">
        <f>(Table1[[#This Row],[OBS_ACC]]-Table1[[#This Row],[EXP_ACC]])/(1-Table1[[#This Row],[EXP_ACC]])</f>
        <v>0.75776397515527971</v>
      </c>
      <c r="AP1386" s="27">
        <f>Table1[[#This Row],['# CM TP]]+Table1[[#This Row],['# CM FN]]</f>
        <v>195</v>
      </c>
      <c r="AQ1386" s="27">
        <f>Table1[[#This Row],['# CM TN]]+Table1[[#This Row],['# CM FP]]</f>
        <v>805</v>
      </c>
      <c r="AR1386" s="29">
        <f>IFERROR(Table1[[#This Row],[NUM_T]]/(Table1[[#This Row],[NUM_T]]+Table1[[#This Row],[NUM_F]]),0)</f>
        <v>0.19500000000000001</v>
      </c>
      <c r="AS1386" s="29">
        <f>IFERROR(((LEN(Table1[[#This Row],[Predictors]])-LEN(SUBSTITUTE(Table1[[#This Row],[Predictors]],"_","")))/Table1[[#This Row],[NumPredictors]])-Table1[[#This Row],[P_se]],0)</f>
        <v>0</v>
      </c>
      <c r="AT1386" s="29">
        <f>IFERROR((LEN(Table1[[#This Row],[Predictors]])-LEN(SUBSTITUTE(Table1[[#This Row],[Predictors]],".","")))/Table1[[#This Row],[NumPredictors]],0)</f>
        <v>1</v>
      </c>
      <c r="AU138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6" s="29">
        <f>1-(Table1[[#This Row],[P_2gram]]+Table1[[#This Row],[P_order]]+Table1[[#This Row],[P_se]])</f>
        <v>0</v>
      </c>
    </row>
    <row r="1387" spans="1:48" x14ac:dyDescent="0.25">
      <c r="A1387">
        <v>20</v>
      </c>
      <c r="B1387" t="s">
        <v>645</v>
      </c>
      <c r="C1387" t="s">
        <v>185</v>
      </c>
      <c r="D1387" s="26" t="s">
        <v>1510</v>
      </c>
      <c r="E1387">
        <v>4000</v>
      </c>
      <c r="F13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7" t="s">
        <v>1070</v>
      </c>
      <c r="H1387" s="3">
        <v>1</v>
      </c>
      <c r="I1387" s="1">
        <v>43118.897037037037</v>
      </c>
      <c r="J1387" t="s">
        <v>983</v>
      </c>
      <c r="K1387" t="s">
        <v>11</v>
      </c>
      <c r="L1387" t="str">
        <f>SUBSTITUTE(SUBSTITUTE(Table1[[#This Row],[PredictorSetsOrig]],"task","act"),"startend","se")</f>
        <v>2gram</v>
      </c>
      <c r="M1387" s="32" t="s">
        <v>434</v>
      </c>
      <c r="N1387" s="3">
        <v>10</v>
      </c>
      <c r="O1387" s="3">
        <f>IF(Table1[[#This Row],[Algorithm]]="None",0,IF(Table1[[#This Row],[NumPredictors]]&lt;=5,5,IF(Table1[[#This Row],[NumPredictors]]&lt;=10,10,IF(Table1[[#This Row],[NumPredictors]]&lt;=30,30,50))))</f>
        <v>10</v>
      </c>
      <c r="P1387" s="2">
        <v>0.80500000000000005</v>
      </c>
      <c r="Q1387" s="2">
        <v>0.79733333333333301</v>
      </c>
      <c r="R1387">
        <v>0.69999999999981799</v>
      </c>
      <c r="S1387">
        <v>3.7700000000004401</v>
      </c>
      <c r="T1387">
        <v>0.63000000000010903</v>
      </c>
      <c r="U1387" s="3">
        <v>0.29297834072890799</v>
      </c>
      <c r="V1387" s="17">
        <v>7.30761563701172</v>
      </c>
      <c r="W1387" s="22">
        <f>IFERROR(Table1[[#This Row],[MutualInformation]]/Table1[[#This Row],[MutualInformationPotential]],0)</f>
        <v>4.009219358021883E-2</v>
      </c>
      <c r="X1387" s="3">
        <v>5.1349380104124299E-3</v>
      </c>
      <c r="Y1387" s="3">
        <v>0.40525441704633802</v>
      </c>
      <c r="Z1387" s="3">
        <f>IFERROR(Table1[[#This Row],[MutualInformationVsOutcome]]/Table1[[#This Row],[MutualInformationVsOutcomePotential]],0)</f>
        <v>1.2670899549566872E-2</v>
      </c>
      <c r="AA1387">
        <v>0</v>
      </c>
      <c r="AB1387">
        <v>805</v>
      </c>
      <c r="AC1387">
        <v>0</v>
      </c>
      <c r="AD1387">
        <v>195</v>
      </c>
      <c r="AE1387" s="3" t="s">
        <v>992</v>
      </c>
      <c r="AF13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387" s="17" t="str">
        <f>RIGHT(Table1[[#This Row],[AlgorithmFunc]],LEN(Table1[[#This Row],[AlgorithmFunc]])-16)</f>
        <v>Influence</v>
      </c>
      <c r="AH1387" s="3">
        <f>Table1[[#This Row],['# CM TP]]+Table1[[#This Row],['# CM TN]]</f>
        <v>805</v>
      </c>
      <c r="AI1387" s="3">
        <f>Table1[[#This Row],['# CM FP]]+Table1[[#This Row],['# CM FN]]</f>
        <v>195</v>
      </c>
      <c r="AJ1387" s="3">
        <f>Table1[[#This Row],['# CM TP]]+Table1[[#This Row],['# CM FP]]</f>
        <v>0</v>
      </c>
      <c r="AK1387" s="3">
        <f>Table1[[#This Row],['# CM TN]]+Table1[[#This Row],['# CM FN]]</f>
        <v>1000</v>
      </c>
      <c r="AL1387" s="3">
        <f>Table1[[#This Row],[GT_T]]+Table1[[#This Row],[GT_F]]</f>
        <v>1000</v>
      </c>
      <c r="AM1387" s="3">
        <f>IFERROR((Table1[[#This Row],['# CM TP]]+Table1[[#This Row],['# CM TN]])/Table1[[#This Row],[GT_TOT]], 0)</f>
        <v>0.80500000000000005</v>
      </c>
      <c r="AN1387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7" s="3">
        <f>(Table1[[#This Row],[OBS_ACC]]-Table1[[#This Row],[EXP_ACC]])/(1-Table1[[#This Row],[EXP_ACC]])</f>
        <v>0.75776397515527971</v>
      </c>
      <c r="AP1387" s="3">
        <f>Table1[[#This Row],['# CM TP]]+Table1[[#This Row],['# CM FN]]</f>
        <v>195</v>
      </c>
      <c r="AQ1387" s="3">
        <f>Table1[[#This Row],['# CM TN]]+Table1[[#This Row],['# CM FP]]</f>
        <v>805</v>
      </c>
      <c r="AR1387" s="2">
        <f>IFERROR(Table1[[#This Row],[NUM_T]]/(Table1[[#This Row],[NUM_T]]+Table1[[#This Row],[NUM_F]]),0)</f>
        <v>0.19500000000000001</v>
      </c>
      <c r="AS1387" s="2">
        <f>IFERROR(((LEN(Table1[[#This Row],[Predictors]])-LEN(SUBSTITUTE(Table1[[#This Row],[Predictors]],"_","")))/Table1[[#This Row],[NumPredictors]])-Table1[[#This Row],[P_se]],0)</f>
        <v>1</v>
      </c>
      <c r="AT1387" s="2">
        <f>IFERROR((LEN(Table1[[#This Row],[Predictors]])-LEN(SUBSTITUTE(Table1[[#This Row],[Predictors]],".","")))/Table1[[#This Row],[NumPredictors]],0)</f>
        <v>0</v>
      </c>
      <c r="AU13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7" s="2">
        <f>1-(Table1[[#This Row],[P_2gram]]+Table1[[#This Row],[P_order]]+Table1[[#This Row],[P_se]])</f>
        <v>0</v>
      </c>
    </row>
    <row r="1388" spans="1:48" x14ac:dyDescent="0.25">
      <c r="A1388">
        <v>21</v>
      </c>
      <c r="B1388" t="s">
        <v>645</v>
      </c>
      <c r="C1388" t="s">
        <v>185</v>
      </c>
      <c r="D1388" s="26" t="s">
        <v>1510</v>
      </c>
      <c r="E1388">
        <v>4000</v>
      </c>
      <c r="F13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8" t="s">
        <v>1070</v>
      </c>
      <c r="H1388" s="3">
        <v>1</v>
      </c>
      <c r="I1388" s="1">
        <v>43118.897094907406</v>
      </c>
      <c r="J1388" t="s">
        <v>983</v>
      </c>
      <c r="K1388" t="s">
        <v>11</v>
      </c>
      <c r="L1388" t="str">
        <f>SUBSTITUTE(SUBSTITUTE(Table1[[#This Row],[PredictorSetsOrig]],"task","act"),"startend","se")</f>
        <v>order</v>
      </c>
      <c r="M1388" s="32" t="s">
        <v>436</v>
      </c>
      <c r="N1388" s="3">
        <v>10</v>
      </c>
      <c r="O1388" s="3">
        <f>IF(Table1[[#This Row],[Algorithm]]="None",0,IF(Table1[[#This Row],[NumPredictors]]&lt;=5,5,IF(Table1[[#This Row],[NumPredictors]]&lt;=10,10,IF(Table1[[#This Row],[NumPredictors]]&lt;=30,30,50))))</f>
        <v>10</v>
      </c>
      <c r="P1388" s="2">
        <v>0.80500000000000005</v>
      </c>
      <c r="Q1388" s="2">
        <v>0.79733333333333301</v>
      </c>
      <c r="R1388">
        <v>0.90999999999985404</v>
      </c>
      <c r="S1388">
        <v>3.8500000000003598</v>
      </c>
      <c r="T1388">
        <v>0.82999999999992702</v>
      </c>
      <c r="U1388" s="3">
        <v>0.41463395530832697</v>
      </c>
      <c r="V1388" s="17">
        <v>7.01301931468352</v>
      </c>
      <c r="W1388" s="22">
        <f>IFERROR(Table1[[#This Row],[MutualInformation]]/Table1[[#This Row],[MutualInformationPotential]],0)</f>
        <v>5.9123458342712175E-2</v>
      </c>
      <c r="X1388" s="3">
        <v>1.81934611668364E-2</v>
      </c>
      <c r="Y1388" s="27">
        <v>0.35444746043164099</v>
      </c>
      <c r="Z1388" s="3">
        <f>IFERROR(Table1[[#This Row],[MutualInformationVsOutcome]]/Table1[[#This Row],[MutualInformationVsOutcomePotential]],0)</f>
        <v>5.1329077501869151E-2</v>
      </c>
      <c r="AA1388">
        <v>0</v>
      </c>
      <c r="AB1388">
        <v>805</v>
      </c>
      <c r="AC1388">
        <v>0</v>
      </c>
      <c r="AD1388">
        <v>195</v>
      </c>
      <c r="AE1388" s="3" t="s">
        <v>993</v>
      </c>
      <c r="AF13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388" s="17" t="str">
        <f>RIGHT(Table1[[#This Row],[AlgorithmFunc]],LEN(Table1[[#This Row],[AlgorithmFunc]])-16)</f>
        <v>Influence</v>
      </c>
      <c r="AH1388" s="3">
        <f>Table1[[#This Row],['# CM TP]]+Table1[[#This Row],['# CM TN]]</f>
        <v>805</v>
      </c>
      <c r="AI1388" s="3">
        <f>Table1[[#This Row],['# CM FP]]+Table1[[#This Row],['# CM FN]]</f>
        <v>195</v>
      </c>
      <c r="AJ1388" s="3">
        <f>Table1[[#This Row],['# CM TP]]+Table1[[#This Row],['# CM FP]]</f>
        <v>0</v>
      </c>
      <c r="AK1388" s="3">
        <f>Table1[[#This Row],['# CM TN]]+Table1[[#This Row],['# CM FN]]</f>
        <v>1000</v>
      </c>
      <c r="AL1388" s="3">
        <f>Table1[[#This Row],[GT_T]]+Table1[[#This Row],[GT_F]]</f>
        <v>1000</v>
      </c>
      <c r="AM1388" s="3">
        <f>IFERROR((Table1[[#This Row],['# CM TP]]+Table1[[#This Row],['# CM TN]])/Table1[[#This Row],[GT_TOT]], 0)</f>
        <v>0.80500000000000005</v>
      </c>
      <c r="AN1388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88" s="3">
        <f>(Table1[[#This Row],[OBS_ACC]]-Table1[[#This Row],[EXP_ACC]])/(1-Table1[[#This Row],[EXP_ACC]])</f>
        <v>0.75776397515527971</v>
      </c>
      <c r="AP1388" s="3">
        <f>Table1[[#This Row],['# CM TP]]+Table1[[#This Row],['# CM FN]]</f>
        <v>195</v>
      </c>
      <c r="AQ1388" s="3">
        <f>Table1[[#This Row],['# CM TN]]+Table1[[#This Row],['# CM FP]]</f>
        <v>805</v>
      </c>
      <c r="AR1388" s="2">
        <f>IFERROR(Table1[[#This Row],[NUM_T]]/(Table1[[#This Row],[NUM_T]]+Table1[[#This Row],[NUM_F]]),0)</f>
        <v>0.19500000000000001</v>
      </c>
      <c r="AS1388" s="2">
        <f>IFERROR(((LEN(Table1[[#This Row],[Predictors]])-LEN(SUBSTITUTE(Table1[[#This Row],[Predictors]],"_","")))/Table1[[#This Row],[NumPredictors]])-Table1[[#This Row],[P_se]],0)</f>
        <v>0</v>
      </c>
      <c r="AT1388" s="2">
        <f>IFERROR((LEN(Table1[[#This Row],[Predictors]])-LEN(SUBSTITUTE(Table1[[#This Row],[Predictors]],".","")))/Table1[[#This Row],[NumPredictors]],0)</f>
        <v>1</v>
      </c>
      <c r="AU13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8" s="2">
        <f>1-(Table1[[#This Row],[P_2gram]]+Table1[[#This Row],[P_order]]+Table1[[#This Row],[P_se]])</f>
        <v>0</v>
      </c>
    </row>
    <row r="1389" spans="1:48" x14ac:dyDescent="0.25">
      <c r="A1389">
        <v>22</v>
      </c>
      <c r="B1389" t="s">
        <v>645</v>
      </c>
      <c r="C1389" t="s">
        <v>185</v>
      </c>
      <c r="D1389" s="26" t="s">
        <v>1510</v>
      </c>
      <c r="E1389">
        <v>4000</v>
      </c>
      <c r="F13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389" t="s">
        <v>1070</v>
      </c>
      <c r="H1389" s="3">
        <v>1</v>
      </c>
      <c r="I1389" s="1">
        <v>43118.897175925929</v>
      </c>
      <c r="J1389" t="s">
        <v>983</v>
      </c>
      <c r="K1389" t="s">
        <v>11</v>
      </c>
      <c r="L1389" t="str">
        <f>SUBSTITUTE(SUBSTITUTE(Table1[[#This Row],[PredictorSetsOrig]],"task","act"),"startend","se")</f>
        <v>2gram,order</v>
      </c>
      <c r="M1389" s="32" t="s">
        <v>438</v>
      </c>
      <c r="N1389" s="3">
        <v>10</v>
      </c>
      <c r="O1389" s="3">
        <f>IF(Table1[[#This Row],[Algorithm]]="None",0,IF(Table1[[#This Row],[NumPredictors]]&lt;=5,5,IF(Table1[[#This Row],[NumPredictors]]&lt;=10,10,IF(Table1[[#This Row],[NumPredictors]]&lt;=30,30,50))))</f>
        <v>10</v>
      </c>
      <c r="P1389" s="2">
        <v>0.80500000000000005</v>
      </c>
      <c r="Q1389" s="2">
        <v>0.80066666666666697</v>
      </c>
      <c r="R1389">
        <v>1.6099999999996699</v>
      </c>
      <c r="S1389">
        <v>3.9700000000002502</v>
      </c>
      <c r="T1389">
        <v>1.57000000000062</v>
      </c>
      <c r="U1389" s="3">
        <v>0.94277648542637804</v>
      </c>
      <c r="V1389" s="17">
        <v>7.30761563701172</v>
      </c>
      <c r="W1389" s="22">
        <f>IFERROR(Table1[[#This Row],[MutualInformation]]/Table1[[#This Row],[MutualInformationPotential]],0)</f>
        <v>0.12901287263268058</v>
      </c>
      <c r="X1389" s="3">
        <v>1.80554399493618E-2</v>
      </c>
      <c r="Y1389" s="3">
        <v>0.40525441704633902</v>
      </c>
      <c r="Z1389" s="3">
        <f>IFERROR(Table1[[#This Row],[MutualInformationVsOutcome]]/Table1[[#This Row],[MutualInformationVsOutcomePotential]],0)</f>
        <v>4.4553345231761514E-2</v>
      </c>
      <c r="AA1389">
        <v>6</v>
      </c>
      <c r="AB1389">
        <v>799</v>
      </c>
      <c r="AC1389">
        <v>6</v>
      </c>
      <c r="AD1389">
        <v>189</v>
      </c>
      <c r="AE1389" s="3" t="s">
        <v>994</v>
      </c>
      <c r="AF13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389" s="17" t="str">
        <f>RIGHT(Table1[[#This Row],[AlgorithmFunc]],LEN(Table1[[#This Row],[AlgorithmFunc]])-16)</f>
        <v>Influence</v>
      </c>
      <c r="AH1389" s="3">
        <f>Table1[[#This Row],['# CM TP]]+Table1[[#This Row],['# CM TN]]</f>
        <v>805</v>
      </c>
      <c r="AI1389" s="3">
        <f>Table1[[#This Row],['# CM FP]]+Table1[[#This Row],['# CM FN]]</f>
        <v>195</v>
      </c>
      <c r="AJ1389" s="3">
        <f>Table1[[#This Row],['# CM TP]]+Table1[[#This Row],['# CM FP]]</f>
        <v>12</v>
      </c>
      <c r="AK1389" s="3">
        <f>Table1[[#This Row],['# CM TN]]+Table1[[#This Row],['# CM FN]]</f>
        <v>988</v>
      </c>
      <c r="AL1389" s="3">
        <f>Table1[[#This Row],[GT_T]]+Table1[[#This Row],[GT_F]]</f>
        <v>1000</v>
      </c>
      <c r="AM1389" s="3">
        <f>IFERROR((Table1[[#This Row],['# CM TP]]+Table1[[#This Row],['# CM TN]])/Table1[[#This Row],[GT_TOT]], 0)</f>
        <v>0.80500000000000005</v>
      </c>
      <c r="AN1389" s="3">
        <f>IFERROR(((Table1[[#This Row],[GT_T]]*Table1[[#This Row],[GT_ML_P]]/Table1[[#This Row],[GT_TOT]])+(Table1[[#This Row],[GT_F]]*Table1[[#This Row],[GT_ML_N]]/Table1[[#This Row],[GT_TOT]]))/Table1[[#This Row],[GT_TOT]],0)</f>
        <v>0.20232</v>
      </c>
      <c r="AO1389" s="3">
        <f>(Table1[[#This Row],[OBS_ACC]]-Table1[[#This Row],[EXP_ACC]])/(1-Table1[[#This Row],[EXP_ACC]])</f>
        <v>0.75554106910039132</v>
      </c>
      <c r="AP1389" s="3">
        <f>Table1[[#This Row],['# CM TP]]+Table1[[#This Row],['# CM FN]]</f>
        <v>195</v>
      </c>
      <c r="AQ1389" s="3">
        <f>Table1[[#This Row],['# CM TN]]+Table1[[#This Row],['# CM FP]]</f>
        <v>805</v>
      </c>
      <c r="AR1389" s="2">
        <f>IFERROR(Table1[[#This Row],[NUM_T]]/(Table1[[#This Row],[NUM_T]]+Table1[[#This Row],[NUM_F]]),0)</f>
        <v>0.19500000000000001</v>
      </c>
      <c r="AS1389" s="2">
        <f>IFERROR(((LEN(Table1[[#This Row],[Predictors]])-LEN(SUBSTITUTE(Table1[[#This Row],[Predictors]],"_","")))/Table1[[#This Row],[NumPredictors]])-Table1[[#This Row],[P_se]],0)</f>
        <v>0</v>
      </c>
      <c r="AT1389" s="2">
        <f>IFERROR((LEN(Table1[[#This Row],[Predictors]])-LEN(SUBSTITUTE(Table1[[#This Row],[Predictors]],".","")))/Table1[[#This Row],[NumPredictors]],0)</f>
        <v>1</v>
      </c>
      <c r="AU13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89" s="2">
        <f>1-(Table1[[#This Row],[P_2gram]]+Table1[[#This Row],[P_order]]+Table1[[#This Row],[P_se]])</f>
        <v>0</v>
      </c>
    </row>
    <row r="1390" spans="1:48" x14ac:dyDescent="0.25">
      <c r="A1390" s="26">
        <v>47</v>
      </c>
      <c r="B1390" s="26" t="s">
        <v>645</v>
      </c>
      <c r="C1390" s="26" t="s">
        <v>185</v>
      </c>
      <c r="D1390" s="26" t="s">
        <v>1510</v>
      </c>
      <c r="E1390" s="26">
        <v>4000</v>
      </c>
      <c r="F13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90" s="26" t="s">
        <v>1070</v>
      </c>
      <c r="H1390" s="27">
        <v>1</v>
      </c>
      <c r="I1390" s="28">
        <v>43118.899131944447</v>
      </c>
      <c r="J1390" s="26" t="s">
        <v>982</v>
      </c>
      <c r="K1390" s="26" t="s">
        <v>11</v>
      </c>
      <c r="L1390" t="str">
        <f>SUBSTITUTE(SUBSTITUTE(Table1[[#This Row],[PredictorSetsOrig]],"task","act"),"startend","se")</f>
        <v>act,se,2gram</v>
      </c>
      <c r="M1390" s="32" t="s">
        <v>16</v>
      </c>
      <c r="N1390" s="27">
        <v>30</v>
      </c>
      <c r="O1390" s="27">
        <f>IF(Table1[[#This Row],[Algorithm]]="None",0,IF(Table1[[#This Row],[NumPredictors]]&lt;=5,5,IF(Table1[[#This Row],[NumPredictors]]&lt;=10,10,IF(Table1[[#This Row],[NumPredictors]]&lt;=30,30,50))))</f>
        <v>30</v>
      </c>
      <c r="P1390" s="29">
        <v>0.80500000000000005</v>
      </c>
      <c r="Q1390" s="29">
        <v>0.79733333333333301</v>
      </c>
      <c r="R1390" s="26">
        <v>0.89000000000032697</v>
      </c>
      <c r="S1390" s="26">
        <v>6.09000000000015</v>
      </c>
      <c r="T1390" s="26">
        <v>0.67000000000007298</v>
      </c>
      <c r="U1390" s="27">
        <v>1.10543941397511</v>
      </c>
      <c r="V1390" s="17">
        <v>7.30761563701172</v>
      </c>
      <c r="W1390" s="22">
        <f>IFERROR(Table1[[#This Row],[MutualInformation]]/Table1[[#This Row],[MutualInformationPotential]],0)</f>
        <v>0.15127224376392542</v>
      </c>
      <c r="X1390" s="27">
        <v>1.7289037049380299E-2</v>
      </c>
      <c r="Y1390" s="27">
        <v>0.40525441704633802</v>
      </c>
      <c r="Z1390" s="27">
        <f>IFERROR(Table1[[#This Row],[MutualInformationVsOutcome]]/Table1[[#This Row],[MutualInformationVsOutcomePotential]],0)</f>
        <v>4.2662180403584389E-2</v>
      </c>
      <c r="AA1390" s="26">
        <v>0</v>
      </c>
      <c r="AB1390" s="26">
        <v>805</v>
      </c>
      <c r="AC1390" s="26">
        <v>0</v>
      </c>
      <c r="AD1390" s="26">
        <v>195</v>
      </c>
      <c r="AE1390" s="27" t="s">
        <v>1084</v>
      </c>
      <c r="AF13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90" s="17" t="str">
        <f>RIGHT(Table1[[#This Row],[AlgorithmFunc]],LEN(Table1[[#This Row],[AlgorithmFunc]])-16)</f>
        <v>Fisher</v>
      </c>
      <c r="AH1390" s="27">
        <f>Table1[[#This Row],['# CM TP]]+Table1[[#This Row],['# CM TN]]</f>
        <v>805</v>
      </c>
      <c r="AI1390" s="27">
        <f>Table1[[#This Row],['# CM FP]]+Table1[[#This Row],['# CM FN]]</f>
        <v>195</v>
      </c>
      <c r="AJ1390" s="27">
        <f>Table1[[#This Row],['# CM TP]]+Table1[[#This Row],['# CM FP]]</f>
        <v>0</v>
      </c>
      <c r="AK1390" s="27">
        <f>Table1[[#This Row],['# CM TN]]+Table1[[#This Row],['# CM FN]]</f>
        <v>1000</v>
      </c>
      <c r="AL1390" s="27">
        <f>Table1[[#This Row],[GT_T]]+Table1[[#This Row],[GT_F]]</f>
        <v>1000</v>
      </c>
      <c r="AM1390" s="27">
        <f>IFERROR((Table1[[#This Row],['# CM TP]]+Table1[[#This Row],['# CM TN]])/Table1[[#This Row],[GT_TOT]], 0)</f>
        <v>0.80500000000000005</v>
      </c>
      <c r="AN1390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90" s="27">
        <f>(Table1[[#This Row],[OBS_ACC]]-Table1[[#This Row],[EXP_ACC]])/(1-Table1[[#This Row],[EXP_ACC]])</f>
        <v>0.75776397515527971</v>
      </c>
      <c r="AP1390" s="27">
        <f>Table1[[#This Row],['# CM TP]]+Table1[[#This Row],['# CM FN]]</f>
        <v>195</v>
      </c>
      <c r="AQ1390" s="27">
        <f>Table1[[#This Row],['# CM TN]]+Table1[[#This Row],['# CM FP]]</f>
        <v>805</v>
      </c>
      <c r="AR1390" s="29">
        <f>IFERROR(Table1[[#This Row],[NUM_T]]/(Table1[[#This Row],[NUM_T]]+Table1[[#This Row],[NUM_F]]),0)</f>
        <v>0.19500000000000001</v>
      </c>
      <c r="AS1390" s="29">
        <f>IFERROR(((LEN(Table1[[#This Row],[Predictors]])-LEN(SUBSTITUTE(Table1[[#This Row],[Predictors]],"_","")))/Table1[[#This Row],[NumPredictors]])-Table1[[#This Row],[P_se]],0)</f>
        <v>0.93333333333333335</v>
      </c>
      <c r="AT1390" s="29">
        <f>IFERROR((LEN(Table1[[#This Row],[Predictors]])-LEN(SUBSTITUTE(Table1[[#This Row],[Predictors]],".","")))/Table1[[#This Row],[NumPredictors]],0)</f>
        <v>0</v>
      </c>
      <c r="AU139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0" s="29">
        <f>1-(Table1[[#This Row],[P_2gram]]+Table1[[#This Row],[P_order]]+Table1[[#This Row],[P_se]])</f>
        <v>6.6666666666666652E-2</v>
      </c>
    </row>
    <row r="1391" spans="1:48" x14ac:dyDescent="0.25">
      <c r="A1391" s="26">
        <v>49</v>
      </c>
      <c r="B1391" s="26" t="s">
        <v>645</v>
      </c>
      <c r="C1391" s="26" t="s">
        <v>185</v>
      </c>
      <c r="D1391" s="26" t="s">
        <v>1510</v>
      </c>
      <c r="E1391" s="26">
        <v>4000</v>
      </c>
      <c r="F13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91" s="26" t="s">
        <v>1070</v>
      </c>
      <c r="H1391" s="27">
        <v>1</v>
      </c>
      <c r="I1391" s="28">
        <v>43118.899340277778</v>
      </c>
      <c r="J1391" s="26" t="s">
        <v>982</v>
      </c>
      <c r="K1391" s="26" t="s">
        <v>11</v>
      </c>
      <c r="L1391" t="str">
        <f>SUBSTITUTE(SUBSTITUTE(Table1[[#This Row],[PredictorSetsOrig]],"task","act"),"startend","se")</f>
        <v>act,se,2gram,order</v>
      </c>
      <c r="M1391" s="32" t="s">
        <v>20</v>
      </c>
      <c r="N1391" s="27">
        <v>30</v>
      </c>
      <c r="O1391" s="27">
        <f>IF(Table1[[#This Row],[Algorithm]]="None",0,IF(Table1[[#This Row],[NumPredictors]]&lt;=5,5,IF(Table1[[#This Row],[NumPredictors]]&lt;=10,10,IF(Table1[[#This Row],[NumPredictors]]&lt;=30,30,50))))</f>
        <v>30</v>
      </c>
      <c r="P1391" s="29">
        <v>0.80500000000000005</v>
      </c>
      <c r="Q1391" s="29">
        <v>0.79733333333333301</v>
      </c>
      <c r="R1391" s="26">
        <v>1.9000000000005499</v>
      </c>
      <c r="S1391" s="26">
        <v>6.13000000000011</v>
      </c>
      <c r="T1391" s="26">
        <v>1.6099999999996699</v>
      </c>
      <c r="U1391" s="27">
        <v>1.03632066053768</v>
      </c>
      <c r="V1391" s="17">
        <v>7.30761563701172</v>
      </c>
      <c r="W1391" s="22">
        <f>IFERROR(Table1[[#This Row],[MutualInformation]]/Table1[[#This Row],[MutualInformationPotential]],0)</f>
        <v>0.14181378879437881</v>
      </c>
      <c r="X1391" s="27">
        <v>1.48617405813987E-2</v>
      </c>
      <c r="Y1391" s="27">
        <v>0.40525441704633902</v>
      </c>
      <c r="Z1391" s="27">
        <f>IFERROR(Table1[[#This Row],[MutualInformationVsOutcome]]/Table1[[#This Row],[MutualInformationVsOutcomePotential]],0)</f>
        <v>3.6672618375679117E-2</v>
      </c>
      <c r="AA1391" s="26">
        <v>0</v>
      </c>
      <c r="AB1391" s="26">
        <v>805</v>
      </c>
      <c r="AC1391" s="26">
        <v>0</v>
      </c>
      <c r="AD1391" s="26">
        <v>195</v>
      </c>
      <c r="AE1391" s="27" t="s">
        <v>1086</v>
      </c>
      <c r="AF13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91" s="17" t="str">
        <f>RIGHT(Table1[[#This Row],[AlgorithmFunc]],LEN(Table1[[#This Row],[AlgorithmFunc]])-16)</f>
        <v>Fisher</v>
      </c>
      <c r="AH1391" s="27">
        <f>Table1[[#This Row],['# CM TP]]+Table1[[#This Row],['# CM TN]]</f>
        <v>805</v>
      </c>
      <c r="AI1391" s="27">
        <f>Table1[[#This Row],['# CM FP]]+Table1[[#This Row],['# CM FN]]</f>
        <v>195</v>
      </c>
      <c r="AJ1391" s="27">
        <f>Table1[[#This Row],['# CM TP]]+Table1[[#This Row],['# CM FP]]</f>
        <v>0</v>
      </c>
      <c r="AK1391" s="27">
        <f>Table1[[#This Row],['# CM TN]]+Table1[[#This Row],['# CM FN]]</f>
        <v>1000</v>
      </c>
      <c r="AL1391" s="27">
        <f>Table1[[#This Row],[GT_T]]+Table1[[#This Row],[GT_F]]</f>
        <v>1000</v>
      </c>
      <c r="AM1391" s="27">
        <f>IFERROR((Table1[[#This Row],['# CM TP]]+Table1[[#This Row],['# CM TN]])/Table1[[#This Row],[GT_TOT]], 0)</f>
        <v>0.80500000000000005</v>
      </c>
      <c r="AN1391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91" s="27">
        <f>(Table1[[#This Row],[OBS_ACC]]-Table1[[#This Row],[EXP_ACC]])/(1-Table1[[#This Row],[EXP_ACC]])</f>
        <v>0.75776397515527971</v>
      </c>
      <c r="AP1391" s="27">
        <f>Table1[[#This Row],['# CM TP]]+Table1[[#This Row],['# CM FN]]</f>
        <v>195</v>
      </c>
      <c r="AQ1391" s="27">
        <f>Table1[[#This Row],['# CM TN]]+Table1[[#This Row],['# CM FP]]</f>
        <v>805</v>
      </c>
      <c r="AR1391" s="29">
        <f>IFERROR(Table1[[#This Row],[NUM_T]]/(Table1[[#This Row],[NUM_T]]+Table1[[#This Row],[NUM_F]]),0)</f>
        <v>0.19500000000000001</v>
      </c>
      <c r="AS1391" s="29">
        <f>IFERROR(((LEN(Table1[[#This Row],[Predictors]])-LEN(SUBSTITUTE(Table1[[#This Row],[Predictors]],"_","")))/Table1[[#This Row],[NumPredictors]])-Table1[[#This Row],[P_se]],0)</f>
        <v>0.3</v>
      </c>
      <c r="AT1391" s="29">
        <f>IFERROR((LEN(Table1[[#This Row],[Predictors]])-LEN(SUBSTITUTE(Table1[[#This Row],[Predictors]],".","")))/Table1[[#This Row],[NumPredictors]],0)</f>
        <v>0.7</v>
      </c>
      <c r="AU139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1" s="29">
        <f>1-(Table1[[#This Row],[P_2gram]]+Table1[[#This Row],[P_order]]+Table1[[#This Row],[P_se]])</f>
        <v>0</v>
      </c>
    </row>
    <row r="1392" spans="1:48" x14ac:dyDescent="0.25">
      <c r="A1392" s="26">
        <v>50</v>
      </c>
      <c r="B1392" s="26" t="s">
        <v>645</v>
      </c>
      <c r="C1392" s="26" t="s">
        <v>185</v>
      </c>
      <c r="D1392" s="26" t="s">
        <v>1510</v>
      </c>
      <c r="E1392" s="26">
        <v>4000</v>
      </c>
      <c r="F13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92" s="26" t="s">
        <v>1070</v>
      </c>
      <c r="H1392" s="27">
        <v>1</v>
      </c>
      <c r="I1392" s="28">
        <v>43118.899456018517</v>
      </c>
      <c r="J1392" s="26" t="s">
        <v>982</v>
      </c>
      <c r="K1392" s="26" t="s">
        <v>11</v>
      </c>
      <c r="L1392" t="str">
        <f>SUBSTITUTE(SUBSTITUTE(Table1[[#This Row],[PredictorSetsOrig]],"task","act"),"startend","se")</f>
        <v>act,2gram</v>
      </c>
      <c r="M1392" s="32" t="s">
        <v>22</v>
      </c>
      <c r="N1392" s="27">
        <v>30</v>
      </c>
      <c r="O1392" s="27">
        <f>IF(Table1[[#This Row],[Algorithm]]="None",0,IF(Table1[[#This Row],[NumPredictors]]&lt;=5,5,IF(Table1[[#This Row],[NumPredictors]]&lt;=10,10,IF(Table1[[#This Row],[NumPredictors]]&lt;=30,30,50))))</f>
        <v>30</v>
      </c>
      <c r="P1392" s="29">
        <v>0.80500000000000005</v>
      </c>
      <c r="Q1392" s="29">
        <v>0.79733333333333301</v>
      </c>
      <c r="R1392" s="26">
        <v>0.89999999999963598</v>
      </c>
      <c r="S1392" s="26">
        <v>6.1800000000002902</v>
      </c>
      <c r="T1392" s="26">
        <v>0.67000000000007298</v>
      </c>
      <c r="U1392" s="27">
        <v>1.5689089395232501</v>
      </c>
      <c r="V1392" s="17">
        <v>7.30761563701172</v>
      </c>
      <c r="W1392" s="22">
        <f>IFERROR(Table1[[#This Row],[MutualInformation]]/Table1[[#This Row],[MutualInformationPotential]],0)</f>
        <v>0.21469505478326156</v>
      </c>
      <c r="X1392" s="27">
        <v>3.5374826241283401E-2</v>
      </c>
      <c r="Y1392" s="3">
        <v>0.40525441704633902</v>
      </c>
      <c r="Z1392" s="27">
        <f>IFERROR(Table1[[#This Row],[MutualInformationVsOutcome]]/Table1[[#This Row],[MutualInformationVsOutcomePotential]],0)</f>
        <v>8.7290414991919626E-2</v>
      </c>
      <c r="AA1392" s="26">
        <v>0</v>
      </c>
      <c r="AB1392" s="26">
        <v>805</v>
      </c>
      <c r="AC1392" s="26">
        <v>0</v>
      </c>
      <c r="AD1392" s="26">
        <v>195</v>
      </c>
      <c r="AE1392" s="27" t="s">
        <v>1087</v>
      </c>
      <c r="AF13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92" s="17" t="str">
        <f>RIGHT(Table1[[#This Row],[AlgorithmFunc]],LEN(Table1[[#This Row],[AlgorithmFunc]])-16)</f>
        <v>Fisher</v>
      </c>
      <c r="AH1392" s="27">
        <f>Table1[[#This Row],['# CM TP]]+Table1[[#This Row],['# CM TN]]</f>
        <v>805</v>
      </c>
      <c r="AI1392" s="27">
        <f>Table1[[#This Row],['# CM FP]]+Table1[[#This Row],['# CM FN]]</f>
        <v>195</v>
      </c>
      <c r="AJ1392" s="27">
        <f>Table1[[#This Row],['# CM TP]]+Table1[[#This Row],['# CM FP]]</f>
        <v>0</v>
      </c>
      <c r="AK1392" s="27">
        <f>Table1[[#This Row],['# CM TN]]+Table1[[#This Row],['# CM FN]]</f>
        <v>1000</v>
      </c>
      <c r="AL1392" s="27">
        <f>Table1[[#This Row],[GT_T]]+Table1[[#This Row],[GT_F]]</f>
        <v>1000</v>
      </c>
      <c r="AM1392" s="27">
        <f>IFERROR((Table1[[#This Row],['# CM TP]]+Table1[[#This Row],['# CM TN]])/Table1[[#This Row],[GT_TOT]], 0)</f>
        <v>0.80500000000000005</v>
      </c>
      <c r="AN1392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92" s="27">
        <f>(Table1[[#This Row],[OBS_ACC]]-Table1[[#This Row],[EXP_ACC]])/(1-Table1[[#This Row],[EXP_ACC]])</f>
        <v>0.75776397515527971</v>
      </c>
      <c r="AP1392" s="27">
        <f>Table1[[#This Row],['# CM TP]]+Table1[[#This Row],['# CM FN]]</f>
        <v>195</v>
      </c>
      <c r="AQ1392" s="27">
        <f>Table1[[#This Row],['# CM TN]]+Table1[[#This Row],['# CM FP]]</f>
        <v>805</v>
      </c>
      <c r="AR1392" s="29">
        <f>IFERROR(Table1[[#This Row],[NUM_T]]/(Table1[[#This Row],[NUM_T]]+Table1[[#This Row],[NUM_F]]),0)</f>
        <v>0.19500000000000001</v>
      </c>
      <c r="AS1392" s="29">
        <f>IFERROR(((LEN(Table1[[#This Row],[Predictors]])-LEN(SUBSTITUTE(Table1[[#This Row],[Predictors]],"_","")))/Table1[[#This Row],[NumPredictors]])-Table1[[#This Row],[P_se]],0)</f>
        <v>0.93333333333333335</v>
      </c>
      <c r="AT1392" s="29">
        <f>IFERROR((LEN(Table1[[#This Row],[Predictors]])-LEN(SUBSTITUTE(Table1[[#This Row],[Predictors]],".","")))/Table1[[#This Row],[NumPredictors]],0)</f>
        <v>0</v>
      </c>
      <c r="AU139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2" s="29">
        <f>1-(Table1[[#This Row],[P_2gram]]+Table1[[#This Row],[P_order]]+Table1[[#This Row],[P_se]])</f>
        <v>6.6666666666666652E-2</v>
      </c>
    </row>
    <row r="1393" spans="1:48" x14ac:dyDescent="0.25">
      <c r="A1393" s="26">
        <v>51</v>
      </c>
      <c r="B1393" s="26" t="s">
        <v>645</v>
      </c>
      <c r="C1393" s="26" t="s">
        <v>185</v>
      </c>
      <c r="D1393" s="26" t="s">
        <v>1510</v>
      </c>
      <c r="E1393" s="26">
        <v>4000</v>
      </c>
      <c r="F13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93" s="26" t="s">
        <v>1070</v>
      </c>
      <c r="H1393" s="27">
        <v>1</v>
      </c>
      <c r="I1393" s="28">
        <v>43118.899560185186</v>
      </c>
      <c r="J1393" s="26" t="s">
        <v>982</v>
      </c>
      <c r="K1393" s="26" t="s">
        <v>11</v>
      </c>
      <c r="L1393" t="str">
        <f>SUBSTITUTE(SUBSTITUTE(Table1[[#This Row],[PredictorSetsOrig]],"task","act"),"startend","se")</f>
        <v>act,2gram,order</v>
      </c>
      <c r="M1393" s="32" t="s">
        <v>24</v>
      </c>
      <c r="N1393" s="27">
        <v>30</v>
      </c>
      <c r="O1393" s="27">
        <f>IF(Table1[[#This Row],[Algorithm]]="None",0,IF(Table1[[#This Row],[NumPredictors]]&lt;=5,5,IF(Table1[[#This Row],[NumPredictors]]&lt;=10,10,IF(Table1[[#This Row],[NumPredictors]]&lt;=30,30,50))))</f>
        <v>30</v>
      </c>
      <c r="P1393" s="29">
        <v>0.80500000000000005</v>
      </c>
      <c r="Q1393" s="29">
        <v>0.79733333333333301</v>
      </c>
      <c r="R1393" s="26">
        <v>1.8899999999994199</v>
      </c>
      <c r="S1393" s="26">
        <v>6.09000000000015</v>
      </c>
      <c r="T1393" s="26">
        <v>1.59000000000015</v>
      </c>
      <c r="U1393" s="27">
        <v>1.91166246255867</v>
      </c>
      <c r="V1393" s="17">
        <v>7.30761563701172</v>
      </c>
      <c r="W1393" s="22">
        <f>IFERROR(Table1[[#This Row],[MutualInformation]]/Table1[[#This Row],[MutualInformationPotential]],0)</f>
        <v>0.26159866056398118</v>
      </c>
      <c r="X1393" s="27">
        <v>2.4455631535084298E-2</v>
      </c>
      <c r="Y1393" s="27">
        <v>0.40525441704633902</v>
      </c>
      <c r="Z1393" s="27">
        <f>IFERROR(Table1[[#This Row],[MutualInformationVsOutcome]]/Table1[[#This Row],[MutualInformationVsOutcomePotential]],0)</f>
        <v>6.0346366397008099E-2</v>
      </c>
      <c r="AA1393" s="26">
        <v>0</v>
      </c>
      <c r="AB1393" s="26">
        <v>805</v>
      </c>
      <c r="AC1393" s="26">
        <v>0</v>
      </c>
      <c r="AD1393" s="26">
        <v>195</v>
      </c>
      <c r="AE1393" s="27" t="s">
        <v>1088</v>
      </c>
      <c r="AF13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93" s="17" t="str">
        <f>RIGHT(Table1[[#This Row],[AlgorithmFunc]],LEN(Table1[[#This Row],[AlgorithmFunc]])-16)</f>
        <v>Fisher</v>
      </c>
      <c r="AH1393" s="27">
        <f>Table1[[#This Row],['# CM TP]]+Table1[[#This Row],['# CM TN]]</f>
        <v>805</v>
      </c>
      <c r="AI1393" s="27">
        <f>Table1[[#This Row],['# CM FP]]+Table1[[#This Row],['# CM FN]]</f>
        <v>195</v>
      </c>
      <c r="AJ1393" s="27">
        <f>Table1[[#This Row],['# CM TP]]+Table1[[#This Row],['# CM FP]]</f>
        <v>0</v>
      </c>
      <c r="AK1393" s="27">
        <f>Table1[[#This Row],['# CM TN]]+Table1[[#This Row],['# CM FN]]</f>
        <v>1000</v>
      </c>
      <c r="AL1393" s="27">
        <f>Table1[[#This Row],[GT_T]]+Table1[[#This Row],[GT_F]]</f>
        <v>1000</v>
      </c>
      <c r="AM1393" s="27">
        <f>IFERROR((Table1[[#This Row],['# CM TP]]+Table1[[#This Row],['# CM TN]])/Table1[[#This Row],[GT_TOT]], 0)</f>
        <v>0.80500000000000005</v>
      </c>
      <c r="AN1393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93" s="27">
        <f>(Table1[[#This Row],[OBS_ACC]]-Table1[[#This Row],[EXP_ACC]])/(1-Table1[[#This Row],[EXP_ACC]])</f>
        <v>0.75776397515527971</v>
      </c>
      <c r="AP1393" s="27">
        <f>Table1[[#This Row],['# CM TP]]+Table1[[#This Row],['# CM FN]]</f>
        <v>195</v>
      </c>
      <c r="AQ1393" s="27">
        <f>Table1[[#This Row],['# CM TN]]+Table1[[#This Row],['# CM FP]]</f>
        <v>805</v>
      </c>
      <c r="AR1393" s="29">
        <f>IFERROR(Table1[[#This Row],[NUM_T]]/(Table1[[#This Row],[NUM_T]]+Table1[[#This Row],[NUM_F]]),0)</f>
        <v>0.19500000000000001</v>
      </c>
      <c r="AS1393" s="29">
        <f>IFERROR(((LEN(Table1[[#This Row],[Predictors]])-LEN(SUBSTITUTE(Table1[[#This Row],[Predictors]],"_","")))/Table1[[#This Row],[NumPredictors]])-Table1[[#This Row],[P_se]],0)</f>
        <v>0.26666666666666666</v>
      </c>
      <c r="AT1393" s="29">
        <f>IFERROR((LEN(Table1[[#This Row],[Predictors]])-LEN(SUBSTITUTE(Table1[[#This Row],[Predictors]],".","")))/Table1[[#This Row],[NumPredictors]],0)</f>
        <v>0.73333333333333328</v>
      </c>
      <c r="AU139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3" s="29">
        <f>1-(Table1[[#This Row],[P_2gram]]+Table1[[#This Row],[P_order]]+Table1[[#This Row],[P_se]])</f>
        <v>0</v>
      </c>
    </row>
    <row r="1394" spans="1:48" x14ac:dyDescent="0.25">
      <c r="A1394">
        <v>52</v>
      </c>
      <c r="B1394" t="s">
        <v>645</v>
      </c>
      <c r="C1394" t="s">
        <v>185</v>
      </c>
      <c r="D1394" s="26" t="s">
        <v>1510</v>
      </c>
      <c r="E1394">
        <v>4000</v>
      </c>
      <c r="F13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94" t="s">
        <v>1070</v>
      </c>
      <c r="H1394" s="3">
        <v>1</v>
      </c>
      <c r="I1394" s="1">
        <v>43118.899675925924</v>
      </c>
      <c r="J1394" t="s">
        <v>982</v>
      </c>
      <c r="K1394" t="s">
        <v>11</v>
      </c>
      <c r="L1394" t="str">
        <f>SUBSTITUTE(SUBSTITUTE(Table1[[#This Row],[PredictorSetsOrig]],"task","act"),"startend","se")</f>
        <v>act,order</v>
      </c>
      <c r="M1394" s="32" t="s">
        <v>26</v>
      </c>
      <c r="N1394" s="3">
        <v>30</v>
      </c>
      <c r="O1394" s="3">
        <f>IF(Table1[[#This Row],[Algorithm]]="None",0,IF(Table1[[#This Row],[NumPredictors]]&lt;=5,5,IF(Table1[[#This Row],[NumPredictors]]&lt;=10,10,IF(Table1[[#This Row],[NumPredictors]]&lt;=30,30,50))))</f>
        <v>30</v>
      </c>
      <c r="P1394" s="2">
        <v>0.80500000000000005</v>
      </c>
      <c r="Q1394" s="2">
        <v>0.79733333333333301</v>
      </c>
      <c r="R1394">
        <v>1.1100000000005801</v>
      </c>
      <c r="S1394">
        <v>6.0799999999999299</v>
      </c>
      <c r="T1394">
        <v>0.90999999999985404</v>
      </c>
      <c r="U1394" s="3">
        <v>1.30239276024702</v>
      </c>
      <c r="V1394" s="17">
        <v>7.28892414629368</v>
      </c>
      <c r="W1394" s="22">
        <f>IFERROR(Table1[[#This Row],[MutualInformation]]/Table1[[#This Row],[MutualInformationPotential]],0)</f>
        <v>0.17868106926442212</v>
      </c>
      <c r="X1394" s="3">
        <v>3.0666002496684702E-2</v>
      </c>
      <c r="Y1394" s="27">
        <v>0.403599247604152</v>
      </c>
      <c r="Z1394" s="3">
        <f>IFERROR(Table1[[#This Row],[MutualInformationVsOutcome]]/Table1[[#This Row],[MutualInformationVsOutcomePotential]],0)</f>
        <v>7.5981317306026683E-2</v>
      </c>
      <c r="AA1394">
        <v>0</v>
      </c>
      <c r="AB1394">
        <v>805</v>
      </c>
      <c r="AC1394">
        <v>0</v>
      </c>
      <c r="AD1394">
        <v>195</v>
      </c>
      <c r="AE1394" s="3" t="s">
        <v>1089</v>
      </c>
      <c r="AF13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94" s="17" t="str">
        <f>RIGHT(Table1[[#This Row],[AlgorithmFunc]],LEN(Table1[[#This Row],[AlgorithmFunc]])-16)</f>
        <v>Fisher</v>
      </c>
      <c r="AH1394" s="3">
        <f>Table1[[#This Row],['# CM TP]]+Table1[[#This Row],['# CM TN]]</f>
        <v>805</v>
      </c>
      <c r="AI1394" s="3">
        <f>Table1[[#This Row],['# CM FP]]+Table1[[#This Row],['# CM FN]]</f>
        <v>195</v>
      </c>
      <c r="AJ1394" s="3">
        <f>Table1[[#This Row],['# CM TP]]+Table1[[#This Row],['# CM FP]]</f>
        <v>0</v>
      </c>
      <c r="AK1394" s="3">
        <f>Table1[[#This Row],['# CM TN]]+Table1[[#This Row],['# CM FN]]</f>
        <v>1000</v>
      </c>
      <c r="AL1394" s="3">
        <f>Table1[[#This Row],[GT_T]]+Table1[[#This Row],[GT_F]]</f>
        <v>1000</v>
      </c>
      <c r="AM1394" s="3">
        <f>IFERROR((Table1[[#This Row],['# CM TP]]+Table1[[#This Row],['# CM TN]])/Table1[[#This Row],[GT_TOT]], 0)</f>
        <v>0.80500000000000005</v>
      </c>
      <c r="AN1394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94" s="3">
        <f>(Table1[[#This Row],[OBS_ACC]]-Table1[[#This Row],[EXP_ACC]])/(1-Table1[[#This Row],[EXP_ACC]])</f>
        <v>0.75776397515527971</v>
      </c>
      <c r="AP1394" s="3">
        <f>Table1[[#This Row],['# CM TP]]+Table1[[#This Row],['# CM FN]]</f>
        <v>195</v>
      </c>
      <c r="AQ1394" s="3">
        <f>Table1[[#This Row],['# CM TN]]+Table1[[#This Row],['# CM FP]]</f>
        <v>805</v>
      </c>
      <c r="AR1394" s="2">
        <f>IFERROR(Table1[[#This Row],[NUM_T]]/(Table1[[#This Row],[NUM_T]]+Table1[[#This Row],[NUM_F]]),0)</f>
        <v>0.19500000000000001</v>
      </c>
      <c r="AS1394" s="2">
        <f>IFERROR(((LEN(Table1[[#This Row],[Predictors]])-LEN(SUBSTITUTE(Table1[[#This Row],[Predictors]],"_","")))/Table1[[#This Row],[NumPredictors]])-Table1[[#This Row],[P_se]],0)</f>
        <v>0</v>
      </c>
      <c r="AT1394" s="2">
        <f>IFERROR((LEN(Table1[[#This Row],[Predictors]])-LEN(SUBSTITUTE(Table1[[#This Row],[Predictors]],".","")))/Table1[[#This Row],[NumPredictors]],0)</f>
        <v>0.96666666666666667</v>
      </c>
      <c r="AU13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4" s="2">
        <f>1-(Table1[[#This Row],[P_2gram]]+Table1[[#This Row],[P_order]]+Table1[[#This Row],[P_se]])</f>
        <v>3.3333333333333326E-2</v>
      </c>
    </row>
    <row r="1395" spans="1:48" x14ac:dyDescent="0.25">
      <c r="A1395" s="26">
        <v>54</v>
      </c>
      <c r="B1395" s="26" t="s">
        <v>645</v>
      </c>
      <c r="C1395" s="26" t="s">
        <v>185</v>
      </c>
      <c r="D1395" s="26" t="s">
        <v>1510</v>
      </c>
      <c r="E1395" s="26">
        <v>4000</v>
      </c>
      <c r="F13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95" s="26" t="s">
        <v>1070</v>
      </c>
      <c r="H1395" s="27">
        <v>1</v>
      </c>
      <c r="I1395" s="28">
        <v>43118.899872685186</v>
      </c>
      <c r="J1395" s="26" t="s">
        <v>982</v>
      </c>
      <c r="K1395" s="26" t="s">
        <v>11</v>
      </c>
      <c r="L1395" t="str">
        <f>SUBSTITUTE(SUBSTITUTE(Table1[[#This Row],[PredictorSetsOrig]],"task","act"),"startend","se")</f>
        <v>order</v>
      </c>
      <c r="M1395" s="33" t="s">
        <v>436</v>
      </c>
      <c r="N1395" s="27">
        <v>30</v>
      </c>
      <c r="O1395" s="27">
        <f>IF(Table1[[#This Row],[Algorithm]]="None",0,IF(Table1[[#This Row],[NumPredictors]]&lt;=5,5,IF(Table1[[#This Row],[NumPredictors]]&lt;=10,10,IF(Table1[[#This Row],[NumPredictors]]&lt;=30,30,50))))</f>
        <v>30</v>
      </c>
      <c r="P1395" s="29">
        <v>0.80500000000000005</v>
      </c>
      <c r="Q1395" s="29">
        <v>0.79733333333333301</v>
      </c>
      <c r="R1395" s="26">
        <v>1.09000000000015</v>
      </c>
      <c r="S1395" s="26">
        <v>6.1899999999986903</v>
      </c>
      <c r="T1395" s="26">
        <v>0.86000000000058197</v>
      </c>
      <c r="U1395" s="27">
        <v>1.24937821179288</v>
      </c>
      <c r="V1395" s="18">
        <v>7.01301931468352</v>
      </c>
      <c r="W1395" s="23">
        <f>IFERROR(Table1[[#This Row],[MutualInformation]]/Table1[[#This Row],[MutualInformationPotential]],0)</f>
        <v>0.17815125778664154</v>
      </c>
      <c r="X1395" s="27">
        <v>2.1242359748563401E-2</v>
      </c>
      <c r="Y1395" s="27">
        <v>0.35444746043164099</v>
      </c>
      <c r="Z1395" s="27">
        <f>IFERROR(Table1[[#This Row],[MutualInformationVsOutcome]]/Table1[[#This Row],[MutualInformationVsOutcomePotential]],0)</f>
        <v>5.9930912532691762E-2</v>
      </c>
      <c r="AA1395" s="26">
        <v>0</v>
      </c>
      <c r="AB1395" s="26">
        <v>805</v>
      </c>
      <c r="AC1395" s="26">
        <v>0</v>
      </c>
      <c r="AD1395" s="26">
        <v>195</v>
      </c>
      <c r="AE1395" s="27" t="s">
        <v>1091</v>
      </c>
      <c r="AF13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95" s="18" t="str">
        <f>RIGHT(Table1[[#This Row],[AlgorithmFunc]],LEN(Table1[[#This Row],[AlgorithmFunc]])-16)</f>
        <v>Fisher</v>
      </c>
      <c r="AH1395" s="27">
        <f>Table1[[#This Row],['# CM TP]]+Table1[[#This Row],['# CM TN]]</f>
        <v>805</v>
      </c>
      <c r="AI1395" s="27">
        <f>Table1[[#This Row],['# CM FP]]+Table1[[#This Row],['# CM FN]]</f>
        <v>195</v>
      </c>
      <c r="AJ1395" s="27">
        <f>Table1[[#This Row],['# CM TP]]+Table1[[#This Row],['# CM FP]]</f>
        <v>0</v>
      </c>
      <c r="AK1395" s="27">
        <f>Table1[[#This Row],['# CM TN]]+Table1[[#This Row],['# CM FN]]</f>
        <v>1000</v>
      </c>
      <c r="AL1395" s="27">
        <f>Table1[[#This Row],[GT_T]]+Table1[[#This Row],[GT_F]]</f>
        <v>1000</v>
      </c>
      <c r="AM1395" s="27">
        <f>IFERROR((Table1[[#This Row],['# CM TP]]+Table1[[#This Row],['# CM TN]])/Table1[[#This Row],[GT_TOT]], 0)</f>
        <v>0.80500000000000005</v>
      </c>
      <c r="AN1395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95" s="27">
        <f>(Table1[[#This Row],[OBS_ACC]]-Table1[[#This Row],[EXP_ACC]])/(1-Table1[[#This Row],[EXP_ACC]])</f>
        <v>0.75776397515527971</v>
      </c>
      <c r="AP1395" s="27">
        <f>Table1[[#This Row],['# CM TP]]+Table1[[#This Row],['# CM FN]]</f>
        <v>195</v>
      </c>
      <c r="AQ1395" s="27">
        <f>Table1[[#This Row],['# CM TN]]+Table1[[#This Row],['# CM FP]]</f>
        <v>805</v>
      </c>
      <c r="AR1395" s="29">
        <f>IFERROR(Table1[[#This Row],[NUM_T]]/(Table1[[#This Row],[NUM_T]]+Table1[[#This Row],[NUM_F]]),0)</f>
        <v>0.19500000000000001</v>
      </c>
      <c r="AS1395" s="29">
        <f>IFERROR(((LEN(Table1[[#This Row],[Predictors]])-LEN(SUBSTITUTE(Table1[[#This Row],[Predictors]],"_","")))/Table1[[#This Row],[NumPredictors]])-Table1[[#This Row],[P_se]],0)</f>
        <v>0</v>
      </c>
      <c r="AT1395" s="29">
        <f>IFERROR((LEN(Table1[[#This Row],[Predictors]])-LEN(SUBSTITUTE(Table1[[#This Row],[Predictors]],".","")))/Table1[[#This Row],[NumPredictors]],0)</f>
        <v>1</v>
      </c>
      <c r="AU139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5" s="29">
        <f>1-(Table1[[#This Row],[P_2gram]]+Table1[[#This Row],[P_order]]+Table1[[#This Row],[P_se]])</f>
        <v>0</v>
      </c>
    </row>
    <row r="1396" spans="1:48" x14ac:dyDescent="0.25">
      <c r="A1396" s="26">
        <v>55</v>
      </c>
      <c r="B1396" s="26" t="s">
        <v>645</v>
      </c>
      <c r="C1396" s="26" t="s">
        <v>185</v>
      </c>
      <c r="D1396" s="26" t="s">
        <v>1510</v>
      </c>
      <c r="E1396" s="26">
        <v>4000</v>
      </c>
      <c r="F13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96" s="26" t="s">
        <v>1070</v>
      </c>
      <c r="H1396" s="27">
        <v>1</v>
      </c>
      <c r="I1396" s="28">
        <v>43118.899976851855</v>
      </c>
      <c r="J1396" s="26" t="s">
        <v>982</v>
      </c>
      <c r="K1396" s="26" t="s">
        <v>11</v>
      </c>
      <c r="L1396" t="str">
        <f>SUBSTITUTE(SUBSTITUTE(Table1[[#This Row],[PredictorSetsOrig]],"task","act"),"startend","se")</f>
        <v>2gram,order</v>
      </c>
      <c r="M1396" s="32" t="s">
        <v>438</v>
      </c>
      <c r="N1396" s="27">
        <v>30</v>
      </c>
      <c r="O1396" s="27">
        <f>IF(Table1[[#This Row],[Algorithm]]="None",0,IF(Table1[[#This Row],[NumPredictors]]&lt;=5,5,IF(Table1[[#This Row],[NumPredictors]]&lt;=10,10,IF(Table1[[#This Row],[NumPredictors]]&lt;=30,30,50))))</f>
        <v>30</v>
      </c>
      <c r="P1396" s="29">
        <v>0.80500000000000005</v>
      </c>
      <c r="Q1396" s="29">
        <v>0.79733333333333301</v>
      </c>
      <c r="R1396" s="26">
        <v>1.90999999999985</v>
      </c>
      <c r="S1396" s="26">
        <v>6.0200000000004401</v>
      </c>
      <c r="T1396" s="26">
        <v>1.5799999999999299</v>
      </c>
      <c r="U1396" s="27">
        <v>0.96595834353249199</v>
      </c>
      <c r="V1396" s="17">
        <v>7.30761563701172</v>
      </c>
      <c r="W1396" s="22">
        <f>IFERROR(Table1[[#This Row],[MutualInformation]]/Table1[[#This Row],[MutualInformationPotential]],0)</f>
        <v>0.13218516018276766</v>
      </c>
      <c r="X1396" s="27">
        <v>7.9285199768071007E-3</v>
      </c>
      <c r="Y1396" s="3">
        <v>0.40525441704633902</v>
      </c>
      <c r="Z1396" s="27">
        <f>IFERROR(Table1[[#This Row],[MutualInformationVsOutcome]]/Table1[[#This Row],[MutualInformationVsOutcomePotential]],0)</f>
        <v>1.9564302431527871E-2</v>
      </c>
      <c r="AA1396" s="26">
        <v>0</v>
      </c>
      <c r="AB1396" s="26">
        <v>805</v>
      </c>
      <c r="AC1396" s="26">
        <v>0</v>
      </c>
      <c r="AD1396" s="26">
        <v>195</v>
      </c>
      <c r="AE1396" s="27" t="s">
        <v>1092</v>
      </c>
      <c r="AF13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396" s="17" t="str">
        <f>RIGHT(Table1[[#This Row],[AlgorithmFunc]],LEN(Table1[[#This Row],[AlgorithmFunc]])-16)</f>
        <v>Fisher</v>
      </c>
      <c r="AH1396" s="27">
        <f>Table1[[#This Row],['# CM TP]]+Table1[[#This Row],['# CM TN]]</f>
        <v>805</v>
      </c>
      <c r="AI1396" s="27">
        <f>Table1[[#This Row],['# CM FP]]+Table1[[#This Row],['# CM FN]]</f>
        <v>195</v>
      </c>
      <c r="AJ1396" s="27">
        <f>Table1[[#This Row],['# CM TP]]+Table1[[#This Row],['# CM FP]]</f>
        <v>0</v>
      </c>
      <c r="AK1396" s="27">
        <f>Table1[[#This Row],['# CM TN]]+Table1[[#This Row],['# CM FN]]</f>
        <v>1000</v>
      </c>
      <c r="AL1396" s="27">
        <f>Table1[[#This Row],[GT_T]]+Table1[[#This Row],[GT_F]]</f>
        <v>1000</v>
      </c>
      <c r="AM1396" s="27">
        <f>IFERROR((Table1[[#This Row],['# CM TP]]+Table1[[#This Row],['# CM TN]])/Table1[[#This Row],[GT_TOT]], 0)</f>
        <v>0.80500000000000005</v>
      </c>
      <c r="AN1396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96" s="27">
        <f>(Table1[[#This Row],[OBS_ACC]]-Table1[[#This Row],[EXP_ACC]])/(1-Table1[[#This Row],[EXP_ACC]])</f>
        <v>0.75776397515527971</v>
      </c>
      <c r="AP1396" s="27">
        <f>Table1[[#This Row],['# CM TP]]+Table1[[#This Row],['# CM FN]]</f>
        <v>195</v>
      </c>
      <c r="AQ1396" s="27">
        <f>Table1[[#This Row],['# CM TN]]+Table1[[#This Row],['# CM FP]]</f>
        <v>805</v>
      </c>
      <c r="AR1396" s="29">
        <f>IFERROR(Table1[[#This Row],[NUM_T]]/(Table1[[#This Row],[NUM_T]]+Table1[[#This Row],[NUM_F]]),0)</f>
        <v>0.19500000000000001</v>
      </c>
      <c r="AS1396" s="29">
        <f>IFERROR(((LEN(Table1[[#This Row],[Predictors]])-LEN(SUBSTITUTE(Table1[[#This Row],[Predictors]],"_","")))/Table1[[#This Row],[NumPredictors]])-Table1[[#This Row],[P_se]],0)</f>
        <v>0.26666666666666666</v>
      </c>
      <c r="AT1396" s="29">
        <f>IFERROR((LEN(Table1[[#This Row],[Predictors]])-LEN(SUBSTITUTE(Table1[[#This Row],[Predictors]],".","")))/Table1[[#This Row],[NumPredictors]],0)</f>
        <v>0.73333333333333328</v>
      </c>
      <c r="AU139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6" s="29">
        <f>1-(Table1[[#This Row],[P_2gram]]+Table1[[#This Row],[P_order]]+Table1[[#This Row],[P_se]])</f>
        <v>0</v>
      </c>
    </row>
    <row r="1397" spans="1:48" x14ac:dyDescent="0.25">
      <c r="A1397">
        <v>3</v>
      </c>
      <c r="B1397" t="s">
        <v>645</v>
      </c>
      <c r="C1397" t="s">
        <v>942</v>
      </c>
      <c r="D1397" t="s">
        <v>1509</v>
      </c>
      <c r="E1397">
        <v>1143</v>
      </c>
      <c r="F13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397" t="s">
        <v>969</v>
      </c>
      <c r="H1397" s="3">
        <v>1</v>
      </c>
      <c r="I1397" s="1">
        <v>42884.920729166668</v>
      </c>
      <c r="J1397" t="s">
        <v>970</v>
      </c>
      <c r="K1397" s="1" t="s">
        <v>11</v>
      </c>
      <c r="L1397" t="str">
        <f>SUBSTITUTE(SUBSTITUTE(Table1[[#This Row],[PredictorSetsOrig]],"task","act"),"startend","se")</f>
        <v>act,se,2gram</v>
      </c>
      <c r="M1397" s="32" t="s">
        <v>16</v>
      </c>
      <c r="N1397" s="3">
        <v>10</v>
      </c>
      <c r="O1397" s="3">
        <f>IF(Table1[[#This Row],[Algorithm]]="None",0,IF(Table1[[#This Row],[NumPredictors]]&lt;=5,5,IF(Table1[[#This Row],[NumPredictors]]&lt;=10,10,IF(Table1[[#This Row],[NumPredictors]]&lt;=30,30,50))))</f>
        <v>10</v>
      </c>
      <c r="P1397" s="2">
        <v>0.80419580419580405</v>
      </c>
      <c r="Q1397" s="2">
        <v>0.83430571761960304</v>
      </c>
      <c r="R1397" s="3">
        <v>4.5</v>
      </c>
      <c r="S1397" s="3">
        <v>2.3999999999996402</v>
      </c>
      <c r="T1397" s="3">
        <v>4.0799999999999299</v>
      </c>
      <c r="U1397" s="3">
        <v>3.3314366153230499</v>
      </c>
      <c r="V1397" s="17"/>
      <c r="W1397" s="22">
        <f>IFERROR(Table1[[#This Row],[MutualInformation]]/Table1[[#This Row],[MutualInformationPotential]],0)</f>
        <v>0</v>
      </c>
      <c r="X1397" s="3">
        <v>0.38830372726620799</v>
      </c>
      <c r="Y1397" s="3"/>
      <c r="Z1397" s="3">
        <f>IFERROR(Table1[[#This Row],[MutualInformationVsOutcome]]/Table1[[#This Row],[MutualInformationVsOutcomePotential]],0)</f>
        <v>0</v>
      </c>
      <c r="AA1397">
        <v>54</v>
      </c>
      <c r="AB1397">
        <v>176</v>
      </c>
      <c r="AC1397">
        <v>9</v>
      </c>
      <c r="AD1397">
        <v>47</v>
      </c>
      <c r="AE1397" s="3" t="s">
        <v>973</v>
      </c>
      <c r="AF13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397" s="17" t="str">
        <f>RIGHT(Table1[[#This Row],[AlgorithmFunc]],LEN(Table1[[#This Row],[AlgorithmFunc]])-16)</f>
        <v>ClusterImportanceGBM</v>
      </c>
      <c r="AH1397" s="3">
        <f>Table1[[#This Row],['# CM TP]]+Table1[[#This Row],['# CM TN]]</f>
        <v>230</v>
      </c>
      <c r="AI1397" s="3">
        <f>Table1[[#This Row],['# CM FP]]+Table1[[#This Row],['# CM FN]]</f>
        <v>56</v>
      </c>
      <c r="AJ1397" s="3">
        <f>Table1[[#This Row],['# CM TP]]+Table1[[#This Row],['# CM FP]]</f>
        <v>63</v>
      </c>
      <c r="AK1397" s="3">
        <f>Table1[[#This Row],['# CM TN]]+Table1[[#This Row],['# CM FN]]</f>
        <v>223</v>
      </c>
      <c r="AL1397" s="3">
        <f>Table1[[#This Row],[GT_T]]+Table1[[#This Row],[GT_F]]</f>
        <v>286</v>
      </c>
      <c r="AM1397" s="3">
        <f>IFERROR((Table1[[#This Row],['# CM TP]]+Table1[[#This Row],['# CM TN]])/Table1[[#This Row],[GT_TOT]], 0)</f>
        <v>0.80419580419580416</v>
      </c>
      <c r="AN1397" s="3">
        <f>IFERROR(((Table1[[#This Row],[GT_T]]*Table1[[#This Row],[GT_ML_P]]/Table1[[#This Row],[GT_TOT]])+(Table1[[#This Row],[GT_F]]*Table1[[#This Row],[GT_ML_N]]/Table1[[#This Row],[GT_TOT]]))/Table1[[#This Row],[GT_TOT]],0)</f>
        <v>0.32982052912122845</v>
      </c>
      <c r="AO1397" s="3">
        <f>(Table1[[#This Row],[OBS_ACC]]-Table1[[#This Row],[EXP_ACC]])/(1-Table1[[#This Row],[EXP_ACC]])</f>
        <v>0.70783319347659512</v>
      </c>
      <c r="AP1397" s="3">
        <f>Table1[[#This Row],['# CM TP]]+Table1[[#This Row],['# CM FN]]</f>
        <v>101</v>
      </c>
      <c r="AQ1397" s="3">
        <f>Table1[[#This Row],['# CM TN]]+Table1[[#This Row],['# CM FP]]</f>
        <v>185</v>
      </c>
      <c r="AR1397" s="2">
        <f>IFERROR(Table1[[#This Row],[NUM_T]]/(Table1[[#This Row],[NUM_T]]+Table1[[#This Row],[NUM_F]]),0)</f>
        <v>0.35314685314685312</v>
      </c>
      <c r="AS1397" s="2">
        <f>IFERROR(((LEN(Table1[[#This Row],[Predictors]])-LEN(SUBSTITUTE(Table1[[#This Row],[Predictors]],"_","")))/Table1[[#This Row],[NumPredictors]])-Table1[[#This Row],[P_se]],0)</f>
        <v>0</v>
      </c>
      <c r="AT1397" s="2">
        <f>IFERROR((LEN(Table1[[#This Row],[Predictors]])-LEN(SUBSTITUTE(Table1[[#This Row],[Predictors]],".","")))/Table1[[#This Row],[NumPredictors]],0)</f>
        <v>0</v>
      </c>
      <c r="AU13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7" s="2">
        <f>1-(Table1[[#This Row],[P_2gram]]+Table1[[#This Row],[P_order]]+Table1[[#This Row],[P_se]])</f>
        <v>1</v>
      </c>
    </row>
    <row r="1398" spans="1:48" x14ac:dyDescent="0.25">
      <c r="A1398">
        <v>6</v>
      </c>
      <c r="B1398" t="s">
        <v>645</v>
      </c>
      <c r="C1398" t="s">
        <v>942</v>
      </c>
      <c r="D1398" t="s">
        <v>1509</v>
      </c>
      <c r="E1398">
        <v>1143</v>
      </c>
      <c r="F13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398" t="s">
        <v>969</v>
      </c>
      <c r="H1398" s="3">
        <v>1</v>
      </c>
      <c r="I1398" s="1">
        <v>42884.95516203704</v>
      </c>
      <c r="J1398" t="s">
        <v>970</v>
      </c>
      <c r="K1398" s="1" t="s">
        <v>11</v>
      </c>
      <c r="L1398" t="str">
        <f>SUBSTITUTE(SUBSTITUTE(Table1[[#This Row],[PredictorSetsOrig]],"task","act"),"startend","se")</f>
        <v>act,2gram</v>
      </c>
      <c r="M1398" s="32" t="s">
        <v>22</v>
      </c>
      <c r="N1398" s="3">
        <v>10</v>
      </c>
      <c r="O1398" s="3">
        <f>IF(Table1[[#This Row],[Algorithm]]="None",0,IF(Table1[[#This Row],[NumPredictors]]&lt;=5,5,IF(Table1[[#This Row],[NumPredictors]]&lt;=10,10,IF(Table1[[#This Row],[NumPredictors]]&lt;=30,30,50))))</f>
        <v>10</v>
      </c>
      <c r="P1398" s="2">
        <v>0.80419580419580405</v>
      </c>
      <c r="Q1398" s="2">
        <v>0.83430571761960304</v>
      </c>
      <c r="R1398" s="3">
        <v>5.6800000000002902</v>
      </c>
      <c r="S1398" s="3">
        <v>2.3300000000017498</v>
      </c>
      <c r="T1398" s="3">
        <v>3.63000000000102</v>
      </c>
      <c r="U1398" s="3">
        <v>3.3314366153230499</v>
      </c>
      <c r="V1398" s="17"/>
      <c r="W1398" s="22">
        <f>IFERROR(Table1[[#This Row],[MutualInformation]]/Table1[[#This Row],[MutualInformationPotential]],0)</f>
        <v>0</v>
      </c>
      <c r="X1398" s="3">
        <v>0.38830372726620799</v>
      </c>
      <c r="Y1398" s="3"/>
      <c r="Z1398" s="3">
        <f>IFERROR(Table1[[#This Row],[MutualInformationVsOutcome]]/Table1[[#This Row],[MutualInformationVsOutcomePotential]],0)</f>
        <v>0</v>
      </c>
      <c r="AA1398">
        <v>54</v>
      </c>
      <c r="AB1398">
        <v>176</v>
      </c>
      <c r="AC1398">
        <v>9</v>
      </c>
      <c r="AD1398">
        <v>47</v>
      </c>
      <c r="AE1398" s="3" t="s">
        <v>973</v>
      </c>
      <c r="AF13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398" s="17" t="str">
        <f>RIGHT(Table1[[#This Row],[AlgorithmFunc]],LEN(Table1[[#This Row],[AlgorithmFunc]])-16)</f>
        <v>ClusterImportanceGBM</v>
      </c>
      <c r="AH1398" s="3">
        <f>Table1[[#This Row],['# CM TP]]+Table1[[#This Row],['# CM TN]]</f>
        <v>230</v>
      </c>
      <c r="AI1398" s="3">
        <f>Table1[[#This Row],['# CM FP]]+Table1[[#This Row],['# CM FN]]</f>
        <v>56</v>
      </c>
      <c r="AJ1398" s="3">
        <f>Table1[[#This Row],['# CM TP]]+Table1[[#This Row],['# CM FP]]</f>
        <v>63</v>
      </c>
      <c r="AK1398" s="3">
        <f>Table1[[#This Row],['# CM TN]]+Table1[[#This Row],['# CM FN]]</f>
        <v>223</v>
      </c>
      <c r="AL1398" s="3">
        <f>Table1[[#This Row],[GT_T]]+Table1[[#This Row],[GT_F]]</f>
        <v>286</v>
      </c>
      <c r="AM1398" s="3">
        <f>IFERROR((Table1[[#This Row],['# CM TP]]+Table1[[#This Row],['# CM TN]])/Table1[[#This Row],[GT_TOT]], 0)</f>
        <v>0.80419580419580416</v>
      </c>
      <c r="AN1398" s="3">
        <f>IFERROR(((Table1[[#This Row],[GT_T]]*Table1[[#This Row],[GT_ML_P]]/Table1[[#This Row],[GT_TOT]])+(Table1[[#This Row],[GT_F]]*Table1[[#This Row],[GT_ML_N]]/Table1[[#This Row],[GT_TOT]]))/Table1[[#This Row],[GT_TOT]],0)</f>
        <v>0.32982052912122845</v>
      </c>
      <c r="AO1398" s="3">
        <f>(Table1[[#This Row],[OBS_ACC]]-Table1[[#This Row],[EXP_ACC]])/(1-Table1[[#This Row],[EXP_ACC]])</f>
        <v>0.70783319347659512</v>
      </c>
      <c r="AP1398" s="3">
        <f>Table1[[#This Row],['# CM TP]]+Table1[[#This Row],['# CM FN]]</f>
        <v>101</v>
      </c>
      <c r="AQ1398" s="3">
        <f>Table1[[#This Row],['# CM TN]]+Table1[[#This Row],['# CM FP]]</f>
        <v>185</v>
      </c>
      <c r="AR1398" s="2">
        <f>IFERROR(Table1[[#This Row],[NUM_T]]/(Table1[[#This Row],[NUM_T]]+Table1[[#This Row],[NUM_F]]),0)</f>
        <v>0.35314685314685312</v>
      </c>
      <c r="AS1398" s="2">
        <f>IFERROR(((LEN(Table1[[#This Row],[Predictors]])-LEN(SUBSTITUTE(Table1[[#This Row],[Predictors]],"_","")))/Table1[[#This Row],[NumPredictors]])-Table1[[#This Row],[P_se]],0)</f>
        <v>0</v>
      </c>
      <c r="AT1398" s="2">
        <f>IFERROR((LEN(Table1[[#This Row],[Predictors]])-LEN(SUBSTITUTE(Table1[[#This Row],[Predictors]],".","")))/Table1[[#This Row],[NumPredictors]],0)</f>
        <v>0</v>
      </c>
      <c r="AU13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8" s="2">
        <f>1-(Table1[[#This Row],[P_2gram]]+Table1[[#This Row],[P_order]]+Table1[[#This Row],[P_se]])</f>
        <v>1</v>
      </c>
    </row>
    <row r="1399" spans="1:48" x14ac:dyDescent="0.25">
      <c r="A1399" s="26">
        <v>60</v>
      </c>
      <c r="B1399" s="26" t="s">
        <v>645</v>
      </c>
      <c r="C1399" s="26" t="s">
        <v>185</v>
      </c>
      <c r="D1399" s="26" t="s">
        <v>1510</v>
      </c>
      <c r="E1399" s="26">
        <v>4000</v>
      </c>
      <c r="F13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399" s="26" t="s">
        <v>1070</v>
      </c>
      <c r="H1399" s="27">
        <v>1</v>
      </c>
      <c r="I1399" s="28">
        <v>43118.90047453704</v>
      </c>
      <c r="J1399" s="26" t="s">
        <v>983</v>
      </c>
      <c r="K1399" s="26" t="s">
        <v>11</v>
      </c>
      <c r="L1399" t="str">
        <f>SUBSTITUTE(SUBSTITUTE(Table1[[#This Row],[PredictorSetsOrig]],"task","act"),"startend","se")</f>
        <v>act,se,2gram,order</v>
      </c>
      <c r="M1399" s="32" t="s">
        <v>20</v>
      </c>
      <c r="N1399" s="27">
        <v>30</v>
      </c>
      <c r="O1399" s="27">
        <f>IF(Table1[[#This Row],[Algorithm]]="None",0,IF(Table1[[#This Row],[NumPredictors]]&lt;=5,5,IF(Table1[[#This Row],[NumPredictors]]&lt;=10,10,IF(Table1[[#This Row],[NumPredictors]]&lt;=30,30,50))))</f>
        <v>30</v>
      </c>
      <c r="P1399" s="29">
        <v>0.80500000000000005</v>
      </c>
      <c r="Q1399" s="29">
        <v>0.79733333333333301</v>
      </c>
      <c r="R1399" s="26">
        <v>1.61999999999898</v>
      </c>
      <c r="S1399" s="26">
        <v>6.1900000000005102</v>
      </c>
      <c r="T1399" s="26">
        <v>1.65999999999985</v>
      </c>
      <c r="U1399" s="27">
        <v>1.8608670196866299</v>
      </c>
      <c r="V1399" s="17">
        <v>7.30761563701172</v>
      </c>
      <c r="W1399" s="22">
        <f>IFERROR(Table1[[#This Row],[MutualInformation]]/Table1[[#This Row],[MutualInformationPotential]],0)</f>
        <v>0.25464763229495585</v>
      </c>
      <c r="X1399" s="27">
        <v>3.11928763991354E-2</v>
      </c>
      <c r="Y1399" s="27">
        <v>0.40525441704633902</v>
      </c>
      <c r="Z1399" s="27">
        <f>IFERROR(Table1[[#This Row],[MutualInformationVsOutcome]]/Table1[[#This Row],[MutualInformationVsOutcomePotential]],0)</f>
        <v>7.6971095408365733E-2</v>
      </c>
      <c r="AA1399" s="26">
        <v>0</v>
      </c>
      <c r="AB1399" s="26">
        <v>805</v>
      </c>
      <c r="AC1399" s="26">
        <v>0</v>
      </c>
      <c r="AD1399" s="26">
        <v>195</v>
      </c>
      <c r="AE1399" s="27" t="s">
        <v>1012</v>
      </c>
      <c r="AF13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399" s="17" t="str">
        <f>RIGHT(Table1[[#This Row],[AlgorithmFunc]],LEN(Table1[[#This Row],[AlgorithmFunc]])-16)</f>
        <v>Influence</v>
      </c>
      <c r="AH1399" s="27">
        <f>Table1[[#This Row],['# CM TP]]+Table1[[#This Row],['# CM TN]]</f>
        <v>805</v>
      </c>
      <c r="AI1399" s="27">
        <f>Table1[[#This Row],['# CM FP]]+Table1[[#This Row],['# CM FN]]</f>
        <v>195</v>
      </c>
      <c r="AJ1399" s="27">
        <f>Table1[[#This Row],['# CM TP]]+Table1[[#This Row],['# CM FP]]</f>
        <v>0</v>
      </c>
      <c r="AK1399" s="27">
        <f>Table1[[#This Row],['# CM TN]]+Table1[[#This Row],['# CM FN]]</f>
        <v>1000</v>
      </c>
      <c r="AL1399" s="27">
        <f>Table1[[#This Row],[GT_T]]+Table1[[#This Row],[GT_F]]</f>
        <v>1000</v>
      </c>
      <c r="AM1399" s="27">
        <f>IFERROR((Table1[[#This Row],['# CM TP]]+Table1[[#This Row],['# CM TN]])/Table1[[#This Row],[GT_TOT]], 0)</f>
        <v>0.80500000000000005</v>
      </c>
      <c r="AN1399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399" s="27">
        <f>(Table1[[#This Row],[OBS_ACC]]-Table1[[#This Row],[EXP_ACC]])/(1-Table1[[#This Row],[EXP_ACC]])</f>
        <v>0.75776397515527971</v>
      </c>
      <c r="AP1399" s="27">
        <f>Table1[[#This Row],['# CM TP]]+Table1[[#This Row],['# CM FN]]</f>
        <v>195</v>
      </c>
      <c r="AQ1399" s="27">
        <f>Table1[[#This Row],['# CM TN]]+Table1[[#This Row],['# CM FP]]</f>
        <v>805</v>
      </c>
      <c r="AR1399" s="29">
        <f>IFERROR(Table1[[#This Row],[NUM_T]]/(Table1[[#This Row],[NUM_T]]+Table1[[#This Row],[NUM_F]]),0)</f>
        <v>0.19500000000000001</v>
      </c>
      <c r="AS1399" s="29">
        <f>IFERROR(((LEN(Table1[[#This Row],[Predictors]])-LEN(SUBSTITUTE(Table1[[#This Row],[Predictors]],"_","")))/Table1[[#This Row],[NumPredictors]])-Table1[[#This Row],[P_se]],0)</f>
        <v>0.16666666666666666</v>
      </c>
      <c r="AT1399" s="29">
        <f>IFERROR((LEN(Table1[[#This Row],[Predictors]])-LEN(SUBSTITUTE(Table1[[#This Row],[Predictors]],".","")))/Table1[[#This Row],[NumPredictors]],0)</f>
        <v>0.83333333333333337</v>
      </c>
      <c r="AU139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399" s="29">
        <f>1-(Table1[[#This Row],[P_2gram]]+Table1[[#This Row],[P_order]]+Table1[[#This Row],[P_se]])</f>
        <v>0</v>
      </c>
    </row>
    <row r="1400" spans="1:48" x14ac:dyDescent="0.25">
      <c r="A1400">
        <v>61</v>
      </c>
      <c r="B1400" t="s">
        <v>645</v>
      </c>
      <c r="C1400" t="s">
        <v>185</v>
      </c>
      <c r="D1400" s="26" t="s">
        <v>1510</v>
      </c>
      <c r="E1400">
        <v>4000</v>
      </c>
      <c r="F14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400" t="s">
        <v>1070</v>
      </c>
      <c r="H1400" s="3">
        <v>1</v>
      </c>
      <c r="I1400" s="1">
        <v>43118.900590277779</v>
      </c>
      <c r="J1400" t="s">
        <v>983</v>
      </c>
      <c r="K1400" t="s">
        <v>11</v>
      </c>
      <c r="L1400" t="str">
        <f>SUBSTITUTE(SUBSTITUTE(Table1[[#This Row],[PredictorSetsOrig]],"task","act"),"startend","se")</f>
        <v>act,2gram</v>
      </c>
      <c r="M1400" s="32" t="s">
        <v>22</v>
      </c>
      <c r="N1400" s="3">
        <v>30</v>
      </c>
      <c r="O1400" s="3">
        <f>IF(Table1[[#This Row],[Algorithm]]="None",0,IF(Table1[[#This Row],[NumPredictors]]&lt;=5,5,IF(Table1[[#This Row],[NumPredictors]]&lt;=10,10,IF(Table1[[#This Row],[NumPredictors]]&lt;=30,30,50))))</f>
        <v>30</v>
      </c>
      <c r="P1400" s="2">
        <v>0.80500000000000005</v>
      </c>
      <c r="Q1400" s="2">
        <v>0.79733333333333301</v>
      </c>
      <c r="R1400">
        <v>0.71000000000094599</v>
      </c>
      <c r="S1400">
        <v>6.25</v>
      </c>
      <c r="T1400">
        <v>0.64999999999963598</v>
      </c>
      <c r="U1400" s="3">
        <v>1.5797293211153001</v>
      </c>
      <c r="V1400" s="17">
        <v>7.30761563701172</v>
      </c>
      <c r="W1400" s="22">
        <f>IFERROR(Table1[[#This Row],[MutualInformation]]/Table1[[#This Row],[MutualInformationPotential]],0)</f>
        <v>0.2161757541152361</v>
      </c>
      <c r="X1400" s="3">
        <v>1.8102203618402899E-2</v>
      </c>
      <c r="Y1400" s="3">
        <v>0.40525441704633902</v>
      </c>
      <c r="Z1400" s="3">
        <f>IFERROR(Table1[[#This Row],[MutualInformationVsOutcome]]/Table1[[#This Row],[MutualInformationVsOutcomePotential]],0)</f>
        <v>4.4668738592263127E-2</v>
      </c>
      <c r="AA1400">
        <v>2</v>
      </c>
      <c r="AB1400">
        <v>803</v>
      </c>
      <c r="AC1400">
        <v>2</v>
      </c>
      <c r="AD1400">
        <v>193</v>
      </c>
      <c r="AE1400" s="3" t="s">
        <v>1013</v>
      </c>
      <c r="AF14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00" s="17" t="str">
        <f>RIGHT(Table1[[#This Row],[AlgorithmFunc]],LEN(Table1[[#This Row],[AlgorithmFunc]])-16)</f>
        <v>Influence</v>
      </c>
      <c r="AH1400" s="3">
        <f>Table1[[#This Row],['# CM TP]]+Table1[[#This Row],['# CM TN]]</f>
        <v>805</v>
      </c>
      <c r="AI1400" s="3">
        <f>Table1[[#This Row],['# CM FP]]+Table1[[#This Row],['# CM FN]]</f>
        <v>195</v>
      </c>
      <c r="AJ1400" s="3">
        <f>Table1[[#This Row],['# CM TP]]+Table1[[#This Row],['# CM FP]]</f>
        <v>4</v>
      </c>
      <c r="AK1400" s="3">
        <f>Table1[[#This Row],['# CM TN]]+Table1[[#This Row],['# CM FN]]</f>
        <v>996</v>
      </c>
      <c r="AL1400" s="3">
        <f>Table1[[#This Row],[GT_T]]+Table1[[#This Row],[GT_F]]</f>
        <v>1000</v>
      </c>
      <c r="AM1400" s="3">
        <f>IFERROR((Table1[[#This Row],['# CM TP]]+Table1[[#This Row],['# CM TN]])/Table1[[#This Row],[GT_TOT]], 0)</f>
        <v>0.80500000000000005</v>
      </c>
      <c r="AN1400" s="3">
        <f>IFERROR(((Table1[[#This Row],[GT_T]]*Table1[[#This Row],[GT_ML_P]]/Table1[[#This Row],[GT_TOT]])+(Table1[[#This Row],[GT_F]]*Table1[[#This Row],[GT_ML_N]]/Table1[[#This Row],[GT_TOT]]))/Table1[[#This Row],[GT_TOT]],0)</f>
        <v>0.19744</v>
      </c>
      <c r="AO1400" s="3">
        <f>(Table1[[#This Row],[OBS_ACC]]-Table1[[#This Row],[EXP_ACC]])/(1-Table1[[#This Row],[EXP_ACC]])</f>
        <v>0.75702751196172269</v>
      </c>
      <c r="AP1400" s="3">
        <f>Table1[[#This Row],['# CM TP]]+Table1[[#This Row],['# CM FN]]</f>
        <v>195</v>
      </c>
      <c r="AQ1400" s="3">
        <f>Table1[[#This Row],['# CM TN]]+Table1[[#This Row],['# CM FP]]</f>
        <v>805</v>
      </c>
      <c r="AR1400" s="2">
        <f>IFERROR(Table1[[#This Row],[NUM_T]]/(Table1[[#This Row],[NUM_T]]+Table1[[#This Row],[NUM_F]]),0)</f>
        <v>0.19500000000000001</v>
      </c>
      <c r="AS1400" s="2">
        <f>IFERROR(((LEN(Table1[[#This Row],[Predictors]])-LEN(SUBSTITUTE(Table1[[#This Row],[Predictors]],"_","")))/Table1[[#This Row],[NumPredictors]])-Table1[[#This Row],[P_se]],0)</f>
        <v>1</v>
      </c>
      <c r="AT1400" s="2">
        <f>IFERROR((LEN(Table1[[#This Row],[Predictors]])-LEN(SUBSTITUTE(Table1[[#This Row],[Predictors]],".","")))/Table1[[#This Row],[NumPredictors]],0)</f>
        <v>0</v>
      </c>
      <c r="AU14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0" s="2">
        <f>1-(Table1[[#This Row],[P_2gram]]+Table1[[#This Row],[P_order]]+Table1[[#This Row],[P_se]])</f>
        <v>0</v>
      </c>
    </row>
    <row r="1401" spans="1:48" x14ac:dyDescent="0.25">
      <c r="A1401">
        <v>63</v>
      </c>
      <c r="B1401" t="s">
        <v>645</v>
      </c>
      <c r="C1401" t="s">
        <v>185</v>
      </c>
      <c r="D1401" s="26" t="s">
        <v>1510</v>
      </c>
      <c r="E1401">
        <v>4000</v>
      </c>
      <c r="F14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401" t="s">
        <v>1070</v>
      </c>
      <c r="H1401" s="3">
        <v>1</v>
      </c>
      <c r="I1401" s="1">
        <v>43118.900810185187</v>
      </c>
      <c r="J1401" t="s">
        <v>983</v>
      </c>
      <c r="K1401" t="s">
        <v>11</v>
      </c>
      <c r="L1401" t="str">
        <f>SUBSTITUTE(SUBSTITUTE(Table1[[#This Row],[PredictorSetsOrig]],"task","act"),"startend","se")</f>
        <v>act,order</v>
      </c>
      <c r="M1401" s="32" t="s">
        <v>26</v>
      </c>
      <c r="N1401" s="3">
        <v>30</v>
      </c>
      <c r="O1401" s="3">
        <f>IF(Table1[[#This Row],[Algorithm]]="None",0,IF(Table1[[#This Row],[NumPredictors]]&lt;=5,5,IF(Table1[[#This Row],[NumPredictors]]&lt;=10,10,IF(Table1[[#This Row],[NumPredictors]]&lt;=30,30,50))))</f>
        <v>30</v>
      </c>
      <c r="P1401" s="2">
        <v>0.80500000000000005</v>
      </c>
      <c r="Q1401" s="2">
        <v>0.79733333333333301</v>
      </c>
      <c r="R1401">
        <v>0.97000000000116404</v>
      </c>
      <c r="S1401">
        <v>6.1700000000000701</v>
      </c>
      <c r="T1401">
        <v>0.88999999999941803</v>
      </c>
      <c r="U1401" s="3">
        <v>0.66678244572278</v>
      </c>
      <c r="V1401" s="17">
        <v>7.28892414629368</v>
      </c>
      <c r="W1401" s="22">
        <f>IFERROR(Table1[[#This Row],[MutualInformation]]/Table1[[#This Row],[MutualInformationPotential]],0)</f>
        <v>9.1478856459472138E-2</v>
      </c>
      <c r="X1401" s="3">
        <v>1.3539223723722E-2</v>
      </c>
      <c r="Y1401" s="27">
        <v>0.403599247604152</v>
      </c>
      <c r="Z1401" s="3">
        <f>IFERROR(Table1[[#This Row],[MutualInformationVsOutcome]]/Table1[[#This Row],[MutualInformationVsOutcomePotential]],0)</f>
        <v>3.3546206550417554E-2</v>
      </c>
      <c r="AA1401">
        <v>0</v>
      </c>
      <c r="AB1401">
        <v>805</v>
      </c>
      <c r="AC1401">
        <v>0</v>
      </c>
      <c r="AD1401">
        <v>195</v>
      </c>
      <c r="AE1401" s="3" t="s">
        <v>1015</v>
      </c>
      <c r="AF14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01" s="17" t="str">
        <f>RIGHT(Table1[[#This Row],[AlgorithmFunc]],LEN(Table1[[#This Row],[AlgorithmFunc]])-16)</f>
        <v>Influence</v>
      </c>
      <c r="AH1401" s="3">
        <f>Table1[[#This Row],['# CM TP]]+Table1[[#This Row],['# CM TN]]</f>
        <v>805</v>
      </c>
      <c r="AI1401" s="3">
        <f>Table1[[#This Row],['# CM FP]]+Table1[[#This Row],['# CM FN]]</f>
        <v>195</v>
      </c>
      <c r="AJ1401" s="3">
        <f>Table1[[#This Row],['# CM TP]]+Table1[[#This Row],['# CM FP]]</f>
        <v>0</v>
      </c>
      <c r="AK1401" s="3">
        <f>Table1[[#This Row],['# CM TN]]+Table1[[#This Row],['# CM FN]]</f>
        <v>1000</v>
      </c>
      <c r="AL1401" s="3">
        <f>Table1[[#This Row],[GT_T]]+Table1[[#This Row],[GT_F]]</f>
        <v>1000</v>
      </c>
      <c r="AM1401" s="3">
        <f>IFERROR((Table1[[#This Row],['# CM TP]]+Table1[[#This Row],['# CM TN]])/Table1[[#This Row],[GT_TOT]], 0)</f>
        <v>0.80500000000000005</v>
      </c>
      <c r="AN1401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401" s="3">
        <f>(Table1[[#This Row],[OBS_ACC]]-Table1[[#This Row],[EXP_ACC]])/(1-Table1[[#This Row],[EXP_ACC]])</f>
        <v>0.75776397515527971</v>
      </c>
      <c r="AP1401" s="3">
        <f>Table1[[#This Row],['# CM TP]]+Table1[[#This Row],['# CM FN]]</f>
        <v>195</v>
      </c>
      <c r="AQ1401" s="3">
        <f>Table1[[#This Row],['# CM TN]]+Table1[[#This Row],['# CM FP]]</f>
        <v>805</v>
      </c>
      <c r="AR1401" s="2">
        <f>IFERROR(Table1[[#This Row],[NUM_T]]/(Table1[[#This Row],[NUM_T]]+Table1[[#This Row],[NUM_F]]),0)</f>
        <v>0.19500000000000001</v>
      </c>
      <c r="AS1401" s="2">
        <f>IFERROR(((LEN(Table1[[#This Row],[Predictors]])-LEN(SUBSTITUTE(Table1[[#This Row],[Predictors]],"_","")))/Table1[[#This Row],[NumPredictors]])-Table1[[#This Row],[P_se]],0)</f>
        <v>0</v>
      </c>
      <c r="AT1401" s="2">
        <f>IFERROR((LEN(Table1[[#This Row],[Predictors]])-LEN(SUBSTITUTE(Table1[[#This Row],[Predictors]],".","")))/Table1[[#This Row],[NumPredictors]],0)</f>
        <v>1</v>
      </c>
      <c r="AU14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1" s="2">
        <f>1-(Table1[[#This Row],[P_2gram]]+Table1[[#This Row],[P_order]]+Table1[[#This Row],[P_se]])</f>
        <v>0</v>
      </c>
    </row>
    <row r="1402" spans="1:48" x14ac:dyDescent="0.25">
      <c r="A1402">
        <v>64</v>
      </c>
      <c r="B1402" t="s">
        <v>645</v>
      </c>
      <c r="C1402" t="s">
        <v>185</v>
      </c>
      <c r="D1402" s="26" t="s">
        <v>1510</v>
      </c>
      <c r="E1402">
        <v>4000</v>
      </c>
      <c r="F14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402" t="s">
        <v>1070</v>
      </c>
      <c r="H1402" s="3">
        <v>1</v>
      </c>
      <c r="I1402" s="1">
        <v>43118.900902777779</v>
      </c>
      <c r="J1402" t="s">
        <v>983</v>
      </c>
      <c r="K1402" t="s">
        <v>11</v>
      </c>
      <c r="L1402" t="str">
        <f>SUBSTITUTE(SUBSTITUTE(Table1[[#This Row],[PredictorSetsOrig]],"task","act"),"startend","se")</f>
        <v>2gram</v>
      </c>
      <c r="M1402" s="32" t="s">
        <v>434</v>
      </c>
      <c r="N1402" s="3">
        <v>30</v>
      </c>
      <c r="O1402" s="3">
        <f>IF(Table1[[#This Row],[Algorithm]]="None",0,IF(Table1[[#This Row],[NumPredictors]]&lt;=5,5,IF(Table1[[#This Row],[NumPredictors]]&lt;=10,10,IF(Table1[[#This Row],[NumPredictors]]&lt;=30,30,50))))</f>
        <v>30</v>
      </c>
      <c r="P1402" s="2">
        <v>0.80500000000000005</v>
      </c>
      <c r="Q1402" s="2">
        <v>0.79733333333333301</v>
      </c>
      <c r="R1402">
        <v>0.67000000000007298</v>
      </c>
      <c r="S1402">
        <v>6.3900000000012396</v>
      </c>
      <c r="T1402">
        <v>0.61999999999898103</v>
      </c>
      <c r="U1402" s="3">
        <v>0.81353261651281705</v>
      </c>
      <c r="V1402" s="17">
        <v>7.30761563701172</v>
      </c>
      <c r="W1402" s="22">
        <f>IFERROR(Table1[[#This Row],[MutualInformation]]/Table1[[#This Row],[MutualInformationPotential]],0)</f>
        <v>0.11132668395863966</v>
      </c>
      <c r="X1402" s="3">
        <v>1.3881029064446399E-2</v>
      </c>
      <c r="Y1402" s="3">
        <v>0.40525441704633802</v>
      </c>
      <c r="Z1402" s="3">
        <f>IFERROR(Table1[[#This Row],[MutualInformationVsOutcome]]/Table1[[#This Row],[MutualInformationVsOutcomePotential]],0)</f>
        <v>3.4252628671186572E-2</v>
      </c>
      <c r="AA1402">
        <v>0</v>
      </c>
      <c r="AB1402">
        <v>805</v>
      </c>
      <c r="AC1402">
        <v>0</v>
      </c>
      <c r="AD1402">
        <v>195</v>
      </c>
      <c r="AE1402" s="3" t="s">
        <v>1016</v>
      </c>
      <c r="AF14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02" s="17" t="str">
        <f>RIGHT(Table1[[#This Row],[AlgorithmFunc]],LEN(Table1[[#This Row],[AlgorithmFunc]])-16)</f>
        <v>Influence</v>
      </c>
      <c r="AH1402" s="3">
        <f>Table1[[#This Row],['# CM TP]]+Table1[[#This Row],['# CM TN]]</f>
        <v>805</v>
      </c>
      <c r="AI1402" s="3">
        <f>Table1[[#This Row],['# CM FP]]+Table1[[#This Row],['# CM FN]]</f>
        <v>195</v>
      </c>
      <c r="AJ1402" s="3">
        <f>Table1[[#This Row],['# CM TP]]+Table1[[#This Row],['# CM FP]]</f>
        <v>0</v>
      </c>
      <c r="AK1402" s="3">
        <f>Table1[[#This Row],['# CM TN]]+Table1[[#This Row],['# CM FN]]</f>
        <v>1000</v>
      </c>
      <c r="AL1402" s="3">
        <f>Table1[[#This Row],[GT_T]]+Table1[[#This Row],[GT_F]]</f>
        <v>1000</v>
      </c>
      <c r="AM1402" s="3">
        <f>IFERROR((Table1[[#This Row],['# CM TP]]+Table1[[#This Row],['# CM TN]])/Table1[[#This Row],[GT_TOT]], 0)</f>
        <v>0.80500000000000005</v>
      </c>
      <c r="AN1402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402" s="3">
        <f>(Table1[[#This Row],[OBS_ACC]]-Table1[[#This Row],[EXP_ACC]])/(1-Table1[[#This Row],[EXP_ACC]])</f>
        <v>0.75776397515527971</v>
      </c>
      <c r="AP1402" s="3">
        <f>Table1[[#This Row],['# CM TP]]+Table1[[#This Row],['# CM FN]]</f>
        <v>195</v>
      </c>
      <c r="AQ1402" s="3">
        <f>Table1[[#This Row],['# CM TN]]+Table1[[#This Row],['# CM FP]]</f>
        <v>805</v>
      </c>
      <c r="AR1402" s="2">
        <f>IFERROR(Table1[[#This Row],[NUM_T]]/(Table1[[#This Row],[NUM_T]]+Table1[[#This Row],[NUM_F]]),0)</f>
        <v>0.19500000000000001</v>
      </c>
      <c r="AS1402" s="2">
        <f>IFERROR(((LEN(Table1[[#This Row],[Predictors]])-LEN(SUBSTITUTE(Table1[[#This Row],[Predictors]],"_","")))/Table1[[#This Row],[NumPredictors]])-Table1[[#This Row],[P_se]],0)</f>
        <v>1</v>
      </c>
      <c r="AT1402" s="2">
        <f>IFERROR((LEN(Table1[[#This Row],[Predictors]])-LEN(SUBSTITUTE(Table1[[#This Row],[Predictors]],".","")))/Table1[[#This Row],[NumPredictors]],0)</f>
        <v>0</v>
      </c>
      <c r="AU14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2" s="2">
        <f>1-(Table1[[#This Row],[P_2gram]]+Table1[[#This Row],[P_order]]+Table1[[#This Row],[P_se]])</f>
        <v>0</v>
      </c>
    </row>
    <row r="1403" spans="1:48" x14ac:dyDescent="0.25">
      <c r="A1403" s="26">
        <v>65</v>
      </c>
      <c r="B1403" s="26" t="s">
        <v>645</v>
      </c>
      <c r="C1403" s="26" t="s">
        <v>185</v>
      </c>
      <c r="D1403" s="26" t="s">
        <v>1510</v>
      </c>
      <c r="E1403" s="26">
        <v>4000</v>
      </c>
      <c r="F14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403" s="26" t="s">
        <v>1070</v>
      </c>
      <c r="H1403" s="27">
        <v>1</v>
      </c>
      <c r="I1403" s="28">
        <v>43118.901006944441</v>
      </c>
      <c r="J1403" s="26" t="s">
        <v>983</v>
      </c>
      <c r="K1403" s="26" t="s">
        <v>11</v>
      </c>
      <c r="L1403" t="str">
        <f>SUBSTITUTE(SUBSTITUTE(Table1[[#This Row],[PredictorSetsOrig]],"task","act"),"startend","se")</f>
        <v>order</v>
      </c>
      <c r="M1403" s="32" t="s">
        <v>436</v>
      </c>
      <c r="N1403" s="27">
        <v>30</v>
      </c>
      <c r="O1403" s="27">
        <f>IF(Table1[[#This Row],[Algorithm]]="None",0,IF(Table1[[#This Row],[NumPredictors]]&lt;=5,5,IF(Table1[[#This Row],[NumPredictors]]&lt;=10,10,IF(Table1[[#This Row],[NumPredictors]]&lt;=30,30,50))))</f>
        <v>30</v>
      </c>
      <c r="P1403" s="29">
        <v>0.80500000000000005</v>
      </c>
      <c r="Q1403" s="29">
        <v>0.79733333333333301</v>
      </c>
      <c r="R1403" s="26">
        <v>0.92000000000007298</v>
      </c>
      <c r="S1403" s="26">
        <v>6.1900000000005102</v>
      </c>
      <c r="T1403" s="26">
        <v>0.85000000000036402</v>
      </c>
      <c r="U1403" s="27">
        <v>1.06307238848861</v>
      </c>
      <c r="V1403" s="17">
        <v>7.01301931468352</v>
      </c>
      <c r="W1403" s="22">
        <f>IFERROR(Table1[[#This Row],[MutualInformation]]/Table1[[#This Row],[MutualInformationPotential]],0)</f>
        <v>0.15158554978777836</v>
      </c>
      <c r="X1403" s="27">
        <v>5.1859338119275102E-2</v>
      </c>
      <c r="Y1403" s="27">
        <v>0.35444746043164099</v>
      </c>
      <c r="Z1403" s="27">
        <f>IFERROR(Table1[[#This Row],[MutualInformationVsOutcome]]/Table1[[#This Row],[MutualInformationVsOutcomePotential]],0)</f>
        <v>0.14631036728580746</v>
      </c>
      <c r="AA1403" s="26">
        <v>0</v>
      </c>
      <c r="AB1403" s="26">
        <v>805</v>
      </c>
      <c r="AC1403" s="26">
        <v>0</v>
      </c>
      <c r="AD1403" s="26">
        <v>195</v>
      </c>
      <c r="AE1403" s="27" t="s">
        <v>1017</v>
      </c>
      <c r="AF14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03" s="17" t="str">
        <f>RIGHT(Table1[[#This Row],[AlgorithmFunc]],LEN(Table1[[#This Row],[AlgorithmFunc]])-16)</f>
        <v>Influence</v>
      </c>
      <c r="AH1403" s="27">
        <f>Table1[[#This Row],['# CM TP]]+Table1[[#This Row],['# CM TN]]</f>
        <v>805</v>
      </c>
      <c r="AI1403" s="27">
        <f>Table1[[#This Row],['# CM FP]]+Table1[[#This Row],['# CM FN]]</f>
        <v>195</v>
      </c>
      <c r="AJ1403" s="27">
        <f>Table1[[#This Row],['# CM TP]]+Table1[[#This Row],['# CM FP]]</f>
        <v>0</v>
      </c>
      <c r="AK1403" s="27">
        <f>Table1[[#This Row],['# CM TN]]+Table1[[#This Row],['# CM FN]]</f>
        <v>1000</v>
      </c>
      <c r="AL1403" s="27">
        <f>Table1[[#This Row],[GT_T]]+Table1[[#This Row],[GT_F]]</f>
        <v>1000</v>
      </c>
      <c r="AM1403" s="27">
        <f>IFERROR((Table1[[#This Row],['# CM TP]]+Table1[[#This Row],['# CM TN]])/Table1[[#This Row],[GT_TOT]], 0)</f>
        <v>0.80500000000000005</v>
      </c>
      <c r="AN1403" s="27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403" s="27">
        <f>(Table1[[#This Row],[OBS_ACC]]-Table1[[#This Row],[EXP_ACC]])/(1-Table1[[#This Row],[EXP_ACC]])</f>
        <v>0.75776397515527971</v>
      </c>
      <c r="AP1403" s="27">
        <f>Table1[[#This Row],['# CM TP]]+Table1[[#This Row],['# CM FN]]</f>
        <v>195</v>
      </c>
      <c r="AQ1403" s="27">
        <f>Table1[[#This Row],['# CM TN]]+Table1[[#This Row],['# CM FP]]</f>
        <v>805</v>
      </c>
      <c r="AR1403" s="29">
        <f>IFERROR(Table1[[#This Row],[NUM_T]]/(Table1[[#This Row],[NUM_T]]+Table1[[#This Row],[NUM_F]]),0)</f>
        <v>0.19500000000000001</v>
      </c>
      <c r="AS1403" s="29">
        <f>IFERROR(((LEN(Table1[[#This Row],[Predictors]])-LEN(SUBSTITUTE(Table1[[#This Row],[Predictors]],"_","")))/Table1[[#This Row],[NumPredictors]])-Table1[[#This Row],[P_se]],0)</f>
        <v>0</v>
      </c>
      <c r="AT1403" s="29">
        <f>IFERROR((LEN(Table1[[#This Row],[Predictors]])-LEN(SUBSTITUTE(Table1[[#This Row],[Predictors]],".","")))/Table1[[#This Row],[NumPredictors]],0)</f>
        <v>1</v>
      </c>
      <c r="AU14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3" s="29">
        <f>1-(Table1[[#This Row],[P_2gram]]+Table1[[#This Row],[P_order]]+Table1[[#This Row],[P_se]])</f>
        <v>0</v>
      </c>
    </row>
    <row r="1404" spans="1:48" x14ac:dyDescent="0.25">
      <c r="A1404">
        <v>7</v>
      </c>
      <c r="B1404" t="s">
        <v>645</v>
      </c>
      <c r="C1404" t="s">
        <v>190</v>
      </c>
      <c r="D1404" s="26" t="s">
        <v>1510</v>
      </c>
      <c r="E1404">
        <v>4000</v>
      </c>
      <c r="F14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404" t="s">
        <v>1316</v>
      </c>
      <c r="H1404" s="3">
        <v>1</v>
      </c>
      <c r="I1404" s="1">
        <v>43121.85056712963</v>
      </c>
      <c r="J1404" t="s">
        <v>1317</v>
      </c>
      <c r="K1404" t="s">
        <v>11</v>
      </c>
      <c r="L1404" t="str">
        <f>SUBSTITUTE(SUBSTITUTE(Table1[[#This Row],[PredictorSetsOrig]],"task","act"),"startend","se")</f>
        <v>act,2gram,order</v>
      </c>
      <c r="M1404" s="32" t="s">
        <v>24</v>
      </c>
      <c r="N1404" s="3">
        <v>10</v>
      </c>
      <c r="O1404" s="3">
        <f>IF(Table1[[#This Row],[Algorithm]]="None",0,IF(Table1[[#This Row],[NumPredictors]]&lt;=5,5,IF(Table1[[#This Row],[NumPredictors]]&lt;=10,10,IF(Table1[[#This Row],[NumPredictors]]&lt;=30,30,50))))</f>
        <v>10</v>
      </c>
      <c r="P1404" s="2">
        <v>0.80500000000000005</v>
      </c>
      <c r="Q1404" s="2">
        <v>0.80933333333333302</v>
      </c>
      <c r="R1404">
        <v>1.84</v>
      </c>
      <c r="S1404">
        <v>4.1799999999999899</v>
      </c>
      <c r="T1404">
        <v>1.72999999999999</v>
      </c>
      <c r="U1404" s="3">
        <v>4.1404168979541698</v>
      </c>
      <c r="V1404" s="17">
        <v>7.30761563701172</v>
      </c>
      <c r="W1404" s="22">
        <f>IFERROR(Table1[[#This Row],[MutualInformation]]/Table1[[#This Row],[MutualInformationPotential]],0)</f>
        <v>0.56658930951208286</v>
      </c>
      <c r="X1404" s="3">
        <v>0.305757198833294</v>
      </c>
      <c r="Y1404" s="3">
        <v>0.62240735263359004</v>
      </c>
      <c r="Z1404" s="3">
        <f>IFERROR(Table1[[#This Row],[MutualInformationVsOutcome]]/Table1[[#This Row],[MutualInformationVsOutcomePotential]],0)</f>
        <v>0.49124933620971001</v>
      </c>
      <c r="AA1404">
        <v>255</v>
      </c>
      <c r="AB1404">
        <v>550</v>
      </c>
      <c r="AC1404">
        <v>86</v>
      </c>
      <c r="AD1404">
        <v>109</v>
      </c>
      <c r="AE1404" s="3" t="s">
        <v>1324</v>
      </c>
      <c r="AF140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404" s="17" t="str">
        <f>RIGHT(Table1[[#This Row],[AlgorithmFunc]],LEN(Table1[[#This Row],[AlgorithmFunc]])-16)</f>
        <v>ClusterMRMR</v>
      </c>
      <c r="AH1404" s="3">
        <f>Table1[[#This Row],['# CM TP]]+Table1[[#This Row],['# CM TN]]</f>
        <v>805</v>
      </c>
      <c r="AI1404" s="3">
        <f>Table1[[#This Row],['# CM FP]]+Table1[[#This Row],['# CM FN]]</f>
        <v>195</v>
      </c>
      <c r="AJ1404" s="3">
        <f>Table1[[#This Row],['# CM TP]]+Table1[[#This Row],['# CM FP]]</f>
        <v>341</v>
      </c>
      <c r="AK1404" s="3">
        <f>Table1[[#This Row],['# CM TN]]+Table1[[#This Row],['# CM FN]]</f>
        <v>659</v>
      </c>
      <c r="AL1404" s="3">
        <f>Table1[[#This Row],[GT_T]]+Table1[[#This Row],[GT_F]]</f>
        <v>1000</v>
      </c>
      <c r="AM1404" s="3">
        <f>IFERROR((Table1[[#This Row],['# CM TP]]+Table1[[#This Row],['# CM TN]])/Table1[[#This Row],[GT_TOT]], 0)</f>
        <v>0.80500000000000005</v>
      </c>
      <c r="AN1404" s="3">
        <f>IFERROR(((Table1[[#This Row],[GT_T]]*Table1[[#This Row],[GT_ML_P]]/Table1[[#This Row],[GT_TOT]])+(Table1[[#This Row],[GT_F]]*Table1[[#This Row],[GT_ML_N]]/Table1[[#This Row],[GT_TOT]]))/Table1[[#This Row],[GT_TOT]],0)</f>
        <v>0.40300999999999998</v>
      </c>
      <c r="AO1404" s="3">
        <f>(Table1[[#This Row],[OBS_ACC]]-Table1[[#This Row],[EXP_ACC]])/(1-Table1[[#This Row],[EXP_ACC]])</f>
        <v>0.67336136283689851</v>
      </c>
      <c r="AP1404" s="3">
        <f>Table1[[#This Row],['# CM TP]]+Table1[[#This Row],['# CM FN]]</f>
        <v>364</v>
      </c>
      <c r="AQ1404" s="3">
        <f>Table1[[#This Row],['# CM TN]]+Table1[[#This Row],['# CM FP]]</f>
        <v>636</v>
      </c>
      <c r="AR1404" s="2">
        <f>IFERROR(Table1[[#This Row],[NUM_T]]/(Table1[[#This Row],[NUM_T]]+Table1[[#This Row],[NUM_F]]),0)</f>
        <v>0.36399999999999999</v>
      </c>
      <c r="AS1404" s="2">
        <f>IFERROR(((LEN(Table1[[#This Row],[Predictors]])-LEN(SUBSTITUTE(Table1[[#This Row],[Predictors]],"_","")))/Table1[[#This Row],[NumPredictors]])-Table1[[#This Row],[P_se]],0)</f>
        <v>0.1</v>
      </c>
      <c r="AT1404" s="2">
        <f>IFERROR((LEN(Table1[[#This Row],[Predictors]])-LEN(SUBSTITUTE(Table1[[#This Row],[Predictors]],".","")))/Table1[[#This Row],[NumPredictors]],0)</f>
        <v>0.5</v>
      </c>
      <c r="AU14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4" s="2">
        <f>1-(Table1[[#This Row],[P_2gram]]+Table1[[#This Row],[P_order]]+Table1[[#This Row],[P_se]])</f>
        <v>0.4</v>
      </c>
    </row>
    <row r="1405" spans="1:48" x14ac:dyDescent="0.25">
      <c r="A1405">
        <v>21</v>
      </c>
      <c r="B1405" t="s">
        <v>645</v>
      </c>
      <c r="C1405" t="s">
        <v>190</v>
      </c>
      <c r="D1405" s="26" t="s">
        <v>1510</v>
      </c>
      <c r="E1405">
        <v>4000</v>
      </c>
      <c r="F14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405" t="s">
        <v>1316</v>
      </c>
      <c r="H1405" s="3">
        <v>1</v>
      </c>
      <c r="I1405" s="1">
        <v>43121.851956018516</v>
      </c>
      <c r="J1405" t="s">
        <v>1317</v>
      </c>
      <c r="K1405" t="s">
        <v>11</v>
      </c>
      <c r="L1405" t="str">
        <f>SUBSTITUTE(SUBSTITUTE(Table1[[#This Row],[PredictorSetsOrig]],"task","act"),"startend","se")</f>
        <v>order</v>
      </c>
      <c r="M1405" s="32" t="s">
        <v>436</v>
      </c>
      <c r="N1405" s="3">
        <v>30</v>
      </c>
      <c r="O1405" s="3">
        <f>IF(Table1[[#This Row],[Algorithm]]="None",0,IF(Table1[[#This Row],[NumPredictors]]&lt;=5,5,IF(Table1[[#This Row],[NumPredictors]]&lt;=10,10,IF(Table1[[#This Row],[NumPredictors]]&lt;=30,30,50))))</f>
        <v>30</v>
      </c>
      <c r="P1405" s="2">
        <v>0.80500000000000005</v>
      </c>
      <c r="Q1405" s="2">
        <v>0.81233333333333302</v>
      </c>
      <c r="R1405">
        <v>1.1800000000000099</v>
      </c>
      <c r="S1405">
        <v>7.25</v>
      </c>
      <c r="T1405">
        <v>0.87999999999999501</v>
      </c>
      <c r="U1405" s="3">
        <v>4.7854393471808203</v>
      </c>
      <c r="V1405" s="17">
        <v>7.01301931468352</v>
      </c>
      <c r="W1405" s="22">
        <f>IFERROR(Table1[[#This Row],[MutualInformation]]/Table1[[#This Row],[MutualInformationPotential]],0)</f>
        <v>0.68236506024748844</v>
      </c>
      <c r="X1405" s="3">
        <v>0.35691768143533098</v>
      </c>
      <c r="Y1405" s="27">
        <v>0.56006170686872503</v>
      </c>
      <c r="Z1405" s="3">
        <f>IFERROR(Table1[[#This Row],[MutualInformationVsOutcome]]/Table1[[#This Row],[MutualInformationVsOutcomePotential]],0)</f>
        <v>0.63728277984016901</v>
      </c>
      <c r="AA1405">
        <v>266</v>
      </c>
      <c r="AB1405">
        <v>539</v>
      </c>
      <c r="AC1405">
        <v>97</v>
      </c>
      <c r="AD1405">
        <v>98</v>
      </c>
      <c r="AE1405" s="3" t="s">
        <v>1335</v>
      </c>
      <c r="AF140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405" s="17" t="str">
        <f>RIGHT(Table1[[#This Row],[AlgorithmFunc]],LEN(Table1[[#This Row],[AlgorithmFunc]])-16)</f>
        <v>ClusterMRMR</v>
      </c>
      <c r="AH1405" s="3">
        <f>Table1[[#This Row],['# CM TP]]+Table1[[#This Row],['# CM TN]]</f>
        <v>805</v>
      </c>
      <c r="AI1405" s="3">
        <f>Table1[[#This Row],['# CM FP]]+Table1[[#This Row],['# CM FN]]</f>
        <v>195</v>
      </c>
      <c r="AJ1405" s="3">
        <f>Table1[[#This Row],['# CM TP]]+Table1[[#This Row],['# CM FP]]</f>
        <v>363</v>
      </c>
      <c r="AK1405" s="3">
        <f>Table1[[#This Row],['# CM TN]]+Table1[[#This Row],['# CM FN]]</f>
        <v>637</v>
      </c>
      <c r="AL1405" s="3">
        <f>Table1[[#This Row],[GT_T]]+Table1[[#This Row],[GT_F]]</f>
        <v>1000</v>
      </c>
      <c r="AM1405" s="3">
        <f>IFERROR((Table1[[#This Row],['# CM TP]]+Table1[[#This Row],['# CM TN]])/Table1[[#This Row],[GT_TOT]], 0)</f>
        <v>0.80500000000000005</v>
      </c>
      <c r="AN1405" s="3">
        <f>IFERROR(((Table1[[#This Row],[GT_T]]*Table1[[#This Row],[GT_ML_P]]/Table1[[#This Row],[GT_TOT]])+(Table1[[#This Row],[GT_F]]*Table1[[#This Row],[GT_ML_N]]/Table1[[#This Row],[GT_TOT]]))/Table1[[#This Row],[GT_TOT]],0)</f>
        <v>0.41642999999999997</v>
      </c>
      <c r="AO1405" s="3">
        <f>(Table1[[#This Row],[OBS_ACC]]-Table1[[#This Row],[EXP_ACC]])/(1-Table1[[#This Row],[EXP_ACC]])</f>
        <v>0.665849855201604</v>
      </c>
      <c r="AP1405" s="3">
        <f>Table1[[#This Row],['# CM TP]]+Table1[[#This Row],['# CM FN]]</f>
        <v>364</v>
      </c>
      <c r="AQ1405" s="3">
        <f>Table1[[#This Row],['# CM TN]]+Table1[[#This Row],['# CM FP]]</f>
        <v>636</v>
      </c>
      <c r="AR1405" s="2">
        <f>IFERROR(Table1[[#This Row],[NUM_T]]/(Table1[[#This Row],[NUM_T]]+Table1[[#This Row],[NUM_F]]),0)</f>
        <v>0.36399999999999999</v>
      </c>
      <c r="AS1405" s="2">
        <f>IFERROR(((LEN(Table1[[#This Row],[Predictors]])-LEN(SUBSTITUTE(Table1[[#This Row],[Predictors]],"_","")))/Table1[[#This Row],[NumPredictors]])-Table1[[#This Row],[P_se]],0)</f>
        <v>0</v>
      </c>
      <c r="AT1405" s="2">
        <f>IFERROR((LEN(Table1[[#This Row],[Predictors]])-LEN(SUBSTITUTE(Table1[[#This Row],[Predictors]],".","")))/Table1[[#This Row],[NumPredictors]],0)</f>
        <v>1</v>
      </c>
      <c r="AU14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5" s="2">
        <f>1-(Table1[[#This Row],[P_2gram]]+Table1[[#This Row],[P_order]]+Table1[[#This Row],[P_se]])</f>
        <v>0</v>
      </c>
    </row>
    <row r="1406" spans="1:48" x14ac:dyDescent="0.25">
      <c r="A1406">
        <v>49</v>
      </c>
      <c r="B1406" t="s">
        <v>645</v>
      </c>
      <c r="C1406" t="s">
        <v>185</v>
      </c>
      <c r="D1406" t="s">
        <v>1510</v>
      </c>
      <c r="E1406">
        <v>40000</v>
      </c>
      <c r="F14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06" t="s">
        <v>1664</v>
      </c>
      <c r="H1406" s="3">
        <v>3</v>
      </c>
      <c r="I1406">
        <v>43131.146932870368</v>
      </c>
      <c r="J1406" t="s">
        <v>405</v>
      </c>
      <c r="K1406" t="s">
        <v>11</v>
      </c>
      <c r="L1406" t="str">
        <f>SUBSTITUTE(SUBSTITUTE(Table1[[#This Row],[PredictorSetsOrig]],"task","act"),"startend","se")</f>
        <v>act,se,2gram,order</v>
      </c>
      <c r="M1406" s="32" t="s">
        <v>20</v>
      </c>
      <c r="N1406" s="3">
        <v>10</v>
      </c>
      <c r="O1406" s="3">
        <f>IF(Table1[[#This Row],[Algorithm]]="None",0,IF(Table1[[#This Row],[NumPredictors]]&lt;=5,5,IF(Table1[[#This Row],[NumPredictors]]&lt;=10,10,IF(Table1[[#This Row],[NumPredictors]]&lt;=30,30,50))))</f>
        <v>10</v>
      </c>
      <c r="P1406" s="2">
        <v>0.80500000000000005</v>
      </c>
      <c r="Q1406" s="2">
        <v>0.80403333333333304</v>
      </c>
      <c r="R1406">
        <v>1.25</v>
      </c>
      <c r="S1406">
        <v>31.810000000001299</v>
      </c>
      <c r="T1406">
        <v>12.229999999999601</v>
      </c>
      <c r="U1406" s="3">
        <v>6.7779925051805606E-2</v>
      </c>
      <c r="V1406" s="17"/>
      <c r="W1406" s="22">
        <f>IFERROR(Table1[[#This Row],[MutualInformation]]/Table1[[#This Row],[MutualInformationPotential]],0)</f>
        <v>0</v>
      </c>
      <c r="X1406" s="3">
        <v>1.12577789106538E-3</v>
      </c>
      <c r="Y1406" s="3"/>
      <c r="Z1406" s="3">
        <f>IFERROR(Table1[[#This Row],[MutualInformationVsOutcome]]/Table1[[#This Row],[MutualInformationVsOutcomePotential]],0)</f>
        <v>0</v>
      </c>
      <c r="AA1406">
        <v>0</v>
      </c>
      <c r="AB1406">
        <v>8050</v>
      </c>
      <c r="AC1406">
        <v>0</v>
      </c>
      <c r="AD1406">
        <v>1950</v>
      </c>
      <c r="AE1406" s="3" t="s">
        <v>426</v>
      </c>
      <c r="AF14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06" s="17" t="str">
        <f>RIGHT(Table1[[#This Row],[AlgorithmFunc]],LEN(Table1[[#This Row],[AlgorithmFunc]])-16)</f>
        <v>Random</v>
      </c>
      <c r="AH1406" s="3">
        <f>Table1[[#This Row],['# CM TP]]+Table1[[#This Row],['# CM TN]]</f>
        <v>8050</v>
      </c>
      <c r="AI1406" s="3">
        <f>Table1[[#This Row],['# CM FP]]+Table1[[#This Row],['# CM FN]]</f>
        <v>1950</v>
      </c>
      <c r="AJ1406" s="3">
        <f>Table1[[#This Row],['# CM TP]]+Table1[[#This Row],['# CM FP]]</f>
        <v>0</v>
      </c>
      <c r="AK1406" s="3">
        <f>Table1[[#This Row],['# CM TN]]+Table1[[#This Row],['# CM FN]]</f>
        <v>10000</v>
      </c>
      <c r="AL1406" s="3">
        <f>Table1[[#This Row],[GT_T]]+Table1[[#This Row],[GT_F]]</f>
        <v>10000</v>
      </c>
      <c r="AM1406" s="3">
        <f>IFERROR((Table1[[#This Row],['# CM TP]]+Table1[[#This Row],['# CM TN]])/Table1[[#This Row],[GT_TOT]], 0)</f>
        <v>0.80500000000000005</v>
      </c>
      <c r="AN1406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406" s="3">
        <f>(Table1[[#This Row],[OBS_ACC]]-Table1[[#This Row],[EXP_ACC]])/(1-Table1[[#This Row],[EXP_ACC]])</f>
        <v>0.75776397515527971</v>
      </c>
      <c r="AP1406" s="3">
        <f>Table1[[#This Row],['# CM TP]]+Table1[[#This Row],['# CM FN]]</f>
        <v>1950</v>
      </c>
      <c r="AQ1406" s="3">
        <f>Table1[[#This Row],['# CM TN]]+Table1[[#This Row],['# CM FP]]</f>
        <v>8050</v>
      </c>
      <c r="AR1406" s="2">
        <f>IFERROR(Table1[[#This Row],[NUM_T]]/(Table1[[#This Row],[NUM_T]]+Table1[[#This Row],[NUM_F]]),0)</f>
        <v>0.19500000000000001</v>
      </c>
      <c r="AS1406" s="2">
        <f>IFERROR(((LEN(Table1[[#This Row],[Predictors]])-LEN(SUBSTITUTE(Table1[[#This Row],[Predictors]],"_","")))/Table1[[#This Row],[NumPredictors]])-Table1[[#This Row],[P_se]],0)</f>
        <v>0.5</v>
      </c>
      <c r="AT1406" s="2">
        <f>IFERROR((LEN(Table1[[#This Row],[Predictors]])-LEN(SUBSTITUTE(Table1[[#This Row],[Predictors]],".","")))/Table1[[#This Row],[NumPredictors]],0)</f>
        <v>0.5</v>
      </c>
      <c r="AU14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6" s="2">
        <f>1-(Table1[[#This Row],[P_2gram]]+Table1[[#This Row],[P_order]]+Table1[[#This Row],[P_se]])</f>
        <v>0</v>
      </c>
    </row>
    <row r="1407" spans="1:48" x14ac:dyDescent="0.25">
      <c r="A1407">
        <v>60</v>
      </c>
      <c r="B1407" t="s">
        <v>645</v>
      </c>
      <c r="C1407" t="s">
        <v>185</v>
      </c>
      <c r="D1407" t="s">
        <v>1510</v>
      </c>
      <c r="E1407">
        <v>40000</v>
      </c>
      <c r="F14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07" t="s">
        <v>1664</v>
      </c>
      <c r="H1407" s="3">
        <v>3</v>
      </c>
      <c r="I1407">
        <v>43131.153541666667</v>
      </c>
      <c r="J1407" t="s">
        <v>405</v>
      </c>
      <c r="K1407" t="s">
        <v>11</v>
      </c>
      <c r="L1407" t="str">
        <f>SUBSTITUTE(SUBSTITUTE(Table1[[#This Row],[PredictorSetsOrig]],"task","act"),"startend","se")</f>
        <v>act,se,2gram,order</v>
      </c>
      <c r="M1407" s="32" t="s">
        <v>20</v>
      </c>
      <c r="N1407" s="3">
        <v>30</v>
      </c>
      <c r="O1407" s="3">
        <f>IF(Table1[[#This Row],[Algorithm]]="None",0,IF(Table1[[#This Row],[NumPredictors]]&lt;=5,5,IF(Table1[[#This Row],[NumPredictors]]&lt;=10,10,IF(Table1[[#This Row],[NumPredictors]]&lt;=30,30,50))))</f>
        <v>30</v>
      </c>
      <c r="P1407" s="2">
        <v>0.80500000000000005</v>
      </c>
      <c r="Q1407" s="2">
        <v>0.80403333333333304</v>
      </c>
      <c r="R1407">
        <v>1.25</v>
      </c>
      <c r="S1407">
        <v>57.549999999999301</v>
      </c>
      <c r="T1407">
        <v>12.490000000001601</v>
      </c>
      <c r="U1407" s="3">
        <v>0.938026972821289</v>
      </c>
      <c r="V1407" s="17"/>
      <c r="W1407" s="22">
        <f>IFERROR(Table1[[#This Row],[MutualInformation]]/Table1[[#This Row],[MutualInformationPotential]],0)</f>
        <v>0</v>
      </c>
      <c r="X1407" s="3">
        <v>1.5788394070931099E-2</v>
      </c>
      <c r="Y1407" s="3"/>
      <c r="Z1407" s="3">
        <f>IFERROR(Table1[[#This Row],[MutualInformationVsOutcome]]/Table1[[#This Row],[MutualInformationVsOutcomePotential]],0)</f>
        <v>0</v>
      </c>
      <c r="AA1407">
        <v>0</v>
      </c>
      <c r="AB1407">
        <v>8050</v>
      </c>
      <c r="AC1407">
        <v>0</v>
      </c>
      <c r="AD1407">
        <v>1950</v>
      </c>
      <c r="AE1407" s="3" t="s">
        <v>431</v>
      </c>
      <c r="AF14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07" s="17" t="str">
        <f>RIGHT(Table1[[#This Row],[AlgorithmFunc]],LEN(Table1[[#This Row],[AlgorithmFunc]])-16)</f>
        <v>Random</v>
      </c>
      <c r="AH1407" s="3">
        <f>Table1[[#This Row],['# CM TP]]+Table1[[#This Row],['# CM TN]]</f>
        <v>8050</v>
      </c>
      <c r="AI1407" s="3">
        <f>Table1[[#This Row],['# CM FP]]+Table1[[#This Row],['# CM FN]]</f>
        <v>1950</v>
      </c>
      <c r="AJ1407" s="3">
        <f>Table1[[#This Row],['# CM TP]]+Table1[[#This Row],['# CM FP]]</f>
        <v>0</v>
      </c>
      <c r="AK1407" s="3">
        <f>Table1[[#This Row],['# CM TN]]+Table1[[#This Row],['# CM FN]]</f>
        <v>10000</v>
      </c>
      <c r="AL1407" s="3">
        <f>Table1[[#This Row],[GT_T]]+Table1[[#This Row],[GT_F]]</f>
        <v>10000</v>
      </c>
      <c r="AM1407" s="3">
        <f>IFERROR((Table1[[#This Row],['# CM TP]]+Table1[[#This Row],['# CM TN]])/Table1[[#This Row],[GT_TOT]], 0)</f>
        <v>0.80500000000000005</v>
      </c>
      <c r="AN1407" s="3">
        <f>IFERROR(((Table1[[#This Row],[GT_T]]*Table1[[#This Row],[GT_ML_P]]/Table1[[#This Row],[GT_TOT]])+(Table1[[#This Row],[GT_F]]*Table1[[#This Row],[GT_ML_N]]/Table1[[#This Row],[GT_TOT]]))/Table1[[#This Row],[GT_TOT]],0)</f>
        <v>0.19500000000000001</v>
      </c>
      <c r="AO1407" s="3">
        <f>(Table1[[#This Row],[OBS_ACC]]-Table1[[#This Row],[EXP_ACC]])/(1-Table1[[#This Row],[EXP_ACC]])</f>
        <v>0.75776397515527971</v>
      </c>
      <c r="AP1407" s="3">
        <f>Table1[[#This Row],['# CM TP]]+Table1[[#This Row],['# CM FN]]</f>
        <v>1950</v>
      </c>
      <c r="AQ1407" s="3">
        <f>Table1[[#This Row],['# CM TN]]+Table1[[#This Row],['# CM FP]]</f>
        <v>8050</v>
      </c>
      <c r="AR1407" s="2">
        <f>IFERROR(Table1[[#This Row],[NUM_T]]/(Table1[[#This Row],[NUM_T]]+Table1[[#This Row],[NUM_F]]),0)</f>
        <v>0.19500000000000001</v>
      </c>
      <c r="AS1407" s="2">
        <f>IFERROR(((LEN(Table1[[#This Row],[Predictors]])-LEN(SUBSTITUTE(Table1[[#This Row],[Predictors]],"_","")))/Table1[[#This Row],[NumPredictors]])-Table1[[#This Row],[P_se]],0)</f>
        <v>0.34444444444444444</v>
      </c>
      <c r="AT1407" s="2">
        <f>IFERROR((LEN(Table1[[#This Row],[Predictors]])-LEN(SUBSTITUTE(Table1[[#This Row],[Predictors]],".","")))/Table1[[#This Row],[NumPredictors]],0)</f>
        <v>0.6</v>
      </c>
      <c r="AU14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407" s="2">
        <f>1-(Table1[[#This Row],[P_2gram]]+Table1[[#This Row],[P_order]]+Table1[[#This Row],[P_se]])</f>
        <v>3.3333333333333326E-2</v>
      </c>
    </row>
    <row r="1408" spans="1:48" x14ac:dyDescent="0.25">
      <c r="A1408">
        <v>60</v>
      </c>
      <c r="B1408" t="s">
        <v>645</v>
      </c>
      <c r="C1408" t="s">
        <v>190</v>
      </c>
      <c r="D1408" s="26" t="s">
        <v>1510</v>
      </c>
      <c r="E1408">
        <v>40000</v>
      </c>
      <c r="F14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1408" t="s">
        <v>483</v>
      </c>
      <c r="H1408" s="3">
        <v>1</v>
      </c>
      <c r="I1408" s="1">
        <v>42784.87427083333</v>
      </c>
      <c r="J1408" t="s">
        <v>484</v>
      </c>
      <c r="K1408" t="s">
        <v>11</v>
      </c>
      <c r="L1408" t="str">
        <f>SUBSTITUTE(SUBSTITUTE(Table1[[#This Row],[PredictorSetsOrig]],"task","act"),"startend","se")</f>
        <v>act,se,2gram,order</v>
      </c>
      <c r="M1408" s="14" t="s">
        <v>20</v>
      </c>
      <c r="N1408" s="3">
        <v>5</v>
      </c>
      <c r="O1408" s="3">
        <f>IF(Table1[[#This Row],[Algorithm]]="None",0,IF(Table1[[#This Row],[NumPredictors]]&lt;=5,5,IF(Table1[[#This Row],[NumPredictors]]&lt;=10,10,IF(Table1[[#This Row],[NumPredictors]]&lt;=30,30,50))))</f>
        <v>5</v>
      </c>
      <c r="P1408" s="2">
        <v>0.80489999999999995</v>
      </c>
      <c r="Q1408" s="2">
        <v>0.80283333333333295</v>
      </c>
      <c r="R1408">
        <v>6.73000000000002</v>
      </c>
      <c r="S1408">
        <v>28.640000000000299</v>
      </c>
      <c r="T1408">
        <v>17.059999999999899</v>
      </c>
      <c r="U1408" s="3">
        <v>1.7344177953634801</v>
      </c>
      <c r="V1408" s="17" t="s">
        <v>362</v>
      </c>
      <c r="W1408" s="22">
        <f>IFERROR(Table1[[#This Row],[MutualInformation]]/Table1[[#This Row],[MutualInformationPotential]],0)</f>
        <v>0</v>
      </c>
      <c r="X1408" s="3">
        <v>0.1001517572087</v>
      </c>
      <c r="Y1408" s="3">
        <v>0.446570759078327</v>
      </c>
      <c r="Z1408" s="3">
        <f>IFERROR(Table1[[#This Row],[MutualInformationVsOutcome]]/Table1[[#This Row],[MutualInformationVsOutcomePotential]],0)</f>
        <v>0.22426850655291947</v>
      </c>
      <c r="AA1408">
        <v>957</v>
      </c>
      <c r="AB1408">
        <v>7092</v>
      </c>
      <c r="AC1408">
        <v>846</v>
      </c>
      <c r="AD1408">
        <v>1105</v>
      </c>
      <c r="AE1408" s="3" t="s">
        <v>523</v>
      </c>
      <c r="AF14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408" s="17" t="str">
        <f>RIGHT(Table1[[#This Row],[AlgorithmFunc]],LEN(Table1[[#This Row],[AlgorithmFunc]])-16)</f>
        <v>MRMREnsemble5</v>
      </c>
      <c r="AH1408" s="3">
        <f>Table1[[#This Row],['# CM TP]]+Table1[[#This Row],['# CM TN]]</f>
        <v>8049</v>
      </c>
      <c r="AI1408" s="3">
        <f>Table1[[#This Row],['# CM FP]]+Table1[[#This Row],['# CM FN]]</f>
        <v>1951</v>
      </c>
      <c r="AJ1408" s="3">
        <f>Table1[[#This Row],['# CM TP]]+Table1[[#This Row],['# CM FP]]</f>
        <v>1803</v>
      </c>
      <c r="AK1408" s="3">
        <f>Table1[[#This Row],['# CM TN]]+Table1[[#This Row],['# CM FN]]</f>
        <v>8197</v>
      </c>
      <c r="AL1408" s="3">
        <f>Table1[[#This Row],[GT_T]]+Table1[[#This Row],[GT_F]]</f>
        <v>10000</v>
      </c>
      <c r="AM1408" s="3">
        <f>IFERROR((Table1[[#This Row],['# CM TP]]+Table1[[#This Row],['# CM TN]])/Table1[[#This Row],[GT_TOT]], 0)</f>
        <v>0.80489999999999995</v>
      </c>
      <c r="AN1408" s="3">
        <f>IFERROR(((Table1[[#This Row],[GT_T]]*Table1[[#This Row],[GT_ML_P]]/Table1[[#This Row],[GT_TOT]])+(Table1[[#This Row],[GT_F]]*Table1[[#This Row],[GT_ML_N]]/Table1[[#This Row],[GT_TOT]]))/Table1[[#This Row],[GT_TOT]],0)</f>
        <v>0.30504693999999999</v>
      </c>
      <c r="AO1408" s="3">
        <f>(Table1[[#This Row],[OBS_ACC]]-Table1[[#This Row],[EXP_ACC]])/(1-Table1[[#This Row],[EXP_ACC]])</f>
        <v>0.71926161459019977</v>
      </c>
      <c r="AP1408" s="3">
        <f>Table1[[#This Row],['# CM TP]]+Table1[[#This Row],['# CM FN]]</f>
        <v>2062</v>
      </c>
      <c r="AQ1408" s="3">
        <f>Table1[[#This Row],['# CM TN]]+Table1[[#This Row],['# CM FP]]</f>
        <v>7938</v>
      </c>
      <c r="AR1408" s="2">
        <f>IFERROR(Table1[[#This Row],[NUM_T]]/(Table1[[#This Row],[NUM_T]]+Table1[[#This Row],[NUM_F]]),0)</f>
        <v>0.20619999999999999</v>
      </c>
      <c r="AS1408" s="2">
        <f>IFERROR(((LEN(Table1[[#This Row],[Predictors]])-LEN(SUBSTITUTE(Table1[[#This Row],[Predictors]],"_","")))/Table1[[#This Row],[NumPredictors]])-Table1[[#This Row],[P_se]],0)</f>
        <v>0</v>
      </c>
      <c r="AT1408" s="2">
        <f>IFERROR((LEN(Table1[[#This Row],[Predictors]])-LEN(SUBSTITUTE(Table1[[#This Row],[Predictors]],".","")))/Table1[[#This Row],[NumPredictors]],0)</f>
        <v>1</v>
      </c>
      <c r="AU14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8" s="2">
        <f>1-(Table1[[#This Row],[P_2gram]]+Table1[[#This Row],[P_order]]+Table1[[#This Row],[P_se]])</f>
        <v>0</v>
      </c>
    </row>
    <row r="1409" spans="1:48" x14ac:dyDescent="0.25">
      <c r="A1409">
        <v>62</v>
      </c>
      <c r="B1409" t="s">
        <v>645</v>
      </c>
      <c r="C1409" t="s">
        <v>190</v>
      </c>
      <c r="D1409" s="26" t="s">
        <v>1510</v>
      </c>
      <c r="E1409">
        <v>40000</v>
      </c>
      <c r="F14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1409" t="s">
        <v>483</v>
      </c>
      <c r="H1409" s="3">
        <v>1</v>
      </c>
      <c r="I1409" s="1">
        <v>42784.875335648147</v>
      </c>
      <c r="J1409" t="s">
        <v>484</v>
      </c>
      <c r="K1409" t="s">
        <v>11</v>
      </c>
      <c r="L1409" t="str">
        <f>SUBSTITUTE(SUBSTITUTE(Table1[[#This Row],[PredictorSetsOrig]],"task","act"),"startend","se")</f>
        <v>act,2gram,order</v>
      </c>
      <c r="M1409" s="14" t="s">
        <v>24</v>
      </c>
      <c r="N1409" s="3">
        <v>5</v>
      </c>
      <c r="O1409" s="3">
        <f>IF(Table1[[#This Row],[Algorithm]]="None",0,IF(Table1[[#This Row],[NumPredictors]]&lt;=5,5,IF(Table1[[#This Row],[NumPredictors]]&lt;=10,10,IF(Table1[[#This Row],[NumPredictors]]&lt;=30,30,50))))</f>
        <v>5</v>
      </c>
      <c r="P1409" s="2">
        <v>0.80489999999999995</v>
      </c>
      <c r="Q1409" s="2">
        <v>0.80283333333333295</v>
      </c>
      <c r="R1409">
        <v>7.2899999999999601</v>
      </c>
      <c r="S1409">
        <v>28.1999999999998</v>
      </c>
      <c r="T1409">
        <v>16.489999999999799</v>
      </c>
      <c r="U1409" s="3">
        <v>1.7344177953634801</v>
      </c>
      <c r="V1409" s="17" t="s">
        <v>362</v>
      </c>
      <c r="W1409" s="22">
        <f>IFERROR(Table1[[#This Row],[MutualInformation]]/Table1[[#This Row],[MutualInformationPotential]],0)</f>
        <v>0</v>
      </c>
      <c r="X1409" s="3">
        <v>0.1001517572087</v>
      </c>
      <c r="Y1409" s="3"/>
      <c r="Z1409" s="3">
        <f>IFERROR(Table1[[#This Row],[MutualInformationVsOutcome]]/Table1[[#This Row],[MutualInformationVsOutcomePotential]],0)</f>
        <v>0</v>
      </c>
      <c r="AA1409">
        <v>957</v>
      </c>
      <c r="AB1409">
        <v>7092</v>
      </c>
      <c r="AC1409">
        <v>846</v>
      </c>
      <c r="AD1409">
        <v>1105</v>
      </c>
      <c r="AE1409" s="3" t="s">
        <v>523</v>
      </c>
      <c r="AF14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409" s="17" t="str">
        <f>RIGHT(Table1[[#This Row],[AlgorithmFunc]],LEN(Table1[[#This Row],[AlgorithmFunc]])-16)</f>
        <v>MRMREnsemble5</v>
      </c>
      <c r="AH1409" s="3">
        <f>Table1[[#This Row],['# CM TP]]+Table1[[#This Row],['# CM TN]]</f>
        <v>8049</v>
      </c>
      <c r="AI1409" s="3">
        <f>Table1[[#This Row],['# CM FP]]+Table1[[#This Row],['# CM FN]]</f>
        <v>1951</v>
      </c>
      <c r="AJ1409" s="3">
        <f>Table1[[#This Row],['# CM TP]]+Table1[[#This Row],['# CM FP]]</f>
        <v>1803</v>
      </c>
      <c r="AK1409" s="3">
        <f>Table1[[#This Row],['# CM TN]]+Table1[[#This Row],['# CM FN]]</f>
        <v>8197</v>
      </c>
      <c r="AL1409" s="3">
        <f>Table1[[#This Row],[GT_T]]+Table1[[#This Row],[GT_F]]</f>
        <v>10000</v>
      </c>
      <c r="AM1409" s="3">
        <f>IFERROR((Table1[[#This Row],['# CM TP]]+Table1[[#This Row],['# CM TN]])/Table1[[#This Row],[GT_TOT]], 0)</f>
        <v>0.80489999999999995</v>
      </c>
      <c r="AN1409" s="3">
        <f>IFERROR(((Table1[[#This Row],[GT_T]]*Table1[[#This Row],[GT_ML_P]]/Table1[[#This Row],[GT_TOT]])+(Table1[[#This Row],[GT_F]]*Table1[[#This Row],[GT_ML_N]]/Table1[[#This Row],[GT_TOT]]))/Table1[[#This Row],[GT_TOT]],0)</f>
        <v>0.30504693999999999</v>
      </c>
      <c r="AO1409" s="3">
        <f>(Table1[[#This Row],[OBS_ACC]]-Table1[[#This Row],[EXP_ACC]])/(1-Table1[[#This Row],[EXP_ACC]])</f>
        <v>0.71926161459019977</v>
      </c>
      <c r="AP1409" s="3">
        <f>Table1[[#This Row],['# CM TP]]+Table1[[#This Row],['# CM FN]]</f>
        <v>2062</v>
      </c>
      <c r="AQ1409" s="3">
        <f>Table1[[#This Row],['# CM TN]]+Table1[[#This Row],['# CM FP]]</f>
        <v>7938</v>
      </c>
      <c r="AR1409" s="2">
        <f>IFERROR(Table1[[#This Row],[NUM_T]]/(Table1[[#This Row],[NUM_T]]+Table1[[#This Row],[NUM_F]]),0)</f>
        <v>0.20619999999999999</v>
      </c>
      <c r="AS1409" s="2">
        <f>IFERROR(((LEN(Table1[[#This Row],[Predictors]])-LEN(SUBSTITUTE(Table1[[#This Row],[Predictors]],"_","")))/Table1[[#This Row],[NumPredictors]])-Table1[[#This Row],[P_se]],0)</f>
        <v>0</v>
      </c>
      <c r="AT1409" s="2">
        <f>IFERROR((LEN(Table1[[#This Row],[Predictors]])-LEN(SUBSTITUTE(Table1[[#This Row],[Predictors]],".","")))/Table1[[#This Row],[NumPredictors]],0)</f>
        <v>1</v>
      </c>
      <c r="AU14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09" s="2">
        <f>1-(Table1[[#This Row],[P_2gram]]+Table1[[#This Row],[P_order]]+Table1[[#This Row],[P_se]])</f>
        <v>0</v>
      </c>
    </row>
    <row r="1410" spans="1:48" x14ac:dyDescent="0.25">
      <c r="A1410">
        <v>43</v>
      </c>
      <c r="B1410" t="s">
        <v>645</v>
      </c>
      <c r="C1410" t="s">
        <v>185</v>
      </c>
      <c r="D1410" s="26" t="s">
        <v>1510</v>
      </c>
      <c r="E1410">
        <v>40000</v>
      </c>
      <c r="F14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10" t="s">
        <v>1316</v>
      </c>
      <c r="H1410" s="3">
        <v>1</v>
      </c>
      <c r="I1410" s="1">
        <v>43121.899988425925</v>
      </c>
      <c r="J1410" t="s">
        <v>1317</v>
      </c>
      <c r="K1410" t="s">
        <v>11</v>
      </c>
      <c r="L1410" t="str">
        <f>SUBSTITUTE(SUBSTITUTE(Table1[[#This Row],[PredictorSetsOrig]],"task","act"),"startend","se")</f>
        <v>order</v>
      </c>
      <c r="M1410" s="32" t="s">
        <v>436</v>
      </c>
      <c r="N1410" s="3">
        <v>30</v>
      </c>
      <c r="O1410" s="3">
        <f>IF(Table1[[#This Row],[Algorithm]]="None",0,IF(Table1[[#This Row],[NumPredictors]]&lt;=5,5,IF(Table1[[#This Row],[NumPredictors]]&lt;=10,10,IF(Table1[[#This Row],[NumPredictors]]&lt;=30,30,50))))</f>
        <v>30</v>
      </c>
      <c r="P1410" s="2">
        <v>0.80459999999999998</v>
      </c>
      <c r="Q1410" s="2">
        <v>0.80820000000000003</v>
      </c>
      <c r="R1410">
        <v>17.409999999999901</v>
      </c>
      <c r="S1410">
        <v>67.610000000000596</v>
      </c>
      <c r="T1410">
        <v>7.0100000000002201</v>
      </c>
      <c r="U1410" s="3">
        <v>5.2945229096532804</v>
      </c>
      <c r="V1410" s="17"/>
      <c r="W1410" s="22">
        <f>IFERROR(Table1[[#This Row],[MutualInformation]]/Table1[[#This Row],[MutualInformationPotential]],0)</f>
        <v>0</v>
      </c>
      <c r="X1410" s="3">
        <v>0.105108601121801</v>
      </c>
      <c r="Y1410" s="3"/>
      <c r="Z1410" s="3">
        <f>IFERROR(Table1[[#This Row],[MutualInformationVsOutcome]]/Table1[[#This Row],[MutualInformationVsOutcomePotential]],0)</f>
        <v>0</v>
      </c>
      <c r="AA1410">
        <v>49</v>
      </c>
      <c r="AB1410">
        <v>7997</v>
      </c>
      <c r="AC1410">
        <v>26</v>
      </c>
      <c r="AD1410">
        <v>1928</v>
      </c>
      <c r="AE1410" s="3" t="s">
        <v>1396</v>
      </c>
      <c r="AF141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410" s="17" t="str">
        <f>RIGHT(Table1[[#This Row],[AlgorithmFunc]],LEN(Table1[[#This Row],[AlgorithmFunc]])-16)</f>
        <v>ClusterMRMR</v>
      </c>
      <c r="AH1410" s="3">
        <f>Table1[[#This Row],['# CM TP]]+Table1[[#This Row],['# CM TN]]</f>
        <v>8046</v>
      </c>
      <c r="AI1410" s="3">
        <f>Table1[[#This Row],['# CM FP]]+Table1[[#This Row],['# CM FN]]</f>
        <v>1954</v>
      </c>
      <c r="AJ1410" s="3">
        <f>Table1[[#This Row],['# CM TP]]+Table1[[#This Row],['# CM FP]]</f>
        <v>75</v>
      </c>
      <c r="AK1410" s="3">
        <f>Table1[[#This Row],['# CM TN]]+Table1[[#This Row],['# CM FN]]</f>
        <v>9925</v>
      </c>
      <c r="AL1410" s="3">
        <f>Table1[[#This Row],[GT_T]]+Table1[[#This Row],[GT_F]]</f>
        <v>10000</v>
      </c>
      <c r="AM1410" s="3">
        <f>IFERROR((Table1[[#This Row],['# CM TP]]+Table1[[#This Row],['# CM TN]])/Table1[[#This Row],[GT_TOT]], 0)</f>
        <v>0.80459999999999998</v>
      </c>
      <c r="AN1410" s="3">
        <f>IFERROR(((Table1[[#This Row],[GT_T]]*Table1[[#This Row],[GT_ML_P]]/Table1[[#This Row],[GT_TOT]])+(Table1[[#This Row],[GT_F]]*Table1[[#This Row],[GT_ML_N]]/Table1[[#This Row],[GT_TOT]]))/Table1[[#This Row],[GT_TOT]],0)</f>
        <v>0.19996900000000001</v>
      </c>
      <c r="AO1410" s="3">
        <f>(Table1[[#This Row],[OBS_ACC]]-Table1[[#This Row],[EXP_ACC]])/(1-Table1[[#This Row],[EXP_ACC]])</f>
        <v>0.75575946432075758</v>
      </c>
      <c r="AP1410" s="3">
        <f>Table1[[#This Row],['# CM TP]]+Table1[[#This Row],['# CM FN]]</f>
        <v>1977</v>
      </c>
      <c r="AQ1410" s="3">
        <f>Table1[[#This Row],['# CM TN]]+Table1[[#This Row],['# CM FP]]</f>
        <v>8023</v>
      </c>
      <c r="AR1410" s="2">
        <f>IFERROR(Table1[[#This Row],[NUM_T]]/(Table1[[#This Row],[NUM_T]]+Table1[[#This Row],[NUM_F]]),0)</f>
        <v>0.19769999999999999</v>
      </c>
      <c r="AS1410" s="2">
        <f>IFERROR(((LEN(Table1[[#This Row],[Predictors]])-LEN(SUBSTITUTE(Table1[[#This Row],[Predictors]],"_","")))/Table1[[#This Row],[NumPredictors]])-Table1[[#This Row],[P_se]],0)</f>
        <v>0</v>
      </c>
      <c r="AT1410" s="2">
        <f>IFERROR((LEN(Table1[[#This Row],[Predictors]])-LEN(SUBSTITUTE(Table1[[#This Row],[Predictors]],".","")))/Table1[[#This Row],[NumPredictors]],0)</f>
        <v>1</v>
      </c>
      <c r="AU14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0" s="2">
        <f>1-(Table1[[#This Row],[P_2gram]]+Table1[[#This Row],[P_order]]+Table1[[#This Row],[P_se]])</f>
        <v>0</v>
      </c>
    </row>
    <row r="1411" spans="1:48" x14ac:dyDescent="0.25">
      <c r="A1411">
        <v>20</v>
      </c>
      <c r="B1411" t="s">
        <v>645</v>
      </c>
      <c r="C1411" t="s">
        <v>185</v>
      </c>
      <c r="D1411" t="s">
        <v>1510</v>
      </c>
      <c r="E1411">
        <v>40000</v>
      </c>
      <c r="F14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11" t="s">
        <v>1543</v>
      </c>
      <c r="H1411" s="3">
        <v>1</v>
      </c>
      <c r="I1411" s="1">
        <v>43125.530127314814</v>
      </c>
      <c r="J1411" t="s">
        <v>484</v>
      </c>
      <c r="K1411" t="s">
        <v>11</v>
      </c>
      <c r="L1411" t="str">
        <f>SUBSTITUTE(SUBSTITUTE(Table1[[#This Row],[PredictorSetsOrig]],"task","act"),"startend","se")</f>
        <v>2gram</v>
      </c>
      <c r="M1411" s="32" t="s">
        <v>434</v>
      </c>
      <c r="N1411" s="3">
        <v>30</v>
      </c>
      <c r="O1411" s="3">
        <f>IF(Table1[[#This Row],[Algorithm]]="None",0,IF(Table1[[#This Row],[NumPredictors]]&lt;=5,5,IF(Table1[[#This Row],[NumPredictors]]&lt;=10,10,IF(Table1[[#This Row],[NumPredictors]]&lt;=30,30,50))))</f>
        <v>30</v>
      </c>
      <c r="P1411" s="2">
        <v>0.80449999999999999</v>
      </c>
      <c r="Q1411" s="2">
        <v>0.80773333333333297</v>
      </c>
      <c r="R1411">
        <v>7.9299999999984703</v>
      </c>
      <c r="S1411">
        <v>61.659999999999897</v>
      </c>
      <c r="T1411">
        <v>5.4400000000005102</v>
      </c>
      <c r="U1411" s="3">
        <v>1.1241331567217101</v>
      </c>
      <c r="V1411" s="17"/>
      <c r="W1411" s="22">
        <f>IFERROR(Table1[[#This Row],[MutualInformation]]/Table1[[#This Row],[MutualInformationPotential]],0)</f>
        <v>0</v>
      </c>
      <c r="X1411" s="3">
        <v>2.05431098853825E-2</v>
      </c>
      <c r="Y1411" s="3"/>
      <c r="Z1411" s="3">
        <f>IFERROR(Table1[[#This Row],[MutualInformationVsOutcome]]/Table1[[#This Row],[MutualInformationVsOutcomePotential]],0)</f>
        <v>0</v>
      </c>
      <c r="AA1411">
        <v>36</v>
      </c>
      <c r="AB1411">
        <v>8009</v>
      </c>
      <c r="AC1411">
        <v>14</v>
      </c>
      <c r="AD1411">
        <v>1941</v>
      </c>
      <c r="AE1411" s="3" t="s">
        <v>1551</v>
      </c>
      <c r="AF141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411" s="17" t="str">
        <f>RIGHT(Table1[[#This Row],[AlgorithmFunc]],LEN(Table1[[#This Row],[AlgorithmFunc]])-16)</f>
        <v>MRMREnsemble5</v>
      </c>
      <c r="AH1411" s="3">
        <f>Table1[[#This Row],['# CM TP]]+Table1[[#This Row],['# CM TN]]</f>
        <v>8045</v>
      </c>
      <c r="AI1411" s="3">
        <f>Table1[[#This Row],['# CM FP]]+Table1[[#This Row],['# CM FN]]</f>
        <v>1955</v>
      </c>
      <c r="AJ1411" s="3">
        <f>Table1[[#This Row],['# CM TP]]+Table1[[#This Row],['# CM FP]]</f>
        <v>50</v>
      </c>
      <c r="AK1411" s="3">
        <f>Table1[[#This Row],['# CM TN]]+Table1[[#This Row],['# CM FN]]</f>
        <v>9950</v>
      </c>
      <c r="AL1411" s="3">
        <f>Table1[[#This Row],[GT_T]]+Table1[[#This Row],[GT_F]]</f>
        <v>10000</v>
      </c>
      <c r="AM1411" s="3">
        <f>IFERROR((Table1[[#This Row],['# CM TP]]+Table1[[#This Row],['# CM TN]])/Table1[[#This Row],[GT_TOT]], 0)</f>
        <v>0.80449999999999999</v>
      </c>
      <c r="AN1411" s="3">
        <f>IFERROR(((Table1[[#This Row],[GT_T]]*Table1[[#This Row],[GT_ML_P]]/Table1[[#This Row],[GT_TOT]])+(Table1[[#This Row],[GT_F]]*Table1[[#This Row],[GT_ML_N]]/Table1[[#This Row],[GT_TOT]]))/Table1[[#This Row],[GT_TOT]],0)</f>
        <v>0.19854499999999997</v>
      </c>
      <c r="AO1411" s="3">
        <f>(Table1[[#This Row],[OBS_ACC]]-Table1[[#This Row],[EXP_ACC]])/(1-Table1[[#This Row],[EXP_ACC]])</f>
        <v>0.7560686501425532</v>
      </c>
      <c r="AP1411" s="3">
        <f>Table1[[#This Row],['# CM TP]]+Table1[[#This Row],['# CM FN]]</f>
        <v>1977</v>
      </c>
      <c r="AQ1411" s="3">
        <f>Table1[[#This Row],['# CM TN]]+Table1[[#This Row],['# CM FP]]</f>
        <v>8023</v>
      </c>
      <c r="AR1411" s="2">
        <f>IFERROR(Table1[[#This Row],[NUM_T]]/(Table1[[#This Row],[NUM_T]]+Table1[[#This Row],[NUM_F]]),0)</f>
        <v>0.19769999999999999</v>
      </c>
      <c r="AS1411" s="2">
        <f>IFERROR(((LEN(Table1[[#This Row],[Predictors]])-LEN(SUBSTITUTE(Table1[[#This Row],[Predictors]],"_","")))/Table1[[#This Row],[NumPredictors]])-Table1[[#This Row],[P_se]],0)</f>
        <v>1</v>
      </c>
      <c r="AT1411" s="2">
        <f>IFERROR((LEN(Table1[[#This Row],[Predictors]])-LEN(SUBSTITUTE(Table1[[#This Row],[Predictors]],".","")))/Table1[[#This Row],[NumPredictors]],0)</f>
        <v>0</v>
      </c>
      <c r="AU14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1" s="2">
        <f>1-(Table1[[#This Row],[P_2gram]]+Table1[[#This Row],[P_order]]+Table1[[#This Row],[P_se]])</f>
        <v>0</v>
      </c>
    </row>
    <row r="1412" spans="1:48" x14ac:dyDescent="0.25">
      <c r="A1412">
        <v>10</v>
      </c>
      <c r="B1412" t="s">
        <v>645</v>
      </c>
      <c r="C1412" t="s">
        <v>185</v>
      </c>
      <c r="D1412" t="s">
        <v>1510</v>
      </c>
      <c r="E1412">
        <v>40000</v>
      </c>
      <c r="F14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12" t="s">
        <v>1664</v>
      </c>
      <c r="H1412" s="3">
        <v>1</v>
      </c>
      <c r="I1412">
        <v>43131.121307870373</v>
      </c>
      <c r="J1412" t="s">
        <v>405</v>
      </c>
      <c r="K1412" t="s">
        <v>11</v>
      </c>
      <c r="L1412" t="str">
        <f>SUBSTITUTE(SUBSTITUTE(Table1[[#This Row],[PredictorSetsOrig]],"task","act"),"startend","se")</f>
        <v>order</v>
      </c>
      <c r="M1412" s="32" t="s">
        <v>436</v>
      </c>
      <c r="N1412" s="3">
        <v>10</v>
      </c>
      <c r="O1412" s="3">
        <f>IF(Table1[[#This Row],[Algorithm]]="None",0,IF(Table1[[#This Row],[NumPredictors]]&lt;=5,5,IF(Table1[[#This Row],[NumPredictors]]&lt;=10,10,IF(Table1[[#This Row],[NumPredictors]]&lt;=30,30,50))))</f>
        <v>10</v>
      </c>
      <c r="P1412" s="2">
        <v>0.80449999999999999</v>
      </c>
      <c r="Q1412" s="2">
        <v>0.80720000000000003</v>
      </c>
      <c r="R1412">
        <v>0.69000000000232797</v>
      </c>
      <c r="S1412">
        <v>32.020000000000401</v>
      </c>
      <c r="T1412">
        <v>6.15999999999985</v>
      </c>
      <c r="U1412" s="3">
        <v>0.26041780103396001</v>
      </c>
      <c r="V1412" s="17"/>
      <c r="W1412" s="22">
        <f>IFERROR(Table1[[#This Row],[MutualInformation]]/Table1[[#This Row],[MutualInformationPotential]],0)</f>
        <v>0</v>
      </c>
      <c r="X1412" s="3">
        <v>5.1267408257924503E-3</v>
      </c>
      <c r="Y1412" s="3"/>
      <c r="Z1412" s="3">
        <f>IFERROR(Table1[[#This Row],[MutualInformationVsOutcome]]/Table1[[#This Row],[MutualInformationVsOutcomePotential]],0)</f>
        <v>0</v>
      </c>
      <c r="AA1412">
        <v>22</v>
      </c>
      <c r="AB1412">
        <v>8023</v>
      </c>
      <c r="AC1412">
        <v>0</v>
      </c>
      <c r="AD1412">
        <v>1955</v>
      </c>
      <c r="AE1412" s="3" t="s">
        <v>437</v>
      </c>
      <c r="AF14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12" s="17" t="str">
        <f>RIGHT(Table1[[#This Row],[AlgorithmFunc]],LEN(Table1[[#This Row],[AlgorithmFunc]])-16)</f>
        <v>Random</v>
      </c>
      <c r="AH1412" s="3">
        <f>Table1[[#This Row],['# CM TP]]+Table1[[#This Row],['# CM TN]]</f>
        <v>8045</v>
      </c>
      <c r="AI1412" s="3">
        <f>Table1[[#This Row],['# CM FP]]+Table1[[#This Row],['# CM FN]]</f>
        <v>1955</v>
      </c>
      <c r="AJ1412" s="3">
        <f>Table1[[#This Row],['# CM TP]]+Table1[[#This Row],['# CM FP]]</f>
        <v>22</v>
      </c>
      <c r="AK1412" s="3">
        <f>Table1[[#This Row],['# CM TN]]+Table1[[#This Row],['# CM FN]]</f>
        <v>9978</v>
      </c>
      <c r="AL1412" s="3">
        <f>Table1[[#This Row],[GT_T]]+Table1[[#This Row],[GT_F]]</f>
        <v>10000</v>
      </c>
      <c r="AM1412" s="3">
        <f>IFERROR((Table1[[#This Row],['# CM TP]]+Table1[[#This Row],['# CM TN]])/Table1[[#This Row],[GT_TOT]], 0)</f>
        <v>0.80449999999999999</v>
      </c>
      <c r="AN1412" s="3">
        <f>IFERROR(((Table1[[#This Row],[GT_T]]*Table1[[#This Row],[GT_ML_P]]/Table1[[#This Row],[GT_TOT]])+(Table1[[#This Row],[GT_F]]*Table1[[#This Row],[GT_ML_N]]/Table1[[#This Row],[GT_TOT]]))/Table1[[#This Row],[GT_TOT]],0)</f>
        <v>0.19683980000000001</v>
      </c>
      <c r="AO1412" s="3">
        <f>(Table1[[#This Row],[OBS_ACC]]-Table1[[#This Row],[EXP_ACC]])/(1-Table1[[#This Row],[EXP_ACC]])</f>
        <v>0.75658654400454606</v>
      </c>
      <c r="AP1412" s="3">
        <f>Table1[[#This Row],['# CM TP]]+Table1[[#This Row],['# CM FN]]</f>
        <v>1977</v>
      </c>
      <c r="AQ1412" s="3">
        <f>Table1[[#This Row],['# CM TN]]+Table1[[#This Row],['# CM FP]]</f>
        <v>8023</v>
      </c>
      <c r="AR1412" s="2">
        <f>IFERROR(Table1[[#This Row],[NUM_T]]/(Table1[[#This Row],[NUM_T]]+Table1[[#This Row],[NUM_F]]),0)</f>
        <v>0.19769999999999999</v>
      </c>
      <c r="AS1412" s="2">
        <f>IFERROR(((LEN(Table1[[#This Row],[Predictors]])-LEN(SUBSTITUTE(Table1[[#This Row],[Predictors]],"_","")))/Table1[[#This Row],[NumPredictors]])-Table1[[#This Row],[P_se]],0)</f>
        <v>0</v>
      </c>
      <c r="AT1412" s="2">
        <f>IFERROR((LEN(Table1[[#This Row],[Predictors]])-LEN(SUBSTITUTE(Table1[[#This Row],[Predictors]],".","")))/Table1[[#This Row],[NumPredictors]],0)</f>
        <v>1</v>
      </c>
      <c r="AU14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2" s="2">
        <f>1-(Table1[[#This Row],[P_2gram]]+Table1[[#This Row],[P_order]]+Table1[[#This Row],[P_se]])</f>
        <v>0</v>
      </c>
    </row>
    <row r="1413" spans="1:48" x14ac:dyDescent="0.25">
      <c r="A1413">
        <v>21</v>
      </c>
      <c r="B1413" t="s">
        <v>645</v>
      </c>
      <c r="C1413" t="s">
        <v>185</v>
      </c>
      <c r="D1413" t="s">
        <v>1510</v>
      </c>
      <c r="E1413">
        <v>40000</v>
      </c>
      <c r="F14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13" t="s">
        <v>1664</v>
      </c>
      <c r="H1413" s="3">
        <v>1</v>
      </c>
      <c r="I1413">
        <v>43131.129490740743</v>
      </c>
      <c r="J1413" t="s">
        <v>405</v>
      </c>
      <c r="K1413" t="s">
        <v>11</v>
      </c>
      <c r="L1413" t="str">
        <f>SUBSTITUTE(SUBSTITUTE(Table1[[#This Row],[PredictorSetsOrig]],"task","act"),"startend","se")</f>
        <v>order</v>
      </c>
      <c r="M1413" s="32" t="s">
        <v>436</v>
      </c>
      <c r="N1413" s="3">
        <v>30</v>
      </c>
      <c r="O1413" s="3">
        <f>IF(Table1[[#This Row],[Algorithm]]="None",0,IF(Table1[[#This Row],[NumPredictors]]&lt;=5,5,IF(Table1[[#This Row],[NumPredictors]]&lt;=10,10,IF(Table1[[#This Row],[NumPredictors]]&lt;=30,30,50))))</f>
        <v>30</v>
      </c>
      <c r="P1413" s="2">
        <v>0.80449999999999999</v>
      </c>
      <c r="Q1413" s="2">
        <v>0.80720000000000003</v>
      </c>
      <c r="R1413">
        <v>0.67000000000189197</v>
      </c>
      <c r="S1413">
        <v>58.630000000000997</v>
      </c>
      <c r="T1413">
        <v>6.34000000000015</v>
      </c>
      <c r="U1413" s="3">
        <v>1.3812918073467</v>
      </c>
      <c r="V1413" s="17"/>
      <c r="W1413" s="22">
        <f>IFERROR(Table1[[#This Row],[MutualInformation]]/Table1[[#This Row],[MutualInformationPotential]],0)</f>
        <v>0</v>
      </c>
      <c r="X1413" s="3">
        <v>2.84146622630281E-2</v>
      </c>
      <c r="Y1413" s="3"/>
      <c r="Z1413" s="3">
        <f>IFERROR(Table1[[#This Row],[MutualInformationVsOutcome]]/Table1[[#This Row],[MutualInformationVsOutcomePotential]],0)</f>
        <v>0</v>
      </c>
      <c r="AA1413">
        <v>22</v>
      </c>
      <c r="AB1413">
        <v>8023</v>
      </c>
      <c r="AC1413">
        <v>0</v>
      </c>
      <c r="AD1413">
        <v>1955</v>
      </c>
      <c r="AE1413" s="3" t="s">
        <v>1666</v>
      </c>
      <c r="AF14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13" s="17" t="str">
        <f>RIGHT(Table1[[#This Row],[AlgorithmFunc]],LEN(Table1[[#This Row],[AlgorithmFunc]])-16)</f>
        <v>Random</v>
      </c>
      <c r="AH1413" s="3">
        <f>Table1[[#This Row],['# CM TP]]+Table1[[#This Row],['# CM TN]]</f>
        <v>8045</v>
      </c>
      <c r="AI1413" s="3">
        <f>Table1[[#This Row],['# CM FP]]+Table1[[#This Row],['# CM FN]]</f>
        <v>1955</v>
      </c>
      <c r="AJ1413" s="3">
        <f>Table1[[#This Row],['# CM TP]]+Table1[[#This Row],['# CM FP]]</f>
        <v>22</v>
      </c>
      <c r="AK1413" s="3">
        <f>Table1[[#This Row],['# CM TN]]+Table1[[#This Row],['# CM FN]]</f>
        <v>9978</v>
      </c>
      <c r="AL1413" s="3">
        <f>Table1[[#This Row],[GT_T]]+Table1[[#This Row],[GT_F]]</f>
        <v>10000</v>
      </c>
      <c r="AM1413" s="3">
        <f>IFERROR((Table1[[#This Row],['# CM TP]]+Table1[[#This Row],['# CM TN]])/Table1[[#This Row],[GT_TOT]], 0)</f>
        <v>0.80449999999999999</v>
      </c>
      <c r="AN1413" s="3">
        <f>IFERROR(((Table1[[#This Row],[GT_T]]*Table1[[#This Row],[GT_ML_P]]/Table1[[#This Row],[GT_TOT]])+(Table1[[#This Row],[GT_F]]*Table1[[#This Row],[GT_ML_N]]/Table1[[#This Row],[GT_TOT]]))/Table1[[#This Row],[GT_TOT]],0)</f>
        <v>0.19683980000000001</v>
      </c>
      <c r="AO1413" s="3">
        <f>(Table1[[#This Row],[OBS_ACC]]-Table1[[#This Row],[EXP_ACC]])/(1-Table1[[#This Row],[EXP_ACC]])</f>
        <v>0.75658654400454606</v>
      </c>
      <c r="AP1413" s="3">
        <f>Table1[[#This Row],['# CM TP]]+Table1[[#This Row],['# CM FN]]</f>
        <v>1977</v>
      </c>
      <c r="AQ1413" s="3">
        <f>Table1[[#This Row],['# CM TN]]+Table1[[#This Row],['# CM FP]]</f>
        <v>8023</v>
      </c>
      <c r="AR1413" s="2">
        <f>IFERROR(Table1[[#This Row],[NUM_T]]/(Table1[[#This Row],[NUM_T]]+Table1[[#This Row],[NUM_F]]),0)</f>
        <v>0.19769999999999999</v>
      </c>
      <c r="AS1413" s="2">
        <f>IFERROR(((LEN(Table1[[#This Row],[Predictors]])-LEN(SUBSTITUTE(Table1[[#This Row],[Predictors]],"_","")))/Table1[[#This Row],[NumPredictors]])-Table1[[#This Row],[P_se]],0)</f>
        <v>0</v>
      </c>
      <c r="AT1413" s="2">
        <f>IFERROR((LEN(Table1[[#This Row],[Predictors]])-LEN(SUBSTITUTE(Table1[[#This Row],[Predictors]],".","")))/Table1[[#This Row],[NumPredictors]],0)</f>
        <v>1</v>
      </c>
      <c r="AU14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3" s="2">
        <f>1-(Table1[[#This Row],[P_2gram]]+Table1[[#This Row],[P_order]]+Table1[[#This Row],[P_se]])</f>
        <v>0</v>
      </c>
    </row>
    <row r="1414" spans="1:48" x14ac:dyDescent="0.25">
      <c r="A1414">
        <v>41</v>
      </c>
      <c r="B1414" t="s">
        <v>645</v>
      </c>
      <c r="C1414" t="s">
        <v>185</v>
      </c>
      <c r="D1414" t="s">
        <v>1510</v>
      </c>
      <c r="E1414">
        <v>40000</v>
      </c>
      <c r="F14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14" t="s">
        <v>1664</v>
      </c>
      <c r="H1414" s="3">
        <v>2</v>
      </c>
      <c r="I1414">
        <v>43131.142025462963</v>
      </c>
      <c r="J1414" t="s">
        <v>405</v>
      </c>
      <c r="K1414" t="s">
        <v>11</v>
      </c>
      <c r="L1414" t="str">
        <f>SUBSTITUTE(SUBSTITUTE(Table1[[#This Row],[PredictorSetsOrig]],"task","act"),"startend","se")</f>
        <v>act,order</v>
      </c>
      <c r="M1414" s="32" t="s">
        <v>26</v>
      </c>
      <c r="N1414" s="3">
        <v>30</v>
      </c>
      <c r="O1414" s="3">
        <f>IF(Table1[[#This Row],[Algorithm]]="None",0,IF(Table1[[#This Row],[NumPredictors]]&lt;=5,5,IF(Table1[[#This Row],[NumPredictors]]&lt;=10,10,IF(Table1[[#This Row],[NumPredictors]]&lt;=30,30,50))))</f>
        <v>30</v>
      </c>
      <c r="P1414" s="2">
        <v>0.80449999999999999</v>
      </c>
      <c r="Q1414" s="2">
        <v>0.80836666666666701</v>
      </c>
      <c r="R1414">
        <v>0.72000000000116404</v>
      </c>
      <c r="S1414">
        <v>61.409999999999897</v>
      </c>
      <c r="T1414">
        <v>6.7299999999995599</v>
      </c>
      <c r="U1414" s="3">
        <v>3.2699878699477001</v>
      </c>
      <c r="V1414" s="17"/>
      <c r="W1414" s="22">
        <f>IFERROR(Table1[[#This Row],[MutualInformation]]/Table1[[#This Row],[MutualInformationPotential]],0)</f>
        <v>0</v>
      </c>
      <c r="X1414" s="3">
        <v>5.9862471375692103E-2</v>
      </c>
      <c r="Y1414" s="3"/>
      <c r="Z1414" s="3">
        <f>IFERROR(Table1[[#This Row],[MutualInformationVsOutcome]]/Table1[[#This Row],[MutualInformationVsOutcomePotential]],0)</f>
        <v>0</v>
      </c>
      <c r="AA1414">
        <v>54</v>
      </c>
      <c r="AB1414">
        <v>7991</v>
      </c>
      <c r="AC1414">
        <v>24</v>
      </c>
      <c r="AD1414">
        <v>1931</v>
      </c>
      <c r="AE1414" s="3" t="s">
        <v>421</v>
      </c>
      <c r="AF14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14" s="17" t="str">
        <f>RIGHT(Table1[[#This Row],[AlgorithmFunc]],LEN(Table1[[#This Row],[AlgorithmFunc]])-16)</f>
        <v>Random</v>
      </c>
      <c r="AH1414" s="3">
        <f>Table1[[#This Row],['# CM TP]]+Table1[[#This Row],['# CM TN]]</f>
        <v>8045</v>
      </c>
      <c r="AI1414" s="3">
        <f>Table1[[#This Row],['# CM FP]]+Table1[[#This Row],['# CM FN]]</f>
        <v>1955</v>
      </c>
      <c r="AJ1414" s="3">
        <f>Table1[[#This Row],['# CM TP]]+Table1[[#This Row],['# CM FP]]</f>
        <v>78</v>
      </c>
      <c r="AK1414" s="3">
        <f>Table1[[#This Row],['# CM TN]]+Table1[[#This Row],['# CM FN]]</f>
        <v>9922</v>
      </c>
      <c r="AL1414" s="3">
        <f>Table1[[#This Row],[GT_T]]+Table1[[#This Row],[GT_F]]</f>
        <v>10000</v>
      </c>
      <c r="AM1414" s="3">
        <f>IFERROR((Table1[[#This Row],['# CM TP]]+Table1[[#This Row],['# CM TN]])/Table1[[#This Row],[GT_TOT]], 0)</f>
        <v>0.80449999999999999</v>
      </c>
      <c r="AN1414" s="3">
        <f>IFERROR(((Table1[[#This Row],[GT_T]]*Table1[[#This Row],[GT_ML_P]]/Table1[[#This Row],[GT_TOT]])+(Table1[[#This Row],[GT_F]]*Table1[[#This Row],[GT_ML_N]]/Table1[[#This Row],[GT_TOT]]))/Table1[[#This Row],[GT_TOT]],0)</f>
        <v>0.20025019999999999</v>
      </c>
      <c r="AO1414" s="3">
        <f>(Table1[[#This Row],[OBS_ACC]]-Table1[[#This Row],[EXP_ACC]])/(1-Table1[[#This Row],[EXP_ACC]])</f>
        <v>0.75554854780832703</v>
      </c>
      <c r="AP1414" s="3">
        <f>Table1[[#This Row],['# CM TP]]+Table1[[#This Row],['# CM FN]]</f>
        <v>1985</v>
      </c>
      <c r="AQ1414" s="3">
        <f>Table1[[#This Row],['# CM TN]]+Table1[[#This Row],['# CM FP]]</f>
        <v>8015</v>
      </c>
      <c r="AR1414" s="2">
        <f>IFERROR(Table1[[#This Row],[NUM_T]]/(Table1[[#This Row],[NUM_T]]+Table1[[#This Row],[NUM_F]]),0)</f>
        <v>0.19850000000000001</v>
      </c>
      <c r="AS1414" s="2">
        <f>IFERROR(((LEN(Table1[[#This Row],[Predictors]])-LEN(SUBSTITUTE(Table1[[#This Row],[Predictors]],"_","")))/Table1[[#This Row],[NumPredictors]])-Table1[[#This Row],[P_se]],0)</f>
        <v>0</v>
      </c>
      <c r="AT1414" s="2">
        <f>IFERROR((LEN(Table1[[#This Row],[Predictors]])-LEN(SUBSTITUTE(Table1[[#This Row],[Predictors]],".","")))/Table1[[#This Row],[NumPredictors]],0)</f>
        <v>0.8666666666666667</v>
      </c>
      <c r="AU14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4" s="2">
        <f>1-(Table1[[#This Row],[P_2gram]]+Table1[[#This Row],[P_order]]+Table1[[#This Row],[P_se]])</f>
        <v>0.1333333333333333</v>
      </c>
    </row>
    <row r="1415" spans="1:48" x14ac:dyDescent="0.25">
      <c r="A1415">
        <v>68</v>
      </c>
      <c r="B1415" t="s">
        <v>645</v>
      </c>
      <c r="C1415" t="s">
        <v>190</v>
      </c>
      <c r="D1415" s="26" t="s">
        <v>1510</v>
      </c>
      <c r="E1415">
        <v>20000</v>
      </c>
      <c r="F14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415" t="s">
        <v>719</v>
      </c>
      <c r="H1415" s="3">
        <v>1</v>
      </c>
      <c r="I1415" s="1">
        <v>42797.676874999997</v>
      </c>
      <c r="J1415" t="s">
        <v>167</v>
      </c>
      <c r="K1415" t="s">
        <v>11</v>
      </c>
      <c r="L1415" t="str">
        <f>SUBSTITUTE(SUBSTITUTE(Table1[[#This Row],[PredictorSetsOrig]],"task","act"),"startend","se")</f>
        <v>2gram</v>
      </c>
      <c r="M1415" s="14" t="s">
        <v>434</v>
      </c>
      <c r="N1415" s="3">
        <v>10</v>
      </c>
      <c r="O1415" s="3">
        <f>IF(Table1[[#This Row],[Algorithm]]="None",0,IF(Table1[[#This Row],[NumPredictors]]&lt;=5,5,IF(Table1[[#This Row],[NumPredictors]]&lt;=10,10,IF(Table1[[#This Row],[NumPredictors]]&lt;=30,30,50))))</f>
        <v>10</v>
      </c>
      <c r="P1415" s="2">
        <v>0.80420000000000003</v>
      </c>
      <c r="Q1415" s="2">
        <v>0.79046666666666698</v>
      </c>
      <c r="R1415" s="1">
        <v>1585.25</v>
      </c>
      <c r="S1415" s="3">
        <v>16.879999999990101</v>
      </c>
      <c r="T1415" s="1">
        <v>3.17999999999302</v>
      </c>
      <c r="U1415" s="3">
        <v>1.43771499539624</v>
      </c>
      <c r="V1415" s="17">
        <v>8.0938529963357908</v>
      </c>
      <c r="W1415" s="22">
        <f>IFERROR(Table1[[#This Row],[MutualInformation]]/Table1[[#This Row],[MutualInformationPotential]],0)</f>
        <v>0.17763048032217971</v>
      </c>
      <c r="X1415" s="3">
        <v>0.10670224401837</v>
      </c>
      <c r="Y1415" s="3">
        <v>0.49001185436299499</v>
      </c>
      <c r="Z1415" s="3">
        <f>IFERROR(Table1[[#This Row],[MutualInformationVsOutcome]]/Table1[[#This Row],[MutualInformationVsOutcomePotential]],0)</f>
        <v>0.21775441362960626</v>
      </c>
      <c r="AA1415">
        <v>236</v>
      </c>
      <c r="AB1415">
        <v>3785</v>
      </c>
      <c r="AC1415">
        <v>56</v>
      </c>
      <c r="AD1415">
        <v>923</v>
      </c>
      <c r="AE1415" s="3" t="s">
        <v>779</v>
      </c>
      <c r="AF14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415" s="17" t="str">
        <f>RIGHT(Table1[[#This Row],[AlgorithmFunc]],LEN(Table1[[#This Row],[AlgorithmFunc]])-16)</f>
        <v>LASSORepeated1se</v>
      </c>
      <c r="AH1415" s="3">
        <f>Table1[[#This Row],['# CM TP]]+Table1[[#This Row],['# CM TN]]</f>
        <v>4021</v>
      </c>
      <c r="AI1415" s="3">
        <f>Table1[[#This Row],['# CM FP]]+Table1[[#This Row],['# CM FN]]</f>
        <v>979</v>
      </c>
      <c r="AJ1415" s="3">
        <f>Table1[[#This Row],['# CM TP]]+Table1[[#This Row],['# CM FP]]</f>
        <v>292</v>
      </c>
      <c r="AK1415" s="3">
        <f>Table1[[#This Row],['# CM TN]]+Table1[[#This Row],['# CM FN]]</f>
        <v>4708</v>
      </c>
      <c r="AL1415" s="3">
        <f>Table1[[#This Row],[GT_T]]+Table1[[#This Row],[GT_F]]</f>
        <v>5000</v>
      </c>
      <c r="AM1415" s="3">
        <f>IFERROR((Table1[[#This Row],['# CM TP]]+Table1[[#This Row],['# CM TN]])/Table1[[#This Row],[GT_TOT]], 0)</f>
        <v>0.80420000000000003</v>
      </c>
      <c r="AN1415" s="3">
        <f>IFERROR(((Table1[[#This Row],[GT_T]]*Table1[[#This Row],[GT_ML_P]]/Table1[[#This Row],[GT_TOT]])+(Table1[[#This Row],[GT_F]]*Table1[[#This Row],[GT_ML_N]]/Table1[[#This Row],[GT_TOT]]))/Table1[[#This Row],[GT_TOT]],0)</f>
        <v>0.23133056000000002</v>
      </c>
      <c r="AO1415" s="3">
        <f>(Table1[[#This Row],[OBS_ACC]]-Table1[[#This Row],[EXP_ACC]])/(1-Table1[[#This Row],[EXP_ACC]])</f>
        <v>0.74527411939259613</v>
      </c>
      <c r="AP1415" s="3">
        <f>Table1[[#This Row],['# CM TP]]+Table1[[#This Row],['# CM FN]]</f>
        <v>1159</v>
      </c>
      <c r="AQ1415" s="3">
        <f>Table1[[#This Row],['# CM TN]]+Table1[[#This Row],['# CM FP]]</f>
        <v>3841</v>
      </c>
      <c r="AR1415" s="2">
        <f>IFERROR(Table1[[#This Row],[NUM_T]]/(Table1[[#This Row],[NUM_T]]+Table1[[#This Row],[NUM_F]]),0)</f>
        <v>0.23180000000000001</v>
      </c>
      <c r="AS1415" s="2">
        <f>IFERROR(((LEN(Table1[[#This Row],[Predictors]])-LEN(SUBSTITUTE(Table1[[#This Row],[Predictors]],"_","")))/Table1[[#This Row],[NumPredictors]])-Table1[[#This Row],[P_se]],0)</f>
        <v>1</v>
      </c>
      <c r="AT1415" s="2">
        <f>IFERROR((LEN(Table1[[#This Row],[Predictors]])-LEN(SUBSTITUTE(Table1[[#This Row],[Predictors]],".","")))/Table1[[#This Row],[NumPredictors]],0)</f>
        <v>0</v>
      </c>
      <c r="AU14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5" s="2">
        <f>1-(Table1[[#This Row],[P_2gram]]+Table1[[#This Row],[P_order]]+Table1[[#This Row],[P_se]])</f>
        <v>0</v>
      </c>
    </row>
    <row r="1416" spans="1:48" x14ac:dyDescent="0.25">
      <c r="A1416">
        <v>148</v>
      </c>
      <c r="B1416" t="s">
        <v>645</v>
      </c>
      <c r="C1416" t="s">
        <v>190</v>
      </c>
      <c r="D1416" s="26" t="s">
        <v>1510</v>
      </c>
      <c r="E1416">
        <v>40000</v>
      </c>
      <c r="F14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416" t="s">
        <v>1070</v>
      </c>
      <c r="H1416" s="3">
        <v>1</v>
      </c>
      <c r="I1416" s="1">
        <v>43118.86210648148</v>
      </c>
      <c r="J1416" t="s">
        <v>983</v>
      </c>
      <c r="K1416" t="s">
        <v>11</v>
      </c>
      <c r="L1416" t="str">
        <f>SUBSTITUTE(SUBSTITUTE(Table1[[#This Row],[PredictorSetsOrig]],"task","act"),"startend","se")</f>
        <v>act,se,2gram,order</v>
      </c>
      <c r="M1416" s="32" t="s">
        <v>20</v>
      </c>
      <c r="N1416" s="3">
        <v>30</v>
      </c>
      <c r="O1416" s="3">
        <f>IF(Table1[[#This Row],[Algorithm]]="None",0,IF(Table1[[#This Row],[NumPredictors]]&lt;=5,5,IF(Table1[[#This Row],[NumPredictors]]&lt;=10,10,IF(Table1[[#This Row],[NumPredictors]]&lt;=30,30,50))))</f>
        <v>30</v>
      </c>
      <c r="P1416" s="2">
        <v>0.80420000000000003</v>
      </c>
      <c r="Q1416" s="2">
        <v>0.80936666666666701</v>
      </c>
      <c r="R1416">
        <v>7.0799999999999299</v>
      </c>
      <c r="S1416">
        <v>77.359999999999701</v>
      </c>
      <c r="T1416">
        <v>12.8199999999997</v>
      </c>
      <c r="U1416" s="3">
        <v>0.72766094044267904</v>
      </c>
      <c r="V1416" s="17"/>
      <c r="W1416" s="22">
        <f>IFERROR(Table1[[#This Row],[MutualInformation]]/Table1[[#This Row],[MutualInformationPotential]],0)</f>
        <v>0</v>
      </c>
      <c r="X1416" s="3">
        <v>2.67735313132462E-2</v>
      </c>
      <c r="Y1416" s="3">
        <v>0.446570759078327</v>
      </c>
      <c r="Z1416" s="3">
        <f>IFERROR(Table1[[#This Row],[MutualInformationVsOutcome]]/Table1[[#This Row],[MutualInformationVsOutcomePotential]],0)</f>
        <v>5.9953614895215772E-2</v>
      </c>
      <c r="AA1416">
        <v>206</v>
      </c>
      <c r="AB1416">
        <v>7836</v>
      </c>
      <c r="AC1416">
        <v>102</v>
      </c>
      <c r="AD1416">
        <v>1856</v>
      </c>
      <c r="AE1416" s="3" t="s">
        <v>1227</v>
      </c>
      <c r="AF14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16" s="17" t="str">
        <f>RIGHT(Table1[[#This Row],[AlgorithmFunc]],LEN(Table1[[#This Row],[AlgorithmFunc]])-16)</f>
        <v>Influence</v>
      </c>
      <c r="AH1416" s="3">
        <f>Table1[[#This Row],['# CM TP]]+Table1[[#This Row],['# CM TN]]</f>
        <v>8042</v>
      </c>
      <c r="AI1416" s="3">
        <f>Table1[[#This Row],['# CM FP]]+Table1[[#This Row],['# CM FN]]</f>
        <v>1958</v>
      </c>
      <c r="AJ1416" s="3">
        <f>Table1[[#This Row],['# CM TP]]+Table1[[#This Row],['# CM FP]]</f>
        <v>308</v>
      </c>
      <c r="AK1416" s="3">
        <f>Table1[[#This Row],['# CM TN]]+Table1[[#This Row],['# CM FN]]</f>
        <v>9692</v>
      </c>
      <c r="AL1416" s="3">
        <f>Table1[[#This Row],[GT_T]]+Table1[[#This Row],[GT_F]]</f>
        <v>10000</v>
      </c>
      <c r="AM1416" s="3">
        <f>IFERROR((Table1[[#This Row],['# CM TP]]+Table1[[#This Row],['# CM TN]])/Table1[[#This Row],[GT_TOT]], 0)</f>
        <v>0.80420000000000003</v>
      </c>
      <c r="AN1416" s="3">
        <f>IFERROR(((Table1[[#This Row],[GT_T]]*Table1[[#This Row],[GT_ML_P]]/Table1[[#This Row],[GT_TOT]])+(Table1[[#This Row],[GT_F]]*Table1[[#This Row],[GT_ML_N]]/Table1[[#This Row],[GT_TOT]]))/Table1[[#This Row],[GT_TOT]],0)</f>
        <v>0.21453872000000002</v>
      </c>
      <c r="AO1416" s="3">
        <f>(Table1[[#This Row],[OBS_ACC]]-Table1[[#This Row],[EXP_ACC]])/(1-Table1[[#This Row],[EXP_ACC]])</f>
        <v>0.75071972994009328</v>
      </c>
      <c r="AP1416" s="3">
        <f>Table1[[#This Row],['# CM TP]]+Table1[[#This Row],['# CM FN]]</f>
        <v>2062</v>
      </c>
      <c r="AQ1416" s="3">
        <f>Table1[[#This Row],['# CM TN]]+Table1[[#This Row],['# CM FP]]</f>
        <v>7938</v>
      </c>
      <c r="AR1416" s="2">
        <f>IFERROR(Table1[[#This Row],[NUM_T]]/(Table1[[#This Row],[NUM_T]]+Table1[[#This Row],[NUM_F]]),0)</f>
        <v>0.20619999999999999</v>
      </c>
      <c r="AS1416" s="2">
        <f>IFERROR(((LEN(Table1[[#This Row],[Predictors]])-LEN(SUBSTITUTE(Table1[[#This Row],[Predictors]],"_","")))/Table1[[#This Row],[NumPredictors]])-Table1[[#This Row],[P_se]],0)</f>
        <v>0.23333333333333334</v>
      </c>
      <c r="AT1416" s="2">
        <f>IFERROR((LEN(Table1[[#This Row],[Predictors]])-LEN(SUBSTITUTE(Table1[[#This Row],[Predictors]],".","")))/Table1[[#This Row],[NumPredictors]],0)</f>
        <v>0.76666666666666672</v>
      </c>
      <c r="AU14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6" s="2">
        <f>1-(Table1[[#This Row],[P_2gram]]+Table1[[#This Row],[P_order]]+Table1[[#This Row],[P_se]])</f>
        <v>0</v>
      </c>
    </row>
    <row r="1417" spans="1:48" x14ac:dyDescent="0.25">
      <c r="A1417">
        <v>14</v>
      </c>
      <c r="B1417" t="s">
        <v>645</v>
      </c>
      <c r="C1417" t="s">
        <v>185</v>
      </c>
      <c r="D1417" t="s">
        <v>1510</v>
      </c>
      <c r="E1417">
        <v>40000</v>
      </c>
      <c r="F14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17" t="s">
        <v>1543</v>
      </c>
      <c r="H1417" s="3">
        <v>1</v>
      </c>
      <c r="I1417" s="1">
        <v>43125.524513888886</v>
      </c>
      <c r="J1417" t="s">
        <v>484</v>
      </c>
      <c r="K1417" t="s">
        <v>11</v>
      </c>
      <c r="L1417" t="str">
        <f>SUBSTITUTE(SUBSTITUTE(Table1[[#This Row],[PredictorSetsOrig]],"task","act"),"startend","se")</f>
        <v>act,se,2gram</v>
      </c>
      <c r="M1417" s="32" t="s">
        <v>16</v>
      </c>
      <c r="N1417" s="3">
        <v>30</v>
      </c>
      <c r="O1417" s="3">
        <f>IF(Table1[[#This Row],[Algorithm]]="None",0,IF(Table1[[#This Row],[NumPredictors]]&lt;=5,5,IF(Table1[[#This Row],[NumPredictors]]&lt;=10,10,IF(Table1[[#This Row],[NumPredictors]]&lt;=30,30,50))))</f>
        <v>30</v>
      </c>
      <c r="P1417" s="2">
        <v>0.80420000000000003</v>
      </c>
      <c r="Q1417" s="2">
        <v>0.80783333333333296</v>
      </c>
      <c r="R1417">
        <v>8.0200000000004401</v>
      </c>
      <c r="S1417">
        <v>59.800000000001098</v>
      </c>
      <c r="T1417">
        <v>5.5399999999990497</v>
      </c>
      <c r="U1417" s="3">
        <v>2.2323437110022901</v>
      </c>
      <c r="V1417" s="17"/>
      <c r="W1417" s="22">
        <f>IFERROR(Table1[[#This Row],[MutualInformation]]/Table1[[#This Row],[MutualInformationPotential]],0)</f>
        <v>0</v>
      </c>
      <c r="X1417" s="3">
        <v>4.7682747489595598E-2</v>
      </c>
      <c r="Y1417" s="3"/>
      <c r="Z1417" s="3">
        <f>IFERROR(Table1[[#This Row],[MutualInformationVsOutcome]]/Table1[[#This Row],[MutualInformationVsOutcomePotential]],0)</f>
        <v>0</v>
      </c>
      <c r="AA1417">
        <v>28</v>
      </c>
      <c r="AB1417">
        <v>8014</v>
      </c>
      <c r="AC1417">
        <v>9</v>
      </c>
      <c r="AD1417">
        <v>1949</v>
      </c>
      <c r="AE1417" s="3" t="s">
        <v>1546</v>
      </c>
      <c r="AF141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417" s="17" t="str">
        <f>RIGHT(Table1[[#This Row],[AlgorithmFunc]],LEN(Table1[[#This Row],[AlgorithmFunc]])-16)</f>
        <v>MRMREnsemble5</v>
      </c>
      <c r="AH1417" s="3">
        <f>Table1[[#This Row],['# CM TP]]+Table1[[#This Row],['# CM TN]]</f>
        <v>8042</v>
      </c>
      <c r="AI1417" s="3">
        <f>Table1[[#This Row],['# CM FP]]+Table1[[#This Row],['# CM FN]]</f>
        <v>1958</v>
      </c>
      <c r="AJ1417" s="3">
        <f>Table1[[#This Row],['# CM TP]]+Table1[[#This Row],['# CM FP]]</f>
        <v>37</v>
      </c>
      <c r="AK1417" s="3">
        <f>Table1[[#This Row],['# CM TN]]+Table1[[#This Row],['# CM FN]]</f>
        <v>9963</v>
      </c>
      <c r="AL1417" s="3">
        <f>Table1[[#This Row],[GT_T]]+Table1[[#This Row],[GT_F]]</f>
        <v>10000</v>
      </c>
      <c r="AM1417" s="3">
        <f>IFERROR((Table1[[#This Row],['# CM TP]]+Table1[[#This Row],['# CM TN]])/Table1[[#This Row],[GT_TOT]], 0)</f>
        <v>0.80420000000000003</v>
      </c>
      <c r="AN1417" s="3">
        <f>IFERROR(((Table1[[#This Row],[GT_T]]*Table1[[#This Row],[GT_ML_P]]/Table1[[#This Row],[GT_TOT]])+(Table1[[#This Row],[GT_F]]*Table1[[#This Row],[GT_ML_N]]/Table1[[#This Row],[GT_TOT]]))/Table1[[#This Row],[GT_TOT]],0)</f>
        <v>0.19805107999999999</v>
      </c>
      <c r="AO1417" s="3">
        <f>(Table1[[#This Row],[OBS_ACC]]-Table1[[#This Row],[EXP_ACC]])/(1-Table1[[#This Row],[EXP_ACC]])</f>
        <v>0.7558447986936625</v>
      </c>
      <c r="AP1417" s="3">
        <f>Table1[[#This Row],['# CM TP]]+Table1[[#This Row],['# CM FN]]</f>
        <v>1977</v>
      </c>
      <c r="AQ1417" s="3">
        <f>Table1[[#This Row],['# CM TN]]+Table1[[#This Row],['# CM FP]]</f>
        <v>8023</v>
      </c>
      <c r="AR1417" s="2">
        <f>IFERROR(Table1[[#This Row],[NUM_T]]/(Table1[[#This Row],[NUM_T]]+Table1[[#This Row],[NUM_F]]),0)</f>
        <v>0.19769999999999999</v>
      </c>
      <c r="AS1417" s="2">
        <f>IFERROR(((LEN(Table1[[#This Row],[Predictors]])-LEN(SUBSTITUTE(Table1[[#This Row],[Predictors]],"_","")))/Table1[[#This Row],[NumPredictors]])-Table1[[#This Row],[P_se]],0)</f>
        <v>0.76666666666666672</v>
      </c>
      <c r="AT1417" s="2">
        <f>IFERROR((LEN(Table1[[#This Row],[Predictors]])-LEN(SUBSTITUTE(Table1[[#This Row],[Predictors]],".","")))/Table1[[#This Row],[NumPredictors]],0)</f>
        <v>0</v>
      </c>
      <c r="AU14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7" s="2">
        <f>1-(Table1[[#This Row],[P_2gram]]+Table1[[#This Row],[P_order]]+Table1[[#This Row],[P_se]])</f>
        <v>0.23333333333333328</v>
      </c>
    </row>
    <row r="1418" spans="1:48" x14ac:dyDescent="0.25">
      <c r="A1418">
        <v>17</v>
      </c>
      <c r="B1418" t="s">
        <v>645</v>
      </c>
      <c r="C1418" t="s">
        <v>185</v>
      </c>
      <c r="D1418" t="s">
        <v>1510</v>
      </c>
      <c r="E1418">
        <v>40000</v>
      </c>
      <c r="F14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18" t="s">
        <v>1543</v>
      </c>
      <c r="H1418" s="3">
        <v>1</v>
      </c>
      <c r="I1418" s="1">
        <v>43125.527314814812</v>
      </c>
      <c r="J1418" t="s">
        <v>484</v>
      </c>
      <c r="K1418" t="s">
        <v>11</v>
      </c>
      <c r="L1418" t="str">
        <f>SUBSTITUTE(SUBSTITUTE(Table1[[#This Row],[PredictorSetsOrig]],"task","act"),"startend","se")</f>
        <v>act,2gram</v>
      </c>
      <c r="M1418" s="32" t="s">
        <v>22</v>
      </c>
      <c r="N1418" s="3">
        <v>30</v>
      </c>
      <c r="O1418" s="3">
        <f>IF(Table1[[#This Row],[Algorithm]]="None",0,IF(Table1[[#This Row],[NumPredictors]]&lt;=5,5,IF(Table1[[#This Row],[NumPredictors]]&lt;=10,10,IF(Table1[[#This Row],[NumPredictors]]&lt;=30,30,50))))</f>
        <v>30</v>
      </c>
      <c r="P1418" s="2">
        <v>0.80420000000000003</v>
      </c>
      <c r="Q1418" s="2">
        <v>0.80783333333333296</v>
      </c>
      <c r="R1418">
        <v>7.4799999999995599</v>
      </c>
      <c r="S1418">
        <v>59.419999999998304</v>
      </c>
      <c r="T1418">
        <v>5.34000000000015</v>
      </c>
      <c r="U1418" s="3">
        <v>2.2323437110022901</v>
      </c>
      <c r="V1418" s="17"/>
      <c r="W1418" s="22">
        <f>IFERROR(Table1[[#This Row],[MutualInformation]]/Table1[[#This Row],[MutualInformationPotential]],0)</f>
        <v>0</v>
      </c>
      <c r="X1418" s="3">
        <v>4.7682747489595598E-2</v>
      </c>
      <c r="Y1418" s="3"/>
      <c r="Z1418" s="3">
        <f>IFERROR(Table1[[#This Row],[MutualInformationVsOutcome]]/Table1[[#This Row],[MutualInformationVsOutcomePotential]],0)</f>
        <v>0</v>
      </c>
      <c r="AA1418">
        <v>28</v>
      </c>
      <c r="AB1418">
        <v>8014</v>
      </c>
      <c r="AC1418">
        <v>9</v>
      </c>
      <c r="AD1418">
        <v>1949</v>
      </c>
      <c r="AE1418" s="3" t="s">
        <v>1546</v>
      </c>
      <c r="AF141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418" s="17" t="str">
        <f>RIGHT(Table1[[#This Row],[AlgorithmFunc]],LEN(Table1[[#This Row],[AlgorithmFunc]])-16)</f>
        <v>MRMREnsemble5</v>
      </c>
      <c r="AH1418" s="3">
        <f>Table1[[#This Row],['# CM TP]]+Table1[[#This Row],['# CM TN]]</f>
        <v>8042</v>
      </c>
      <c r="AI1418" s="3">
        <f>Table1[[#This Row],['# CM FP]]+Table1[[#This Row],['# CM FN]]</f>
        <v>1958</v>
      </c>
      <c r="AJ1418" s="3">
        <f>Table1[[#This Row],['# CM TP]]+Table1[[#This Row],['# CM FP]]</f>
        <v>37</v>
      </c>
      <c r="AK1418" s="3">
        <f>Table1[[#This Row],['# CM TN]]+Table1[[#This Row],['# CM FN]]</f>
        <v>9963</v>
      </c>
      <c r="AL1418" s="3">
        <f>Table1[[#This Row],[GT_T]]+Table1[[#This Row],[GT_F]]</f>
        <v>10000</v>
      </c>
      <c r="AM1418" s="3">
        <f>IFERROR((Table1[[#This Row],['# CM TP]]+Table1[[#This Row],['# CM TN]])/Table1[[#This Row],[GT_TOT]], 0)</f>
        <v>0.80420000000000003</v>
      </c>
      <c r="AN1418" s="3">
        <f>IFERROR(((Table1[[#This Row],[GT_T]]*Table1[[#This Row],[GT_ML_P]]/Table1[[#This Row],[GT_TOT]])+(Table1[[#This Row],[GT_F]]*Table1[[#This Row],[GT_ML_N]]/Table1[[#This Row],[GT_TOT]]))/Table1[[#This Row],[GT_TOT]],0)</f>
        <v>0.19805107999999999</v>
      </c>
      <c r="AO1418" s="3">
        <f>(Table1[[#This Row],[OBS_ACC]]-Table1[[#This Row],[EXP_ACC]])/(1-Table1[[#This Row],[EXP_ACC]])</f>
        <v>0.7558447986936625</v>
      </c>
      <c r="AP1418" s="3">
        <f>Table1[[#This Row],['# CM TP]]+Table1[[#This Row],['# CM FN]]</f>
        <v>1977</v>
      </c>
      <c r="AQ1418" s="3">
        <f>Table1[[#This Row],['# CM TN]]+Table1[[#This Row],['# CM FP]]</f>
        <v>8023</v>
      </c>
      <c r="AR1418" s="2">
        <f>IFERROR(Table1[[#This Row],[NUM_T]]/(Table1[[#This Row],[NUM_T]]+Table1[[#This Row],[NUM_F]]),0)</f>
        <v>0.19769999999999999</v>
      </c>
      <c r="AS1418" s="2">
        <f>IFERROR(((LEN(Table1[[#This Row],[Predictors]])-LEN(SUBSTITUTE(Table1[[#This Row],[Predictors]],"_","")))/Table1[[#This Row],[NumPredictors]])-Table1[[#This Row],[P_se]],0)</f>
        <v>0.76666666666666672</v>
      </c>
      <c r="AT1418" s="2">
        <f>IFERROR((LEN(Table1[[#This Row],[Predictors]])-LEN(SUBSTITUTE(Table1[[#This Row],[Predictors]],".","")))/Table1[[#This Row],[NumPredictors]],0)</f>
        <v>0</v>
      </c>
      <c r="AU14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18" s="2">
        <f>1-(Table1[[#This Row],[P_2gram]]+Table1[[#This Row],[P_order]]+Table1[[#This Row],[P_se]])</f>
        <v>0.23333333333333328</v>
      </c>
    </row>
    <row r="1419" spans="1:48" x14ac:dyDescent="0.25">
      <c r="A1419">
        <v>14</v>
      </c>
      <c r="B1419" t="s">
        <v>645</v>
      </c>
      <c r="C1419" t="s">
        <v>185</v>
      </c>
      <c r="D1419" t="s">
        <v>1510</v>
      </c>
      <c r="E1419">
        <v>40000</v>
      </c>
      <c r="F14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19" t="s">
        <v>1664</v>
      </c>
      <c r="H1419" s="3">
        <v>1</v>
      </c>
      <c r="I1419">
        <v>43131.123877314814</v>
      </c>
      <c r="J1419" t="s">
        <v>405</v>
      </c>
      <c r="K1419" t="s">
        <v>11</v>
      </c>
      <c r="L1419" t="str">
        <f>SUBSTITUTE(SUBSTITUTE(Table1[[#This Row],[PredictorSetsOrig]],"task","act"),"startend","se")</f>
        <v>act,se,2gram</v>
      </c>
      <c r="M1419" s="32" t="s">
        <v>16</v>
      </c>
      <c r="N1419" s="3">
        <v>30</v>
      </c>
      <c r="O1419" s="3">
        <f>IF(Table1[[#This Row],[Algorithm]]="None",0,IF(Table1[[#This Row],[NumPredictors]]&lt;=5,5,IF(Table1[[#This Row],[NumPredictors]]&lt;=10,10,IF(Table1[[#This Row],[NumPredictors]]&lt;=30,30,50))))</f>
        <v>30</v>
      </c>
      <c r="P1419" s="2">
        <v>0.80410000000000004</v>
      </c>
      <c r="Q1419" s="2">
        <v>0.80663333333333298</v>
      </c>
      <c r="R1419">
        <v>0.56000000000131001</v>
      </c>
      <c r="S1419">
        <v>58.409999999999897</v>
      </c>
      <c r="T1419">
        <v>5.2600000000020399</v>
      </c>
      <c r="U1419" s="3">
        <v>0.75468466470045203</v>
      </c>
      <c r="V1419" s="17"/>
      <c r="W1419" s="22">
        <f>IFERROR(Table1[[#This Row],[MutualInformation]]/Table1[[#This Row],[MutualInformationPotential]],0)</f>
        <v>0</v>
      </c>
      <c r="X1419" s="3">
        <v>2.3173662956404301E-2</v>
      </c>
      <c r="Y1419" s="3"/>
      <c r="Z1419" s="3">
        <f>IFERROR(Table1[[#This Row],[MutualInformationVsOutcome]]/Table1[[#This Row],[MutualInformationVsOutcomePotential]],0)</f>
        <v>0</v>
      </c>
      <c r="AA1419">
        <v>22</v>
      </c>
      <c r="AB1419">
        <v>8019</v>
      </c>
      <c r="AC1419">
        <v>4</v>
      </c>
      <c r="AD1419">
        <v>1955</v>
      </c>
      <c r="AE1419" s="3" t="s">
        <v>413</v>
      </c>
      <c r="AF14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19" s="17" t="str">
        <f>RIGHT(Table1[[#This Row],[AlgorithmFunc]],LEN(Table1[[#This Row],[AlgorithmFunc]])-16)</f>
        <v>Random</v>
      </c>
      <c r="AH1419" s="3">
        <f>Table1[[#This Row],['# CM TP]]+Table1[[#This Row],['# CM TN]]</f>
        <v>8041</v>
      </c>
      <c r="AI1419" s="3">
        <f>Table1[[#This Row],['# CM FP]]+Table1[[#This Row],['# CM FN]]</f>
        <v>1959</v>
      </c>
      <c r="AJ1419" s="3">
        <f>Table1[[#This Row],['# CM TP]]+Table1[[#This Row],['# CM FP]]</f>
        <v>26</v>
      </c>
      <c r="AK1419" s="3">
        <f>Table1[[#This Row],['# CM TN]]+Table1[[#This Row],['# CM FN]]</f>
        <v>9974</v>
      </c>
      <c r="AL1419" s="3">
        <f>Table1[[#This Row],[GT_T]]+Table1[[#This Row],[GT_F]]</f>
        <v>10000</v>
      </c>
      <c r="AM1419" s="3">
        <f>IFERROR((Table1[[#This Row],['# CM TP]]+Table1[[#This Row],['# CM TN]])/Table1[[#This Row],[GT_TOT]], 0)</f>
        <v>0.80410000000000004</v>
      </c>
      <c r="AN1419" s="3">
        <f>IFERROR(((Table1[[#This Row],[GT_T]]*Table1[[#This Row],[GT_ML_P]]/Table1[[#This Row],[GT_TOT]])+(Table1[[#This Row],[GT_F]]*Table1[[#This Row],[GT_ML_N]]/Table1[[#This Row],[GT_TOT]]))/Table1[[#This Row],[GT_TOT]],0)</f>
        <v>0.19748132000000002</v>
      </c>
      <c r="AO1419" s="3">
        <f>(Table1[[#This Row],[OBS_ACC]]-Table1[[#This Row],[EXP_ACC]])/(1-Table1[[#This Row],[EXP_ACC]])</f>
        <v>0.75589353259664938</v>
      </c>
      <c r="AP1419" s="3">
        <f>Table1[[#This Row],['# CM TP]]+Table1[[#This Row],['# CM FN]]</f>
        <v>1977</v>
      </c>
      <c r="AQ1419" s="3">
        <f>Table1[[#This Row],['# CM TN]]+Table1[[#This Row],['# CM FP]]</f>
        <v>8023</v>
      </c>
      <c r="AR1419" s="2">
        <f>IFERROR(Table1[[#This Row],[NUM_T]]/(Table1[[#This Row],[NUM_T]]+Table1[[#This Row],[NUM_F]]),0)</f>
        <v>0.19769999999999999</v>
      </c>
      <c r="AS1419" s="2">
        <f>IFERROR(((LEN(Table1[[#This Row],[Predictors]])-LEN(SUBSTITUTE(Table1[[#This Row],[Predictors]],"_","")))/Table1[[#This Row],[NumPredictors]])-Table1[[#This Row],[P_se]],0)</f>
        <v>0.91111111111111109</v>
      </c>
      <c r="AT1419" s="2">
        <f>IFERROR((LEN(Table1[[#This Row],[Predictors]])-LEN(SUBSTITUTE(Table1[[#This Row],[Predictors]],".","")))/Table1[[#This Row],[NumPredictors]],0)</f>
        <v>0</v>
      </c>
      <c r="AU14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419" s="2">
        <f>1-(Table1[[#This Row],[P_2gram]]+Table1[[#This Row],[P_order]]+Table1[[#This Row],[P_se]])</f>
        <v>6.6666666666666652E-2</v>
      </c>
    </row>
    <row r="1420" spans="1:48" x14ac:dyDescent="0.25">
      <c r="A1420">
        <v>3</v>
      </c>
      <c r="B1420" t="s">
        <v>645</v>
      </c>
      <c r="C1420" t="s">
        <v>190</v>
      </c>
      <c r="D1420" s="26" t="s">
        <v>1510</v>
      </c>
      <c r="E1420">
        <v>4000</v>
      </c>
      <c r="F14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420" t="s">
        <v>483</v>
      </c>
      <c r="H1420" s="3">
        <v>1</v>
      </c>
      <c r="I1420" s="1">
        <v>42784.852361111109</v>
      </c>
      <c r="J1420" t="s">
        <v>484</v>
      </c>
      <c r="K1420" t="s">
        <v>11</v>
      </c>
      <c r="L1420" t="str">
        <f>SUBSTITUTE(SUBSTITUTE(Table1[[#This Row],[PredictorSetsOrig]],"task","act"),"startend","se")</f>
        <v>act,se,2gram</v>
      </c>
      <c r="M1420" s="14" t="s">
        <v>16</v>
      </c>
      <c r="N1420" s="3">
        <v>10</v>
      </c>
      <c r="O1420" s="3">
        <f>IF(Table1[[#This Row],[Algorithm]]="None",0,IF(Table1[[#This Row],[NumPredictors]]&lt;=5,5,IF(Table1[[#This Row],[NumPredictors]]&lt;=10,10,IF(Table1[[#This Row],[NumPredictors]]&lt;=30,30,50))))</f>
        <v>10</v>
      </c>
      <c r="P1420" s="2">
        <v>0.80400000000000005</v>
      </c>
      <c r="Q1420" s="2">
        <v>0.79900000000000004</v>
      </c>
      <c r="R1420">
        <v>0.83000000000001295</v>
      </c>
      <c r="S1420">
        <v>4.28</v>
      </c>
      <c r="T1420">
        <v>0.76999999999998203</v>
      </c>
      <c r="U1420" s="3">
        <v>4.0825293212693001</v>
      </c>
      <c r="V1420" s="17">
        <v>7.30761563701172</v>
      </c>
      <c r="W1420" s="22">
        <f>IFERROR(Table1[[#This Row],[MutualInformation]]/Table1[[#This Row],[MutualInformationPotential]],0)</f>
        <v>0.55866776853889866</v>
      </c>
      <c r="X1420" s="3">
        <v>0.28496493882278201</v>
      </c>
      <c r="Y1420" s="3">
        <v>0.62240735263358904</v>
      </c>
      <c r="Z1420" s="3">
        <f>IFERROR(Table1[[#This Row],[MutualInformationVsOutcome]]/Table1[[#This Row],[MutualInformationVsOutcomePotential]],0)</f>
        <v>0.45784314342851401</v>
      </c>
      <c r="AA1420">
        <v>245</v>
      </c>
      <c r="AB1420">
        <v>559</v>
      </c>
      <c r="AC1420">
        <v>77</v>
      </c>
      <c r="AD1420">
        <v>119</v>
      </c>
      <c r="AE1420" s="3" t="s">
        <v>487</v>
      </c>
      <c r="AF14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420" s="17" t="str">
        <f>RIGHT(Table1[[#This Row],[AlgorithmFunc]],LEN(Table1[[#This Row],[AlgorithmFunc]])-16)</f>
        <v>MRMREnsemble5</v>
      </c>
      <c r="AH1420" s="3">
        <f>Table1[[#This Row],['# CM TP]]+Table1[[#This Row],['# CM TN]]</f>
        <v>804</v>
      </c>
      <c r="AI1420" s="3">
        <f>Table1[[#This Row],['# CM FP]]+Table1[[#This Row],['# CM FN]]</f>
        <v>196</v>
      </c>
      <c r="AJ1420" s="3">
        <f>Table1[[#This Row],['# CM TP]]+Table1[[#This Row],['# CM FP]]</f>
        <v>322</v>
      </c>
      <c r="AK1420" s="3">
        <f>Table1[[#This Row],['# CM TN]]+Table1[[#This Row],['# CM FN]]</f>
        <v>678</v>
      </c>
      <c r="AL1420" s="3">
        <f>Table1[[#This Row],[GT_T]]+Table1[[#This Row],[GT_F]]</f>
        <v>1000</v>
      </c>
      <c r="AM1420" s="3">
        <f>IFERROR((Table1[[#This Row],['# CM TP]]+Table1[[#This Row],['# CM TN]])/Table1[[#This Row],[GT_TOT]], 0)</f>
        <v>0.80400000000000005</v>
      </c>
      <c r="AN1420" s="3">
        <f>IFERROR(((Table1[[#This Row],[GT_T]]*Table1[[#This Row],[GT_ML_P]]/Table1[[#This Row],[GT_TOT]])+(Table1[[#This Row],[GT_F]]*Table1[[#This Row],[GT_ML_N]]/Table1[[#This Row],[GT_TOT]]))/Table1[[#This Row],[GT_TOT]],0)</f>
        <v>0.39177599999999996</v>
      </c>
      <c r="AO1420" s="3">
        <f>(Table1[[#This Row],[OBS_ACC]]-Table1[[#This Row],[EXP_ACC]])/(1-Table1[[#This Row],[EXP_ACC]])</f>
        <v>0.67775030252012425</v>
      </c>
      <c r="AP1420" s="3">
        <f>Table1[[#This Row],['# CM TP]]+Table1[[#This Row],['# CM FN]]</f>
        <v>364</v>
      </c>
      <c r="AQ1420" s="3">
        <f>Table1[[#This Row],['# CM TN]]+Table1[[#This Row],['# CM FP]]</f>
        <v>636</v>
      </c>
      <c r="AR1420" s="2">
        <f>IFERROR(Table1[[#This Row],[NUM_T]]/(Table1[[#This Row],[NUM_T]]+Table1[[#This Row],[NUM_F]]),0)</f>
        <v>0.36399999999999999</v>
      </c>
      <c r="AS1420" s="2">
        <f>IFERROR(((LEN(Table1[[#This Row],[Predictors]])-LEN(SUBSTITUTE(Table1[[#This Row],[Predictors]],"_","")))/Table1[[#This Row],[NumPredictors]])-Table1[[#This Row],[P_se]],0)</f>
        <v>0.33333333333333337</v>
      </c>
      <c r="AT1420" s="2">
        <f>IFERROR((LEN(Table1[[#This Row],[Predictors]])-LEN(SUBSTITUTE(Table1[[#This Row],[Predictors]],".","")))/Table1[[#This Row],[NumPredictors]],0)</f>
        <v>0</v>
      </c>
      <c r="AU14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420" s="2">
        <f>1-(Table1[[#This Row],[P_2gram]]+Table1[[#This Row],[P_order]]+Table1[[#This Row],[P_se]])</f>
        <v>0.6</v>
      </c>
    </row>
    <row r="1421" spans="1:48" x14ac:dyDescent="0.25">
      <c r="A1421">
        <v>30</v>
      </c>
      <c r="B1421" t="s">
        <v>645</v>
      </c>
      <c r="C1421" t="s">
        <v>190</v>
      </c>
      <c r="D1421" s="26" t="s">
        <v>1510</v>
      </c>
      <c r="E1421">
        <v>4000</v>
      </c>
      <c r="F14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421" t="s">
        <v>528</v>
      </c>
      <c r="H1421" s="3">
        <v>1</v>
      </c>
      <c r="I1421" s="1">
        <v>42784.952777777777</v>
      </c>
      <c r="J1421" t="s">
        <v>28</v>
      </c>
      <c r="K1421" t="s">
        <v>11</v>
      </c>
      <c r="L1421" t="str">
        <f>SUBSTITUTE(SUBSTITUTE(Table1[[#This Row],[PredictorSetsOrig]],"task","act"),"startend","se")</f>
        <v>act,order</v>
      </c>
      <c r="M1421" s="14" t="s">
        <v>26</v>
      </c>
      <c r="N1421" s="3">
        <v>10</v>
      </c>
      <c r="O1421" s="3">
        <f>IF(Table1[[#This Row],[Algorithm]]="None",0,IF(Table1[[#This Row],[NumPredictors]]&lt;=5,5,IF(Table1[[#This Row],[NumPredictors]]&lt;=10,10,IF(Table1[[#This Row],[NumPredictors]]&lt;=30,30,50))))</f>
        <v>10</v>
      </c>
      <c r="P1421" s="2">
        <v>0.80400000000000005</v>
      </c>
      <c r="Q1421" s="2">
        <v>0.81433333333333302</v>
      </c>
      <c r="R1421">
        <v>18.229999999999599</v>
      </c>
      <c r="S1421">
        <v>4.0799999999999299</v>
      </c>
      <c r="T1421">
        <v>0.89000000000032697</v>
      </c>
      <c r="U1421" s="3">
        <v>4.5575676465648396</v>
      </c>
      <c r="V1421" s="17">
        <v>7.28892414629368</v>
      </c>
      <c r="W1421" s="22">
        <f>IFERROR(Table1[[#This Row],[MutualInformation]]/Table1[[#This Row],[MutualInformationPotential]],0)</f>
        <v>0.62527302453576794</v>
      </c>
      <c r="X1421" s="3">
        <v>0.31819728287516802</v>
      </c>
      <c r="Y1421" s="3">
        <v>0.62004340356102405</v>
      </c>
      <c r="Z1421" s="3">
        <f>IFERROR(Table1[[#This Row],[MutualInformationVsOutcome]]/Table1[[#This Row],[MutualInformationVsOutcomePotential]],0)</f>
        <v>0.51318549805981661</v>
      </c>
      <c r="AA1421">
        <v>251</v>
      </c>
      <c r="AB1421">
        <v>553</v>
      </c>
      <c r="AC1421">
        <v>83</v>
      </c>
      <c r="AD1421">
        <v>113</v>
      </c>
      <c r="AE1421" s="3" t="s">
        <v>36</v>
      </c>
      <c r="AF14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421" s="17" t="str">
        <f>RIGHT(Table1[[#This Row],[AlgorithmFunc]],LEN(Table1[[#This Row],[AlgorithmFunc]])-16)</f>
        <v>ClusterDuplicates</v>
      </c>
      <c r="AH1421" s="3">
        <f>Table1[[#This Row],['# CM TP]]+Table1[[#This Row],['# CM TN]]</f>
        <v>804</v>
      </c>
      <c r="AI1421" s="3">
        <f>Table1[[#This Row],['# CM FP]]+Table1[[#This Row],['# CM FN]]</f>
        <v>196</v>
      </c>
      <c r="AJ1421" s="3">
        <f>Table1[[#This Row],['# CM TP]]+Table1[[#This Row],['# CM FP]]</f>
        <v>334</v>
      </c>
      <c r="AK1421" s="3">
        <f>Table1[[#This Row],['# CM TN]]+Table1[[#This Row],['# CM FN]]</f>
        <v>666</v>
      </c>
      <c r="AL1421" s="3">
        <f>Table1[[#This Row],[GT_T]]+Table1[[#This Row],[GT_F]]</f>
        <v>1000</v>
      </c>
      <c r="AM1421" s="3">
        <f>IFERROR((Table1[[#This Row],['# CM TP]]+Table1[[#This Row],['# CM TN]])/Table1[[#This Row],[GT_TOT]], 0)</f>
        <v>0.80400000000000005</v>
      </c>
      <c r="AN1421" s="3">
        <f>IFERROR(((Table1[[#This Row],[GT_T]]*Table1[[#This Row],[GT_ML_P]]/Table1[[#This Row],[GT_TOT]])+(Table1[[#This Row],[GT_F]]*Table1[[#This Row],[GT_ML_N]]/Table1[[#This Row],[GT_TOT]]))/Table1[[#This Row],[GT_TOT]],0)</f>
        <v>0.39907199999999998</v>
      </c>
      <c r="AO1421" s="3">
        <f>(Table1[[#This Row],[OBS_ACC]]-Table1[[#This Row],[EXP_ACC]])/(1-Table1[[#This Row],[EXP_ACC]])</f>
        <v>0.67383779753980522</v>
      </c>
      <c r="AP1421" s="3">
        <f>Table1[[#This Row],['# CM TP]]+Table1[[#This Row],['# CM FN]]</f>
        <v>364</v>
      </c>
      <c r="AQ1421" s="3">
        <f>Table1[[#This Row],['# CM TN]]+Table1[[#This Row],['# CM FP]]</f>
        <v>636</v>
      </c>
      <c r="AR1421" s="2">
        <f>IFERROR(Table1[[#This Row],[NUM_T]]/(Table1[[#This Row],[NUM_T]]+Table1[[#This Row],[NUM_F]]),0)</f>
        <v>0.36399999999999999</v>
      </c>
      <c r="AS1421" s="2">
        <f>IFERROR(((LEN(Table1[[#This Row],[Predictors]])-LEN(SUBSTITUTE(Table1[[#This Row],[Predictors]],"_","")))/Table1[[#This Row],[NumPredictors]])-Table1[[#This Row],[P_se]],0)</f>
        <v>0</v>
      </c>
      <c r="AT1421" s="2">
        <f>IFERROR((LEN(Table1[[#This Row],[Predictors]])-LEN(SUBSTITUTE(Table1[[#This Row],[Predictors]],".","")))/Table1[[#This Row],[NumPredictors]],0)</f>
        <v>0.7</v>
      </c>
      <c r="AU14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1" s="2">
        <f>1-(Table1[[#This Row],[P_2gram]]+Table1[[#This Row],[P_order]]+Table1[[#This Row],[P_se]])</f>
        <v>0.30000000000000004</v>
      </c>
    </row>
    <row r="1422" spans="1:48" x14ac:dyDescent="0.25">
      <c r="A1422">
        <v>41</v>
      </c>
      <c r="B1422" t="s">
        <v>645</v>
      </c>
      <c r="C1422" t="s">
        <v>190</v>
      </c>
      <c r="D1422" s="26" t="s">
        <v>1510</v>
      </c>
      <c r="E1422">
        <v>4000</v>
      </c>
      <c r="F14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422" t="s">
        <v>528</v>
      </c>
      <c r="H1422" s="3">
        <v>1</v>
      </c>
      <c r="I1422" s="1">
        <v>42784.954618055555</v>
      </c>
      <c r="J1422" t="s">
        <v>37</v>
      </c>
      <c r="K1422" t="s">
        <v>11</v>
      </c>
      <c r="L1422" t="str">
        <f>SUBSTITUTE(SUBSTITUTE(Table1[[#This Row],[PredictorSetsOrig]],"task","act"),"startend","se")</f>
        <v>act,order</v>
      </c>
      <c r="M1422" s="14" t="s">
        <v>26</v>
      </c>
      <c r="N1422" s="3">
        <v>10</v>
      </c>
      <c r="O1422" s="3">
        <f>IF(Table1[[#This Row],[Algorithm]]="None",0,IF(Table1[[#This Row],[NumPredictors]]&lt;=5,5,IF(Table1[[#This Row],[NumPredictors]]&lt;=10,10,IF(Table1[[#This Row],[NumPredictors]]&lt;=30,30,50))))</f>
        <v>10</v>
      </c>
      <c r="P1422" s="2">
        <v>0.80400000000000005</v>
      </c>
      <c r="Q1422" s="2">
        <v>0.81699999999999995</v>
      </c>
      <c r="R1422">
        <v>0.92000000000007298</v>
      </c>
      <c r="S1422">
        <v>4.0700000000006202</v>
      </c>
      <c r="T1422">
        <v>0.89000000000032697</v>
      </c>
      <c r="U1422" s="3">
        <v>4.7341617059158203</v>
      </c>
      <c r="V1422" s="17">
        <v>7.28892414629368</v>
      </c>
      <c r="W1422" s="22">
        <f>IFERROR(Table1[[#This Row],[MutualInformation]]/Table1[[#This Row],[MutualInformationPotential]],0)</f>
        <v>0.64950075085128689</v>
      </c>
      <c r="X1422" s="3">
        <v>0.34256756943429001</v>
      </c>
      <c r="Y1422" s="3">
        <v>0.62004340356102405</v>
      </c>
      <c r="Z1422" s="3">
        <f>IFERROR(Table1[[#This Row],[MutualInformationVsOutcome]]/Table1[[#This Row],[MutualInformationVsOutcomePotential]],0)</f>
        <v>0.55248966034774505</v>
      </c>
      <c r="AA1422">
        <v>258</v>
      </c>
      <c r="AB1422">
        <v>546</v>
      </c>
      <c r="AC1422">
        <v>90</v>
      </c>
      <c r="AD1422">
        <v>106</v>
      </c>
      <c r="AE1422" s="3" t="s">
        <v>44</v>
      </c>
      <c r="AF14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422" s="17" t="str">
        <f>RIGHT(Table1[[#This Row],[AlgorithmFunc]],LEN(Table1[[#This Row],[AlgorithmFunc]])-16)</f>
        <v>Cluster</v>
      </c>
      <c r="AH1422" s="3">
        <f>Table1[[#This Row],['# CM TP]]+Table1[[#This Row],['# CM TN]]</f>
        <v>804</v>
      </c>
      <c r="AI1422" s="3">
        <f>Table1[[#This Row],['# CM FP]]+Table1[[#This Row],['# CM FN]]</f>
        <v>196</v>
      </c>
      <c r="AJ1422" s="3">
        <f>Table1[[#This Row],['# CM TP]]+Table1[[#This Row],['# CM FP]]</f>
        <v>348</v>
      </c>
      <c r="AK1422" s="3">
        <f>Table1[[#This Row],['# CM TN]]+Table1[[#This Row],['# CM FN]]</f>
        <v>652</v>
      </c>
      <c r="AL1422" s="3">
        <f>Table1[[#This Row],[GT_T]]+Table1[[#This Row],[GT_F]]</f>
        <v>1000</v>
      </c>
      <c r="AM1422" s="3">
        <f>IFERROR((Table1[[#This Row],['# CM TP]]+Table1[[#This Row],['# CM TN]])/Table1[[#This Row],[GT_TOT]], 0)</f>
        <v>0.80400000000000005</v>
      </c>
      <c r="AN1422" s="3">
        <f>IFERROR(((Table1[[#This Row],[GT_T]]*Table1[[#This Row],[GT_ML_P]]/Table1[[#This Row],[GT_TOT]])+(Table1[[#This Row],[GT_F]]*Table1[[#This Row],[GT_ML_N]]/Table1[[#This Row],[GT_TOT]]))/Table1[[#This Row],[GT_TOT]],0)</f>
        <v>0.40758399999999995</v>
      </c>
      <c r="AO1422" s="3">
        <f>(Table1[[#This Row],[OBS_ACC]]-Table1[[#This Row],[EXP_ACC]])/(1-Table1[[#This Row],[EXP_ACC]])</f>
        <v>0.66915140711932164</v>
      </c>
      <c r="AP1422" s="3">
        <f>Table1[[#This Row],['# CM TP]]+Table1[[#This Row],['# CM FN]]</f>
        <v>364</v>
      </c>
      <c r="AQ1422" s="3">
        <f>Table1[[#This Row],['# CM TN]]+Table1[[#This Row],['# CM FP]]</f>
        <v>636</v>
      </c>
      <c r="AR1422" s="2">
        <f>IFERROR(Table1[[#This Row],[NUM_T]]/(Table1[[#This Row],[NUM_T]]+Table1[[#This Row],[NUM_F]]),0)</f>
        <v>0.36399999999999999</v>
      </c>
      <c r="AS1422" s="2">
        <f>IFERROR(((LEN(Table1[[#This Row],[Predictors]])-LEN(SUBSTITUTE(Table1[[#This Row],[Predictors]],"_","")))/Table1[[#This Row],[NumPredictors]])-Table1[[#This Row],[P_se]],0)</f>
        <v>0</v>
      </c>
      <c r="AT1422" s="2">
        <f>IFERROR((LEN(Table1[[#This Row],[Predictors]])-LEN(SUBSTITUTE(Table1[[#This Row],[Predictors]],".","")))/Table1[[#This Row],[NumPredictors]],0)</f>
        <v>0.7</v>
      </c>
      <c r="AU14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2" s="2">
        <f>1-(Table1[[#This Row],[P_2gram]]+Table1[[#This Row],[P_order]]+Table1[[#This Row],[P_se]])</f>
        <v>0.30000000000000004</v>
      </c>
    </row>
    <row r="1423" spans="1:48" x14ac:dyDescent="0.25">
      <c r="A1423">
        <v>52</v>
      </c>
      <c r="B1423" t="s">
        <v>645</v>
      </c>
      <c r="C1423" t="s">
        <v>190</v>
      </c>
      <c r="D1423" s="26" t="s">
        <v>1510</v>
      </c>
      <c r="E1423">
        <v>4000</v>
      </c>
      <c r="F14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423" t="s">
        <v>528</v>
      </c>
      <c r="H1423" s="3">
        <v>1</v>
      </c>
      <c r="I1423" s="1">
        <v>42784.995798611111</v>
      </c>
      <c r="J1423" t="s">
        <v>85</v>
      </c>
      <c r="K1423" t="s">
        <v>11</v>
      </c>
      <c r="L1423" t="str">
        <f>SUBSTITUTE(SUBSTITUTE(Table1[[#This Row],[PredictorSetsOrig]],"task","act"),"startend","se")</f>
        <v>act,order</v>
      </c>
      <c r="M1423" s="14" t="s">
        <v>26</v>
      </c>
      <c r="N1423" s="3">
        <v>10</v>
      </c>
      <c r="O1423" s="3">
        <f>IF(Table1[[#This Row],[Algorithm]]="None",0,IF(Table1[[#This Row],[NumPredictors]]&lt;=5,5,IF(Table1[[#This Row],[NumPredictors]]&lt;=10,10,IF(Table1[[#This Row],[NumPredictors]]&lt;=30,30,50))))</f>
        <v>10</v>
      </c>
      <c r="P1423" s="2">
        <v>0.80400000000000005</v>
      </c>
      <c r="Q1423" s="2">
        <v>0.81066666666666698</v>
      </c>
      <c r="R1423">
        <v>188.52</v>
      </c>
      <c r="S1423">
        <v>3.8799999999992001</v>
      </c>
      <c r="T1423">
        <v>0.87999999999919998</v>
      </c>
      <c r="U1423" s="3">
        <v>3.7610180529161998</v>
      </c>
      <c r="V1423" s="17">
        <v>7.28892414629368</v>
      </c>
      <c r="W1423" s="22">
        <f>IFERROR(Table1[[#This Row],[MutualInformation]]/Table1[[#This Row],[MutualInformationPotential]],0)</f>
        <v>0.51599083450863281</v>
      </c>
      <c r="X1423" s="3">
        <v>0.28910555955157102</v>
      </c>
      <c r="Y1423" s="3">
        <v>0.62004340356102405</v>
      </c>
      <c r="Z1423" s="3">
        <f>IFERROR(Table1[[#This Row],[MutualInformationVsOutcome]]/Table1[[#This Row],[MutualInformationVsOutcomePotential]],0)</f>
        <v>0.46626664825588704</v>
      </c>
      <c r="AA1423">
        <v>239</v>
      </c>
      <c r="AB1423">
        <v>565</v>
      </c>
      <c r="AC1423">
        <v>71</v>
      </c>
      <c r="AD1423">
        <v>125</v>
      </c>
      <c r="AE1423" s="3" t="s">
        <v>91</v>
      </c>
      <c r="AF14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423" s="17" t="str">
        <f>RIGHT(Table1[[#This Row],[AlgorithmFunc]],LEN(Table1[[#This Row],[AlgorithmFunc]])-16)</f>
        <v>Blanket</v>
      </c>
      <c r="AH1423" s="3">
        <f>Table1[[#This Row],['# CM TP]]+Table1[[#This Row],['# CM TN]]</f>
        <v>804</v>
      </c>
      <c r="AI1423" s="3">
        <f>Table1[[#This Row],['# CM FP]]+Table1[[#This Row],['# CM FN]]</f>
        <v>196</v>
      </c>
      <c r="AJ1423" s="3">
        <f>Table1[[#This Row],['# CM TP]]+Table1[[#This Row],['# CM FP]]</f>
        <v>310</v>
      </c>
      <c r="AK1423" s="3">
        <f>Table1[[#This Row],['# CM TN]]+Table1[[#This Row],['# CM FN]]</f>
        <v>690</v>
      </c>
      <c r="AL1423" s="3">
        <f>Table1[[#This Row],[GT_T]]+Table1[[#This Row],[GT_F]]</f>
        <v>1000</v>
      </c>
      <c r="AM1423" s="3">
        <f>IFERROR((Table1[[#This Row],['# CM TP]]+Table1[[#This Row],['# CM TN]])/Table1[[#This Row],[GT_TOT]], 0)</f>
        <v>0.80400000000000005</v>
      </c>
      <c r="AN1423" s="3">
        <f>IFERROR(((Table1[[#This Row],[GT_T]]*Table1[[#This Row],[GT_ML_P]]/Table1[[#This Row],[GT_TOT]])+(Table1[[#This Row],[GT_F]]*Table1[[#This Row],[GT_ML_N]]/Table1[[#This Row],[GT_TOT]]))/Table1[[#This Row],[GT_TOT]],0)</f>
        <v>0.38448000000000004</v>
      </c>
      <c r="AO1423" s="3">
        <f>(Table1[[#This Row],[OBS_ACC]]-Table1[[#This Row],[EXP_ACC]])/(1-Table1[[#This Row],[EXP_ACC]])</f>
        <v>0.68157005458799069</v>
      </c>
      <c r="AP1423" s="3">
        <f>Table1[[#This Row],['# CM TP]]+Table1[[#This Row],['# CM FN]]</f>
        <v>364</v>
      </c>
      <c r="AQ1423" s="3">
        <f>Table1[[#This Row],['# CM TN]]+Table1[[#This Row],['# CM FP]]</f>
        <v>636</v>
      </c>
      <c r="AR1423" s="2">
        <f>IFERROR(Table1[[#This Row],[NUM_T]]/(Table1[[#This Row],[NUM_T]]+Table1[[#This Row],[NUM_F]]),0)</f>
        <v>0.36399999999999999</v>
      </c>
      <c r="AS1423" s="2">
        <f>IFERROR(((LEN(Table1[[#This Row],[Predictors]])-LEN(SUBSTITUTE(Table1[[#This Row],[Predictors]],"_","")))/Table1[[#This Row],[NumPredictors]])-Table1[[#This Row],[P_se]],0)</f>
        <v>0</v>
      </c>
      <c r="AT1423" s="2">
        <f>IFERROR((LEN(Table1[[#This Row],[Predictors]])-LEN(SUBSTITUTE(Table1[[#This Row],[Predictors]],".","")))/Table1[[#This Row],[NumPredictors]],0)</f>
        <v>0.1</v>
      </c>
      <c r="AU14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3" s="2">
        <f>1-(Table1[[#This Row],[P_2gram]]+Table1[[#This Row],[P_order]]+Table1[[#This Row],[P_se]])</f>
        <v>0.9</v>
      </c>
    </row>
    <row r="1424" spans="1:48" x14ac:dyDescent="0.25">
      <c r="A1424">
        <v>20</v>
      </c>
      <c r="B1424" t="s">
        <v>645</v>
      </c>
      <c r="C1424" t="s">
        <v>185</v>
      </c>
      <c r="D1424" s="26" t="s">
        <v>1510</v>
      </c>
      <c r="E1424">
        <v>4000</v>
      </c>
      <c r="F14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424" t="s">
        <v>608</v>
      </c>
      <c r="H1424" s="3">
        <v>1</v>
      </c>
      <c r="I1424" s="1">
        <v>42794.699733796297</v>
      </c>
      <c r="J1424" t="s">
        <v>28</v>
      </c>
      <c r="K1424" t="s">
        <v>11</v>
      </c>
      <c r="L1424" t="str">
        <f>SUBSTITUTE(SUBSTITUTE(Table1[[#This Row],[PredictorSetsOrig]],"task","act"),"startend","se")</f>
        <v>2gram</v>
      </c>
      <c r="M1424" s="14" t="s">
        <v>434</v>
      </c>
      <c r="N1424" s="3">
        <v>5</v>
      </c>
      <c r="O1424" s="3">
        <f>IF(Table1[[#This Row],[Algorithm]]="None",0,IF(Table1[[#This Row],[NumPredictors]]&lt;=5,5,IF(Table1[[#This Row],[NumPredictors]]&lt;=10,10,IF(Table1[[#This Row],[NumPredictors]]&lt;=30,30,50))))</f>
        <v>5</v>
      </c>
      <c r="P1424" s="2">
        <v>0.80400000000000005</v>
      </c>
      <c r="Q1424" s="2">
        <v>0.79766666666666697</v>
      </c>
      <c r="R1424">
        <v>10.78</v>
      </c>
      <c r="S1424">
        <v>3.1499999999999799</v>
      </c>
      <c r="T1424">
        <v>0.56000000000000205</v>
      </c>
      <c r="U1424" s="3">
        <v>2.1062686093691698</v>
      </c>
      <c r="V1424" s="17">
        <v>7.30761563701172</v>
      </c>
      <c r="W1424" s="22">
        <f>IFERROR(Table1[[#This Row],[MutualInformation]]/Table1[[#This Row],[MutualInformationPotential]],0)</f>
        <v>0.28822925479294631</v>
      </c>
      <c r="X1424" s="3">
        <v>3.3883034574356999E-2</v>
      </c>
      <c r="Y1424" s="3">
        <v>0.40525441704633802</v>
      </c>
      <c r="Z1424" s="3">
        <f>IFERROR(Table1[[#This Row],[MutualInformationVsOutcome]]/Table1[[#This Row],[MutualInformationVsOutcomePotential]],0)</f>
        <v>8.3609291223302601E-2</v>
      </c>
      <c r="AA1424">
        <v>1</v>
      </c>
      <c r="AB1424">
        <v>803</v>
      </c>
      <c r="AC1424">
        <v>2</v>
      </c>
      <c r="AD1424">
        <v>194</v>
      </c>
      <c r="AE1424" s="3" t="s">
        <v>613</v>
      </c>
      <c r="AF14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424" s="17" t="str">
        <f>RIGHT(Table1[[#This Row],[AlgorithmFunc]],LEN(Table1[[#This Row],[AlgorithmFunc]])-16)</f>
        <v>ClusterDuplicates</v>
      </c>
      <c r="AH1424" s="3">
        <f>Table1[[#This Row],['# CM TP]]+Table1[[#This Row],['# CM TN]]</f>
        <v>804</v>
      </c>
      <c r="AI1424" s="3">
        <f>Table1[[#This Row],['# CM FP]]+Table1[[#This Row],['# CM FN]]</f>
        <v>196</v>
      </c>
      <c r="AJ1424" s="3">
        <f>Table1[[#This Row],['# CM TP]]+Table1[[#This Row],['# CM FP]]</f>
        <v>3</v>
      </c>
      <c r="AK1424" s="3">
        <f>Table1[[#This Row],['# CM TN]]+Table1[[#This Row],['# CM FN]]</f>
        <v>997</v>
      </c>
      <c r="AL1424" s="3">
        <f>Table1[[#This Row],[GT_T]]+Table1[[#This Row],[GT_F]]</f>
        <v>1000</v>
      </c>
      <c r="AM1424" s="3">
        <f>IFERROR((Table1[[#This Row],['# CM TP]]+Table1[[#This Row],['# CM TN]])/Table1[[#This Row],[GT_TOT]], 0)</f>
        <v>0.80400000000000005</v>
      </c>
      <c r="AN1424" s="3">
        <f>IFERROR(((Table1[[#This Row],[GT_T]]*Table1[[#This Row],[GT_ML_P]]/Table1[[#This Row],[GT_TOT]])+(Table1[[#This Row],[GT_F]]*Table1[[#This Row],[GT_ML_N]]/Table1[[#This Row],[GT_TOT]]))/Table1[[#This Row],[GT_TOT]],0)</f>
        <v>0.197824</v>
      </c>
      <c r="AO1424" s="3">
        <f>(Table1[[#This Row],[OBS_ACC]]-Table1[[#This Row],[EXP_ACC]])/(1-Table1[[#This Row],[EXP_ACC]])</f>
        <v>0.7556645923089198</v>
      </c>
      <c r="AP1424" s="3">
        <f>Table1[[#This Row],['# CM TP]]+Table1[[#This Row],['# CM FN]]</f>
        <v>195</v>
      </c>
      <c r="AQ1424" s="3">
        <f>Table1[[#This Row],['# CM TN]]+Table1[[#This Row],['# CM FP]]</f>
        <v>805</v>
      </c>
      <c r="AR1424" s="2">
        <f>IFERROR(Table1[[#This Row],[NUM_T]]/(Table1[[#This Row],[NUM_T]]+Table1[[#This Row],[NUM_F]]),0)</f>
        <v>0.19500000000000001</v>
      </c>
      <c r="AS1424" s="2">
        <f>IFERROR(((LEN(Table1[[#This Row],[Predictors]])-LEN(SUBSTITUTE(Table1[[#This Row],[Predictors]],"_","")))/Table1[[#This Row],[NumPredictors]])-Table1[[#This Row],[P_se]],0)</f>
        <v>1</v>
      </c>
      <c r="AT1424" s="2">
        <f>IFERROR((LEN(Table1[[#This Row],[Predictors]])-LEN(SUBSTITUTE(Table1[[#This Row],[Predictors]],".","")))/Table1[[#This Row],[NumPredictors]],0)</f>
        <v>0</v>
      </c>
      <c r="AU14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4" s="2">
        <f>1-(Table1[[#This Row],[P_2gram]]+Table1[[#This Row],[P_order]]+Table1[[#This Row],[P_se]])</f>
        <v>0</v>
      </c>
    </row>
    <row r="1425" spans="1:48" x14ac:dyDescent="0.25">
      <c r="A1425">
        <v>31</v>
      </c>
      <c r="B1425" t="s">
        <v>645</v>
      </c>
      <c r="C1425" t="s">
        <v>185</v>
      </c>
      <c r="D1425" s="26" t="s">
        <v>1510</v>
      </c>
      <c r="E1425">
        <v>4000</v>
      </c>
      <c r="F14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425" t="s">
        <v>608</v>
      </c>
      <c r="H1425" s="3">
        <v>1</v>
      </c>
      <c r="I1425" s="1">
        <v>42794.701307870368</v>
      </c>
      <c r="J1425" t="s">
        <v>37</v>
      </c>
      <c r="K1425" t="s">
        <v>11</v>
      </c>
      <c r="L1425" t="str">
        <f>SUBSTITUTE(SUBSTITUTE(Table1[[#This Row],[PredictorSetsOrig]],"task","act"),"startend","se")</f>
        <v>2gram</v>
      </c>
      <c r="M1425" s="14" t="s">
        <v>434</v>
      </c>
      <c r="N1425" s="3">
        <v>5</v>
      </c>
      <c r="O1425" s="3">
        <f>IF(Table1[[#This Row],[Algorithm]]="None",0,IF(Table1[[#This Row],[NumPredictors]]&lt;=5,5,IF(Table1[[#This Row],[NumPredictors]]&lt;=10,10,IF(Table1[[#This Row],[NumPredictors]]&lt;=30,30,50))))</f>
        <v>5</v>
      </c>
      <c r="P1425" s="2">
        <v>0.80400000000000005</v>
      </c>
      <c r="Q1425" s="2">
        <v>0.79866666666666697</v>
      </c>
      <c r="R1425">
        <v>0.71999999999997</v>
      </c>
      <c r="S1425">
        <v>3.1400000000000401</v>
      </c>
      <c r="T1425">
        <v>0.57999999999998397</v>
      </c>
      <c r="U1425" s="3">
        <v>2.1874740152232599</v>
      </c>
      <c r="V1425" s="17">
        <v>7.30761563701172</v>
      </c>
      <c r="W1425" s="22">
        <f>IFERROR(Table1[[#This Row],[MutualInformation]]/Table1[[#This Row],[MutualInformationPotential]],0)</f>
        <v>0.29934169007796596</v>
      </c>
      <c r="X1425" s="3">
        <v>3.57780047390985E-2</v>
      </c>
      <c r="Y1425" s="3">
        <v>0.40525441704633802</v>
      </c>
      <c r="Z1425" s="3">
        <f>IFERROR(Table1[[#This Row],[MutualInformationVsOutcome]]/Table1[[#This Row],[MutualInformationVsOutcomePotential]],0)</f>
        <v>8.8285292483332847E-2</v>
      </c>
      <c r="AA1425">
        <v>1</v>
      </c>
      <c r="AB1425">
        <v>803</v>
      </c>
      <c r="AC1425">
        <v>2</v>
      </c>
      <c r="AD1425">
        <v>194</v>
      </c>
      <c r="AE1425" s="3" t="s">
        <v>616</v>
      </c>
      <c r="AF14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425" s="17" t="str">
        <f>RIGHT(Table1[[#This Row],[AlgorithmFunc]],LEN(Table1[[#This Row],[AlgorithmFunc]])-16)</f>
        <v>Cluster</v>
      </c>
      <c r="AH1425" s="3">
        <f>Table1[[#This Row],['# CM TP]]+Table1[[#This Row],['# CM TN]]</f>
        <v>804</v>
      </c>
      <c r="AI1425" s="3">
        <f>Table1[[#This Row],['# CM FP]]+Table1[[#This Row],['# CM FN]]</f>
        <v>196</v>
      </c>
      <c r="AJ1425" s="3">
        <f>Table1[[#This Row],['# CM TP]]+Table1[[#This Row],['# CM FP]]</f>
        <v>3</v>
      </c>
      <c r="AK1425" s="3">
        <f>Table1[[#This Row],['# CM TN]]+Table1[[#This Row],['# CM FN]]</f>
        <v>997</v>
      </c>
      <c r="AL1425" s="3">
        <f>Table1[[#This Row],[GT_T]]+Table1[[#This Row],[GT_F]]</f>
        <v>1000</v>
      </c>
      <c r="AM1425" s="3">
        <f>IFERROR((Table1[[#This Row],['# CM TP]]+Table1[[#This Row],['# CM TN]])/Table1[[#This Row],[GT_TOT]], 0)</f>
        <v>0.80400000000000005</v>
      </c>
      <c r="AN1425" s="3">
        <f>IFERROR(((Table1[[#This Row],[GT_T]]*Table1[[#This Row],[GT_ML_P]]/Table1[[#This Row],[GT_TOT]])+(Table1[[#This Row],[GT_F]]*Table1[[#This Row],[GT_ML_N]]/Table1[[#This Row],[GT_TOT]]))/Table1[[#This Row],[GT_TOT]],0)</f>
        <v>0.197824</v>
      </c>
      <c r="AO1425" s="3">
        <f>(Table1[[#This Row],[OBS_ACC]]-Table1[[#This Row],[EXP_ACC]])/(1-Table1[[#This Row],[EXP_ACC]])</f>
        <v>0.7556645923089198</v>
      </c>
      <c r="AP1425" s="3">
        <f>Table1[[#This Row],['# CM TP]]+Table1[[#This Row],['# CM FN]]</f>
        <v>195</v>
      </c>
      <c r="AQ1425" s="3">
        <f>Table1[[#This Row],['# CM TN]]+Table1[[#This Row],['# CM FP]]</f>
        <v>805</v>
      </c>
      <c r="AR1425" s="2">
        <f>IFERROR(Table1[[#This Row],[NUM_T]]/(Table1[[#This Row],[NUM_T]]+Table1[[#This Row],[NUM_F]]),0)</f>
        <v>0.19500000000000001</v>
      </c>
      <c r="AS1425" s="2">
        <f>IFERROR(((LEN(Table1[[#This Row],[Predictors]])-LEN(SUBSTITUTE(Table1[[#This Row],[Predictors]],"_","")))/Table1[[#This Row],[NumPredictors]])-Table1[[#This Row],[P_se]],0)</f>
        <v>1</v>
      </c>
      <c r="AT1425" s="2">
        <f>IFERROR((LEN(Table1[[#This Row],[Predictors]])-LEN(SUBSTITUTE(Table1[[#This Row],[Predictors]],".","")))/Table1[[#This Row],[NumPredictors]],0)</f>
        <v>0</v>
      </c>
      <c r="AU14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5" s="2">
        <f>1-(Table1[[#This Row],[P_2gram]]+Table1[[#This Row],[P_order]]+Table1[[#This Row],[P_se]])</f>
        <v>0</v>
      </c>
    </row>
    <row r="1426" spans="1:48" x14ac:dyDescent="0.25">
      <c r="A1426">
        <v>32</v>
      </c>
      <c r="B1426" t="s">
        <v>645</v>
      </c>
      <c r="C1426" t="s">
        <v>185</v>
      </c>
      <c r="D1426" s="26" t="s">
        <v>1510</v>
      </c>
      <c r="E1426">
        <v>4000</v>
      </c>
      <c r="F14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426" t="s">
        <v>608</v>
      </c>
      <c r="H1426" s="3">
        <v>1</v>
      </c>
      <c r="I1426" s="1">
        <v>42794.701365740744</v>
      </c>
      <c r="J1426" t="s">
        <v>37</v>
      </c>
      <c r="K1426" t="s">
        <v>11</v>
      </c>
      <c r="L1426" t="str">
        <f>SUBSTITUTE(SUBSTITUTE(Table1[[#This Row],[PredictorSetsOrig]],"task","act"),"startend","se")</f>
        <v>order</v>
      </c>
      <c r="M1426" s="14" t="s">
        <v>436</v>
      </c>
      <c r="N1426" s="3">
        <v>5</v>
      </c>
      <c r="O1426" s="3">
        <f>IF(Table1[[#This Row],[Algorithm]]="None",0,IF(Table1[[#This Row],[NumPredictors]]&lt;=5,5,IF(Table1[[#This Row],[NumPredictors]]&lt;=10,10,IF(Table1[[#This Row],[NumPredictors]]&lt;=30,30,50))))</f>
        <v>5</v>
      </c>
      <c r="P1426" s="2">
        <v>0.80400000000000005</v>
      </c>
      <c r="Q1426" s="2">
        <v>0.79800000000000004</v>
      </c>
      <c r="R1426">
        <v>0.78000000000003</v>
      </c>
      <c r="S1426">
        <v>3.24000000000001</v>
      </c>
      <c r="T1426">
        <v>0.82999999999998397</v>
      </c>
      <c r="U1426" s="3">
        <v>1.6684718068546001</v>
      </c>
      <c r="V1426" s="17">
        <v>7.01301931468352</v>
      </c>
      <c r="W1426" s="22">
        <f>IFERROR(Table1[[#This Row],[MutualInformation]]/Table1[[#This Row],[MutualInformationPotential]],0)</f>
        <v>0.23791062479483474</v>
      </c>
      <c r="X1426" s="3">
        <v>3.01393137782382E-2</v>
      </c>
      <c r="Y1426" s="27">
        <v>0.35444746043164099</v>
      </c>
      <c r="Z1426" s="3">
        <f>IFERROR(Table1[[#This Row],[MutualInformationVsOutcome]]/Table1[[#This Row],[MutualInformationVsOutcomePotential]],0)</f>
        <v>8.5031823169321008E-2</v>
      </c>
      <c r="AA1426">
        <v>6</v>
      </c>
      <c r="AB1426">
        <v>798</v>
      </c>
      <c r="AC1426">
        <v>7</v>
      </c>
      <c r="AD1426">
        <v>189</v>
      </c>
      <c r="AE1426" s="3" t="s">
        <v>617</v>
      </c>
      <c r="AF14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426" s="17" t="str">
        <f>RIGHT(Table1[[#This Row],[AlgorithmFunc]],LEN(Table1[[#This Row],[AlgorithmFunc]])-16)</f>
        <v>Cluster</v>
      </c>
      <c r="AH1426" s="3">
        <f>Table1[[#This Row],['# CM TP]]+Table1[[#This Row],['# CM TN]]</f>
        <v>804</v>
      </c>
      <c r="AI1426" s="3">
        <f>Table1[[#This Row],['# CM FP]]+Table1[[#This Row],['# CM FN]]</f>
        <v>196</v>
      </c>
      <c r="AJ1426" s="3">
        <f>Table1[[#This Row],['# CM TP]]+Table1[[#This Row],['# CM FP]]</f>
        <v>13</v>
      </c>
      <c r="AK1426" s="3">
        <f>Table1[[#This Row],['# CM TN]]+Table1[[#This Row],['# CM FN]]</f>
        <v>987</v>
      </c>
      <c r="AL1426" s="3">
        <f>Table1[[#This Row],[GT_T]]+Table1[[#This Row],[GT_F]]</f>
        <v>1000</v>
      </c>
      <c r="AM1426" s="3">
        <f>IFERROR((Table1[[#This Row],['# CM TP]]+Table1[[#This Row],['# CM TN]])/Table1[[#This Row],[GT_TOT]], 0)</f>
        <v>0.80400000000000005</v>
      </c>
      <c r="AN1426" s="3">
        <f>IFERROR(((Table1[[#This Row],[GT_T]]*Table1[[#This Row],[GT_ML_P]]/Table1[[#This Row],[GT_TOT]])+(Table1[[#This Row],[GT_F]]*Table1[[#This Row],[GT_ML_N]]/Table1[[#This Row],[GT_TOT]]))/Table1[[#This Row],[GT_TOT]],0)</f>
        <v>0.203904</v>
      </c>
      <c r="AO1426" s="3">
        <f>(Table1[[#This Row],[OBS_ACC]]-Table1[[#This Row],[EXP_ACC]])/(1-Table1[[#This Row],[EXP_ACC]])</f>
        <v>0.7537985368598763</v>
      </c>
      <c r="AP1426" s="3">
        <f>Table1[[#This Row],['# CM TP]]+Table1[[#This Row],['# CM FN]]</f>
        <v>195</v>
      </c>
      <c r="AQ1426" s="3">
        <f>Table1[[#This Row],['# CM TN]]+Table1[[#This Row],['# CM FP]]</f>
        <v>805</v>
      </c>
      <c r="AR1426" s="2">
        <f>IFERROR(Table1[[#This Row],[NUM_T]]/(Table1[[#This Row],[NUM_T]]+Table1[[#This Row],[NUM_F]]),0)</f>
        <v>0.19500000000000001</v>
      </c>
      <c r="AS1426" s="2">
        <f>IFERROR(((LEN(Table1[[#This Row],[Predictors]])-LEN(SUBSTITUTE(Table1[[#This Row],[Predictors]],"_","")))/Table1[[#This Row],[NumPredictors]])-Table1[[#This Row],[P_se]],0)</f>
        <v>0</v>
      </c>
      <c r="AT1426" s="2">
        <f>IFERROR((LEN(Table1[[#This Row],[Predictors]])-LEN(SUBSTITUTE(Table1[[#This Row],[Predictors]],".","")))/Table1[[#This Row],[NumPredictors]],0)</f>
        <v>1</v>
      </c>
      <c r="AU14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6" s="2">
        <f>1-(Table1[[#This Row],[P_2gram]]+Table1[[#This Row],[P_order]]+Table1[[#This Row],[P_se]])</f>
        <v>0</v>
      </c>
    </row>
    <row r="1427" spans="1:48" x14ac:dyDescent="0.25">
      <c r="A1427">
        <v>33</v>
      </c>
      <c r="B1427" t="s">
        <v>645</v>
      </c>
      <c r="C1427" t="s">
        <v>185</v>
      </c>
      <c r="D1427" s="26" t="s">
        <v>1510</v>
      </c>
      <c r="E1427">
        <v>4000</v>
      </c>
      <c r="F14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427" t="s">
        <v>608</v>
      </c>
      <c r="H1427" s="3">
        <v>1</v>
      </c>
      <c r="I1427" s="1">
        <v>42794.701423611114</v>
      </c>
      <c r="J1427" t="s">
        <v>37</v>
      </c>
      <c r="K1427" t="s">
        <v>11</v>
      </c>
      <c r="L1427" t="str">
        <f>SUBSTITUTE(SUBSTITUTE(Table1[[#This Row],[PredictorSetsOrig]],"task","act"),"startend","se")</f>
        <v>2gram,order</v>
      </c>
      <c r="M1427" s="14" t="s">
        <v>438</v>
      </c>
      <c r="N1427" s="3">
        <v>5</v>
      </c>
      <c r="O1427" s="3">
        <f>IF(Table1[[#This Row],[Algorithm]]="None",0,IF(Table1[[#This Row],[NumPredictors]]&lt;=5,5,IF(Table1[[#This Row],[NumPredictors]]&lt;=10,10,IF(Table1[[#This Row],[NumPredictors]]&lt;=30,30,50))))</f>
        <v>5</v>
      </c>
      <c r="P1427" s="2">
        <v>0.80400000000000005</v>
      </c>
      <c r="Q1427" s="2">
        <v>0.79900000000000004</v>
      </c>
      <c r="R1427">
        <v>1.8899999999999899</v>
      </c>
      <c r="S1427">
        <v>3.1499999999999799</v>
      </c>
      <c r="T1427">
        <v>1.5</v>
      </c>
      <c r="U1427" s="3">
        <v>2.25468359748296</v>
      </c>
      <c r="V1427" s="17">
        <v>7.30761563701172</v>
      </c>
      <c r="W1427" s="22">
        <f>IFERROR(Table1[[#This Row],[MutualInformation]]/Table1[[#This Row],[MutualInformationPotential]],0)</f>
        <v>0.30853888730318618</v>
      </c>
      <c r="X1427" s="3">
        <v>4.7191685334895303E-2</v>
      </c>
      <c r="Y1427" s="3">
        <v>0.40525441704633902</v>
      </c>
      <c r="Z1427" s="3">
        <f>IFERROR(Table1[[#This Row],[MutualInformationVsOutcome]]/Table1[[#This Row],[MutualInformationVsOutcomePotential]],0)</f>
        <v>0.11644952738294065</v>
      </c>
      <c r="AA1427">
        <v>0</v>
      </c>
      <c r="AB1427">
        <v>804</v>
      </c>
      <c r="AC1427">
        <v>1</v>
      </c>
      <c r="AD1427">
        <v>195</v>
      </c>
      <c r="AE1427" s="3" t="s">
        <v>618</v>
      </c>
      <c r="AF14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427" s="17" t="str">
        <f>RIGHT(Table1[[#This Row],[AlgorithmFunc]],LEN(Table1[[#This Row],[AlgorithmFunc]])-16)</f>
        <v>Cluster</v>
      </c>
      <c r="AH1427" s="3">
        <f>Table1[[#This Row],['# CM TP]]+Table1[[#This Row],['# CM TN]]</f>
        <v>804</v>
      </c>
      <c r="AI1427" s="3">
        <f>Table1[[#This Row],['# CM FP]]+Table1[[#This Row],['# CM FN]]</f>
        <v>196</v>
      </c>
      <c r="AJ1427" s="3">
        <f>Table1[[#This Row],['# CM TP]]+Table1[[#This Row],['# CM FP]]</f>
        <v>1</v>
      </c>
      <c r="AK1427" s="3">
        <f>Table1[[#This Row],['# CM TN]]+Table1[[#This Row],['# CM FN]]</f>
        <v>999</v>
      </c>
      <c r="AL1427" s="3">
        <f>Table1[[#This Row],[GT_T]]+Table1[[#This Row],[GT_F]]</f>
        <v>1000</v>
      </c>
      <c r="AM1427" s="3">
        <f>IFERROR((Table1[[#This Row],['# CM TP]]+Table1[[#This Row],['# CM TN]])/Table1[[#This Row],[GT_TOT]], 0)</f>
        <v>0.80400000000000005</v>
      </c>
      <c r="AN1427" s="3">
        <f>IFERROR(((Table1[[#This Row],[GT_T]]*Table1[[#This Row],[GT_ML_P]]/Table1[[#This Row],[GT_TOT]])+(Table1[[#This Row],[GT_F]]*Table1[[#This Row],[GT_ML_N]]/Table1[[#This Row],[GT_TOT]]))/Table1[[#This Row],[GT_TOT]],0)</f>
        <v>0.196608</v>
      </c>
      <c r="AO1427" s="3">
        <f>(Table1[[#This Row],[OBS_ACC]]-Table1[[#This Row],[EXP_ACC]])/(1-Table1[[#This Row],[EXP_ACC]])</f>
        <v>0.75603441408428274</v>
      </c>
      <c r="AP1427" s="3">
        <f>Table1[[#This Row],['# CM TP]]+Table1[[#This Row],['# CM FN]]</f>
        <v>195</v>
      </c>
      <c r="AQ1427" s="3">
        <f>Table1[[#This Row],['# CM TN]]+Table1[[#This Row],['# CM FP]]</f>
        <v>805</v>
      </c>
      <c r="AR1427" s="2">
        <f>IFERROR(Table1[[#This Row],[NUM_T]]/(Table1[[#This Row],[NUM_T]]+Table1[[#This Row],[NUM_F]]),0)</f>
        <v>0.19500000000000001</v>
      </c>
      <c r="AS1427" s="2">
        <f>IFERROR(((LEN(Table1[[#This Row],[Predictors]])-LEN(SUBSTITUTE(Table1[[#This Row],[Predictors]],"_","")))/Table1[[#This Row],[NumPredictors]])-Table1[[#This Row],[P_se]],0)</f>
        <v>0.6</v>
      </c>
      <c r="AT1427" s="2">
        <f>IFERROR((LEN(Table1[[#This Row],[Predictors]])-LEN(SUBSTITUTE(Table1[[#This Row],[Predictors]],".","")))/Table1[[#This Row],[NumPredictors]],0)</f>
        <v>0.4</v>
      </c>
      <c r="AU14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7" s="2">
        <f>1-(Table1[[#This Row],[P_2gram]]+Table1[[#This Row],[P_order]]+Table1[[#This Row],[P_se]])</f>
        <v>0</v>
      </c>
    </row>
    <row r="1428" spans="1:48" x14ac:dyDescent="0.25">
      <c r="A1428">
        <v>84</v>
      </c>
      <c r="B1428" t="s">
        <v>645</v>
      </c>
      <c r="C1428" t="s">
        <v>190</v>
      </c>
      <c r="D1428" s="26" t="s">
        <v>1510</v>
      </c>
      <c r="E1428">
        <v>4000</v>
      </c>
      <c r="F14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428" t="s">
        <v>681</v>
      </c>
      <c r="H1428" s="3">
        <v>1</v>
      </c>
      <c r="I1428" s="1">
        <v>42795.58935185185</v>
      </c>
      <c r="J1428" s="3" t="s">
        <v>173</v>
      </c>
      <c r="K1428" s="1" t="s">
        <v>11</v>
      </c>
      <c r="L1428" t="str">
        <f>SUBSTITUTE(SUBSTITUTE(Table1[[#This Row],[PredictorSetsOrig]],"task","act"),"startend","se")</f>
        <v>act,2gram,order</v>
      </c>
      <c r="M1428" s="14" t="s">
        <v>24</v>
      </c>
      <c r="N1428" s="3">
        <v>5</v>
      </c>
      <c r="O1428" s="3">
        <f>IF(Table1[[#This Row],[Algorithm]]="None",0,IF(Table1[[#This Row],[NumPredictors]]&lt;=5,5,IF(Table1[[#This Row],[NumPredictors]]&lt;=10,10,IF(Table1[[#This Row],[NumPredictors]]&lt;=30,30,50))))</f>
        <v>5</v>
      </c>
      <c r="P1428" s="2">
        <v>0.80400000000000005</v>
      </c>
      <c r="Q1428" s="2">
        <v>0.81066666666666698</v>
      </c>
      <c r="R1428">
        <v>245.07999999999799</v>
      </c>
      <c r="S1428">
        <v>3.6699999999982502</v>
      </c>
      <c r="T1428">
        <v>1.63000000000102</v>
      </c>
      <c r="U1428" s="3">
        <v>3.7285941840145198</v>
      </c>
      <c r="V1428" s="17">
        <v>7.30761563701172</v>
      </c>
      <c r="W1428" s="22">
        <f>IFERROR(Table1[[#This Row],[MutualInformation]]/Table1[[#This Row],[MutualInformationPotential]],0)</f>
        <v>0.51023403107436038</v>
      </c>
      <c r="X1428" s="3">
        <v>0.28000431441111401</v>
      </c>
      <c r="Y1428" s="3">
        <v>0.62240735263359004</v>
      </c>
      <c r="Z1428" s="3">
        <f>IFERROR(Table1[[#This Row],[MutualInformationVsOutcome]]/Table1[[#This Row],[MutualInformationVsOutcomePotential]],0)</f>
        <v>0.44987308267862314</v>
      </c>
      <c r="AA1428">
        <v>259</v>
      </c>
      <c r="AB1428">
        <v>545</v>
      </c>
      <c r="AC1428">
        <v>91</v>
      </c>
      <c r="AD1428">
        <v>105</v>
      </c>
      <c r="AE1428" s="3" t="s">
        <v>262</v>
      </c>
      <c r="AF14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428" s="17" t="str">
        <f>RIGHT(Table1[[#This Row],[AlgorithmFunc]],LEN(Table1[[#This Row],[AlgorithmFunc]])-16)</f>
        <v>Recursive2Sizes</v>
      </c>
      <c r="AH1428" s="3">
        <f>Table1[[#This Row],['# CM TP]]+Table1[[#This Row],['# CM TN]]</f>
        <v>804</v>
      </c>
      <c r="AI1428" s="3">
        <f>Table1[[#This Row],['# CM FP]]+Table1[[#This Row],['# CM FN]]</f>
        <v>196</v>
      </c>
      <c r="AJ1428" s="3">
        <f>Table1[[#This Row],['# CM TP]]+Table1[[#This Row],['# CM FP]]</f>
        <v>350</v>
      </c>
      <c r="AK1428" s="3">
        <f>Table1[[#This Row],['# CM TN]]+Table1[[#This Row],['# CM FN]]</f>
        <v>650</v>
      </c>
      <c r="AL1428" s="3">
        <f>Table1[[#This Row],[GT_T]]+Table1[[#This Row],[GT_F]]</f>
        <v>1000</v>
      </c>
      <c r="AM1428" s="3">
        <f>IFERROR((Table1[[#This Row],['# CM TP]]+Table1[[#This Row],['# CM TN]])/Table1[[#This Row],[GT_TOT]], 0)</f>
        <v>0.80400000000000005</v>
      </c>
      <c r="AN1428" s="3">
        <f>IFERROR(((Table1[[#This Row],[GT_T]]*Table1[[#This Row],[GT_ML_P]]/Table1[[#This Row],[GT_TOT]])+(Table1[[#This Row],[GT_F]]*Table1[[#This Row],[GT_ML_N]]/Table1[[#This Row],[GT_TOT]]))/Table1[[#This Row],[GT_TOT]],0)</f>
        <v>0.40879999999999994</v>
      </c>
      <c r="AO1428" s="3">
        <f>(Table1[[#This Row],[OBS_ACC]]-Table1[[#This Row],[EXP_ACC]])/(1-Table1[[#This Row],[EXP_ACC]])</f>
        <v>0.66847090663058195</v>
      </c>
      <c r="AP1428" s="3">
        <f>Table1[[#This Row],['# CM TP]]+Table1[[#This Row],['# CM FN]]</f>
        <v>364</v>
      </c>
      <c r="AQ1428" s="3">
        <f>Table1[[#This Row],['# CM TN]]+Table1[[#This Row],['# CM FP]]</f>
        <v>636</v>
      </c>
      <c r="AR1428" s="2">
        <f>IFERROR(Table1[[#This Row],[NUM_T]]/(Table1[[#This Row],[NUM_T]]+Table1[[#This Row],[NUM_F]]),0)</f>
        <v>0.36399999999999999</v>
      </c>
      <c r="AS1428" s="2">
        <f>IFERROR(((LEN(Table1[[#This Row],[Predictors]])-LEN(SUBSTITUTE(Table1[[#This Row],[Predictors]],"_","")))/Table1[[#This Row],[NumPredictors]])-Table1[[#This Row],[P_se]],0)</f>
        <v>0.2</v>
      </c>
      <c r="AT1428" s="2">
        <f>IFERROR((LEN(Table1[[#This Row],[Predictors]])-LEN(SUBSTITUTE(Table1[[#This Row],[Predictors]],".","")))/Table1[[#This Row],[NumPredictors]],0)</f>
        <v>0.2</v>
      </c>
      <c r="AU14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8" s="2">
        <f>1-(Table1[[#This Row],[P_2gram]]+Table1[[#This Row],[P_order]]+Table1[[#This Row],[P_se]])</f>
        <v>0.6</v>
      </c>
    </row>
    <row r="1429" spans="1:48" x14ac:dyDescent="0.25">
      <c r="A1429">
        <v>85</v>
      </c>
      <c r="B1429" t="s">
        <v>645</v>
      </c>
      <c r="C1429" t="s">
        <v>190</v>
      </c>
      <c r="D1429" s="26" t="s">
        <v>1510</v>
      </c>
      <c r="E1429">
        <v>4000</v>
      </c>
      <c r="F14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429" t="s">
        <v>681</v>
      </c>
      <c r="H1429" s="3">
        <v>1</v>
      </c>
      <c r="I1429" s="1">
        <v>42795.592256944445</v>
      </c>
      <c r="J1429" s="3" t="s">
        <v>173</v>
      </c>
      <c r="K1429" s="1" t="s">
        <v>11</v>
      </c>
      <c r="L1429" t="str">
        <f>SUBSTITUTE(SUBSTITUTE(Table1[[#This Row],[PredictorSetsOrig]],"task","act"),"startend","se")</f>
        <v>act,order</v>
      </c>
      <c r="M1429" s="26" t="s">
        <v>26</v>
      </c>
      <c r="N1429" s="3">
        <v>5</v>
      </c>
      <c r="O1429" s="3">
        <f>IF(Table1[[#This Row],[Algorithm]]="None",0,IF(Table1[[#This Row],[NumPredictors]]&lt;=5,5,IF(Table1[[#This Row],[NumPredictors]]&lt;=10,10,IF(Table1[[#This Row],[NumPredictors]]&lt;=30,30,50))))</f>
        <v>5</v>
      </c>
      <c r="P1429" s="2">
        <v>0.80400000000000005</v>
      </c>
      <c r="Q1429" s="2">
        <v>0.81033333333333302</v>
      </c>
      <c r="R1429">
        <v>145.66</v>
      </c>
      <c r="S1429">
        <v>4.0999999999985404</v>
      </c>
      <c r="T1429">
        <v>0.90999999999985404</v>
      </c>
      <c r="U1429" s="3">
        <v>3.5224253309862998</v>
      </c>
      <c r="V1429" s="17">
        <v>7.28892414629368</v>
      </c>
      <c r="W1429" s="22">
        <f>IFERROR(Table1[[#This Row],[MutualInformation]]/Table1[[#This Row],[MutualInformationPotential]],0)</f>
        <v>0.48325723526391828</v>
      </c>
      <c r="X1429" s="3">
        <v>0.26633389143210501</v>
      </c>
      <c r="Y1429" s="3">
        <v>0.62004340356102405</v>
      </c>
      <c r="Z1429" s="3">
        <f>IFERROR(Table1[[#This Row],[MutualInformationVsOutcome]]/Table1[[#This Row],[MutualInformationVsOutcomePotential]],0)</f>
        <v>0.42954072231476081</v>
      </c>
      <c r="AA1429">
        <v>259</v>
      </c>
      <c r="AB1429">
        <v>545</v>
      </c>
      <c r="AC1429">
        <v>91</v>
      </c>
      <c r="AD1429">
        <v>105</v>
      </c>
      <c r="AE1429" s="3" t="s">
        <v>260</v>
      </c>
      <c r="AF14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429" s="17" t="str">
        <f>RIGHT(Table1[[#This Row],[AlgorithmFunc]],LEN(Table1[[#This Row],[AlgorithmFunc]])-16)</f>
        <v>Recursive2Sizes</v>
      </c>
      <c r="AH1429" s="3">
        <f>Table1[[#This Row],['# CM TP]]+Table1[[#This Row],['# CM TN]]</f>
        <v>804</v>
      </c>
      <c r="AI1429" s="3">
        <f>Table1[[#This Row],['# CM FP]]+Table1[[#This Row],['# CM FN]]</f>
        <v>196</v>
      </c>
      <c r="AJ1429" s="3">
        <f>Table1[[#This Row],['# CM TP]]+Table1[[#This Row],['# CM FP]]</f>
        <v>350</v>
      </c>
      <c r="AK1429" s="3">
        <f>Table1[[#This Row],['# CM TN]]+Table1[[#This Row],['# CM FN]]</f>
        <v>650</v>
      </c>
      <c r="AL1429" s="3">
        <f>Table1[[#This Row],[GT_T]]+Table1[[#This Row],[GT_F]]</f>
        <v>1000</v>
      </c>
      <c r="AM1429" s="3">
        <f>IFERROR((Table1[[#This Row],['# CM TP]]+Table1[[#This Row],['# CM TN]])/Table1[[#This Row],[GT_TOT]], 0)</f>
        <v>0.80400000000000005</v>
      </c>
      <c r="AN1429" s="3">
        <f>IFERROR(((Table1[[#This Row],[GT_T]]*Table1[[#This Row],[GT_ML_P]]/Table1[[#This Row],[GT_TOT]])+(Table1[[#This Row],[GT_F]]*Table1[[#This Row],[GT_ML_N]]/Table1[[#This Row],[GT_TOT]]))/Table1[[#This Row],[GT_TOT]],0)</f>
        <v>0.40879999999999994</v>
      </c>
      <c r="AO1429" s="3">
        <f>(Table1[[#This Row],[OBS_ACC]]-Table1[[#This Row],[EXP_ACC]])/(1-Table1[[#This Row],[EXP_ACC]])</f>
        <v>0.66847090663058195</v>
      </c>
      <c r="AP1429" s="3">
        <f>Table1[[#This Row],['# CM TP]]+Table1[[#This Row],['# CM FN]]</f>
        <v>364</v>
      </c>
      <c r="AQ1429" s="3">
        <f>Table1[[#This Row],['# CM TN]]+Table1[[#This Row],['# CM FP]]</f>
        <v>636</v>
      </c>
      <c r="AR1429" s="2">
        <f>IFERROR(Table1[[#This Row],[NUM_T]]/(Table1[[#This Row],[NUM_T]]+Table1[[#This Row],[NUM_F]]),0)</f>
        <v>0.36399999999999999</v>
      </c>
      <c r="AS1429" s="2">
        <f>IFERROR(((LEN(Table1[[#This Row],[Predictors]])-LEN(SUBSTITUTE(Table1[[#This Row],[Predictors]],"_","")))/Table1[[#This Row],[NumPredictors]])-Table1[[#This Row],[P_se]],0)</f>
        <v>0</v>
      </c>
      <c r="AT1429" s="2">
        <f>IFERROR((LEN(Table1[[#This Row],[Predictors]])-LEN(SUBSTITUTE(Table1[[#This Row],[Predictors]],".","")))/Table1[[#This Row],[NumPredictors]],0)</f>
        <v>0.4</v>
      </c>
      <c r="AU14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29" s="2">
        <f>1-(Table1[[#This Row],[P_2gram]]+Table1[[#This Row],[P_order]]+Table1[[#This Row],[P_se]])</f>
        <v>0.6</v>
      </c>
    </row>
    <row r="1430" spans="1:48" x14ac:dyDescent="0.25">
      <c r="A1430">
        <v>4</v>
      </c>
      <c r="B1430" t="s">
        <v>645</v>
      </c>
      <c r="C1430" t="s">
        <v>190</v>
      </c>
      <c r="D1430" s="26" t="s">
        <v>1510</v>
      </c>
      <c r="E1430">
        <v>4000</v>
      </c>
      <c r="F14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430" t="s">
        <v>698</v>
      </c>
      <c r="H1430" s="3">
        <v>1</v>
      </c>
      <c r="I1430" s="1">
        <v>42795.710717592592</v>
      </c>
      <c r="J1430" t="s">
        <v>28</v>
      </c>
      <c r="K1430" s="1" t="s">
        <v>11</v>
      </c>
      <c r="L1430" t="str">
        <f>SUBSTITUTE(SUBSTITUTE(Table1[[#This Row],[PredictorSetsOrig]],"task","act"),"startend","se")</f>
        <v>2gram</v>
      </c>
      <c r="M1430" s="26" t="s">
        <v>434</v>
      </c>
      <c r="N1430" s="3">
        <v>30</v>
      </c>
      <c r="O1430" s="3">
        <f>IF(Table1[[#This Row],[Algorithm]]="None",0,IF(Table1[[#This Row],[NumPredictors]]&lt;=5,5,IF(Table1[[#This Row],[NumPredictors]]&lt;=10,10,IF(Table1[[#This Row],[NumPredictors]]&lt;=30,30,50))))</f>
        <v>30</v>
      </c>
      <c r="P1430" s="2">
        <v>0.80400000000000005</v>
      </c>
      <c r="Q1430" s="2">
        <v>0.81266666666666698</v>
      </c>
      <c r="R1430">
        <v>10.6100000000006</v>
      </c>
      <c r="S1430">
        <v>6.6599999999962201</v>
      </c>
      <c r="T1430">
        <v>0.62999999999738099</v>
      </c>
      <c r="U1430" s="3">
        <v>6.5507883280609196</v>
      </c>
      <c r="V1430" s="17">
        <v>7.30761563701172</v>
      </c>
      <c r="W1430" s="22">
        <f>IFERROR(Table1[[#This Row],[MutualInformation]]/Table1[[#This Row],[MutualInformationPotential]],0)</f>
        <v>0.89643307112136406</v>
      </c>
      <c r="X1430" s="3">
        <v>0.52692783300833901</v>
      </c>
      <c r="Y1430" s="3">
        <v>0.62240735263359004</v>
      </c>
      <c r="Z1430" s="3">
        <f>IFERROR(Table1[[#This Row],[MutualInformationVsOutcome]]/Table1[[#This Row],[MutualInformationVsOutcomePotential]],0)</f>
        <v>0.8465964143558895</v>
      </c>
      <c r="AA1430">
        <v>240</v>
      </c>
      <c r="AB1430">
        <v>564</v>
      </c>
      <c r="AC1430">
        <v>72</v>
      </c>
      <c r="AD1430">
        <v>124</v>
      </c>
      <c r="AE1430" s="3" t="s">
        <v>674</v>
      </c>
      <c r="AF14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430" s="17" t="str">
        <f>RIGHT(Table1[[#This Row],[AlgorithmFunc]],LEN(Table1[[#This Row],[AlgorithmFunc]])-16)</f>
        <v>ClusterDuplicates</v>
      </c>
      <c r="AH1430" s="3">
        <f>Table1[[#This Row],['# CM TP]]+Table1[[#This Row],['# CM TN]]</f>
        <v>804</v>
      </c>
      <c r="AI1430" s="3">
        <f>Table1[[#This Row],['# CM FP]]+Table1[[#This Row],['# CM FN]]</f>
        <v>196</v>
      </c>
      <c r="AJ1430" s="3">
        <f>Table1[[#This Row],['# CM TP]]+Table1[[#This Row],['# CM FP]]</f>
        <v>312</v>
      </c>
      <c r="AK1430" s="3">
        <f>Table1[[#This Row],['# CM TN]]+Table1[[#This Row],['# CM FN]]</f>
        <v>688</v>
      </c>
      <c r="AL1430" s="3">
        <f>Table1[[#This Row],[GT_T]]+Table1[[#This Row],[GT_F]]</f>
        <v>1000</v>
      </c>
      <c r="AM1430" s="3">
        <f>IFERROR((Table1[[#This Row],['# CM TP]]+Table1[[#This Row],['# CM TN]])/Table1[[#This Row],[GT_TOT]], 0)</f>
        <v>0.80400000000000005</v>
      </c>
      <c r="AN1430" s="3">
        <f>IFERROR(((Table1[[#This Row],[GT_T]]*Table1[[#This Row],[GT_ML_P]]/Table1[[#This Row],[GT_TOT]])+(Table1[[#This Row],[GT_F]]*Table1[[#This Row],[GT_ML_N]]/Table1[[#This Row],[GT_TOT]]))/Table1[[#This Row],[GT_TOT]],0)</f>
        <v>0.38569600000000004</v>
      </c>
      <c r="AO1430" s="3">
        <f>(Table1[[#This Row],[OBS_ACC]]-Table1[[#This Row],[EXP_ACC]])/(1-Table1[[#This Row],[EXP_ACC]])</f>
        <v>0.68093973016617182</v>
      </c>
      <c r="AP1430" s="3">
        <f>Table1[[#This Row],['# CM TP]]+Table1[[#This Row],['# CM FN]]</f>
        <v>364</v>
      </c>
      <c r="AQ1430" s="3">
        <f>Table1[[#This Row],['# CM TN]]+Table1[[#This Row],['# CM FP]]</f>
        <v>636</v>
      </c>
      <c r="AR1430" s="2">
        <f>IFERROR(Table1[[#This Row],[NUM_T]]/(Table1[[#This Row],[NUM_T]]+Table1[[#This Row],[NUM_F]]),0)</f>
        <v>0.36399999999999999</v>
      </c>
      <c r="AS1430" s="2">
        <f>IFERROR(((LEN(Table1[[#This Row],[Predictors]])-LEN(SUBSTITUTE(Table1[[#This Row],[Predictors]],"_","")))/Table1[[#This Row],[NumPredictors]])-Table1[[#This Row],[P_se]],0)</f>
        <v>1</v>
      </c>
      <c r="AT1430" s="2">
        <f>IFERROR((LEN(Table1[[#This Row],[Predictors]])-LEN(SUBSTITUTE(Table1[[#This Row],[Predictors]],".","")))/Table1[[#This Row],[NumPredictors]],0)</f>
        <v>0</v>
      </c>
      <c r="AU14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0" s="2">
        <f>1-(Table1[[#This Row],[P_2gram]]+Table1[[#This Row],[P_order]]+Table1[[#This Row],[P_se]])</f>
        <v>0</v>
      </c>
    </row>
    <row r="1431" spans="1:48" x14ac:dyDescent="0.25">
      <c r="A1431">
        <v>54</v>
      </c>
      <c r="B1431" t="s">
        <v>645</v>
      </c>
      <c r="C1431" t="s">
        <v>190</v>
      </c>
      <c r="D1431" s="26" t="s">
        <v>1510</v>
      </c>
      <c r="E1431">
        <v>20000</v>
      </c>
      <c r="F14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431" t="s">
        <v>719</v>
      </c>
      <c r="H1431" s="3">
        <v>1</v>
      </c>
      <c r="I1431" s="1">
        <v>42796.882164351853</v>
      </c>
      <c r="J1431" t="s">
        <v>51</v>
      </c>
      <c r="K1431" t="s">
        <v>11</v>
      </c>
      <c r="L1431" t="str">
        <f>SUBSTITUTE(SUBSTITUTE(Table1[[#This Row],[PredictorSetsOrig]],"task","act"),"startend","se")</f>
        <v>2gram</v>
      </c>
      <c r="M1431" s="26" t="s">
        <v>434</v>
      </c>
      <c r="N1431" s="3">
        <v>10</v>
      </c>
      <c r="O1431" s="3">
        <f>IF(Table1[[#This Row],[Algorithm]]="None",0,IF(Table1[[#This Row],[NumPredictors]]&lt;=5,5,IF(Table1[[#This Row],[NumPredictors]]&lt;=10,10,IF(Table1[[#This Row],[NumPredictors]]&lt;=30,30,50))))</f>
        <v>10</v>
      </c>
      <c r="P1431" s="2">
        <v>0.80400000000000005</v>
      </c>
      <c r="Q1431" s="2">
        <v>0.80593333333333295</v>
      </c>
      <c r="R1431" s="1">
        <v>16.739999999997998</v>
      </c>
      <c r="S1431" s="3">
        <v>17.0599999999977</v>
      </c>
      <c r="T1431" s="1">
        <v>2.4100000000034898</v>
      </c>
      <c r="U1431" s="3">
        <v>2.08696962943664</v>
      </c>
      <c r="V1431" s="17">
        <v>8.0938529963357908</v>
      </c>
      <c r="W1431" s="22">
        <f>IFERROR(Table1[[#This Row],[MutualInformation]]/Table1[[#This Row],[MutualInformationPotential]],0)</f>
        <v>0.25784624830491021</v>
      </c>
      <c r="X1431" s="3">
        <v>9.5719498805789394E-2</v>
      </c>
      <c r="Y1431" s="3">
        <v>0.49001185436299499</v>
      </c>
      <c r="Z1431" s="3">
        <f>IFERROR(Table1[[#This Row],[MutualInformationVsOutcome]]/Table1[[#This Row],[MutualInformationVsOutcomePotential]],0)</f>
        <v>0.19534119012329346</v>
      </c>
      <c r="AA1431">
        <v>344</v>
      </c>
      <c r="AB1431">
        <v>3676</v>
      </c>
      <c r="AC1431">
        <v>165</v>
      </c>
      <c r="AD1431">
        <v>815</v>
      </c>
      <c r="AE1431" s="3" t="s">
        <v>765</v>
      </c>
      <c r="AF14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431" s="17" t="str">
        <f>RIGHT(Table1[[#This Row],[AlgorithmFunc]],LEN(Table1[[#This Row],[AlgorithmFunc]])-16)</f>
        <v>ClusterImportance</v>
      </c>
      <c r="AH1431" s="3">
        <f>Table1[[#This Row],['# CM TP]]+Table1[[#This Row],['# CM TN]]</f>
        <v>4020</v>
      </c>
      <c r="AI1431" s="3">
        <f>Table1[[#This Row],['# CM FP]]+Table1[[#This Row],['# CM FN]]</f>
        <v>980</v>
      </c>
      <c r="AJ1431" s="3">
        <f>Table1[[#This Row],['# CM TP]]+Table1[[#This Row],['# CM FP]]</f>
        <v>509</v>
      </c>
      <c r="AK1431" s="3">
        <f>Table1[[#This Row],['# CM TN]]+Table1[[#This Row],['# CM FN]]</f>
        <v>4491</v>
      </c>
      <c r="AL1431" s="3">
        <f>Table1[[#This Row],[GT_T]]+Table1[[#This Row],[GT_F]]</f>
        <v>5000</v>
      </c>
      <c r="AM1431" s="3">
        <f>IFERROR((Table1[[#This Row],['# CM TP]]+Table1[[#This Row],['# CM TN]])/Table1[[#This Row],[GT_TOT]], 0)</f>
        <v>0.80400000000000005</v>
      </c>
      <c r="AN1431" s="3">
        <f>IFERROR(((Table1[[#This Row],[GT_T]]*Table1[[#This Row],[GT_ML_P]]/Table1[[#This Row],[GT_TOT]])+(Table1[[#This Row],[GT_F]]*Table1[[#This Row],[GT_ML_N]]/Table1[[#This Row],[GT_TOT]]))/Table1[[#This Row],[GT_TOT]],0)</f>
        <v>0.25789440000000002</v>
      </c>
      <c r="AO1431" s="3">
        <f>(Table1[[#This Row],[OBS_ACC]]-Table1[[#This Row],[EXP_ACC]])/(1-Table1[[#This Row],[EXP_ACC]])</f>
        <v>0.73588664470393439</v>
      </c>
      <c r="AP1431" s="3">
        <f>Table1[[#This Row],['# CM TP]]+Table1[[#This Row],['# CM FN]]</f>
        <v>1159</v>
      </c>
      <c r="AQ1431" s="3">
        <f>Table1[[#This Row],['# CM TN]]+Table1[[#This Row],['# CM FP]]</f>
        <v>3841</v>
      </c>
      <c r="AR1431" s="2">
        <f>IFERROR(Table1[[#This Row],[NUM_T]]/(Table1[[#This Row],[NUM_T]]+Table1[[#This Row],[NUM_F]]),0)</f>
        <v>0.23180000000000001</v>
      </c>
      <c r="AS1431" s="2">
        <f>IFERROR(((LEN(Table1[[#This Row],[Predictors]])-LEN(SUBSTITUTE(Table1[[#This Row],[Predictors]],"_","")))/Table1[[#This Row],[NumPredictors]])-Table1[[#This Row],[P_se]],0)</f>
        <v>1</v>
      </c>
      <c r="AT1431" s="2">
        <f>IFERROR((LEN(Table1[[#This Row],[Predictors]])-LEN(SUBSTITUTE(Table1[[#This Row],[Predictors]],".","")))/Table1[[#This Row],[NumPredictors]],0)</f>
        <v>0</v>
      </c>
      <c r="AU14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1" s="2">
        <f>1-(Table1[[#This Row],[P_2gram]]+Table1[[#This Row],[P_order]]+Table1[[#This Row],[P_se]])</f>
        <v>0</v>
      </c>
    </row>
    <row r="1432" spans="1:48" x14ac:dyDescent="0.25">
      <c r="A1432">
        <v>54</v>
      </c>
      <c r="B1432" t="s">
        <v>645</v>
      </c>
      <c r="C1432" t="s">
        <v>185</v>
      </c>
      <c r="D1432" s="26" t="s">
        <v>1510</v>
      </c>
      <c r="E1432">
        <v>4000</v>
      </c>
      <c r="F14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432" t="s">
        <v>794</v>
      </c>
      <c r="H1432" s="3">
        <v>1</v>
      </c>
      <c r="I1432" s="1">
        <v>42798.529791666668</v>
      </c>
      <c r="J1432" t="s">
        <v>740</v>
      </c>
      <c r="K1432" s="1" t="s">
        <v>11</v>
      </c>
      <c r="L1432" t="str">
        <f>SUBSTITUTE(SUBSTITUTE(Table1[[#This Row],[PredictorSetsOrig]],"task","act"),"startend","se")</f>
        <v>order</v>
      </c>
      <c r="M1432" s="26" t="s">
        <v>436</v>
      </c>
      <c r="N1432" s="27">
        <v>30</v>
      </c>
      <c r="O1432" s="3">
        <f>IF(Table1[[#This Row],[Algorithm]]="None",0,IF(Table1[[#This Row],[NumPredictors]]&lt;=5,5,IF(Table1[[#This Row],[NumPredictors]]&lt;=10,10,IF(Table1[[#This Row],[NumPredictors]]&lt;=30,30,50))))</f>
        <v>30</v>
      </c>
      <c r="P1432" s="2">
        <v>0.80400000000000005</v>
      </c>
      <c r="Q1432" s="2">
        <v>0.79833333333333301</v>
      </c>
      <c r="R1432">
        <v>2.63</v>
      </c>
      <c r="S1432">
        <v>6.2799999999999701</v>
      </c>
      <c r="T1432" s="1">
        <v>0.91000000000002501</v>
      </c>
      <c r="U1432" s="3">
        <v>3.0043076131405599</v>
      </c>
      <c r="V1432" s="17">
        <v>7.01301931468352</v>
      </c>
      <c r="W1432" s="22">
        <f>IFERROR(Table1[[#This Row],[MutualInformation]]/Table1[[#This Row],[MutualInformationPotential]],0)</f>
        <v>0.42839003834629202</v>
      </c>
      <c r="X1432" s="27">
        <v>6.7181503335620896E-2</v>
      </c>
      <c r="Y1432" s="27">
        <v>0.35444746043164099</v>
      </c>
      <c r="Z1432" s="3">
        <f>IFERROR(Table1[[#This Row],[MutualInformationVsOutcome]]/Table1[[#This Row],[MutualInformationVsOutcomePotential]],0)</f>
        <v>0.18953867874750246</v>
      </c>
      <c r="AA1432" s="1">
        <v>0</v>
      </c>
      <c r="AB1432" s="1">
        <v>804</v>
      </c>
      <c r="AC1432">
        <v>1</v>
      </c>
      <c r="AD1432">
        <v>195</v>
      </c>
      <c r="AE1432" s="3" t="s">
        <v>824</v>
      </c>
      <c r="AF14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432" s="17" t="str">
        <f>RIGHT(Table1[[#This Row],[AlgorithmFunc]],LEN(Table1[[#This Row],[AlgorithmFunc]])-16)</f>
        <v>MRMRClassic</v>
      </c>
      <c r="AH1432" s="3">
        <f>Table1[[#This Row],['# CM TP]]+Table1[[#This Row],['# CM TN]]</f>
        <v>804</v>
      </c>
      <c r="AI1432" s="3">
        <f>Table1[[#This Row],['# CM FP]]+Table1[[#This Row],['# CM FN]]</f>
        <v>196</v>
      </c>
      <c r="AJ1432" s="3">
        <f>Table1[[#This Row],['# CM TP]]+Table1[[#This Row],['# CM FP]]</f>
        <v>1</v>
      </c>
      <c r="AK1432" s="3">
        <f>Table1[[#This Row],['# CM TN]]+Table1[[#This Row],['# CM FN]]</f>
        <v>999</v>
      </c>
      <c r="AL1432" s="3">
        <f>Table1[[#This Row],[GT_T]]+Table1[[#This Row],[GT_F]]</f>
        <v>1000</v>
      </c>
      <c r="AM1432" s="3">
        <f>IFERROR((Table1[[#This Row],['# CM TP]]+Table1[[#This Row],['# CM TN]])/Table1[[#This Row],[GT_TOT]], 0)</f>
        <v>0.80400000000000005</v>
      </c>
      <c r="AN1432" s="3">
        <f>IFERROR(((Table1[[#This Row],[GT_T]]*Table1[[#This Row],[GT_ML_P]]/Table1[[#This Row],[GT_TOT]])+(Table1[[#This Row],[GT_F]]*Table1[[#This Row],[GT_ML_N]]/Table1[[#This Row],[GT_TOT]]))/Table1[[#This Row],[GT_TOT]],0)</f>
        <v>0.196608</v>
      </c>
      <c r="AO1432" s="3">
        <f>(Table1[[#This Row],[OBS_ACC]]-Table1[[#This Row],[EXP_ACC]])/(1-Table1[[#This Row],[EXP_ACC]])</f>
        <v>0.75603441408428274</v>
      </c>
      <c r="AP1432" s="3">
        <f>Table1[[#This Row],['# CM TP]]+Table1[[#This Row],['# CM FN]]</f>
        <v>195</v>
      </c>
      <c r="AQ1432" s="3">
        <f>Table1[[#This Row],['# CM TN]]+Table1[[#This Row],['# CM FP]]</f>
        <v>805</v>
      </c>
      <c r="AR1432" s="2">
        <f>IFERROR(Table1[[#This Row],[NUM_T]]/(Table1[[#This Row],[NUM_T]]+Table1[[#This Row],[NUM_F]]),0)</f>
        <v>0.19500000000000001</v>
      </c>
      <c r="AS1432" s="2">
        <f>IFERROR(((LEN(Table1[[#This Row],[Predictors]])-LEN(SUBSTITUTE(Table1[[#This Row],[Predictors]],"_","")))/Table1[[#This Row],[NumPredictors]])-Table1[[#This Row],[P_se]],0)</f>
        <v>0</v>
      </c>
      <c r="AT1432" s="2">
        <f>IFERROR((LEN(Table1[[#This Row],[Predictors]])-LEN(SUBSTITUTE(Table1[[#This Row],[Predictors]],".","")))/Table1[[#This Row],[NumPredictors]],0)</f>
        <v>1</v>
      </c>
      <c r="AU14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2" s="2">
        <f>1-(Table1[[#This Row],[P_2gram]]+Table1[[#This Row],[P_order]]+Table1[[#This Row],[P_se]])</f>
        <v>0</v>
      </c>
    </row>
    <row r="1433" spans="1:48" x14ac:dyDescent="0.25">
      <c r="A1433" s="26">
        <v>64</v>
      </c>
      <c r="B1433" s="26" t="s">
        <v>645</v>
      </c>
      <c r="C1433" s="26" t="s">
        <v>185</v>
      </c>
      <c r="D1433" s="26" t="s">
        <v>1510</v>
      </c>
      <c r="E1433" s="26">
        <v>4000</v>
      </c>
      <c r="F14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433" s="26" t="s">
        <v>794</v>
      </c>
      <c r="H1433" s="27">
        <v>1</v>
      </c>
      <c r="I1433" s="28">
        <v>42798.53125</v>
      </c>
      <c r="J1433" s="26" t="s">
        <v>484</v>
      </c>
      <c r="K1433" s="28" t="s">
        <v>11</v>
      </c>
      <c r="L1433" t="str">
        <f>SUBSTITUTE(SUBSTITUTE(Table1[[#This Row],[PredictorSetsOrig]],"task","act"),"startend","se")</f>
        <v>2gram</v>
      </c>
      <c r="M1433" s="26" t="s">
        <v>434</v>
      </c>
      <c r="N1433" s="27">
        <v>30</v>
      </c>
      <c r="O1433" s="27">
        <f>IF(Table1[[#This Row],[Algorithm]]="None",0,IF(Table1[[#This Row],[NumPredictors]]&lt;=5,5,IF(Table1[[#This Row],[NumPredictors]]&lt;=10,10,IF(Table1[[#This Row],[NumPredictors]]&lt;=30,30,50))))</f>
        <v>30</v>
      </c>
      <c r="P1433" s="29">
        <v>0.80400000000000005</v>
      </c>
      <c r="Q1433" s="29">
        <v>0.80300000000000005</v>
      </c>
      <c r="R1433" s="26">
        <v>4.4500000000000499</v>
      </c>
      <c r="S1433" s="26">
        <v>5.9700000000000299</v>
      </c>
      <c r="T1433" s="28">
        <v>0.70000000000004503</v>
      </c>
      <c r="U1433" s="27">
        <v>1.23035810468061</v>
      </c>
      <c r="V1433" s="17">
        <v>7.30761563701172</v>
      </c>
      <c r="W1433" s="22">
        <f>IFERROR(Table1[[#This Row],[MutualInformation]]/Table1[[#This Row],[MutualInformationPotential]],0)</f>
        <v>0.16836655973654033</v>
      </c>
      <c r="X1433" s="27">
        <v>4.8558642154333101E-2</v>
      </c>
      <c r="Y1433" s="3">
        <v>0.40525441704633802</v>
      </c>
      <c r="Z1433" s="27">
        <f>IFERROR(Table1[[#This Row],[MutualInformationVsOutcome]]/Table1[[#This Row],[MutualInformationVsOutcomePotential]],0)</f>
        <v>0.11982261046837833</v>
      </c>
      <c r="AA1433" s="28">
        <v>15</v>
      </c>
      <c r="AB1433" s="28">
        <v>789</v>
      </c>
      <c r="AC1433" s="26">
        <v>16</v>
      </c>
      <c r="AD1433" s="26">
        <v>180</v>
      </c>
      <c r="AE1433" s="27" t="s">
        <v>834</v>
      </c>
      <c r="AF14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433" s="17" t="str">
        <f>RIGHT(Table1[[#This Row],[AlgorithmFunc]],LEN(Table1[[#This Row],[AlgorithmFunc]])-16)</f>
        <v>MRMREnsemble5</v>
      </c>
      <c r="AH1433" s="27">
        <f>Table1[[#This Row],['# CM TP]]+Table1[[#This Row],['# CM TN]]</f>
        <v>804</v>
      </c>
      <c r="AI1433" s="27">
        <f>Table1[[#This Row],['# CM FP]]+Table1[[#This Row],['# CM FN]]</f>
        <v>196</v>
      </c>
      <c r="AJ1433" s="27">
        <f>Table1[[#This Row],['# CM TP]]+Table1[[#This Row],['# CM FP]]</f>
        <v>31</v>
      </c>
      <c r="AK1433" s="27">
        <f>Table1[[#This Row],['# CM TN]]+Table1[[#This Row],['# CM FN]]</f>
        <v>969</v>
      </c>
      <c r="AL1433" s="27">
        <f>Table1[[#This Row],[GT_T]]+Table1[[#This Row],[GT_F]]</f>
        <v>1000</v>
      </c>
      <c r="AM1433" s="27">
        <f>IFERROR((Table1[[#This Row],['# CM TP]]+Table1[[#This Row],['# CM TN]])/Table1[[#This Row],[GT_TOT]], 0)</f>
        <v>0.80400000000000005</v>
      </c>
      <c r="AN1433" s="27">
        <f>IFERROR(((Table1[[#This Row],[GT_T]]*Table1[[#This Row],[GT_ML_P]]/Table1[[#This Row],[GT_TOT]])+(Table1[[#This Row],[GT_F]]*Table1[[#This Row],[GT_ML_N]]/Table1[[#This Row],[GT_TOT]]))/Table1[[#This Row],[GT_TOT]],0)</f>
        <v>0.21484800000000001</v>
      </c>
      <c r="AO1433" s="27">
        <f>(Table1[[#This Row],[OBS_ACC]]-Table1[[#This Row],[EXP_ACC]])/(1-Table1[[#This Row],[EXP_ACC]])</f>
        <v>0.75036680795565702</v>
      </c>
      <c r="AP1433" s="27">
        <f>Table1[[#This Row],['# CM TP]]+Table1[[#This Row],['# CM FN]]</f>
        <v>195</v>
      </c>
      <c r="AQ1433" s="27">
        <f>Table1[[#This Row],['# CM TN]]+Table1[[#This Row],['# CM FP]]</f>
        <v>805</v>
      </c>
      <c r="AR1433" s="29">
        <f>IFERROR(Table1[[#This Row],[NUM_T]]/(Table1[[#This Row],[NUM_T]]+Table1[[#This Row],[NUM_F]]),0)</f>
        <v>0.19500000000000001</v>
      </c>
      <c r="AS1433" s="29">
        <f>IFERROR(((LEN(Table1[[#This Row],[Predictors]])-LEN(SUBSTITUTE(Table1[[#This Row],[Predictors]],"_","")))/Table1[[#This Row],[NumPredictors]])-Table1[[#This Row],[P_se]],0)</f>
        <v>1</v>
      </c>
      <c r="AT1433" s="29">
        <f>IFERROR((LEN(Table1[[#This Row],[Predictors]])-LEN(SUBSTITUTE(Table1[[#This Row],[Predictors]],".","")))/Table1[[#This Row],[NumPredictors]],0)</f>
        <v>0</v>
      </c>
      <c r="AU14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3" s="29">
        <f>1-(Table1[[#This Row],[P_2gram]]+Table1[[#This Row],[P_order]]+Table1[[#This Row],[P_se]])</f>
        <v>0</v>
      </c>
    </row>
    <row r="1434" spans="1:48" x14ac:dyDescent="0.25">
      <c r="A1434">
        <v>82</v>
      </c>
      <c r="B1434" t="s">
        <v>645</v>
      </c>
      <c r="C1434" t="s">
        <v>190</v>
      </c>
      <c r="D1434" s="26" t="s">
        <v>1510</v>
      </c>
      <c r="E1434">
        <v>4000</v>
      </c>
      <c r="F14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434" t="s">
        <v>1070</v>
      </c>
      <c r="H1434" s="3">
        <v>1</v>
      </c>
      <c r="I1434" s="1">
        <v>43118.81627314815</v>
      </c>
      <c r="J1434" t="s">
        <v>1007</v>
      </c>
      <c r="K1434" t="s">
        <v>11</v>
      </c>
      <c r="L1434" t="str">
        <f>SUBSTITUTE(SUBSTITUTE(Table1[[#This Row],[PredictorSetsOrig]],"task","act"),"startend","se")</f>
        <v>act,se,2gram,order</v>
      </c>
      <c r="M1434" s="31" t="s">
        <v>20</v>
      </c>
      <c r="N1434" s="3">
        <v>30</v>
      </c>
      <c r="O1434" s="3">
        <f>IF(Table1[[#This Row],[Algorithm]]="None",0,IF(Table1[[#This Row],[NumPredictors]]&lt;=5,5,IF(Table1[[#This Row],[NumPredictors]]&lt;=10,10,IF(Table1[[#This Row],[NumPredictors]]&lt;=30,30,50))))</f>
        <v>30</v>
      </c>
      <c r="P1434" s="2">
        <v>0.80400000000000005</v>
      </c>
      <c r="Q1434" s="2">
        <v>0.81866666666666699</v>
      </c>
      <c r="R1434">
        <v>2.0399999999999601</v>
      </c>
      <c r="S1434">
        <v>7.06000000000006</v>
      </c>
      <c r="T1434">
        <v>1.75</v>
      </c>
      <c r="U1434" s="3">
        <v>6.2696846172394904</v>
      </c>
      <c r="V1434" s="17">
        <v>7.30761563701172</v>
      </c>
      <c r="W1434" s="22">
        <f>IFERROR(Table1[[#This Row],[MutualInformation]]/Table1[[#This Row],[MutualInformationPotential]],0)</f>
        <v>0.8579658439456912</v>
      </c>
      <c r="X1434" s="3">
        <v>0.52155239427094602</v>
      </c>
      <c r="Y1434" s="3">
        <v>0.62240735263359004</v>
      </c>
      <c r="Z1434" s="3">
        <f>IFERROR(Table1[[#This Row],[MutualInformationVsOutcome]]/Table1[[#This Row],[MutualInformationVsOutcomePotential]],0)</f>
        <v>0.83795988602014937</v>
      </c>
      <c r="AA1434">
        <v>253</v>
      </c>
      <c r="AB1434">
        <v>551</v>
      </c>
      <c r="AC1434">
        <v>85</v>
      </c>
      <c r="AD1434">
        <v>111</v>
      </c>
      <c r="AE1434" s="3" t="s">
        <v>1063</v>
      </c>
      <c r="AF14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434" s="17" t="str">
        <f>RIGHT(Table1[[#This Row],[AlgorithmFunc]],LEN(Table1[[#This Row],[AlgorithmFunc]])-16)</f>
        <v>ClusterFisher</v>
      </c>
      <c r="AH1434" s="3">
        <f>Table1[[#This Row],['# CM TP]]+Table1[[#This Row],['# CM TN]]</f>
        <v>804</v>
      </c>
      <c r="AI1434" s="3">
        <f>Table1[[#This Row],['# CM FP]]+Table1[[#This Row],['# CM FN]]</f>
        <v>196</v>
      </c>
      <c r="AJ1434" s="3">
        <f>Table1[[#This Row],['# CM TP]]+Table1[[#This Row],['# CM FP]]</f>
        <v>338</v>
      </c>
      <c r="AK1434" s="3">
        <f>Table1[[#This Row],['# CM TN]]+Table1[[#This Row],['# CM FN]]</f>
        <v>662</v>
      </c>
      <c r="AL1434" s="3">
        <f>Table1[[#This Row],[GT_T]]+Table1[[#This Row],[GT_F]]</f>
        <v>1000</v>
      </c>
      <c r="AM1434" s="3">
        <f>IFERROR((Table1[[#This Row],['# CM TP]]+Table1[[#This Row],['# CM TN]])/Table1[[#This Row],[GT_TOT]], 0)</f>
        <v>0.80400000000000005</v>
      </c>
      <c r="AN1434" s="3">
        <f>IFERROR(((Table1[[#This Row],[GT_T]]*Table1[[#This Row],[GT_ML_P]]/Table1[[#This Row],[GT_TOT]])+(Table1[[#This Row],[GT_F]]*Table1[[#This Row],[GT_ML_N]]/Table1[[#This Row],[GT_TOT]]))/Table1[[#This Row],[GT_TOT]],0)</f>
        <v>0.40150400000000003</v>
      </c>
      <c r="AO1434" s="3">
        <f>(Table1[[#This Row],[OBS_ACC]]-Table1[[#This Row],[EXP_ACC]])/(1-Table1[[#This Row],[EXP_ACC]])</f>
        <v>0.67251243116077652</v>
      </c>
      <c r="AP1434" s="3">
        <f>Table1[[#This Row],['# CM TP]]+Table1[[#This Row],['# CM FN]]</f>
        <v>364</v>
      </c>
      <c r="AQ1434" s="3">
        <f>Table1[[#This Row],['# CM TN]]+Table1[[#This Row],['# CM FP]]</f>
        <v>636</v>
      </c>
      <c r="AR1434" s="2">
        <f>IFERROR(Table1[[#This Row],[NUM_T]]/(Table1[[#This Row],[NUM_T]]+Table1[[#This Row],[NUM_F]]),0)</f>
        <v>0.36399999999999999</v>
      </c>
      <c r="AS1434" s="2">
        <f>IFERROR(((LEN(Table1[[#This Row],[Predictors]])-LEN(SUBSTITUTE(Table1[[#This Row],[Predictors]],"_","")))/Table1[[#This Row],[NumPredictors]])-Table1[[#This Row],[P_se]],0)</f>
        <v>0.4</v>
      </c>
      <c r="AT1434" s="2">
        <f>IFERROR((LEN(Table1[[#This Row],[Predictors]])-LEN(SUBSTITUTE(Table1[[#This Row],[Predictors]],".","")))/Table1[[#This Row],[NumPredictors]],0)</f>
        <v>0.46666666666666667</v>
      </c>
      <c r="AU14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4" s="2">
        <f>1-(Table1[[#This Row],[P_2gram]]+Table1[[#This Row],[P_order]]+Table1[[#This Row],[P_se]])</f>
        <v>0.1333333333333333</v>
      </c>
    </row>
    <row r="1435" spans="1:48" x14ac:dyDescent="0.25">
      <c r="A1435">
        <v>135</v>
      </c>
      <c r="B1435" t="s">
        <v>645</v>
      </c>
      <c r="C1435" t="s">
        <v>190</v>
      </c>
      <c r="D1435" s="26" t="s">
        <v>1510</v>
      </c>
      <c r="E1435">
        <v>40000</v>
      </c>
      <c r="F14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435" t="s">
        <v>1070</v>
      </c>
      <c r="H1435" s="3">
        <v>1</v>
      </c>
      <c r="I1435" s="1">
        <v>43118.851030092592</v>
      </c>
      <c r="J1435" t="s">
        <v>982</v>
      </c>
      <c r="K1435" t="s">
        <v>11</v>
      </c>
      <c r="L1435" t="str">
        <f>SUBSTITUTE(SUBSTITUTE(Table1[[#This Row],[PredictorSetsOrig]],"task","act"),"startend","se")</f>
        <v>act,se,2gram</v>
      </c>
      <c r="M1435" s="31" t="s">
        <v>16</v>
      </c>
      <c r="N1435" s="3">
        <v>30</v>
      </c>
      <c r="O1435" s="3">
        <f>IF(Table1[[#This Row],[Algorithm]]="None",0,IF(Table1[[#This Row],[NumPredictors]]&lt;=5,5,IF(Table1[[#This Row],[NumPredictors]]&lt;=10,10,IF(Table1[[#This Row],[NumPredictors]]&lt;=30,30,50))))</f>
        <v>30</v>
      </c>
      <c r="P1435" s="2">
        <v>0.80389999999999995</v>
      </c>
      <c r="Q1435" s="2">
        <v>0.80573333333333297</v>
      </c>
      <c r="R1435">
        <v>4.01999999999998</v>
      </c>
      <c r="S1435">
        <v>58.940000000000097</v>
      </c>
      <c r="T1435">
        <v>5.4400000000000501</v>
      </c>
      <c r="U1435" s="3">
        <v>0.77339725809800597</v>
      </c>
      <c r="V1435" s="17">
        <v>8.2937834738371201</v>
      </c>
      <c r="W1435" s="22">
        <f>IFERROR(Table1[[#This Row],[MutualInformation]]/Table1[[#This Row],[MutualInformationPotential]],0)</f>
        <v>9.3250235014900096E-2</v>
      </c>
      <c r="X1435" s="3">
        <v>2.9559058890091802E-2</v>
      </c>
      <c r="Y1435" s="3">
        <v>0.445241081265218</v>
      </c>
      <c r="Z1435" s="3">
        <f>IFERROR(Table1[[#This Row],[MutualInformationVsOutcome]]/Table1[[#This Row],[MutualInformationVsOutcomePotential]],0)</f>
        <v>6.6388884884780605E-2</v>
      </c>
      <c r="AA1435">
        <v>177</v>
      </c>
      <c r="AB1435">
        <v>7862</v>
      </c>
      <c r="AC1435">
        <v>76</v>
      </c>
      <c r="AD1435">
        <v>1885</v>
      </c>
      <c r="AE1435" s="3" t="s">
        <v>1214</v>
      </c>
      <c r="AF14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35" s="17" t="str">
        <f>RIGHT(Table1[[#This Row],[AlgorithmFunc]],LEN(Table1[[#This Row],[AlgorithmFunc]])-16)</f>
        <v>Fisher</v>
      </c>
      <c r="AH1435" s="3">
        <f>Table1[[#This Row],['# CM TP]]+Table1[[#This Row],['# CM TN]]</f>
        <v>8039</v>
      </c>
      <c r="AI1435" s="3">
        <f>Table1[[#This Row],['# CM FP]]+Table1[[#This Row],['# CM FN]]</f>
        <v>1961</v>
      </c>
      <c r="AJ1435" s="3">
        <f>Table1[[#This Row],['# CM TP]]+Table1[[#This Row],['# CM FP]]</f>
        <v>253</v>
      </c>
      <c r="AK1435" s="3">
        <f>Table1[[#This Row],['# CM TN]]+Table1[[#This Row],['# CM FN]]</f>
        <v>9747</v>
      </c>
      <c r="AL1435" s="3">
        <f>Table1[[#This Row],[GT_T]]+Table1[[#This Row],[GT_F]]</f>
        <v>10000</v>
      </c>
      <c r="AM1435" s="3">
        <f>IFERROR((Table1[[#This Row],['# CM TP]]+Table1[[#This Row],['# CM TN]])/Table1[[#This Row],[GT_TOT]], 0)</f>
        <v>0.80389999999999995</v>
      </c>
      <c r="AN1435" s="3">
        <f>IFERROR(((Table1[[#This Row],[GT_T]]*Table1[[#This Row],[GT_ML_P]]/Table1[[#This Row],[GT_TOT]])+(Table1[[#This Row],[GT_F]]*Table1[[#This Row],[GT_ML_N]]/Table1[[#This Row],[GT_TOT]]))/Table1[[#This Row],[GT_TOT]],0)</f>
        <v>0.21147734000000001</v>
      </c>
      <c r="AO1435" s="3">
        <f>(Table1[[#This Row],[OBS_ACC]]-Table1[[#This Row],[EXP_ACC]])/(1-Table1[[#This Row],[EXP_ACC]])</f>
        <v>0.75130708355293185</v>
      </c>
      <c r="AP1435" s="3">
        <f>Table1[[#This Row],['# CM TP]]+Table1[[#This Row],['# CM FN]]</f>
        <v>2062</v>
      </c>
      <c r="AQ1435" s="3">
        <f>Table1[[#This Row],['# CM TN]]+Table1[[#This Row],['# CM FP]]</f>
        <v>7938</v>
      </c>
      <c r="AR1435" s="2">
        <f>IFERROR(Table1[[#This Row],[NUM_T]]/(Table1[[#This Row],[NUM_T]]+Table1[[#This Row],[NUM_F]]),0)</f>
        <v>0.20619999999999999</v>
      </c>
      <c r="AS1435" s="2">
        <f>IFERROR(((LEN(Table1[[#This Row],[Predictors]])-LEN(SUBSTITUTE(Table1[[#This Row],[Predictors]],"_","")))/Table1[[#This Row],[NumPredictors]])-Table1[[#This Row],[P_se]],0)</f>
        <v>0.93333333333333335</v>
      </c>
      <c r="AT1435" s="2">
        <f>IFERROR((LEN(Table1[[#This Row],[Predictors]])-LEN(SUBSTITUTE(Table1[[#This Row],[Predictors]],".","")))/Table1[[#This Row],[NumPredictors]],0)</f>
        <v>0</v>
      </c>
      <c r="AU14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5" s="2">
        <f>1-(Table1[[#This Row],[P_2gram]]+Table1[[#This Row],[P_order]]+Table1[[#This Row],[P_se]])</f>
        <v>6.6666666666666652E-2</v>
      </c>
    </row>
    <row r="1436" spans="1:48" x14ac:dyDescent="0.25">
      <c r="A1436">
        <v>7</v>
      </c>
      <c r="B1436" t="s">
        <v>645</v>
      </c>
      <c r="C1436" t="s">
        <v>185</v>
      </c>
      <c r="D1436" t="s">
        <v>1510</v>
      </c>
      <c r="E1436">
        <v>40000</v>
      </c>
      <c r="F14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36" t="s">
        <v>1586</v>
      </c>
      <c r="H1436" s="3">
        <v>1</v>
      </c>
      <c r="I1436" s="1">
        <v>43126.828668981485</v>
      </c>
      <c r="J1436" t="s">
        <v>51</v>
      </c>
      <c r="K1436" t="s">
        <v>11</v>
      </c>
      <c r="L1436" t="str">
        <f>SUBSTITUTE(SUBSTITUTE(Table1[[#This Row],[PredictorSetsOrig]],"task","act"),"startend","se")</f>
        <v>act,2gram,order</v>
      </c>
      <c r="M1436" s="31" t="s">
        <v>24</v>
      </c>
      <c r="N1436" s="3">
        <v>10</v>
      </c>
      <c r="O1436" s="3">
        <f>IF(Table1[[#This Row],[Algorithm]]="None",0,IF(Table1[[#This Row],[NumPredictors]]&lt;=5,5,IF(Table1[[#This Row],[NumPredictors]]&lt;=10,10,IF(Table1[[#This Row],[NumPredictors]]&lt;=30,30,50))))</f>
        <v>10</v>
      </c>
      <c r="P1436" s="2">
        <v>0.80389999999999995</v>
      </c>
      <c r="Q1436" s="2">
        <v>0.80610000000000004</v>
      </c>
      <c r="R1436">
        <v>140.05999999999801</v>
      </c>
      <c r="S1436">
        <v>42.4700000000012</v>
      </c>
      <c r="T1436">
        <v>15.979999999995901</v>
      </c>
      <c r="U1436" s="3">
        <v>0.93049490772573595</v>
      </c>
      <c r="V1436" s="17"/>
      <c r="W1436" s="22">
        <f>IFERROR(Table1[[#This Row],[MutualInformation]]/Table1[[#This Row],[MutualInformationPotential]],0)</f>
        <v>0</v>
      </c>
      <c r="X1436" s="3">
        <v>1.29014944577186E-2</v>
      </c>
      <c r="Y1436" s="3"/>
      <c r="Z1436" s="3">
        <f>IFERROR(Table1[[#This Row],[MutualInformationVsOutcome]]/Table1[[#This Row],[MutualInformationVsOutcomePotential]],0)</f>
        <v>0</v>
      </c>
      <c r="AA1436">
        <v>16</v>
      </c>
      <c r="AB1436">
        <v>8023</v>
      </c>
      <c r="AC1436">
        <v>0</v>
      </c>
      <c r="AD1436">
        <v>1961</v>
      </c>
      <c r="AE1436" s="3" t="s">
        <v>1607</v>
      </c>
      <c r="AF143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436" s="17" t="str">
        <f>RIGHT(Table1[[#This Row],[AlgorithmFunc]],LEN(Table1[[#This Row],[AlgorithmFunc]])-16)</f>
        <v>ClusterImportance</v>
      </c>
      <c r="AH1436" s="3">
        <f>Table1[[#This Row],['# CM TP]]+Table1[[#This Row],['# CM TN]]</f>
        <v>8039</v>
      </c>
      <c r="AI1436" s="3">
        <f>Table1[[#This Row],['# CM FP]]+Table1[[#This Row],['# CM FN]]</f>
        <v>1961</v>
      </c>
      <c r="AJ1436" s="3">
        <f>Table1[[#This Row],['# CM TP]]+Table1[[#This Row],['# CM FP]]</f>
        <v>16</v>
      </c>
      <c r="AK1436" s="3">
        <f>Table1[[#This Row],['# CM TN]]+Table1[[#This Row],['# CM FN]]</f>
        <v>9984</v>
      </c>
      <c r="AL1436" s="3">
        <f>Table1[[#This Row],[GT_T]]+Table1[[#This Row],[GT_F]]</f>
        <v>10000</v>
      </c>
      <c r="AM1436" s="3">
        <f>IFERROR((Table1[[#This Row],['# CM TP]]+Table1[[#This Row],['# CM TN]])/Table1[[#This Row],[GT_TOT]], 0)</f>
        <v>0.80389999999999995</v>
      </c>
      <c r="AN1436" s="3">
        <f>IFERROR(((Table1[[#This Row],[GT_T]]*Table1[[#This Row],[GT_ML_P]]/Table1[[#This Row],[GT_TOT]])+(Table1[[#This Row],[GT_F]]*Table1[[#This Row],[GT_ML_N]]/Table1[[#This Row],[GT_TOT]]))/Table1[[#This Row],[GT_TOT]],0)</f>
        <v>0.19707247999999999</v>
      </c>
      <c r="AO1436" s="3">
        <f>(Table1[[#This Row],[OBS_ACC]]-Table1[[#This Row],[EXP_ACC]])/(1-Table1[[#This Row],[EXP_ACC]])</f>
        <v>0.7557687398733075</v>
      </c>
      <c r="AP1436" s="3">
        <f>Table1[[#This Row],['# CM TP]]+Table1[[#This Row],['# CM FN]]</f>
        <v>1977</v>
      </c>
      <c r="AQ1436" s="3">
        <f>Table1[[#This Row],['# CM TN]]+Table1[[#This Row],['# CM FP]]</f>
        <v>8023</v>
      </c>
      <c r="AR1436" s="2">
        <f>IFERROR(Table1[[#This Row],[NUM_T]]/(Table1[[#This Row],[NUM_T]]+Table1[[#This Row],[NUM_F]]),0)</f>
        <v>0.19769999999999999</v>
      </c>
      <c r="AS1436" s="2">
        <f>IFERROR(((LEN(Table1[[#This Row],[Predictors]])-LEN(SUBSTITUTE(Table1[[#This Row],[Predictors]],"_","")))/Table1[[#This Row],[NumPredictors]])-Table1[[#This Row],[P_se]],0)</f>
        <v>0.5</v>
      </c>
      <c r="AT1436" s="2">
        <f>IFERROR((LEN(Table1[[#This Row],[Predictors]])-LEN(SUBSTITUTE(Table1[[#This Row],[Predictors]],".","")))/Table1[[#This Row],[NumPredictors]],0)</f>
        <v>0.4</v>
      </c>
      <c r="AU14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6" s="2">
        <f>1-(Table1[[#This Row],[P_2gram]]+Table1[[#This Row],[P_order]]+Table1[[#This Row],[P_se]])</f>
        <v>9.9999999999999978E-2</v>
      </c>
    </row>
    <row r="1437" spans="1:48" x14ac:dyDescent="0.25">
      <c r="A1437">
        <v>5</v>
      </c>
      <c r="B1437" t="s">
        <v>645</v>
      </c>
      <c r="C1437" t="s">
        <v>185</v>
      </c>
      <c r="D1437" t="s">
        <v>1510</v>
      </c>
      <c r="E1437">
        <v>40000</v>
      </c>
      <c r="F14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37" t="s">
        <v>1586</v>
      </c>
      <c r="H1437" s="3">
        <v>1</v>
      </c>
      <c r="I1437" s="1">
        <v>43126.825011574074</v>
      </c>
      <c r="J1437" t="s">
        <v>51</v>
      </c>
      <c r="K1437" t="s">
        <v>11</v>
      </c>
      <c r="L1437" t="str">
        <f>SUBSTITUTE(SUBSTITUTE(Table1[[#This Row],[PredictorSetsOrig]],"task","act"),"startend","se")</f>
        <v>act,se,2gram,order</v>
      </c>
      <c r="M1437" s="31" t="s">
        <v>20</v>
      </c>
      <c r="N1437" s="3">
        <v>10</v>
      </c>
      <c r="O1437" s="3">
        <f>IF(Table1[[#This Row],[Algorithm]]="None",0,IF(Table1[[#This Row],[NumPredictors]]&lt;=5,5,IF(Table1[[#This Row],[NumPredictors]]&lt;=10,10,IF(Table1[[#This Row],[NumPredictors]]&lt;=30,30,50))))</f>
        <v>10</v>
      </c>
      <c r="P1437" s="2">
        <v>0.80369999999999997</v>
      </c>
      <c r="Q1437" s="2">
        <v>0.80640000000000001</v>
      </c>
      <c r="R1437">
        <v>143.060000000012</v>
      </c>
      <c r="S1437">
        <v>40.489999999990701</v>
      </c>
      <c r="T1437">
        <v>16.229999999995901</v>
      </c>
      <c r="U1437" s="3">
        <v>1.8188216337444501</v>
      </c>
      <c r="V1437" s="17"/>
      <c r="W1437" s="22">
        <f>IFERROR(Table1[[#This Row],[MutualInformation]]/Table1[[#This Row],[MutualInformationPotential]],0)</f>
        <v>0</v>
      </c>
      <c r="X1437" s="3">
        <v>3.3492666661688403E-2</v>
      </c>
      <c r="Y1437" s="3"/>
      <c r="Z1437" s="3">
        <f>IFERROR(Table1[[#This Row],[MutualInformationVsOutcome]]/Table1[[#This Row],[MutualInformationVsOutcomePotential]],0)</f>
        <v>0</v>
      </c>
      <c r="AA1437">
        <v>22</v>
      </c>
      <c r="AB1437">
        <v>8015</v>
      </c>
      <c r="AC1437">
        <v>8</v>
      </c>
      <c r="AD1437">
        <v>1955</v>
      </c>
      <c r="AE1437" s="3" t="s">
        <v>1605</v>
      </c>
      <c r="AF143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437" s="17" t="str">
        <f>RIGHT(Table1[[#This Row],[AlgorithmFunc]],LEN(Table1[[#This Row],[AlgorithmFunc]])-16)</f>
        <v>ClusterImportance</v>
      </c>
      <c r="AH1437" s="3">
        <f>Table1[[#This Row],['# CM TP]]+Table1[[#This Row],['# CM TN]]</f>
        <v>8037</v>
      </c>
      <c r="AI1437" s="3">
        <f>Table1[[#This Row],['# CM FP]]+Table1[[#This Row],['# CM FN]]</f>
        <v>1963</v>
      </c>
      <c r="AJ1437" s="3">
        <f>Table1[[#This Row],['# CM TP]]+Table1[[#This Row],['# CM FP]]</f>
        <v>30</v>
      </c>
      <c r="AK1437" s="3">
        <f>Table1[[#This Row],['# CM TN]]+Table1[[#This Row],['# CM FN]]</f>
        <v>9970</v>
      </c>
      <c r="AL1437" s="3">
        <f>Table1[[#This Row],[GT_T]]+Table1[[#This Row],[GT_F]]</f>
        <v>10000</v>
      </c>
      <c r="AM1437" s="3">
        <f>IFERROR((Table1[[#This Row],['# CM TP]]+Table1[[#This Row],['# CM TN]])/Table1[[#This Row],[GT_TOT]], 0)</f>
        <v>0.80369999999999997</v>
      </c>
      <c r="AN1437" s="3">
        <f>IFERROR(((Table1[[#This Row],[GT_T]]*Table1[[#This Row],[GT_ML_P]]/Table1[[#This Row],[GT_TOT]])+(Table1[[#This Row],[GT_F]]*Table1[[#This Row],[GT_ML_N]]/Table1[[#This Row],[GT_TOT]]))/Table1[[#This Row],[GT_TOT]],0)</f>
        <v>0.19812220000000003</v>
      </c>
      <c r="AO1437" s="3">
        <f>(Table1[[#This Row],[OBS_ACC]]-Table1[[#This Row],[EXP_ACC]])/(1-Table1[[#This Row],[EXP_ACC]])</f>
        <v>0.75519960772077732</v>
      </c>
      <c r="AP1437" s="3">
        <f>Table1[[#This Row],['# CM TP]]+Table1[[#This Row],['# CM FN]]</f>
        <v>1977</v>
      </c>
      <c r="AQ1437" s="3">
        <f>Table1[[#This Row],['# CM TN]]+Table1[[#This Row],['# CM FP]]</f>
        <v>8023</v>
      </c>
      <c r="AR1437" s="2">
        <f>IFERROR(Table1[[#This Row],[NUM_T]]/(Table1[[#This Row],[NUM_T]]+Table1[[#This Row],[NUM_F]]),0)</f>
        <v>0.19769999999999999</v>
      </c>
      <c r="AS1437" s="2">
        <f>IFERROR(((LEN(Table1[[#This Row],[Predictors]])-LEN(SUBSTITUTE(Table1[[#This Row],[Predictors]],"_","")))/Table1[[#This Row],[NumPredictors]])-Table1[[#This Row],[P_se]],0)</f>
        <v>0.6</v>
      </c>
      <c r="AT1437" s="2">
        <f>IFERROR((LEN(Table1[[#This Row],[Predictors]])-LEN(SUBSTITUTE(Table1[[#This Row],[Predictors]],".","")))/Table1[[#This Row],[NumPredictors]],0)</f>
        <v>0.4</v>
      </c>
      <c r="AU14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7" s="2">
        <f>1-(Table1[[#This Row],[P_2gram]]+Table1[[#This Row],[P_order]]+Table1[[#This Row],[P_se]])</f>
        <v>0</v>
      </c>
    </row>
    <row r="1438" spans="1:48" x14ac:dyDescent="0.25">
      <c r="A1438">
        <v>9</v>
      </c>
      <c r="B1438" t="s">
        <v>645</v>
      </c>
      <c r="C1438" t="s">
        <v>185</v>
      </c>
      <c r="D1438" t="s">
        <v>1510</v>
      </c>
      <c r="E1438">
        <v>40000</v>
      </c>
      <c r="F14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38" t="s">
        <v>1511</v>
      </c>
      <c r="H1438" s="3">
        <v>1</v>
      </c>
      <c r="I1438" s="1">
        <v>43122.613263888888</v>
      </c>
      <c r="J1438" t="s">
        <v>167</v>
      </c>
      <c r="K1438" t="s">
        <v>11</v>
      </c>
      <c r="L1438" t="str">
        <f>SUBSTITUTE(SUBSTITUTE(Table1[[#This Row],[PredictorSetsOrig]],"task","act"),"startend","se")</f>
        <v>2gram</v>
      </c>
      <c r="M1438" s="31" t="s">
        <v>434</v>
      </c>
      <c r="N1438" s="3">
        <v>10</v>
      </c>
      <c r="O1438" s="3">
        <f>IF(Table1[[#This Row],[Algorithm]]="None",0,IF(Table1[[#This Row],[NumPredictors]]&lt;=5,5,IF(Table1[[#This Row],[NumPredictors]]&lt;=10,10,IF(Table1[[#This Row],[NumPredictors]]&lt;=30,30,50))))</f>
        <v>10</v>
      </c>
      <c r="P1438" s="2">
        <v>0.80359999999999998</v>
      </c>
      <c r="Q1438" s="2">
        <v>0.80576666666666696</v>
      </c>
      <c r="R1438">
        <v>1343.52</v>
      </c>
      <c r="S1438">
        <v>34.209999999999098</v>
      </c>
      <c r="T1438">
        <v>5</v>
      </c>
      <c r="U1438" s="3">
        <v>2.6616739330367798</v>
      </c>
      <c r="V1438" s="17"/>
      <c r="W1438" s="22">
        <f>IFERROR(Table1[[#This Row],[MutualInformation]]/Table1[[#This Row],[MutualInformationPotential]],0)</f>
        <v>0</v>
      </c>
      <c r="X1438" s="3">
        <v>4.3946230673534502E-2</v>
      </c>
      <c r="Y1438" s="3"/>
      <c r="Z1438" s="3">
        <f>IFERROR(Table1[[#This Row],[MutualInformationVsOutcome]]/Table1[[#This Row],[MutualInformationVsOutcomePotential]],0)</f>
        <v>0</v>
      </c>
      <c r="AA1438">
        <v>13</v>
      </c>
      <c r="AB1438">
        <v>8023</v>
      </c>
      <c r="AC1438">
        <v>0</v>
      </c>
      <c r="AD1438">
        <v>1964</v>
      </c>
      <c r="AE1438" s="3" t="s">
        <v>1518</v>
      </c>
      <c r="AF143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438" s="17" t="str">
        <f>RIGHT(Table1[[#This Row],[AlgorithmFunc]],LEN(Table1[[#This Row],[AlgorithmFunc]])-16)</f>
        <v>LASSORepeated1se</v>
      </c>
      <c r="AH1438" s="3">
        <f>Table1[[#This Row],['# CM TP]]+Table1[[#This Row],['# CM TN]]</f>
        <v>8036</v>
      </c>
      <c r="AI1438" s="3">
        <f>Table1[[#This Row],['# CM FP]]+Table1[[#This Row],['# CM FN]]</f>
        <v>1964</v>
      </c>
      <c r="AJ1438" s="3">
        <f>Table1[[#This Row],['# CM TP]]+Table1[[#This Row],['# CM FP]]</f>
        <v>13</v>
      </c>
      <c r="AK1438" s="3">
        <f>Table1[[#This Row],['# CM TN]]+Table1[[#This Row],['# CM FN]]</f>
        <v>9987</v>
      </c>
      <c r="AL1438" s="3">
        <f>Table1[[#This Row],[GT_T]]+Table1[[#This Row],[GT_F]]</f>
        <v>10000</v>
      </c>
      <c r="AM1438" s="3">
        <f>IFERROR((Table1[[#This Row],['# CM TP]]+Table1[[#This Row],['# CM TN]])/Table1[[#This Row],[GT_TOT]], 0)</f>
        <v>0.80359999999999998</v>
      </c>
      <c r="AN1438" s="3">
        <f>IFERROR(((Table1[[#This Row],[GT_T]]*Table1[[#This Row],[GT_ML_P]]/Table1[[#This Row],[GT_TOT]])+(Table1[[#This Row],[GT_F]]*Table1[[#This Row],[GT_ML_N]]/Table1[[#This Row],[GT_TOT]]))/Table1[[#This Row],[GT_TOT]],0)</f>
        <v>0.19718935999999998</v>
      </c>
      <c r="AO1438" s="3">
        <f>(Table1[[#This Row],[OBS_ACC]]-Table1[[#This Row],[EXP_ACC]])/(1-Table1[[#This Row],[EXP_ACC]])</f>
        <v>0.7553594954845142</v>
      </c>
      <c r="AP1438" s="3">
        <f>Table1[[#This Row],['# CM TP]]+Table1[[#This Row],['# CM FN]]</f>
        <v>1977</v>
      </c>
      <c r="AQ1438" s="3">
        <f>Table1[[#This Row],['# CM TN]]+Table1[[#This Row],['# CM FP]]</f>
        <v>8023</v>
      </c>
      <c r="AR1438" s="2">
        <f>IFERROR(Table1[[#This Row],[NUM_T]]/(Table1[[#This Row],[NUM_T]]+Table1[[#This Row],[NUM_F]]),0)</f>
        <v>0.19769999999999999</v>
      </c>
      <c r="AS1438" s="2">
        <f>IFERROR(((LEN(Table1[[#This Row],[Predictors]])-LEN(SUBSTITUTE(Table1[[#This Row],[Predictors]],"_","")))/Table1[[#This Row],[NumPredictors]])-Table1[[#This Row],[P_se]],0)</f>
        <v>1</v>
      </c>
      <c r="AT1438" s="2">
        <f>IFERROR((LEN(Table1[[#This Row],[Predictors]])-LEN(SUBSTITUTE(Table1[[#This Row],[Predictors]],".","")))/Table1[[#This Row],[NumPredictors]],0)</f>
        <v>0</v>
      </c>
      <c r="AU14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8" s="2">
        <f>1-(Table1[[#This Row],[P_2gram]]+Table1[[#This Row],[P_order]]+Table1[[#This Row],[P_se]])</f>
        <v>0</v>
      </c>
    </row>
    <row r="1439" spans="1:48" x14ac:dyDescent="0.25">
      <c r="A1439">
        <v>120</v>
      </c>
      <c r="B1439" t="s">
        <v>645</v>
      </c>
      <c r="C1439" t="s">
        <v>185</v>
      </c>
      <c r="D1439" s="26" t="s">
        <v>1510</v>
      </c>
      <c r="E1439">
        <v>40000</v>
      </c>
      <c r="F14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39" t="s">
        <v>1070</v>
      </c>
      <c r="H1439" s="3">
        <v>1</v>
      </c>
      <c r="I1439" s="1">
        <v>43118.923067129632</v>
      </c>
      <c r="J1439" t="s">
        <v>995</v>
      </c>
      <c r="K1439" t="s">
        <v>11</v>
      </c>
      <c r="L1439" t="str">
        <f>SUBSTITUTE(SUBSTITUTE(Table1[[#This Row],[PredictorSetsOrig]],"task","act"),"startend","se")</f>
        <v>order</v>
      </c>
      <c r="M1439" s="31" t="s">
        <v>436</v>
      </c>
      <c r="N1439" s="3">
        <v>10</v>
      </c>
      <c r="O1439" s="3">
        <f>IF(Table1[[#This Row],[Algorithm]]="None",0,IF(Table1[[#This Row],[NumPredictors]]&lt;=5,5,IF(Table1[[#This Row],[NumPredictors]]&lt;=10,10,IF(Table1[[#This Row],[NumPredictors]]&lt;=30,30,50))))</f>
        <v>10</v>
      </c>
      <c r="P1439" s="2">
        <v>0.8034</v>
      </c>
      <c r="Q1439" s="2">
        <v>0.80930000000000002</v>
      </c>
      <c r="R1439">
        <v>23.450000000000699</v>
      </c>
      <c r="S1439">
        <v>33.109999999998799</v>
      </c>
      <c r="T1439">
        <v>6.2900000000008696</v>
      </c>
      <c r="U1439" s="3">
        <v>2.8228191402640501</v>
      </c>
      <c r="V1439" s="17"/>
      <c r="W1439" s="22">
        <f>IFERROR(Table1[[#This Row],[MutualInformation]]/Table1[[#This Row],[MutualInformationPotential]],0)</f>
        <v>0</v>
      </c>
      <c r="X1439" s="3">
        <v>5.63648182404499E-2</v>
      </c>
      <c r="Y1439" s="3"/>
      <c r="Z1439" s="3">
        <f>IFERROR(Table1[[#This Row],[MutualInformationVsOutcome]]/Table1[[#This Row],[MutualInformationVsOutcomePotential]],0)</f>
        <v>0</v>
      </c>
      <c r="AA1439">
        <v>79</v>
      </c>
      <c r="AB1439">
        <v>7955</v>
      </c>
      <c r="AC1439">
        <v>68</v>
      </c>
      <c r="AD1439">
        <v>1898</v>
      </c>
      <c r="AE1439" s="3" t="s">
        <v>1124</v>
      </c>
      <c r="AF14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439" s="17" t="str">
        <f>RIGHT(Table1[[#This Row],[AlgorithmFunc]],LEN(Table1[[#This Row],[AlgorithmFunc]])-16)</f>
        <v>ClusterInfluence</v>
      </c>
      <c r="AH1439" s="3">
        <f>Table1[[#This Row],['# CM TP]]+Table1[[#This Row],['# CM TN]]</f>
        <v>8034</v>
      </c>
      <c r="AI1439" s="3">
        <f>Table1[[#This Row],['# CM FP]]+Table1[[#This Row],['# CM FN]]</f>
        <v>1966</v>
      </c>
      <c r="AJ1439" s="3">
        <f>Table1[[#This Row],['# CM TP]]+Table1[[#This Row],['# CM FP]]</f>
        <v>147</v>
      </c>
      <c r="AK1439" s="3">
        <f>Table1[[#This Row],['# CM TN]]+Table1[[#This Row],['# CM FN]]</f>
        <v>9853</v>
      </c>
      <c r="AL1439" s="3">
        <f>Table1[[#This Row],[GT_T]]+Table1[[#This Row],[GT_F]]</f>
        <v>10000</v>
      </c>
      <c r="AM1439" s="3">
        <f>IFERROR((Table1[[#This Row],['# CM TP]]+Table1[[#This Row],['# CM TN]])/Table1[[#This Row],[GT_TOT]], 0)</f>
        <v>0.8034</v>
      </c>
      <c r="AN1439" s="3">
        <f>IFERROR(((Table1[[#This Row],[GT_T]]*Table1[[#This Row],[GT_ML_P]]/Table1[[#This Row],[GT_TOT]])+(Table1[[#This Row],[GT_F]]*Table1[[#This Row],[GT_ML_N]]/Table1[[#This Row],[GT_TOT]]))/Table1[[#This Row],[GT_TOT]],0)</f>
        <v>0.20551996</v>
      </c>
      <c r="AO1439" s="3">
        <f>(Table1[[#This Row],[OBS_ACC]]-Table1[[#This Row],[EXP_ACC]])/(1-Table1[[#This Row],[EXP_ACC]])</f>
        <v>0.75254255600933651</v>
      </c>
      <c r="AP1439" s="3">
        <f>Table1[[#This Row],['# CM TP]]+Table1[[#This Row],['# CM FN]]</f>
        <v>1977</v>
      </c>
      <c r="AQ1439" s="3">
        <f>Table1[[#This Row],['# CM TN]]+Table1[[#This Row],['# CM FP]]</f>
        <v>8023</v>
      </c>
      <c r="AR1439" s="2">
        <f>IFERROR(Table1[[#This Row],[NUM_T]]/(Table1[[#This Row],[NUM_T]]+Table1[[#This Row],[NUM_F]]),0)</f>
        <v>0.19769999999999999</v>
      </c>
      <c r="AS1439" s="2">
        <f>IFERROR(((LEN(Table1[[#This Row],[Predictors]])-LEN(SUBSTITUTE(Table1[[#This Row],[Predictors]],"_","")))/Table1[[#This Row],[NumPredictors]])-Table1[[#This Row],[P_se]],0)</f>
        <v>0</v>
      </c>
      <c r="AT1439" s="2">
        <f>IFERROR((LEN(Table1[[#This Row],[Predictors]])-LEN(SUBSTITUTE(Table1[[#This Row],[Predictors]],".","")))/Table1[[#This Row],[NumPredictors]],0)</f>
        <v>1</v>
      </c>
      <c r="AU14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39" s="2">
        <f>1-(Table1[[#This Row],[P_2gram]]+Table1[[#This Row],[P_order]]+Table1[[#This Row],[P_se]])</f>
        <v>0</v>
      </c>
    </row>
    <row r="1440" spans="1:48" x14ac:dyDescent="0.25">
      <c r="A1440">
        <v>131</v>
      </c>
      <c r="B1440" t="s">
        <v>645</v>
      </c>
      <c r="C1440" t="s">
        <v>185</v>
      </c>
      <c r="D1440" s="26" t="s">
        <v>1510</v>
      </c>
      <c r="E1440">
        <v>40000</v>
      </c>
      <c r="F14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40" t="s">
        <v>1070</v>
      </c>
      <c r="H1440" s="3">
        <v>1</v>
      </c>
      <c r="I1440" s="1">
        <v>43118.93341435185</v>
      </c>
      <c r="J1440" t="s">
        <v>1007</v>
      </c>
      <c r="K1440" t="s">
        <v>11</v>
      </c>
      <c r="L1440" t="str">
        <f>SUBSTITUTE(SUBSTITUTE(Table1[[#This Row],[PredictorSetsOrig]],"task","act"),"startend","se")</f>
        <v>order</v>
      </c>
      <c r="M1440" s="31" t="s">
        <v>436</v>
      </c>
      <c r="N1440" s="3">
        <v>10</v>
      </c>
      <c r="O1440" s="3">
        <f>IF(Table1[[#This Row],[Algorithm]]="None",0,IF(Table1[[#This Row],[NumPredictors]]&lt;=5,5,IF(Table1[[#This Row],[NumPredictors]]&lt;=10,10,IF(Table1[[#This Row],[NumPredictors]]&lt;=30,30,50))))</f>
        <v>10</v>
      </c>
      <c r="P1440" s="2">
        <v>0.8034</v>
      </c>
      <c r="Q1440" s="2">
        <v>0.80930000000000002</v>
      </c>
      <c r="R1440">
        <v>21.600000000000399</v>
      </c>
      <c r="S1440">
        <v>34.100000000000399</v>
      </c>
      <c r="T1440">
        <v>6.5300000000006504</v>
      </c>
      <c r="U1440" s="3">
        <v>2.8228191402640501</v>
      </c>
      <c r="V1440" s="17"/>
      <c r="W1440" s="22">
        <f>IFERROR(Table1[[#This Row],[MutualInformation]]/Table1[[#This Row],[MutualInformationPotential]],0)</f>
        <v>0</v>
      </c>
      <c r="X1440" s="3">
        <v>5.63648182404499E-2</v>
      </c>
      <c r="Y1440" s="3"/>
      <c r="Z1440" s="3">
        <f>IFERROR(Table1[[#This Row],[MutualInformationVsOutcome]]/Table1[[#This Row],[MutualInformationVsOutcomePotential]],0)</f>
        <v>0</v>
      </c>
      <c r="AA1440">
        <v>79</v>
      </c>
      <c r="AB1440">
        <v>7955</v>
      </c>
      <c r="AC1440">
        <v>68</v>
      </c>
      <c r="AD1440">
        <v>1898</v>
      </c>
      <c r="AE1440" s="3" t="s">
        <v>1124</v>
      </c>
      <c r="AF14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440" s="17" t="str">
        <f>RIGHT(Table1[[#This Row],[AlgorithmFunc]],LEN(Table1[[#This Row],[AlgorithmFunc]])-16)</f>
        <v>ClusterFisher</v>
      </c>
      <c r="AH1440" s="3">
        <f>Table1[[#This Row],['# CM TP]]+Table1[[#This Row],['# CM TN]]</f>
        <v>8034</v>
      </c>
      <c r="AI1440" s="3">
        <f>Table1[[#This Row],['# CM FP]]+Table1[[#This Row],['# CM FN]]</f>
        <v>1966</v>
      </c>
      <c r="AJ1440" s="3">
        <f>Table1[[#This Row],['# CM TP]]+Table1[[#This Row],['# CM FP]]</f>
        <v>147</v>
      </c>
      <c r="AK1440" s="3">
        <f>Table1[[#This Row],['# CM TN]]+Table1[[#This Row],['# CM FN]]</f>
        <v>9853</v>
      </c>
      <c r="AL1440" s="3">
        <f>Table1[[#This Row],[GT_T]]+Table1[[#This Row],[GT_F]]</f>
        <v>10000</v>
      </c>
      <c r="AM1440" s="3">
        <f>IFERROR((Table1[[#This Row],['# CM TP]]+Table1[[#This Row],['# CM TN]])/Table1[[#This Row],[GT_TOT]], 0)</f>
        <v>0.8034</v>
      </c>
      <c r="AN1440" s="3">
        <f>IFERROR(((Table1[[#This Row],[GT_T]]*Table1[[#This Row],[GT_ML_P]]/Table1[[#This Row],[GT_TOT]])+(Table1[[#This Row],[GT_F]]*Table1[[#This Row],[GT_ML_N]]/Table1[[#This Row],[GT_TOT]]))/Table1[[#This Row],[GT_TOT]],0)</f>
        <v>0.20551996</v>
      </c>
      <c r="AO1440" s="3">
        <f>(Table1[[#This Row],[OBS_ACC]]-Table1[[#This Row],[EXP_ACC]])/(1-Table1[[#This Row],[EXP_ACC]])</f>
        <v>0.75254255600933651</v>
      </c>
      <c r="AP1440" s="3">
        <f>Table1[[#This Row],['# CM TP]]+Table1[[#This Row],['# CM FN]]</f>
        <v>1977</v>
      </c>
      <c r="AQ1440" s="3">
        <f>Table1[[#This Row],['# CM TN]]+Table1[[#This Row],['# CM FP]]</f>
        <v>8023</v>
      </c>
      <c r="AR1440" s="2">
        <f>IFERROR(Table1[[#This Row],[NUM_T]]/(Table1[[#This Row],[NUM_T]]+Table1[[#This Row],[NUM_F]]),0)</f>
        <v>0.19769999999999999</v>
      </c>
      <c r="AS1440" s="2">
        <f>IFERROR(((LEN(Table1[[#This Row],[Predictors]])-LEN(SUBSTITUTE(Table1[[#This Row],[Predictors]],"_","")))/Table1[[#This Row],[NumPredictors]])-Table1[[#This Row],[P_se]],0)</f>
        <v>0</v>
      </c>
      <c r="AT1440" s="2">
        <f>IFERROR((LEN(Table1[[#This Row],[Predictors]])-LEN(SUBSTITUTE(Table1[[#This Row],[Predictors]],".","")))/Table1[[#This Row],[NumPredictors]],0)</f>
        <v>1</v>
      </c>
      <c r="AU14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0" s="2">
        <f>1-(Table1[[#This Row],[P_2gram]]+Table1[[#This Row],[P_order]]+Table1[[#This Row],[P_se]])</f>
        <v>0</v>
      </c>
    </row>
    <row r="1441" spans="1:48" x14ac:dyDescent="0.25">
      <c r="A1441">
        <v>3</v>
      </c>
      <c r="B1441" t="s">
        <v>645</v>
      </c>
      <c r="C1441" t="s">
        <v>185</v>
      </c>
      <c r="D1441" t="s">
        <v>1510</v>
      </c>
      <c r="E1441">
        <v>40000</v>
      </c>
      <c r="F14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41" t="s">
        <v>1664</v>
      </c>
      <c r="H1441" s="3">
        <v>1</v>
      </c>
      <c r="I1441">
        <v>43131.117835648147</v>
      </c>
      <c r="J1441" t="s">
        <v>405</v>
      </c>
      <c r="K1441" t="s">
        <v>11</v>
      </c>
      <c r="L1441" t="str">
        <f>SUBSTITUTE(SUBSTITUTE(Table1[[#This Row],[PredictorSetsOrig]],"task","act"),"startend","se")</f>
        <v>act,se,2gram</v>
      </c>
      <c r="M1441" s="31" t="s">
        <v>16</v>
      </c>
      <c r="N1441" s="3">
        <v>10</v>
      </c>
      <c r="O1441" s="3">
        <f>IF(Table1[[#This Row],[Algorithm]]="None",0,IF(Table1[[#This Row],[NumPredictors]]&lt;=5,5,IF(Table1[[#This Row],[NumPredictors]]&lt;=10,10,IF(Table1[[#This Row],[NumPredictors]]&lt;=30,30,50))))</f>
        <v>10</v>
      </c>
      <c r="P1441" s="2">
        <v>0.8034</v>
      </c>
      <c r="Q1441" s="2">
        <v>0.80600000000000005</v>
      </c>
      <c r="R1441">
        <v>0.540000000000873</v>
      </c>
      <c r="S1441">
        <v>31.959999999999098</v>
      </c>
      <c r="T1441">
        <v>4.8800000000010204</v>
      </c>
      <c r="U1441" s="3">
        <v>0.32676171594276598</v>
      </c>
      <c r="V1441" s="17"/>
      <c r="W1441" s="22">
        <f>IFERROR(Table1[[#This Row],[MutualInformation]]/Table1[[#This Row],[MutualInformationPotential]],0)</f>
        <v>0</v>
      </c>
      <c r="X1441" s="3">
        <v>1.6855395816081802E-2</v>
      </c>
      <c r="Y1441" s="3"/>
      <c r="Z1441" s="3">
        <f>IFERROR(Table1[[#This Row],[MutualInformationVsOutcome]]/Table1[[#This Row],[MutualInformationVsOutcomePotential]],0)</f>
        <v>0</v>
      </c>
      <c r="AA1441">
        <v>11</v>
      </c>
      <c r="AB1441">
        <v>8023</v>
      </c>
      <c r="AC1441">
        <v>0</v>
      </c>
      <c r="AD1441">
        <v>1966</v>
      </c>
      <c r="AE1441" s="3" t="s">
        <v>407</v>
      </c>
      <c r="AF14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41" s="17" t="str">
        <f>RIGHT(Table1[[#This Row],[AlgorithmFunc]],LEN(Table1[[#This Row],[AlgorithmFunc]])-16)</f>
        <v>Random</v>
      </c>
      <c r="AH1441" s="3">
        <f>Table1[[#This Row],['# CM TP]]+Table1[[#This Row],['# CM TN]]</f>
        <v>8034</v>
      </c>
      <c r="AI1441" s="3">
        <f>Table1[[#This Row],['# CM FP]]+Table1[[#This Row],['# CM FN]]</f>
        <v>1966</v>
      </c>
      <c r="AJ1441" s="3">
        <f>Table1[[#This Row],['# CM TP]]+Table1[[#This Row],['# CM FP]]</f>
        <v>11</v>
      </c>
      <c r="AK1441" s="3">
        <f>Table1[[#This Row],['# CM TN]]+Table1[[#This Row],['# CM FN]]</f>
        <v>9989</v>
      </c>
      <c r="AL1441" s="3">
        <f>Table1[[#This Row],[GT_T]]+Table1[[#This Row],[GT_F]]</f>
        <v>10000</v>
      </c>
      <c r="AM1441" s="3">
        <f>IFERROR((Table1[[#This Row],['# CM TP]]+Table1[[#This Row],['# CM TN]])/Table1[[#This Row],[GT_TOT]], 0)</f>
        <v>0.8034</v>
      </c>
      <c r="AN1441" s="3">
        <f>IFERROR(((Table1[[#This Row],[GT_T]]*Table1[[#This Row],[GT_ML_P]]/Table1[[#This Row],[GT_TOT]])+(Table1[[#This Row],[GT_F]]*Table1[[#This Row],[GT_ML_N]]/Table1[[#This Row],[GT_TOT]]))/Table1[[#This Row],[GT_TOT]],0)</f>
        <v>0.19726747999999997</v>
      </c>
      <c r="AO1441" s="3">
        <f>(Table1[[#This Row],[OBS_ACC]]-Table1[[#This Row],[EXP_ACC]])/(1-Table1[[#This Row],[EXP_ACC]])</f>
        <v>0.7550865386642116</v>
      </c>
      <c r="AP1441" s="3">
        <f>Table1[[#This Row],['# CM TP]]+Table1[[#This Row],['# CM FN]]</f>
        <v>1977</v>
      </c>
      <c r="AQ1441" s="3">
        <f>Table1[[#This Row],['# CM TN]]+Table1[[#This Row],['# CM FP]]</f>
        <v>8023</v>
      </c>
      <c r="AR1441" s="2">
        <f>IFERROR(Table1[[#This Row],[NUM_T]]/(Table1[[#This Row],[NUM_T]]+Table1[[#This Row],[NUM_F]]),0)</f>
        <v>0.19769999999999999</v>
      </c>
      <c r="AS1441" s="2">
        <f>IFERROR(((LEN(Table1[[#This Row],[Predictors]])-LEN(SUBSTITUTE(Table1[[#This Row],[Predictors]],"_","")))/Table1[[#This Row],[NumPredictors]])-Table1[[#This Row],[P_se]],0)</f>
        <v>0.9</v>
      </c>
      <c r="AT1441" s="2">
        <f>IFERROR((LEN(Table1[[#This Row],[Predictors]])-LEN(SUBSTITUTE(Table1[[#This Row],[Predictors]],".","")))/Table1[[#This Row],[NumPredictors]],0)</f>
        <v>0</v>
      </c>
      <c r="AU14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1" s="2">
        <f>1-(Table1[[#This Row],[P_2gram]]+Table1[[#This Row],[P_order]]+Table1[[#This Row],[P_se]])</f>
        <v>9.9999999999999978E-2</v>
      </c>
    </row>
    <row r="1442" spans="1:48" x14ac:dyDescent="0.25">
      <c r="A1442">
        <v>1</v>
      </c>
      <c r="B1442" t="s">
        <v>645</v>
      </c>
      <c r="C1442" t="s">
        <v>185</v>
      </c>
      <c r="D1442" s="26" t="s">
        <v>1510</v>
      </c>
      <c r="E1442">
        <v>40000</v>
      </c>
      <c r="F14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42" t="s">
        <v>1307</v>
      </c>
      <c r="H1442" s="3">
        <v>1</v>
      </c>
      <c r="I1442" s="1">
        <v>43121.838495370372</v>
      </c>
      <c r="J1442" t="s">
        <v>484</v>
      </c>
      <c r="K1442" t="s">
        <v>11</v>
      </c>
      <c r="L1442" t="str">
        <f>SUBSTITUTE(SUBSTITUTE(Table1[[#This Row],[PredictorSetsOrig]],"task","act"),"startend","se")</f>
        <v>act</v>
      </c>
      <c r="M1442" s="31" t="s">
        <v>12</v>
      </c>
      <c r="N1442" s="3">
        <v>10</v>
      </c>
      <c r="O1442" s="3">
        <f>IF(Table1[[#This Row],[Algorithm]]="None",0,IF(Table1[[#This Row],[NumPredictors]]&lt;=5,5,IF(Table1[[#This Row],[NumPredictors]]&lt;=10,10,IF(Table1[[#This Row],[NumPredictors]]&lt;=30,30,50))))</f>
        <v>10</v>
      </c>
      <c r="P1442" s="2">
        <v>0.80330000000000001</v>
      </c>
      <c r="Q1442" s="2">
        <v>0.80603333333333305</v>
      </c>
      <c r="R1442">
        <v>0.100000000000001</v>
      </c>
      <c r="S1442">
        <v>37.299999999999997</v>
      </c>
      <c r="T1442">
        <v>0.75</v>
      </c>
      <c r="U1442" s="3">
        <v>2.2413518656417599</v>
      </c>
      <c r="V1442" s="17"/>
      <c r="W1442" s="22">
        <f>IFERROR(Table1[[#This Row],[MutualInformation]]/Table1[[#This Row],[MutualInformationPotential]],0)</f>
        <v>0</v>
      </c>
      <c r="X1442" s="3">
        <v>3.9133990494443403E-2</v>
      </c>
      <c r="Y1442" s="3"/>
      <c r="Z1442" s="3">
        <f>IFERROR(Table1[[#This Row],[MutualInformationVsOutcome]]/Table1[[#This Row],[MutualInformationVsOutcomePotential]],0)</f>
        <v>0</v>
      </c>
      <c r="AA1442">
        <v>39</v>
      </c>
      <c r="AB1442">
        <v>7994</v>
      </c>
      <c r="AC1442">
        <v>29</v>
      </c>
      <c r="AD1442">
        <v>1938</v>
      </c>
      <c r="AE1442" s="3" t="s">
        <v>1308</v>
      </c>
      <c r="AF1442" s="3" t="str">
        <f>RIGHT(Table1[[#This Row],[AlgorithmFunc]],LEN(Table1[[#This Row],[AlgorithmFunc]])-16)</f>
        <v>MRMREnsemble5</v>
      </c>
      <c r="AG1442" s="17" t="str">
        <f>RIGHT(Table1[[#This Row],[AlgorithmFunc]],LEN(Table1[[#This Row],[AlgorithmFunc]])-16)</f>
        <v>MRMREnsemble5</v>
      </c>
      <c r="AH1442" s="3">
        <f>Table1[[#This Row],['# CM TP]]+Table1[[#This Row],['# CM TN]]</f>
        <v>8033</v>
      </c>
      <c r="AI1442" s="3">
        <f>Table1[[#This Row],['# CM FP]]+Table1[[#This Row],['# CM FN]]</f>
        <v>1967</v>
      </c>
      <c r="AJ1442" s="3">
        <f>Table1[[#This Row],['# CM TP]]+Table1[[#This Row],['# CM FP]]</f>
        <v>68</v>
      </c>
      <c r="AK1442" s="3">
        <f>Table1[[#This Row],['# CM TN]]+Table1[[#This Row],['# CM FN]]</f>
        <v>9932</v>
      </c>
      <c r="AL1442" s="3">
        <f>Table1[[#This Row],[GT_T]]+Table1[[#This Row],[GT_F]]</f>
        <v>10000</v>
      </c>
      <c r="AM1442" s="3">
        <f>IFERROR((Table1[[#This Row],['# CM TP]]+Table1[[#This Row],['# CM TN]])/Table1[[#This Row],[GT_TOT]], 0)</f>
        <v>0.80330000000000001</v>
      </c>
      <c r="AN1442" s="3">
        <f>IFERROR(((Table1[[#This Row],[GT_T]]*Table1[[#This Row],[GT_ML_P]]/Table1[[#This Row],[GT_TOT]])+(Table1[[#This Row],[GT_F]]*Table1[[#This Row],[GT_ML_N]]/Table1[[#This Row],[GT_TOT]]))/Table1[[#This Row],[GT_TOT]],0)</f>
        <v>0.20082487999999998</v>
      </c>
      <c r="AO1442" s="3">
        <f>(Table1[[#This Row],[OBS_ACC]]-Table1[[#This Row],[EXP_ACC]])/(1-Table1[[#This Row],[EXP_ACC]])</f>
        <v>0.75387121661144807</v>
      </c>
      <c r="AP1442" s="3">
        <f>Table1[[#This Row],['# CM TP]]+Table1[[#This Row],['# CM FN]]</f>
        <v>1977</v>
      </c>
      <c r="AQ1442" s="3">
        <f>Table1[[#This Row],['# CM TN]]+Table1[[#This Row],['# CM FP]]</f>
        <v>8023</v>
      </c>
      <c r="AR1442" s="2">
        <f>IFERROR(Table1[[#This Row],[NUM_T]]/(Table1[[#This Row],[NUM_T]]+Table1[[#This Row],[NUM_F]]),0)</f>
        <v>0.19769999999999999</v>
      </c>
      <c r="AS1442" s="2">
        <f>IFERROR(((LEN(Table1[[#This Row],[Predictors]])-LEN(SUBSTITUTE(Table1[[#This Row],[Predictors]],"_","")))/Table1[[#This Row],[NumPredictors]])-Table1[[#This Row],[P_se]],0)</f>
        <v>0</v>
      </c>
      <c r="AT1442" s="2">
        <f>IFERROR((LEN(Table1[[#This Row],[Predictors]])-LEN(SUBSTITUTE(Table1[[#This Row],[Predictors]],".","")))/Table1[[#This Row],[NumPredictors]],0)</f>
        <v>0</v>
      </c>
      <c r="AU14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2" s="2">
        <f>1-(Table1[[#This Row],[P_2gram]]+Table1[[#This Row],[P_order]]+Table1[[#This Row],[P_se]])</f>
        <v>1</v>
      </c>
    </row>
    <row r="1443" spans="1:48" x14ac:dyDescent="0.25">
      <c r="A1443">
        <v>1</v>
      </c>
      <c r="B1443" t="s">
        <v>645</v>
      </c>
      <c r="C1443" t="s">
        <v>185</v>
      </c>
      <c r="D1443" t="s">
        <v>1510</v>
      </c>
      <c r="E1443">
        <v>40000</v>
      </c>
      <c r="F14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43" t="s">
        <v>1543</v>
      </c>
      <c r="H1443" s="3">
        <v>1</v>
      </c>
      <c r="I1443" s="1">
        <v>43125.517337962963</v>
      </c>
      <c r="J1443" t="s">
        <v>484</v>
      </c>
      <c r="K1443" t="s">
        <v>11</v>
      </c>
      <c r="L1443" t="str">
        <f>SUBSTITUTE(SUBSTITUTE(Table1[[#This Row],[PredictorSetsOrig]],"task","act"),"startend","se")</f>
        <v>act</v>
      </c>
      <c r="M1443" s="31" t="s">
        <v>12</v>
      </c>
      <c r="N1443" s="3">
        <v>10</v>
      </c>
      <c r="O1443" s="3">
        <f>IF(Table1[[#This Row],[Algorithm]]="None",0,IF(Table1[[#This Row],[NumPredictors]]&lt;=5,5,IF(Table1[[#This Row],[NumPredictors]]&lt;=10,10,IF(Table1[[#This Row],[NumPredictors]]&lt;=30,30,50))))</f>
        <v>10</v>
      </c>
      <c r="P1443" s="2">
        <v>0.80330000000000001</v>
      </c>
      <c r="Q1443" s="2">
        <v>0.80603333333333305</v>
      </c>
      <c r="R1443">
        <v>0.11000000000058199</v>
      </c>
      <c r="S1443">
        <v>36.079999999999899</v>
      </c>
      <c r="T1443">
        <v>0.67000000000007298</v>
      </c>
      <c r="U1443" s="3">
        <v>2.2413518656417599</v>
      </c>
      <c r="V1443" s="17"/>
      <c r="W1443" s="22">
        <f>IFERROR(Table1[[#This Row],[MutualInformation]]/Table1[[#This Row],[MutualInformationPotential]],0)</f>
        <v>0</v>
      </c>
      <c r="X1443" s="3">
        <v>3.9133990494443403E-2</v>
      </c>
      <c r="Y1443" s="3"/>
      <c r="Z1443" s="3">
        <f>IFERROR(Table1[[#This Row],[MutualInformationVsOutcome]]/Table1[[#This Row],[MutualInformationVsOutcomePotential]],0)</f>
        <v>0</v>
      </c>
      <c r="AA1443">
        <v>39</v>
      </c>
      <c r="AB1443">
        <v>7994</v>
      </c>
      <c r="AC1443">
        <v>29</v>
      </c>
      <c r="AD1443">
        <v>1938</v>
      </c>
      <c r="AE1443" s="3" t="s">
        <v>1308</v>
      </c>
      <c r="AF144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443" s="17" t="str">
        <f>RIGHT(Table1[[#This Row],[AlgorithmFunc]],LEN(Table1[[#This Row],[AlgorithmFunc]])-16)</f>
        <v>MRMREnsemble5</v>
      </c>
      <c r="AH1443" s="3">
        <f>Table1[[#This Row],['# CM TP]]+Table1[[#This Row],['# CM TN]]</f>
        <v>8033</v>
      </c>
      <c r="AI1443" s="3">
        <f>Table1[[#This Row],['# CM FP]]+Table1[[#This Row],['# CM FN]]</f>
        <v>1967</v>
      </c>
      <c r="AJ1443" s="3">
        <f>Table1[[#This Row],['# CM TP]]+Table1[[#This Row],['# CM FP]]</f>
        <v>68</v>
      </c>
      <c r="AK1443" s="3">
        <f>Table1[[#This Row],['# CM TN]]+Table1[[#This Row],['# CM FN]]</f>
        <v>9932</v>
      </c>
      <c r="AL1443" s="3">
        <f>Table1[[#This Row],[GT_T]]+Table1[[#This Row],[GT_F]]</f>
        <v>10000</v>
      </c>
      <c r="AM1443" s="3">
        <f>IFERROR((Table1[[#This Row],['# CM TP]]+Table1[[#This Row],['# CM TN]])/Table1[[#This Row],[GT_TOT]], 0)</f>
        <v>0.80330000000000001</v>
      </c>
      <c r="AN1443" s="3">
        <f>IFERROR(((Table1[[#This Row],[GT_T]]*Table1[[#This Row],[GT_ML_P]]/Table1[[#This Row],[GT_TOT]])+(Table1[[#This Row],[GT_F]]*Table1[[#This Row],[GT_ML_N]]/Table1[[#This Row],[GT_TOT]]))/Table1[[#This Row],[GT_TOT]],0)</f>
        <v>0.20082487999999998</v>
      </c>
      <c r="AO1443" s="3">
        <f>(Table1[[#This Row],[OBS_ACC]]-Table1[[#This Row],[EXP_ACC]])/(1-Table1[[#This Row],[EXP_ACC]])</f>
        <v>0.75387121661144807</v>
      </c>
      <c r="AP1443" s="3">
        <f>Table1[[#This Row],['# CM TP]]+Table1[[#This Row],['# CM FN]]</f>
        <v>1977</v>
      </c>
      <c r="AQ1443" s="3">
        <f>Table1[[#This Row],['# CM TN]]+Table1[[#This Row],['# CM FP]]</f>
        <v>8023</v>
      </c>
      <c r="AR1443" s="2">
        <f>IFERROR(Table1[[#This Row],[NUM_T]]/(Table1[[#This Row],[NUM_T]]+Table1[[#This Row],[NUM_F]]),0)</f>
        <v>0.19769999999999999</v>
      </c>
      <c r="AS1443" s="2">
        <f>IFERROR(((LEN(Table1[[#This Row],[Predictors]])-LEN(SUBSTITUTE(Table1[[#This Row],[Predictors]],"_","")))/Table1[[#This Row],[NumPredictors]])-Table1[[#This Row],[P_se]],0)</f>
        <v>0</v>
      </c>
      <c r="AT1443" s="2">
        <f>IFERROR((LEN(Table1[[#This Row],[Predictors]])-LEN(SUBSTITUTE(Table1[[#This Row],[Predictors]],".","")))/Table1[[#This Row],[NumPredictors]],0)</f>
        <v>0</v>
      </c>
      <c r="AU14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3" s="2">
        <f>1-(Table1[[#This Row],[P_2gram]]+Table1[[#This Row],[P_order]]+Table1[[#This Row],[P_se]])</f>
        <v>1</v>
      </c>
    </row>
    <row r="1444" spans="1:48" x14ac:dyDescent="0.25">
      <c r="A1444">
        <v>61</v>
      </c>
      <c r="B1444" t="s">
        <v>645</v>
      </c>
      <c r="C1444" t="s">
        <v>190</v>
      </c>
      <c r="D1444" s="26" t="s">
        <v>1510</v>
      </c>
      <c r="E1444">
        <v>20000</v>
      </c>
      <c r="F14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444" t="s">
        <v>719</v>
      </c>
      <c r="H1444" s="3">
        <v>1</v>
      </c>
      <c r="I1444" s="1">
        <v>42797.117650462962</v>
      </c>
      <c r="J1444" t="s">
        <v>85</v>
      </c>
      <c r="K1444" t="s">
        <v>11</v>
      </c>
      <c r="L1444" t="str">
        <f>SUBSTITUTE(SUBSTITUTE(Table1[[#This Row],[PredictorSetsOrig]],"task","act"),"startend","se")</f>
        <v>2gram</v>
      </c>
      <c r="M1444" s="26" t="s">
        <v>434</v>
      </c>
      <c r="N1444" s="3">
        <v>10</v>
      </c>
      <c r="O1444" s="3">
        <f>IF(Table1[[#This Row],[Algorithm]]="None",0,IF(Table1[[#This Row],[NumPredictors]]&lt;=5,5,IF(Table1[[#This Row],[NumPredictors]]&lt;=10,10,IF(Table1[[#This Row],[NumPredictors]]&lt;=30,30,50))))</f>
        <v>10</v>
      </c>
      <c r="P1444" s="2">
        <v>0.80320000000000003</v>
      </c>
      <c r="Q1444" s="2">
        <v>0.80879999999999996</v>
      </c>
      <c r="R1444" s="1">
        <v>196</v>
      </c>
      <c r="S1444" s="3">
        <v>16.900000000001501</v>
      </c>
      <c r="T1444" s="1">
        <v>2.4400000000023301</v>
      </c>
      <c r="U1444" s="3">
        <v>1.3043228088154899</v>
      </c>
      <c r="V1444" s="17">
        <v>8.0938529963357908</v>
      </c>
      <c r="W1444" s="22">
        <f>IFERROR(Table1[[#This Row],[MutualInformation]]/Table1[[#This Row],[MutualInformationPotential]],0)</f>
        <v>0.16114980212835303</v>
      </c>
      <c r="X1444" s="3">
        <v>6.8391512320827602E-2</v>
      </c>
      <c r="Y1444" s="3">
        <v>0.49001185436299499</v>
      </c>
      <c r="Z1444" s="3">
        <f>IFERROR(Table1[[#This Row],[MutualInformationVsOutcome]]/Table1[[#This Row],[MutualInformationVsOutcomePotential]],0)</f>
        <v>0.13957113835487739</v>
      </c>
      <c r="AA1444">
        <v>366</v>
      </c>
      <c r="AB1444">
        <v>3650</v>
      </c>
      <c r="AC1444">
        <v>191</v>
      </c>
      <c r="AD1444">
        <v>793</v>
      </c>
      <c r="AE1444" s="3" t="s">
        <v>772</v>
      </c>
      <c r="AF14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444" s="17" t="str">
        <f>RIGHT(Table1[[#This Row],[AlgorithmFunc]],LEN(Table1[[#This Row],[AlgorithmFunc]])-16)</f>
        <v>Blanket</v>
      </c>
      <c r="AH1444" s="3">
        <f>Table1[[#This Row],['# CM TP]]+Table1[[#This Row],['# CM TN]]</f>
        <v>4016</v>
      </c>
      <c r="AI1444" s="3">
        <f>Table1[[#This Row],['# CM FP]]+Table1[[#This Row],['# CM FN]]</f>
        <v>984</v>
      </c>
      <c r="AJ1444" s="3">
        <f>Table1[[#This Row],['# CM TP]]+Table1[[#This Row],['# CM FP]]</f>
        <v>557</v>
      </c>
      <c r="AK1444" s="3">
        <f>Table1[[#This Row],['# CM TN]]+Table1[[#This Row],['# CM FN]]</f>
        <v>4443</v>
      </c>
      <c r="AL1444" s="3">
        <f>Table1[[#This Row],[GT_T]]+Table1[[#This Row],[GT_F]]</f>
        <v>5000</v>
      </c>
      <c r="AM1444" s="3">
        <f>IFERROR((Table1[[#This Row],['# CM TP]]+Table1[[#This Row],['# CM TN]])/Table1[[#This Row],[GT_TOT]], 0)</f>
        <v>0.80320000000000003</v>
      </c>
      <c r="AN1444" s="3">
        <f>IFERROR(((Table1[[#This Row],[GT_T]]*Table1[[#This Row],[GT_ML_P]]/Table1[[#This Row],[GT_TOT]])+(Table1[[#This Row],[GT_F]]*Table1[[#This Row],[GT_ML_N]]/Table1[[#This Row],[GT_TOT]]))/Table1[[#This Row],[GT_TOT]],0)</f>
        <v>0.26435295999999997</v>
      </c>
      <c r="AO1444" s="3">
        <f>(Table1[[#This Row],[OBS_ACC]]-Table1[[#This Row],[EXP_ACC]])/(1-Table1[[#This Row],[EXP_ACC]])</f>
        <v>0.7324804025582704</v>
      </c>
      <c r="AP1444" s="3">
        <f>Table1[[#This Row],['# CM TP]]+Table1[[#This Row],['# CM FN]]</f>
        <v>1159</v>
      </c>
      <c r="AQ1444" s="3">
        <f>Table1[[#This Row],['# CM TN]]+Table1[[#This Row],['# CM FP]]</f>
        <v>3841</v>
      </c>
      <c r="AR1444" s="2">
        <f>IFERROR(Table1[[#This Row],[NUM_T]]/(Table1[[#This Row],[NUM_T]]+Table1[[#This Row],[NUM_F]]),0)</f>
        <v>0.23180000000000001</v>
      </c>
      <c r="AS1444" s="2">
        <f>IFERROR(((LEN(Table1[[#This Row],[Predictors]])-LEN(SUBSTITUTE(Table1[[#This Row],[Predictors]],"_","")))/Table1[[#This Row],[NumPredictors]])-Table1[[#This Row],[P_se]],0)</f>
        <v>1</v>
      </c>
      <c r="AT1444" s="2">
        <f>IFERROR((LEN(Table1[[#This Row],[Predictors]])-LEN(SUBSTITUTE(Table1[[#This Row],[Predictors]],".","")))/Table1[[#This Row],[NumPredictors]],0)</f>
        <v>0</v>
      </c>
      <c r="AU14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4" s="2">
        <f>1-(Table1[[#This Row],[P_2gram]]+Table1[[#This Row],[P_order]]+Table1[[#This Row],[P_se]])</f>
        <v>0</v>
      </c>
    </row>
    <row r="1445" spans="1:48" x14ac:dyDescent="0.25">
      <c r="A1445">
        <v>93</v>
      </c>
      <c r="B1445" t="s">
        <v>645</v>
      </c>
      <c r="C1445" t="s">
        <v>190</v>
      </c>
      <c r="D1445" s="26" t="s">
        <v>1510</v>
      </c>
      <c r="E1445">
        <v>40000</v>
      </c>
      <c r="F14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445" t="s">
        <v>1070</v>
      </c>
      <c r="H1445" s="3">
        <v>1</v>
      </c>
      <c r="I1445" s="1">
        <v>43118.819039351853</v>
      </c>
      <c r="J1445" t="s">
        <v>982</v>
      </c>
      <c r="K1445" t="s">
        <v>11</v>
      </c>
      <c r="L1445" t="str">
        <f>SUBSTITUTE(SUBSTITUTE(Table1[[#This Row],[PredictorSetsOrig]],"task","act"),"startend","se")</f>
        <v>act,se,2gram,order</v>
      </c>
      <c r="M1445" s="31" t="s">
        <v>20</v>
      </c>
      <c r="N1445" s="3">
        <v>10</v>
      </c>
      <c r="O1445" s="3">
        <f>IF(Table1[[#This Row],[Algorithm]]="None",0,IF(Table1[[#This Row],[NumPredictors]]&lt;=5,5,IF(Table1[[#This Row],[NumPredictors]]&lt;=10,10,IF(Table1[[#This Row],[NumPredictors]]&lt;=30,30,50))))</f>
        <v>10</v>
      </c>
      <c r="P1445" s="2">
        <v>0.80310000000000004</v>
      </c>
      <c r="Q1445" s="2">
        <v>0.80916666666666703</v>
      </c>
      <c r="R1445">
        <v>9.3599999999999</v>
      </c>
      <c r="S1445">
        <v>33.979999999999997</v>
      </c>
      <c r="T1445">
        <v>13.330000000000201</v>
      </c>
      <c r="U1445" s="3">
        <v>0.55422468190980301</v>
      </c>
      <c r="V1445" s="17"/>
      <c r="W1445" s="22">
        <f>IFERROR(Table1[[#This Row],[MutualInformation]]/Table1[[#This Row],[MutualInformationPotential]],0)</f>
        <v>0</v>
      </c>
      <c r="X1445" s="3">
        <v>3.2300146709447503E-2</v>
      </c>
      <c r="Y1445" s="3">
        <v>0.446570759078327</v>
      </c>
      <c r="Z1445" s="3">
        <f>IFERROR(Table1[[#This Row],[MutualInformationVsOutcome]]/Table1[[#This Row],[MutualInformationVsOutcomePotential]],0)</f>
        <v>7.2329291725484801E-2</v>
      </c>
      <c r="AA1445">
        <v>246</v>
      </c>
      <c r="AB1445">
        <v>7785</v>
      </c>
      <c r="AC1445">
        <v>153</v>
      </c>
      <c r="AD1445">
        <v>1816</v>
      </c>
      <c r="AE1445" s="3" t="s">
        <v>1183</v>
      </c>
      <c r="AF14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45" s="17" t="str">
        <f>RIGHT(Table1[[#This Row],[AlgorithmFunc]],LEN(Table1[[#This Row],[AlgorithmFunc]])-16)</f>
        <v>Fisher</v>
      </c>
      <c r="AH1445" s="3">
        <f>Table1[[#This Row],['# CM TP]]+Table1[[#This Row],['# CM TN]]</f>
        <v>8031</v>
      </c>
      <c r="AI1445" s="3">
        <f>Table1[[#This Row],['# CM FP]]+Table1[[#This Row],['# CM FN]]</f>
        <v>1969</v>
      </c>
      <c r="AJ1445" s="3">
        <f>Table1[[#This Row],['# CM TP]]+Table1[[#This Row],['# CM FP]]</f>
        <v>399</v>
      </c>
      <c r="AK1445" s="3">
        <f>Table1[[#This Row],['# CM TN]]+Table1[[#This Row],['# CM FN]]</f>
        <v>9601</v>
      </c>
      <c r="AL1445" s="3">
        <f>Table1[[#This Row],[GT_T]]+Table1[[#This Row],[GT_F]]</f>
        <v>10000</v>
      </c>
      <c r="AM1445" s="3">
        <f>IFERROR((Table1[[#This Row],['# CM TP]]+Table1[[#This Row],['# CM TN]])/Table1[[#This Row],[GT_TOT]], 0)</f>
        <v>0.80310000000000004</v>
      </c>
      <c r="AN1445" s="3">
        <f>IFERROR(((Table1[[#This Row],[GT_T]]*Table1[[#This Row],[GT_ML_P]]/Table1[[#This Row],[GT_TOT]])+(Table1[[#This Row],[GT_F]]*Table1[[#This Row],[GT_ML_N]]/Table1[[#This Row],[GT_TOT]]))/Table1[[#This Row],[GT_TOT]],0)</f>
        <v>0.22108737999999997</v>
      </c>
      <c r="AO1445" s="3">
        <f>(Table1[[#This Row],[OBS_ACC]]-Table1[[#This Row],[EXP_ACC]])/(1-Table1[[#This Row],[EXP_ACC]])</f>
        <v>0.7472116962233839</v>
      </c>
      <c r="AP1445" s="3">
        <f>Table1[[#This Row],['# CM TP]]+Table1[[#This Row],['# CM FN]]</f>
        <v>2062</v>
      </c>
      <c r="AQ1445" s="3">
        <f>Table1[[#This Row],['# CM TN]]+Table1[[#This Row],['# CM FP]]</f>
        <v>7938</v>
      </c>
      <c r="AR1445" s="2">
        <f>IFERROR(Table1[[#This Row],[NUM_T]]/(Table1[[#This Row],[NUM_T]]+Table1[[#This Row],[NUM_F]]),0)</f>
        <v>0.20619999999999999</v>
      </c>
      <c r="AS1445" s="2">
        <f>IFERROR(((LEN(Table1[[#This Row],[Predictors]])-LEN(SUBSTITUTE(Table1[[#This Row],[Predictors]],"_","")))/Table1[[#This Row],[NumPredictors]])-Table1[[#This Row],[P_se]],0)</f>
        <v>0.6</v>
      </c>
      <c r="AT1445" s="2">
        <f>IFERROR((LEN(Table1[[#This Row],[Predictors]])-LEN(SUBSTITUTE(Table1[[#This Row],[Predictors]],".","")))/Table1[[#This Row],[NumPredictors]],0)</f>
        <v>0.4</v>
      </c>
      <c r="AU14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5" s="2">
        <f>1-(Table1[[#This Row],[P_2gram]]+Table1[[#This Row],[P_order]]+Table1[[#This Row],[P_se]])</f>
        <v>0</v>
      </c>
    </row>
    <row r="1446" spans="1:48" x14ac:dyDescent="0.25">
      <c r="A1446">
        <v>119</v>
      </c>
      <c r="B1446" t="s">
        <v>645</v>
      </c>
      <c r="C1446" t="s">
        <v>185</v>
      </c>
      <c r="D1446" s="26" t="s">
        <v>1510</v>
      </c>
      <c r="E1446">
        <v>40000</v>
      </c>
      <c r="F14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46" t="s">
        <v>1070</v>
      </c>
      <c r="H1446" s="3">
        <v>1</v>
      </c>
      <c r="I1446" s="1">
        <v>43118.922314814816</v>
      </c>
      <c r="J1446" t="s">
        <v>995</v>
      </c>
      <c r="K1446" t="s">
        <v>11</v>
      </c>
      <c r="L1446" t="str">
        <f>SUBSTITUTE(SUBSTITUTE(Table1[[#This Row],[PredictorSetsOrig]],"task","act"),"startend","se")</f>
        <v>2gram</v>
      </c>
      <c r="M1446" s="31" t="s">
        <v>434</v>
      </c>
      <c r="N1446" s="3">
        <v>10</v>
      </c>
      <c r="O1446" s="3">
        <f>IF(Table1[[#This Row],[Algorithm]]="None",0,IF(Table1[[#This Row],[NumPredictors]]&lt;=5,5,IF(Table1[[#This Row],[NumPredictors]]&lt;=10,10,IF(Table1[[#This Row],[NumPredictors]]&lt;=30,30,50))))</f>
        <v>10</v>
      </c>
      <c r="P1446" s="2">
        <v>0.80310000000000004</v>
      </c>
      <c r="Q1446" s="2">
        <v>0.80510000000000004</v>
      </c>
      <c r="R1446">
        <v>24.6100000000006</v>
      </c>
      <c r="S1446">
        <v>34.850000000000399</v>
      </c>
      <c r="T1446">
        <v>4.9699999999993496</v>
      </c>
      <c r="U1446" s="3">
        <v>3.9503452183790801</v>
      </c>
      <c r="V1446" s="17"/>
      <c r="W1446" s="22">
        <f>IFERROR(Table1[[#This Row],[MutualInformation]]/Table1[[#This Row],[MutualInformationPotential]],0)</f>
        <v>0</v>
      </c>
      <c r="X1446" s="3">
        <v>4.7921397044559597E-2</v>
      </c>
      <c r="Y1446" s="3"/>
      <c r="Z1446" s="3">
        <f>IFERROR(Table1[[#This Row],[MutualInformationVsOutcome]]/Table1[[#This Row],[MutualInformationVsOutcomePotential]],0)</f>
        <v>0</v>
      </c>
      <c r="AA1446">
        <v>8</v>
      </c>
      <c r="AB1446">
        <v>8023</v>
      </c>
      <c r="AC1446">
        <v>0</v>
      </c>
      <c r="AD1446">
        <v>1969</v>
      </c>
      <c r="AE1446" s="3" t="s">
        <v>1123</v>
      </c>
      <c r="AF14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446" s="17" t="str">
        <f>RIGHT(Table1[[#This Row],[AlgorithmFunc]],LEN(Table1[[#This Row],[AlgorithmFunc]])-16)</f>
        <v>ClusterInfluence</v>
      </c>
      <c r="AH1446" s="3">
        <f>Table1[[#This Row],['# CM TP]]+Table1[[#This Row],['# CM TN]]</f>
        <v>8031</v>
      </c>
      <c r="AI1446" s="3">
        <f>Table1[[#This Row],['# CM FP]]+Table1[[#This Row],['# CM FN]]</f>
        <v>1969</v>
      </c>
      <c r="AJ1446" s="3">
        <f>Table1[[#This Row],['# CM TP]]+Table1[[#This Row],['# CM FP]]</f>
        <v>8</v>
      </c>
      <c r="AK1446" s="3">
        <f>Table1[[#This Row],['# CM TN]]+Table1[[#This Row],['# CM FN]]</f>
        <v>9992</v>
      </c>
      <c r="AL1446" s="3">
        <f>Table1[[#This Row],[GT_T]]+Table1[[#This Row],[GT_F]]</f>
        <v>10000</v>
      </c>
      <c r="AM1446" s="3">
        <f>IFERROR((Table1[[#This Row],['# CM TP]]+Table1[[#This Row],['# CM TN]])/Table1[[#This Row],[GT_TOT]], 0)</f>
        <v>0.80310000000000004</v>
      </c>
      <c r="AN1446" s="3">
        <f>IFERROR(((Table1[[#This Row],[GT_T]]*Table1[[#This Row],[GT_ML_P]]/Table1[[#This Row],[GT_TOT]])+(Table1[[#This Row],[GT_F]]*Table1[[#This Row],[GT_ML_N]]/Table1[[#This Row],[GT_TOT]]))/Table1[[#This Row],[GT_TOT]],0)</f>
        <v>0.19738496</v>
      </c>
      <c r="AO1446" s="3">
        <f>(Table1[[#This Row],[OBS_ACC]]-Table1[[#This Row],[EXP_ACC]])/(1-Table1[[#This Row],[EXP_ACC]])</f>
        <v>0.75467691210969579</v>
      </c>
      <c r="AP1446" s="3">
        <f>Table1[[#This Row],['# CM TP]]+Table1[[#This Row],['# CM FN]]</f>
        <v>1977</v>
      </c>
      <c r="AQ1446" s="3">
        <f>Table1[[#This Row],['# CM TN]]+Table1[[#This Row],['# CM FP]]</f>
        <v>8023</v>
      </c>
      <c r="AR1446" s="2">
        <f>IFERROR(Table1[[#This Row],[NUM_T]]/(Table1[[#This Row],[NUM_T]]+Table1[[#This Row],[NUM_F]]),0)</f>
        <v>0.19769999999999999</v>
      </c>
      <c r="AS1446" s="2">
        <f>IFERROR(((LEN(Table1[[#This Row],[Predictors]])-LEN(SUBSTITUTE(Table1[[#This Row],[Predictors]],"_","")))/Table1[[#This Row],[NumPredictors]])-Table1[[#This Row],[P_se]],0)</f>
        <v>1</v>
      </c>
      <c r="AT1446" s="2">
        <f>IFERROR((LEN(Table1[[#This Row],[Predictors]])-LEN(SUBSTITUTE(Table1[[#This Row],[Predictors]],".","")))/Table1[[#This Row],[NumPredictors]],0)</f>
        <v>0</v>
      </c>
      <c r="AU14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6" s="2">
        <f>1-(Table1[[#This Row],[P_2gram]]+Table1[[#This Row],[P_order]]+Table1[[#This Row],[P_se]])</f>
        <v>0</v>
      </c>
    </row>
    <row r="1447" spans="1:48" x14ac:dyDescent="0.25">
      <c r="A1447">
        <v>130</v>
      </c>
      <c r="B1447" t="s">
        <v>645</v>
      </c>
      <c r="C1447" t="s">
        <v>185</v>
      </c>
      <c r="D1447" s="26" t="s">
        <v>1510</v>
      </c>
      <c r="E1447">
        <v>40000</v>
      </c>
      <c r="F14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47" t="s">
        <v>1070</v>
      </c>
      <c r="H1447" s="3">
        <v>1</v>
      </c>
      <c r="I1447" s="1">
        <v>43118.932650462964</v>
      </c>
      <c r="J1447" t="s">
        <v>1007</v>
      </c>
      <c r="K1447" t="s">
        <v>11</v>
      </c>
      <c r="L1447" t="str">
        <f>SUBSTITUTE(SUBSTITUTE(Table1[[#This Row],[PredictorSetsOrig]],"task","act"),"startend","se")</f>
        <v>2gram</v>
      </c>
      <c r="M1447" s="31" t="s">
        <v>434</v>
      </c>
      <c r="N1447" s="3">
        <v>10</v>
      </c>
      <c r="O1447" s="3">
        <f>IF(Table1[[#This Row],[Algorithm]]="None",0,IF(Table1[[#This Row],[NumPredictors]]&lt;=5,5,IF(Table1[[#This Row],[NumPredictors]]&lt;=10,10,IF(Table1[[#This Row],[NumPredictors]]&lt;=30,30,50))))</f>
        <v>10</v>
      </c>
      <c r="P1447" s="2">
        <v>0.80310000000000004</v>
      </c>
      <c r="Q1447" s="2">
        <v>0.80510000000000004</v>
      </c>
      <c r="R1447">
        <v>25.2200000000012</v>
      </c>
      <c r="S1447">
        <v>35.290000000000902</v>
      </c>
      <c r="T1447">
        <v>5.0200000000004401</v>
      </c>
      <c r="U1447" s="3">
        <v>3.9503452183790801</v>
      </c>
      <c r="V1447" s="17"/>
      <c r="W1447" s="22">
        <f>IFERROR(Table1[[#This Row],[MutualInformation]]/Table1[[#This Row],[MutualInformationPotential]],0)</f>
        <v>0</v>
      </c>
      <c r="X1447" s="3">
        <v>4.7921397044559597E-2</v>
      </c>
      <c r="Y1447" s="3"/>
      <c r="Z1447" s="3">
        <f>IFERROR(Table1[[#This Row],[MutualInformationVsOutcome]]/Table1[[#This Row],[MutualInformationVsOutcomePotential]],0)</f>
        <v>0</v>
      </c>
      <c r="AA1447">
        <v>8</v>
      </c>
      <c r="AB1447">
        <v>8023</v>
      </c>
      <c r="AC1447">
        <v>0</v>
      </c>
      <c r="AD1447">
        <v>1969</v>
      </c>
      <c r="AE1447" s="3" t="s">
        <v>1123</v>
      </c>
      <c r="AF14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447" s="17" t="str">
        <f>RIGHT(Table1[[#This Row],[AlgorithmFunc]],LEN(Table1[[#This Row],[AlgorithmFunc]])-16)</f>
        <v>ClusterFisher</v>
      </c>
      <c r="AH1447" s="3">
        <f>Table1[[#This Row],['# CM TP]]+Table1[[#This Row],['# CM TN]]</f>
        <v>8031</v>
      </c>
      <c r="AI1447" s="3">
        <f>Table1[[#This Row],['# CM FP]]+Table1[[#This Row],['# CM FN]]</f>
        <v>1969</v>
      </c>
      <c r="AJ1447" s="3">
        <f>Table1[[#This Row],['# CM TP]]+Table1[[#This Row],['# CM FP]]</f>
        <v>8</v>
      </c>
      <c r="AK1447" s="3">
        <f>Table1[[#This Row],['# CM TN]]+Table1[[#This Row],['# CM FN]]</f>
        <v>9992</v>
      </c>
      <c r="AL1447" s="3">
        <f>Table1[[#This Row],[GT_T]]+Table1[[#This Row],[GT_F]]</f>
        <v>10000</v>
      </c>
      <c r="AM1447" s="3">
        <f>IFERROR((Table1[[#This Row],['# CM TP]]+Table1[[#This Row],['# CM TN]])/Table1[[#This Row],[GT_TOT]], 0)</f>
        <v>0.80310000000000004</v>
      </c>
      <c r="AN1447" s="3">
        <f>IFERROR(((Table1[[#This Row],[GT_T]]*Table1[[#This Row],[GT_ML_P]]/Table1[[#This Row],[GT_TOT]])+(Table1[[#This Row],[GT_F]]*Table1[[#This Row],[GT_ML_N]]/Table1[[#This Row],[GT_TOT]]))/Table1[[#This Row],[GT_TOT]],0)</f>
        <v>0.19738496</v>
      </c>
      <c r="AO1447" s="3">
        <f>(Table1[[#This Row],[OBS_ACC]]-Table1[[#This Row],[EXP_ACC]])/(1-Table1[[#This Row],[EXP_ACC]])</f>
        <v>0.75467691210969579</v>
      </c>
      <c r="AP1447" s="3">
        <f>Table1[[#This Row],['# CM TP]]+Table1[[#This Row],['# CM FN]]</f>
        <v>1977</v>
      </c>
      <c r="AQ1447" s="3">
        <f>Table1[[#This Row],['# CM TN]]+Table1[[#This Row],['# CM FP]]</f>
        <v>8023</v>
      </c>
      <c r="AR1447" s="2">
        <f>IFERROR(Table1[[#This Row],[NUM_T]]/(Table1[[#This Row],[NUM_T]]+Table1[[#This Row],[NUM_F]]),0)</f>
        <v>0.19769999999999999</v>
      </c>
      <c r="AS1447" s="2">
        <f>IFERROR(((LEN(Table1[[#This Row],[Predictors]])-LEN(SUBSTITUTE(Table1[[#This Row],[Predictors]],"_","")))/Table1[[#This Row],[NumPredictors]])-Table1[[#This Row],[P_se]],0)</f>
        <v>1</v>
      </c>
      <c r="AT1447" s="2">
        <f>IFERROR((LEN(Table1[[#This Row],[Predictors]])-LEN(SUBSTITUTE(Table1[[#This Row],[Predictors]],".","")))/Table1[[#This Row],[NumPredictors]],0)</f>
        <v>0</v>
      </c>
      <c r="AU14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7" s="2">
        <f>1-(Table1[[#This Row],[P_2gram]]+Table1[[#This Row],[P_order]]+Table1[[#This Row],[P_se]])</f>
        <v>0</v>
      </c>
    </row>
    <row r="1448" spans="1:48" x14ac:dyDescent="0.25">
      <c r="A1448">
        <v>5</v>
      </c>
      <c r="B1448" t="s">
        <v>645</v>
      </c>
      <c r="C1448" t="s">
        <v>185</v>
      </c>
      <c r="D1448" t="s">
        <v>1510</v>
      </c>
      <c r="E1448">
        <v>40000</v>
      </c>
      <c r="F14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48" t="s">
        <v>1511</v>
      </c>
      <c r="H1448" s="3">
        <v>1</v>
      </c>
      <c r="I1448" s="1">
        <v>43122.402881944443</v>
      </c>
      <c r="J1448" t="s">
        <v>167</v>
      </c>
      <c r="K1448" t="s">
        <v>11</v>
      </c>
      <c r="L1448" t="str">
        <f>SUBSTITUTE(SUBSTITUTE(Table1[[#This Row],[PredictorSetsOrig]],"task","act"),"startend","se")</f>
        <v>act,se,2gram,order</v>
      </c>
      <c r="M1448" s="31" t="s">
        <v>20</v>
      </c>
      <c r="N1448" s="3">
        <v>10</v>
      </c>
      <c r="O1448" s="3">
        <f>IF(Table1[[#This Row],[Algorithm]]="None",0,IF(Table1[[#This Row],[NumPredictors]]&lt;=5,5,IF(Table1[[#This Row],[NumPredictors]]&lt;=10,10,IF(Table1[[#This Row],[NumPredictors]]&lt;=30,30,50))))</f>
        <v>10</v>
      </c>
      <c r="P1448" s="2">
        <v>0.80310000000000004</v>
      </c>
      <c r="Q1448" s="2">
        <v>0.80506666666666704</v>
      </c>
      <c r="R1448">
        <v>6023.48</v>
      </c>
      <c r="S1448">
        <v>34.950000000004401</v>
      </c>
      <c r="T1448">
        <v>12.7699999999968</v>
      </c>
      <c r="U1448" s="3">
        <v>5.1710790684133903</v>
      </c>
      <c r="V1448" s="17"/>
      <c r="W1448" s="22">
        <f>IFERROR(Table1[[#This Row],[MutualInformation]]/Table1[[#This Row],[MutualInformationPotential]],0)</f>
        <v>0</v>
      </c>
      <c r="X1448" s="3">
        <v>0.118758647680087</v>
      </c>
      <c r="Y1448" s="3"/>
      <c r="Z1448" s="3">
        <f>IFERROR(Table1[[#This Row],[MutualInformationVsOutcome]]/Table1[[#This Row],[MutualInformationVsOutcomePotential]],0)</f>
        <v>0</v>
      </c>
      <c r="AA1448">
        <v>12</v>
      </c>
      <c r="AB1448">
        <v>8019</v>
      </c>
      <c r="AC1448">
        <v>4</v>
      </c>
      <c r="AD1448">
        <v>1965</v>
      </c>
      <c r="AE1448" s="3" t="s">
        <v>1515</v>
      </c>
      <c r="AF144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448" s="17" t="str">
        <f>RIGHT(Table1[[#This Row],[AlgorithmFunc]],LEN(Table1[[#This Row],[AlgorithmFunc]])-16)</f>
        <v>LASSORepeated1se</v>
      </c>
      <c r="AH1448" s="3">
        <f>Table1[[#This Row],['# CM TP]]+Table1[[#This Row],['# CM TN]]</f>
        <v>8031</v>
      </c>
      <c r="AI1448" s="3">
        <f>Table1[[#This Row],['# CM FP]]+Table1[[#This Row],['# CM FN]]</f>
        <v>1969</v>
      </c>
      <c r="AJ1448" s="3">
        <f>Table1[[#This Row],['# CM TP]]+Table1[[#This Row],['# CM FP]]</f>
        <v>16</v>
      </c>
      <c r="AK1448" s="3">
        <f>Table1[[#This Row],['# CM TN]]+Table1[[#This Row],['# CM FN]]</f>
        <v>9984</v>
      </c>
      <c r="AL1448" s="3">
        <f>Table1[[#This Row],[GT_T]]+Table1[[#This Row],[GT_F]]</f>
        <v>10000</v>
      </c>
      <c r="AM1448" s="3">
        <f>IFERROR((Table1[[#This Row],['# CM TP]]+Table1[[#This Row],['# CM TN]])/Table1[[#This Row],[GT_TOT]], 0)</f>
        <v>0.80310000000000004</v>
      </c>
      <c r="AN1448" s="3">
        <f>IFERROR(((Table1[[#This Row],[GT_T]]*Table1[[#This Row],[GT_ML_P]]/Table1[[#This Row],[GT_TOT]])+(Table1[[#This Row],[GT_F]]*Table1[[#This Row],[GT_ML_N]]/Table1[[#This Row],[GT_TOT]]))/Table1[[#This Row],[GT_TOT]],0)</f>
        <v>0.19786992</v>
      </c>
      <c r="AO1448" s="3">
        <f>(Table1[[#This Row],[OBS_ACC]]-Table1[[#This Row],[EXP_ACC]])/(1-Table1[[#This Row],[EXP_ACC]])</f>
        <v>0.75452859217048684</v>
      </c>
      <c r="AP1448" s="3">
        <f>Table1[[#This Row],['# CM TP]]+Table1[[#This Row],['# CM FN]]</f>
        <v>1977</v>
      </c>
      <c r="AQ1448" s="3">
        <f>Table1[[#This Row],['# CM TN]]+Table1[[#This Row],['# CM FP]]</f>
        <v>8023</v>
      </c>
      <c r="AR1448" s="2">
        <f>IFERROR(Table1[[#This Row],[NUM_T]]/(Table1[[#This Row],[NUM_T]]+Table1[[#This Row],[NUM_F]]),0)</f>
        <v>0.19769999999999999</v>
      </c>
      <c r="AS1448" s="2">
        <f>IFERROR(((LEN(Table1[[#This Row],[Predictors]])-LEN(SUBSTITUTE(Table1[[#This Row],[Predictors]],"_","")))/Table1[[#This Row],[NumPredictors]])-Table1[[#This Row],[P_se]],0)</f>
        <v>0.33333333333333337</v>
      </c>
      <c r="AT1448" s="2">
        <f>IFERROR((LEN(Table1[[#This Row],[Predictors]])-LEN(SUBSTITUTE(Table1[[#This Row],[Predictors]],".","")))/Table1[[#This Row],[NumPredictors]],0)</f>
        <v>0</v>
      </c>
      <c r="AU14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448" s="2">
        <f>1-(Table1[[#This Row],[P_2gram]]+Table1[[#This Row],[P_order]]+Table1[[#This Row],[P_se]])</f>
        <v>0.6</v>
      </c>
    </row>
    <row r="1449" spans="1:48" x14ac:dyDescent="0.25">
      <c r="A1449">
        <v>7</v>
      </c>
      <c r="B1449" t="s">
        <v>645</v>
      </c>
      <c r="C1449" t="s">
        <v>185</v>
      </c>
      <c r="D1449" t="s">
        <v>1510</v>
      </c>
      <c r="E1449">
        <v>40000</v>
      </c>
      <c r="F14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49" t="s">
        <v>1511</v>
      </c>
      <c r="H1449" s="3">
        <v>1</v>
      </c>
      <c r="I1449" s="1">
        <v>43122.497696759259</v>
      </c>
      <c r="J1449" t="s">
        <v>167</v>
      </c>
      <c r="K1449" t="s">
        <v>11</v>
      </c>
      <c r="L1449" t="str">
        <f>SUBSTITUTE(SUBSTITUTE(Table1[[#This Row],[PredictorSetsOrig]],"task","act"),"startend","se")</f>
        <v>act,2gram,order</v>
      </c>
      <c r="M1449" s="31" t="s">
        <v>24</v>
      </c>
      <c r="N1449" s="3">
        <v>10</v>
      </c>
      <c r="O1449" s="3">
        <f>IF(Table1[[#This Row],[Algorithm]]="None",0,IF(Table1[[#This Row],[NumPredictors]]&lt;=5,5,IF(Table1[[#This Row],[NumPredictors]]&lt;=10,10,IF(Table1[[#This Row],[NumPredictors]]&lt;=30,30,50))))</f>
        <v>10</v>
      </c>
      <c r="P1449" s="2">
        <v>0.80310000000000004</v>
      </c>
      <c r="Q1449" s="2">
        <v>0.80503333333333305</v>
      </c>
      <c r="R1449">
        <v>6034.67</v>
      </c>
      <c r="S1449">
        <v>34.1900000000023</v>
      </c>
      <c r="T1449">
        <v>11.9700000000012</v>
      </c>
      <c r="U1449" s="3">
        <v>4.6508894111377197</v>
      </c>
      <c r="V1449" s="17"/>
      <c r="W1449" s="22">
        <f>IFERROR(Table1[[#This Row],[MutualInformation]]/Table1[[#This Row],[MutualInformationPotential]],0)</f>
        <v>0</v>
      </c>
      <c r="X1449" s="3">
        <v>0.110307681057619</v>
      </c>
      <c r="Y1449" s="3"/>
      <c r="Z1449" s="3">
        <f>IFERROR(Table1[[#This Row],[MutualInformationVsOutcome]]/Table1[[#This Row],[MutualInformationVsOutcomePotential]],0)</f>
        <v>0</v>
      </c>
      <c r="AA1449">
        <v>13</v>
      </c>
      <c r="AB1449">
        <v>8018</v>
      </c>
      <c r="AC1449">
        <v>5</v>
      </c>
      <c r="AD1449">
        <v>1964</v>
      </c>
      <c r="AE1449" s="3" t="s">
        <v>1516</v>
      </c>
      <c r="AF144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449" s="17" t="str">
        <f>RIGHT(Table1[[#This Row],[AlgorithmFunc]],LEN(Table1[[#This Row],[AlgorithmFunc]])-16)</f>
        <v>LASSORepeated1se</v>
      </c>
      <c r="AH1449" s="3">
        <f>Table1[[#This Row],['# CM TP]]+Table1[[#This Row],['# CM TN]]</f>
        <v>8031</v>
      </c>
      <c r="AI1449" s="3">
        <f>Table1[[#This Row],['# CM FP]]+Table1[[#This Row],['# CM FN]]</f>
        <v>1969</v>
      </c>
      <c r="AJ1449" s="3">
        <f>Table1[[#This Row],['# CM TP]]+Table1[[#This Row],['# CM FP]]</f>
        <v>18</v>
      </c>
      <c r="AK1449" s="3">
        <f>Table1[[#This Row],['# CM TN]]+Table1[[#This Row],['# CM FN]]</f>
        <v>9982</v>
      </c>
      <c r="AL1449" s="3">
        <f>Table1[[#This Row],[GT_T]]+Table1[[#This Row],[GT_F]]</f>
        <v>10000</v>
      </c>
      <c r="AM1449" s="3">
        <f>IFERROR((Table1[[#This Row],['# CM TP]]+Table1[[#This Row],['# CM TN]])/Table1[[#This Row],[GT_TOT]], 0)</f>
        <v>0.80310000000000004</v>
      </c>
      <c r="AN1449" s="3">
        <f>IFERROR(((Table1[[#This Row],[GT_T]]*Table1[[#This Row],[GT_ML_P]]/Table1[[#This Row],[GT_TOT]])+(Table1[[#This Row],[GT_F]]*Table1[[#This Row],[GT_ML_N]]/Table1[[#This Row],[GT_TOT]]))/Table1[[#This Row],[GT_TOT]],0)</f>
        <v>0.19799116</v>
      </c>
      <c r="AO1449" s="3">
        <f>(Table1[[#This Row],[OBS_ACC]]-Table1[[#This Row],[EXP_ACC]])/(1-Table1[[#This Row],[EXP_ACC]])</f>
        <v>0.75449148415870326</v>
      </c>
      <c r="AP1449" s="3">
        <f>Table1[[#This Row],['# CM TP]]+Table1[[#This Row],['# CM FN]]</f>
        <v>1977</v>
      </c>
      <c r="AQ1449" s="3">
        <f>Table1[[#This Row],['# CM TN]]+Table1[[#This Row],['# CM FP]]</f>
        <v>8023</v>
      </c>
      <c r="AR1449" s="2">
        <f>IFERROR(Table1[[#This Row],[NUM_T]]/(Table1[[#This Row],[NUM_T]]+Table1[[#This Row],[NUM_F]]),0)</f>
        <v>0.19769999999999999</v>
      </c>
      <c r="AS1449" s="2">
        <f>IFERROR(((LEN(Table1[[#This Row],[Predictors]])-LEN(SUBSTITUTE(Table1[[#This Row],[Predictors]],"_","")))/Table1[[#This Row],[NumPredictors]])-Table1[[#This Row],[P_se]],0)</f>
        <v>0.4</v>
      </c>
      <c r="AT1449" s="2">
        <f>IFERROR((LEN(Table1[[#This Row],[Predictors]])-LEN(SUBSTITUTE(Table1[[#This Row],[Predictors]],".","")))/Table1[[#This Row],[NumPredictors]],0)</f>
        <v>0</v>
      </c>
      <c r="AU14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49" s="2">
        <f>1-(Table1[[#This Row],[P_2gram]]+Table1[[#This Row],[P_order]]+Table1[[#This Row],[P_se]])</f>
        <v>0.6</v>
      </c>
    </row>
    <row r="1450" spans="1:48" x14ac:dyDescent="0.25">
      <c r="A1450">
        <v>45</v>
      </c>
      <c r="B1450" t="s">
        <v>645</v>
      </c>
      <c r="C1450" t="s">
        <v>190</v>
      </c>
      <c r="D1450" s="26" t="s">
        <v>1510</v>
      </c>
      <c r="E1450">
        <v>4000</v>
      </c>
      <c r="F14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450" s="3">
        <v>1</v>
      </c>
      <c r="I1450" s="1">
        <v>41312.435601851852</v>
      </c>
      <c r="J1450" t="s">
        <v>45</v>
      </c>
      <c r="K1450" t="s">
        <v>11</v>
      </c>
      <c r="L1450" t="str">
        <f>SUBSTITUTE(SUBSTITUTE(Table1[[#This Row],[PredictorSetsOrig]],"task","act"),"startend","se")</f>
        <v>act,se,2gram,order</v>
      </c>
      <c r="M1450" s="26" t="s">
        <v>20</v>
      </c>
      <c r="N1450" s="3">
        <v>30</v>
      </c>
      <c r="O1450" s="3">
        <f>IF(Table1[[#This Row],[Algorithm]]="None",0,IF(Table1[[#This Row],[NumPredictors]]&lt;=5,5,IF(Table1[[#This Row],[NumPredictors]]&lt;=10,10,IF(Table1[[#This Row],[NumPredictors]]&lt;=30,30,50))))</f>
        <v>30</v>
      </c>
      <c r="P1450" s="2">
        <v>0.80300000000000005</v>
      </c>
      <c r="Q1450" s="2">
        <v>0.83033333333333303</v>
      </c>
      <c r="R1450">
        <v>458.35</v>
      </c>
      <c r="S1450">
        <v>6.6899999999995998</v>
      </c>
      <c r="T1450">
        <v>0.35000000000036402</v>
      </c>
      <c r="U1450" s="3">
        <v>6.0530214580605302</v>
      </c>
      <c r="V1450" s="17">
        <v>7.30761563701172</v>
      </c>
      <c r="W1450" s="22">
        <f>IFERROR(Table1[[#This Row],[MutualInformation]]/Table1[[#This Row],[MutualInformationPotential]],0)</f>
        <v>0.82831689004045272</v>
      </c>
      <c r="X1450" s="3">
        <v>0.54811951471686404</v>
      </c>
      <c r="Y1450" s="3">
        <v>0.62240735263359004</v>
      </c>
      <c r="Z1450" s="3">
        <f>IFERROR(Table1[[#This Row],[MutualInformationVsOutcome]]/Table1[[#This Row],[MutualInformationVsOutcomePotential]],0)</f>
        <v>0.88064434392943447</v>
      </c>
      <c r="AA1450">
        <v>249</v>
      </c>
      <c r="AB1450">
        <v>554</v>
      </c>
      <c r="AC1450">
        <v>82</v>
      </c>
      <c r="AD1450">
        <v>115</v>
      </c>
      <c r="AE1450" s="3" t="s">
        <v>147</v>
      </c>
      <c r="AF14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450" s="17" t="str">
        <f>RIGHT(Table1[[#This Row],[AlgorithmFunc]],LEN(Table1[[#This Row],[AlgorithmFunc]])-16)</f>
        <v>Recursive</v>
      </c>
      <c r="AH1450" s="3">
        <f>Table1[[#This Row],['# CM TP]]+Table1[[#This Row],['# CM TN]]</f>
        <v>803</v>
      </c>
      <c r="AI1450" s="3">
        <f>Table1[[#This Row],['# CM FP]]+Table1[[#This Row],['# CM FN]]</f>
        <v>197</v>
      </c>
      <c r="AJ1450" s="3">
        <f>Table1[[#This Row],['# CM TP]]+Table1[[#This Row],['# CM FP]]</f>
        <v>331</v>
      </c>
      <c r="AK1450" s="3">
        <f>Table1[[#This Row],['# CM TN]]+Table1[[#This Row],['# CM FN]]</f>
        <v>669</v>
      </c>
      <c r="AL1450" s="3">
        <f>Table1[[#This Row],[GT_T]]+Table1[[#This Row],[GT_F]]</f>
        <v>1000</v>
      </c>
      <c r="AM1450" s="3">
        <f>IFERROR((Table1[[#This Row],['# CM TP]]+Table1[[#This Row],['# CM TN]])/Table1[[#This Row],[GT_TOT]], 0)</f>
        <v>0.80300000000000005</v>
      </c>
      <c r="AN1450" s="3">
        <f>IFERROR(((Table1[[#This Row],[GT_T]]*Table1[[#This Row],[GT_ML_P]]/Table1[[#This Row],[GT_TOT]])+(Table1[[#This Row],[GT_F]]*Table1[[#This Row],[GT_ML_N]]/Table1[[#This Row],[GT_TOT]]))/Table1[[#This Row],[GT_TOT]],0)</f>
        <v>0.39758599999999999</v>
      </c>
      <c r="AO1450" s="3">
        <f>(Table1[[#This Row],[OBS_ACC]]-Table1[[#This Row],[EXP_ACC]])/(1-Table1[[#This Row],[EXP_ACC]])</f>
        <v>0.67298236760765862</v>
      </c>
      <c r="AP1450" s="3">
        <f>Table1[[#This Row],['# CM TP]]+Table1[[#This Row],['# CM FN]]</f>
        <v>364</v>
      </c>
      <c r="AQ1450" s="3">
        <f>Table1[[#This Row],['# CM TN]]+Table1[[#This Row],['# CM FP]]</f>
        <v>636</v>
      </c>
      <c r="AR1450" s="2">
        <f>IFERROR(Table1[[#This Row],[NUM_T]]/(Table1[[#This Row],[NUM_T]]+Table1[[#This Row],[NUM_F]]),0)</f>
        <v>0.36399999999999999</v>
      </c>
      <c r="AS1450" s="2">
        <f>IFERROR(((LEN(Table1[[#This Row],[Predictors]])-LEN(SUBSTITUTE(Table1[[#This Row],[Predictors]],"_","")))/Table1[[#This Row],[NumPredictors]])-Table1[[#This Row],[P_se]],0)</f>
        <v>0.3</v>
      </c>
      <c r="AT1450" s="2">
        <f>IFERROR((LEN(Table1[[#This Row],[Predictors]])-LEN(SUBSTITUTE(Table1[[#This Row],[Predictors]],".","")))/Table1[[#This Row],[NumPredictors]],0)</f>
        <v>0.43333333333333335</v>
      </c>
      <c r="AU14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0" s="2">
        <f>1-(Table1[[#This Row],[P_2gram]]+Table1[[#This Row],[P_order]]+Table1[[#This Row],[P_se]])</f>
        <v>0.26666666666666661</v>
      </c>
    </row>
    <row r="1451" spans="1:48" x14ac:dyDescent="0.25">
      <c r="A1451">
        <v>25</v>
      </c>
      <c r="B1451" t="s">
        <v>645</v>
      </c>
      <c r="C1451" t="s">
        <v>190</v>
      </c>
      <c r="D1451" s="26" t="s">
        <v>1510</v>
      </c>
      <c r="E1451">
        <v>4000</v>
      </c>
      <c r="F14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451" t="s">
        <v>528</v>
      </c>
      <c r="H1451" s="3">
        <v>1</v>
      </c>
      <c r="I1451" s="1">
        <v>42784.950706018521</v>
      </c>
      <c r="J1451" t="s">
        <v>28</v>
      </c>
      <c r="K1451" t="s">
        <v>11</v>
      </c>
      <c r="L1451" t="str">
        <f>SUBSTITUTE(SUBSTITUTE(Table1[[#This Row],[PredictorSetsOrig]],"task","act"),"startend","se")</f>
        <v>act,se,2gram</v>
      </c>
      <c r="M1451" s="26" t="s">
        <v>16</v>
      </c>
      <c r="N1451" s="3">
        <v>10</v>
      </c>
      <c r="O1451" s="3">
        <f>IF(Table1[[#This Row],[Algorithm]]="None",0,IF(Table1[[#This Row],[NumPredictors]]&lt;=5,5,IF(Table1[[#This Row],[NumPredictors]]&lt;=10,10,IF(Table1[[#This Row],[NumPredictors]]&lt;=30,30,50))))</f>
        <v>10</v>
      </c>
      <c r="P1451" s="2">
        <v>0.80300000000000005</v>
      </c>
      <c r="Q1451" s="2">
        <v>0.81333333333333302</v>
      </c>
      <c r="R1451">
        <v>12.29</v>
      </c>
      <c r="S1451">
        <v>4.13000000000011</v>
      </c>
      <c r="T1451">
        <v>0.67000000000007298</v>
      </c>
      <c r="U1451" s="3">
        <v>5.5892167330235196</v>
      </c>
      <c r="V1451" s="17">
        <v>7.30761563701172</v>
      </c>
      <c r="W1451" s="22">
        <f>IFERROR(Table1[[#This Row],[MutualInformation]]/Table1[[#This Row],[MutualInformationPotential]],0)</f>
        <v>0.76484820913611984</v>
      </c>
      <c r="X1451" s="3">
        <v>0.43668544148183103</v>
      </c>
      <c r="Y1451" s="3">
        <v>0.62240735263358904</v>
      </c>
      <c r="Z1451" s="3">
        <f>IFERROR(Table1[[#This Row],[MutualInformationVsOutcome]]/Table1[[#This Row],[MutualInformationVsOutcomePotential]],0)</f>
        <v>0.70160713820954423</v>
      </c>
      <c r="AA1451">
        <v>260</v>
      </c>
      <c r="AB1451">
        <v>543</v>
      </c>
      <c r="AC1451">
        <v>93</v>
      </c>
      <c r="AD1451">
        <v>104</v>
      </c>
      <c r="AE1451" s="3" t="s">
        <v>31</v>
      </c>
      <c r="AF14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451" s="17" t="str">
        <f>RIGHT(Table1[[#This Row],[AlgorithmFunc]],LEN(Table1[[#This Row],[AlgorithmFunc]])-16)</f>
        <v>ClusterDuplicates</v>
      </c>
      <c r="AH1451" s="3">
        <f>Table1[[#This Row],['# CM TP]]+Table1[[#This Row],['# CM TN]]</f>
        <v>803</v>
      </c>
      <c r="AI1451" s="3">
        <f>Table1[[#This Row],['# CM FP]]+Table1[[#This Row],['# CM FN]]</f>
        <v>197</v>
      </c>
      <c r="AJ1451" s="3">
        <f>Table1[[#This Row],['# CM TP]]+Table1[[#This Row],['# CM FP]]</f>
        <v>353</v>
      </c>
      <c r="AK1451" s="3">
        <f>Table1[[#This Row],['# CM TN]]+Table1[[#This Row],['# CM FN]]</f>
        <v>647</v>
      </c>
      <c r="AL1451" s="3">
        <f>Table1[[#This Row],[GT_T]]+Table1[[#This Row],[GT_F]]</f>
        <v>1000</v>
      </c>
      <c r="AM1451" s="3">
        <f>IFERROR((Table1[[#This Row],['# CM TP]]+Table1[[#This Row],['# CM TN]])/Table1[[#This Row],[GT_TOT]], 0)</f>
        <v>0.80300000000000005</v>
      </c>
      <c r="AN1451" s="3">
        <f>IFERROR(((Table1[[#This Row],[GT_T]]*Table1[[#This Row],[GT_ML_P]]/Table1[[#This Row],[GT_TOT]])+(Table1[[#This Row],[GT_F]]*Table1[[#This Row],[GT_ML_N]]/Table1[[#This Row],[GT_TOT]]))/Table1[[#This Row],[GT_TOT]],0)</f>
        <v>0.41091800000000001</v>
      </c>
      <c r="AO1451" s="3">
        <f>(Table1[[#This Row],[OBS_ACC]]-Table1[[#This Row],[EXP_ACC]])/(1-Table1[[#This Row],[EXP_ACC]])</f>
        <v>0.66558136218726771</v>
      </c>
      <c r="AP1451" s="3">
        <f>Table1[[#This Row],['# CM TP]]+Table1[[#This Row],['# CM FN]]</f>
        <v>364</v>
      </c>
      <c r="AQ1451" s="3">
        <f>Table1[[#This Row],['# CM TN]]+Table1[[#This Row],['# CM FP]]</f>
        <v>636</v>
      </c>
      <c r="AR1451" s="2">
        <f>IFERROR(Table1[[#This Row],[NUM_T]]/(Table1[[#This Row],[NUM_T]]+Table1[[#This Row],[NUM_F]]),0)</f>
        <v>0.36399999999999999</v>
      </c>
      <c r="AS1451" s="2">
        <f>IFERROR(((LEN(Table1[[#This Row],[Predictors]])-LEN(SUBSTITUTE(Table1[[#This Row],[Predictors]],"_","")))/Table1[[#This Row],[NumPredictors]])-Table1[[#This Row],[P_se]],0)</f>
        <v>0.33333333333333337</v>
      </c>
      <c r="AT1451" s="2">
        <f>IFERROR((LEN(Table1[[#This Row],[Predictors]])-LEN(SUBSTITUTE(Table1[[#This Row],[Predictors]],".","")))/Table1[[#This Row],[NumPredictors]],0)</f>
        <v>0</v>
      </c>
      <c r="AU14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451" s="2">
        <f>1-(Table1[[#This Row],[P_2gram]]+Table1[[#This Row],[P_order]]+Table1[[#This Row],[P_se]])</f>
        <v>0.6</v>
      </c>
    </row>
    <row r="1452" spans="1:48" x14ac:dyDescent="0.25">
      <c r="A1452">
        <v>49</v>
      </c>
      <c r="B1452" t="s">
        <v>645</v>
      </c>
      <c r="C1452" t="s">
        <v>190</v>
      </c>
      <c r="D1452" s="26" t="s">
        <v>1510</v>
      </c>
      <c r="E1452">
        <v>4000</v>
      </c>
      <c r="F14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452" t="s">
        <v>681</v>
      </c>
      <c r="H1452" s="3">
        <v>1</v>
      </c>
      <c r="I1452" s="1">
        <v>42795.449479166666</v>
      </c>
      <c r="J1452" s="3" t="s">
        <v>45</v>
      </c>
      <c r="K1452" s="1" t="s">
        <v>11</v>
      </c>
      <c r="L1452" t="str">
        <f>SUBSTITUTE(SUBSTITUTE(Table1[[#This Row],[PredictorSetsOrig]],"task","act"),"startend","se")</f>
        <v>act,se,2gram,order</v>
      </c>
      <c r="M1452" s="26" t="s">
        <v>20</v>
      </c>
      <c r="N1452" s="3">
        <v>5</v>
      </c>
      <c r="O1452" s="3">
        <f>IF(Table1[[#This Row],[Algorithm]]="None",0,IF(Table1[[#This Row],[NumPredictors]]&lt;=5,5,IF(Table1[[#This Row],[NumPredictors]]&lt;=10,10,IF(Table1[[#This Row],[NumPredictors]]&lt;=30,30,50))))</f>
        <v>5</v>
      </c>
      <c r="P1452" s="2">
        <v>0.80300000000000005</v>
      </c>
      <c r="Q1452" s="2">
        <v>0.81033333333333302</v>
      </c>
      <c r="R1452">
        <v>308.36000000000098</v>
      </c>
      <c r="S1452">
        <v>3.3099999999994898</v>
      </c>
      <c r="T1452">
        <v>1.69000000000051</v>
      </c>
      <c r="U1452" s="3">
        <v>3.5224253309862998</v>
      </c>
      <c r="V1452" s="17">
        <v>7.30761563701172</v>
      </c>
      <c r="W1452" s="22">
        <f>IFERROR(Table1[[#This Row],[MutualInformation]]/Table1[[#This Row],[MutualInformationPotential]],0)</f>
        <v>0.48202115518307609</v>
      </c>
      <c r="X1452" s="3">
        <v>0.26633389143210501</v>
      </c>
      <c r="Y1452" s="3">
        <v>0.62240735263359004</v>
      </c>
      <c r="Z1452" s="3">
        <f>IFERROR(Table1[[#This Row],[MutualInformationVsOutcome]]/Table1[[#This Row],[MutualInformationVsOutcomePotential]],0)</f>
        <v>0.4279092949419176</v>
      </c>
      <c r="AA1452">
        <v>258</v>
      </c>
      <c r="AB1452">
        <v>545</v>
      </c>
      <c r="AC1452">
        <v>91</v>
      </c>
      <c r="AD1452">
        <v>106</v>
      </c>
      <c r="AE1452" s="3" t="s">
        <v>260</v>
      </c>
      <c r="AF14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452" s="17" t="str">
        <f>RIGHT(Table1[[#This Row],[AlgorithmFunc]],LEN(Table1[[#This Row],[AlgorithmFunc]])-16)</f>
        <v>Recursive</v>
      </c>
      <c r="AH1452" s="3">
        <f>Table1[[#This Row],['# CM TP]]+Table1[[#This Row],['# CM TN]]</f>
        <v>803</v>
      </c>
      <c r="AI1452" s="3">
        <f>Table1[[#This Row],['# CM FP]]+Table1[[#This Row],['# CM FN]]</f>
        <v>197</v>
      </c>
      <c r="AJ1452" s="3">
        <f>Table1[[#This Row],['# CM TP]]+Table1[[#This Row],['# CM FP]]</f>
        <v>349</v>
      </c>
      <c r="AK1452" s="3">
        <f>Table1[[#This Row],['# CM TN]]+Table1[[#This Row],['# CM FN]]</f>
        <v>651</v>
      </c>
      <c r="AL1452" s="3">
        <f>Table1[[#This Row],[GT_T]]+Table1[[#This Row],[GT_F]]</f>
        <v>1000</v>
      </c>
      <c r="AM1452" s="3">
        <f>IFERROR((Table1[[#This Row],['# CM TP]]+Table1[[#This Row],['# CM TN]])/Table1[[#This Row],[GT_TOT]], 0)</f>
        <v>0.80300000000000005</v>
      </c>
      <c r="AN1452" s="3">
        <f>IFERROR(((Table1[[#This Row],[GT_T]]*Table1[[#This Row],[GT_ML_P]]/Table1[[#This Row],[GT_TOT]])+(Table1[[#This Row],[GT_F]]*Table1[[#This Row],[GT_ML_N]]/Table1[[#This Row],[GT_TOT]]))/Table1[[#This Row],[GT_TOT]],0)</f>
        <v>0.40849400000000002</v>
      </c>
      <c r="AO1452" s="3">
        <f>(Table1[[#This Row],[OBS_ACC]]-Table1[[#This Row],[EXP_ACC]])/(1-Table1[[#This Row],[EXP_ACC]])</f>
        <v>0.66695181452090091</v>
      </c>
      <c r="AP1452" s="3">
        <f>Table1[[#This Row],['# CM TP]]+Table1[[#This Row],['# CM FN]]</f>
        <v>364</v>
      </c>
      <c r="AQ1452" s="3">
        <f>Table1[[#This Row],['# CM TN]]+Table1[[#This Row],['# CM FP]]</f>
        <v>636</v>
      </c>
      <c r="AR1452" s="2">
        <f>IFERROR(Table1[[#This Row],[NUM_T]]/(Table1[[#This Row],[NUM_T]]+Table1[[#This Row],[NUM_F]]),0)</f>
        <v>0.36399999999999999</v>
      </c>
      <c r="AS1452" s="2">
        <f>IFERROR(((LEN(Table1[[#This Row],[Predictors]])-LEN(SUBSTITUTE(Table1[[#This Row],[Predictors]],"_","")))/Table1[[#This Row],[NumPredictors]])-Table1[[#This Row],[P_se]],0)</f>
        <v>0</v>
      </c>
      <c r="AT1452" s="2">
        <f>IFERROR((LEN(Table1[[#This Row],[Predictors]])-LEN(SUBSTITUTE(Table1[[#This Row],[Predictors]],".","")))/Table1[[#This Row],[NumPredictors]],0)</f>
        <v>0.4</v>
      </c>
      <c r="AU14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2" s="2">
        <f>1-(Table1[[#This Row],[P_2gram]]+Table1[[#This Row],[P_order]]+Table1[[#This Row],[P_se]])</f>
        <v>0.6</v>
      </c>
    </row>
    <row r="1453" spans="1:48" x14ac:dyDescent="0.25">
      <c r="A1453">
        <v>51</v>
      </c>
      <c r="B1453" t="s">
        <v>645</v>
      </c>
      <c r="C1453" t="s">
        <v>190</v>
      </c>
      <c r="D1453" s="26" t="s">
        <v>1510</v>
      </c>
      <c r="E1453">
        <v>4000</v>
      </c>
      <c r="F14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453" t="s">
        <v>681</v>
      </c>
      <c r="H1453" s="3">
        <v>1</v>
      </c>
      <c r="I1453" s="1">
        <v>42795.454976851855</v>
      </c>
      <c r="J1453" s="3" t="s">
        <v>45</v>
      </c>
      <c r="K1453" s="1" t="s">
        <v>11</v>
      </c>
      <c r="L1453" t="str">
        <f>SUBSTITUTE(SUBSTITUTE(Table1[[#This Row],[PredictorSetsOrig]],"task","act"),"startend","se")</f>
        <v>act,2gram,order</v>
      </c>
      <c r="M1453" s="26" t="s">
        <v>24</v>
      </c>
      <c r="N1453" s="3">
        <v>5</v>
      </c>
      <c r="O1453" s="3">
        <f>IF(Table1[[#This Row],[Algorithm]]="None",0,IF(Table1[[#This Row],[NumPredictors]]&lt;=5,5,IF(Table1[[#This Row],[NumPredictors]]&lt;=10,10,IF(Table1[[#This Row],[NumPredictors]]&lt;=30,30,50))))</f>
        <v>5</v>
      </c>
      <c r="P1453" s="2">
        <v>0.80300000000000005</v>
      </c>
      <c r="Q1453" s="2">
        <v>0.81033333333333302</v>
      </c>
      <c r="R1453">
        <v>349.18</v>
      </c>
      <c r="S1453">
        <v>3.9500000000007298</v>
      </c>
      <c r="T1453">
        <v>1.75</v>
      </c>
      <c r="U1453" s="3">
        <v>3.5224253309862998</v>
      </c>
      <c r="V1453" s="17">
        <v>7.30761563701172</v>
      </c>
      <c r="W1453" s="22">
        <f>IFERROR(Table1[[#This Row],[MutualInformation]]/Table1[[#This Row],[MutualInformationPotential]],0)</f>
        <v>0.48202115518307609</v>
      </c>
      <c r="X1453" s="3">
        <v>0.26633389143210501</v>
      </c>
      <c r="Y1453" s="3">
        <v>0.62240735263359004</v>
      </c>
      <c r="Z1453" s="3">
        <f>IFERROR(Table1[[#This Row],[MutualInformationVsOutcome]]/Table1[[#This Row],[MutualInformationVsOutcomePotential]],0)</f>
        <v>0.4279092949419176</v>
      </c>
      <c r="AA1453">
        <v>258</v>
      </c>
      <c r="AB1453">
        <v>545</v>
      </c>
      <c r="AC1453">
        <v>91</v>
      </c>
      <c r="AD1453">
        <v>106</v>
      </c>
      <c r="AE1453" s="3" t="s">
        <v>260</v>
      </c>
      <c r="AF14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453" s="17" t="str">
        <f>RIGHT(Table1[[#This Row],[AlgorithmFunc]],LEN(Table1[[#This Row],[AlgorithmFunc]])-16)</f>
        <v>Recursive</v>
      </c>
      <c r="AH1453" s="3">
        <f>Table1[[#This Row],['# CM TP]]+Table1[[#This Row],['# CM TN]]</f>
        <v>803</v>
      </c>
      <c r="AI1453" s="3">
        <f>Table1[[#This Row],['# CM FP]]+Table1[[#This Row],['# CM FN]]</f>
        <v>197</v>
      </c>
      <c r="AJ1453" s="3">
        <f>Table1[[#This Row],['# CM TP]]+Table1[[#This Row],['# CM FP]]</f>
        <v>349</v>
      </c>
      <c r="AK1453" s="3">
        <f>Table1[[#This Row],['# CM TN]]+Table1[[#This Row],['# CM FN]]</f>
        <v>651</v>
      </c>
      <c r="AL1453" s="3">
        <f>Table1[[#This Row],[GT_T]]+Table1[[#This Row],[GT_F]]</f>
        <v>1000</v>
      </c>
      <c r="AM1453" s="3">
        <f>IFERROR((Table1[[#This Row],['# CM TP]]+Table1[[#This Row],['# CM TN]])/Table1[[#This Row],[GT_TOT]], 0)</f>
        <v>0.80300000000000005</v>
      </c>
      <c r="AN1453" s="3">
        <f>IFERROR(((Table1[[#This Row],[GT_T]]*Table1[[#This Row],[GT_ML_P]]/Table1[[#This Row],[GT_TOT]])+(Table1[[#This Row],[GT_F]]*Table1[[#This Row],[GT_ML_N]]/Table1[[#This Row],[GT_TOT]]))/Table1[[#This Row],[GT_TOT]],0)</f>
        <v>0.40849400000000002</v>
      </c>
      <c r="AO1453" s="3">
        <f>(Table1[[#This Row],[OBS_ACC]]-Table1[[#This Row],[EXP_ACC]])/(1-Table1[[#This Row],[EXP_ACC]])</f>
        <v>0.66695181452090091</v>
      </c>
      <c r="AP1453" s="3">
        <f>Table1[[#This Row],['# CM TP]]+Table1[[#This Row],['# CM FN]]</f>
        <v>364</v>
      </c>
      <c r="AQ1453" s="3">
        <f>Table1[[#This Row],['# CM TN]]+Table1[[#This Row],['# CM FP]]</f>
        <v>636</v>
      </c>
      <c r="AR1453" s="2">
        <f>IFERROR(Table1[[#This Row],[NUM_T]]/(Table1[[#This Row],[NUM_T]]+Table1[[#This Row],[NUM_F]]),0)</f>
        <v>0.36399999999999999</v>
      </c>
      <c r="AS1453" s="2">
        <f>IFERROR(((LEN(Table1[[#This Row],[Predictors]])-LEN(SUBSTITUTE(Table1[[#This Row],[Predictors]],"_","")))/Table1[[#This Row],[NumPredictors]])-Table1[[#This Row],[P_se]],0)</f>
        <v>0</v>
      </c>
      <c r="AT1453" s="2">
        <f>IFERROR((LEN(Table1[[#This Row],[Predictors]])-LEN(SUBSTITUTE(Table1[[#This Row],[Predictors]],".","")))/Table1[[#This Row],[NumPredictors]],0)</f>
        <v>0.4</v>
      </c>
      <c r="AU14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3" s="2">
        <f>1-(Table1[[#This Row],[P_2gram]]+Table1[[#This Row],[P_order]]+Table1[[#This Row],[P_se]])</f>
        <v>0.6</v>
      </c>
    </row>
    <row r="1454" spans="1:48" x14ac:dyDescent="0.25">
      <c r="A1454" s="26">
        <v>81</v>
      </c>
      <c r="B1454" s="26" t="s">
        <v>645</v>
      </c>
      <c r="C1454" s="26" t="s">
        <v>190</v>
      </c>
      <c r="D1454" s="26" t="s">
        <v>1510</v>
      </c>
      <c r="E1454" s="26">
        <v>4000</v>
      </c>
      <c r="F14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454" s="26" t="s">
        <v>681</v>
      </c>
      <c r="H1454" s="27">
        <v>1</v>
      </c>
      <c r="I1454" s="28">
        <v>42795.582858796297</v>
      </c>
      <c r="J1454" s="27" t="s">
        <v>173</v>
      </c>
      <c r="K1454" s="28" t="s">
        <v>11</v>
      </c>
      <c r="L1454" t="str">
        <f>SUBSTITUTE(SUBSTITUTE(Table1[[#This Row],[PredictorSetsOrig]],"task","act"),"startend","se")</f>
        <v>act,se,order</v>
      </c>
      <c r="M1454" s="26" t="s">
        <v>18</v>
      </c>
      <c r="N1454" s="27">
        <v>5</v>
      </c>
      <c r="O1454" s="27">
        <f>IF(Table1[[#This Row],[Algorithm]]="None",0,IF(Table1[[#This Row],[NumPredictors]]&lt;=5,5,IF(Table1[[#This Row],[NumPredictors]]&lt;=10,10,IF(Table1[[#This Row],[NumPredictors]]&lt;=30,30,50))))</f>
        <v>5</v>
      </c>
      <c r="P1454" s="29">
        <v>0.80300000000000005</v>
      </c>
      <c r="Q1454" s="29">
        <v>0.81033333333333302</v>
      </c>
      <c r="R1454" s="26">
        <v>141</v>
      </c>
      <c r="S1454" s="26">
        <v>3.9700000000011602</v>
      </c>
      <c r="T1454" s="26">
        <v>1.04999999999927</v>
      </c>
      <c r="U1454" s="27">
        <v>3.5224253309862998</v>
      </c>
      <c r="V1454" s="17">
        <v>7.28892414629368</v>
      </c>
      <c r="W1454" s="22">
        <f>IFERROR(Table1[[#This Row],[MutualInformation]]/Table1[[#This Row],[MutualInformationPotential]],0)</f>
        <v>0.48325723526391828</v>
      </c>
      <c r="X1454" s="27">
        <v>0.26633389143210501</v>
      </c>
      <c r="Y1454" s="27">
        <v>0.62004340356102405</v>
      </c>
      <c r="Z1454" s="27">
        <f>IFERROR(Table1[[#This Row],[MutualInformationVsOutcome]]/Table1[[#This Row],[MutualInformationVsOutcomePotential]],0)</f>
        <v>0.42954072231476081</v>
      </c>
      <c r="AA1454" s="26">
        <v>258</v>
      </c>
      <c r="AB1454" s="26">
        <v>545</v>
      </c>
      <c r="AC1454" s="26">
        <v>91</v>
      </c>
      <c r="AD1454" s="26">
        <v>106</v>
      </c>
      <c r="AE1454" s="27" t="s">
        <v>260</v>
      </c>
      <c r="AF14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454" s="17" t="str">
        <f>RIGHT(Table1[[#This Row],[AlgorithmFunc]],LEN(Table1[[#This Row],[AlgorithmFunc]])-16)</f>
        <v>Recursive2Sizes</v>
      </c>
      <c r="AH1454" s="27">
        <f>Table1[[#This Row],['# CM TP]]+Table1[[#This Row],['# CM TN]]</f>
        <v>803</v>
      </c>
      <c r="AI1454" s="27">
        <f>Table1[[#This Row],['# CM FP]]+Table1[[#This Row],['# CM FN]]</f>
        <v>197</v>
      </c>
      <c r="AJ1454" s="27">
        <f>Table1[[#This Row],['# CM TP]]+Table1[[#This Row],['# CM FP]]</f>
        <v>349</v>
      </c>
      <c r="AK1454" s="27">
        <f>Table1[[#This Row],['# CM TN]]+Table1[[#This Row],['# CM FN]]</f>
        <v>651</v>
      </c>
      <c r="AL1454" s="27">
        <f>Table1[[#This Row],[GT_T]]+Table1[[#This Row],[GT_F]]</f>
        <v>1000</v>
      </c>
      <c r="AM1454" s="27">
        <f>IFERROR((Table1[[#This Row],['# CM TP]]+Table1[[#This Row],['# CM TN]])/Table1[[#This Row],[GT_TOT]], 0)</f>
        <v>0.80300000000000005</v>
      </c>
      <c r="AN1454" s="27">
        <f>IFERROR(((Table1[[#This Row],[GT_T]]*Table1[[#This Row],[GT_ML_P]]/Table1[[#This Row],[GT_TOT]])+(Table1[[#This Row],[GT_F]]*Table1[[#This Row],[GT_ML_N]]/Table1[[#This Row],[GT_TOT]]))/Table1[[#This Row],[GT_TOT]],0)</f>
        <v>0.40849400000000002</v>
      </c>
      <c r="AO1454" s="27">
        <f>(Table1[[#This Row],[OBS_ACC]]-Table1[[#This Row],[EXP_ACC]])/(1-Table1[[#This Row],[EXP_ACC]])</f>
        <v>0.66695181452090091</v>
      </c>
      <c r="AP1454" s="27">
        <f>Table1[[#This Row],['# CM TP]]+Table1[[#This Row],['# CM FN]]</f>
        <v>364</v>
      </c>
      <c r="AQ1454" s="27">
        <f>Table1[[#This Row],['# CM TN]]+Table1[[#This Row],['# CM FP]]</f>
        <v>636</v>
      </c>
      <c r="AR1454" s="29">
        <f>IFERROR(Table1[[#This Row],[NUM_T]]/(Table1[[#This Row],[NUM_T]]+Table1[[#This Row],[NUM_F]]),0)</f>
        <v>0.36399999999999999</v>
      </c>
      <c r="AS1454" s="29">
        <f>IFERROR(((LEN(Table1[[#This Row],[Predictors]])-LEN(SUBSTITUTE(Table1[[#This Row],[Predictors]],"_","")))/Table1[[#This Row],[NumPredictors]])-Table1[[#This Row],[P_se]],0)</f>
        <v>0</v>
      </c>
      <c r="AT1454" s="29">
        <f>IFERROR((LEN(Table1[[#This Row],[Predictors]])-LEN(SUBSTITUTE(Table1[[#This Row],[Predictors]],".","")))/Table1[[#This Row],[NumPredictors]],0)</f>
        <v>0.4</v>
      </c>
      <c r="AU145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4" s="29">
        <f>1-(Table1[[#This Row],[P_2gram]]+Table1[[#This Row],[P_order]]+Table1[[#This Row],[P_se]])</f>
        <v>0.6</v>
      </c>
    </row>
    <row r="1455" spans="1:48" x14ac:dyDescent="0.25">
      <c r="A1455" s="26">
        <v>7</v>
      </c>
      <c r="B1455" s="26" t="s">
        <v>645</v>
      </c>
      <c r="C1455" s="26" t="s">
        <v>190</v>
      </c>
      <c r="D1455" s="26" t="s">
        <v>1510</v>
      </c>
      <c r="E1455" s="26">
        <v>4000</v>
      </c>
      <c r="F14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455" s="26" t="s">
        <v>886</v>
      </c>
      <c r="H1455" s="27">
        <v>1</v>
      </c>
      <c r="I1455" s="28">
        <v>42805.756967592592</v>
      </c>
      <c r="J1455" s="26" t="s">
        <v>887</v>
      </c>
      <c r="K1455" s="28" t="s">
        <v>11</v>
      </c>
      <c r="L1455" t="str">
        <f>SUBSTITUTE(SUBSTITUTE(Table1[[#This Row],[PredictorSetsOrig]],"task","act"),"startend","se")</f>
        <v>act,2gram,order</v>
      </c>
      <c r="M1455" s="26" t="s">
        <v>24</v>
      </c>
      <c r="N1455" s="16">
        <v>5</v>
      </c>
      <c r="O1455" s="27">
        <f>IF(Table1[[#This Row],[Algorithm]]="None",0,IF(Table1[[#This Row],[NumPredictors]]&lt;=5,5,IF(Table1[[#This Row],[NumPredictors]]&lt;=10,10,IF(Table1[[#This Row],[NumPredictors]]&lt;=30,30,50))))</f>
        <v>5</v>
      </c>
      <c r="P1455" s="29">
        <v>0.80300000000000005</v>
      </c>
      <c r="Q1455" s="29">
        <v>0.81033333333333302</v>
      </c>
      <c r="R1455" s="27">
        <v>385.47</v>
      </c>
      <c r="S1455" s="27">
        <v>3.9100000000000801</v>
      </c>
      <c r="T1455" s="27">
        <v>1.64999999999986</v>
      </c>
      <c r="U1455" s="27">
        <v>3.5224253309862998</v>
      </c>
      <c r="V1455" s="17">
        <v>7.30761563701172</v>
      </c>
      <c r="W1455" s="22">
        <f>IFERROR(Table1[[#This Row],[MutualInformation]]/Table1[[#This Row],[MutualInformationPotential]],0)</f>
        <v>0.48202115518307609</v>
      </c>
      <c r="X1455" s="27">
        <v>0.26633389143210501</v>
      </c>
      <c r="Y1455" s="3">
        <v>0.62240735263359004</v>
      </c>
      <c r="Z1455" s="27">
        <f>IFERROR(Table1[[#This Row],[MutualInformationVsOutcome]]/Table1[[#This Row],[MutualInformationVsOutcomePotential]],0)</f>
        <v>0.4279092949419176</v>
      </c>
      <c r="AA1455" s="27">
        <v>258</v>
      </c>
      <c r="AB1455" s="27">
        <v>545</v>
      </c>
      <c r="AC1455" s="27">
        <v>91</v>
      </c>
      <c r="AD1455" s="27">
        <v>106</v>
      </c>
      <c r="AE1455" s="28" t="s">
        <v>260</v>
      </c>
      <c r="AF14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455" s="17" t="str">
        <f>RIGHT(Table1[[#This Row],[AlgorithmFunc]],LEN(Table1[[#This Row],[AlgorithmFunc]])-16)</f>
        <v>Recursive4Sizes</v>
      </c>
      <c r="AH1455" s="27">
        <f>Table1[[#This Row],['# CM TP]]+Table1[[#This Row],['# CM TN]]</f>
        <v>803</v>
      </c>
      <c r="AI1455" s="27">
        <f>Table1[[#This Row],['# CM FP]]+Table1[[#This Row],['# CM FN]]</f>
        <v>197</v>
      </c>
      <c r="AJ1455" s="27">
        <f>Table1[[#This Row],['# CM TP]]+Table1[[#This Row],['# CM FP]]</f>
        <v>349</v>
      </c>
      <c r="AK1455" s="27">
        <f>Table1[[#This Row],['# CM TN]]+Table1[[#This Row],['# CM FN]]</f>
        <v>651</v>
      </c>
      <c r="AL1455" s="27">
        <f>Table1[[#This Row],[GT_T]]+Table1[[#This Row],[GT_F]]</f>
        <v>1000</v>
      </c>
      <c r="AM1455" s="27">
        <f>IFERROR((Table1[[#This Row],['# CM TP]]+Table1[[#This Row],['# CM TN]])/Table1[[#This Row],[GT_TOT]], 0)</f>
        <v>0.80300000000000005</v>
      </c>
      <c r="AN1455" s="27">
        <f>IFERROR(((Table1[[#This Row],[GT_T]]*Table1[[#This Row],[GT_ML_P]]/Table1[[#This Row],[GT_TOT]])+(Table1[[#This Row],[GT_F]]*Table1[[#This Row],[GT_ML_N]]/Table1[[#This Row],[GT_TOT]]))/Table1[[#This Row],[GT_TOT]],0)</f>
        <v>0.40849400000000002</v>
      </c>
      <c r="AO1455" s="27">
        <f>(Table1[[#This Row],[OBS_ACC]]-Table1[[#This Row],[EXP_ACC]])/(1-Table1[[#This Row],[EXP_ACC]])</f>
        <v>0.66695181452090091</v>
      </c>
      <c r="AP1455" s="27">
        <f>Table1[[#This Row],['# CM TP]]+Table1[[#This Row],['# CM FN]]</f>
        <v>364</v>
      </c>
      <c r="AQ1455" s="27">
        <f>Table1[[#This Row],['# CM TN]]+Table1[[#This Row],['# CM FP]]</f>
        <v>636</v>
      </c>
      <c r="AR1455" s="29">
        <f>IFERROR(Table1[[#This Row],[NUM_T]]/(Table1[[#This Row],[NUM_T]]+Table1[[#This Row],[NUM_F]]),0)</f>
        <v>0.36399999999999999</v>
      </c>
      <c r="AS1455" s="29">
        <f>IFERROR(((LEN(Table1[[#This Row],[Predictors]])-LEN(SUBSTITUTE(Table1[[#This Row],[Predictors]],"_","")))/Table1[[#This Row],[NumPredictors]])-Table1[[#This Row],[P_se]],0)</f>
        <v>0</v>
      </c>
      <c r="AT1455" s="29">
        <f>IFERROR((LEN(Table1[[#This Row],[Predictors]])-LEN(SUBSTITUTE(Table1[[#This Row],[Predictors]],".","")))/Table1[[#This Row],[NumPredictors]],0)</f>
        <v>0.4</v>
      </c>
      <c r="AU145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5" s="29">
        <f>1-(Table1[[#This Row],[P_2gram]]+Table1[[#This Row],[P_order]]+Table1[[#This Row],[P_se]])</f>
        <v>0.6</v>
      </c>
    </row>
    <row r="1456" spans="1:48" x14ac:dyDescent="0.25">
      <c r="A1456" s="26">
        <v>27</v>
      </c>
      <c r="B1456" t="s">
        <v>645</v>
      </c>
      <c r="C1456" s="26" t="s">
        <v>190</v>
      </c>
      <c r="D1456" s="26" t="s">
        <v>1510</v>
      </c>
      <c r="E1456" s="26">
        <v>4000</v>
      </c>
      <c r="F14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456" s="26" t="s">
        <v>886</v>
      </c>
      <c r="H1456" s="27">
        <v>1</v>
      </c>
      <c r="I1456" s="28">
        <v>42805.813807870371</v>
      </c>
      <c r="J1456" s="26" t="s">
        <v>887</v>
      </c>
      <c r="K1456" s="28" t="s">
        <v>11</v>
      </c>
      <c r="L1456" t="str">
        <f>SUBSTITUTE(SUBSTITUTE(Table1[[#This Row],[PredictorSetsOrig]],"task","act"),"startend","se")</f>
        <v>2gram,order</v>
      </c>
      <c r="M1456" s="26" t="s">
        <v>438</v>
      </c>
      <c r="N1456" s="16">
        <v>30</v>
      </c>
      <c r="O1456" s="27">
        <f>IF(Table1[[#This Row],[Algorithm]]="None",0,IF(Table1[[#This Row],[NumPredictors]]&lt;=5,5,IF(Table1[[#This Row],[NumPredictors]]&lt;=10,10,IF(Table1[[#This Row],[NumPredictors]]&lt;=30,30,50))))</f>
        <v>30</v>
      </c>
      <c r="P1456" s="29">
        <v>0.80300000000000005</v>
      </c>
      <c r="Q1456" s="29">
        <v>0.82566666666666699</v>
      </c>
      <c r="R1456" s="27">
        <v>410.219999999999</v>
      </c>
      <c r="S1456" s="27">
        <v>6.8199999999997098</v>
      </c>
      <c r="T1456" s="27">
        <v>1.7299999999995599</v>
      </c>
      <c r="U1456" s="27">
        <v>5.9330913890518602</v>
      </c>
      <c r="V1456" s="17">
        <v>7.30761563701172</v>
      </c>
      <c r="W1456" s="22">
        <f>IFERROR(Table1[[#This Row],[MutualInformation]]/Table1[[#This Row],[MutualInformationPotential]],0)</f>
        <v>0.81190523472551712</v>
      </c>
      <c r="X1456" s="27">
        <v>0.53151082649459402</v>
      </c>
      <c r="Y1456" s="27">
        <v>0.62240735263359004</v>
      </c>
      <c r="Z1456" s="27">
        <f>IFERROR(Table1[[#This Row],[MutualInformationVsOutcome]]/Table1[[#This Row],[MutualInformationVsOutcomePotential]],0)</f>
        <v>0.85395974878126701</v>
      </c>
      <c r="AA1456" s="27">
        <v>254</v>
      </c>
      <c r="AB1456" s="27">
        <v>549</v>
      </c>
      <c r="AC1456" s="27">
        <v>87</v>
      </c>
      <c r="AD1456" s="27">
        <v>110</v>
      </c>
      <c r="AE1456" s="26" t="s">
        <v>901</v>
      </c>
      <c r="AF14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456" s="17" t="str">
        <f>RIGHT(Table1[[#This Row],[AlgorithmFunc]],LEN(Table1[[#This Row],[AlgorithmFunc]])-16)</f>
        <v>Recursive4Sizes</v>
      </c>
      <c r="AH1456" s="27">
        <f>Table1[[#This Row],['# CM TP]]+Table1[[#This Row],['# CM TN]]</f>
        <v>803</v>
      </c>
      <c r="AI1456" s="27">
        <f>Table1[[#This Row],['# CM FP]]+Table1[[#This Row],['# CM FN]]</f>
        <v>197</v>
      </c>
      <c r="AJ1456" s="27">
        <f>Table1[[#This Row],['# CM TP]]+Table1[[#This Row],['# CM FP]]</f>
        <v>341</v>
      </c>
      <c r="AK1456" s="27">
        <f>Table1[[#This Row],['# CM TN]]+Table1[[#This Row],['# CM FN]]</f>
        <v>659</v>
      </c>
      <c r="AL1456" s="27">
        <f>Table1[[#This Row],[GT_T]]+Table1[[#This Row],[GT_F]]</f>
        <v>1000</v>
      </c>
      <c r="AM1456" s="27">
        <f>IFERROR((Table1[[#This Row],['# CM TP]]+Table1[[#This Row],['# CM TN]])/Table1[[#This Row],[GT_TOT]], 0)</f>
        <v>0.80300000000000005</v>
      </c>
      <c r="AN1456" s="27">
        <f>IFERROR(((Table1[[#This Row],[GT_T]]*Table1[[#This Row],[GT_ML_P]]/Table1[[#This Row],[GT_TOT]])+(Table1[[#This Row],[GT_F]]*Table1[[#This Row],[GT_ML_N]]/Table1[[#This Row],[GT_TOT]]))/Table1[[#This Row],[GT_TOT]],0)</f>
        <v>0.40364599999999995</v>
      </c>
      <c r="AO1456" s="27">
        <f>(Table1[[#This Row],[OBS_ACC]]-Table1[[#This Row],[EXP_ACC]])/(1-Table1[[#This Row],[EXP_ACC]])</f>
        <v>0.66965929632399557</v>
      </c>
      <c r="AP1456" s="27">
        <f>Table1[[#This Row],['# CM TP]]+Table1[[#This Row],['# CM FN]]</f>
        <v>364</v>
      </c>
      <c r="AQ1456" s="27">
        <f>Table1[[#This Row],['# CM TN]]+Table1[[#This Row],['# CM FP]]</f>
        <v>636</v>
      </c>
      <c r="AR1456" s="29">
        <f>IFERROR(Table1[[#This Row],[NUM_T]]/(Table1[[#This Row],[NUM_T]]+Table1[[#This Row],[NUM_F]]),0)</f>
        <v>0.36399999999999999</v>
      </c>
      <c r="AS1456" s="29">
        <f>IFERROR(((LEN(Table1[[#This Row],[Predictors]])-LEN(SUBSTITUTE(Table1[[#This Row],[Predictors]],"_","")))/Table1[[#This Row],[NumPredictors]])-Table1[[#This Row],[P_se]],0)</f>
        <v>0.46666666666666667</v>
      </c>
      <c r="AT1456" s="29">
        <f>IFERROR((LEN(Table1[[#This Row],[Predictors]])-LEN(SUBSTITUTE(Table1[[#This Row],[Predictors]],".","")))/Table1[[#This Row],[NumPredictors]],0)</f>
        <v>0.53333333333333333</v>
      </c>
      <c r="AU145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6" s="29">
        <f>1-(Table1[[#This Row],[P_2gram]]+Table1[[#This Row],[P_order]]+Table1[[#This Row],[P_se]])</f>
        <v>0</v>
      </c>
    </row>
    <row r="1457" spans="1:48" x14ac:dyDescent="0.25">
      <c r="A1457">
        <v>71</v>
      </c>
      <c r="B1457" t="s">
        <v>645</v>
      </c>
      <c r="C1457" t="s">
        <v>190</v>
      </c>
      <c r="D1457" s="26" t="s">
        <v>1510</v>
      </c>
      <c r="E1457">
        <v>4000</v>
      </c>
      <c r="F14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457" t="s">
        <v>1070</v>
      </c>
      <c r="H1457" s="3">
        <v>1</v>
      </c>
      <c r="I1457" s="1">
        <v>43118.815000000002</v>
      </c>
      <c r="J1457" t="s">
        <v>995</v>
      </c>
      <c r="K1457" t="s">
        <v>11</v>
      </c>
      <c r="L1457" t="str">
        <f>SUBSTITUTE(SUBSTITUTE(Table1[[#This Row],[PredictorSetsOrig]],"task","act"),"startend","se")</f>
        <v>act,se,2gram,order</v>
      </c>
      <c r="M1457" s="31" t="s">
        <v>20</v>
      </c>
      <c r="N1457" s="3">
        <v>30</v>
      </c>
      <c r="O1457" s="3">
        <f>IF(Table1[[#This Row],[Algorithm]]="None",0,IF(Table1[[#This Row],[NumPredictors]]&lt;=5,5,IF(Table1[[#This Row],[NumPredictors]]&lt;=10,10,IF(Table1[[#This Row],[NumPredictors]]&lt;=30,30,50))))</f>
        <v>30</v>
      </c>
      <c r="P1457" s="2">
        <v>0.80300000000000005</v>
      </c>
      <c r="Q1457" s="2">
        <v>0.81866666666666699</v>
      </c>
      <c r="R1457">
        <v>2.08000000000004</v>
      </c>
      <c r="S1457">
        <v>7.0299999999999701</v>
      </c>
      <c r="T1457">
        <v>1.73000000000002</v>
      </c>
      <c r="U1457" s="3">
        <v>6.2696846172394904</v>
      </c>
      <c r="V1457" s="17">
        <v>7.30761563701172</v>
      </c>
      <c r="W1457" s="22">
        <f>IFERROR(Table1[[#This Row],[MutualInformation]]/Table1[[#This Row],[MutualInformationPotential]],0)</f>
        <v>0.8579658439456912</v>
      </c>
      <c r="X1457" s="3">
        <v>0.52155239427094602</v>
      </c>
      <c r="Y1457" s="3">
        <v>0.62240735263359004</v>
      </c>
      <c r="Z1457" s="3">
        <f>IFERROR(Table1[[#This Row],[MutualInformationVsOutcome]]/Table1[[#This Row],[MutualInformationVsOutcomePotential]],0)</f>
        <v>0.83795988602014937</v>
      </c>
      <c r="AA1457">
        <v>252</v>
      </c>
      <c r="AB1457">
        <v>551</v>
      </c>
      <c r="AC1457">
        <v>85</v>
      </c>
      <c r="AD1457">
        <v>112</v>
      </c>
      <c r="AE1457" s="3" t="s">
        <v>1063</v>
      </c>
      <c r="AF14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457" s="17" t="str">
        <f>RIGHT(Table1[[#This Row],[AlgorithmFunc]],LEN(Table1[[#This Row],[AlgorithmFunc]])-16)</f>
        <v>ClusterInfluence</v>
      </c>
      <c r="AH1457" s="3">
        <f>Table1[[#This Row],['# CM TP]]+Table1[[#This Row],['# CM TN]]</f>
        <v>803</v>
      </c>
      <c r="AI1457" s="3">
        <f>Table1[[#This Row],['# CM FP]]+Table1[[#This Row],['# CM FN]]</f>
        <v>197</v>
      </c>
      <c r="AJ1457" s="3">
        <f>Table1[[#This Row],['# CM TP]]+Table1[[#This Row],['# CM FP]]</f>
        <v>337</v>
      </c>
      <c r="AK1457" s="3">
        <f>Table1[[#This Row],['# CM TN]]+Table1[[#This Row],['# CM FN]]</f>
        <v>663</v>
      </c>
      <c r="AL1457" s="3">
        <f>Table1[[#This Row],[GT_T]]+Table1[[#This Row],[GT_F]]</f>
        <v>1000</v>
      </c>
      <c r="AM1457" s="3">
        <f>IFERROR((Table1[[#This Row],['# CM TP]]+Table1[[#This Row],['# CM TN]])/Table1[[#This Row],[GT_TOT]], 0)</f>
        <v>0.80300000000000005</v>
      </c>
      <c r="AN1457" s="3">
        <f>IFERROR(((Table1[[#This Row],[GT_T]]*Table1[[#This Row],[GT_ML_P]]/Table1[[#This Row],[GT_TOT]])+(Table1[[#This Row],[GT_F]]*Table1[[#This Row],[GT_ML_N]]/Table1[[#This Row],[GT_TOT]]))/Table1[[#This Row],[GT_TOT]],0)</f>
        <v>0.40122199999999997</v>
      </c>
      <c r="AO1457" s="3">
        <f>(Table1[[#This Row],[OBS_ACC]]-Table1[[#This Row],[EXP_ACC]])/(1-Table1[[#This Row],[EXP_ACC]])</f>
        <v>0.67099659640133746</v>
      </c>
      <c r="AP1457" s="3">
        <f>Table1[[#This Row],['# CM TP]]+Table1[[#This Row],['# CM FN]]</f>
        <v>364</v>
      </c>
      <c r="AQ1457" s="3">
        <f>Table1[[#This Row],['# CM TN]]+Table1[[#This Row],['# CM FP]]</f>
        <v>636</v>
      </c>
      <c r="AR1457" s="2">
        <f>IFERROR(Table1[[#This Row],[NUM_T]]/(Table1[[#This Row],[NUM_T]]+Table1[[#This Row],[NUM_F]]),0)</f>
        <v>0.36399999999999999</v>
      </c>
      <c r="AS1457" s="2">
        <f>IFERROR(((LEN(Table1[[#This Row],[Predictors]])-LEN(SUBSTITUTE(Table1[[#This Row],[Predictors]],"_","")))/Table1[[#This Row],[NumPredictors]])-Table1[[#This Row],[P_se]],0)</f>
        <v>0.4</v>
      </c>
      <c r="AT1457" s="2">
        <f>IFERROR((LEN(Table1[[#This Row],[Predictors]])-LEN(SUBSTITUTE(Table1[[#This Row],[Predictors]],".","")))/Table1[[#This Row],[NumPredictors]],0)</f>
        <v>0.46666666666666667</v>
      </c>
      <c r="AU14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7" s="2">
        <f>1-(Table1[[#This Row],[P_2gram]]+Table1[[#This Row],[P_order]]+Table1[[#This Row],[P_se]])</f>
        <v>0.1333333333333333</v>
      </c>
    </row>
    <row r="1458" spans="1:48" x14ac:dyDescent="0.25">
      <c r="A1458">
        <v>10</v>
      </c>
      <c r="B1458" t="s">
        <v>645</v>
      </c>
      <c r="C1458" t="s">
        <v>190</v>
      </c>
      <c r="D1458" t="s">
        <v>1510</v>
      </c>
      <c r="E1458">
        <v>40000</v>
      </c>
      <c r="F14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458" t="s">
        <v>1664</v>
      </c>
      <c r="H1458" s="3">
        <v>1</v>
      </c>
      <c r="I1458" s="1">
        <v>43131.078611111108</v>
      </c>
      <c r="J1458" t="s">
        <v>405</v>
      </c>
      <c r="K1458" t="s">
        <v>11</v>
      </c>
      <c r="L1458" t="str">
        <f>SUBSTITUTE(SUBSTITUTE(Table1[[#This Row],[PredictorSetsOrig]],"task","act"),"startend","se")</f>
        <v>order</v>
      </c>
      <c r="M1458" s="31" t="s">
        <v>436</v>
      </c>
      <c r="N1458" s="3">
        <v>10</v>
      </c>
      <c r="O1458" s="3">
        <f>IF(Table1[[#This Row],[Algorithm]]="None",0,IF(Table1[[#This Row],[NumPredictors]]&lt;=5,5,IF(Table1[[#This Row],[NumPredictors]]&lt;=10,10,IF(Table1[[#This Row],[NumPredictors]]&lt;=30,30,50))))</f>
        <v>10</v>
      </c>
      <c r="P1458" s="2">
        <v>0.80300000000000005</v>
      </c>
      <c r="Q1458" s="2">
        <v>0.80696666666666705</v>
      </c>
      <c r="R1458">
        <v>0.709999999999127</v>
      </c>
      <c r="S1458">
        <v>31.299999999999301</v>
      </c>
      <c r="T1458">
        <v>6.0299999999988403</v>
      </c>
      <c r="U1458" s="3">
        <v>0.26041780103396001</v>
      </c>
      <c r="V1458" s="17"/>
      <c r="W1458" s="22">
        <f>IFERROR(Table1[[#This Row],[MutualInformation]]/Table1[[#This Row],[MutualInformationPotential]],0)</f>
        <v>0</v>
      </c>
      <c r="X1458" s="3">
        <v>1.8501090727584199E-2</v>
      </c>
      <c r="Y1458" s="3"/>
      <c r="Z1458" s="3">
        <f>IFERROR(Table1[[#This Row],[MutualInformationVsOutcome]]/Table1[[#This Row],[MutualInformationVsOutcomePotential]],0)</f>
        <v>0</v>
      </c>
      <c r="AA1458">
        <v>247</v>
      </c>
      <c r="AB1458">
        <v>7783</v>
      </c>
      <c r="AC1458">
        <v>155</v>
      </c>
      <c r="AD1458">
        <v>1815</v>
      </c>
      <c r="AE1458" s="3" t="s">
        <v>437</v>
      </c>
      <c r="AF14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58" s="17" t="str">
        <f>RIGHT(Table1[[#This Row],[AlgorithmFunc]],LEN(Table1[[#This Row],[AlgorithmFunc]])-16)</f>
        <v>Random</v>
      </c>
      <c r="AH1458" s="3">
        <f>Table1[[#This Row],['# CM TP]]+Table1[[#This Row],['# CM TN]]</f>
        <v>8030</v>
      </c>
      <c r="AI1458" s="3">
        <f>Table1[[#This Row],['# CM FP]]+Table1[[#This Row],['# CM FN]]</f>
        <v>1970</v>
      </c>
      <c r="AJ1458" s="3">
        <f>Table1[[#This Row],['# CM TP]]+Table1[[#This Row],['# CM FP]]</f>
        <v>402</v>
      </c>
      <c r="AK1458" s="3">
        <f>Table1[[#This Row],['# CM TN]]+Table1[[#This Row],['# CM FN]]</f>
        <v>9598</v>
      </c>
      <c r="AL1458" s="3">
        <f>Table1[[#This Row],[GT_T]]+Table1[[#This Row],[GT_F]]</f>
        <v>10000</v>
      </c>
      <c r="AM1458" s="3">
        <f>IFERROR((Table1[[#This Row],['# CM TP]]+Table1[[#This Row],['# CM TN]])/Table1[[#This Row],[GT_TOT]], 0)</f>
        <v>0.80300000000000005</v>
      </c>
      <c r="AN1458" s="3">
        <f>IFERROR(((Table1[[#This Row],[GT_T]]*Table1[[#This Row],[GT_ML_P]]/Table1[[#This Row],[GT_TOT]])+(Table1[[#This Row],[GT_F]]*Table1[[#This Row],[GT_ML_N]]/Table1[[#This Row],[GT_TOT]]))/Table1[[#This Row],[GT_TOT]],0)</f>
        <v>0.22136120000000001</v>
      </c>
      <c r="AO1458" s="3">
        <f>(Table1[[#This Row],[OBS_ACC]]-Table1[[#This Row],[EXP_ACC]])/(1-Table1[[#This Row],[EXP_ACC]])</f>
        <v>0.74699437017523407</v>
      </c>
      <c r="AP1458" s="3">
        <f>Table1[[#This Row],['# CM TP]]+Table1[[#This Row],['# CM FN]]</f>
        <v>2062</v>
      </c>
      <c r="AQ1458" s="3">
        <f>Table1[[#This Row],['# CM TN]]+Table1[[#This Row],['# CM FP]]</f>
        <v>7938</v>
      </c>
      <c r="AR1458" s="2">
        <f>IFERROR(Table1[[#This Row],[NUM_T]]/(Table1[[#This Row],[NUM_T]]+Table1[[#This Row],[NUM_F]]),0)</f>
        <v>0.20619999999999999</v>
      </c>
      <c r="AS1458" s="2">
        <f>IFERROR(((LEN(Table1[[#This Row],[Predictors]])-LEN(SUBSTITUTE(Table1[[#This Row],[Predictors]],"_","")))/Table1[[#This Row],[NumPredictors]])-Table1[[#This Row],[P_se]],0)</f>
        <v>0</v>
      </c>
      <c r="AT1458" s="2">
        <f>IFERROR((LEN(Table1[[#This Row],[Predictors]])-LEN(SUBSTITUTE(Table1[[#This Row],[Predictors]],".","")))/Table1[[#This Row],[NumPredictors]],0)</f>
        <v>1</v>
      </c>
      <c r="AU14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8" s="2">
        <f>1-(Table1[[#This Row],[P_2gram]]+Table1[[#This Row],[P_order]]+Table1[[#This Row],[P_se]])</f>
        <v>0</v>
      </c>
    </row>
    <row r="1459" spans="1:48" x14ac:dyDescent="0.25">
      <c r="A1459">
        <v>9</v>
      </c>
      <c r="B1459" t="s">
        <v>645</v>
      </c>
      <c r="C1459" t="s">
        <v>185</v>
      </c>
      <c r="D1459" s="26" t="s">
        <v>1510</v>
      </c>
      <c r="E1459">
        <v>40000</v>
      </c>
      <c r="F14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59" t="s">
        <v>1307</v>
      </c>
      <c r="H1459" s="3">
        <v>1</v>
      </c>
      <c r="I1459" s="1">
        <v>43121.842766203707</v>
      </c>
      <c r="J1459" t="s">
        <v>484</v>
      </c>
      <c r="K1459" t="s">
        <v>11</v>
      </c>
      <c r="L1459" t="str">
        <f>SUBSTITUTE(SUBSTITUTE(Table1[[#This Row],[PredictorSetsOrig]],"task","act"),"startend","se")</f>
        <v>2gram</v>
      </c>
      <c r="M1459" s="31" t="s">
        <v>434</v>
      </c>
      <c r="N1459" s="3">
        <v>10</v>
      </c>
      <c r="O1459" s="3">
        <f>IF(Table1[[#This Row],[Algorithm]]="None",0,IF(Table1[[#This Row],[NumPredictors]]&lt;=5,5,IF(Table1[[#This Row],[NumPredictors]]&lt;=10,10,IF(Table1[[#This Row],[NumPredictors]]&lt;=30,30,50))))</f>
        <v>10</v>
      </c>
      <c r="P1459" s="2">
        <v>0.80259999999999998</v>
      </c>
      <c r="Q1459" s="2">
        <v>0.80533333333333301</v>
      </c>
      <c r="R1459">
        <v>1.88</v>
      </c>
      <c r="S1459">
        <v>33.06</v>
      </c>
      <c r="T1459">
        <v>5.2200000000000299</v>
      </c>
      <c r="U1459" s="3">
        <v>0.33918935304141401</v>
      </c>
      <c r="V1459" s="17"/>
      <c r="W1459" s="22">
        <f>IFERROR(Table1[[#This Row],[MutualInformation]]/Table1[[#This Row],[MutualInformationPotential]],0)</f>
        <v>0</v>
      </c>
      <c r="X1459" s="3">
        <v>4.93572223544803E-3</v>
      </c>
      <c r="Y1459" s="3"/>
      <c r="Z1459" s="3">
        <f>IFERROR(Table1[[#This Row],[MutualInformationVsOutcome]]/Table1[[#This Row],[MutualInformationVsOutcomePotential]],0)</f>
        <v>0</v>
      </c>
      <c r="AA1459">
        <v>10</v>
      </c>
      <c r="AB1459">
        <v>8016</v>
      </c>
      <c r="AC1459">
        <v>7</v>
      </c>
      <c r="AD1459">
        <v>1967</v>
      </c>
      <c r="AE1459" s="3" t="s">
        <v>1314</v>
      </c>
      <c r="AF1459" s="3" t="str">
        <f>RIGHT(Table1[[#This Row],[AlgorithmFunc]],LEN(Table1[[#This Row],[AlgorithmFunc]])-16)</f>
        <v>MRMREnsemble5</v>
      </c>
      <c r="AG1459" s="17" t="str">
        <f>RIGHT(Table1[[#This Row],[AlgorithmFunc]],LEN(Table1[[#This Row],[AlgorithmFunc]])-16)</f>
        <v>MRMREnsemble5</v>
      </c>
      <c r="AH1459" s="3">
        <f>Table1[[#This Row],['# CM TP]]+Table1[[#This Row],['# CM TN]]</f>
        <v>8026</v>
      </c>
      <c r="AI1459" s="3">
        <f>Table1[[#This Row],['# CM FP]]+Table1[[#This Row],['# CM FN]]</f>
        <v>1974</v>
      </c>
      <c r="AJ1459" s="3">
        <f>Table1[[#This Row],['# CM TP]]+Table1[[#This Row],['# CM FP]]</f>
        <v>17</v>
      </c>
      <c r="AK1459" s="3">
        <f>Table1[[#This Row],['# CM TN]]+Table1[[#This Row],['# CM FN]]</f>
        <v>9983</v>
      </c>
      <c r="AL1459" s="3">
        <f>Table1[[#This Row],[GT_T]]+Table1[[#This Row],[GT_F]]</f>
        <v>10000</v>
      </c>
      <c r="AM1459" s="3">
        <f>IFERROR((Table1[[#This Row],['# CM TP]]+Table1[[#This Row],['# CM TN]])/Table1[[#This Row],[GT_TOT]], 0)</f>
        <v>0.80259999999999998</v>
      </c>
      <c r="AN1459" s="3">
        <f>IFERROR(((Table1[[#This Row],[GT_T]]*Table1[[#This Row],[GT_ML_P]]/Table1[[#This Row],[GT_TOT]])+(Table1[[#This Row],[GT_F]]*Table1[[#This Row],[GT_ML_N]]/Table1[[#This Row],[GT_TOT]]))/Table1[[#This Row],[GT_TOT]],0)</f>
        <v>0.19842884</v>
      </c>
      <c r="AO1459" s="3">
        <f>(Table1[[#This Row],[OBS_ACC]]-Table1[[#This Row],[EXP_ACC]])/(1-Table1[[#This Row],[EXP_ACC]])</f>
        <v>0.75373365478867771</v>
      </c>
      <c r="AP1459" s="3">
        <f>Table1[[#This Row],['# CM TP]]+Table1[[#This Row],['# CM FN]]</f>
        <v>1977</v>
      </c>
      <c r="AQ1459" s="3">
        <f>Table1[[#This Row],['# CM TN]]+Table1[[#This Row],['# CM FP]]</f>
        <v>8023</v>
      </c>
      <c r="AR1459" s="2">
        <f>IFERROR(Table1[[#This Row],[NUM_T]]/(Table1[[#This Row],[NUM_T]]+Table1[[#This Row],[NUM_F]]),0)</f>
        <v>0.19769999999999999</v>
      </c>
      <c r="AS1459" s="2">
        <f>IFERROR(((LEN(Table1[[#This Row],[Predictors]])-LEN(SUBSTITUTE(Table1[[#This Row],[Predictors]],"_","")))/Table1[[#This Row],[NumPredictors]])-Table1[[#This Row],[P_se]],0)</f>
        <v>1</v>
      </c>
      <c r="AT1459" s="2">
        <f>IFERROR((LEN(Table1[[#This Row],[Predictors]])-LEN(SUBSTITUTE(Table1[[#This Row],[Predictors]],".","")))/Table1[[#This Row],[NumPredictors]],0)</f>
        <v>0</v>
      </c>
      <c r="AU14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59" s="2">
        <f>1-(Table1[[#This Row],[P_2gram]]+Table1[[#This Row],[P_order]]+Table1[[#This Row],[P_se]])</f>
        <v>0</v>
      </c>
    </row>
    <row r="1460" spans="1:48" x14ac:dyDescent="0.25">
      <c r="A1460">
        <v>9</v>
      </c>
      <c r="B1460" t="s">
        <v>645</v>
      </c>
      <c r="C1460" t="s">
        <v>185</v>
      </c>
      <c r="D1460" t="s">
        <v>1510</v>
      </c>
      <c r="E1460">
        <v>40000</v>
      </c>
      <c r="F14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60" t="s">
        <v>1543</v>
      </c>
      <c r="H1460" s="3">
        <v>1</v>
      </c>
      <c r="I1460" s="1">
        <v>43125.52140046296</v>
      </c>
      <c r="J1460" t="s">
        <v>484</v>
      </c>
      <c r="K1460" t="s">
        <v>11</v>
      </c>
      <c r="L1460" t="str">
        <f>SUBSTITUTE(SUBSTITUTE(Table1[[#This Row],[PredictorSetsOrig]],"task","act"),"startend","se")</f>
        <v>2gram</v>
      </c>
      <c r="M1460" s="31" t="s">
        <v>434</v>
      </c>
      <c r="N1460" s="3">
        <v>10</v>
      </c>
      <c r="O1460" s="3">
        <f>IF(Table1[[#This Row],[Algorithm]]="None",0,IF(Table1[[#This Row],[NumPredictors]]&lt;=5,5,IF(Table1[[#This Row],[NumPredictors]]&lt;=10,10,IF(Table1[[#This Row],[NumPredictors]]&lt;=30,30,50))))</f>
        <v>10</v>
      </c>
      <c r="P1460" s="2">
        <v>0.80259999999999998</v>
      </c>
      <c r="Q1460" s="2">
        <v>0.80526666666666702</v>
      </c>
      <c r="R1460">
        <v>1.9200000000000701</v>
      </c>
      <c r="S1460">
        <v>32.3799999999992</v>
      </c>
      <c r="T1460">
        <v>5.2000000000007303</v>
      </c>
      <c r="U1460" s="3">
        <v>0.340096859615027</v>
      </c>
      <c r="V1460" s="17"/>
      <c r="W1460" s="22">
        <f>IFERROR(Table1[[#This Row],[MutualInformation]]/Table1[[#This Row],[MutualInformationPotential]],0)</f>
        <v>0</v>
      </c>
      <c r="X1460" s="3">
        <v>4.9674110873869602E-3</v>
      </c>
      <c r="Y1460" s="3"/>
      <c r="Z1460" s="3">
        <f>IFERROR(Table1[[#This Row],[MutualInformationVsOutcome]]/Table1[[#This Row],[MutualInformationVsOutcomePotential]],0)</f>
        <v>0</v>
      </c>
      <c r="AA1460">
        <v>12</v>
      </c>
      <c r="AB1460">
        <v>8014</v>
      </c>
      <c r="AC1460">
        <v>9</v>
      </c>
      <c r="AD1460">
        <v>1965</v>
      </c>
      <c r="AE1460" s="3" t="s">
        <v>1545</v>
      </c>
      <c r="AF146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460" s="17" t="str">
        <f>RIGHT(Table1[[#This Row],[AlgorithmFunc]],LEN(Table1[[#This Row],[AlgorithmFunc]])-16)</f>
        <v>MRMREnsemble5</v>
      </c>
      <c r="AH1460" s="3">
        <f>Table1[[#This Row],['# CM TP]]+Table1[[#This Row],['# CM TN]]</f>
        <v>8026</v>
      </c>
      <c r="AI1460" s="3">
        <f>Table1[[#This Row],['# CM FP]]+Table1[[#This Row],['# CM FN]]</f>
        <v>1974</v>
      </c>
      <c r="AJ1460" s="3">
        <f>Table1[[#This Row],['# CM TP]]+Table1[[#This Row],['# CM FP]]</f>
        <v>21</v>
      </c>
      <c r="AK1460" s="3">
        <f>Table1[[#This Row],['# CM TN]]+Table1[[#This Row],['# CM FN]]</f>
        <v>9979</v>
      </c>
      <c r="AL1460" s="3">
        <f>Table1[[#This Row],[GT_T]]+Table1[[#This Row],[GT_F]]</f>
        <v>10000</v>
      </c>
      <c r="AM1460" s="3">
        <f>IFERROR((Table1[[#This Row],['# CM TP]]+Table1[[#This Row],['# CM TN]])/Table1[[#This Row],[GT_TOT]], 0)</f>
        <v>0.80259999999999998</v>
      </c>
      <c r="AN1460" s="3">
        <f>IFERROR(((Table1[[#This Row],[GT_T]]*Table1[[#This Row],[GT_ML_P]]/Table1[[#This Row],[GT_TOT]])+(Table1[[#This Row],[GT_F]]*Table1[[#This Row],[GT_ML_N]]/Table1[[#This Row],[GT_TOT]]))/Table1[[#This Row],[GT_TOT]],0)</f>
        <v>0.19867091999999997</v>
      </c>
      <c r="AO1460" s="3">
        <f>(Table1[[#This Row],[OBS_ACC]]-Table1[[#This Row],[EXP_ACC]])/(1-Table1[[#This Row],[EXP_ACC]])</f>
        <v>0.75365925819140367</v>
      </c>
      <c r="AP1460" s="3">
        <f>Table1[[#This Row],['# CM TP]]+Table1[[#This Row],['# CM FN]]</f>
        <v>1977</v>
      </c>
      <c r="AQ1460" s="3">
        <f>Table1[[#This Row],['# CM TN]]+Table1[[#This Row],['# CM FP]]</f>
        <v>8023</v>
      </c>
      <c r="AR1460" s="2">
        <f>IFERROR(Table1[[#This Row],[NUM_T]]/(Table1[[#This Row],[NUM_T]]+Table1[[#This Row],[NUM_F]]),0)</f>
        <v>0.19769999999999999</v>
      </c>
      <c r="AS1460" s="2">
        <f>IFERROR(((LEN(Table1[[#This Row],[Predictors]])-LEN(SUBSTITUTE(Table1[[#This Row],[Predictors]],"_","")))/Table1[[#This Row],[NumPredictors]])-Table1[[#This Row],[P_se]],0)</f>
        <v>1</v>
      </c>
      <c r="AT1460" s="2">
        <f>IFERROR((LEN(Table1[[#This Row],[Predictors]])-LEN(SUBSTITUTE(Table1[[#This Row],[Predictors]],".","")))/Table1[[#This Row],[NumPredictors]],0)</f>
        <v>0</v>
      </c>
      <c r="AU14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0" s="2">
        <f>1-(Table1[[#This Row],[P_2gram]]+Table1[[#This Row],[P_order]]+Table1[[#This Row],[P_se]])</f>
        <v>0</v>
      </c>
    </row>
    <row r="1461" spans="1:48" x14ac:dyDescent="0.25">
      <c r="A1461">
        <v>3</v>
      </c>
      <c r="B1461" t="s">
        <v>645</v>
      </c>
      <c r="C1461" t="s">
        <v>185</v>
      </c>
      <c r="D1461" t="s">
        <v>1510</v>
      </c>
      <c r="E1461">
        <v>40000</v>
      </c>
      <c r="F14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61" t="s">
        <v>1586</v>
      </c>
      <c r="H1461" s="3">
        <v>1</v>
      </c>
      <c r="I1461" s="1">
        <v>43126.822615740741</v>
      </c>
      <c r="J1461" t="s">
        <v>51</v>
      </c>
      <c r="K1461" t="s">
        <v>11</v>
      </c>
      <c r="L1461" t="str">
        <f>SUBSTITUTE(SUBSTITUTE(Table1[[#This Row],[PredictorSetsOrig]],"task","act"),"startend","se")</f>
        <v>act,se,2gram</v>
      </c>
      <c r="M1461" s="31" t="s">
        <v>16</v>
      </c>
      <c r="N1461" s="3">
        <v>10</v>
      </c>
      <c r="O1461" s="3">
        <f>IF(Table1[[#This Row],[Algorithm]]="None",0,IF(Table1[[#This Row],[NumPredictors]]&lt;=5,5,IF(Table1[[#This Row],[NumPredictors]]&lt;=10,10,IF(Table1[[#This Row],[NumPredictors]]&lt;=30,30,50))))</f>
        <v>10</v>
      </c>
      <c r="P1461" s="2">
        <v>0.80259999999999998</v>
      </c>
      <c r="Q1461" s="2">
        <v>0.80579999999999996</v>
      </c>
      <c r="R1461">
        <v>55.259999999994797</v>
      </c>
      <c r="S1461">
        <v>39.8099999999977</v>
      </c>
      <c r="T1461">
        <v>6.3699999999953398</v>
      </c>
      <c r="U1461" s="3">
        <v>1.2566036487568</v>
      </c>
      <c r="V1461" s="17"/>
      <c r="W1461" s="22">
        <f>IFERROR(Table1[[#This Row],[MutualInformation]]/Table1[[#This Row],[MutualInformationPotential]],0)</f>
        <v>0</v>
      </c>
      <c r="X1461" s="3">
        <v>1.16542510935229E-2</v>
      </c>
      <c r="Y1461" s="3"/>
      <c r="Z1461" s="3">
        <f>IFERROR(Table1[[#This Row],[MutualInformationVsOutcome]]/Table1[[#This Row],[MutualInformationVsOutcomePotential]],0)</f>
        <v>0</v>
      </c>
      <c r="AA1461">
        <v>12</v>
      </c>
      <c r="AB1461">
        <v>8014</v>
      </c>
      <c r="AC1461">
        <v>9</v>
      </c>
      <c r="AD1461">
        <v>1965</v>
      </c>
      <c r="AE1461" s="3" t="s">
        <v>1603</v>
      </c>
      <c r="AF146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461" s="17" t="str">
        <f>RIGHT(Table1[[#This Row],[AlgorithmFunc]],LEN(Table1[[#This Row],[AlgorithmFunc]])-16)</f>
        <v>ClusterImportance</v>
      </c>
      <c r="AH1461" s="3">
        <f>Table1[[#This Row],['# CM TP]]+Table1[[#This Row],['# CM TN]]</f>
        <v>8026</v>
      </c>
      <c r="AI1461" s="3">
        <f>Table1[[#This Row],['# CM FP]]+Table1[[#This Row],['# CM FN]]</f>
        <v>1974</v>
      </c>
      <c r="AJ1461" s="3">
        <f>Table1[[#This Row],['# CM TP]]+Table1[[#This Row],['# CM FP]]</f>
        <v>21</v>
      </c>
      <c r="AK1461" s="3">
        <f>Table1[[#This Row],['# CM TN]]+Table1[[#This Row],['# CM FN]]</f>
        <v>9979</v>
      </c>
      <c r="AL1461" s="3">
        <f>Table1[[#This Row],[GT_T]]+Table1[[#This Row],[GT_F]]</f>
        <v>10000</v>
      </c>
      <c r="AM1461" s="3">
        <f>IFERROR((Table1[[#This Row],['# CM TP]]+Table1[[#This Row],['# CM TN]])/Table1[[#This Row],[GT_TOT]], 0)</f>
        <v>0.80259999999999998</v>
      </c>
      <c r="AN1461" s="3">
        <f>IFERROR(((Table1[[#This Row],[GT_T]]*Table1[[#This Row],[GT_ML_P]]/Table1[[#This Row],[GT_TOT]])+(Table1[[#This Row],[GT_F]]*Table1[[#This Row],[GT_ML_N]]/Table1[[#This Row],[GT_TOT]]))/Table1[[#This Row],[GT_TOT]],0)</f>
        <v>0.19867091999999997</v>
      </c>
      <c r="AO1461" s="3">
        <f>(Table1[[#This Row],[OBS_ACC]]-Table1[[#This Row],[EXP_ACC]])/(1-Table1[[#This Row],[EXP_ACC]])</f>
        <v>0.75365925819140367</v>
      </c>
      <c r="AP1461" s="3">
        <f>Table1[[#This Row],['# CM TP]]+Table1[[#This Row],['# CM FN]]</f>
        <v>1977</v>
      </c>
      <c r="AQ1461" s="3">
        <f>Table1[[#This Row],['# CM TN]]+Table1[[#This Row],['# CM FP]]</f>
        <v>8023</v>
      </c>
      <c r="AR1461" s="2">
        <f>IFERROR(Table1[[#This Row],[NUM_T]]/(Table1[[#This Row],[NUM_T]]+Table1[[#This Row],[NUM_F]]),0)</f>
        <v>0.19769999999999999</v>
      </c>
      <c r="AS1461" s="2">
        <f>IFERROR(((LEN(Table1[[#This Row],[Predictors]])-LEN(SUBSTITUTE(Table1[[#This Row],[Predictors]],"_","")))/Table1[[#This Row],[NumPredictors]])-Table1[[#This Row],[P_se]],0)</f>
        <v>0.9</v>
      </c>
      <c r="AT1461" s="2">
        <f>IFERROR((LEN(Table1[[#This Row],[Predictors]])-LEN(SUBSTITUTE(Table1[[#This Row],[Predictors]],".","")))/Table1[[#This Row],[NumPredictors]],0)</f>
        <v>0</v>
      </c>
      <c r="AU14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1" s="2">
        <f>1-(Table1[[#This Row],[P_2gram]]+Table1[[#This Row],[P_order]]+Table1[[#This Row],[P_se]])</f>
        <v>9.9999999999999978E-2</v>
      </c>
    </row>
    <row r="1462" spans="1:48" x14ac:dyDescent="0.25">
      <c r="A1462">
        <v>11</v>
      </c>
      <c r="B1462" t="s">
        <v>645</v>
      </c>
      <c r="C1462" t="s">
        <v>185</v>
      </c>
      <c r="D1462" t="s">
        <v>1510</v>
      </c>
      <c r="E1462">
        <v>40000</v>
      </c>
      <c r="F14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62" t="s">
        <v>1586</v>
      </c>
      <c r="H1462" s="3">
        <v>1</v>
      </c>
      <c r="I1462" s="1">
        <v>43126.83452546296</v>
      </c>
      <c r="J1462" t="s">
        <v>51</v>
      </c>
      <c r="K1462" t="s">
        <v>11</v>
      </c>
      <c r="L1462" t="str">
        <f>SUBSTITUTE(SUBSTITUTE(Table1[[#This Row],[PredictorSetsOrig]],"task","act"),"startend","se")</f>
        <v>2gram,order</v>
      </c>
      <c r="M1462" s="31" t="s">
        <v>438</v>
      </c>
      <c r="N1462" s="3">
        <v>10</v>
      </c>
      <c r="O1462" s="3">
        <f>IF(Table1[[#This Row],[Algorithm]]="None",0,IF(Table1[[#This Row],[NumPredictors]]&lt;=5,5,IF(Table1[[#This Row],[NumPredictors]]&lt;=10,10,IF(Table1[[#This Row],[NumPredictors]]&lt;=30,30,50))))</f>
        <v>10</v>
      </c>
      <c r="P1462" s="2">
        <v>0.80249999999999999</v>
      </c>
      <c r="Q1462" s="2">
        <v>0.80530000000000002</v>
      </c>
      <c r="R1462">
        <v>121.169999999998</v>
      </c>
      <c r="S1462">
        <v>37.460000000006403</v>
      </c>
      <c r="T1462">
        <v>14.0199999999895</v>
      </c>
      <c r="U1462" s="3">
        <v>1.02221463292408</v>
      </c>
      <c r="V1462" s="17"/>
      <c r="W1462" s="22">
        <f>IFERROR(Table1[[#This Row],[MutualInformation]]/Table1[[#This Row],[MutualInformationPotential]],0)</f>
        <v>0</v>
      </c>
      <c r="X1462" s="3">
        <v>2.51483229916225E-2</v>
      </c>
      <c r="Y1462" s="3"/>
      <c r="Z1462" s="3">
        <f>IFERROR(Table1[[#This Row],[MutualInformationVsOutcome]]/Table1[[#This Row],[MutualInformationVsOutcomePotential]],0)</f>
        <v>0</v>
      </c>
      <c r="AA1462">
        <v>5</v>
      </c>
      <c r="AB1462">
        <v>8020</v>
      </c>
      <c r="AC1462">
        <v>3</v>
      </c>
      <c r="AD1462">
        <v>1972</v>
      </c>
      <c r="AE1462" s="3" t="s">
        <v>1611</v>
      </c>
      <c r="AF146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462" s="17" t="str">
        <f>RIGHT(Table1[[#This Row],[AlgorithmFunc]],LEN(Table1[[#This Row],[AlgorithmFunc]])-16)</f>
        <v>ClusterImportance</v>
      </c>
      <c r="AH1462" s="3">
        <f>Table1[[#This Row],['# CM TP]]+Table1[[#This Row],['# CM TN]]</f>
        <v>8025</v>
      </c>
      <c r="AI1462" s="3">
        <f>Table1[[#This Row],['# CM FP]]+Table1[[#This Row],['# CM FN]]</f>
        <v>1975</v>
      </c>
      <c r="AJ1462" s="3">
        <f>Table1[[#This Row],['# CM TP]]+Table1[[#This Row],['# CM FP]]</f>
        <v>8</v>
      </c>
      <c r="AK1462" s="3">
        <f>Table1[[#This Row],['# CM TN]]+Table1[[#This Row],['# CM FN]]</f>
        <v>9992</v>
      </c>
      <c r="AL1462" s="3">
        <f>Table1[[#This Row],[GT_T]]+Table1[[#This Row],[GT_F]]</f>
        <v>10000</v>
      </c>
      <c r="AM1462" s="3">
        <f>IFERROR((Table1[[#This Row],['# CM TP]]+Table1[[#This Row],['# CM TN]])/Table1[[#This Row],[GT_TOT]], 0)</f>
        <v>0.80249999999999999</v>
      </c>
      <c r="AN1462" s="3">
        <f>IFERROR(((Table1[[#This Row],[GT_T]]*Table1[[#This Row],[GT_ML_P]]/Table1[[#This Row],[GT_TOT]])+(Table1[[#This Row],[GT_F]]*Table1[[#This Row],[GT_ML_N]]/Table1[[#This Row],[GT_TOT]]))/Table1[[#This Row],[GT_TOT]],0)</f>
        <v>0.19798400000000002</v>
      </c>
      <c r="AO1462" s="3">
        <f>(Table1[[#This Row],[OBS_ACC]]-Table1[[#This Row],[EXP_ACC]])/(1-Table1[[#This Row],[EXP_ACC]])</f>
        <v>0.75374556118581171</v>
      </c>
      <c r="AP1462" s="3">
        <f>Table1[[#This Row],['# CM TP]]+Table1[[#This Row],['# CM FN]]</f>
        <v>1977</v>
      </c>
      <c r="AQ1462" s="3">
        <f>Table1[[#This Row],['# CM TN]]+Table1[[#This Row],['# CM FP]]</f>
        <v>8023</v>
      </c>
      <c r="AR1462" s="2">
        <f>IFERROR(Table1[[#This Row],[NUM_T]]/(Table1[[#This Row],[NUM_T]]+Table1[[#This Row],[NUM_F]]),0)</f>
        <v>0.19769999999999999</v>
      </c>
      <c r="AS1462" s="2">
        <f>IFERROR(((LEN(Table1[[#This Row],[Predictors]])-LEN(SUBSTITUTE(Table1[[#This Row],[Predictors]],"_","")))/Table1[[#This Row],[NumPredictors]])-Table1[[#This Row],[P_se]],0)</f>
        <v>0.2</v>
      </c>
      <c r="AT1462" s="2">
        <f>IFERROR((LEN(Table1[[#This Row],[Predictors]])-LEN(SUBSTITUTE(Table1[[#This Row],[Predictors]],".","")))/Table1[[#This Row],[NumPredictors]],0)</f>
        <v>0.8</v>
      </c>
      <c r="AU14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2" s="2">
        <f>1-(Table1[[#This Row],[P_2gram]]+Table1[[#This Row],[P_order]]+Table1[[#This Row],[P_se]])</f>
        <v>0</v>
      </c>
    </row>
    <row r="1463" spans="1:48" x14ac:dyDescent="0.25">
      <c r="A1463" s="26">
        <v>22</v>
      </c>
      <c r="B1463" s="26" t="s">
        <v>645</v>
      </c>
      <c r="C1463" s="26" t="s">
        <v>185</v>
      </c>
      <c r="D1463" s="26" t="s">
        <v>1510</v>
      </c>
      <c r="E1463" s="26">
        <v>40000</v>
      </c>
      <c r="F1463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63" s="26" t="s">
        <v>1586</v>
      </c>
      <c r="H1463" s="27">
        <v>1</v>
      </c>
      <c r="I1463" s="28">
        <v>43126.85297453704</v>
      </c>
      <c r="J1463" s="26" t="s">
        <v>51</v>
      </c>
      <c r="K1463" s="26" t="s">
        <v>11</v>
      </c>
      <c r="L1463" t="str">
        <f>SUBSTITUTE(SUBSTITUTE(Table1[[#This Row],[PredictorSetsOrig]],"task","act"),"startend","se")</f>
        <v>2gram,order</v>
      </c>
      <c r="M1463" s="31" t="s">
        <v>438</v>
      </c>
      <c r="N1463" s="27">
        <v>30</v>
      </c>
      <c r="O1463" s="27">
        <f>IF(Table1[[#This Row],[Algorithm]]="None",0,IF(Table1[[#This Row],[NumPredictors]]&lt;=5,5,IF(Table1[[#This Row],[NumPredictors]]&lt;=10,10,IF(Table1[[#This Row],[NumPredictors]]&lt;=30,30,50))))</f>
        <v>30</v>
      </c>
      <c r="P1463" s="29">
        <v>0.80249999999999999</v>
      </c>
      <c r="Q1463" s="29">
        <v>0.80653333333333299</v>
      </c>
      <c r="R1463" s="26">
        <v>135.330000000002</v>
      </c>
      <c r="S1463" s="26">
        <v>77.610000000000596</v>
      </c>
      <c r="T1463" s="26">
        <v>14.3600000000006</v>
      </c>
      <c r="U1463" s="27">
        <v>2.8266575393205402</v>
      </c>
      <c r="V1463" s="17"/>
      <c r="W1463" s="22">
        <f>IFERROR(Table1[[#This Row],[MutualInformation]]/Table1[[#This Row],[MutualInformationPotential]],0)</f>
        <v>0</v>
      </c>
      <c r="X1463" s="27">
        <v>3.28533466442558E-2</v>
      </c>
      <c r="Y1463" s="27"/>
      <c r="Z1463" s="27">
        <f>IFERROR(Table1[[#This Row],[MutualInformationVsOutcome]]/Table1[[#This Row],[MutualInformationVsOutcomePotential]],0)</f>
        <v>0</v>
      </c>
      <c r="AA1463" s="26">
        <v>18</v>
      </c>
      <c r="AB1463" s="26">
        <v>8007</v>
      </c>
      <c r="AC1463" s="26">
        <v>16</v>
      </c>
      <c r="AD1463" s="26">
        <v>1959</v>
      </c>
      <c r="AE1463" s="27" t="s">
        <v>1622</v>
      </c>
      <c r="AF146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463" s="17" t="str">
        <f>RIGHT(Table1[[#This Row],[AlgorithmFunc]],LEN(Table1[[#This Row],[AlgorithmFunc]])-16)</f>
        <v>ClusterImportance</v>
      </c>
      <c r="AH1463" s="27">
        <f>Table1[[#This Row],['# CM TP]]+Table1[[#This Row],['# CM TN]]</f>
        <v>8025</v>
      </c>
      <c r="AI1463" s="27">
        <f>Table1[[#This Row],['# CM FP]]+Table1[[#This Row],['# CM FN]]</f>
        <v>1975</v>
      </c>
      <c r="AJ1463" s="27">
        <f>Table1[[#This Row],['# CM TP]]+Table1[[#This Row],['# CM FP]]</f>
        <v>34</v>
      </c>
      <c r="AK1463" s="27">
        <f>Table1[[#This Row],['# CM TN]]+Table1[[#This Row],['# CM FN]]</f>
        <v>9966</v>
      </c>
      <c r="AL1463" s="27">
        <f>Table1[[#This Row],[GT_T]]+Table1[[#This Row],[GT_F]]</f>
        <v>10000</v>
      </c>
      <c r="AM1463" s="27">
        <f>IFERROR((Table1[[#This Row],['# CM TP]]+Table1[[#This Row],['# CM TN]])/Table1[[#This Row],[GT_TOT]], 0)</f>
        <v>0.80249999999999999</v>
      </c>
      <c r="AN1463" s="27">
        <f>IFERROR(((Table1[[#This Row],[GT_T]]*Table1[[#This Row],[GT_ML_P]]/Table1[[#This Row],[GT_TOT]])+(Table1[[#This Row],[GT_F]]*Table1[[#This Row],[GT_ML_N]]/Table1[[#This Row],[GT_TOT]]))/Table1[[#This Row],[GT_TOT]],0)</f>
        <v>0.19955700000000001</v>
      </c>
      <c r="AO1463" s="27">
        <f>(Table1[[#This Row],[OBS_ACC]]-Table1[[#This Row],[EXP_ACC]])/(1-Table1[[#This Row],[EXP_ACC]])</f>
        <v>0.75326163137162794</v>
      </c>
      <c r="AP1463" s="27">
        <f>Table1[[#This Row],['# CM TP]]+Table1[[#This Row],['# CM FN]]</f>
        <v>1977</v>
      </c>
      <c r="AQ1463" s="27">
        <f>Table1[[#This Row],['# CM TN]]+Table1[[#This Row],['# CM FP]]</f>
        <v>8023</v>
      </c>
      <c r="AR1463" s="29">
        <f>IFERROR(Table1[[#This Row],[NUM_T]]/(Table1[[#This Row],[NUM_T]]+Table1[[#This Row],[NUM_F]]),0)</f>
        <v>0.19769999999999999</v>
      </c>
      <c r="AS1463" s="29">
        <f>IFERROR(((LEN(Table1[[#This Row],[Predictors]])-LEN(SUBSTITUTE(Table1[[#This Row],[Predictors]],"_","")))/Table1[[#This Row],[NumPredictors]])-Table1[[#This Row],[P_se]],0)</f>
        <v>0.56666666666666665</v>
      </c>
      <c r="AT1463" s="29">
        <f>IFERROR((LEN(Table1[[#This Row],[Predictors]])-LEN(SUBSTITUTE(Table1[[#This Row],[Predictors]],".","")))/Table1[[#This Row],[NumPredictors]],0)</f>
        <v>0.43333333333333335</v>
      </c>
      <c r="AU146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3" s="29">
        <f>1-(Table1[[#This Row],[P_2gram]]+Table1[[#This Row],[P_order]]+Table1[[#This Row],[P_se]])</f>
        <v>0</v>
      </c>
    </row>
    <row r="1464" spans="1:48" x14ac:dyDescent="0.25">
      <c r="A1464">
        <v>17</v>
      </c>
      <c r="B1464" t="s">
        <v>645</v>
      </c>
      <c r="C1464" t="s">
        <v>185</v>
      </c>
      <c r="D1464" t="s">
        <v>1510</v>
      </c>
      <c r="E1464">
        <v>40000</v>
      </c>
      <c r="F14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64" t="s">
        <v>1664</v>
      </c>
      <c r="H1464" s="3">
        <v>1</v>
      </c>
      <c r="I1464">
        <v>43131.126296296294</v>
      </c>
      <c r="J1464" t="s">
        <v>405</v>
      </c>
      <c r="K1464" t="s">
        <v>11</v>
      </c>
      <c r="L1464" t="str">
        <f>SUBSTITUTE(SUBSTITUTE(Table1[[#This Row],[PredictorSetsOrig]],"task","act"),"startend","se")</f>
        <v>act,2gram</v>
      </c>
      <c r="M1464" s="31" t="s">
        <v>22</v>
      </c>
      <c r="N1464" s="3">
        <v>30</v>
      </c>
      <c r="O1464" s="3">
        <f>IF(Table1[[#This Row],[Algorithm]]="None",0,IF(Table1[[#This Row],[NumPredictors]]&lt;=5,5,IF(Table1[[#This Row],[NumPredictors]]&lt;=10,10,IF(Table1[[#This Row],[NumPredictors]]&lt;=30,30,50))))</f>
        <v>30</v>
      </c>
      <c r="P1464" s="2">
        <v>0.80249999999999999</v>
      </c>
      <c r="Q1464" s="2">
        <v>0.80503333333333305</v>
      </c>
      <c r="R1464">
        <v>0.520000000000437</v>
      </c>
      <c r="S1464">
        <v>58.090000000000103</v>
      </c>
      <c r="T1464">
        <v>5.0400000000008696</v>
      </c>
      <c r="U1464" s="3">
        <v>1.9901433186294699</v>
      </c>
      <c r="V1464" s="17"/>
      <c r="W1464" s="22">
        <f>IFERROR(Table1[[#This Row],[MutualInformation]]/Table1[[#This Row],[MutualInformationPotential]],0)</f>
        <v>0</v>
      </c>
      <c r="X1464" s="3">
        <v>2.1133979957115301E-2</v>
      </c>
      <c r="Y1464" s="3"/>
      <c r="Z1464" s="3">
        <f>IFERROR(Table1[[#This Row],[MutualInformationVsOutcome]]/Table1[[#This Row],[MutualInformationVsOutcomePotential]],0)</f>
        <v>0</v>
      </c>
      <c r="AA1464">
        <v>2</v>
      </c>
      <c r="AB1464">
        <v>8023</v>
      </c>
      <c r="AC1464">
        <v>0</v>
      </c>
      <c r="AD1464">
        <v>1975</v>
      </c>
      <c r="AE1464" s="3" t="s">
        <v>414</v>
      </c>
      <c r="AF14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64" s="17" t="str">
        <f>RIGHT(Table1[[#This Row],[AlgorithmFunc]],LEN(Table1[[#This Row],[AlgorithmFunc]])-16)</f>
        <v>Random</v>
      </c>
      <c r="AH1464" s="3">
        <f>Table1[[#This Row],['# CM TP]]+Table1[[#This Row],['# CM TN]]</f>
        <v>8025</v>
      </c>
      <c r="AI1464" s="3">
        <f>Table1[[#This Row],['# CM FP]]+Table1[[#This Row],['# CM FN]]</f>
        <v>1975</v>
      </c>
      <c r="AJ1464" s="3">
        <f>Table1[[#This Row],['# CM TP]]+Table1[[#This Row],['# CM FP]]</f>
        <v>2</v>
      </c>
      <c r="AK1464" s="3">
        <f>Table1[[#This Row],['# CM TN]]+Table1[[#This Row],['# CM FN]]</f>
        <v>9998</v>
      </c>
      <c r="AL1464" s="3">
        <f>Table1[[#This Row],[GT_T]]+Table1[[#This Row],[GT_F]]</f>
        <v>10000</v>
      </c>
      <c r="AM1464" s="3">
        <f>IFERROR((Table1[[#This Row],['# CM TP]]+Table1[[#This Row],['# CM TN]])/Table1[[#This Row],[GT_TOT]], 0)</f>
        <v>0.80249999999999999</v>
      </c>
      <c r="AN1464" s="3">
        <f>IFERROR(((Table1[[#This Row],[GT_T]]*Table1[[#This Row],[GT_ML_P]]/Table1[[#This Row],[GT_TOT]])+(Table1[[#This Row],[GT_F]]*Table1[[#This Row],[GT_ML_N]]/Table1[[#This Row],[GT_TOT]]))/Table1[[#This Row],[GT_TOT]],0)</f>
        <v>0.19762099999999999</v>
      </c>
      <c r="AO1464" s="3">
        <f>(Table1[[#This Row],[OBS_ACC]]-Table1[[#This Row],[EXP_ACC]])/(1-Table1[[#This Row],[EXP_ACC]])</f>
        <v>0.75385696784188017</v>
      </c>
      <c r="AP1464" s="3">
        <f>Table1[[#This Row],['# CM TP]]+Table1[[#This Row],['# CM FN]]</f>
        <v>1977</v>
      </c>
      <c r="AQ1464" s="3">
        <f>Table1[[#This Row],['# CM TN]]+Table1[[#This Row],['# CM FP]]</f>
        <v>8023</v>
      </c>
      <c r="AR1464" s="2">
        <f>IFERROR(Table1[[#This Row],[NUM_T]]/(Table1[[#This Row],[NUM_T]]+Table1[[#This Row],[NUM_F]]),0)</f>
        <v>0.19769999999999999</v>
      </c>
      <c r="AS1464" s="2">
        <f>IFERROR(((LEN(Table1[[#This Row],[Predictors]])-LEN(SUBSTITUTE(Table1[[#This Row],[Predictors]],"_","")))/Table1[[#This Row],[NumPredictors]])-Table1[[#This Row],[P_se]],0)</f>
        <v>0.93333333333333335</v>
      </c>
      <c r="AT1464" s="2">
        <f>IFERROR((LEN(Table1[[#This Row],[Predictors]])-LEN(SUBSTITUTE(Table1[[#This Row],[Predictors]],".","")))/Table1[[#This Row],[NumPredictors]],0)</f>
        <v>0</v>
      </c>
      <c r="AU14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4" s="2">
        <f>1-(Table1[[#This Row],[P_2gram]]+Table1[[#This Row],[P_order]]+Table1[[#This Row],[P_se]])</f>
        <v>6.6666666666666652E-2</v>
      </c>
    </row>
    <row r="1465" spans="1:48" x14ac:dyDescent="0.25">
      <c r="A1465">
        <v>51</v>
      </c>
      <c r="B1465" t="s">
        <v>645</v>
      </c>
      <c r="C1465" t="s">
        <v>190</v>
      </c>
      <c r="D1465" t="s">
        <v>1510</v>
      </c>
      <c r="E1465">
        <v>40000</v>
      </c>
      <c r="F14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465" t="s">
        <v>1664</v>
      </c>
      <c r="H1465" s="3">
        <v>3</v>
      </c>
      <c r="I1465" s="1">
        <v>43131.105555555558</v>
      </c>
      <c r="J1465" t="s">
        <v>405</v>
      </c>
      <c r="K1465" t="s">
        <v>11</v>
      </c>
      <c r="L1465" t="str">
        <f>SUBSTITUTE(SUBSTITUTE(Table1[[#This Row],[PredictorSetsOrig]],"task","act"),"startend","se")</f>
        <v>act,2gram,order</v>
      </c>
      <c r="M1465" s="31" t="s">
        <v>24</v>
      </c>
      <c r="N1465" s="3">
        <v>10</v>
      </c>
      <c r="O1465" s="3">
        <f>IF(Table1[[#This Row],[Algorithm]]="None",0,IF(Table1[[#This Row],[NumPredictors]]&lt;=5,5,IF(Table1[[#This Row],[NumPredictors]]&lt;=10,10,IF(Table1[[#This Row],[NumPredictors]]&lt;=30,30,50))))</f>
        <v>10</v>
      </c>
      <c r="P1465" s="2">
        <v>0.80249999999999999</v>
      </c>
      <c r="Q1465" s="2">
        <v>0.80010000000000003</v>
      </c>
      <c r="R1465">
        <v>1.25</v>
      </c>
      <c r="S1465">
        <v>33.180000000000298</v>
      </c>
      <c r="T1465">
        <v>12.1100000000006</v>
      </c>
      <c r="U1465" s="3">
        <v>0.16700928814718999</v>
      </c>
      <c r="V1465" s="17"/>
      <c r="W1465" s="22">
        <f>IFERROR(Table1[[#This Row],[MutualInformation]]/Table1[[#This Row],[MutualInformationPotential]],0)</f>
        <v>0</v>
      </c>
      <c r="X1465" s="3">
        <v>7.4295643919661796E-3</v>
      </c>
      <c r="Y1465" s="3"/>
      <c r="Z1465" s="3">
        <f>IFERROR(Table1[[#This Row],[MutualInformationVsOutcome]]/Table1[[#This Row],[MutualInformationVsOutcomePotential]],0)</f>
        <v>0</v>
      </c>
      <c r="AA1465">
        <v>99</v>
      </c>
      <c r="AB1465">
        <v>7926</v>
      </c>
      <c r="AC1465">
        <v>53</v>
      </c>
      <c r="AD1465">
        <v>1922</v>
      </c>
      <c r="AE1465" s="3" t="s">
        <v>427</v>
      </c>
      <c r="AF14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465" s="17" t="str">
        <f>RIGHT(Table1[[#This Row],[AlgorithmFunc]],LEN(Table1[[#This Row],[AlgorithmFunc]])-16)</f>
        <v>Random</v>
      </c>
      <c r="AH1465" s="3">
        <f>Table1[[#This Row],['# CM TP]]+Table1[[#This Row],['# CM TN]]</f>
        <v>8025</v>
      </c>
      <c r="AI1465" s="3">
        <f>Table1[[#This Row],['# CM FP]]+Table1[[#This Row],['# CM FN]]</f>
        <v>1975</v>
      </c>
      <c r="AJ1465" s="3">
        <f>Table1[[#This Row],['# CM TP]]+Table1[[#This Row],['# CM FP]]</f>
        <v>152</v>
      </c>
      <c r="AK1465" s="3">
        <f>Table1[[#This Row],['# CM TN]]+Table1[[#This Row],['# CM FN]]</f>
        <v>9848</v>
      </c>
      <c r="AL1465" s="3">
        <f>Table1[[#This Row],[GT_T]]+Table1[[#This Row],[GT_F]]</f>
        <v>10000</v>
      </c>
      <c r="AM1465" s="3">
        <f>IFERROR((Table1[[#This Row],['# CM TP]]+Table1[[#This Row],['# CM TN]])/Table1[[#This Row],[GT_TOT]], 0)</f>
        <v>0.80249999999999999</v>
      </c>
      <c r="AN1465" s="3">
        <f>IFERROR(((Table1[[#This Row],[GT_T]]*Table1[[#This Row],[GT_ML_P]]/Table1[[#This Row],[GT_TOT]])+(Table1[[#This Row],[GT_F]]*Table1[[#This Row],[GT_ML_N]]/Table1[[#This Row],[GT_TOT]]))/Table1[[#This Row],[GT_TOT]],0)</f>
        <v>0.20669599999999999</v>
      </c>
      <c r="AO1465" s="3">
        <f>(Table1[[#This Row],[OBS_ACC]]-Table1[[#This Row],[EXP_ACC]])/(1-Table1[[#This Row],[EXP_ACC]])</f>
        <v>0.75104121496929299</v>
      </c>
      <c r="AP1465" s="3">
        <f>Table1[[#This Row],['# CM TP]]+Table1[[#This Row],['# CM FN]]</f>
        <v>2021</v>
      </c>
      <c r="AQ1465" s="3">
        <f>Table1[[#This Row],['# CM TN]]+Table1[[#This Row],['# CM FP]]</f>
        <v>7979</v>
      </c>
      <c r="AR1465" s="2">
        <f>IFERROR(Table1[[#This Row],[NUM_T]]/(Table1[[#This Row],[NUM_T]]+Table1[[#This Row],[NUM_F]]),0)</f>
        <v>0.2021</v>
      </c>
      <c r="AS1465" s="2">
        <f>IFERROR(((LEN(Table1[[#This Row],[Predictors]])-LEN(SUBSTITUTE(Table1[[#This Row],[Predictors]],"_","")))/Table1[[#This Row],[NumPredictors]])-Table1[[#This Row],[P_se]],0)</f>
        <v>0.5</v>
      </c>
      <c r="AT1465" s="2">
        <f>IFERROR((LEN(Table1[[#This Row],[Predictors]])-LEN(SUBSTITUTE(Table1[[#This Row],[Predictors]],".","")))/Table1[[#This Row],[NumPredictors]],0)</f>
        <v>0.5</v>
      </c>
      <c r="AU14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5" s="2">
        <f>1-(Table1[[#This Row],[P_2gram]]+Table1[[#This Row],[P_order]]+Table1[[#This Row],[P_se]])</f>
        <v>0</v>
      </c>
    </row>
    <row r="1466" spans="1:48" x14ac:dyDescent="0.25">
      <c r="A1466">
        <v>20</v>
      </c>
      <c r="B1466" t="s">
        <v>645</v>
      </c>
      <c r="C1466" t="s">
        <v>190</v>
      </c>
      <c r="D1466" s="26" t="s">
        <v>1510</v>
      </c>
      <c r="E1466">
        <v>20000</v>
      </c>
      <c r="F14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466" t="s">
        <v>719</v>
      </c>
      <c r="H1466" s="3">
        <v>1</v>
      </c>
      <c r="I1466" s="1">
        <v>42796.637337962966</v>
      </c>
      <c r="J1466" t="s">
        <v>28</v>
      </c>
      <c r="K1466" t="s">
        <v>11</v>
      </c>
      <c r="L1466" t="str">
        <f>SUBSTITUTE(SUBSTITUTE(Table1[[#This Row],[PredictorSetsOrig]],"task","act"),"startend","se")</f>
        <v>order</v>
      </c>
      <c r="M1466" s="26" t="s">
        <v>436</v>
      </c>
      <c r="N1466" s="3">
        <v>10</v>
      </c>
      <c r="O1466" s="3">
        <f>IF(Table1[[#This Row],[Algorithm]]="None",0,IF(Table1[[#This Row],[NumPredictors]]&lt;=5,5,IF(Table1[[#This Row],[NumPredictors]]&lt;=10,10,IF(Table1[[#This Row],[NumPredictors]]&lt;=30,30,50))))</f>
        <v>10</v>
      </c>
      <c r="P1466" s="2">
        <v>0.8024</v>
      </c>
      <c r="Q1466" s="2">
        <v>0.80453333333333299</v>
      </c>
      <c r="R1466" s="1">
        <v>74.659999999999897</v>
      </c>
      <c r="S1466" s="3">
        <v>17.340000000000099</v>
      </c>
      <c r="T1466" s="1">
        <v>3.2600000000002201</v>
      </c>
      <c r="U1466" s="3">
        <v>2.3586948577585201</v>
      </c>
      <c r="V1466" s="17">
        <v>7.5322934809952402</v>
      </c>
      <c r="W1466" s="22">
        <f>IFERROR(Table1[[#This Row],[MutualInformation]]/Table1[[#This Row],[MutualInformationPotential]],0)</f>
        <v>0.31314431171724155</v>
      </c>
      <c r="X1466" s="3">
        <v>9.2748628932201704E-2</v>
      </c>
      <c r="Y1466" s="3">
        <v>0.38547687968466299</v>
      </c>
      <c r="Z1466" s="3">
        <f>IFERROR(Table1[[#This Row],[MutualInformationVsOutcome]]/Table1[[#This Row],[MutualInformationVsOutcomePotential]],0)</f>
        <v>0.24060750156552621</v>
      </c>
      <c r="AA1466">
        <v>416</v>
      </c>
      <c r="AB1466">
        <v>3596</v>
      </c>
      <c r="AC1466">
        <v>245</v>
      </c>
      <c r="AD1466">
        <v>743</v>
      </c>
      <c r="AE1466" s="3" t="s">
        <v>732</v>
      </c>
      <c r="AF14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466" s="17" t="str">
        <f>RIGHT(Table1[[#This Row],[AlgorithmFunc]],LEN(Table1[[#This Row],[AlgorithmFunc]])-16)</f>
        <v>ClusterDuplicates</v>
      </c>
      <c r="AH1466" s="3">
        <f>Table1[[#This Row],['# CM TP]]+Table1[[#This Row],['# CM TN]]</f>
        <v>4012</v>
      </c>
      <c r="AI1466" s="3">
        <f>Table1[[#This Row],['# CM FP]]+Table1[[#This Row],['# CM FN]]</f>
        <v>988</v>
      </c>
      <c r="AJ1466" s="3">
        <f>Table1[[#This Row],['# CM TP]]+Table1[[#This Row],['# CM FP]]</f>
        <v>661</v>
      </c>
      <c r="AK1466" s="3">
        <f>Table1[[#This Row],['# CM TN]]+Table1[[#This Row],['# CM FN]]</f>
        <v>4339</v>
      </c>
      <c r="AL1466" s="3">
        <f>Table1[[#This Row],[GT_T]]+Table1[[#This Row],[GT_F]]</f>
        <v>5000</v>
      </c>
      <c r="AM1466" s="3">
        <f>IFERROR((Table1[[#This Row],['# CM TP]]+Table1[[#This Row],['# CM TN]])/Table1[[#This Row],[GT_TOT]], 0)</f>
        <v>0.8024</v>
      </c>
      <c r="AN1466" s="3">
        <f>IFERROR(((Table1[[#This Row],[GT_T]]*Table1[[#This Row],[GT_ML_P]]/Table1[[#This Row],[GT_TOT]])+(Table1[[#This Row],[GT_F]]*Table1[[#This Row],[GT_ML_N]]/Table1[[#This Row],[GT_TOT]]))/Table1[[#This Row],[GT_TOT]],0)</f>
        <v>0.27755456000000001</v>
      </c>
      <c r="AO1466" s="3">
        <f>(Table1[[#This Row],[OBS_ACC]]-Table1[[#This Row],[EXP_ACC]])/(1-Table1[[#This Row],[EXP_ACC]])</f>
        <v>0.72648453563496784</v>
      </c>
      <c r="AP1466" s="3">
        <f>Table1[[#This Row],['# CM TP]]+Table1[[#This Row],['# CM FN]]</f>
        <v>1159</v>
      </c>
      <c r="AQ1466" s="3">
        <f>Table1[[#This Row],['# CM TN]]+Table1[[#This Row],['# CM FP]]</f>
        <v>3841</v>
      </c>
      <c r="AR1466" s="2">
        <f>IFERROR(Table1[[#This Row],[NUM_T]]/(Table1[[#This Row],[NUM_T]]+Table1[[#This Row],[NUM_F]]),0)</f>
        <v>0.23180000000000001</v>
      </c>
      <c r="AS1466" s="2">
        <f>IFERROR(((LEN(Table1[[#This Row],[Predictors]])-LEN(SUBSTITUTE(Table1[[#This Row],[Predictors]],"_","")))/Table1[[#This Row],[NumPredictors]])-Table1[[#This Row],[P_se]],0)</f>
        <v>0</v>
      </c>
      <c r="AT1466" s="2">
        <f>IFERROR((LEN(Table1[[#This Row],[Predictors]])-LEN(SUBSTITUTE(Table1[[#This Row],[Predictors]],".","")))/Table1[[#This Row],[NumPredictors]],0)</f>
        <v>1</v>
      </c>
      <c r="AU14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6" s="2">
        <f>1-(Table1[[#This Row],[P_2gram]]+Table1[[#This Row],[P_order]]+Table1[[#This Row],[P_se]])</f>
        <v>0</v>
      </c>
    </row>
    <row r="1467" spans="1:48" x14ac:dyDescent="0.25">
      <c r="A1467">
        <v>41</v>
      </c>
      <c r="B1467" t="s">
        <v>645</v>
      </c>
      <c r="C1467" t="s">
        <v>190</v>
      </c>
      <c r="D1467" s="26" t="s">
        <v>1510</v>
      </c>
      <c r="E1467">
        <v>20000</v>
      </c>
      <c r="F14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467" t="s">
        <v>719</v>
      </c>
      <c r="H1467" s="3">
        <v>1</v>
      </c>
      <c r="I1467" s="1">
        <v>42796.647453703707</v>
      </c>
      <c r="J1467" t="s">
        <v>484</v>
      </c>
      <c r="K1467" t="s">
        <v>11</v>
      </c>
      <c r="L1467" t="str">
        <f>SUBSTITUTE(SUBSTITUTE(Table1[[#This Row],[PredictorSetsOrig]],"task","act"),"startend","se")</f>
        <v>order</v>
      </c>
      <c r="M1467" s="26" t="s">
        <v>436</v>
      </c>
      <c r="N1467" s="3">
        <v>10</v>
      </c>
      <c r="O1467" s="3">
        <f>IF(Table1[[#This Row],[Algorithm]]="None",0,IF(Table1[[#This Row],[NumPredictors]]&lt;=5,5,IF(Table1[[#This Row],[NumPredictors]]&lt;=10,10,IF(Table1[[#This Row],[NumPredictors]]&lt;=30,30,50))))</f>
        <v>10</v>
      </c>
      <c r="P1467" s="2">
        <v>0.8024</v>
      </c>
      <c r="Q1467" s="2">
        <v>0.80473333333333297</v>
      </c>
      <c r="R1467" s="1">
        <v>1.8899999999994199</v>
      </c>
      <c r="S1467" s="3">
        <v>16.969999999997501</v>
      </c>
      <c r="T1467" s="1">
        <v>3.15999999999985</v>
      </c>
      <c r="U1467" s="3">
        <v>2.2230365738854401</v>
      </c>
      <c r="V1467" s="17">
        <v>7.5322934809952402</v>
      </c>
      <c r="W1467" s="22">
        <f>IFERROR(Table1[[#This Row],[MutualInformation]]/Table1[[#This Row],[MutualInformationPotential]],0)</f>
        <v>0.29513408890590792</v>
      </c>
      <c r="X1467" s="3">
        <v>0.102589371899202</v>
      </c>
      <c r="Y1467" s="3">
        <v>0.38547687968466299</v>
      </c>
      <c r="Z1467" s="3">
        <f>IFERROR(Table1[[#This Row],[MutualInformationVsOutcome]]/Table1[[#This Row],[MutualInformationVsOutcomePotential]],0)</f>
        <v>0.26613625175944305</v>
      </c>
      <c r="AA1467">
        <v>264</v>
      </c>
      <c r="AB1467">
        <v>3748</v>
      </c>
      <c r="AC1467">
        <v>93</v>
      </c>
      <c r="AD1467">
        <v>895</v>
      </c>
      <c r="AE1467" s="3" t="s">
        <v>752</v>
      </c>
      <c r="AF14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467" s="17" t="str">
        <f>RIGHT(Table1[[#This Row],[AlgorithmFunc]],LEN(Table1[[#This Row],[AlgorithmFunc]])-16)</f>
        <v>MRMREnsemble5</v>
      </c>
      <c r="AH1467" s="3">
        <f>Table1[[#This Row],['# CM TP]]+Table1[[#This Row],['# CM TN]]</f>
        <v>4012</v>
      </c>
      <c r="AI1467" s="3">
        <f>Table1[[#This Row],['# CM FP]]+Table1[[#This Row],['# CM FN]]</f>
        <v>988</v>
      </c>
      <c r="AJ1467" s="3">
        <f>Table1[[#This Row],['# CM TP]]+Table1[[#This Row],['# CM FP]]</f>
        <v>357</v>
      </c>
      <c r="AK1467" s="3">
        <f>Table1[[#This Row],['# CM TN]]+Table1[[#This Row],['# CM FN]]</f>
        <v>4643</v>
      </c>
      <c r="AL1467" s="3">
        <f>Table1[[#This Row],[GT_T]]+Table1[[#This Row],[GT_F]]</f>
        <v>5000</v>
      </c>
      <c r="AM1467" s="3">
        <f>IFERROR((Table1[[#This Row],['# CM TP]]+Table1[[#This Row],['# CM TN]])/Table1[[#This Row],[GT_TOT]], 0)</f>
        <v>0.8024</v>
      </c>
      <c r="AN1467" s="3">
        <f>IFERROR(((Table1[[#This Row],[GT_T]]*Table1[[#This Row],[GT_ML_P]]/Table1[[#This Row],[GT_TOT]])+(Table1[[#This Row],[GT_F]]*Table1[[#This Row],[GT_ML_N]]/Table1[[#This Row],[GT_TOT]]))/Table1[[#This Row],[GT_TOT]],0)</f>
        <v>0.24078272000000001</v>
      </c>
      <c r="AO1467" s="3">
        <f>(Table1[[#This Row],[OBS_ACC]]-Table1[[#This Row],[EXP_ACC]])/(1-Table1[[#This Row],[EXP_ACC]])</f>
        <v>0.73973195130648239</v>
      </c>
      <c r="AP1467" s="3">
        <f>Table1[[#This Row],['# CM TP]]+Table1[[#This Row],['# CM FN]]</f>
        <v>1159</v>
      </c>
      <c r="AQ1467" s="3">
        <f>Table1[[#This Row],['# CM TN]]+Table1[[#This Row],['# CM FP]]</f>
        <v>3841</v>
      </c>
      <c r="AR1467" s="2">
        <f>IFERROR(Table1[[#This Row],[NUM_T]]/(Table1[[#This Row],[NUM_T]]+Table1[[#This Row],[NUM_F]]),0)</f>
        <v>0.23180000000000001</v>
      </c>
      <c r="AS1467" s="2">
        <f>IFERROR(((LEN(Table1[[#This Row],[Predictors]])-LEN(SUBSTITUTE(Table1[[#This Row],[Predictors]],"_","")))/Table1[[#This Row],[NumPredictors]])-Table1[[#This Row],[P_se]],0)</f>
        <v>0</v>
      </c>
      <c r="AT1467" s="2">
        <f>IFERROR((LEN(Table1[[#This Row],[Predictors]])-LEN(SUBSTITUTE(Table1[[#This Row],[Predictors]],".","")))/Table1[[#This Row],[NumPredictors]],0)</f>
        <v>1</v>
      </c>
      <c r="AU14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7" s="2">
        <f>1-(Table1[[#This Row],[P_2gram]]+Table1[[#This Row],[P_order]]+Table1[[#This Row],[P_se]])</f>
        <v>0</v>
      </c>
    </row>
    <row r="1468" spans="1:48" x14ac:dyDescent="0.25">
      <c r="A1468">
        <v>121</v>
      </c>
      <c r="B1468" t="s">
        <v>645</v>
      </c>
      <c r="C1468" t="s">
        <v>185</v>
      </c>
      <c r="D1468" s="26" t="s">
        <v>1510</v>
      </c>
      <c r="E1468">
        <v>40000</v>
      </c>
      <c r="F14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68" t="s">
        <v>1070</v>
      </c>
      <c r="H1468" s="3">
        <v>1</v>
      </c>
      <c r="I1468" s="1">
        <v>43118.923807870371</v>
      </c>
      <c r="J1468" t="s">
        <v>995</v>
      </c>
      <c r="K1468" t="s">
        <v>11</v>
      </c>
      <c r="L1468" t="str">
        <f>SUBSTITUTE(SUBSTITUTE(Table1[[#This Row],[PredictorSetsOrig]],"task","act"),"startend","se")</f>
        <v>2gram,order</v>
      </c>
      <c r="M1468" s="31" t="s">
        <v>438</v>
      </c>
      <c r="N1468" s="3">
        <v>10</v>
      </c>
      <c r="O1468" s="3">
        <f>IF(Table1[[#This Row],[Algorithm]]="None",0,IF(Table1[[#This Row],[NumPredictors]]&lt;=5,5,IF(Table1[[#This Row],[NumPredictors]]&lt;=10,10,IF(Table1[[#This Row],[NumPredictors]]&lt;=30,30,50))))</f>
        <v>10</v>
      </c>
      <c r="P1468" s="2">
        <v>0.8024</v>
      </c>
      <c r="Q1468" s="2">
        <v>0.80516666666666703</v>
      </c>
      <c r="R1468">
        <v>62.819999999999702</v>
      </c>
      <c r="S1468">
        <v>34.090000000000103</v>
      </c>
      <c r="T1468">
        <v>11.8899999999994</v>
      </c>
      <c r="U1468" s="3">
        <v>3.1020644074735499</v>
      </c>
      <c r="V1468" s="17"/>
      <c r="W1468" s="22">
        <f>IFERROR(Table1[[#This Row],[MutualInformation]]/Table1[[#This Row],[MutualInformationPotential]],0)</f>
        <v>0</v>
      </c>
      <c r="X1468" s="3">
        <v>5.0094334283761199E-2</v>
      </c>
      <c r="Y1468" s="3"/>
      <c r="Z1468" s="3">
        <f>IFERROR(Table1[[#This Row],[MutualInformationVsOutcome]]/Table1[[#This Row],[MutualInformationVsOutcomePotential]],0)</f>
        <v>0</v>
      </c>
      <c r="AA1468">
        <v>2</v>
      </c>
      <c r="AB1468">
        <v>8022</v>
      </c>
      <c r="AC1468">
        <v>1</v>
      </c>
      <c r="AD1468">
        <v>1975</v>
      </c>
      <c r="AE1468" s="3" t="s">
        <v>1125</v>
      </c>
      <c r="AF14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468" s="17" t="str">
        <f>RIGHT(Table1[[#This Row],[AlgorithmFunc]],LEN(Table1[[#This Row],[AlgorithmFunc]])-16)</f>
        <v>ClusterInfluence</v>
      </c>
      <c r="AH1468" s="3">
        <f>Table1[[#This Row],['# CM TP]]+Table1[[#This Row],['# CM TN]]</f>
        <v>8024</v>
      </c>
      <c r="AI1468" s="3">
        <f>Table1[[#This Row],['# CM FP]]+Table1[[#This Row],['# CM FN]]</f>
        <v>1976</v>
      </c>
      <c r="AJ1468" s="3">
        <f>Table1[[#This Row],['# CM TP]]+Table1[[#This Row],['# CM FP]]</f>
        <v>3</v>
      </c>
      <c r="AK1468" s="3">
        <f>Table1[[#This Row],['# CM TN]]+Table1[[#This Row],['# CM FN]]</f>
        <v>9997</v>
      </c>
      <c r="AL1468" s="3">
        <f>Table1[[#This Row],[GT_T]]+Table1[[#This Row],[GT_F]]</f>
        <v>10000</v>
      </c>
      <c r="AM1468" s="3">
        <f>IFERROR((Table1[[#This Row],['# CM TP]]+Table1[[#This Row],['# CM TN]])/Table1[[#This Row],[GT_TOT]], 0)</f>
        <v>0.8024</v>
      </c>
      <c r="AN1468" s="3">
        <f>IFERROR(((Table1[[#This Row],[GT_T]]*Table1[[#This Row],[GT_ML_P]]/Table1[[#This Row],[GT_TOT]])+(Table1[[#This Row],[GT_F]]*Table1[[#This Row],[GT_ML_N]]/Table1[[#This Row],[GT_TOT]]))/Table1[[#This Row],[GT_TOT]],0)</f>
        <v>0.19778144000000003</v>
      </c>
      <c r="AO1468" s="3">
        <f>(Table1[[#This Row],[OBS_ACC]]-Table1[[#This Row],[EXP_ACC]])/(1-Table1[[#This Row],[EXP_ACC]])</f>
        <v>0.75368308606572254</v>
      </c>
      <c r="AP1468" s="3">
        <f>Table1[[#This Row],['# CM TP]]+Table1[[#This Row],['# CM FN]]</f>
        <v>1977</v>
      </c>
      <c r="AQ1468" s="3">
        <f>Table1[[#This Row],['# CM TN]]+Table1[[#This Row],['# CM FP]]</f>
        <v>8023</v>
      </c>
      <c r="AR1468" s="2">
        <f>IFERROR(Table1[[#This Row],[NUM_T]]/(Table1[[#This Row],[NUM_T]]+Table1[[#This Row],[NUM_F]]),0)</f>
        <v>0.19769999999999999</v>
      </c>
      <c r="AS1468" s="2">
        <f>IFERROR(((LEN(Table1[[#This Row],[Predictors]])-LEN(SUBSTITUTE(Table1[[#This Row],[Predictors]],"_","")))/Table1[[#This Row],[NumPredictors]])-Table1[[#This Row],[P_se]],0)</f>
        <v>0.2</v>
      </c>
      <c r="AT1468" s="2">
        <f>IFERROR((LEN(Table1[[#This Row],[Predictors]])-LEN(SUBSTITUTE(Table1[[#This Row],[Predictors]],".","")))/Table1[[#This Row],[NumPredictors]],0)</f>
        <v>0.8</v>
      </c>
      <c r="AU14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8" s="2">
        <f>1-(Table1[[#This Row],[P_2gram]]+Table1[[#This Row],[P_order]]+Table1[[#This Row],[P_se]])</f>
        <v>0</v>
      </c>
    </row>
    <row r="1469" spans="1:48" x14ac:dyDescent="0.25">
      <c r="A1469">
        <v>132</v>
      </c>
      <c r="B1469" t="s">
        <v>645</v>
      </c>
      <c r="C1469" t="s">
        <v>185</v>
      </c>
      <c r="D1469" s="26" t="s">
        <v>1510</v>
      </c>
      <c r="E1469">
        <v>40000</v>
      </c>
      <c r="F14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69" t="s">
        <v>1070</v>
      </c>
      <c r="H1469" s="3">
        <v>1</v>
      </c>
      <c r="I1469" s="1">
        <v>43118.934155092589</v>
      </c>
      <c r="J1469" t="s">
        <v>1007</v>
      </c>
      <c r="K1469" t="s">
        <v>11</v>
      </c>
      <c r="L1469" t="str">
        <f>SUBSTITUTE(SUBSTITUTE(Table1[[#This Row],[PredictorSetsOrig]],"task","act"),"startend","se")</f>
        <v>2gram,order</v>
      </c>
      <c r="M1469" s="31" t="s">
        <v>438</v>
      </c>
      <c r="N1469" s="3">
        <v>10</v>
      </c>
      <c r="O1469" s="3">
        <f>IF(Table1[[#This Row],[Algorithm]]="None",0,IF(Table1[[#This Row],[NumPredictors]]&lt;=5,5,IF(Table1[[#This Row],[NumPredictors]]&lt;=10,10,IF(Table1[[#This Row],[NumPredictors]]&lt;=30,30,50))))</f>
        <v>10</v>
      </c>
      <c r="P1469" s="2">
        <v>0.8024</v>
      </c>
      <c r="Q1469" s="2">
        <v>0.80516666666666703</v>
      </c>
      <c r="R1469">
        <v>65.490000000001601</v>
      </c>
      <c r="S1469">
        <v>34.699999999998902</v>
      </c>
      <c r="T1469">
        <v>12.049999999999301</v>
      </c>
      <c r="U1469" s="3">
        <v>3.1020644074735499</v>
      </c>
      <c r="V1469" s="17"/>
      <c r="W1469" s="22">
        <f>IFERROR(Table1[[#This Row],[MutualInformation]]/Table1[[#This Row],[MutualInformationPotential]],0)</f>
        <v>0</v>
      </c>
      <c r="X1469" s="3">
        <v>5.0094334283761199E-2</v>
      </c>
      <c r="Y1469" s="3"/>
      <c r="Z1469" s="3">
        <f>IFERROR(Table1[[#This Row],[MutualInformationVsOutcome]]/Table1[[#This Row],[MutualInformationVsOutcomePotential]],0)</f>
        <v>0</v>
      </c>
      <c r="AA1469">
        <v>2</v>
      </c>
      <c r="AB1469">
        <v>8022</v>
      </c>
      <c r="AC1469">
        <v>1</v>
      </c>
      <c r="AD1469">
        <v>1975</v>
      </c>
      <c r="AE1469" s="3" t="s">
        <v>1125</v>
      </c>
      <c r="AF14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469" s="17" t="str">
        <f>RIGHT(Table1[[#This Row],[AlgorithmFunc]],LEN(Table1[[#This Row],[AlgorithmFunc]])-16)</f>
        <v>ClusterFisher</v>
      </c>
      <c r="AH1469" s="3">
        <f>Table1[[#This Row],['# CM TP]]+Table1[[#This Row],['# CM TN]]</f>
        <v>8024</v>
      </c>
      <c r="AI1469" s="3">
        <f>Table1[[#This Row],['# CM FP]]+Table1[[#This Row],['# CM FN]]</f>
        <v>1976</v>
      </c>
      <c r="AJ1469" s="3">
        <f>Table1[[#This Row],['# CM TP]]+Table1[[#This Row],['# CM FP]]</f>
        <v>3</v>
      </c>
      <c r="AK1469" s="3">
        <f>Table1[[#This Row],['# CM TN]]+Table1[[#This Row],['# CM FN]]</f>
        <v>9997</v>
      </c>
      <c r="AL1469" s="3">
        <f>Table1[[#This Row],[GT_T]]+Table1[[#This Row],[GT_F]]</f>
        <v>10000</v>
      </c>
      <c r="AM1469" s="3">
        <f>IFERROR((Table1[[#This Row],['# CM TP]]+Table1[[#This Row],['# CM TN]])/Table1[[#This Row],[GT_TOT]], 0)</f>
        <v>0.8024</v>
      </c>
      <c r="AN1469" s="3">
        <f>IFERROR(((Table1[[#This Row],[GT_T]]*Table1[[#This Row],[GT_ML_P]]/Table1[[#This Row],[GT_TOT]])+(Table1[[#This Row],[GT_F]]*Table1[[#This Row],[GT_ML_N]]/Table1[[#This Row],[GT_TOT]]))/Table1[[#This Row],[GT_TOT]],0)</f>
        <v>0.19778144000000003</v>
      </c>
      <c r="AO1469" s="3">
        <f>(Table1[[#This Row],[OBS_ACC]]-Table1[[#This Row],[EXP_ACC]])/(1-Table1[[#This Row],[EXP_ACC]])</f>
        <v>0.75368308606572254</v>
      </c>
      <c r="AP1469" s="3">
        <f>Table1[[#This Row],['# CM TP]]+Table1[[#This Row],['# CM FN]]</f>
        <v>1977</v>
      </c>
      <c r="AQ1469" s="3">
        <f>Table1[[#This Row],['# CM TN]]+Table1[[#This Row],['# CM FP]]</f>
        <v>8023</v>
      </c>
      <c r="AR1469" s="2">
        <f>IFERROR(Table1[[#This Row],[NUM_T]]/(Table1[[#This Row],[NUM_T]]+Table1[[#This Row],[NUM_F]]),0)</f>
        <v>0.19769999999999999</v>
      </c>
      <c r="AS1469" s="2">
        <f>IFERROR(((LEN(Table1[[#This Row],[Predictors]])-LEN(SUBSTITUTE(Table1[[#This Row],[Predictors]],"_","")))/Table1[[#This Row],[NumPredictors]])-Table1[[#This Row],[P_se]],0)</f>
        <v>0.2</v>
      </c>
      <c r="AT1469" s="2">
        <f>IFERROR((LEN(Table1[[#This Row],[Predictors]])-LEN(SUBSTITUTE(Table1[[#This Row],[Predictors]],".","")))/Table1[[#This Row],[NumPredictors]],0)</f>
        <v>0.8</v>
      </c>
      <c r="AU14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69" s="2">
        <f>1-(Table1[[#This Row],[P_2gram]]+Table1[[#This Row],[P_order]]+Table1[[#This Row],[P_se]])</f>
        <v>0</v>
      </c>
    </row>
    <row r="1470" spans="1:48" x14ac:dyDescent="0.25">
      <c r="A1470">
        <v>137</v>
      </c>
      <c r="B1470" t="s">
        <v>645</v>
      </c>
      <c r="C1470" t="s">
        <v>185</v>
      </c>
      <c r="D1470" s="26" t="s">
        <v>1510</v>
      </c>
      <c r="E1470">
        <v>40000</v>
      </c>
      <c r="F14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70" t="s">
        <v>1070</v>
      </c>
      <c r="H1470" s="3">
        <v>1</v>
      </c>
      <c r="I1470" s="1">
        <v>43118.938622685186</v>
      </c>
      <c r="J1470" t="s">
        <v>982</v>
      </c>
      <c r="K1470" t="s">
        <v>11</v>
      </c>
      <c r="L1470" t="str">
        <f>SUBSTITUTE(SUBSTITUTE(Table1[[#This Row],[PredictorSetsOrig]],"task","act"),"startend","se")</f>
        <v>act,se,2gram,order</v>
      </c>
      <c r="M1470" s="31" t="s">
        <v>20</v>
      </c>
      <c r="N1470" s="3">
        <v>30</v>
      </c>
      <c r="O1470" s="3">
        <f>IF(Table1[[#This Row],[Algorithm]]="None",0,IF(Table1[[#This Row],[NumPredictors]]&lt;=5,5,IF(Table1[[#This Row],[NumPredictors]]&lt;=10,10,IF(Table1[[#This Row],[NumPredictors]]&lt;=30,30,50))))</f>
        <v>30</v>
      </c>
      <c r="P1470" s="2">
        <v>0.8024</v>
      </c>
      <c r="Q1470" s="2">
        <v>0.80553333333333299</v>
      </c>
      <c r="R1470">
        <v>7.6100000000005803</v>
      </c>
      <c r="S1470">
        <v>60.980000000001397</v>
      </c>
      <c r="T1470">
        <v>12.8799999999992</v>
      </c>
      <c r="U1470" s="3">
        <v>0.99228631050766902</v>
      </c>
      <c r="V1470" s="17"/>
      <c r="W1470" s="22">
        <f>IFERROR(Table1[[#This Row],[MutualInformation]]/Table1[[#This Row],[MutualInformationPotential]],0)</f>
        <v>0</v>
      </c>
      <c r="X1470" s="3">
        <v>1.85786075766039E-2</v>
      </c>
      <c r="Y1470" s="3"/>
      <c r="Z1470" s="3">
        <f>IFERROR(Table1[[#This Row],[MutualInformationVsOutcome]]/Table1[[#This Row],[MutualInformationVsOutcomePotential]],0)</f>
        <v>0</v>
      </c>
      <c r="AA1470">
        <v>5</v>
      </c>
      <c r="AB1470">
        <v>8019</v>
      </c>
      <c r="AC1470">
        <v>4</v>
      </c>
      <c r="AD1470">
        <v>1972</v>
      </c>
      <c r="AE1470" s="3" t="s">
        <v>1130</v>
      </c>
      <c r="AF14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0" s="17" t="str">
        <f>RIGHT(Table1[[#This Row],[AlgorithmFunc]],LEN(Table1[[#This Row],[AlgorithmFunc]])-16)</f>
        <v>Fisher</v>
      </c>
      <c r="AH1470" s="3">
        <f>Table1[[#This Row],['# CM TP]]+Table1[[#This Row],['# CM TN]]</f>
        <v>8024</v>
      </c>
      <c r="AI1470" s="3">
        <f>Table1[[#This Row],['# CM FP]]+Table1[[#This Row],['# CM FN]]</f>
        <v>1976</v>
      </c>
      <c r="AJ1470" s="3">
        <f>Table1[[#This Row],['# CM TP]]+Table1[[#This Row],['# CM FP]]</f>
        <v>9</v>
      </c>
      <c r="AK1470" s="3">
        <f>Table1[[#This Row],['# CM TN]]+Table1[[#This Row],['# CM FN]]</f>
        <v>9991</v>
      </c>
      <c r="AL1470" s="3">
        <f>Table1[[#This Row],[GT_T]]+Table1[[#This Row],[GT_F]]</f>
        <v>10000</v>
      </c>
      <c r="AM1470" s="3">
        <f>IFERROR((Table1[[#This Row],['# CM TP]]+Table1[[#This Row],['# CM TN]])/Table1[[#This Row],[GT_TOT]], 0)</f>
        <v>0.8024</v>
      </c>
      <c r="AN1470" s="3">
        <f>IFERROR(((Table1[[#This Row],[GT_T]]*Table1[[#This Row],[GT_ML_P]]/Table1[[#This Row],[GT_TOT]])+(Table1[[#This Row],[GT_F]]*Table1[[#This Row],[GT_ML_N]]/Table1[[#This Row],[GT_TOT]]))/Table1[[#This Row],[GT_TOT]],0)</f>
        <v>0.19814432000000001</v>
      </c>
      <c r="AO1470" s="3">
        <f>(Table1[[#This Row],[OBS_ACC]]-Table1[[#This Row],[EXP_ACC]])/(1-Table1[[#This Row],[EXP_ACC]])</f>
        <v>0.75357161528119376</v>
      </c>
      <c r="AP1470" s="3">
        <f>Table1[[#This Row],['# CM TP]]+Table1[[#This Row],['# CM FN]]</f>
        <v>1977</v>
      </c>
      <c r="AQ1470" s="3">
        <f>Table1[[#This Row],['# CM TN]]+Table1[[#This Row],['# CM FP]]</f>
        <v>8023</v>
      </c>
      <c r="AR1470" s="2">
        <f>IFERROR(Table1[[#This Row],[NUM_T]]/(Table1[[#This Row],[NUM_T]]+Table1[[#This Row],[NUM_F]]),0)</f>
        <v>0.19769999999999999</v>
      </c>
      <c r="AS1470" s="2">
        <f>IFERROR(((LEN(Table1[[#This Row],[Predictors]])-LEN(SUBSTITUTE(Table1[[#This Row],[Predictors]],"_","")))/Table1[[#This Row],[NumPredictors]])-Table1[[#This Row],[P_se]],0)</f>
        <v>0.53333333333333333</v>
      </c>
      <c r="AT1470" s="2">
        <f>IFERROR((LEN(Table1[[#This Row],[Predictors]])-LEN(SUBSTITUTE(Table1[[#This Row],[Predictors]],".","")))/Table1[[#This Row],[NumPredictors]],0)</f>
        <v>0.46666666666666667</v>
      </c>
      <c r="AU14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0" s="2">
        <f>1-(Table1[[#This Row],[P_2gram]]+Table1[[#This Row],[P_order]]+Table1[[#This Row],[P_se]])</f>
        <v>0</v>
      </c>
    </row>
    <row r="1471" spans="1:48" x14ac:dyDescent="0.25">
      <c r="A1471" s="26">
        <v>89</v>
      </c>
      <c r="B1471" s="26" t="s">
        <v>645</v>
      </c>
      <c r="C1471" s="26" t="s">
        <v>185</v>
      </c>
      <c r="D1471" s="26" t="s">
        <v>1510</v>
      </c>
      <c r="E1471" s="26">
        <v>40000</v>
      </c>
      <c r="F14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1" s="26" t="s">
        <v>1070</v>
      </c>
      <c r="H1471" s="27">
        <v>1</v>
      </c>
      <c r="I1471" s="28">
        <v>43118.903692129628</v>
      </c>
      <c r="J1471" s="26" t="s">
        <v>982</v>
      </c>
      <c r="K1471" s="26" t="s">
        <v>11</v>
      </c>
      <c r="L1471" t="str">
        <f>SUBSTITUTE(SUBSTITUTE(Table1[[#This Row],[PredictorSetsOrig]],"task","act"),"startend","se")</f>
        <v>act</v>
      </c>
      <c r="M1471" s="31" t="s">
        <v>12</v>
      </c>
      <c r="N1471" s="27">
        <v>10</v>
      </c>
      <c r="O1471" s="27">
        <f>IF(Table1[[#This Row],[Algorithm]]="None",0,IF(Table1[[#This Row],[NumPredictors]]&lt;=5,5,IF(Table1[[#This Row],[NumPredictors]]&lt;=10,10,IF(Table1[[#This Row],[NumPredictors]]&lt;=30,30,50))))</f>
        <v>10</v>
      </c>
      <c r="P1471" s="29">
        <v>0.80230000000000001</v>
      </c>
      <c r="Q1471" s="29">
        <v>0.80493333333333295</v>
      </c>
      <c r="R1471" s="26">
        <v>0.20000000000072801</v>
      </c>
      <c r="S1471" s="26">
        <v>32.640000000001201</v>
      </c>
      <c r="T1471" s="26">
        <v>0.69000000000050898</v>
      </c>
      <c r="U1471" s="27">
        <v>5.2445394252670099E-2</v>
      </c>
      <c r="V1471" s="17"/>
      <c r="W1471" s="22">
        <f>IFERROR(Table1[[#This Row],[MutualInformation]]/Table1[[#This Row],[MutualInformationPotential]],0)</f>
        <v>0</v>
      </c>
      <c r="X1471" s="27">
        <v>4.7901288334983898E-4</v>
      </c>
      <c r="Y1471" s="27"/>
      <c r="Z1471" s="27">
        <f>IFERROR(Table1[[#This Row],[MutualInformationVsOutcome]]/Table1[[#This Row],[MutualInformationVsOutcomePotential]],0)</f>
        <v>0</v>
      </c>
      <c r="AA1471" s="26">
        <v>0</v>
      </c>
      <c r="AB1471" s="26">
        <v>8023</v>
      </c>
      <c r="AC1471" s="26">
        <v>0</v>
      </c>
      <c r="AD1471" s="26">
        <v>1977</v>
      </c>
      <c r="AE1471" s="27" t="s">
        <v>1093</v>
      </c>
      <c r="AF14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1" s="17" t="str">
        <f>RIGHT(Table1[[#This Row],[AlgorithmFunc]],LEN(Table1[[#This Row],[AlgorithmFunc]])-16)</f>
        <v>Fisher</v>
      </c>
      <c r="AH1471" s="27">
        <f>Table1[[#This Row],['# CM TP]]+Table1[[#This Row],['# CM TN]]</f>
        <v>8023</v>
      </c>
      <c r="AI1471" s="27">
        <f>Table1[[#This Row],['# CM FP]]+Table1[[#This Row],['# CM FN]]</f>
        <v>1977</v>
      </c>
      <c r="AJ1471" s="27">
        <f>Table1[[#This Row],['# CM TP]]+Table1[[#This Row],['# CM FP]]</f>
        <v>0</v>
      </c>
      <c r="AK1471" s="27">
        <f>Table1[[#This Row],['# CM TN]]+Table1[[#This Row],['# CM FN]]</f>
        <v>10000</v>
      </c>
      <c r="AL1471" s="27">
        <f>Table1[[#This Row],[GT_T]]+Table1[[#This Row],[GT_F]]</f>
        <v>10000</v>
      </c>
      <c r="AM1471" s="27">
        <f>IFERROR((Table1[[#This Row],['# CM TP]]+Table1[[#This Row],['# CM TN]])/Table1[[#This Row],[GT_TOT]], 0)</f>
        <v>0.80230000000000001</v>
      </c>
      <c r="AN1471" s="27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1" s="27">
        <f>(Table1[[#This Row],[OBS_ACC]]-Table1[[#This Row],[EXP_ACC]])/(1-Table1[[#This Row],[EXP_ACC]])</f>
        <v>0.75358344758818396</v>
      </c>
      <c r="AP1471" s="27">
        <f>Table1[[#This Row],['# CM TP]]+Table1[[#This Row],['# CM FN]]</f>
        <v>1977</v>
      </c>
      <c r="AQ1471" s="27">
        <f>Table1[[#This Row],['# CM TN]]+Table1[[#This Row],['# CM FP]]</f>
        <v>8023</v>
      </c>
      <c r="AR1471" s="29">
        <f>IFERROR(Table1[[#This Row],[NUM_T]]/(Table1[[#This Row],[NUM_T]]+Table1[[#This Row],[NUM_F]]),0)</f>
        <v>0.19769999999999999</v>
      </c>
      <c r="AS1471" s="29">
        <f>IFERROR(((LEN(Table1[[#This Row],[Predictors]])-LEN(SUBSTITUTE(Table1[[#This Row],[Predictors]],"_","")))/Table1[[#This Row],[NumPredictors]])-Table1[[#This Row],[P_se]],0)</f>
        <v>0</v>
      </c>
      <c r="AT1471" s="29">
        <f>IFERROR((LEN(Table1[[#This Row],[Predictors]])-LEN(SUBSTITUTE(Table1[[#This Row],[Predictors]],".","")))/Table1[[#This Row],[NumPredictors]],0)</f>
        <v>0</v>
      </c>
      <c r="AU147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1" s="29">
        <f>1-(Table1[[#This Row],[P_2gram]]+Table1[[#This Row],[P_order]]+Table1[[#This Row],[P_se]])</f>
        <v>1</v>
      </c>
    </row>
    <row r="1472" spans="1:48" x14ac:dyDescent="0.25">
      <c r="A1472" s="26">
        <v>91</v>
      </c>
      <c r="B1472" s="26" t="s">
        <v>645</v>
      </c>
      <c r="C1472" s="26" t="s">
        <v>185</v>
      </c>
      <c r="D1472" s="26" t="s">
        <v>1510</v>
      </c>
      <c r="E1472" s="26">
        <v>40000</v>
      </c>
      <c r="F14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2" s="26" t="s">
        <v>1070</v>
      </c>
      <c r="H1472" s="27">
        <v>1</v>
      </c>
      <c r="I1472" s="28">
        <v>43118.904502314814</v>
      </c>
      <c r="J1472" s="26" t="s">
        <v>982</v>
      </c>
      <c r="K1472" s="26" t="s">
        <v>11</v>
      </c>
      <c r="L1472" t="str">
        <f>SUBSTITUTE(SUBSTITUTE(Table1[[#This Row],[PredictorSetsOrig]],"task","act"),"startend","se")</f>
        <v>act,se,2gram</v>
      </c>
      <c r="M1472" s="31" t="s">
        <v>16</v>
      </c>
      <c r="N1472" s="27">
        <v>10</v>
      </c>
      <c r="O1472" s="27">
        <f>IF(Table1[[#This Row],[Algorithm]]="None",0,IF(Table1[[#This Row],[NumPredictors]]&lt;=5,5,IF(Table1[[#This Row],[NumPredictors]]&lt;=10,10,IF(Table1[[#This Row],[NumPredictors]]&lt;=30,30,50))))</f>
        <v>10</v>
      </c>
      <c r="P1472" s="29">
        <v>0.80230000000000001</v>
      </c>
      <c r="Q1472" s="29">
        <v>0.80493333333333295</v>
      </c>
      <c r="R1472" s="26">
        <v>3.35999999999876</v>
      </c>
      <c r="S1472" s="26">
        <v>31.670000000000101</v>
      </c>
      <c r="T1472" s="26">
        <v>5.1000000000003602</v>
      </c>
      <c r="U1472" s="27">
        <v>0.66739609117256304</v>
      </c>
      <c r="V1472" s="17"/>
      <c r="W1472" s="22">
        <f>IFERROR(Table1[[#This Row],[MutualInformation]]/Table1[[#This Row],[MutualInformationPotential]],0)</f>
        <v>0</v>
      </c>
      <c r="X1472" s="27">
        <v>1.30639288480214E-2</v>
      </c>
      <c r="Y1472" s="3"/>
      <c r="Z1472" s="27">
        <f>IFERROR(Table1[[#This Row],[MutualInformationVsOutcome]]/Table1[[#This Row],[MutualInformationVsOutcomePotential]],0)</f>
        <v>0</v>
      </c>
      <c r="AA1472" s="26">
        <v>0</v>
      </c>
      <c r="AB1472" s="26">
        <v>8023</v>
      </c>
      <c r="AC1472" s="26">
        <v>0</v>
      </c>
      <c r="AD1472" s="26">
        <v>1977</v>
      </c>
      <c r="AE1472" s="27" t="s">
        <v>1095</v>
      </c>
      <c r="AF14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2" s="17" t="str">
        <f>RIGHT(Table1[[#This Row],[AlgorithmFunc]],LEN(Table1[[#This Row],[AlgorithmFunc]])-16)</f>
        <v>Fisher</v>
      </c>
      <c r="AH1472" s="27">
        <f>Table1[[#This Row],['# CM TP]]+Table1[[#This Row],['# CM TN]]</f>
        <v>8023</v>
      </c>
      <c r="AI1472" s="27">
        <f>Table1[[#This Row],['# CM FP]]+Table1[[#This Row],['# CM FN]]</f>
        <v>1977</v>
      </c>
      <c r="AJ1472" s="27">
        <f>Table1[[#This Row],['# CM TP]]+Table1[[#This Row],['# CM FP]]</f>
        <v>0</v>
      </c>
      <c r="AK1472" s="27">
        <f>Table1[[#This Row],['# CM TN]]+Table1[[#This Row],['# CM FN]]</f>
        <v>10000</v>
      </c>
      <c r="AL1472" s="27">
        <f>Table1[[#This Row],[GT_T]]+Table1[[#This Row],[GT_F]]</f>
        <v>10000</v>
      </c>
      <c r="AM1472" s="27">
        <f>IFERROR((Table1[[#This Row],['# CM TP]]+Table1[[#This Row],['# CM TN]])/Table1[[#This Row],[GT_TOT]], 0)</f>
        <v>0.80230000000000001</v>
      </c>
      <c r="AN1472" s="27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2" s="27">
        <f>(Table1[[#This Row],[OBS_ACC]]-Table1[[#This Row],[EXP_ACC]])/(1-Table1[[#This Row],[EXP_ACC]])</f>
        <v>0.75358344758818396</v>
      </c>
      <c r="AP1472" s="27">
        <f>Table1[[#This Row],['# CM TP]]+Table1[[#This Row],['# CM FN]]</f>
        <v>1977</v>
      </c>
      <c r="AQ1472" s="27">
        <f>Table1[[#This Row],['# CM TN]]+Table1[[#This Row],['# CM FP]]</f>
        <v>8023</v>
      </c>
      <c r="AR1472" s="29">
        <f>IFERROR(Table1[[#This Row],[NUM_T]]/(Table1[[#This Row],[NUM_T]]+Table1[[#This Row],[NUM_F]]),0)</f>
        <v>0.19769999999999999</v>
      </c>
      <c r="AS1472" s="29">
        <f>IFERROR(((LEN(Table1[[#This Row],[Predictors]])-LEN(SUBSTITUTE(Table1[[#This Row],[Predictors]],"_","")))/Table1[[#This Row],[NumPredictors]])-Table1[[#This Row],[P_se]],0)</f>
        <v>1</v>
      </c>
      <c r="AT1472" s="29">
        <f>IFERROR((LEN(Table1[[#This Row],[Predictors]])-LEN(SUBSTITUTE(Table1[[#This Row],[Predictors]],".","")))/Table1[[#This Row],[NumPredictors]],0)</f>
        <v>0</v>
      </c>
      <c r="AU147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2" s="29">
        <f>1-(Table1[[#This Row],[P_2gram]]+Table1[[#This Row],[P_order]]+Table1[[#This Row],[P_se]])</f>
        <v>0</v>
      </c>
    </row>
    <row r="1473" spans="1:48" x14ac:dyDescent="0.25">
      <c r="A1473">
        <v>93</v>
      </c>
      <c r="B1473" t="s">
        <v>645</v>
      </c>
      <c r="C1473" t="s">
        <v>185</v>
      </c>
      <c r="D1473" s="26" t="s">
        <v>1510</v>
      </c>
      <c r="E1473">
        <v>40000</v>
      </c>
      <c r="F14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3" t="s">
        <v>1070</v>
      </c>
      <c r="H1473" s="3">
        <v>1</v>
      </c>
      <c r="I1473" s="1">
        <v>43118.905474537038</v>
      </c>
      <c r="J1473" t="s">
        <v>982</v>
      </c>
      <c r="K1473" t="s">
        <v>11</v>
      </c>
      <c r="L1473" t="str">
        <f>SUBSTITUTE(SUBSTITUTE(Table1[[#This Row],[PredictorSetsOrig]],"task","act"),"startend","se")</f>
        <v>act,se,2gram,order</v>
      </c>
      <c r="M1473" s="31" t="s">
        <v>20</v>
      </c>
      <c r="N1473" s="3">
        <v>10</v>
      </c>
      <c r="O1473" s="3">
        <f>IF(Table1[[#This Row],[Algorithm]]="None",0,IF(Table1[[#This Row],[NumPredictors]]&lt;=5,5,IF(Table1[[#This Row],[NumPredictors]]&lt;=10,10,IF(Table1[[#This Row],[NumPredictors]]&lt;=30,30,50))))</f>
        <v>10</v>
      </c>
      <c r="P1473" s="2">
        <v>0.80230000000000001</v>
      </c>
      <c r="Q1473" s="2">
        <v>0.80493333333333295</v>
      </c>
      <c r="R1473">
        <v>7.3099999999994898</v>
      </c>
      <c r="S1473">
        <v>31.140000000001201</v>
      </c>
      <c r="T1473">
        <v>12.5800000000017</v>
      </c>
      <c r="U1473" s="3">
        <v>0.184646035349079</v>
      </c>
      <c r="V1473" s="17"/>
      <c r="W1473" s="22">
        <f>IFERROR(Table1[[#This Row],[MutualInformation]]/Table1[[#This Row],[MutualInformationPotential]],0)</f>
        <v>0</v>
      </c>
      <c r="X1473" s="3">
        <v>5.2219092133540803E-3</v>
      </c>
      <c r="Y1473" s="3"/>
      <c r="Z1473" s="3">
        <f>IFERROR(Table1[[#This Row],[MutualInformationVsOutcome]]/Table1[[#This Row],[MutualInformationVsOutcomePotential]],0)</f>
        <v>0</v>
      </c>
      <c r="AA1473">
        <v>0</v>
      </c>
      <c r="AB1473">
        <v>8023</v>
      </c>
      <c r="AC1473">
        <v>0</v>
      </c>
      <c r="AD1473">
        <v>1977</v>
      </c>
      <c r="AE1473" s="3" t="s">
        <v>1097</v>
      </c>
      <c r="AF14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3" s="17" t="str">
        <f>RIGHT(Table1[[#This Row],[AlgorithmFunc]],LEN(Table1[[#This Row],[AlgorithmFunc]])-16)</f>
        <v>Fisher</v>
      </c>
      <c r="AH1473" s="3">
        <f>Table1[[#This Row],['# CM TP]]+Table1[[#This Row],['# CM TN]]</f>
        <v>8023</v>
      </c>
      <c r="AI1473" s="3">
        <f>Table1[[#This Row],['# CM FP]]+Table1[[#This Row],['# CM FN]]</f>
        <v>1977</v>
      </c>
      <c r="AJ1473" s="3">
        <f>Table1[[#This Row],['# CM TP]]+Table1[[#This Row],['# CM FP]]</f>
        <v>0</v>
      </c>
      <c r="AK1473" s="3">
        <f>Table1[[#This Row],['# CM TN]]+Table1[[#This Row],['# CM FN]]</f>
        <v>10000</v>
      </c>
      <c r="AL1473" s="3">
        <f>Table1[[#This Row],[GT_T]]+Table1[[#This Row],[GT_F]]</f>
        <v>10000</v>
      </c>
      <c r="AM1473" s="3">
        <f>IFERROR((Table1[[#This Row],['# CM TP]]+Table1[[#This Row],['# CM TN]])/Table1[[#This Row],[GT_TOT]], 0)</f>
        <v>0.80230000000000001</v>
      </c>
      <c r="AN1473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3" s="3">
        <f>(Table1[[#This Row],[OBS_ACC]]-Table1[[#This Row],[EXP_ACC]])/(1-Table1[[#This Row],[EXP_ACC]])</f>
        <v>0.75358344758818396</v>
      </c>
      <c r="AP1473" s="3">
        <f>Table1[[#This Row],['# CM TP]]+Table1[[#This Row],['# CM FN]]</f>
        <v>1977</v>
      </c>
      <c r="AQ1473" s="3">
        <f>Table1[[#This Row],['# CM TN]]+Table1[[#This Row],['# CM FP]]</f>
        <v>8023</v>
      </c>
      <c r="AR1473" s="2">
        <f>IFERROR(Table1[[#This Row],[NUM_T]]/(Table1[[#This Row],[NUM_T]]+Table1[[#This Row],[NUM_F]]),0)</f>
        <v>0.19769999999999999</v>
      </c>
      <c r="AS1473" s="2">
        <f>IFERROR(((LEN(Table1[[#This Row],[Predictors]])-LEN(SUBSTITUTE(Table1[[#This Row],[Predictors]],"_","")))/Table1[[#This Row],[NumPredictors]])-Table1[[#This Row],[P_se]],0)</f>
        <v>0.4</v>
      </c>
      <c r="AT1473" s="2">
        <f>IFERROR((LEN(Table1[[#This Row],[Predictors]])-LEN(SUBSTITUTE(Table1[[#This Row],[Predictors]],".","")))/Table1[[#This Row],[NumPredictors]],0)</f>
        <v>0.6</v>
      </c>
      <c r="AU14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3" s="2">
        <f>1-(Table1[[#This Row],[P_2gram]]+Table1[[#This Row],[P_order]]+Table1[[#This Row],[P_se]])</f>
        <v>0</v>
      </c>
    </row>
    <row r="1474" spans="1:48" x14ac:dyDescent="0.25">
      <c r="A1474" s="26">
        <v>94</v>
      </c>
      <c r="B1474" s="26" t="s">
        <v>645</v>
      </c>
      <c r="C1474" s="26" t="s">
        <v>185</v>
      </c>
      <c r="D1474" s="26" t="s">
        <v>1510</v>
      </c>
      <c r="E1474" s="26">
        <v>40000</v>
      </c>
      <c r="F14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4" s="26" t="s">
        <v>1070</v>
      </c>
      <c r="H1474" s="27">
        <v>1</v>
      </c>
      <c r="I1474" s="28">
        <v>43118.906087962961</v>
      </c>
      <c r="J1474" s="26" t="s">
        <v>982</v>
      </c>
      <c r="K1474" s="26" t="s">
        <v>11</v>
      </c>
      <c r="L1474" t="str">
        <f>SUBSTITUTE(SUBSTITUTE(Table1[[#This Row],[PredictorSetsOrig]],"task","act"),"startend","se")</f>
        <v>act,2gram</v>
      </c>
      <c r="M1474" s="31" t="s">
        <v>22</v>
      </c>
      <c r="N1474" s="27">
        <v>10</v>
      </c>
      <c r="O1474" s="27">
        <f>IF(Table1[[#This Row],[Algorithm]]="None",0,IF(Table1[[#This Row],[NumPredictors]]&lt;=5,5,IF(Table1[[#This Row],[NumPredictors]]&lt;=10,10,IF(Table1[[#This Row],[NumPredictors]]&lt;=30,30,50))))</f>
        <v>10</v>
      </c>
      <c r="P1474" s="29">
        <v>0.80230000000000001</v>
      </c>
      <c r="Q1474" s="29">
        <v>0.80493333333333295</v>
      </c>
      <c r="R1474" s="26">
        <v>3.3299999999999299</v>
      </c>
      <c r="S1474" s="26">
        <v>31.670000000000101</v>
      </c>
      <c r="T1474" s="26">
        <v>5</v>
      </c>
      <c r="U1474" s="27">
        <v>0.260850735826965</v>
      </c>
      <c r="V1474" s="17"/>
      <c r="W1474" s="22">
        <f>IFERROR(Table1[[#This Row],[MutualInformation]]/Table1[[#This Row],[MutualInformationPotential]],0)</f>
        <v>0</v>
      </c>
      <c r="X1474" s="27">
        <v>3.2029253787513301E-4</v>
      </c>
      <c r="Y1474" s="27"/>
      <c r="Z1474" s="27">
        <f>IFERROR(Table1[[#This Row],[MutualInformationVsOutcome]]/Table1[[#This Row],[MutualInformationVsOutcomePotential]],0)</f>
        <v>0</v>
      </c>
      <c r="AA1474" s="26">
        <v>0</v>
      </c>
      <c r="AB1474" s="26">
        <v>8023</v>
      </c>
      <c r="AC1474" s="26">
        <v>0</v>
      </c>
      <c r="AD1474" s="26">
        <v>1977</v>
      </c>
      <c r="AE1474" s="27" t="s">
        <v>1098</v>
      </c>
      <c r="AF14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4" s="17" t="str">
        <f>RIGHT(Table1[[#This Row],[AlgorithmFunc]],LEN(Table1[[#This Row],[AlgorithmFunc]])-16)</f>
        <v>Fisher</v>
      </c>
      <c r="AH1474" s="27">
        <f>Table1[[#This Row],['# CM TP]]+Table1[[#This Row],['# CM TN]]</f>
        <v>8023</v>
      </c>
      <c r="AI1474" s="27">
        <f>Table1[[#This Row],['# CM FP]]+Table1[[#This Row],['# CM FN]]</f>
        <v>1977</v>
      </c>
      <c r="AJ1474" s="27">
        <f>Table1[[#This Row],['# CM TP]]+Table1[[#This Row],['# CM FP]]</f>
        <v>0</v>
      </c>
      <c r="AK1474" s="27">
        <f>Table1[[#This Row],['# CM TN]]+Table1[[#This Row],['# CM FN]]</f>
        <v>10000</v>
      </c>
      <c r="AL1474" s="27">
        <f>Table1[[#This Row],[GT_T]]+Table1[[#This Row],[GT_F]]</f>
        <v>10000</v>
      </c>
      <c r="AM1474" s="27">
        <f>IFERROR((Table1[[#This Row],['# CM TP]]+Table1[[#This Row],['# CM TN]])/Table1[[#This Row],[GT_TOT]], 0)</f>
        <v>0.80230000000000001</v>
      </c>
      <c r="AN1474" s="27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4" s="27">
        <f>(Table1[[#This Row],[OBS_ACC]]-Table1[[#This Row],[EXP_ACC]])/(1-Table1[[#This Row],[EXP_ACC]])</f>
        <v>0.75358344758818396</v>
      </c>
      <c r="AP1474" s="27">
        <f>Table1[[#This Row],['# CM TP]]+Table1[[#This Row],['# CM FN]]</f>
        <v>1977</v>
      </c>
      <c r="AQ1474" s="27">
        <f>Table1[[#This Row],['# CM TN]]+Table1[[#This Row],['# CM FP]]</f>
        <v>8023</v>
      </c>
      <c r="AR1474" s="29">
        <f>IFERROR(Table1[[#This Row],[NUM_T]]/(Table1[[#This Row],[NUM_T]]+Table1[[#This Row],[NUM_F]]),0)</f>
        <v>0.19769999999999999</v>
      </c>
      <c r="AS1474" s="29">
        <f>IFERROR(((LEN(Table1[[#This Row],[Predictors]])-LEN(SUBSTITUTE(Table1[[#This Row],[Predictors]],"_","")))/Table1[[#This Row],[NumPredictors]])-Table1[[#This Row],[P_se]],0)</f>
        <v>1</v>
      </c>
      <c r="AT1474" s="29">
        <f>IFERROR((LEN(Table1[[#This Row],[Predictors]])-LEN(SUBSTITUTE(Table1[[#This Row],[Predictors]],".","")))/Table1[[#This Row],[NumPredictors]],0)</f>
        <v>0</v>
      </c>
      <c r="AU147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4" s="29">
        <f>1-(Table1[[#This Row],[P_2gram]]+Table1[[#This Row],[P_order]]+Table1[[#This Row],[P_se]])</f>
        <v>0</v>
      </c>
    </row>
    <row r="1475" spans="1:48" x14ac:dyDescent="0.25">
      <c r="A1475" s="26">
        <v>96</v>
      </c>
      <c r="B1475" s="26" t="s">
        <v>645</v>
      </c>
      <c r="C1475" s="26" t="s">
        <v>185</v>
      </c>
      <c r="D1475" s="26" t="s">
        <v>1510</v>
      </c>
      <c r="E1475" s="26">
        <v>40000</v>
      </c>
      <c r="F14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5" s="26" t="s">
        <v>1070</v>
      </c>
      <c r="H1475" s="27">
        <v>1</v>
      </c>
      <c r="I1475" s="28">
        <v>43118.907199074078</v>
      </c>
      <c r="J1475" s="26" t="s">
        <v>982</v>
      </c>
      <c r="K1475" s="26" t="s">
        <v>11</v>
      </c>
      <c r="L1475" t="str">
        <f>SUBSTITUTE(SUBSTITUTE(Table1[[#This Row],[PredictorSetsOrig]],"task","act"),"startend","se")</f>
        <v>act,order</v>
      </c>
      <c r="M1475" s="31" t="s">
        <v>26</v>
      </c>
      <c r="N1475" s="27">
        <v>10</v>
      </c>
      <c r="O1475" s="27">
        <f>IF(Table1[[#This Row],[Algorithm]]="None",0,IF(Table1[[#This Row],[NumPredictors]]&lt;=5,5,IF(Table1[[#This Row],[NumPredictors]]&lt;=10,10,IF(Table1[[#This Row],[NumPredictors]]&lt;=30,30,50))))</f>
        <v>10</v>
      </c>
      <c r="P1475" s="29">
        <v>0.80230000000000001</v>
      </c>
      <c r="Q1475" s="29">
        <v>0.80493333333333295</v>
      </c>
      <c r="R1475" s="26">
        <v>4.2600000000002201</v>
      </c>
      <c r="S1475" s="26">
        <v>33.059999999999498</v>
      </c>
      <c r="T1475" s="26">
        <v>6.8500000000003602</v>
      </c>
      <c r="U1475" s="27">
        <v>0.14312246166546699</v>
      </c>
      <c r="V1475" s="17"/>
      <c r="W1475" s="22">
        <f>IFERROR(Table1[[#This Row],[MutualInformation]]/Table1[[#This Row],[MutualInformationPotential]],0)</f>
        <v>0</v>
      </c>
      <c r="X1475" s="27">
        <v>1.49165359266057E-3</v>
      </c>
      <c r="Y1475" s="3"/>
      <c r="Z1475" s="27">
        <f>IFERROR(Table1[[#This Row],[MutualInformationVsOutcome]]/Table1[[#This Row],[MutualInformationVsOutcomePotential]],0)</f>
        <v>0</v>
      </c>
      <c r="AA1475" s="26">
        <v>0</v>
      </c>
      <c r="AB1475" s="26">
        <v>8023</v>
      </c>
      <c r="AC1475" s="26">
        <v>0</v>
      </c>
      <c r="AD1475" s="26">
        <v>1977</v>
      </c>
      <c r="AE1475" s="27" t="s">
        <v>1100</v>
      </c>
      <c r="AF14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5" s="17" t="str">
        <f>RIGHT(Table1[[#This Row],[AlgorithmFunc]],LEN(Table1[[#This Row],[AlgorithmFunc]])-16)</f>
        <v>Fisher</v>
      </c>
      <c r="AH1475" s="27">
        <f>Table1[[#This Row],['# CM TP]]+Table1[[#This Row],['# CM TN]]</f>
        <v>8023</v>
      </c>
      <c r="AI1475" s="27">
        <f>Table1[[#This Row],['# CM FP]]+Table1[[#This Row],['# CM FN]]</f>
        <v>1977</v>
      </c>
      <c r="AJ1475" s="27">
        <f>Table1[[#This Row],['# CM TP]]+Table1[[#This Row],['# CM FP]]</f>
        <v>0</v>
      </c>
      <c r="AK1475" s="27">
        <f>Table1[[#This Row],['# CM TN]]+Table1[[#This Row],['# CM FN]]</f>
        <v>10000</v>
      </c>
      <c r="AL1475" s="27">
        <f>Table1[[#This Row],[GT_T]]+Table1[[#This Row],[GT_F]]</f>
        <v>10000</v>
      </c>
      <c r="AM1475" s="27">
        <f>IFERROR((Table1[[#This Row],['# CM TP]]+Table1[[#This Row],['# CM TN]])/Table1[[#This Row],[GT_TOT]], 0)</f>
        <v>0.80230000000000001</v>
      </c>
      <c r="AN1475" s="27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5" s="27">
        <f>(Table1[[#This Row],[OBS_ACC]]-Table1[[#This Row],[EXP_ACC]])/(1-Table1[[#This Row],[EXP_ACC]])</f>
        <v>0.75358344758818396</v>
      </c>
      <c r="AP1475" s="27">
        <f>Table1[[#This Row],['# CM TP]]+Table1[[#This Row],['# CM FN]]</f>
        <v>1977</v>
      </c>
      <c r="AQ1475" s="27">
        <f>Table1[[#This Row],['# CM TN]]+Table1[[#This Row],['# CM FP]]</f>
        <v>8023</v>
      </c>
      <c r="AR1475" s="29">
        <f>IFERROR(Table1[[#This Row],[NUM_T]]/(Table1[[#This Row],[NUM_T]]+Table1[[#This Row],[NUM_F]]),0)</f>
        <v>0.19769999999999999</v>
      </c>
      <c r="AS1475" s="29">
        <f>IFERROR(((LEN(Table1[[#This Row],[Predictors]])-LEN(SUBSTITUTE(Table1[[#This Row],[Predictors]],"_","")))/Table1[[#This Row],[NumPredictors]])-Table1[[#This Row],[P_se]],0)</f>
        <v>0</v>
      </c>
      <c r="AT1475" s="29">
        <f>IFERROR((LEN(Table1[[#This Row],[Predictors]])-LEN(SUBSTITUTE(Table1[[#This Row],[Predictors]],".","")))/Table1[[#This Row],[NumPredictors]],0)</f>
        <v>1</v>
      </c>
      <c r="AU147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5" s="29">
        <f>1-(Table1[[#This Row],[P_2gram]]+Table1[[#This Row],[P_order]]+Table1[[#This Row],[P_se]])</f>
        <v>0</v>
      </c>
    </row>
    <row r="1476" spans="1:48" x14ac:dyDescent="0.25">
      <c r="A1476">
        <v>97</v>
      </c>
      <c r="B1476" t="s">
        <v>645</v>
      </c>
      <c r="C1476" t="s">
        <v>185</v>
      </c>
      <c r="D1476" s="26" t="s">
        <v>1510</v>
      </c>
      <c r="E1476">
        <v>40000</v>
      </c>
      <c r="F14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6" t="s">
        <v>1070</v>
      </c>
      <c r="H1476" s="3">
        <v>1</v>
      </c>
      <c r="I1476" s="1">
        <v>43118.907719907409</v>
      </c>
      <c r="J1476" t="s">
        <v>982</v>
      </c>
      <c r="K1476" t="s">
        <v>11</v>
      </c>
      <c r="L1476" t="str">
        <f>SUBSTITUTE(SUBSTITUTE(Table1[[#This Row],[PredictorSetsOrig]],"task","act"),"startend","se")</f>
        <v>2gram</v>
      </c>
      <c r="M1476" s="31" t="s">
        <v>434</v>
      </c>
      <c r="N1476" s="3">
        <v>10</v>
      </c>
      <c r="O1476" s="3">
        <f>IF(Table1[[#This Row],[Algorithm]]="None",0,IF(Table1[[#This Row],[NumPredictors]]&lt;=5,5,IF(Table1[[#This Row],[NumPredictors]]&lt;=10,10,IF(Table1[[#This Row],[NumPredictors]]&lt;=30,30,50))))</f>
        <v>10</v>
      </c>
      <c r="P1476" s="2">
        <v>0.80230000000000001</v>
      </c>
      <c r="Q1476" s="2">
        <v>0.80493333333333295</v>
      </c>
      <c r="R1476">
        <v>3.1000000000003598</v>
      </c>
      <c r="S1476">
        <v>31.160000000001698</v>
      </c>
      <c r="T1476">
        <v>4.9699999999993496</v>
      </c>
      <c r="U1476" s="3">
        <v>0.16064793975540501</v>
      </c>
      <c r="V1476" s="17"/>
      <c r="W1476" s="22">
        <f>IFERROR(Table1[[#This Row],[MutualInformation]]/Table1[[#This Row],[MutualInformationPotential]],0)</f>
        <v>0</v>
      </c>
      <c r="X1476" s="3">
        <v>1.44209400662909E-3</v>
      </c>
      <c r="Y1476" s="3"/>
      <c r="Z1476" s="3">
        <f>IFERROR(Table1[[#This Row],[MutualInformationVsOutcome]]/Table1[[#This Row],[MutualInformationVsOutcomePotential]],0)</f>
        <v>0</v>
      </c>
      <c r="AA1476">
        <v>0</v>
      </c>
      <c r="AB1476">
        <v>8023</v>
      </c>
      <c r="AC1476">
        <v>0</v>
      </c>
      <c r="AD1476">
        <v>1977</v>
      </c>
      <c r="AE1476" s="3" t="s">
        <v>1101</v>
      </c>
      <c r="AF14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6" s="17" t="str">
        <f>RIGHT(Table1[[#This Row],[AlgorithmFunc]],LEN(Table1[[#This Row],[AlgorithmFunc]])-16)</f>
        <v>Fisher</v>
      </c>
      <c r="AH1476" s="3">
        <f>Table1[[#This Row],['# CM TP]]+Table1[[#This Row],['# CM TN]]</f>
        <v>8023</v>
      </c>
      <c r="AI1476" s="3">
        <f>Table1[[#This Row],['# CM FP]]+Table1[[#This Row],['# CM FN]]</f>
        <v>1977</v>
      </c>
      <c r="AJ1476" s="3">
        <f>Table1[[#This Row],['# CM TP]]+Table1[[#This Row],['# CM FP]]</f>
        <v>0</v>
      </c>
      <c r="AK1476" s="3">
        <f>Table1[[#This Row],['# CM TN]]+Table1[[#This Row],['# CM FN]]</f>
        <v>10000</v>
      </c>
      <c r="AL1476" s="3">
        <f>Table1[[#This Row],[GT_T]]+Table1[[#This Row],[GT_F]]</f>
        <v>10000</v>
      </c>
      <c r="AM1476" s="3">
        <f>IFERROR((Table1[[#This Row],['# CM TP]]+Table1[[#This Row],['# CM TN]])/Table1[[#This Row],[GT_TOT]], 0)</f>
        <v>0.80230000000000001</v>
      </c>
      <c r="AN1476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6" s="3">
        <f>(Table1[[#This Row],[OBS_ACC]]-Table1[[#This Row],[EXP_ACC]])/(1-Table1[[#This Row],[EXP_ACC]])</f>
        <v>0.75358344758818396</v>
      </c>
      <c r="AP1476" s="3">
        <f>Table1[[#This Row],['# CM TP]]+Table1[[#This Row],['# CM FN]]</f>
        <v>1977</v>
      </c>
      <c r="AQ1476" s="3">
        <f>Table1[[#This Row],['# CM TN]]+Table1[[#This Row],['# CM FP]]</f>
        <v>8023</v>
      </c>
      <c r="AR1476" s="2">
        <f>IFERROR(Table1[[#This Row],[NUM_T]]/(Table1[[#This Row],[NUM_T]]+Table1[[#This Row],[NUM_F]]),0)</f>
        <v>0.19769999999999999</v>
      </c>
      <c r="AS1476" s="2">
        <f>IFERROR(((LEN(Table1[[#This Row],[Predictors]])-LEN(SUBSTITUTE(Table1[[#This Row],[Predictors]],"_","")))/Table1[[#This Row],[NumPredictors]])-Table1[[#This Row],[P_se]],0)</f>
        <v>1</v>
      </c>
      <c r="AT1476" s="2">
        <f>IFERROR((LEN(Table1[[#This Row],[Predictors]])-LEN(SUBSTITUTE(Table1[[#This Row],[Predictors]],".","")))/Table1[[#This Row],[NumPredictors]],0)</f>
        <v>0</v>
      </c>
      <c r="AU14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6" s="2">
        <f>1-(Table1[[#This Row],[P_2gram]]+Table1[[#This Row],[P_order]]+Table1[[#This Row],[P_se]])</f>
        <v>0</v>
      </c>
    </row>
    <row r="1477" spans="1:48" x14ac:dyDescent="0.25">
      <c r="A1477">
        <v>98</v>
      </c>
      <c r="B1477" t="s">
        <v>645</v>
      </c>
      <c r="C1477" t="s">
        <v>185</v>
      </c>
      <c r="D1477" s="26" t="s">
        <v>1510</v>
      </c>
      <c r="E1477">
        <v>40000</v>
      </c>
      <c r="F14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7" t="s">
        <v>1070</v>
      </c>
      <c r="H1477" s="3">
        <v>1</v>
      </c>
      <c r="I1477" s="1">
        <v>43118.908182870371</v>
      </c>
      <c r="J1477" t="s">
        <v>982</v>
      </c>
      <c r="K1477" t="s">
        <v>11</v>
      </c>
      <c r="L1477" t="str">
        <f>SUBSTITUTE(SUBSTITUTE(Table1[[#This Row],[PredictorSetsOrig]],"task","act"),"startend","se")</f>
        <v>order</v>
      </c>
      <c r="M1477" s="31" t="s">
        <v>436</v>
      </c>
      <c r="N1477" s="3">
        <v>10</v>
      </c>
      <c r="O1477" s="3">
        <f>IF(Table1[[#This Row],[Algorithm]]="None",0,IF(Table1[[#This Row],[NumPredictors]]&lt;=5,5,IF(Table1[[#This Row],[NumPredictors]]&lt;=10,10,IF(Table1[[#This Row],[NumPredictors]]&lt;=30,30,50))))</f>
        <v>10</v>
      </c>
      <c r="P1477" s="2">
        <v>0.80230000000000001</v>
      </c>
      <c r="Q1477" s="2">
        <v>0.80493333333333295</v>
      </c>
      <c r="R1477">
        <v>4.1199999999989796</v>
      </c>
      <c r="S1477">
        <v>32.840000000000103</v>
      </c>
      <c r="T1477">
        <v>6.40999999999985</v>
      </c>
      <c r="U1477" s="3">
        <v>0.49632900412792003</v>
      </c>
      <c r="V1477" s="17"/>
      <c r="W1477" s="22">
        <f>IFERROR(Table1[[#This Row],[MutualInformation]]/Table1[[#This Row],[MutualInformationPotential]],0)</f>
        <v>0</v>
      </c>
      <c r="X1477" s="3">
        <v>1.21276006620921E-2</v>
      </c>
      <c r="Y1477" s="3"/>
      <c r="Z1477" s="3">
        <f>IFERROR(Table1[[#This Row],[MutualInformationVsOutcome]]/Table1[[#This Row],[MutualInformationVsOutcomePotential]],0)</f>
        <v>0</v>
      </c>
      <c r="AA1477">
        <v>0</v>
      </c>
      <c r="AB1477">
        <v>8023</v>
      </c>
      <c r="AC1477">
        <v>0</v>
      </c>
      <c r="AD1477">
        <v>1977</v>
      </c>
      <c r="AE1477" s="3" t="s">
        <v>1102</v>
      </c>
      <c r="AF14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7" s="17" t="str">
        <f>RIGHT(Table1[[#This Row],[AlgorithmFunc]],LEN(Table1[[#This Row],[AlgorithmFunc]])-16)</f>
        <v>Fisher</v>
      </c>
      <c r="AH1477" s="3">
        <f>Table1[[#This Row],['# CM TP]]+Table1[[#This Row],['# CM TN]]</f>
        <v>8023</v>
      </c>
      <c r="AI1477" s="3">
        <f>Table1[[#This Row],['# CM FP]]+Table1[[#This Row],['# CM FN]]</f>
        <v>1977</v>
      </c>
      <c r="AJ1477" s="3">
        <f>Table1[[#This Row],['# CM TP]]+Table1[[#This Row],['# CM FP]]</f>
        <v>0</v>
      </c>
      <c r="AK1477" s="3">
        <f>Table1[[#This Row],['# CM TN]]+Table1[[#This Row],['# CM FN]]</f>
        <v>10000</v>
      </c>
      <c r="AL1477" s="3">
        <f>Table1[[#This Row],[GT_T]]+Table1[[#This Row],[GT_F]]</f>
        <v>10000</v>
      </c>
      <c r="AM1477" s="3">
        <f>IFERROR((Table1[[#This Row],['# CM TP]]+Table1[[#This Row],['# CM TN]])/Table1[[#This Row],[GT_TOT]], 0)</f>
        <v>0.80230000000000001</v>
      </c>
      <c r="AN1477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7" s="3">
        <f>(Table1[[#This Row],[OBS_ACC]]-Table1[[#This Row],[EXP_ACC]])/(1-Table1[[#This Row],[EXP_ACC]])</f>
        <v>0.75358344758818396</v>
      </c>
      <c r="AP1477" s="3">
        <f>Table1[[#This Row],['# CM TP]]+Table1[[#This Row],['# CM FN]]</f>
        <v>1977</v>
      </c>
      <c r="AQ1477" s="3">
        <f>Table1[[#This Row],['# CM TN]]+Table1[[#This Row],['# CM FP]]</f>
        <v>8023</v>
      </c>
      <c r="AR1477" s="2">
        <f>IFERROR(Table1[[#This Row],[NUM_T]]/(Table1[[#This Row],[NUM_T]]+Table1[[#This Row],[NUM_F]]),0)</f>
        <v>0.19769999999999999</v>
      </c>
      <c r="AS1477" s="2">
        <f>IFERROR(((LEN(Table1[[#This Row],[Predictors]])-LEN(SUBSTITUTE(Table1[[#This Row],[Predictors]],"_","")))/Table1[[#This Row],[NumPredictors]])-Table1[[#This Row],[P_se]],0)</f>
        <v>0</v>
      </c>
      <c r="AT1477" s="2">
        <f>IFERROR((LEN(Table1[[#This Row],[Predictors]])-LEN(SUBSTITUTE(Table1[[#This Row],[Predictors]],".","")))/Table1[[#This Row],[NumPredictors]],0)</f>
        <v>1</v>
      </c>
      <c r="AU14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7" s="2">
        <f>1-(Table1[[#This Row],[P_2gram]]+Table1[[#This Row],[P_order]]+Table1[[#This Row],[P_se]])</f>
        <v>0</v>
      </c>
    </row>
    <row r="1478" spans="1:48" x14ac:dyDescent="0.25">
      <c r="A1478">
        <v>99</v>
      </c>
      <c r="B1478" t="s">
        <v>645</v>
      </c>
      <c r="C1478" t="s">
        <v>185</v>
      </c>
      <c r="D1478" s="26" t="s">
        <v>1510</v>
      </c>
      <c r="E1478">
        <v>40000</v>
      </c>
      <c r="F14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8" t="s">
        <v>1070</v>
      </c>
      <c r="H1478" s="3">
        <v>1</v>
      </c>
      <c r="I1478" s="1">
        <v>43118.908703703702</v>
      </c>
      <c r="J1478" t="s">
        <v>982</v>
      </c>
      <c r="K1478" t="s">
        <v>11</v>
      </c>
      <c r="L1478" t="str">
        <f>SUBSTITUTE(SUBSTITUTE(Table1[[#This Row],[PredictorSetsOrig]],"task","act"),"startend","se")</f>
        <v>2gram,order</v>
      </c>
      <c r="M1478" s="31" t="s">
        <v>438</v>
      </c>
      <c r="N1478" s="3">
        <v>10</v>
      </c>
      <c r="O1478" s="3">
        <f>IF(Table1[[#This Row],[Algorithm]]="None",0,IF(Table1[[#This Row],[NumPredictors]]&lt;=5,5,IF(Table1[[#This Row],[NumPredictors]]&lt;=10,10,IF(Table1[[#This Row],[NumPredictors]]&lt;=30,30,50))))</f>
        <v>10</v>
      </c>
      <c r="P1478" s="2">
        <v>0.80230000000000001</v>
      </c>
      <c r="Q1478" s="2">
        <v>0.80493333333333295</v>
      </c>
      <c r="R1478">
        <v>7.3500000000003602</v>
      </c>
      <c r="S1478">
        <v>32.5</v>
      </c>
      <c r="T1478">
        <v>12.439999999998699</v>
      </c>
      <c r="U1478" s="3">
        <v>0.158977488972502</v>
      </c>
      <c r="V1478" s="17"/>
      <c r="W1478" s="22">
        <f>IFERROR(Table1[[#This Row],[MutualInformation]]/Table1[[#This Row],[MutualInformationPotential]],0)</f>
        <v>0</v>
      </c>
      <c r="X1478" s="3">
        <v>1.54465147561922E-3</v>
      </c>
      <c r="Y1478" s="3"/>
      <c r="Z1478" s="3">
        <f>IFERROR(Table1[[#This Row],[MutualInformationVsOutcome]]/Table1[[#This Row],[MutualInformationVsOutcomePotential]],0)</f>
        <v>0</v>
      </c>
      <c r="AA1478">
        <v>0</v>
      </c>
      <c r="AB1478">
        <v>8023</v>
      </c>
      <c r="AC1478">
        <v>0</v>
      </c>
      <c r="AD1478">
        <v>1977</v>
      </c>
      <c r="AE1478" s="3" t="s">
        <v>1103</v>
      </c>
      <c r="AF14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78" s="17" t="str">
        <f>RIGHT(Table1[[#This Row],[AlgorithmFunc]],LEN(Table1[[#This Row],[AlgorithmFunc]])-16)</f>
        <v>Fisher</v>
      </c>
      <c r="AH1478" s="3">
        <f>Table1[[#This Row],['# CM TP]]+Table1[[#This Row],['# CM TN]]</f>
        <v>8023</v>
      </c>
      <c r="AI1478" s="3">
        <f>Table1[[#This Row],['# CM FP]]+Table1[[#This Row],['# CM FN]]</f>
        <v>1977</v>
      </c>
      <c r="AJ1478" s="3">
        <f>Table1[[#This Row],['# CM TP]]+Table1[[#This Row],['# CM FP]]</f>
        <v>0</v>
      </c>
      <c r="AK1478" s="3">
        <f>Table1[[#This Row],['# CM TN]]+Table1[[#This Row],['# CM FN]]</f>
        <v>10000</v>
      </c>
      <c r="AL1478" s="3">
        <f>Table1[[#This Row],[GT_T]]+Table1[[#This Row],[GT_F]]</f>
        <v>10000</v>
      </c>
      <c r="AM1478" s="3">
        <f>IFERROR((Table1[[#This Row],['# CM TP]]+Table1[[#This Row],['# CM TN]])/Table1[[#This Row],[GT_TOT]], 0)</f>
        <v>0.80230000000000001</v>
      </c>
      <c r="AN1478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8" s="3">
        <f>(Table1[[#This Row],[OBS_ACC]]-Table1[[#This Row],[EXP_ACC]])/(1-Table1[[#This Row],[EXP_ACC]])</f>
        <v>0.75358344758818396</v>
      </c>
      <c r="AP1478" s="3">
        <f>Table1[[#This Row],['# CM TP]]+Table1[[#This Row],['# CM FN]]</f>
        <v>1977</v>
      </c>
      <c r="AQ1478" s="3">
        <f>Table1[[#This Row],['# CM TN]]+Table1[[#This Row],['# CM FP]]</f>
        <v>8023</v>
      </c>
      <c r="AR1478" s="2">
        <f>IFERROR(Table1[[#This Row],[NUM_T]]/(Table1[[#This Row],[NUM_T]]+Table1[[#This Row],[NUM_F]]),0)</f>
        <v>0.19769999999999999</v>
      </c>
      <c r="AS1478" s="2">
        <f>IFERROR(((LEN(Table1[[#This Row],[Predictors]])-LEN(SUBSTITUTE(Table1[[#This Row],[Predictors]],"_","")))/Table1[[#This Row],[NumPredictors]])-Table1[[#This Row],[P_se]],0)</f>
        <v>0.4</v>
      </c>
      <c r="AT1478" s="2">
        <f>IFERROR((LEN(Table1[[#This Row],[Predictors]])-LEN(SUBSTITUTE(Table1[[#This Row],[Predictors]],".","")))/Table1[[#This Row],[NumPredictors]],0)</f>
        <v>0.6</v>
      </c>
      <c r="AU14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8" s="2">
        <f>1-(Table1[[#This Row],[P_2gram]]+Table1[[#This Row],[P_order]]+Table1[[#This Row],[P_se]])</f>
        <v>0</v>
      </c>
    </row>
    <row r="1479" spans="1:48" x14ac:dyDescent="0.25">
      <c r="A1479">
        <v>104</v>
      </c>
      <c r="B1479" t="s">
        <v>645</v>
      </c>
      <c r="C1479" t="s">
        <v>185</v>
      </c>
      <c r="D1479" s="26" t="s">
        <v>1510</v>
      </c>
      <c r="E1479">
        <v>40000</v>
      </c>
      <c r="F14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79" t="s">
        <v>1070</v>
      </c>
      <c r="H1479" s="3">
        <v>1</v>
      </c>
      <c r="I1479" s="1">
        <v>43118.911249999997</v>
      </c>
      <c r="J1479" t="s">
        <v>983</v>
      </c>
      <c r="K1479" t="s">
        <v>11</v>
      </c>
      <c r="L1479" t="str">
        <f>SUBSTITUTE(SUBSTITUTE(Table1[[#This Row],[PredictorSetsOrig]],"task","act"),"startend","se")</f>
        <v>act,se,2gram,order</v>
      </c>
      <c r="M1479" s="31" t="s">
        <v>20</v>
      </c>
      <c r="N1479" s="3">
        <v>10</v>
      </c>
      <c r="O1479" s="3">
        <f>IF(Table1[[#This Row],[Algorithm]]="None",0,IF(Table1[[#This Row],[NumPredictors]]&lt;=5,5,IF(Table1[[#This Row],[NumPredictors]]&lt;=10,10,IF(Table1[[#This Row],[NumPredictors]]&lt;=30,30,50))))</f>
        <v>10</v>
      </c>
      <c r="P1479" s="2">
        <v>0.80230000000000001</v>
      </c>
      <c r="Q1479" s="2">
        <v>0.80493333333333295</v>
      </c>
      <c r="R1479">
        <v>6.3299999999999299</v>
      </c>
      <c r="S1479">
        <v>32.390000000001201</v>
      </c>
      <c r="T1479">
        <v>12.5699999999997</v>
      </c>
      <c r="U1479" s="3">
        <v>0.48412673094550501</v>
      </c>
      <c r="V1479" s="17"/>
      <c r="W1479" s="22">
        <f>IFERROR(Table1[[#This Row],[MutualInformation]]/Table1[[#This Row],[MutualInformationPotential]],0)</f>
        <v>0</v>
      </c>
      <c r="X1479" s="3">
        <v>1.38021153543733E-3</v>
      </c>
      <c r="Y1479" s="3"/>
      <c r="Z1479" s="3">
        <f>IFERROR(Table1[[#This Row],[MutualInformationVsOutcome]]/Table1[[#This Row],[MutualInformationVsOutcomePotential]],0)</f>
        <v>0</v>
      </c>
      <c r="AA1479">
        <v>0</v>
      </c>
      <c r="AB1479">
        <v>8023</v>
      </c>
      <c r="AC1479">
        <v>0</v>
      </c>
      <c r="AD1479">
        <v>1977</v>
      </c>
      <c r="AE1479" s="3" t="s">
        <v>1108</v>
      </c>
      <c r="AF14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79" s="17" t="str">
        <f>RIGHT(Table1[[#This Row],[AlgorithmFunc]],LEN(Table1[[#This Row],[AlgorithmFunc]])-16)</f>
        <v>Influence</v>
      </c>
      <c r="AH1479" s="3">
        <f>Table1[[#This Row],['# CM TP]]+Table1[[#This Row],['# CM TN]]</f>
        <v>8023</v>
      </c>
      <c r="AI1479" s="3">
        <f>Table1[[#This Row],['# CM FP]]+Table1[[#This Row],['# CM FN]]</f>
        <v>1977</v>
      </c>
      <c r="AJ1479" s="3">
        <f>Table1[[#This Row],['# CM TP]]+Table1[[#This Row],['# CM FP]]</f>
        <v>0</v>
      </c>
      <c r="AK1479" s="3">
        <f>Table1[[#This Row],['# CM TN]]+Table1[[#This Row],['# CM FN]]</f>
        <v>10000</v>
      </c>
      <c r="AL1479" s="3">
        <f>Table1[[#This Row],[GT_T]]+Table1[[#This Row],[GT_F]]</f>
        <v>10000</v>
      </c>
      <c r="AM1479" s="3">
        <f>IFERROR((Table1[[#This Row],['# CM TP]]+Table1[[#This Row],['# CM TN]])/Table1[[#This Row],[GT_TOT]], 0)</f>
        <v>0.80230000000000001</v>
      </c>
      <c r="AN1479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79" s="3">
        <f>(Table1[[#This Row],[OBS_ACC]]-Table1[[#This Row],[EXP_ACC]])/(1-Table1[[#This Row],[EXP_ACC]])</f>
        <v>0.75358344758818396</v>
      </c>
      <c r="AP1479" s="3">
        <f>Table1[[#This Row],['# CM TP]]+Table1[[#This Row],['# CM FN]]</f>
        <v>1977</v>
      </c>
      <c r="AQ1479" s="3">
        <f>Table1[[#This Row],['# CM TN]]+Table1[[#This Row],['# CM FP]]</f>
        <v>8023</v>
      </c>
      <c r="AR1479" s="2">
        <f>IFERROR(Table1[[#This Row],[NUM_T]]/(Table1[[#This Row],[NUM_T]]+Table1[[#This Row],[NUM_F]]),0)</f>
        <v>0.19769999999999999</v>
      </c>
      <c r="AS1479" s="2">
        <f>IFERROR(((LEN(Table1[[#This Row],[Predictors]])-LEN(SUBSTITUTE(Table1[[#This Row],[Predictors]],"_","")))/Table1[[#This Row],[NumPredictors]])-Table1[[#This Row],[P_se]],0)</f>
        <v>0</v>
      </c>
      <c r="AT1479" s="2">
        <f>IFERROR((LEN(Table1[[#This Row],[Predictors]])-LEN(SUBSTITUTE(Table1[[#This Row],[Predictors]],".","")))/Table1[[#This Row],[NumPredictors]],0)</f>
        <v>1</v>
      </c>
      <c r="AU14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79" s="2">
        <f>1-(Table1[[#This Row],[P_2gram]]+Table1[[#This Row],[P_order]]+Table1[[#This Row],[P_se]])</f>
        <v>0</v>
      </c>
    </row>
    <row r="1480" spans="1:48" x14ac:dyDescent="0.25">
      <c r="A1480">
        <v>105</v>
      </c>
      <c r="B1480" t="s">
        <v>645</v>
      </c>
      <c r="C1480" t="s">
        <v>185</v>
      </c>
      <c r="D1480" s="26" t="s">
        <v>1510</v>
      </c>
      <c r="E1480">
        <v>40000</v>
      </c>
      <c r="F14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80" t="s">
        <v>1070</v>
      </c>
      <c r="H1480" s="3">
        <v>1</v>
      </c>
      <c r="I1480" s="1">
        <v>43118.911863425928</v>
      </c>
      <c r="J1480" t="s">
        <v>983</v>
      </c>
      <c r="K1480" t="s">
        <v>11</v>
      </c>
      <c r="L1480" t="str">
        <f>SUBSTITUTE(SUBSTITUTE(Table1[[#This Row],[PredictorSetsOrig]],"task","act"),"startend","se")</f>
        <v>act,2gram</v>
      </c>
      <c r="M1480" s="31" t="s">
        <v>22</v>
      </c>
      <c r="N1480" s="3">
        <v>10</v>
      </c>
      <c r="O1480" s="3">
        <f>IF(Table1[[#This Row],[Algorithm]]="None",0,IF(Table1[[#This Row],[NumPredictors]]&lt;=5,5,IF(Table1[[#This Row],[NumPredictors]]&lt;=10,10,IF(Table1[[#This Row],[NumPredictors]]&lt;=30,30,50))))</f>
        <v>10</v>
      </c>
      <c r="P1480" s="2">
        <v>0.80230000000000001</v>
      </c>
      <c r="Q1480" s="2">
        <v>0.80493333333333295</v>
      </c>
      <c r="R1480">
        <v>2.8100000000013101</v>
      </c>
      <c r="S1480">
        <v>33.329999999999899</v>
      </c>
      <c r="T1480">
        <v>5.1099999999987604</v>
      </c>
      <c r="U1480" s="3">
        <v>0.85850972980746199</v>
      </c>
      <c r="V1480" s="17"/>
      <c r="W1480" s="22">
        <f>IFERROR(Table1[[#This Row],[MutualInformation]]/Table1[[#This Row],[MutualInformationPotential]],0)</f>
        <v>0</v>
      </c>
      <c r="X1480" s="3">
        <v>2.66483520879159E-2</v>
      </c>
      <c r="Y1480" s="3"/>
      <c r="Z1480" s="3">
        <f>IFERROR(Table1[[#This Row],[MutualInformationVsOutcome]]/Table1[[#This Row],[MutualInformationVsOutcomePotential]],0)</f>
        <v>0</v>
      </c>
      <c r="AA1480">
        <v>0</v>
      </c>
      <c r="AB1480">
        <v>8023</v>
      </c>
      <c r="AC1480">
        <v>0</v>
      </c>
      <c r="AD1480">
        <v>1977</v>
      </c>
      <c r="AE1480" s="3" t="s">
        <v>1109</v>
      </c>
      <c r="AF14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80" s="17" t="str">
        <f>RIGHT(Table1[[#This Row],[AlgorithmFunc]],LEN(Table1[[#This Row],[AlgorithmFunc]])-16)</f>
        <v>Influence</v>
      </c>
      <c r="AH1480" s="3">
        <f>Table1[[#This Row],['# CM TP]]+Table1[[#This Row],['# CM TN]]</f>
        <v>8023</v>
      </c>
      <c r="AI1480" s="3">
        <f>Table1[[#This Row],['# CM FP]]+Table1[[#This Row],['# CM FN]]</f>
        <v>1977</v>
      </c>
      <c r="AJ1480" s="3">
        <f>Table1[[#This Row],['# CM TP]]+Table1[[#This Row],['# CM FP]]</f>
        <v>0</v>
      </c>
      <c r="AK1480" s="3">
        <f>Table1[[#This Row],['# CM TN]]+Table1[[#This Row],['# CM FN]]</f>
        <v>10000</v>
      </c>
      <c r="AL1480" s="3">
        <f>Table1[[#This Row],[GT_T]]+Table1[[#This Row],[GT_F]]</f>
        <v>10000</v>
      </c>
      <c r="AM1480" s="3">
        <f>IFERROR((Table1[[#This Row],['# CM TP]]+Table1[[#This Row],['# CM TN]])/Table1[[#This Row],[GT_TOT]], 0)</f>
        <v>0.80230000000000001</v>
      </c>
      <c r="AN1480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0" s="3">
        <f>(Table1[[#This Row],[OBS_ACC]]-Table1[[#This Row],[EXP_ACC]])/(1-Table1[[#This Row],[EXP_ACC]])</f>
        <v>0.75358344758818396</v>
      </c>
      <c r="AP1480" s="3">
        <f>Table1[[#This Row],['# CM TP]]+Table1[[#This Row],['# CM FN]]</f>
        <v>1977</v>
      </c>
      <c r="AQ1480" s="3">
        <f>Table1[[#This Row],['# CM TN]]+Table1[[#This Row],['# CM FP]]</f>
        <v>8023</v>
      </c>
      <c r="AR1480" s="2">
        <f>IFERROR(Table1[[#This Row],[NUM_T]]/(Table1[[#This Row],[NUM_T]]+Table1[[#This Row],[NUM_F]]),0)</f>
        <v>0.19769999999999999</v>
      </c>
      <c r="AS1480" s="2">
        <f>IFERROR(((LEN(Table1[[#This Row],[Predictors]])-LEN(SUBSTITUTE(Table1[[#This Row],[Predictors]],"_","")))/Table1[[#This Row],[NumPredictors]])-Table1[[#This Row],[P_se]],0)</f>
        <v>0.9</v>
      </c>
      <c r="AT1480" s="2">
        <f>IFERROR((LEN(Table1[[#This Row],[Predictors]])-LEN(SUBSTITUTE(Table1[[#This Row],[Predictors]],".","")))/Table1[[#This Row],[NumPredictors]],0)</f>
        <v>0</v>
      </c>
      <c r="AU14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0" s="2">
        <f>1-(Table1[[#This Row],[P_2gram]]+Table1[[#This Row],[P_order]]+Table1[[#This Row],[P_se]])</f>
        <v>9.9999999999999978E-2</v>
      </c>
    </row>
    <row r="1481" spans="1:48" x14ac:dyDescent="0.25">
      <c r="A1481">
        <v>106</v>
      </c>
      <c r="B1481" t="s">
        <v>645</v>
      </c>
      <c r="C1481" t="s">
        <v>185</v>
      </c>
      <c r="D1481" s="26" t="s">
        <v>1510</v>
      </c>
      <c r="E1481">
        <v>40000</v>
      </c>
      <c r="F14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81" t="s">
        <v>1070</v>
      </c>
      <c r="H1481" s="3">
        <v>1</v>
      </c>
      <c r="I1481" s="1">
        <v>43118.912349537037</v>
      </c>
      <c r="J1481" t="s">
        <v>983</v>
      </c>
      <c r="K1481" t="s">
        <v>11</v>
      </c>
      <c r="L1481" t="str">
        <f>SUBSTITUTE(SUBSTITUTE(Table1[[#This Row],[PredictorSetsOrig]],"task","act"),"startend","se")</f>
        <v>act,2gram,order</v>
      </c>
      <c r="M1481" s="31" t="s">
        <v>24</v>
      </c>
      <c r="N1481" s="3">
        <v>10</v>
      </c>
      <c r="O1481" s="3">
        <f>IF(Table1[[#This Row],[Algorithm]]="None",0,IF(Table1[[#This Row],[NumPredictors]]&lt;=5,5,IF(Table1[[#This Row],[NumPredictors]]&lt;=10,10,IF(Table1[[#This Row],[NumPredictors]]&lt;=30,30,50))))</f>
        <v>10</v>
      </c>
      <c r="P1481" s="2">
        <v>0.80230000000000001</v>
      </c>
      <c r="Q1481" s="2">
        <v>0.80493333333333295</v>
      </c>
      <c r="R1481">
        <v>6.2900000000008696</v>
      </c>
      <c r="S1481">
        <v>32.889999999999397</v>
      </c>
      <c r="T1481">
        <v>12.3899999999994</v>
      </c>
      <c r="U1481" s="3">
        <v>0.56351677268838096</v>
      </c>
      <c r="V1481" s="17"/>
      <c r="W1481" s="22">
        <f>IFERROR(Table1[[#This Row],[MutualInformation]]/Table1[[#This Row],[MutualInformationPotential]],0)</f>
        <v>0</v>
      </c>
      <c r="X1481" s="3">
        <v>1.39283166437885E-2</v>
      </c>
      <c r="Y1481" s="3"/>
      <c r="Z1481" s="3">
        <f>IFERROR(Table1[[#This Row],[MutualInformationVsOutcome]]/Table1[[#This Row],[MutualInformationVsOutcomePotential]],0)</f>
        <v>0</v>
      </c>
      <c r="AA1481">
        <v>0</v>
      </c>
      <c r="AB1481">
        <v>8023</v>
      </c>
      <c r="AC1481">
        <v>0</v>
      </c>
      <c r="AD1481">
        <v>1977</v>
      </c>
      <c r="AE1481" s="3" t="s">
        <v>1110</v>
      </c>
      <c r="AF14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81" s="17" t="str">
        <f>RIGHT(Table1[[#This Row],[AlgorithmFunc]],LEN(Table1[[#This Row],[AlgorithmFunc]])-16)</f>
        <v>Influence</v>
      </c>
      <c r="AH1481" s="3">
        <f>Table1[[#This Row],['# CM TP]]+Table1[[#This Row],['# CM TN]]</f>
        <v>8023</v>
      </c>
      <c r="AI1481" s="3">
        <f>Table1[[#This Row],['# CM FP]]+Table1[[#This Row],['# CM FN]]</f>
        <v>1977</v>
      </c>
      <c r="AJ1481" s="3">
        <f>Table1[[#This Row],['# CM TP]]+Table1[[#This Row],['# CM FP]]</f>
        <v>0</v>
      </c>
      <c r="AK1481" s="3">
        <f>Table1[[#This Row],['# CM TN]]+Table1[[#This Row],['# CM FN]]</f>
        <v>10000</v>
      </c>
      <c r="AL1481" s="3">
        <f>Table1[[#This Row],[GT_T]]+Table1[[#This Row],[GT_F]]</f>
        <v>10000</v>
      </c>
      <c r="AM1481" s="3">
        <f>IFERROR((Table1[[#This Row],['# CM TP]]+Table1[[#This Row],['# CM TN]])/Table1[[#This Row],[GT_TOT]], 0)</f>
        <v>0.80230000000000001</v>
      </c>
      <c r="AN1481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1" s="3">
        <f>(Table1[[#This Row],[OBS_ACC]]-Table1[[#This Row],[EXP_ACC]])/(1-Table1[[#This Row],[EXP_ACC]])</f>
        <v>0.75358344758818396</v>
      </c>
      <c r="AP1481" s="3">
        <f>Table1[[#This Row],['# CM TP]]+Table1[[#This Row],['# CM FN]]</f>
        <v>1977</v>
      </c>
      <c r="AQ1481" s="3">
        <f>Table1[[#This Row],['# CM TN]]+Table1[[#This Row],['# CM FP]]</f>
        <v>8023</v>
      </c>
      <c r="AR1481" s="2">
        <f>IFERROR(Table1[[#This Row],[NUM_T]]/(Table1[[#This Row],[NUM_T]]+Table1[[#This Row],[NUM_F]]),0)</f>
        <v>0.19769999999999999</v>
      </c>
      <c r="AS1481" s="2">
        <f>IFERROR(((LEN(Table1[[#This Row],[Predictors]])-LEN(SUBSTITUTE(Table1[[#This Row],[Predictors]],"_","")))/Table1[[#This Row],[NumPredictors]])-Table1[[#This Row],[P_se]],0)</f>
        <v>0</v>
      </c>
      <c r="AT1481" s="2">
        <f>IFERROR((LEN(Table1[[#This Row],[Predictors]])-LEN(SUBSTITUTE(Table1[[#This Row],[Predictors]],".","")))/Table1[[#This Row],[NumPredictors]],0)</f>
        <v>1</v>
      </c>
      <c r="AU14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1" s="2">
        <f>1-(Table1[[#This Row],[P_2gram]]+Table1[[#This Row],[P_order]]+Table1[[#This Row],[P_se]])</f>
        <v>0</v>
      </c>
    </row>
    <row r="1482" spans="1:48" x14ac:dyDescent="0.25">
      <c r="A1482">
        <v>107</v>
      </c>
      <c r="B1482" t="s">
        <v>645</v>
      </c>
      <c r="C1482" t="s">
        <v>185</v>
      </c>
      <c r="D1482" s="26" t="s">
        <v>1510</v>
      </c>
      <c r="E1482">
        <v>40000</v>
      </c>
      <c r="F14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82" t="s">
        <v>1070</v>
      </c>
      <c r="H1482" s="3">
        <v>1</v>
      </c>
      <c r="I1482" s="1">
        <v>43118.912962962961</v>
      </c>
      <c r="J1482" t="s">
        <v>983</v>
      </c>
      <c r="K1482" t="s">
        <v>11</v>
      </c>
      <c r="L1482" t="str">
        <f>SUBSTITUTE(SUBSTITUTE(Table1[[#This Row],[PredictorSetsOrig]],"task","act"),"startend","se")</f>
        <v>act,order</v>
      </c>
      <c r="M1482" s="31" t="s">
        <v>26</v>
      </c>
      <c r="N1482" s="3">
        <v>10</v>
      </c>
      <c r="O1482" s="3">
        <f>IF(Table1[[#This Row],[Algorithm]]="None",0,IF(Table1[[#This Row],[NumPredictors]]&lt;=5,5,IF(Table1[[#This Row],[NumPredictors]]&lt;=10,10,IF(Table1[[#This Row],[NumPredictors]]&lt;=30,30,50))))</f>
        <v>10</v>
      </c>
      <c r="P1482" s="2">
        <v>0.80230000000000001</v>
      </c>
      <c r="Q1482" s="2">
        <v>0.80493333333333295</v>
      </c>
      <c r="R1482">
        <v>3.6900000000005102</v>
      </c>
      <c r="S1482">
        <v>30.75</v>
      </c>
      <c r="T1482">
        <v>6.5499999999992697</v>
      </c>
      <c r="U1482" s="3">
        <v>4.77793072747641E-2</v>
      </c>
      <c r="V1482" s="17"/>
      <c r="W1482" s="22">
        <f>IFERROR(Table1[[#This Row],[MutualInformation]]/Table1[[#This Row],[MutualInformationPotential]],0)</f>
        <v>0</v>
      </c>
      <c r="X1482" s="3">
        <v>4.50346419802017E-4</v>
      </c>
      <c r="Y1482" s="3"/>
      <c r="Z1482" s="3">
        <f>IFERROR(Table1[[#This Row],[MutualInformationVsOutcome]]/Table1[[#This Row],[MutualInformationVsOutcomePotential]],0)</f>
        <v>0</v>
      </c>
      <c r="AA1482">
        <v>0</v>
      </c>
      <c r="AB1482">
        <v>8023</v>
      </c>
      <c r="AC1482">
        <v>0</v>
      </c>
      <c r="AD1482">
        <v>1977</v>
      </c>
      <c r="AE1482" s="3" t="s">
        <v>1111</v>
      </c>
      <c r="AF14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82" s="17" t="str">
        <f>RIGHT(Table1[[#This Row],[AlgorithmFunc]],LEN(Table1[[#This Row],[AlgorithmFunc]])-16)</f>
        <v>Influence</v>
      </c>
      <c r="AH1482" s="3">
        <f>Table1[[#This Row],['# CM TP]]+Table1[[#This Row],['# CM TN]]</f>
        <v>8023</v>
      </c>
      <c r="AI1482" s="3">
        <f>Table1[[#This Row],['# CM FP]]+Table1[[#This Row],['# CM FN]]</f>
        <v>1977</v>
      </c>
      <c r="AJ1482" s="3">
        <f>Table1[[#This Row],['# CM TP]]+Table1[[#This Row],['# CM FP]]</f>
        <v>0</v>
      </c>
      <c r="AK1482" s="3">
        <f>Table1[[#This Row],['# CM TN]]+Table1[[#This Row],['# CM FN]]</f>
        <v>10000</v>
      </c>
      <c r="AL1482" s="3">
        <f>Table1[[#This Row],[GT_T]]+Table1[[#This Row],[GT_F]]</f>
        <v>10000</v>
      </c>
      <c r="AM1482" s="3">
        <f>IFERROR((Table1[[#This Row],['# CM TP]]+Table1[[#This Row],['# CM TN]])/Table1[[#This Row],[GT_TOT]], 0)</f>
        <v>0.80230000000000001</v>
      </c>
      <c r="AN1482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2" s="3">
        <f>(Table1[[#This Row],[OBS_ACC]]-Table1[[#This Row],[EXP_ACC]])/(1-Table1[[#This Row],[EXP_ACC]])</f>
        <v>0.75358344758818396</v>
      </c>
      <c r="AP1482" s="3">
        <f>Table1[[#This Row],['# CM TP]]+Table1[[#This Row],['# CM FN]]</f>
        <v>1977</v>
      </c>
      <c r="AQ1482" s="3">
        <f>Table1[[#This Row],['# CM TN]]+Table1[[#This Row],['# CM FP]]</f>
        <v>8023</v>
      </c>
      <c r="AR1482" s="2">
        <f>IFERROR(Table1[[#This Row],[NUM_T]]/(Table1[[#This Row],[NUM_T]]+Table1[[#This Row],[NUM_F]]),0)</f>
        <v>0.19769999999999999</v>
      </c>
      <c r="AS1482" s="2">
        <f>IFERROR(((LEN(Table1[[#This Row],[Predictors]])-LEN(SUBSTITUTE(Table1[[#This Row],[Predictors]],"_","")))/Table1[[#This Row],[NumPredictors]])-Table1[[#This Row],[P_se]],0)</f>
        <v>0</v>
      </c>
      <c r="AT1482" s="2">
        <f>IFERROR((LEN(Table1[[#This Row],[Predictors]])-LEN(SUBSTITUTE(Table1[[#This Row],[Predictors]],".","")))/Table1[[#This Row],[NumPredictors]],0)</f>
        <v>1</v>
      </c>
      <c r="AU14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2" s="2">
        <f>1-(Table1[[#This Row],[P_2gram]]+Table1[[#This Row],[P_order]]+Table1[[#This Row],[P_se]])</f>
        <v>0</v>
      </c>
    </row>
    <row r="1483" spans="1:48" x14ac:dyDescent="0.25">
      <c r="A1483">
        <v>108</v>
      </c>
      <c r="B1483" t="s">
        <v>645</v>
      </c>
      <c r="C1483" t="s">
        <v>185</v>
      </c>
      <c r="D1483" s="26" t="s">
        <v>1510</v>
      </c>
      <c r="E1483">
        <v>40000</v>
      </c>
      <c r="F14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83" t="s">
        <v>1070</v>
      </c>
      <c r="H1483" s="3">
        <v>1</v>
      </c>
      <c r="I1483" s="1">
        <v>43118.913460648146</v>
      </c>
      <c r="J1483" t="s">
        <v>983</v>
      </c>
      <c r="K1483" t="s">
        <v>11</v>
      </c>
      <c r="L1483" t="str">
        <f>SUBSTITUTE(SUBSTITUTE(Table1[[#This Row],[PredictorSetsOrig]],"task","act"),"startend","se")</f>
        <v>2gram</v>
      </c>
      <c r="M1483" s="31" t="s">
        <v>434</v>
      </c>
      <c r="N1483" s="3">
        <v>10</v>
      </c>
      <c r="O1483" s="3">
        <f>IF(Table1[[#This Row],[Algorithm]]="None",0,IF(Table1[[#This Row],[NumPredictors]]&lt;=5,5,IF(Table1[[#This Row],[NumPredictors]]&lt;=10,10,IF(Table1[[#This Row],[NumPredictors]]&lt;=30,30,50))))</f>
        <v>10</v>
      </c>
      <c r="P1483" s="2">
        <v>0.80230000000000001</v>
      </c>
      <c r="Q1483" s="2">
        <v>0.80493333333333295</v>
      </c>
      <c r="R1483">
        <v>2.6600000000016699</v>
      </c>
      <c r="S1483">
        <v>31.5299999999988</v>
      </c>
      <c r="T1483">
        <v>4.8600000000005803</v>
      </c>
      <c r="U1483" s="3">
        <v>0.271930851283118</v>
      </c>
      <c r="V1483" s="18"/>
      <c r="W1483" s="23">
        <f>IFERROR(Table1[[#This Row],[MutualInformation]]/Table1[[#This Row],[MutualInformationPotential]],0)</f>
        <v>0</v>
      </c>
      <c r="X1483" s="3">
        <v>6.1957291707592796E-3</v>
      </c>
      <c r="Y1483" s="3"/>
      <c r="Z1483" s="3">
        <f>IFERROR(Table1[[#This Row],[MutualInformationVsOutcome]]/Table1[[#This Row],[MutualInformationVsOutcomePotential]],0)</f>
        <v>0</v>
      </c>
      <c r="AA1483">
        <v>0</v>
      </c>
      <c r="AB1483">
        <v>8023</v>
      </c>
      <c r="AC1483">
        <v>0</v>
      </c>
      <c r="AD1483">
        <v>1977</v>
      </c>
      <c r="AE1483" s="3" t="s">
        <v>1112</v>
      </c>
      <c r="AF14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83" s="18" t="str">
        <f>RIGHT(Table1[[#This Row],[AlgorithmFunc]],LEN(Table1[[#This Row],[AlgorithmFunc]])-16)</f>
        <v>Influence</v>
      </c>
      <c r="AH1483" s="3">
        <f>Table1[[#This Row],['# CM TP]]+Table1[[#This Row],['# CM TN]]</f>
        <v>8023</v>
      </c>
      <c r="AI1483" s="3">
        <f>Table1[[#This Row],['# CM FP]]+Table1[[#This Row],['# CM FN]]</f>
        <v>1977</v>
      </c>
      <c r="AJ1483" s="3">
        <f>Table1[[#This Row],['# CM TP]]+Table1[[#This Row],['# CM FP]]</f>
        <v>0</v>
      </c>
      <c r="AK1483" s="3">
        <f>Table1[[#This Row],['# CM TN]]+Table1[[#This Row],['# CM FN]]</f>
        <v>10000</v>
      </c>
      <c r="AL1483" s="3">
        <f>Table1[[#This Row],[GT_T]]+Table1[[#This Row],[GT_F]]</f>
        <v>10000</v>
      </c>
      <c r="AM1483" s="3">
        <f>IFERROR((Table1[[#This Row],['# CM TP]]+Table1[[#This Row],['# CM TN]])/Table1[[#This Row],[GT_TOT]], 0)</f>
        <v>0.80230000000000001</v>
      </c>
      <c r="AN1483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3" s="3">
        <f>(Table1[[#This Row],[OBS_ACC]]-Table1[[#This Row],[EXP_ACC]])/(1-Table1[[#This Row],[EXP_ACC]])</f>
        <v>0.75358344758818396</v>
      </c>
      <c r="AP1483" s="3">
        <f>Table1[[#This Row],['# CM TP]]+Table1[[#This Row],['# CM FN]]</f>
        <v>1977</v>
      </c>
      <c r="AQ1483" s="3">
        <f>Table1[[#This Row],['# CM TN]]+Table1[[#This Row],['# CM FP]]</f>
        <v>8023</v>
      </c>
      <c r="AR1483" s="2">
        <f>IFERROR(Table1[[#This Row],[NUM_T]]/(Table1[[#This Row],[NUM_T]]+Table1[[#This Row],[NUM_F]]),0)</f>
        <v>0.19769999999999999</v>
      </c>
      <c r="AS1483" s="2">
        <f>IFERROR(((LEN(Table1[[#This Row],[Predictors]])-LEN(SUBSTITUTE(Table1[[#This Row],[Predictors]],"_","")))/Table1[[#This Row],[NumPredictors]])-Table1[[#This Row],[P_se]],0)</f>
        <v>1</v>
      </c>
      <c r="AT1483" s="2">
        <f>IFERROR((LEN(Table1[[#This Row],[Predictors]])-LEN(SUBSTITUTE(Table1[[#This Row],[Predictors]],".","")))/Table1[[#This Row],[NumPredictors]],0)</f>
        <v>0</v>
      </c>
      <c r="AU14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3" s="2">
        <f>1-(Table1[[#This Row],[P_2gram]]+Table1[[#This Row],[P_order]]+Table1[[#This Row],[P_se]])</f>
        <v>0</v>
      </c>
    </row>
    <row r="1484" spans="1:48" x14ac:dyDescent="0.25">
      <c r="A1484">
        <v>109</v>
      </c>
      <c r="B1484" t="s">
        <v>645</v>
      </c>
      <c r="C1484" t="s">
        <v>185</v>
      </c>
      <c r="D1484" s="26" t="s">
        <v>1510</v>
      </c>
      <c r="E1484">
        <v>40000</v>
      </c>
      <c r="F14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84" t="s">
        <v>1070</v>
      </c>
      <c r="H1484" s="3">
        <v>1</v>
      </c>
      <c r="I1484" s="1">
        <v>43118.913923611108</v>
      </c>
      <c r="J1484" t="s">
        <v>983</v>
      </c>
      <c r="K1484" t="s">
        <v>11</v>
      </c>
      <c r="L1484" t="str">
        <f>SUBSTITUTE(SUBSTITUTE(Table1[[#This Row],[PredictorSetsOrig]],"task","act"),"startend","se")</f>
        <v>order</v>
      </c>
      <c r="M1484" s="32" t="s">
        <v>436</v>
      </c>
      <c r="N1484" s="3">
        <v>10</v>
      </c>
      <c r="O1484" s="3">
        <f>IF(Table1[[#This Row],[Algorithm]]="None",0,IF(Table1[[#This Row],[NumPredictors]]&lt;=5,5,IF(Table1[[#This Row],[NumPredictors]]&lt;=10,10,IF(Table1[[#This Row],[NumPredictors]]&lt;=30,30,50))))</f>
        <v>10</v>
      </c>
      <c r="P1484" s="2">
        <v>0.80230000000000001</v>
      </c>
      <c r="Q1484" s="2">
        <v>0.80493333333333295</v>
      </c>
      <c r="R1484">
        <v>3.5099999999984002</v>
      </c>
      <c r="S1484">
        <v>31.170000000000101</v>
      </c>
      <c r="T1484">
        <v>6.34000000000015</v>
      </c>
      <c r="U1484" s="3">
        <v>0.15214729190110701</v>
      </c>
      <c r="V1484" s="17"/>
      <c r="W1484" s="22">
        <f>IFERROR(Table1[[#This Row],[MutualInformation]]/Table1[[#This Row],[MutualInformationPotential]],0)</f>
        <v>0</v>
      </c>
      <c r="X1484" s="3">
        <v>3.4851496089167702E-3</v>
      </c>
      <c r="Y1484" s="3"/>
      <c r="Z1484" s="3">
        <f>IFERROR(Table1[[#This Row],[MutualInformationVsOutcome]]/Table1[[#This Row],[MutualInformationVsOutcomePotential]],0)</f>
        <v>0</v>
      </c>
      <c r="AA1484">
        <v>0</v>
      </c>
      <c r="AB1484">
        <v>8023</v>
      </c>
      <c r="AC1484">
        <v>0</v>
      </c>
      <c r="AD1484">
        <v>1977</v>
      </c>
      <c r="AE1484" s="3" t="s">
        <v>1113</v>
      </c>
      <c r="AF14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84" s="17" t="str">
        <f>RIGHT(Table1[[#This Row],[AlgorithmFunc]],LEN(Table1[[#This Row],[AlgorithmFunc]])-16)</f>
        <v>Influence</v>
      </c>
      <c r="AH1484" s="3">
        <f>Table1[[#This Row],['# CM TP]]+Table1[[#This Row],['# CM TN]]</f>
        <v>8023</v>
      </c>
      <c r="AI1484" s="3">
        <f>Table1[[#This Row],['# CM FP]]+Table1[[#This Row],['# CM FN]]</f>
        <v>1977</v>
      </c>
      <c r="AJ1484" s="3">
        <f>Table1[[#This Row],['# CM TP]]+Table1[[#This Row],['# CM FP]]</f>
        <v>0</v>
      </c>
      <c r="AK1484" s="3">
        <f>Table1[[#This Row],['# CM TN]]+Table1[[#This Row],['# CM FN]]</f>
        <v>10000</v>
      </c>
      <c r="AL1484" s="3">
        <f>Table1[[#This Row],[GT_T]]+Table1[[#This Row],[GT_F]]</f>
        <v>10000</v>
      </c>
      <c r="AM1484" s="3">
        <f>IFERROR((Table1[[#This Row],['# CM TP]]+Table1[[#This Row],['# CM TN]])/Table1[[#This Row],[GT_TOT]], 0)</f>
        <v>0.80230000000000001</v>
      </c>
      <c r="AN1484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4" s="3">
        <f>(Table1[[#This Row],[OBS_ACC]]-Table1[[#This Row],[EXP_ACC]])/(1-Table1[[#This Row],[EXP_ACC]])</f>
        <v>0.75358344758818396</v>
      </c>
      <c r="AP1484" s="3">
        <f>Table1[[#This Row],['# CM TP]]+Table1[[#This Row],['# CM FN]]</f>
        <v>1977</v>
      </c>
      <c r="AQ1484" s="3">
        <f>Table1[[#This Row],['# CM TN]]+Table1[[#This Row],['# CM FP]]</f>
        <v>8023</v>
      </c>
      <c r="AR1484" s="2">
        <f>IFERROR(Table1[[#This Row],[NUM_T]]/(Table1[[#This Row],[NUM_T]]+Table1[[#This Row],[NUM_F]]),0)</f>
        <v>0.19769999999999999</v>
      </c>
      <c r="AS1484" s="2">
        <f>IFERROR(((LEN(Table1[[#This Row],[Predictors]])-LEN(SUBSTITUTE(Table1[[#This Row],[Predictors]],"_","")))/Table1[[#This Row],[NumPredictors]])-Table1[[#This Row],[P_se]],0)</f>
        <v>0</v>
      </c>
      <c r="AT1484" s="2">
        <f>IFERROR((LEN(Table1[[#This Row],[Predictors]])-LEN(SUBSTITUTE(Table1[[#This Row],[Predictors]],".","")))/Table1[[#This Row],[NumPredictors]],0)</f>
        <v>1</v>
      </c>
      <c r="AU14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4" s="2">
        <f>1-(Table1[[#This Row],[P_2gram]]+Table1[[#This Row],[P_order]]+Table1[[#This Row],[P_se]])</f>
        <v>0</v>
      </c>
    </row>
    <row r="1485" spans="1:48" x14ac:dyDescent="0.25">
      <c r="A1485">
        <v>110</v>
      </c>
      <c r="B1485" t="s">
        <v>645</v>
      </c>
      <c r="C1485" t="s">
        <v>185</v>
      </c>
      <c r="D1485" s="26" t="s">
        <v>1510</v>
      </c>
      <c r="E1485">
        <v>40000</v>
      </c>
      <c r="F14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85" t="s">
        <v>1070</v>
      </c>
      <c r="H1485" s="3">
        <v>1</v>
      </c>
      <c r="I1485" s="1">
        <v>43118.914409722223</v>
      </c>
      <c r="J1485" t="s">
        <v>983</v>
      </c>
      <c r="K1485" t="s">
        <v>11</v>
      </c>
      <c r="L1485" t="str">
        <f>SUBSTITUTE(SUBSTITUTE(Table1[[#This Row],[PredictorSetsOrig]],"task","act"),"startend","se")</f>
        <v>2gram,order</v>
      </c>
      <c r="M1485" s="32" t="s">
        <v>438</v>
      </c>
      <c r="N1485" s="3">
        <v>10</v>
      </c>
      <c r="O1485" s="3">
        <f>IF(Table1[[#This Row],[Algorithm]]="None",0,IF(Table1[[#This Row],[NumPredictors]]&lt;=5,5,IF(Table1[[#This Row],[NumPredictors]]&lt;=10,10,IF(Table1[[#This Row],[NumPredictors]]&lt;=30,30,50))))</f>
        <v>10</v>
      </c>
      <c r="P1485" s="2">
        <v>0.80230000000000001</v>
      </c>
      <c r="Q1485" s="2">
        <v>0.80493333333333295</v>
      </c>
      <c r="R1485">
        <v>6.0800000000017498</v>
      </c>
      <c r="S1485">
        <v>31.690000000000499</v>
      </c>
      <c r="T1485">
        <v>11.829999999999901</v>
      </c>
      <c r="U1485" s="3">
        <v>0.79935150962951296</v>
      </c>
      <c r="V1485" s="17"/>
      <c r="W1485" s="22">
        <f>IFERROR(Table1[[#This Row],[MutualInformation]]/Table1[[#This Row],[MutualInformationPotential]],0)</f>
        <v>0</v>
      </c>
      <c r="X1485" s="3">
        <v>7.5740821241616603E-3</v>
      </c>
      <c r="Y1485" s="3"/>
      <c r="Z1485" s="3">
        <f>IFERROR(Table1[[#This Row],[MutualInformationVsOutcome]]/Table1[[#This Row],[MutualInformationVsOutcomePotential]],0)</f>
        <v>0</v>
      </c>
      <c r="AA1485">
        <v>0</v>
      </c>
      <c r="AB1485">
        <v>8023</v>
      </c>
      <c r="AC1485">
        <v>0</v>
      </c>
      <c r="AD1485">
        <v>1977</v>
      </c>
      <c r="AE1485" s="3" t="s">
        <v>1114</v>
      </c>
      <c r="AF14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85" s="17" t="str">
        <f>RIGHT(Table1[[#This Row],[AlgorithmFunc]],LEN(Table1[[#This Row],[AlgorithmFunc]])-16)</f>
        <v>Influence</v>
      </c>
      <c r="AH1485" s="3">
        <f>Table1[[#This Row],['# CM TP]]+Table1[[#This Row],['# CM TN]]</f>
        <v>8023</v>
      </c>
      <c r="AI1485" s="3">
        <f>Table1[[#This Row],['# CM FP]]+Table1[[#This Row],['# CM FN]]</f>
        <v>1977</v>
      </c>
      <c r="AJ1485" s="3">
        <f>Table1[[#This Row],['# CM TP]]+Table1[[#This Row],['# CM FP]]</f>
        <v>0</v>
      </c>
      <c r="AK1485" s="3">
        <f>Table1[[#This Row],['# CM TN]]+Table1[[#This Row],['# CM FN]]</f>
        <v>10000</v>
      </c>
      <c r="AL1485" s="3">
        <f>Table1[[#This Row],[GT_T]]+Table1[[#This Row],[GT_F]]</f>
        <v>10000</v>
      </c>
      <c r="AM1485" s="3">
        <f>IFERROR((Table1[[#This Row],['# CM TP]]+Table1[[#This Row],['# CM TN]])/Table1[[#This Row],[GT_TOT]], 0)</f>
        <v>0.80230000000000001</v>
      </c>
      <c r="AN1485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5" s="3">
        <f>(Table1[[#This Row],[OBS_ACC]]-Table1[[#This Row],[EXP_ACC]])/(1-Table1[[#This Row],[EXP_ACC]])</f>
        <v>0.75358344758818396</v>
      </c>
      <c r="AP1485" s="3">
        <f>Table1[[#This Row],['# CM TP]]+Table1[[#This Row],['# CM FN]]</f>
        <v>1977</v>
      </c>
      <c r="AQ1485" s="3">
        <f>Table1[[#This Row],['# CM TN]]+Table1[[#This Row],['# CM FP]]</f>
        <v>8023</v>
      </c>
      <c r="AR1485" s="2">
        <f>IFERROR(Table1[[#This Row],[NUM_T]]/(Table1[[#This Row],[NUM_T]]+Table1[[#This Row],[NUM_F]]),0)</f>
        <v>0.19769999999999999</v>
      </c>
      <c r="AS1485" s="2">
        <f>IFERROR(((LEN(Table1[[#This Row],[Predictors]])-LEN(SUBSTITUTE(Table1[[#This Row],[Predictors]],"_","")))/Table1[[#This Row],[NumPredictors]])-Table1[[#This Row],[P_se]],0)</f>
        <v>0</v>
      </c>
      <c r="AT1485" s="2">
        <f>IFERROR((LEN(Table1[[#This Row],[Predictors]])-LEN(SUBSTITUTE(Table1[[#This Row],[Predictors]],".","")))/Table1[[#This Row],[NumPredictors]],0)</f>
        <v>1</v>
      </c>
      <c r="AU14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5" s="2">
        <f>1-(Table1[[#This Row],[P_2gram]]+Table1[[#This Row],[P_order]]+Table1[[#This Row],[P_se]])</f>
        <v>0</v>
      </c>
    </row>
    <row r="1486" spans="1:48" x14ac:dyDescent="0.25">
      <c r="A1486">
        <v>135</v>
      </c>
      <c r="B1486" t="s">
        <v>645</v>
      </c>
      <c r="C1486" t="s">
        <v>185</v>
      </c>
      <c r="D1486" s="26" t="s">
        <v>1510</v>
      </c>
      <c r="E1486">
        <v>40000</v>
      </c>
      <c r="F14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86" t="s">
        <v>1070</v>
      </c>
      <c r="H1486" s="3">
        <v>1</v>
      </c>
      <c r="I1486" s="1">
        <v>43118.936979166669</v>
      </c>
      <c r="J1486" t="s">
        <v>982</v>
      </c>
      <c r="K1486" t="s">
        <v>11</v>
      </c>
      <c r="L1486" t="str">
        <f>SUBSTITUTE(SUBSTITUTE(Table1[[#This Row],[PredictorSetsOrig]],"task","act"),"startend","se")</f>
        <v>act,se,2gram</v>
      </c>
      <c r="M1486" s="32" t="s">
        <v>16</v>
      </c>
      <c r="N1486" s="3">
        <v>30</v>
      </c>
      <c r="O1486" s="3">
        <f>IF(Table1[[#This Row],[Algorithm]]="None",0,IF(Table1[[#This Row],[NumPredictors]]&lt;=5,5,IF(Table1[[#This Row],[NumPredictors]]&lt;=10,10,IF(Table1[[#This Row],[NumPredictors]]&lt;=30,30,50))))</f>
        <v>30</v>
      </c>
      <c r="P1486" s="2">
        <v>0.80230000000000001</v>
      </c>
      <c r="Q1486" s="2">
        <v>0.80493333333333295</v>
      </c>
      <c r="R1486">
        <v>3.4200000000000701</v>
      </c>
      <c r="S1486">
        <v>60.219999999999303</v>
      </c>
      <c r="T1486">
        <v>5.5200000000004401</v>
      </c>
      <c r="U1486" s="3">
        <v>1.1756045433422</v>
      </c>
      <c r="V1486" s="17"/>
      <c r="W1486" s="22">
        <f>IFERROR(Table1[[#This Row],[MutualInformation]]/Table1[[#This Row],[MutualInformationPotential]],0)</f>
        <v>0</v>
      </c>
      <c r="X1486" s="3">
        <v>2.23296342328148E-2</v>
      </c>
      <c r="Y1486" s="3"/>
      <c r="Z1486" s="3">
        <f>IFERROR(Table1[[#This Row],[MutualInformationVsOutcome]]/Table1[[#This Row],[MutualInformationVsOutcomePotential]],0)</f>
        <v>0</v>
      </c>
      <c r="AA1486">
        <v>0</v>
      </c>
      <c r="AB1486">
        <v>8023</v>
      </c>
      <c r="AC1486">
        <v>0</v>
      </c>
      <c r="AD1486">
        <v>1977</v>
      </c>
      <c r="AE1486" s="3" t="s">
        <v>1128</v>
      </c>
      <c r="AF14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86" s="17" t="str">
        <f>RIGHT(Table1[[#This Row],[AlgorithmFunc]],LEN(Table1[[#This Row],[AlgorithmFunc]])-16)</f>
        <v>Fisher</v>
      </c>
      <c r="AH1486" s="3">
        <f>Table1[[#This Row],['# CM TP]]+Table1[[#This Row],['# CM TN]]</f>
        <v>8023</v>
      </c>
      <c r="AI1486" s="3">
        <f>Table1[[#This Row],['# CM FP]]+Table1[[#This Row],['# CM FN]]</f>
        <v>1977</v>
      </c>
      <c r="AJ1486" s="3">
        <f>Table1[[#This Row],['# CM TP]]+Table1[[#This Row],['# CM FP]]</f>
        <v>0</v>
      </c>
      <c r="AK1486" s="3">
        <f>Table1[[#This Row],['# CM TN]]+Table1[[#This Row],['# CM FN]]</f>
        <v>10000</v>
      </c>
      <c r="AL1486" s="3">
        <f>Table1[[#This Row],[GT_T]]+Table1[[#This Row],[GT_F]]</f>
        <v>10000</v>
      </c>
      <c r="AM1486" s="3">
        <f>IFERROR((Table1[[#This Row],['# CM TP]]+Table1[[#This Row],['# CM TN]])/Table1[[#This Row],[GT_TOT]], 0)</f>
        <v>0.80230000000000001</v>
      </c>
      <c r="AN1486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6" s="3">
        <f>(Table1[[#This Row],[OBS_ACC]]-Table1[[#This Row],[EXP_ACC]])/(1-Table1[[#This Row],[EXP_ACC]])</f>
        <v>0.75358344758818396</v>
      </c>
      <c r="AP1486" s="3">
        <f>Table1[[#This Row],['# CM TP]]+Table1[[#This Row],['# CM FN]]</f>
        <v>1977</v>
      </c>
      <c r="AQ1486" s="3">
        <f>Table1[[#This Row],['# CM TN]]+Table1[[#This Row],['# CM FP]]</f>
        <v>8023</v>
      </c>
      <c r="AR1486" s="2">
        <f>IFERROR(Table1[[#This Row],[NUM_T]]/(Table1[[#This Row],[NUM_T]]+Table1[[#This Row],[NUM_F]]),0)</f>
        <v>0.19769999999999999</v>
      </c>
      <c r="AS1486" s="2">
        <f>IFERROR(((LEN(Table1[[#This Row],[Predictors]])-LEN(SUBSTITUTE(Table1[[#This Row],[Predictors]],"_","")))/Table1[[#This Row],[NumPredictors]])-Table1[[#This Row],[P_se]],0)</f>
        <v>1</v>
      </c>
      <c r="AT1486" s="2">
        <f>IFERROR((LEN(Table1[[#This Row],[Predictors]])-LEN(SUBSTITUTE(Table1[[#This Row],[Predictors]],".","")))/Table1[[#This Row],[NumPredictors]],0)</f>
        <v>0</v>
      </c>
      <c r="AU14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6" s="2">
        <f>1-(Table1[[#This Row],[P_2gram]]+Table1[[#This Row],[P_order]]+Table1[[#This Row],[P_se]])</f>
        <v>0</v>
      </c>
    </row>
    <row r="1487" spans="1:48" x14ac:dyDescent="0.25">
      <c r="A1487" s="26">
        <v>138</v>
      </c>
      <c r="B1487" s="26" t="s">
        <v>645</v>
      </c>
      <c r="C1487" s="26" t="s">
        <v>185</v>
      </c>
      <c r="D1487" s="26" t="s">
        <v>1510</v>
      </c>
      <c r="E1487" s="26">
        <v>40000</v>
      </c>
      <c r="F14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87" s="26" t="s">
        <v>1070</v>
      </c>
      <c r="H1487" s="27">
        <v>1</v>
      </c>
      <c r="I1487" s="28">
        <v>43118.939583333333</v>
      </c>
      <c r="J1487" s="26" t="s">
        <v>982</v>
      </c>
      <c r="K1487" s="26" t="s">
        <v>11</v>
      </c>
      <c r="L1487" t="str">
        <f>SUBSTITUTE(SUBSTITUTE(Table1[[#This Row],[PredictorSetsOrig]],"task","act"),"startend","se")</f>
        <v>act,2gram</v>
      </c>
      <c r="M1487" s="32" t="s">
        <v>22</v>
      </c>
      <c r="N1487" s="27">
        <v>30</v>
      </c>
      <c r="O1487" s="27">
        <f>IF(Table1[[#This Row],[Algorithm]]="None",0,IF(Table1[[#This Row],[NumPredictors]]&lt;=5,5,IF(Table1[[#This Row],[NumPredictors]]&lt;=10,10,IF(Table1[[#This Row],[NumPredictors]]&lt;=30,30,50))))</f>
        <v>30</v>
      </c>
      <c r="P1487" s="29">
        <v>0.80230000000000001</v>
      </c>
      <c r="Q1487" s="29">
        <v>0.80493333333333295</v>
      </c>
      <c r="R1487" s="26">
        <v>3.25</v>
      </c>
      <c r="S1487" s="26">
        <v>58.039999999999097</v>
      </c>
      <c r="T1487" s="26">
        <v>5.3099999999994898</v>
      </c>
      <c r="U1487" s="27">
        <v>1.5766275204292099</v>
      </c>
      <c r="V1487" s="17"/>
      <c r="W1487" s="22">
        <f>IFERROR(Table1[[#This Row],[MutualInformation]]/Table1[[#This Row],[MutualInformationPotential]],0)</f>
        <v>0</v>
      </c>
      <c r="X1487" s="27">
        <v>1.6527261566119798E-2</v>
      </c>
      <c r="Y1487" s="3"/>
      <c r="Z1487" s="27">
        <f>IFERROR(Table1[[#This Row],[MutualInformationVsOutcome]]/Table1[[#This Row],[MutualInformationVsOutcomePotential]],0)</f>
        <v>0</v>
      </c>
      <c r="AA1487" s="26">
        <v>0</v>
      </c>
      <c r="AB1487" s="26">
        <v>8023</v>
      </c>
      <c r="AC1487" s="26">
        <v>0</v>
      </c>
      <c r="AD1487" s="26">
        <v>1977</v>
      </c>
      <c r="AE1487" s="27" t="s">
        <v>1131</v>
      </c>
      <c r="AF14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87" s="17" t="str">
        <f>RIGHT(Table1[[#This Row],[AlgorithmFunc]],LEN(Table1[[#This Row],[AlgorithmFunc]])-16)</f>
        <v>Fisher</v>
      </c>
      <c r="AH1487" s="27">
        <f>Table1[[#This Row],['# CM TP]]+Table1[[#This Row],['# CM TN]]</f>
        <v>8023</v>
      </c>
      <c r="AI1487" s="27">
        <f>Table1[[#This Row],['# CM FP]]+Table1[[#This Row],['# CM FN]]</f>
        <v>1977</v>
      </c>
      <c r="AJ1487" s="27">
        <f>Table1[[#This Row],['# CM TP]]+Table1[[#This Row],['# CM FP]]</f>
        <v>0</v>
      </c>
      <c r="AK1487" s="27">
        <f>Table1[[#This Row],['# CM TN]]+Table1[[#This Row],['# CM FN]]</f>
        <v>10000</v>
      </c>
      <c r="AL1487" s="27">
        <f>Table1[[#This Row],[GT_T]]+Table1[[#This Row],[GT_F]]</f>
        <v>10000</v>
      </c>
      <c r="AM1487" s="27">
        <f>IFERROR((Table1[[#This Row],['# CM TP]]+Table1[[#This Row],['# CM TN]])/Table1[[#This Row],[GT_TOT]], 0)</f>
        <v>0.80230000000000001</v>
      </c>
      <c r="AN1487" s="27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7" s="27">
        <f>(Table1[[#This Row],[OBS_ACC]]-Table1[[#This Row],[EXP_ACC]])/(1-Table1[[#This Row],[EXP_ACC]])</f>
        <v>0.75358344758818396</v>
      </c>
      <c r="AP1487" s="27">
        <f>Table1[[#This Row],['# CM TP]]+Table1[[#This Row],['# CM FN]]</f>
        <v>1977</v>
      </c>
      <c r="AQ1487" s="27">
        <f>Table1[[#This Row],['# CM TN]]+Table1[[#This Row],['# CM FP]]</f>
        <v>8023</v>
      </c>
      <c r="AR1487" s="29">
        <f>IFERROR(Table1[[#This Row],[NUM_T]]/(Table1[[#This Row],[NUM_T]]+Table1[[#This Row],[NUM_F]]),0)</f>
        <v>0.19769999999999999</v>
      </c>
      <c r="AS1487" s="29">
        <f>IFERROR(((LEN(Table1[[#This Row],[Predictors]])-LEN(SUBSTITUTE(Table1[[#This Row],[Predictors]],"_","")))/Table1[[#This Row],[NumPredictors]])-Table1[[#This Row],[P_se]],0)</f>
        <v>1</v>
      </c>
      <c r="AT1487" s="29">
        <f>IFERROR((LEN(Table1[[#This Row],[Predictors]])-LEN(SUBSTITUTE(Table1[[#This Row],[Predictors]],".","")))/Table1[[#This Row],[NumPredictors]],0)</f>
        <v>0</v>
      </c>
      <c r="AU148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7" s="29">
        <f>1-(Table1[[#This Row],[P_2gram]]+Table1[[#This Row],[P_order]]+Table1[[#This Row],[P_se]])</f>
        <v>0</v>
      </c>
    </row>
    <row r="1488" spans="1:48" x14ac:dyDescent="0.25">
      <c r="A1488">
        <v>140</v>
      </c>
      <c r="B1488" t="s">
        <v>645</v>
      </c>
      <c r="C1488" t="s">
        <v>185</v>
      </c>
      <c r="D1488" s="26" t="s">
        <v>1510</v>
      </c>
      <c r="E1488">
        <v>40000</v>
      </c>
      <c r="F14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88" t="s">
        <v>1070</v>
      </c>
      <c r="H1488" s="3">
        <v>1</v>
      </c>
      <c r="I1488" s="1">
        <v>43118.941319444442</v>
      </c>
      <c r="J1488" t="s">
        <v>982</v>
      </c>
      <c r="K1488" t="s">
        <v>11</v>
      </c>
      <c r="L1488" t="str">
        <f>SUBSTITUTE(SUBSTITUTE(Table1[[#This Row],[PredictorSetsOrig]],"task","act"),"startend","se")</f>
        <v>act,order</v>
      </c>
      <c r="M1488" s="32" t="s">
        <v>26</v>
      </c>
      <c r="N1488" s="3">
        <v>30</v>
      </c>
      <c r="O1488" s="3">
        <f>IF(Table1[[#This Row],[Algorithm]]="None",0,IF(Table1[[#This Row],[NumPredictors]]&lt;=5,5,IF(Table1[[#This Row],[NumPredictors]]&lt;=10,10,IF(Table1[[#This Row],[NumPredictors]]&lt;=30,30,50))))</f>
        <v>30</v>
      </c>
      <c r="P1488" s="2">
        <v>0.80230000000000001</v>
      </c>
      <c r="Q1488" s="2">
        <v>0.80493333333333295</v>
      </c>
      <c r="R1488">
        <v>4.3199999999997098</v>
      </c>
      <c r="S1488">
        <v>59.780000000000697</v>
      </c>
      <c r="T1488">
        <v>6.8099999999994898</v>
      </c>
      <c r="U1488" s="3">
        <v>1.0551718931149601</v>
      </c>
      <c r="V1488" s="17"/>
      <c r="W1488" s="22">
        <f>IFERROR(Table1[[#This Row],[MutualInformation]]/Table1[[#This Row],[MutualInformationPotential]],0)</f>
        <v>0</v>
      </c>
      <c r="X1488" s="3">
        <v>1.1646751625662E-2</v>
      </c>
      <c r="Y1488" s="3"/>
      <c r="Z1488" s="3">
        <f>IFERROR(Table1[[#This Row],[MutualInformationVsOutcome]]/Table1[[#This Row],[MutualInformationVsOutcomePotential]],0)</f>
        <v>0</v>
      </c>
      <c r="AA1488">
        <v>0</v>
      </c>
      <c r="AB1488">
        <v>8023</v>
      </c>
      <c r="AC1488">
        <v>0</v>
      </c>
      <c r="AD1488">
        <v>1977</v>
      </c>
      <c r="AE1488" s="3" t="s">
        <v>1133</v>
      </c>
      <c r="AF14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488" s="17" t="str">
        <f>RIGHT(Table1[[#This Row],[AlgorithmFunc]],LEN(Table1[[#This Row],[AlgorithmFunc]])-16)</f>
        <v>Fisher</v>
      </c>
      <c r="AH1488" s="3">
        <f>Table1[[#This Row],['# CM TP]]+Table1[[#This Row],['# CM TN]]</f>
        <v>8023</v>
      </c>
      <c r="AI1488" s="3">
        <f>Table1[[#This Row],['# CM FP]]+Table1[[#This Row],['# CM FN]]</f>
        <v>1977</v>
      </c>
      <c r="AJ1488" s="3">
        <f>Table1[[#This Row],['# CM TP]]+Table1[[#This Row],['# CM FP]]</f>
        <v>0</v>
      </c>
      <c r="AK1488" s="3">
        <f>Table1[[#This Row],['# CM TN]]+Table1[[#This Row],['# CM FN]]</f>
        <v>10000</v>
      </c>
      <c r="AL1488" s="3">
        <f>Table1[[#This Row],[GT_T]]+Table1[[#This Row],[GT_F]]</f>
        <v>10000</v>
      </c>
      <c r="AM1488" s="3">
        <f>IFERROR((Table1[[#This Row],['# CM TP]]+Table1[[#This Row],['# CM TN]])/Table1[[#This Row],[GT_TOT]], 0)</f>
        <v>0.80230000000000001</v>
      </c>
      <c r="AN1488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8" s="3">
        <f>(Table1[[#This Row],[OBS_ACC]]-Table1[[#This Row],[EXP_ACC]])/(1-Table1[[#This Row],[EXP_ACC]])</f>
        <v>0.75358344758818396</v>
      </c>
      <c r="AP1488" s="3">
        <f>Table1[[#This Row],['# CM TP]]+Table1[[#This Row],['# CM FN]]</f>
        <v>1977</v>
      </c>
      <c r="AQ1488" s="3">
        <f>Table1[[#This Row],['# CM TN]]+Table1[[#This Row],['# CM FP]]</f>
        <v>8023</v>
      </c>
      <c r="AR1488" s="2">
        <f>IFERROR(Table1[[#This Row],[NUM_T]]/(Table1[[#This Row],[NUM_T]]+Table1[[#This Row],[NUM_F]]),0)</f>
        <v>0.19769999999999999</v>
      </c>
      <c r="AS1488" s="2">
        <f>IFERROR(((LEN(Table1[[#This Row],[Predictors]])-LEN(SUBSTITUTE(Table1[[#This Row],[Predictors]],"_","")))/Table1[[#This Row],[NumPredictors]])-Table1[[#This Row],[P_se]],0)</f>
        <v>0</v>
      </c>
      <c r="AT1488" s="2">
        <f>IFERROR((LEN(Table1[[#This Row],[Predictors]])-LEN(SUBSTITUTE(Table1[[#This Row],[Predictors]],".","")))/Table1[[#This Row],[NumPredictors]],0)</f>
        <v>0.96666666666666667</v>
      </c>
      <c r="AU14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8" s="2">
        <f>1-(Table1[[#This Row],[P_2gram]]+Table1[[#This Row],[P_order]]+Table1[[#This Row],[P_se]])</f>
        <v>3.3333333333333326E-2</v>
      </c>
    </row>
    <row r="1489" spans="1:48" x14ac:dyDescent="0.25">
      <c r="A1489">
        <v>148</v>
      </c>
      <c r="B1489" t="s">
        <v>645</v>
      </c>
      <c r="C1489" t="s">
        <v>185</v>
      </c>
      <c r="D1489" s="26" t="s">
        <v>1510</v>
      </c>
      <c r="E1489">
        <v>40000</v>
      </c>
      <c r="F14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89" t="s">
        <v>1070</v>
      </c>
      <c r="H1489" s="3">
        <v>1</v>
      </c>
      <c r="I1489" s="1">
        <v>43118.947962962964</v>
      </c>
      <c r="J1489" t="s">
        <v>983</v>
      </c>
      <c r="K1489" t="s">
        <v>11</v>
      </c>
      <c r="L1489" t="str">
        <f>SUBSTITUTE(SUBSTITUTE(Table1[[#This Row],[PredictorSetsOrig]],"task","act"),"startend","se")</f>
        <v>act,se,2gram,order</v>
      </c>
      <c r="M1489" s="32" t="s">
        <v>20</v>
      </c>
      <c r="N1489" s="3">
        <v>30</v>
      </c>
      <c r="O1489" s="3">
        <f>IF(Table1[[#This Row],[Algorithm]]="None",0,IF(Table1[[#This Row],[NumPredictors]]&lt;=5,5,IF(Table1[[#This Row],[NumPredictors]]&lt;=10,10,IF(Table1[[#This Row],[NumPredictors]]&lt;=30,30,50))))</f>
        <v>30</v>
      </c>
      <c r="P1489" s="2">
        <v>0.80230000000000001</v>
      </c>
      <c r="Q1489" s="2">
        <v>0.80493333333333295</v>
      </c>
      <c r="R1489">
        <v>6.3600000000005803</v>
      </c>
      <c r="S1489">
        <v>58.979999999999599</v>
      </c>
      <c r="T1489">
        <v>12.700000000000699</v>
      </c>
      <c r="U1489" s="3">
        <v>1.5891763325319499</v>
      </c>
      <c r="V1489" s="17"/>
      <c r="W1489" s="22">
        <f>IFERROR(Table1[[#This Row],[MutualInformation]]/Table1[[#This Row],[MutualInformationPotential]],0)</f>
        <v>0</v>
      </c>
      <c r="X1489" s="3">
        <v>2.8320363448450799E-2</v>
      </c>
      <c r="Y1489" s="3"/>
      <c r="Z1489" s="3">
        <f>IFERROR(Table1[[#This Row],[MutualInformationVsOutcome]]/Table1[[#This Row],[MutualInformationVsOutcomePotential]],0)</f>
        <v>0</v>
      </c>
      <c r="AA1489">
        <v>0</v>
      </c>
      <c r="AB1489">
        <v>8023</v>
      </c>
      <c r="AC1489">
        <v>0</v>
      </c>
      <c r="AD1489">
        <v>1977</v>
      </c>
      <c r="AE1489" s="3" t="s">
        <v>1141</v>
      </c>
      <c r="AF14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89" s="17" t="str">
        <f>RIGHT(Table1[[#This Row],[AlgorithmFunc]],LEN(Table1[[#This Row],[AlgorithmFunc]])-16)</f>
        <v>Influence</v>
      </c>
      <c r="AH1489" s="3">
        <f>Table1[[#This Row],['# CM TP]]+Table1[[#This Row],['# CM TN]]</f>
        <v>8023</v>
      </c>
      <c r="AI1489" s="3">
        <f>Table1[[#This Row],['# CM FP]]+Table1[[#This Row],['# CM FN]]</f>
        <v>1977</v>
      </c>
      <c r="AJ1489" s="3">
        <f>Table1[[#This Row],['# CM TP]]+Table1[[#This Row],['# CM FP]]</f>
        <v>0</v>
      </c>
      <c r="AK1489" s="3">
        <f>Table1[[#This Row],['# CM TN]]+Table1[[#This Row],['# CM FN]]</f>
        <v>10000</v>
      </c>
      <c r="AL1489" s="3">
        <f>Table1[[#This Row],[GT_T]]+Table1[[#This Row],[GT_F]]</f>
        <v>10000</v>
      </c>
      <c r="AM1489" s="3">
        <f>IFERROR((Table1[[#This Row],['# CM TP]]+Table1[[#This Row],['# CM TN]])/Table1[[#This Row],[GT_TOT]], 0)</f>
        <v>0.80230000000000001</v>
      </c>
      <c r="AN1489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89" s="3">
        <f>(Table1[[#This Row],[OBS_ACC]]-Table1[[#This Row],[EXP_ACC]])/(1-Table1[[#This Row],[EXP_ACC]])</f>
        <v>0.75358344758818396</v>
      </c>
      <c r="AP1489" s="3">
        <f>Table1[[#This Row],['# CM TP]]+Table1[[#This Row],['# CM FN]]</f>
        <v>1977</v>
      </c>
      <c r="AQ1489" s="3">
        <f>Table1[[#This Row],['# CM TN]]+Table1[[#This Row],['# CM FP]]</f>
        <v>8023</v>
      </c>
      <c r="AR1489" s="2">
        <f>IFERROR(Table1[[#This Row],[NUM_T]]/(Table1[[#This Row],[NUM_T]]+Table1[[#This Row],[NUM_F]]),0)</f>
        <v>0.19769999999999999</v>
      </c>
      <c r="AS1489" s="2">
        <f>IFERROR(((LEN(Table1[[#This Row],[Predictors]])-LEN(SUBSTITUTE(Table1[[#This Row],[Predictors]],"_","")))/Table1[[#This Row],[NumPredictors]])-Table1[[#This Row],[P_se]],0)</f>
        <v>0.1</v>
      </c>
      <c r="AT1489" s="2">
        <f>IFERROR((LEN(Table1[[#This Row],[Predictors]])-LEN(SUBSTITUTE(Table1[[#This Row],[Predictors]],".","")))/Table1[[#This Row],[NumPredictors]],0)</f>
        <v>0.8666666666666667</v>
      </c>
      <c r="AU14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89" s="2">
        <f>1-(Table1[[#This Row],[P_2gram]]+Table1[[#This Row],[P_order]]+Table1[[#This Row],[P_se]])</f>
        <v>3.3333333333333326E-2</v>
      </c>
    </row>
    <row r="1490" spans="1:48" x14ac:dyDescent="0.25">
      <c r="A1490">
        <v>149</v>
      </c>
      <c r="B1490" t="s">
        <v>645</v>
      </c>
      <c r="C1490" t="s">
        <v>185</v>
      </c>
      <c r="D1490" s="26" t="s">
        <v>1510</v>
      </c>
      <c r="E1490">
        <v>40000</v>
      </c>
      <c r="F14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90" t="s">
        <v>1070</v>
      </c>
      <c r="H1490" s="3">
        <v>1</v>
      </c>
      <c r="I1490" s="1">
        <v>43118.948888888888</v>
      </c>
      <c r="J1490" t="s">
        <v>983</v>
      </c>
      <c r="K1490" t="s">
        <v>11</v>
      </c>
      <c r="L1490" t="str">
        <f>SUBSTITUTE(SUBSTITUTE(Table1[[#This Row],[PredictorSetsOrig]],"task","act"),"startend","se")</f>
        <v>act,2gram</v>
      </c>
      <c r="M1490" s="32" t="s">
        <v>22</v>
      </c>
      <c r="N1490" s="3">
        <v>30</v>
      </c>
      <c r="O1490" s="3">
        <f>IF(Table1[[#This Row],[Algorithm]]="None",0,IF(Table1[[#This Row],[NumPredictors]]&lt;=5,5,IF(Table1[[#This Row],[NumPredictors]]&lt;=10,10,IF(Table1[[#This Row],[NumPredictors]]&lt;=30,30,50))))</f>
        <v>30</v>
      </c>
      <c r="P1490" s="2">
        <v>0.80230000000000001</v>
      </c>
      <c r="Q1490" s="2">
        <v>0.80500000000000005</v>
      </c>
      <c r="R1490">
        <v>2.8399999999983301</v>
      </c>
      <c r="S1490">
        <v>61.5</v>
      </c>
      <c r="T1490">
        <v>5.3600000000005803</v>
      </c>
      <c r="U1490" s="3">
        <v>1.6630985053387699</v>
      </c>
      <c r="V1490" s="17"/>
      <c r="W1490" s="22">
        <f>IFERROR(Table1[[#This Row],[MutualInformation]]/Table1[[#This Row],[MutualInformationPotential]],0)</f>
        <v>0</v>
      </c>
      <c r="X1490" s="3">
        <v>3.26034850935457E-2</v>
      </c>
      <c r="Y1490" s="3"/>
      <c r="Z1490" s="3">
        <f>IFERROR(Table1[[#This Row],[MutualInformationVsOutcome]]/Table1[[#This Row],[MutualInformationVsOutcomePotential]],0)</f>
        <v>0</v>
      </c>
      <c r="AA1490">
        <v>0</v>
      </c>
      <c r="AB1490">
        <v>8023</v>
      </c>
      <c r="AC1490">
        <v>0</v>
      </c>
      <c r="AD1490">
        <v>1977</v>
      </c>
      <c r="AE1490" s="3" t="s">
        <v>1142</v>
      </c>
      <c r="AF14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90" s="17" t="str">
        <f>RIGHT(Table1[[#This Row],[AlgorithmFunc]],LEN(Table1[[#This Row],[AlgorithmFunc]])-16)</f>
        <v>Influence</v>
      </c>
      <c r="AH1490" s="3">
        <f>Table1[[#This Row],['# CM TP]]+Table1[[#This Row],['# CM TN]]</f>
        <v>8023</v>
      </c>
      <c r="AI1490" s="3">
        <f>Table1[[#This Row],['# CM FP]]+Table1[[#This Row],['# CM FN]]</f>
        <v>1977</v>
      </c>
      <c r="AJ1490" s="3">
        <f>Table1[[#This Row],['# CM TP]]+Table1[[#This Row],['# CM FP]]</f>
        <v>0</v>
      </c>
      <c r="AK1490" s="3">
        <f>Table1[[#This Row],['# CM TN]]+Table1[[#This Row],['# CM FN]]</f>
        <v>10000</v>
      </c>
      <c r="AL1490" s="3">
        <f>Table1[[#This Row],[GT_T]]+Table1[[#This Row],[GT_F]]</f>
        <v>10000</v>
      </c>
      <c r="AM1490" s="3">
        <f>IFERROR((Table1[[#This Row],['# CM TP]]+Table1[[#This Row],['# CM TN]])/Table1[[#This Row],[GT_TOT]], 0)</f>
        <v>0.80230000000000001</v>
      </c>
      <c r="AN1490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0" s="3">
        <f>(Table1[[#This Row],[OBS_ACC]]-Table1[[#This Row],[EXP_ACC]])/(1-Table1[[#This Row],[EXP_ACC]])</f>
        <v>0.75358344758818396</v>
      </c>
      <c r="AP1490" s="3">
        <f>Table1[[#This Row],['# CM TP]]+Table1[[#This Row],['# CM FN]]</f>
        <v>1977</v>
      </c>
      <c r="AQ1490" s="3">
        <f>Table1[[#This Row],['# CM TN]]+Table1[[#This Row],['# CM FP]]</f>
        <v>8023</v>
      </c>
      <c r="AR1490" s="2">
        <f>IFERROR(Table1[[#This Row],[NUM_T]]/(Table1[[#This Row],[NUM_T]]+Table1[[#This Row],[NUM_F]]),0)</f>
        <v>0.19769999999999999</v>
      </c>
      <c r="AS1490" s="2">
        <f>IFERROR(((LEN(Table1[[#This Row],[Predictors]])-LEN(SUBSTITUTE(Table1[[#This Row],[Predictors]],"_","")))/Table1[[#This Row],[NumPredictors]])-Table1[[#This Row],[P_se]],0)</f>
        <v>0.93333333333333335</v>
      </c>
      <c r="AT1490" s="2">
        <f>IFERROR((LEN(Table1[[#This Row],[Predictors]])-LEN(SUBSTITUTE(Table1[[#This Row],[Predictors]],".","")))/Table1[[#This Row],[NumPredictors]],0)</f>
        <v>0</v>
      </c>
      <c r="AU14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0" s="2">
        <f>1-(Table1[[#This Row],[P_2gram]]+Table1[[#This Row],[P_order]]+Table1[[#This Row],[P_se]])</f>
        <v>6.6666666666666652E-2</v>
      </c>
    </row>
    <row r="1491" spans="1:48" x14ac:dyDescent="0.25">
      <c r="A1491">
        <v>153</v>
      </c>
      <c r="B1491" t="s">
        <v>645</v>
      </c>
      <c r="C1491" t="s">
        <v>185</v>
      </c>
      <c r="D1491" s="26" t="s">
        <v>1510</v>
      </c>
      <c r="E1491">
        <v>40000</v>
      </c>
      <c r="F14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91" t="s">
        <v>1070</v>
      </c>
      <c r="H1491" s="3">
        <v>1</v>
      </c>
      <c r="I1491" s="1">
        <v>43118.952280092592</v>
      </c>
      <c r="J1491" t="s">
        <v>983</v>
      </c>
      <c r="K1491" t="s">
        <v>11</v>
      </c>
      <c r="L1491" t="str">
        <f>SUBSTITUTE(SUBSTITUTE(Table1[[#This Row],[PredictorSetsOrig]],"task","act"),"startend","se")</f>
        <v>order</v>
      </c>
      <c r="M1491" s="32" t="s">
        <v>436</v>
      </c>
      <c r="N1491" s="3">
        <v>30</v>
      </c>
      <c r="O1491" s="3">
        <f>IF(Table1[[#This Row],[Algorithm]]="None",0,IF(Table1[[#This Row],[NumPredictors]]&lt;=5,5,IF(Table1[[#This Row],[NumPredictors]]&lt;=10,10,IF(Table1[[#This Row],[NumPredictors]]&lt;=30,30,50))))</f>
        <v>30</v>
      </c>
      <c r="P1491" s="2">
        <v>0.80230000000000001</v>
      </c>
      <c r="Q1491" s="2">
        <v>0.80493333333333295</v>
      </c>
      <c r="R1491">
        <v>3.5599999999994898</v>
      </c>
      <c r="S1491">
        <v>57.659999999999897</v>
      </c>
      <c r="T1491">
        <v>6.5499999999992697</v>
      </c>
      <c r="U1491" s="3">
        <v>0.88690461871423798</v>
      </c>
      <c r="V1491" s="17"/>
      <c r="W1491" s="22">
        <f>IFERROR(Table1[[#This Row],[MutualInformation]]/Table1[[#This Row],[MutualInformationPotential]],0)</f>
        <v>0</v>
      </c>
      <c r="X1491" s="3">
        <v>6.6970638826333601E-3</v>
      </c>
      <c r="Y1491" s="3"/>
      <c r="Z1491" s="3">
        <f>IFERROR(Table1[[#This Row],[MutualInformationVsOutcome]]/Table1[[#This Row],[MutualInformationVsOutcomePotential]],0)</f>
        <v>0</v>
      </c>
      <c r="AA1491">
        <v>0</v>
      </c>
      <c r="AB1491">
        <v>8023</v>
      </c>
      <c r="AC1491">
        <v>0</v>
      </c>
      <c r="AD1491">
        <v>1977</v>
      </c>
      <c r="AE1491" s="3" t="s">
        <v>1146</v>
      </c>
      <c r="AF14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491" s="17" t="str">
        <f>RIGHT(Table1[[#This Row],[AlgorithmFunc]],LEN(Table1[[#This Row],[AlgorithmFunc]])-16)</f>
        <v>Influence</v>
      </c>
      <c r="AH1491" s="3">
        <f>Table1[[#This Row],['# CM TP]]+Table1[[#This Row],['# CM TN]]</f>
        <v>8023</v>
      </c>
      <c r="AI1491" s="3">
        <f>Table1[[#This Row],['# CM FP]]+Table1[[#This Row],['# CM FN]]</f>
        <v>1977</v>
      </c>
      <c r="AJ1491" s="3">
        <f>Table1[[#This Row],['# CM TP]]+Table1[[#This Row],['# CM FP]]</f>
        <v>0</v>
      </c>
      <c r="AK1491" s="3">
        <f>Table1[[#This Row],['# CM TN]]+Table1[[#This Row],['# CM FN]]</f>
        <v>10000</v>
      </c>
      <c r="AL1491" s="3">
        <f>Table1[[#This Row],[GT_T]]+Table1[[#This Row],[GT_F]]</f>
        <v>10000</v>
      </c>
      <c r="AM1491" s="3">
        <f>IFERROR((Table1[[#This Row],['# CM TP]]+Table1[[#This Row],['# CM TN]])/Table1[[#This Row],[GT_TOT]], 0)</f>
        <v>0.80230000000000001</v>
      </c>
      <c r="AN1491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1" s="3">
        <f>(Table1[[#This Row],[OBS_ACC]]-Table1[[#This Row],[EXP_ACC]])/(1-Table1[[#This Row],[EXP_ACC]])</f>
        <v>0.75358344758818396</v>
      </c>
      <c r="AP1491" s="3">
        <f>Table1[[#This Row],['# CM TP]]+Table1[[#This Row],['# CM FN]]</f>
        <v>1977</v>
      </c>
      <c r="AQ1491" s="3">
        <f>Table1[[#This Row],['# CM TN]]+Table1[[#This Row],['# CM FP]]</f>
        <v>8023</v>
      </c>
      <c r="AR1491" s="2">
        <f>IFERROR(Table1[[#This Row],[NUM_T]]/(Table1[[#This Row],[NUM_T]]+Table1[[#This Row],[NUM_F]]),0)</f>
        <v>0.19769999999999999</v>
      </c>
      <c r="AS1491" s="2">
        <f>IFERROR(((LEN(Table1[[#This Row],[Predictors]])-LEN(SUBSTITUTE(Table1[[#This Row],[Predictors]],"_","")))/Table1[[#This Row],[NumPredictors]])-Table1[[#This Row],[P_se]],0)</f>
        <v>0</v>
      </c>
      <c r="AT1491" s="2">
        <f>IFERROR((LEN(Table1[[#This Row],[Predictors]])-LEN(SUBSTITUTE(Table1[[#This Row],[Predictors]],".","")))/Table1[[#This Row],[NumPredictors]],0)</f>
        <v>1</v>
      </c>
      <c r="AU14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1" s="2">
        <f>1-(Table1[[#This Row],[P_2gram]]+Table1[[#This Row],[P_order]]+Table1[[#This Row],[P_se]])</f>
        <v>0</v>
      </c>
    </row>
    <row r="1492" spans="1:48" x14ac:dyDescent="0.25">
      <c r="A1492">
        <v>10</v>
      </c>
      <c r="B1492" t="s">
        <v>645</v>
      </c>
      <c r="C1492" t="s">
        <v>185</v>
      </c>
      <c r="D1492" s="26" t="s">
        <v>1510</v>
      </c>
      <c r="E1492">
        <v>40000</v>
      </c>
      <c r="F14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92" t="s">
        <v>1293</v>
      </c>
      <c r="H1492" s="3">
        <v>1</v>
      </c>
      <c r="I1492" s="1">
        <v>43121.787048611113</v>
      </c>
      <c r="J1492" t="s">
        <v>37</v>
      </c>
      <c r="K1492" t="s">
        <v>11</v>
      </c>
      <c r="L1492" t="str">
        <f>SUBSTITUTE(SUBSTITUTE(Table1[[#This Row],[PredictorSetsOrig]],"task","act"),"startend","se")</f>
        <v>order</v>
      </c>
      <c r="M1492" s="32" t="s">
        <v>436</v>
      </c>
      <c r="N1492" s="3">
        <v>10</v>
      </c>
      <c r="O1492" s="3">
        <f>IF(Table1[[#This Row],[Algorithm]]="None",0,IF(Table1[[#This Row],[NumPredictors]]&lt;=5,5,IF(Table1[[#This Row],[NumPredictors]]&lt;=10,10,IF(Table1[[#This Row],[NumPredictors]]&lt;=30,30,50))))</f>
        <v>10</v>
      </c>
      <c r="P1492" s="2">
        <v>0.80230000000000001</v>
      </c>
      <c r="Q1492" s="2">
        <v>0.80493333333333295</v>
      </c>
      <c r="R1492">
        <v>23.78</v>
      </c>
      <c r="S1492">
        <v>35.17</v>
      </c>
      <c r="T1492">
        <v>6.3900000000001</v>
      </c>
      <c r="U1492" s="3">
        <v>2.7771588088595198</v>
      </c>
      <c r="V1492" s="17"/>
      <c r="W1492" s="22">
        <f>IFERROR(Table1[[#This Row],[MutualInformation]]/Table1[[#This Row],[MutualInformationPotential]],0)</f>
        <v>0</v>
      </c>
      <c r="X1492" s="3">
        <v>4.4032052161086598E-2</v>
      </c>
      <c r="Y1492" s="3"/>
      <c r="Z1492" s="3">
        <f>IFERROR(Table1[[#This Row],[MutualInformationVsOutcome]]/Table1[[#This Row],[MutualInformationVsOutcomePotential]],0)</f>
        <v>0</v>
      </c>
      <c r="AA1492">
        <v>0</v>
      </c>
      <c r="AB1492">
        <v>8023</v>
      </c>
      <c r="AC1492">
        <v>0</v>
      </c>
      <c r="AD1492">
        <v>1977</v>
      </c>
      <c r="AE1492" s="3" t="s">
        <v>447</v>
      </c>
      <c r="AF1492" s="3" t="str">
        <f>RIGHT(Table1[[#This Row],[AlgorithmFunc]],LEN(Table1[[#This Row],[AlgorithmFunc]])-16)</f>
        <v>Cluster</v>
      </c>
      <c r="AG1492" s="17" t="str">
        <f>RIGHT(Table1[[#This Row],[AlgorithmFunc]],LEN(Table1[[#This Row],[AlgorithmFunc]])-16)</f>
        <v>Cluster</v>
      </c>
      <c r="AH1492" s="3">
        <f>Table1[[#This Row],['# CM TP]]+Table1[[#This Row],['# CM TN]]</f>
        <v>8023</v>
      </c>
      <c r="AI1492" s="3">
        <f>Table1[[#This Row],['# CM FP]]+Table1[[#This Row],['# CM FN]]</f>
        <v>1977</v>
      </c>
      <c r="AJ1492" s="3">
        <f>Table1[[#This Row],['# CM TP]]+Table1[[#This Row],['# CM FP]]</f>
        <v>0</v>
      </c>
      <c r="AK1492" s="3">
        <f>Table1[[#This Row],['# CM TN]]+Table1[[#This Row],['# CM FN]]</f>
        <v>10000</v>
      </c>
      <c r="AL1492" s="3">
        <f>Table1[[#This Row],[GT_T]]+Table1[[#This Row],[GT_F]]</f>
        <v>10000</v>
      </c>
      <c r="AM1492" s="3">
        <f>IFERROR((Table1[[#This Row],['# CM TP]]+Table1[[#This Row],['# CM TN]])/Table1[[#This Row],[GT_TOT]], 0)</f>
        <v>0.80230000000000001</v>
      </c>
      <c r="AN1492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2" s="3">
        <f>(Table1[[#This Row],[OBS_ACC]]-Table1[[#This Row],[EXP_ACC]])/(1-Table1[[#This Row],[EXP_ACC]])</f>
        <v>0.75358344758818396</v>
      </c>
      <c r="AP1492" s="3">
        <f>Table1[[#This Row],['# CM TP]]+Table1[[#This Row],['# CM FN]]</f>
        <v>1977</v>
      </c>
      <c r="AQ1492" s="3">
        <f>Table1[[#This Row],['# CM TN]]+Table1[[#This Row],['# CM FP]]</f>
        <v>8023</v>
      </c>
      <c r="AR1492" s="2">
        <f>IFERROR(Table1[[#This Row],[NUM_T]]/(Table1[[#This Row],[NUM_T]]+Table1[[#This Row],[NUM_F]]),0)</f>
        <v>0.19769999999999999</v>
      </c>
      <c r="AS1492" s="2">
        <f>IFERROR(((LEN(Table1[[#This Row],[Predictors]])-LEN(SUBSTITUTE(Table1[[#This Row],[Predictors]],"_","")))/Table1[[#This Row],[NumPredictors]])-Table1[[#This Row],[P_se]],0)</f>
        <v>0</v>
      </c>
      <c r="AT1492" s="2">
        <f>IFERROR((LEN(Table1[[#This Row],[Predictors]])-LEN(SUBSTITUTE(Table1[[#This Row],[Predictors]],".","")))/Table1[[#This Row],[NumPredictors]],0)</f>
        <v>1</v>
      </c>
      <c r="AU14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2" s="2">
        <f>1-(Table1[[#This Row],[P_2gram]]+Table1[[#This Row],[P_order]]+Table1[[#This Row],[P_se]])</f>
        <v>0</v>
      </c>
    </row>
    <row r="1493" spans="1:48" x14ac:dyDescent="0.25">
      <c r="A1493">
        <v>32</v>
      </c>
      <c r="B1493" t="s">
        <v>645</v>
      </c>
      <c r="C1493" t="s">
        <v>185</v>
      </c>
      <c r="D1493" s="26" t="s">
        <v>1510</v>
      </c>
      <c r="E1493">
        <v>40000</v>
      </c>
      <c r="F14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93" t="s">
        <v>1316</v>
      </c>
      <c r="H1493" s="3">
        <v>1</v>
      </c>
      <c r="I1493" s="1">
        <v>43121.88753472222</v>
      </c>
      <c r="J1493" t="s">
        <v>1317</v>
      </c>
      <c r="K1493" t="s">
        <v>11</v>
      </c>
      <c r="L1493" t="str">
        <f>SUBSTITUTE(SUBSTITUTE(Table1[[#This Row],[PredictorSetsOrig]],"task","act"),"startend","se")</f>
        <v>order</v>
      </c>
      <c r="M1493" s="32" t="s">
        <v>436</v>
      </c>
      <c r="N1493" s="3">
        <v>10</v>
      </c>
      <c r="O1493" s="3">
        <f>IF(Table1[[#This Row],[Algorithm]]="None",0,IF(Table1[[#This Row],[NumPredictors]]&lt;=5,5,IF(Table1[[#This Row],[NumPredictors]]&lt;=10,10,IF(Table1[[#This Row],[NumPredictors]]&lt;=30,30,50))))</f>
        <v>10</v>
      </c>
      <c r="P1493" s="2">
        <v>0.80230000000000001</v>
      </c>
      <c r="Q1493" s="2">
        <v>0.80493333333333295</v>
      </c>
      <c r="R1493">
        <v>28.920000000000101</v>
      </c>
      <c r="S1493">
        <v>39.140000000000299</v>
      </c>
      <c r="T1493">
        <v>6.73000000000002</v>
      </c>
      <c r="U1493" s="3">
        <v>2.6296795745783701</v>
      </c>
      <c r="V1493" s="17"/>
      <c r="W1493" s="22">
        <f>IFERROR(Table1[[#This Row],[MutualInformation]]/Table1[[#This Row],[MutualInformationPotential]],0)</f>
        <v>0</v>
      </c>
      <c r="X1493" s="3">
        <v>4.4464382207031902E-2</v>
      </c>
      <c r="Y1493" s="3"/>
      <c r="Z1493" s="3">
        <f>IFERROR(Table1[[#This Row],[MutualInformationVsOutcome]]/Table1[[#This Row],[MutualInformationVsOutcomePotential]],0)</f>
        <v>0</v>
      </c>
      <c r="AA1493">
        <v>0</v>
      </c>
      <c r="AB1493">
        <v>8023</v>
      </c>
      <c r="AC1493">
        <v>0</v>
      </c>
      <c r="AD1493">
        <v>1977</v>
      </c>
      <c r="AE1493" s="3" t="s">
        <v>1386</v>
      </c>
      <c r="AF149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493" s="17" t="str">
        <f>RIGHT(Table1[[#This Row],[AlgorithmFunc]],LEN(Table1[[#This Row],[AlgorithmFunc]])-16)</f>
        <v>ClusterMRMR</v>
      </c>
      <c r="AH1493" s="3">
        <f>Table1[[#This Row],['# CM TP]]+Table1[[#This Row],['# CM TN]]</f>
        <v>8023</v>
      </c>
      <c r="AI1493" s="3">
        <f>Table1[[#This Row],['# CM FP]]+Table1[[#This Row],['# CM FN]]</f>
        <v>1977</v>
      </c>
      <c r="AJ1493" s="3">
        <f>Table1[[#This Row],['# CM TP]]+Table1[[#This Row],['# CM FP]]</f>
        <v>0</v>
      </c>
      <c r="AK1493" s="3">
        <f>Table1[[#This Row],['# CM TN]]+Table1[[#This Row],['# CM FN]]</f>
        <v>10000</v>
      </c>
      <c r="AL1493" s="3">
        <f>Table1[[#This Row],[GT_T]]+Table1[[#This Row],[GT_F]]</f>
        <v>10000</v>
      </c>
      <c r="AM1493" s="3">
        <f>IFERROR((Table1[[#This Row],['# CM TP]]+Table1[[#This Row],['# CM TN]])/Table1[[#This Row],[GT_TOT]], 0)</f>
        <v>0.80230000000000001</v>
      </c>
      <c r="AN1493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3" s="3">
        <f>(Table1[[#This Row],[OBS_ACC]]-Table1[[#This Row],[EXP_ACC]])/(1-Table1[[#This Row],[EXP_ACC]])</f>
        <v>0.75358344758818396</v>
      </c>
      <c r="AP1493" s="3">
        <f>Table1[[#This Row],['# CM TP]]+Table1[[#This Row],['# CM FN]]</f>
        <v>1977</v>
      </c>
      <c r="AQ1493" s="3">
        <f>Table1[[#This Row],['# CM TN]]+Table1[[#This Row],['# CM FP]]</f>
        <v>8023</v>
      </c>
      <c r="AR1493" s="2">
        <f>IFERROR(Table1[[#This Row],[NUM_T]]/(Table1[[#This Row],[NUM_T]]+Table1[[#This Row],[NUM_F]]),0)</f>
        <v>0.19769999999999999</v>
      </c>
      <c r="AS1493" s="2">
        <f>IFERROR(((LEN(Table1[[#This Row],[Predictors]])-LEN(SUBSTITUTE(Table1[[#This Row],[Predictors]],"_","")))/Table1[[#This Row],[NumPredictors]])-Table1[[#This Row],[P_se]],0)</f>
        <v>0</v>
      </c>
      <c r="AT1493" s="2">
        <f>IFERROR((LEN(Table1[[#This Row],[Predictors]])-LEN(SUBSTITUTE(Table1[[#This Row],[Predictors]],".","")))/Table1[[#This Row],[NumPredictors]],0)</f>
        <v>1</v>
      </c>
      <c r="AU14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3" s="2">
        <f>1-(Table1[[#This Row],[P_2gram]]+Table1[[#This Row],[P_order]]+Table1[[#This Row],[P_se]])</f>
        <v>0</v>
      </c>
    </row>
    <row r="1494" spans="1:48" x14ac:dyDescent="0.25">
      <c r="A1494">
        <v>1</v>
      </c>
      <c r="B1494" t="s">
        <v>645</v>
      </c>
      <c r="C1494" t="s">
        <v>185</v>
      </c>
      <c r="D1494" t="s">
        <v>1510</v>
      </c>
      <c r="E1494">
        <v>40000</v>
      </c>
      <c r="F14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94" t="s">
        <v>1511</v>
      </c>
      <c r="H1494" s="3">
        <v>1</v>
      </c>
      <c r="I1494" s="1">
        <v>43122.329340277778</v>
      </c>
      <c r="J1494" t="s">
        <v>167</v>
      </c>
      <c r="K1494" t="s">
        <v>11</v>
      </c>
      <c r="L1494" t="str">
        <f>SUBSTITUTE(SUBSTITUTE(Table1[[#This Row],[PredictorSetsOrig]],"task","act"),"startend","se")</f>
        <v>act</v>
      </c>
      <c r="M1494" s="33" t="s">
        <v>12</v>
      </c>
      <c r="N1494" s="3">
        <v>10</v>
      </c>
      <c r="O1494" s="3">
        <f>IF(Table1[[#This Row],[Algorithm]]="None",0,IF(Table1[[#This Row],[NumPredictors]]&lt;=5,5,IF(Table1[[#This Row],[NumPredictors]]&lt;=10,10,IF(Table1[[#This Row],[NumPredictors]]&lt;=30,30,50))))</f>
        <v>10</v>
      </c>
      <c r="P1494" s="2">
        <v>0.80230000000000001</v>
      </c>
      <c r="Q1494" s="2">
        <v>0.80493333333333295</v>
      </c>
      <c r="R1494">
        <v>7.29999999999563</v>
      </c>
      <c r="S1494">
        <v>33.860000000000603</v>
      </c>
      <c r="T1494">
        <v>0.65999999999621695</v>
      </c>
      <c r="U1494" s="3">
        <v>4.3821433198273603</v>
      </c>
      <c r="V1494" s="18"/>
      <c r="W1494" s="23">
        <f>IFERROR(Table1[[#This Row],[MutualInformation]]/Table1[[#This Row],[MutualInformationPotential]],0)</f>
        <v>0</v>
      </c>
      <c r="X1494" s="3">
        <v>0.114607364320856</v>
      </c>
      <c r="Y1494" s="3"/>
      <c r="Z1494" s="3">
        <f>IFERROR(Table1[[#This Row],[MutualInformationVsOutcome]]/Table1[[#This Row],[MutualInformationVsOutcomePotential]],0)</f>
        <v>0</v>
      </c>
      <c r="AA1494">
        <v>0</v>
      </c>
      <c r="AB1494">
        <v>8023</v>
      </c>
      <c r="AC1494">
        <v>0</v>
      </c>
      <c r="AD1494">
        <v>1977</v>
      </c>
      <c r="AE1494" s="3" t="s">
        <v>1512</v>
      </c>
      <c r="AF149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494" s="18" t="str">
        <f>RIGHT(Table1[[#This Row],[AlgorithmFunc]],LEN(Table1[[#This Row],[AlgorithmFunc]])-16)</f>
        <v>LASSORepeated1se</v>
      </c>
      <c r="AH1494" s="3">
        <f>Table1[[#This Row],['# CM TP]]+Table1[[#This Row],['# CM TN]]</f>
        <v>8023</v>
      </c>
      <c r="AI1494" s="3">
        <f>Table1[[#This Row],['# CM FP]]+Table1[[#This Row],['# CM FN]]</f>
        <v>1977</v>
      </c>
      <c r="AJ1494" s="3">
        <f>Table1[[#This Row],['# CM TP]]+Table1[[#This Row],['# CM FP]]</f>
        <v>0</v>
      </c>
      <c r="AK1494" s="3">
        <f>Table1[[#This Row],['# CM TN]]+Table1[[#This Row],['# CM FN]]</f>
        <v>10000</v>
      </c>
      <c r="AL1494" s="3">
        <f>Table1[[#This Row],[GT_T]]+Table1[[#This Row],[GT_F]]</f>
        <v>10000</v>
      </c>
      <c r="AM1494" s="3">
        <f>IFERROR((Table1[[#This Row],['# CM TP]]+Table1[[#This Row],['# CM TN]])/Table1[[#This Row],[GT_TOT]], 0)</f>
        <v>0.80230000000000001</v>
      </c>
      <c r="AN1494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4" s="3">
        <f>(Table1[[#This Row],[OBS_ACC]]-Table1[[#This Row],[EXP_ACC]])/(1-Table1[[#This Row],[EXP_ACC]])</f>
        <v>0.75358344758818396</v>
      </c>
      <c r="AP1494" s="3">
        <f>Table1[[#This Row],['# CM TP]]+Table1[[#This Row],['# CM FN]]</f>
        <v>1977</v>
      </c>
      <c r="AQ1494" s="3">
        <f>Table1[[#This Row],['# CM TN]]+Table1[[#This Row],['# CM FP]]</f>
        <v>8023</v>
      </c>
      <c r="AR1494" s="2">
        <f>IFERROR(Table1[[#This Row],[NUM_T]]/(Table1[[#This Row],[NUM_T]]+Table1[[#This Row],[NUM_F]]),0)</f>
        <v>0.19769999999999999</v>
      </c>
      <c r="AS1494" s="2">
        <f>IFERROR(((LEN(Table1[[#This Row],[Predictors]])-LEN(SUBSTITUTE(Table1[[#This Row],[Predictors]],"_","")))/Table1[[#This Row],[NumPredictors]])-Table1[[#This Row],[P_se]],0)</f>
        <v>0</v>
      </c>
      <c r="AT1494" s="2">
        <f>IFERROR((LEN(Table1[[#This Row],[Predictors]])-LEN(SUBSTITUTE(Table1[[#This Row],[Predictors]],".","")))/Table1[[#This Row],[NumPredictors]],0)</f>
        <v>0</v>
      </c>
      <c r="AU14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4" s="2">
        <f>1-(Table1[[#This Row],[P_2gram]]+Table1[[#This Row],[P_order]]+Table1[[#This Row],[P_se]])</f>
        <v>1</v>
      </c>
    </row>
    <row r="1495" spans="1:48" x14ac:dyDescent="0.25">
      <c r="A1495">
        <v>3</v>
      </c>
      <c r="B1495" t="s">
        <v>645</v>
      </c>
      <c r="C1495" t="s">
        <v>185</v>
      </c>
      <c r="D1495" t="s">
        <v>1510</v>
      </c>
      <c r="E1495">
        <v>40000</v>
      </c>
      <c r="F14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95" t="s">
        <v>1511</v>
      </c>
      <c r="H1495" s="3">
        <v>1</v>
      </c>
      <c r="I1495" s="1">
        <v>43122.330381944441</v>
      </c>
      <c r="J1495" t="s">
        <v>167</v>
      </c>
      <c r="K1495" t="s">
        <v>11</v>
      </c>
      <c r="L1495" t="str">
        <f>SUBSTITUTE(SUBSTITUTE(Table1[[#This Row],[PredictorSetsOrig]],"task","act"),"startend","se")</f>
        <v>act,se,2gram</v>
      </c>
      <c r="M1495" s="32" t="s">
        <v>16</v>
      </c>
      <c r="N1495" s="3">
        <v>10</v>
      </c>
      <c r="O1495" s="3">
        <f>IF(Table1[[#This Row],[Algorithm]]="None",0,IF(Table1[[#This Row],[NumPredictors]]&lt;=5,5,IF(Table1[[#This Row],[NumPredictors]]&lt;=10,10,IF(Table1[[#This Row],[NumPredictors]]&lt;=30,30,50))))</f>
        <v>10</v>
      </c>
      <c r="P1495" s="2">
        <v>0.80230000000000001</v>
      </c>
      <c r="Q1495" s="2">
        <v>0.80493333333333295</v>
      </c>
      <c r="R1495">
        <v>2226.15</v>
      </c>
      <c r="S1495">
        <v>33.810000000004898</v>
      </c>
      <c r="T1495">
        <v>5.25</v>
      </c>
      <c r="U1495" s="3">
        <v>4.5065376547459897</v>
      </c>
      <c r="V1495" s="17"/>
      <c r="W1495" s="22">
        <f>IFERROR(Table1[[#This Row],[MutualInformation]]/Table1[[#This Row],[MutualInformationPotential]],0)</f>
        <v>0</v>
      </c>
      <c r="X1495" s="3">
        <v>0.11879990288336501</v>
      </c>
      <c r="Y1495" s="3"/>
      <c r="Z1495" s="3">
        <f>IFERROR(Table1[[#This Row],[MutualInformationVsOutcome]]/Table1[[#This Row],[MutualInformationVsOutcomePotential]],0)</f>
        <v>0</v>
      </c>
      <c r="AA1495">
        <v>0</v>
      </c>
      <c r="AB1495">
        <v>8023</v>
      </c>
      <c r="AC1495">
        <v>0</v>
      </c>
      <c r="AD1495">
        <v>1977</v>
      </c>
      <c r="AE1495" s="3" t="s">
        <v>1513</v>
      </c>
      <c r="AF149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495" s="17" t="str">
        <f>RIGHT(Table1[[#This Row],[AlgorithmFunc]],LEN(Table1[[#This Row],[AlgorithmFunc]])-16)</f>
        <v>LASSORepeated1se</v>
      </c>
      <c r="AH1495" s="3">
        <f>Table1[[#This Row],['# CM TP]]+Table1[[#This Row],['# CM TN]]</f>
        <v>8023</v>
      </c>
      <c r="AI1495" s="3">
        <f>Table1[[#This Row],['# CM FP]]+Table1[[#This Row],['# CM FN]]</f>
        <v>1977</v>
      </c>
      <c r="AJ1495" s="3">
        <f>Table1[[#This Row],['# CM TP]]+Table1[[#This Row],['# CM FP]]</f>
        <v>0</v>
      </c>
      <c r="AK1495" s="3">
        <f>Table1[[#This Row],['# CM TN]]+Table1[[#This Row],['# CM FN]]</f>
        <v>10000</v>
      </c>
      <c r="AL1495" s="3">
        <f>Table1[[#This Row],[GT_T]]+Table1[[#This Row],[GT_F]]</f>
        <v>10000</v>
      </c>
      <c r="AM1495" s="3">
        <f>IFERROR((Table1[[#This Row],['# CM TP]]+Table1[[#This Row],['# CM TN]])/Table1[[#This Row],[GT_TOT]], 0)</f>
        <v>0.80230000000000001</v>
      </c>
      <c r="AN1495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5" s="3">
        <f>(Table1[[#This Row],[OBS_ACC]]-Table1[[#This Row],[EXP_ACC]])/(1-Table1[[#This Row],[EXP_ACC]])</f>
        <v>0.75358344758818396</v>
      </c>
      <c r="AP1495" s="3">
        <f>Table1[[#This Row],['# CM TP]]+Table1[[#This Row],['# CM FN]]</f>
        <v>1977</v>
      </c>
      <c r="AQ1495" s="3">
        <f>Table1[[#This Row],['# CM TN]]+Table1[[#This Row],['# CM FP]]</f>
        <v>8023</v>
      </c>
      <c r="AR1495" s="2">
        <f>IFERROR(Table1[[#This Row],[NUM_T]]/(Table1[[#This Row],[NUM_T]]+Table1[[#This Row],[NUM_F]]),0)</f>
        <v>0.19769999999999999</v>
      </c>
      <c r="AS1495" s="2">
        <f>IFERROR(((LEN(Table1[[#This Row],[Predictors]])-LEN(SUBSTITUTE(Table1[[#This Row],[Predictors]],"_","")))/Table1[[#This Row],[NumPredictors]])-Table1[[#This Row],[P_se]],0)</f>
        <v>0</v>
      </c>
      <c r="AT1495" s="2">
        <f>IFERROR((LEN(Table1[[#This Row],[Predictors]])-LEN(SUBSTITUTE(Table1[[#This Row],[Predictors]],".","")))/Table1[[#This Row],[NumPredictors]],0)</f>
        <v>0</v>
      </c>
      <c r="AU14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5" s="2">
        <f>1-(Table1[[#This Row],[P_2gram]]+Table1[[#This Row],[P_order]]+Table1[[#This Row],[P_se]])</f>
        <v>1</v>
      </c>
    </row>
    <row r="1496" spans="1:48" x14ac:dyDescent="0.25">
      <c r="A1496">
        <v>6</v>
      </c>
      <c r="B1496" t="s">
        <v>645</v>
      </c>
      <c r="C1496" t="s">
        <v>185</v>
      </c>
      <c r="D1496" t="s">
        <v>1510</v>
      </c>
      <c r="E1496">
        <v>40000</v>
      </c>
      <c r="F14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96" t="s">
        <v>1511</v>
      </c>
      <c r="H1496" s="3">
        <v>1</v>
      </c>
      <c r="I1496" s="1">
        <v>43122.473171296297</v>
      </c>
      <c r="J1496" t="s">
        <v>167</v>
      </c>
      <c r="K1496" t="s">
        <v>11</v>
      </c>
      <c r="L1496" t="str">
        <f>SUBSTITUTE(SUBSTITUTE(Table1[[#This Row],[PredictorSetsOrig]],"task","act"),"startend","se")</f>
        <v>act,2gram</v>
      </c>
      <c r="M1496" s="32" t="s">
        <v>22</v>
      </c>
      <c r="N1496" s="3">
        <v>10</v>
      </c>
      <c r="O1496" s="3">
        <f>IF(Table1[[#This Row],[Algorithm]]="None",0,IF(Table1[[#This Row],[NumPredictors]]&lt;=5,5,IF(Table1[[#This Row],[NumPredictors]]&lt;=10,10,IF(Table1[[#This Row],[NumPredictors]]&lt;=30,30,50))))</f>
        <v>10</v>
      </c>
      <c r="P1496" s="2">
        <v>0.80230000000000001</v>
      </c>
      <c r="Q1496" s="2">
        <v>0.80493333333333295</v>
      </c>
      <c r="R1496">
        <v>2078.34</v>
      </c>
      <c r="S1496">
        <v>34.360000000000603</v>
      </c>
      <c r="T1496">
        <v>5.0900000000037799</v>
      </c>
      <c r="U1496" s="3">
        <v>4.5065376547459897</v>
      </c>
      <c r="V1496" s="17"/>
      <c r="W1496" s="22">
        <f>IFERROR(Table1[[#This Row],[MutualInformation]]/Table1[[#This Row],[MutualInformationPotential]],0)</f>
        <v>0</v>
      </c>
      <c r="X1496" s="3">
        <v>0.11879990288336501</v>
      </c>
      <c r="Y1496" s="3"/>
      <c r="Z1496" s="3">
        <f>IFERROR(Table1[[#This Row],[MutualInformationVsOutcome]]/Table1[[#This Row],[MutualInformationVsOutcomePotential]],0)</f>
        <v>0</v>
      </c>
      <c r="AA1496">
        <v>0</v>
      </c>
      <c r="AB1496">
        <v>8023</v>
      </c>
      <c r="AC1496">
        <v>0</v>
      </c>
      <c r="AD1496">
        <v>1977</v>
      </c>
      <c r="AE1496" s="3" t="s">
        <v>1513</v>
      </c>
      <c r="AF149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496" s="17" t="str">
        <f>RIGHT(Table1[[#This Row],[AlgorithmFunc]],LEN(Table1[[#This Row],[AlgorithmFunc]])-16)</f>
        <v>LASSORepeated1se</v>
      </c>
      <c r="AH1496" s="3">
        <f>Table1[[#This Row],['# CM TP]]+Table1[[#This Row],['# CM TN]]</f>
        <v>8023</v>
      </c>
      <c r="AI1496" s="3">
        <f>Table1[[#This Row],['# CM FP]]+Table1[[#This Row],['# CM FN]]</f>
        <v>1977</v>
      </c>
      <c r="AJ1496" s="3">
        <f>Table1[[#This Row],['# CM TP]]+Table1[[#This Row],['# CM FP]]</f>
        <v>0</v>
      </c>
      <c r="AK1496" s="3">
        <f>Table1[[#This Row],['# CM TN]]+Table1[[#This Row],['# CM FN]]</f>
        <v>10000</v>
      </c>
      <c r="AL1496" s="3">
        <f>Table1[[#This Row],[GT_T]]+Table1[[#This Row],[GT_F]]</f>
        <v>10000</v>
      </c>
      <c r="AM1496" s="3">
        <f>IFERROR((Table1[[#This Row],['# CM TP]]+Table1[[#This Row],['# CM TN]])/Table1[[#This Row],[GT_TOT]], 0)</f>
        <v>0.80230000000000001</v>
      </c>
      <c r="AN1496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6" s="3">
        <f>(Table1[[#This Row],[OBS_ACC]]-Table1[[#This Row],[EXP_ACC]])/(1-Table1[[#This Row],[EXP_ACC]])</f>
        <v>0.75358344758818396</v>
      </c>
      <c r="AP1496" s="3">
        <f>Table1[[#This Row],['# CM TP]]+Table1[[#This Row],['# CM FN]]</f>
        <v>1977</v>
      </c>
      <c r="AQ1496" s="3">
        <f>Table1[[#This Row],['# CM TN]]+Table1[[#This Row],['# CM FP]]</f>
        <v>8023</v>
      </c>
      <c r="AR1496" s="2">
        <f>IFERROR(Table1[[#This Row],[NUM_T]]/(Table1[[#This Row],[NUM_T]]+Table1[[#This Row],[NUM_F]]),0)</f>
        <v>0.19769999999999999</v>
      </c>
      <c r="AS1496" s="2">
        <f>IFERROR(((LEN(Table1[[#This Row],[Predictors]])-LEN(SUBSTITUTE(Table1[[#This Row],[Predictors]],"_","")))/Table1[[#This Row],[NumPredictors]])-Table1[[#This Row],[P_se]],0)</f>
        <v>0</v>
      </c>
      <c r="AT1496" s="2">
        <f>IFERROR((LEN(Table1[[#This Row],[Predictors]])-LEN(SUBSTITUTE(Table1[[#This Row],[Predictors]],".","")))/Table1[[#This Row],[NumPredictors]],0)</f>
        <v>0</v>
      </c>
      <c r="AU14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6" s="2">
        <f>1-(Table1[[#This Row],[P_2gram]]+Table1[[#This Row],[P_order]]+Table1[[#This Row],[P_se]])</f>
        <v>1</v>
      </c>
    </row>
    <row r="1497" spans="1:48" x14ac:dyDescent="0.25">
      <c r="A1497">
        <v>6</v>
      </c>
      <c r="B1497" t="s">
        <v>645</v>
      </c>
      <c r="C1497" t="s">
        <v>185</v>
      </c>
      <c r="D1497" t="s">
        <v>1510</v>
      </c>
      <c r="E1497">
        <v>40000</v>
      </c>
      <c r="F14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97" t="s">
        <v>1586</v>
      </c>
      <c r="H1497" s="3">
        <v>1</v>
      </c>
      <c r="I1497" s="1">
        <v>43126.827349537038</v>
      </c>
      <c r="J1497" t="s">
        <v>51</v>
      </c>
      <c r="K1497" t="s">
        <v>11</v>
      </c>
      <c r="L1497" t="str">
        <f>SUBSTITUTE(SUBSTITUTE(Table1[[#This Row],[PredictorSetsOrig]],"task","act"),"startend","se")</f>
        <v>act,2gram</v>
      </c>
      <c r="M1497" s="32" t="s">
        <v>22</v>
      </c>
      <c r="N1497" s="3">
        <v>10</v>
      </c>
      <c r="O1497" s="3">
        <f>IF(Table1[[#This Row],[Algorithm]]="None",0,IF(Table1[[#This Row],[NumPredictors]]&lt;=5,5,IF(Table1[[#This Row],[NumPredictors]]&lt;=10,10,IF(Table1[[#This Row],[NumPredictors]]&lt;=30,30,50))))</f>
        <v>10</v>
      </c>
      <c r="P1497" s="2">
        <v>0.80230000000000001</v>
      </c>
      <c r="Q1497" s="2">
        <v>0.80493333333333295</v>
      </c>
      <c r="R1497">
        <v>63.2799999999988</v>
      </c>
      <c r="S1497">
        <v>42.449999999997097</v>
      </c>
      <c r="T1497">
        <v>6.0800000000017498</v>
      </c>
      <c r="U1497" s="3">
        <v>0.97432433385182204</v>
      </c>
      <c r="V1497" s="17"/>
      <c r="W1497" s="22">
        <f>IFERROR(Table1[[#This Row],[MutualInformation]]/Table1[[#This Row],[MutualInformationPotential]],0)</f>
        <v>0</v>
      </c>
      <c r="X1497" s="3">
        <v>7.5687388442933204E-3</v>
      </c>
      <c r="Y1497" s="3"/>
      <c r="Z1497" s="3">
        <f>IFERROR(Table1[[#This Row],[MutualInformationVsOutcome]]/Table1[[#This Row],[MutualInformationVsOutcomePotential]],0)</f>
        <v>0</v>
      </c>
      <c r="AA1497">
        <v>0</v>
      </c>
      <c r="AB1497">
        <v>8023</v>
      </c>
      <c r="AC1497">
        <v>0</v>
      </c>
      <c r="AD1497">
        <v>1977</v>
      </c>
      <c r="AE1497" s="3" t="s">
        <v>1606</v>
      </c>
      <c r="AF149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497" s="17" t="str">
        <f>RIGHT(Table1[[#This Row],[AlgorithmFunc]],LEN(Table1[[#This Row],[AlgorithmFunc]])-16)</f>
        <v>ClusterImportance</v>
      </c>
      <c r="AH1497" s="3">
        <f>Table1[[#This Row],['# CM TP]]+Table1[[#This Row],['# CM TN]]</f>
        <v>8023</v>
      </c>
      <c r="AI1497" s="3">
        <f>Table1[[#This Row],['# CM FP]]+Table1[[#This Row],['# CM FN]]</f>
        <v>1977</v>
      </c>
      <c r="AJ1497" s="3">
        <f>Table1[[#This Row],['# CM TP]]+Table1[[#This Row],['# CM FP]]</f>
        <v>0</v>
      </c>
      <c r="AK1497" s="3">
        <f>Table1[[#This Row],['# CM TN]]+Table1[[#This Row],['# CM FN]]</f>
        <v>10000</v>
      </c>
      <c r="AL1497" s="3">
        <f>Table1[[#This Row],[GT_T]]+Table1[[#This Row],[GT_F]]</f>
        <v>10000</v>
      </c>
      <c r="AM1497" s="3">
        <f>IFERROR((Table1[[#This Row],['# CM TP]]+Table1[[#This Row],['# CM TN]])/Table1[[#This Row],[GT_TOT]], 0)</f>
        <v>0.80230000000000001</v>
      </c>
      <c r="AN1497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7" s="3">
        <f>(Table1[[#This Row],[OBS_ACC]]-Table1[[#This Row],[EXP_ACC]])/(1-Table1[[#This Row],[EXP_ACC]])</f>
        <v>0.75358344758818396</v>
      </c>
      <c r="AP1497" s="3">
        <f>Table1[[#This Row],['# CM TP]]+Table1[[#This Row],['# CM FN]]</f>
        <v>1977</v>
      </c>
      <c r="AQ1497" s="3">
        <f>Table1[[#This Row],['# CM TN]]+Table1[[#This Row],['# CM FP]]</f>
        <v>8023</v>
      </c>
      <c r="AR1497" s="2">
        <f>IFERROR(Table1[[#This Row],[NUM_T]]/(Table1[[#This Row],[NUM_T]]+Table1[[#This Row],[NUM_F]]),0)</f>
        <v>0.19769999999999999</v>
      </c>
      <c r="AS1497" s="2">
        <f>IFERROR(((LEN(Table1[[#This Row],[Predictors]])-LEN(SUBSTITUTE(Table1[[#This Row],[Predictors]],"_","")))/Table1[[#This Row],[NumPredictors]])-Table1[[#This Row],[P_se]],0)</f>
        <v>0.9</v>
      </c>
      <c r="AT1497" s="2">
        <f>IFERROR((LEN(Table1[[#This Row],[Predictors]])-LEN(SUBSTITUTE(Table1[[#This Row],[Predictors]],".","")))/Table1[[#This Row],[NumPredictors]],0)</f>
        <v>0</v>
      </c>
      <c r="AU14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7" s="2">
        <f>1-(Table1[[#This Row],[P_2gram]]+Table1[[#This Row],[P_order]]+Table1[[#This Row],[P_se]])</f>
        <v>9.9999999999999978E-2</v>
      </c>
    </row>
    <row r="1498" spans="1:48" x14ac:dyDescent="0.25">
      <c r="A1498">
        <v>18</v>
      </c>
      <c r="B1498" t="s">
        <v>645</v>
      </c>
      <c r="C1498" t="s">
        <v>185</v>
      </c>
      <c r="D1498" t="s">
        <v>1510</v>
      </c>
      <c r="E1498">
        <v>40000</v>
      </c>
      <c r="F14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498" t="s">
        <v>1586</v>
      </c>
      <c r="H1498" s="3">
        <v>1</v>
      </c>
      <c r="I1498" s="1">
        <v>43126.845891203702</v>
      </c>
      <c r="J1498" t="s">
        <v>51</v>
      </c>
      <c r="K1498" t="s">
        <v>11</v>
      </c>
      <c r="L1498" t="str">
        <f>SUBSTITUTE(SUBSTITUTE(Table1[[#This Row],[PredictorSetsOrig]],"task","act"),"startend","se")</f>
        <v>act,2gram,order</v>
      </c>
      <c r="M1498" s="32" t="s">
        <v>24</v>
      </c>
      <c r="N1498" s="3">
        <v>30</v>
      </c>
      <c r="O1498" s="3">
        <f>IF(Table1[[#This Row],[Algorithm]]="None",0,IF(Table1[[#This Row],[NumPredictors]]&lt;=5,5,IF(Table1[[#This Row],[NumPredictors]]&lt;=10,10,IF(Table1[[#This Row],[NumPredictors]]&lt;=30,30,50))))</f>
        <v>30</v>
      </c>
      <c r="P1498" s="2">
        <v>0.80230000000000001</v>
      </c>
      <c r="Q1498" s="2">
        <v>0.80616666666666703</v>
      </c>
      <c r="R1498">
        <v>126.37999999999001</v>
      </c>
      <c r="S1498">
        <v>72.899999999994193</v>
      </c>
      <c r="T1498">
        <v>14.560000000012201</v>
      </c>
      <c r="U1498" s="3">
        <v>2.4889672879424398</v>
      </c>
      <c r="V1498" s="17"/>
      <c r="W1498" s="22">
        <f>IFERROR(Table1[[#This Row],[MutualInformation]]/Table1[[#This Row],[MutualInformationPotential]],0)</f>
        <v>0</v>
      </c>
      <c r="X1498" s="3">
        <v>3.6712686877621102E-2</v>
      </c>
      <c r="Y1498" s="3"/>
      <c r="Z1498" s="3">
        <f>IFERROR(Table1[[#This Row],[MutualInformationVsOutcome]]/Table1[[#This Row],[MutualInformationVsOutcomePotential]],0)</f>
        <v>0</v>
      </c>
      <c r="AA1498">
        <v>11</v>
      </c>
      <c r="AB1498">
        <v>8012</v>
      </c>
      <c r="AC1498">
        <v>11</v>
      </c>
      <c r="AD1498">
        <v>1966</v>
      </c>
      <c r="AE1498" s="3" t="s">
        <v>1618</v>
      </c>
      <c r="AF149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498" s="17" t="str">
        <f>RIGHT(Table1[[#This Row],[AlgorithmFunc]],LEN(Table1[[#This Row],[AlgorithmFunc]])-16)</f>
        <v>ClusterImportance</v>
      </c>
      <c r="AH1498" s="3">
        <f>Table1[[#This Row],['# CM TP]]+Table1[[#This Row],['# CM TN]]</f>
        <v>8023</v>
      </c>
      <c r="AI1498" s="3">
        <f>Table1[[#This Row],['# CM FP]]+Table1[[#This Row],['# CM FN]]</f>
        <v>1977</v>
      </c>
      <c r="AJ1498" s="3">
        <f>Table1[[#This Row],['# CM TP]]+Table1[[#This Row],['# CM FP]]</f>
        <v>22</v>
      </c>
      <c r="AK1498" s="3">
        <f>Table1[[#This Row],['# CM TN]]+Table1[[#This Row],['# CM FN]]</f>
        <v>9978</v>
      </c>
      <c r="AL1498" s="3">
        <f>Table1[[#This Row],[GT_T]]+Table1[[#This Row],[GT_F]]</f>
        <v>10000</v>
      </c>
      <c r="AM1498" s="3">
        <f>IFERROR((Table1[[#This Row],['# CM TP]]+Table1[[#This Row],['# CM TN]])/Table1[[#This Row],[GT_TOT]], 0)</f>
        <v>0.80230000000000001</v>
      </c>
      <c r="AN1498" s="3">
        <f>IFERROR(((Table1[[#This Row],[GT_T]]*Table1[[#This Row],[GT_ML_P]]/Table1[[#This Row],[GT_TOT]])+(Table1[[#This Row],[GT_F]]*Table1[[#This Row],[GT_ML_N]]/Table1[[#This Row],[GT_TOT]]))/Table1[[#This Row],[GT_TOT]],0)</f>
        <v>0.19903011999999998</v>
      </c>
      <c r="AO1498" s="3">
        <f>(Table1[[#This Row],[OBS_ACC]]-Table1[[#This Row],[EXP_ACC]])/(1-Table1[[#This Row],[EXP_ACC]])</f>
        <v>0.7531742392110925</v>
      </c>
      <c r="AP1498" s="3">
        <f>Table1[[#This Row],['# CM TP]]+Table1[[#This Row],['# CM FN]]</f>
        <v>1977</v>
      </c>
      <c r="AQ1498" s="3">
        <f>Table1[[#This Row],['# CM TN]]+Table1[[#This Row],['# CM FP]]</f>
        <v>8023</v>
      </c>
      <c r="AR1498" s="2">
        <f>IFERROR(Table1[[#This Row],[NUM_T]]/(Table1[[#This Row],[NUM_T]]+Table1[[#This Row],[NUM_F]]),0)</f>
        <v>0.19769999999999999</v>
      </c>
      <c r="AS1498" s="2">
        <f>IFERROR(((LEN(Table1[[#This Row],[Predictors]])-LEN(SUBSTITUTE(Table1[[#This Row],[Predictors]],"_","")))/Table1[[#This Row],[NumPredictors]])-Table1[[#This Row],[P_se]],0)</f>
        <v>0.56666666666666665</v>
      </c>
      <c r="AT1498" s="2">
        <f>IFERROR((LEN(Table1[[#This Row],[Predictors]])-LEN(SUBSTITUTE(Table1[[#This Row],[Predictors]],".","")))/Table1[[#This Row],[NumPredictors]],0)</f>
        <v>0.43333333333333335</v>
      </c>
      <c r="AU14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8" s="2">
        <f>1-(Table1[[#This Row],[P_2gram]]+Table1[[#This Row],[P_order]]+Table1[[#This Row],[P_se]])</f>
        <v>0</v>
      </c>
    </row>
    <row r="1499" spans="1:48" x14ac:dyDescent="0.25">
      <c r="A1499">
        <v>10</v>
      </c>
      <c r="B1499" t="s">
        <v>645</v>
      </c>
      <c r="C1499" t="s">
        <v>185</v>
      </c>
      <c r="D1499" t="s">
        <v>1510</v>
      </c>
      <c r="E1499">
        <v>40000</v>
      </c>
      <c r="F14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499" t="s">
        <v>1586</v>
      </c>
      <c r="H1499" s="3">
        <v>1</v>
      </c>
      <c r="I1499" s="1">
        <v>43126.833379629628</v>
      </c>
      <c r="J1499" t="s">
        <v>51</v>
      </c>
      <c r="K1499" t="s">
        <v>11</v>
      </c>
      <c r="L1499" t="str">
        <f>SUBSTITUTE(SUBSTITUTE(Table1[[#This Row],[PredictorSetsOrig]],"task","act"),"startend","se")</f>
        <v>order</v>
      </c>
      <c r="M1499" s="32" t="s">
        <v>436</v>
      </c>
      <c r="N1499" s="3">
        <v>10</v>
      </c>
      <c r="O1499" s="3">
        <f>IF(Table1[[#This Row],[Algorithm]]="None",0,IF(Table1[[#This Row],[NumPredictors]]&lt;=5,5,IF(Table1[[#This Row],[NumPredictors]]&lt;=10,10,IF(Table1[[#This Row],[NumPredictors]]&lt;=30,30,50))))</f>
        <v>10</v>
      </c>
      <c r="P1499" s="2">
        <v>0.80230000000000001</v>
      </c>
      <c r="Q1499" s="2">
        <v>0.80493333333333295</v>
      </c>
      <c r="R1499">
        <v>49.75</v>
      </c>
      <c r="S1499">
        <v>40.350000000005799</v>
      </c>
      <c r="T1499">
        <v>7.5999999999912697</v>
      </c>
      <c r="U1499" s="3">
        <v>1.10631525710542</v>
      </c>
      <c r="V1499" s="17"/>
      <c r="W1499" s="22">
        <f>IFERROR(Table1[[#This Row],[MutualInformation]]/Table1[[#This Row],[MutualInformationPotential]],0)</f>
        <v>0</v>
      </c>
      <c r="X1499" s="3">
        <v>3.7182075595119102E-3</v>
      </c>
      <c r="Y1499" s="3"/>
      <c r="Z1499" s="3">
        <f>IFERROR(Table1[[#This Row],[MutualInformationVsOutcome]]/Table1[[#This Row],[MutualInformationVsOutcomePotential]],0)</f>
        <v>0</v>
      </c>
      <c r="AA1499">
        <v>0</v>
      </c>
      <c r="AB1499">
        <v>8023</v>
      </c>
      <c r="AC1499">
        <v>0</v>
      </c>
      <c r="AD1499">
        <v>1977</v>
      </c>
      <c r="AE1499" s="3" t="s">
        <v>1610</v>
      </c>
      <c r="AF149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499" s="17" t="str">
        <f>RIGHT(Table1[[#This Row],[AlgorithmFunc]],LEN(Table1[[#This Row],[AlgorithmFunc]])-16)</f>
        <v>ClusterImportance</v>
      </c>
      <c r="AH1499" s="3">
        <f>Table1[[#This Row],['# CM TP]]+Table1[[#This Row],['# CM TN]]</f>
        <v>8023</v>
      </c>
      <c r="AI1499" s="3">
        <f>Table1[[#This Row],['# CM FP]]+Table1[[#This Row],['# CM FN]]</f>
        <v>1977</v>
      </c>
      <c r="AJ1499" s="3">
        <f>Table1[[#This Row],['# CM TP]]+Table1[[#This Row],['# CM FP]]</f>
        <v>0</v>
      </c>
      <c r="AK1499" s="3">
        <f>Table1[[#This Row],['# CM TN]]+Table1[[#This Row],['# CM FN]]</f>
        <v>10000</v>
      </c>
      <c r="AL1499" s="3">
        <f>Table1[[#This Row],[GT_T]]+Table1[[#This Row],[GT_F]]</f>
        <v>10000</v>
      </c>
      <c r="AM1499" s="3">
        <f>IFERROR((Table1[[#This Row],['# CM TP]]+Table1[[#This Row],['# CM TN]])/Table1[[#This Row],[GT_TOT]], 0)</f>
        <v>0.80230000000000001</v>
      </c>
      <c r="AN1499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499" s="3">
        <f>(Table1[[#This Row],[OBS_ACC]]-Table1[[#This Row],[EXP_ACC]])/(1-Table1[[#This Row],[EXP_ACC]])</f>
        <v>0.75358344758818396</v>
      </c>
      <c r="AP1499" s="3">
        <f>Table1[[#This Row],['# CM TP]]+Table1[[#This Row],['# CM FN]]</f>
        <v>1977</v>
      </c>
      <c r="AQ1499" s="3">
        <f>Table1[[#This Row],['# CM TN]]+Table1[[#This Row],['# CM FP]]</f>
        <v>8023</v>
      </c>
      <c r="AR1499" s="2">
        <f>IFERROR(Table1[[#This Row],[NUM_T]]/(Table1[[#This Row],[NUM_T]]+Table1[[#This Row],[NUM_F]]),0)</f>
        <v>0.19769999999999999</v>
      </c>
      <c r="AS1499" s="2">
        <f>IFERROR(((LEN(Table1[[#This Row],[Predictors]])-LEN(SUBSTITUTE(Table1[[#This Row],[Predictors]],"_","")))/Table1[[#This Row],[NumPredictors]])-Table1[[#This Row],[P_se]],0)</f>
        <v>0</v>
      </c>
      <c r="AT1499" s="2">
        <f>IFERROR((LEN(Table1[[#This Row],[Predictors]])-LEN(SUBSTITUTE(Table1[[#This Row],[Predictors]],".","")))/Table1[[#This Row],[NumPredictors]],0)</f>
        <v>1</v>
      </c>
      <c r="AU14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499" s="2">
        <f>1-(Table1[[#This Row],[P_2gram]]+Table1[[#This Row],[P_order]]+Table1[[#This Row],[P_se]])</f>
        <v>0</v>
      </c>
    </row>
    <row r="1500" spans="1:48" x14ac:dyDescent="0.25">
      <c r="A1500">
        <v>9</v>
      </c>
      <c r="B1500" t="s">
        <v>645</v>
      </c>
      <c r="C1500" t="s">
        <v>185</v>
      </c>
      <c r="D1500" t="s">
        <v>1510</v>
      </c>
      <c r="E1500">
        <v>40000</v>
      </c>
      <c r="F15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00" t="s">
        <v>1664</v>
      </c>
      <c r="H1500" s="3">
        <v>1</v>
      </c>
      <c r="I1500">
        <v>43131.120856481481</v>
      </c>
      <c r="J1500" t="s">
        <v>405</v>
      </c>
      <c r="K1500" t="s">
        <v>11</v>
      </c>
      <c r="L1500" t="str">
        <f>SUBSTITUTE(SUBSTITUTE(Table1[[#This Row],[PredictorSetsOrig]],"task","act"),"startend","se")</f>
        <v>2gram</v>
      </c>
      <c r="M1500" s="32" t="s">
        <v>434</v>
      </c>
      <c r="N1500" s="3">
        <v>10</v>
      </c>
      <c r="O1500" s="3">
        <f>IF(Table1[[#This Row],[Algorithm]]="None",0,IF(Table1[[#This Row],[NumPredictors]]&lt;=5,5,IF(Table1[[#This Row],[NumPredictors]]&lt;=10,10,IF(Table1[[#This Row],[NumPredictors]]&lt;=30,30,50))))</f>
        <v>10</v>
      </c>
      <c r="P1500" s="2">
        <v>0.80230000000000001</v>
      </c>
      <c r="Q1500" s="2">
        <v>0.80500000000000005</v>
      </c>
      <c r="R1500">
        <v>0.50999999999839896</v>
      </c>
      <c r="S1500">
        <v>32.010000000002002</v>
      </c>
      <c r="T1500">
        <v>4.6399999999994197</v>
      </c>
      <c r="U1500" s="3">
        <v>0.88399875030409103</v>
      </c>
      <c r="V1500" s="17"/>
      <c r="W1500" s="22">
        <f>IFERROR(Table1[[#This Row],[MutualInformation]]/Table1[[#This Row],[MutualInformationPotential]],0)</f>
        <v>0</v>
      </c>
      <c r="X1500" s="3">
        <v>3.5845386155308702E-3</v>
      </c>
      <c r="Y1500" s="3"/>
      <c r="Z1500" s="3">
        <f>IFERROR(Table1[[#This Row],[MutualInformationVsOutcome]]/Table1[[#This Row],[MutualInformationVsOutcomePotential]],0)</f>
        <v>0</v>
      </c>
      <c r="AA1500">
        <v>1</v>
      </c>
      <c r="AB1500">
        <v>8022</v>
      </c>
      <c r="AC1500">
        <v>1</v>
      </c>
      <c r="AD1500">
        <v>1976</v>
      </c>
      <c r="AE1500" s="3" t="s">
        <v>435</v>
      </c>
      <c r="AF15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00" s="17" t="str">
        <f>RIGHT(Table1[[#This Row],[AlgorithmFunc]],LEN(Table1[[#This Row],[AlgorithmFunc]])-16)</f>
        <v>Random</v>
      </c>
      <c r="AH1500" s="3">
        <f>Table1[[#This Row],['# CM TP]]+Table1[[#This Row],['# CM TN]]</f>
        <v>8023</v>
      </c>
      <c r="AI1500" s="3">
        <f>Table1[[#This Row],['# CM FP]]+Table1[[#This Row],['# CM FN]]</f>
        <v>1977</v>
      </c>
      <c r="AJ1500" s="3">
        <f>Table1[[#This Row],['# CM TP]]+Table1[[#This Row],['# CM FP]]</f>
        <v>2</v>
      </c>
      <c r="AK1500" s="3">
        <f>Table1[[#This Row],['# CM TN]]+Table1[[#This Row],['# CM FN]]</f>
        <v>9998</v>
      </c>
      <c r="AL1500" s="3">
        <f>Table1[[#This Row],[GT_T]]+Table1[[#This Row],[GT_F]]</f>
        <v>10000</v>
      </c>
      <c r="AM1500" s="3">
        <f>IFERROR((Table1[[#This Row],['# CM TP]]+Table1[[#This Row],['# CM TN]])/Table1[[#This Row],[GT_TOT]], 0)</f>
        <v>0.80230000000000001</v>
      </c>
      <c r="AN1500" s="3">
        <f>IFERROR(((Table1[[#This Row],[GT_T]]*Table1[[#This Row],[GT_ML_P]]/Table1[[#This Row],[GT_TOT]])+(Table1[[#This Row],[GT_F]]*Table1[[#This Row],[GT_ML_N]]/Table1[[#This Row],[GT_TOT]]))/Table1[[#This Row],[GT_TOT]],0)</f>
        <v>0.19782091999999998</v>
      </c>
      <c r="AO1500" s="3">
        <f>(Table1[[#This Row],[OBS_ACC]]-Table1[[#This Row],[EXP_ACC]])/(1-Table1[[#This Row],[EXP_ACC]])</f>
        <v>0.75354630290283808</v>
      </c>
      <c r="AP1500" s="3">
        <f>Table1[[#This Row],['# CM TP]]+Table1[[#This Row],['# CM FN]]</f>
        <v>1977</v>
      </c>
      <c r="AQ1500" s="3">
        <f>Table1[[#This Row],['# CM TN]]+Table1[[#This Row],['# CM FP]]</f>
        <v>8023</v>
      </c>
      <c r="AR1500" s="2">
        <f>IFERROR(Table1[[#This Row],[NUM_T]]/(Table1[[#This Row],[NUM_T]]+Table1[[#This Row],[NUM_F]]),0)</f>
        <v>0.19769999999999999</v>
      </c>
      <c r="AS1500" s="2">
        <f>IFERROR(((LEN(Table1[[#This Row],[Predictors]])-LEN(SUBSTITUTE(Table1[[#This Row],[Predictors]],"_","")))/Table1[[#This Row],[NumPredictors]])-Table1[[#This Row],[P_se]],0)</f>
        <v>1</v>
      </c>
      <c r="AT1500" s="2">
        <f>IFERROR((LEN(Table1[[#This Row],[Predictors]])-LEN(SUBSTITUTE(Table1[[#This Row],[Predictors]],".","")))/Table1[[#This Row],[NumPredictors]],0)</f>
        <v>0</v>
      </c>
      <c r="AU15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0" s="2">
        <f>1-(Table1[[#This Row],[P_2gram]]+Table1[[#This Row],[P_order]]+Table1[[#This Row],[P_se]])</f>
        <v>0</v>
      </c>
    </row>
    <row r="1501" spans="1:48" x14ac:dyDescent="0.25">
      <c r="A1501">
        <v>11</v>
      </c>
      <c r="B1501" t="s">
        <v>645</v>
      </c>
      <c r="C1501" t="s">
        <v>185</v>
      </c>
      <c r="D1501" t="s">
        <v>1510</v>
      </c>
      <c r="E1501">
        <v>40000</v>
      </c>
      <c r="F15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01" t="s">
        <v>1664</v>
      </c>
      <c r="H1501" s="3">
        <v>1</v>
      </c>
      <c r="I1501">
        <v>43131.121770833335</v>
      </c>
      <c r="J1501" t="s">
        <v>405</v>
      </c>
      <c r="K1501" t="s">
        <v>11</v>
      </c>
      <c r="L1501" t="str">
        <f>SUBSTITUTE(SUBSTITUTE(Table1[[#This Row],[PredictorSetsOrig]],"task","act"),"startend","se")</f>
        <v>2gram,order</v>
      </c>
      <c r="M1501" s="32" t="s">
        <v>438</v>
      </c>
      <c r="N1501" s="3">
        <v>10</v>
      </c>
      <c r="O1501" s="3">
        <f>IF(Table1[[#This Row],[Algorithm]]="None",0,IF(Table1[[#This Row],[NumPredictors]]&lt;=5,5,IF(Table1[[#This Row],[NumPredictors]]&lt;=10,10,IF(Table1[[#This Row],[NumPredictors]]&lt;=30,30,50))))</f>
        <v>10</v>
      </c>
      <c r="P1501" s="2">
        <v>0.80230000000000001</v>
      </c>
      <c r="Q1501" s="2">
        <v>0.80493333333333295</v>
      </c>
      <c r="R1501">
        <v>1.2200000000011599</v>
      </c>
      <c r="S1501">
        <v>33.669999999998304</v>
      </c>
      <c r="T1501">
        <v>11.450000000000699</v>
      </c>
      <c r="U1501" s="3">
        <v>0.72907912429324295</v>
      </c>
      <c r="V1501" s="17"/>
      <c r="W1501" s="22">
        <f>IFERROR(Table1[[#This Row],[MutualInformation]]/Table1[[#This Row],[MutualInformationPotential]],0)</f>
        <v>0</v>
      </c>
      <c r="X1501" s="3">
        <v>7.7982578422535198E-3</v>
      </c>
      <c r="Y1501" s="3"/>
      <c r="Z1501" s="3">
        <f>IFERROR(Table1[[#This Row],[MutualInformationVsOutcome]]/Table1[[#This Row],[MutualInformationVsOutcomePotential]],0)</f>
        <v>0</v>
      </c>
      <c r="AA1501">
        <v>0</v>
      </c>
      <c r="AB1501">
        <v>8023</v>
      </c>
      <c r="AC1501">
        <v>0</v>
      </c>
      <c r="AD1501">
        <v>1977</v>
      </c>
      <c r="AE1501" s="3" t="s">
        <v>439</v>
      </c>
      <c r="AF15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01" s="17" t="str">
        <f>RIGHT(Table1[[#This Row],[AlgorithmFunc]],LEN(Table1[[#This Row],[AlgorithmFunc]])-16)</f>
        <v>Random</v>
      </c>
      <c r="AH1501" s="3">
        <f>Table1[[#This Row],['# CM TP]]+Table1[[#This Row],['# CM TN]]</f>
        <v>8023</v>
      </c>
      <c r="AI1501" s="3">
        <f>Table1[[#This Row],['# CM FP]]+Table1[[#This Row],['# CM FN]]</f>
        <v>1977</v>
      </c>
      <c r="AJ1501" s="3">
        <f>Table1[[#This Row],['# CM TP]]+Table1[[#This Row],['# CM FP]]</f>
        <v>0</v>
      </c>
      <c r="AK1501" s="3">
        <f>Table1[[#This Row],['# CM TN]]+Table1[[#This Row],['# CM FN]]</f>
        <v>10000</v>
      </c>
      <c r="AL1501" s="3">
        <f>Table1[[#This Row],[GT_T]]+Table1[[#This Row],[GT_F]]</f>
        <v>10000</v>
      </c>
      <c r="AM1501" s="3">
        <f>IFERROR((Table1[[#This Row],['# CM TP]]+Table1[[#This Row],['# CM TN]])/Table1[[#This Row],[GT_TOT]], 0)</f>
        <v>0.80230000000000001</v>
      </c>
      <c r="AN1501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501" s="3">
        <f>(Table1[[#This Row],[OBS_ACC]]-Table1[[#This Row],[EXP_ACC]])/(1-Table1[[#This Row],[EXP_ACC]])</f>
        <v>0.75358344758818396</v>
      </c>
      <c r="AP1501" s="3">
        <f>Table1[[#This Row],['# CM TP]]+Table1[[#This Row],['# CM FN]]</f>
        <v>1977</v>
      </c>
      <c r="AQ1501" s="3">
        <f>Table1[[#This Row],['# CM TN]]+Table1[[#This Row],['# CM FP]]</f>
        <v>8023</v>
      </c>
      <c r="AR1501" s="2">
        <f>IFERROR(Table1[[#This Row],[NUM_T]]/(Table1[[#This Row],[NUM_T]]+Table1[[#This Row],[NUM_F]]),0)</f>
        <v>0.19769999999999999</v>
      </c>
      <c r="AS1501" s="2">
        <f>IFERROR(((LEN(Table1[[#This Row],[Predictors]])-LEN(SUBSTITUTE(Table1[[#This Row],[Predictors]],"_","")))/Table1[[#This Row],[NumPredictors]])-Table1[[#This Row],[P_se]],0)</f>
        <v>0.3</v>
      </c>
      <c r="AT1501" s="2">
        <f>IFERROR((LEN(Table1[[#This Row],[Predictors]])-LEN(SUBSTITUTE(Table1[[#This Row],[Predictors]],".","")))/Table1[[#This Row],[NumPredictors]],0)</f>
        <v>0.7</v>
      </c>
      <c r="AU15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1" s="2">
        <f>1-(Table1[[#This Row],[P_2gram]]+Table1[[#This Row],[P_order]]+Table1[[#This Row],[P_se]])</f>
        <v>0</v>
      </c>
    </row>
    <row r="1502" spans="1:48" x14ac:dyDescent="0.25">
      <c r="A1502">
        <v>7</v>
      </c>
      <c r="B1502" t="s">
        <v>645</v>
      </c>
      <c r="C1502" t="s">
        <v>185</v>
      </c>
      <c r="D1502" t="s">
        <v>1510</v>
      </c>
      <c r="E1502">
        <v>40000</v>
      </c>
      <c r="F15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02" t="s">
        <v>1664</v>
      </c>
      <c r="H1502" s="3">
        <v>1</v>
      </c>
      <c r="I1502">
        <v>43131.119814814818</v>
      </c>
      <c r="J1502" t="s">
        <v>405</v>
      </c>
      <c r="K1502" t="s">
        <v>11</v>
      </c>
      <c r="L1502" t="str">
        <f>SUBSTITUTE(SUBSTITUTE(Table1[[#This Row],[PredictorSetsOrig]],"task","act"),"startend","se")</f>
        <v>act,2gram,order</v>
      </c>
      <c r="M1502" s="32" t="s">
        <v>24</v>
      </c>
      <c r="N1502" s="3">
        <v>10</v>
      </c>
      <c r="O1502" s="3">
        <f>IF(Table1[[#This Row],[Algorithm]]="None",0,IF(Table1[[#This Row],[NumPredictors]]&lt;=5,5,IF(Table1[[#This Row],[NumPredictors]]&lt;=10,10,IF(Table1[[#This Row],[NumPredictors]]&lt;=30,30,50))))</f>
        <v>10</v>
      </c>
      <c r="P1502" s="2">
        <v>0.80230000000000001</v>
      </c>
      <c r="Q1502" s="2">
        <v>0.80493333333333295</v>
      </c>
      <c r="R1502">
        <v>1.25</v>
      </c>
      <c r="S1502">
        <v>33.170000000001899</v>
      </c>
      <c r="T1502">
        <v>12.060000000001301</v>
      </c>
      <c r="U1502" s="3">
        <v>0.48576394937653</v>
      </c>
      <c r="V1502" s="17"/>
      <c r="W1502" s="22">
        <f>IFERROR(Table1[[#This Row],[MutualInformation]]/Table1[[#This Row],[MutualInformationPotential]],0)</f>
        <v>0</v>
      </c>
      <c r="X1502" s="3">
        <v>3.3297014035262901E-3</v>
      </c>
      <c r="Y1502" s="3"/>
      <c r="Z1502" s="3">
        <f>IFERROR(Table1[[#This Row],[MutualInformationVsOutcome]]/Table1[[#This Row],[MutualInformationVsOutcomePotential]],0)</f>
        <v>0</v>
      </c>
      <c r="AA1502">
        <v>0</v>
      </c>
      <c r="AB1502">
        <v>8023</v>
      </c>
      <c r="AC1502">
        <v>0</v>
      </c>
      <c r="AD1502">
        <v>1977</v>
      </c>
      <c r="AE1502" s="3" t="s">
        <v>410</v>
      </c>
      <c r="AF15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02" s="17" t="str">
        <f>RIGHT(Table1[[#This Row],[AlgorithmFunc]],LEN(Table1[[#This Row],[AlgorithmFunc]])-16)</f>
        <v>Random</v>
      </c>
      <c r="AH1502" s="3">
        <f>Table1[[#This Row],['# CM TP]]+Table1[[#This Row],['# CM TN]]</f>
        <v>8023</v>
      </c>
      <c r="AI1502" s="3">
        <f>Table1[[#This Row],['# CM FP]]+Table1[[#This Row],['# CM FN]]</f>
        <v>1977</v>
      </c>
      <c r="AJ1502" s="3">
        <f>Table1[[#This Row],['# CM TP]]+Table1[[#This Row],['# CM FP]]</f>
        <v>0</v>
      </c>
      <c r="AK1502" s="3">
        <f>Table1[[#This Row],['# CM TN]]+Table1[[#This Row],['# CM FN]]</f>
        <v>10000</v>
      </c>
      <c r="AL1502" s="3">
        <f>Table1[[#This Row],[GT_T]]+Table1[[#This Row],[GT_F]]</f>
        <v>10000</v>
      </c>
      <c r="AM1502" s="3">
        <f>IFERROR((Table1[[#This Row],['# CM TP]]+Table1[[#This Row],['# CM TN]])/Table1[[#This Row],[GT_TOT]], 0)</f>
        <v>0.80230000000000001</v>
      </c>
      <c r="AN1502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502" s="3">
        <f>(Table1[[#This Row],[OBS_ACC]]-Table1[[#This Row],[EXP_ACC]])/(1-Table1[[#This Row],[EXP_ACC]])</f>
        <v>0.75358344758818396</v>
      </c>
      <c r="AP1502" s="3">
        <f>Table1[[#This Row],['# CM TP]]+Table1[[#This Row],['# CM FN]]</f>
        <v>1977</v>
      </c>
      <c r="AQ1502" s="3">
        <f>Table1[[#This Row],['# CM TN]]+Table1[[#This Row],['# CM FP]]</f>
        <v>8023</v>
      </c>
      <c r="AR1502" s="2">
        <f>IFERROR(Table1[[#This Row],[NUM_T]]/(Table1[[#This Row],[NUM_T]]+Table1[[#This Row],[NUM_F]]),0)</f>
        <v>0.19769999999999999</v>
      </c>
      <c r="AS1502" s="2">
        <f>IFERROR(((LEN(Table1[[#This Row],[Predictors]])-LEN(SUBSTITUTE(Table1[[#This Row],[Predictors]],"_","")))/Table1[[#This Row],[NumPredictors]])-Table1[[#This Row],[P_se]],0)</f>
        <v>0.3</v>
      </c>
      <c r="AT1502" s="2">
        <f>IFERROR((LEN(Table1[[#This Row],[Predictors]])-LEN(SUBSTITUTE(Table1[[#This Row],[Predictors]],".","")))/Table1[[#This Row],[NumPredictors]],0)</f>
        <v>0.6</v>
      </c>
      <c r="AU15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2" s="2">
        <f>1-(Table1[[#This Row],[P_2gram]]+Table1[[#This Row],[P_order]]+Table1[[#This Row],[P_se]])</f>
        <v>0.10000000000000009</v>
      </c>
    </row>
    <row r="1503" spans="1:48" x14ac:dyDescent="0.25">
      <c r="A1503">
        <v>8</v>
      </c>
      <c r="B1503" t="s">
        <v>645</v>
      </c>
      <c r="C1503" t="s">
        <v>185</v>
      </c>
      <c r="D1503" t="s">
        <v>1510</v>
      </c>
      <c r="E1503">
        <v>40000</v>
      </c>
      <c r="F15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03" t="s">
        <v>1664</v>
      </c>
      <c r="H1503" s="3">
        <v>1</v>
      </c>
      <c r="I1503">
        <v>43131.120370370372</v>
      </c>
      <c r="J1503" t="s">
        <v>405</v>
      </c>
      <c r="K1503" t="s">
        <v>11</v>
      </c>
      <c r="L1503" t="str">
        <f>SUBSTITUTE(SUBSTITUTE(Table1[[#This Row],[PredictorSetsOrig]],"task","act"),"startend","se")</f>
        <v>act,order</v>
      </c>
      <c r="M1503" s="32" t="s">
        <v>26</v>
      </c>
      <c r="N1503" s="3">
        <v>10</v>
      </c>
      <c r="O1503" s="3">
        <f>IF(Table1[[#This Row],[Algorithm]]="None",0,IF(Table1[[#This Row],[NumPredictors]]&lt;=5,5,IF(Table1[[#This Row],[NumPredictors]]&lt;=10,10,IF(Table1[[#This Row],[NumPredictors]]&lt;=30,30,50))))</f>
        <v>10</v>
      </c>
      <c r="P1503" s="2">
        <v>0.80230000000000001</v>
      </c>
      <c r="Q1503" s="2">
        <v>0.80493333333333295</v>
      </c>
      <c r="R1503">
        <v>0.729999999999563</v>
      </c>
      <c r="S1503">
        <v>34.2200000000012</v>
      </c>
      <c r="T1503">
        <v>6.5</v>
      </c>
      <c r="U1503" s="3">
        <v>1.7143688949840601</v>
      </c>
      <c r="V1503" s="17"/>
      <c r="W1503" s="22">
        <f>IFERROR(Table1[[#This Row],[MutualInformation]]/Table1[[#This Row],[MutualInformationPotential]],0)</f>
        <v>0</v>
      </c>
      <c r="X1503" s="3">
        <v>3.8807448479468903E-2</v>
      </c>
      <c r="Y1503" s="3"/>
      <c r="Z1503" s="3">
        <f>IFERROR(Table1[[#This Row],[MutualInformationVsOutcome]]/Table1[[#This Row],[MutualInformationVsOutcomePotential]],0)</f>
        <v>0</v>
      </c>
      <c r="AA1503">
        <v>0</v>
      </c>
      <c r="AB1503">
        <v>8023</v>
      </c>
      <c r="AC1503">
        <v>0</v>
      </c>
      <c r="AD1503">
        <v>1977</v>
      </c>
      <c r="AE1503" s="3" t="s">
        <v>411</v>
      </c>
      <c r="AF15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03" s="17" t="str">
        <f>RIGHT(Table1[[#This Row],[AlgorithmFunc]],LEN(Table1[[#This Row],[AlgorithmFunc]])-16)</f>
        <v>Random</v>
      </c>
      <c r="AH1503" s="3">
        <f>Table1[[#This Row],['# CM TP]]+Table1[[#This Row],['# CM TN]]</f>
        <v>8023</v>
      </c>
      <c r="AI1503" s="3">
        <f>Table1[[#This Row],['# CM FP]]+Table1[[#This Row],['# CM FN]]</f>
        <v>1977</v>
      </c>
      <c r="AJ1503" s="3">
        <f>Table1[[#This Row],['# CM TP]]+Table1[[#This Row],['# CM FP]]</f>
        <v>0</v>
      </c>
      <c r="AK1503" s="3">
        <f>Table1[[#This Row],['# CM TN]]+Table1[[#This Row],['# CM FN]]</f>
        <v>10000</v>
      </c>
      <c r="AL1503" s="3">
        <f>Table1[[#This Row],[GT_T]]+Table1[[#This Row],[GT_F]]</f>
        <v>10000</v>
      </c>
      <c r="AM1503" s="3">
        <f>IFERROR((Table1[[#This Row],['# CM TP]]+Table1[[#This Row],['# CM TN]])/Table1[[#This Row],[GT_TOT]], 0)</f>
        <v>0.80230000000000001</v>
      </c>
      <c r="AN1503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503" s="3">
        <f>(Table1[[#This Row],[OBS_ACC]]-Table1[[#This Row],[EXP_ACC]])/(1-Table1[[#This Row],[EXP_ACC]])</f>
        <v>0.75358344758818396</v>
      </c>
      <c r="AP1503" s="3">
        <f>Table1[[#This Row],['# CM TP]]+Table1[[#This Row],['# CM FN]]</f>
        <v>1977</v>
      </c>
      <c r="AQ1503" s="3">
        <f>Table1[[#This Row],['# CM TN]]+Table1[[#This Row],['# CM FP]]</f>
        <v>8023</v>
      </c>
      <c r="AR1503" s="2">
        <f>IFERROR(Table1[[#This Row],[NUM_T]]/(Table1[[#This Row],[NUM_T]]+Table1[[#This Row],[NUM_F]]),0)</f>
        <v>0.19769999999999999</v>
      </c>
      <c r="AS1503" s="2">
        <f>IFERROR(((LEN(Table1[[#This Row],[Predictors]])-LEN(SUBSTITUTE(Table1[[#This Row],[Predictors]],"_","")))/Table1[[#This Row],[NumPredictors]])-Table1[[#This Row],[P_se]],0)</f>
        <v>0</v>
      </c>
      <c r="AT1503" s="2">
        <f>IFERROR((LEN(Table1[[#This Row],[Predictors]])-LEN(SUBSTITUTE(Table1[[#This Row],[Predictors]],".","")))/Table1[[#This Row],[NumPredictors]],0)</f>
        <v>0.9</v>
      </c>
      <c r="AU15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3" s="2">
        <f>1-(Table1[[#This Row],[P_2gram]]+Table1[[#This Row],[P_order]]+Table1[[#This Row],[P_se]])</f>
        <v>9.9999999999999978E-2</v>
      </c>
    </row>
    <row r="1504" spans="1:48" x14ac:dyDescent="0.25">
      <c r="A1504">
        <v>20</v>
      </c>
      <c r="B1504" t="s">
        <v>645</v>
      </c>
      <c r="C1504" t="s">
        <v>185</v>
      </c>
      <c r="D1504" t="s">
        <v>1510</v>
      </c>
      <c r="E1504">
        <v>40000</v>
      </c>
      <c r="F15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504" t="s">
        <v>1664</v>
      </c>
      <c r="H1504" s="3">
        <v>1</v>
      </c>
      <c r="I1504">
        <v>43131.128750000003</v>
      </c>
      <c r="J1504" t="s">
        <v>405</v>
      </c>
      <c r="K1504" t="s">
        <v>11</v>
      </c>
      <c r="L1504" t="str">
        <f>SUBSTITUTE(SUBSTITUTE(Table1[[#This Row],[PredictorSetsOrig]],"task","act"),"startend","se")</f>
        <v>2gram</v>
      </c>
      <c r="M1504" s="32" t="s">
        <v>434</v>
      </c>
      <c r="N1504" s="3">
        <v>30</v>
      </c>
      <c r="O1504" s="3">
        <f>IF(Table1[[#This Row],[Algorithm]]="None",0,IF(Table1[[#This Row],[NumPredictors]]&lt;=5,5,IF(Table1[[#This Row],[NumPredictors]]&lt;=10,10,IF(Table1[[#This Row],[NumPredictors]]&lt;=30,30,50))))</f>
        <v>30</v>
      </c>
      <c r="P1504" s="2">
        <v>0.80230000000000001</v>
      </c>
      <c r="Q1504" s="2">
        <v>0.80493333333333295</v>
      </c>
      <c r="R1504">
        <v>0.520000000000437</v>
      </c>
      <c r="S1504">
        <v>58.020000000000401</v>
      </c>
      <c r="T1504">
        <v>4.90999999999985</v>
      </c>
      <c r="U1504" s="3">
        <v>1.4140062500916399</v>
      </c>
      <c r="V1504" s="17"/>
      <c r="W1504" s="22">
        <f>IFERROR(Table1[[#This Row],[MutualInformation]]/Table1[[#This Row],[MutualInformationPotential]],0)</f>
        <v>0</v>
      </c>
      <c r="X1504" s="3">
        <v>1.3582012833188301E-2</v>
      </c>
      <c r="Y1504" s="3"/>
      <c r="Z1504" s="3">
        <f>IFERROR(Table1[[#This Row],[MutualInformationVsOutcome]]/Table1[[#This Row],[MutualInformationVsOutcomePotential]],0)</f>
        <v>0</v>
      </c>
      <c r="AA1504">
        <v>0</v>
      </c>
      <c r="AB1504">
        <v>8023</v>
      </c>
      <c r="AC1504">
        <v>0</v>
      </c>
      <c r="AD1504">
        <v>1977</v>
      </c>
      <c r="AE1504" s="3" t="s">
        <v>1665</v>
      </c>
      <c r="AF15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04" s="17" t="str">
        <f>RIGHT(Table1[[#This Row],[AlgorithmFunc]],LEN(Table1[[#This Row],[AlgorithmFunc]])-16)</f>
        <v>Random</v>
      </c>
      <c r="AH1504" s="3">
        <f>Table1[[#This Row],['# CM TP]]+Table1[[#This Row],['# CM TN]]</f>
        <v>8023</v>
      </c>
      <c r="AI1504" s="3">
        <f>Table1[[#This Row],['# CM FP]]+Table1[[#This Row],['# CM FN]]</f>
        <v>1977</v>
      </c>
      <c r="AJ1504" s="3">
        <f>Table1[[#This Row],['# CM TP]]+Table1[[#This Row],['# CM FP]]</f>
        <v>0</v>
      </c>
      <c r="AK1504" s="3">
        <f>Table1[[#This Row],['# CM TN]]+Table1[[#This Row],['# CM FN]]</f>
        <v>10000</v>
      </c>
      <c r="AL1504" s="3">
        <f>Table1[[#This Row],[GT_T]]+Table1[[#This Row],[GT_F]]</f>
        <v>10000</v>
      </c>
      <c r="AM1504" s="3">
        <f>IFERROR((Table1[[#This Row],['# CM TP]]+Table1[[#This Row],['# CM TN]])/Table1[[#This Row],[GT_TOT]], 0)</f>
        <v>0.80230000000000001</v>
      </c>
      <c r="AN1504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504" s="3">
        <f>(Table1[[#This Row],[OBS_ACC]]-Table1[[#This Row],[EXP_ACC]])/(1-Table1[[#This Row],[EXP_ACC]])</f>
        <v>0.75358344758818396</v>
      </c>
      <c r="AP1504" s="3">
        <f>Table1[[#This Row],['# CM TP]]+Table1[[#This Row],['# CM FN]]</f>
        <v>1977</v>
      </c>
      <c r="AQ1504" s="3">
        <f>Table1[[#This Row],['# CM TN]]+Table1[[#This Row],['# CM FP]]</f>
        <v>8023</v>
      </c>
      <c r="AR1504" s="2">
        <f>IFERROR(Table1[[#This Row],[NUM_T]]/(Table1[[#This Row],[NUM_T]]+Table1[[#This Row],[NUM_F]]),0)</f>
        <v>0.19769999999999999</v>
      </c>
      <c r="AS1504" s="2">
        <f>IFERROR(((LEN(Table1[[#This Row],[Predictors]])-LEN(SUBSTITUTE(Table1[[#This Row],[Predictors]],"_","")))/Table1[[#This Row],[NumPredictors]])-Table1[[#This Row],[P_se]],0)</f>
        <v>1</v>
      </c>
      <c r="AT1504" s="2">
        <f>IFERROR((LEN(Table1[[#This Row],[Predictors]])-LEN(SUBSTITUTE(Table1[[#This Row],[Predictors]],".","")))/Table1[[#This Row],[NumPredictors]],0)</f>
        <v>0</v>
      </c>
      <c r="AU15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4" s="2">
        <f>1-(Table1[[#This Row],[P_2gram]]+Table1[[#This Row],[P_order]]+Table1[[#This Row],[P_se]])</f>
        <v>0</v>
      </c>
    </row>
    <row r="1505" spans="1:48" x14ac:dyDescent="0.25">
      <c r="A1505">
        <v>22</v>
      </c>
      <c r="B1505" t="s">
        <v>645</v>
      </c>
      <c r="C1505" t="s">
        <v>185</v>
      </c>
      <c r="D1505" t="s">
        <v>1510</v>
      </c>
      <c r="E1505">
        <v>40000</v>
      </c>
      <c r="F15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505" t="s">
        <v>1664</v>
      </c>
      <c r="H1505" s="3">
        <v>1</v>
      </c>
      <c r="I1505">
        <v>43131.130266203705</v>
      </c>
      <c r="J1505" t="s">
        <v>405</v>
      </c>
      <c r="K1505" t="s">
        <v>11</v>
      </c>
      <c r="L1505" t="str">
        <f>SUBSTITUTE(SUBSTITUTE(Table1[[#This Row],[PredictorSetsOrig]],"task","act"),"startend","se")</f>
        <v>2gram,order</v>
      </c>
      <c r="M1505" s="32" t="s">
        <v>438</v>
      </c>
      <c r="N1505" s="3">
        <v>30</v>
      </c>
      <c r="O1505" s="3">
        <f>IF(Table1[[#This Row],[Algorithm]]="None",0,IF(Table1[[#This Row],[NumPredictors]]&lt;=5,5,IF(Table1[[#This Row],[NumPredictors]]&lt;=10,10,IF(Table1[[#This Row],[NumPredictors]]&lt;=30,30,50))))</f>
        <v>30</v>
      </c>
      <c r="P1505" s="2">
        <v>0.80230000000000001</v>
      </c>
      <c r="Q1505" s="2">
        <v>0.80493333333333295</v>
      </c>
      <c r="R1505">
        <v>1.20999999999913</v>
      </c>
      <c r="S1505">
        <v>57.989999999997998</v>
      </c>
      <c r="T1505">
        <v>11.7799999999988</v>
      </c>
      <c r="U1505" s="3">
        <v>0.88853376719092803</v>
      </c>
      <c r="V1505" s="17"/>
      <c r="W1505" s="22">
        <f>IFERROR(Table1[[#This Row],[MutualInformation]]/Table1[[#This Row],[MutualInformationPotential]],0)</f>
        <v>0</v>
      </c>
      <c r="X1505" s="3">
        <v>1.04263161311291E-2</v>
      </c>
      <c r="Y1505" s="3"/>
      <c r="Z1505" s="3">
        <f>IFERROR(Table1[[#This Row],[MutualInformationVsOutcome]]/Table1[[#This Row],[MutualInformationVsOutcomePotential]],0)</f>
        <v>0</v>
      </c>
      <c r="AA1505">
        <v>0</v>
      </c>
      <c r="AB1505">
        <v>8023</v>
      </c>
      <c r="AC1505">
        <v>0</v>
      </c>
      <c r="AD1505">
        <v>1977</v>
      </c>
      <c r="AE1505" s="3" t="s">
        <v>1667</v>
      </c>
      <c r="AF15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05" s="17" t="str">
        <f>RIGHT(Table1[[#This Row],[AlgorithmFunc]],LEN(Table1[[#This Row],[AlgorithmFunc]])-16)</f>
        <v>Random</v>
      </c>
      <c r="AH1505" s="3">
        <f>Table1[[#This Row],['# CM TP]]+Table1[[#This Row],['# CM TN]]</f>
        <v>8023</v>
      </c>
      <c r="AI1505" s="3">
        <f>Table1[[#This Row],['# CM FP]]+Table1[[#This Row],['# CM FN]]</f>
        <v>1977</v>
      </c>
      <c r="AJ1505" s="3">
        <f>Table1[[#This Row],['# CM TP]]+Table1[[#This Row],['# CM FP]]</f>
        <v>0</v>
      </c>
      <c r="AK1505" s="3">
        <f>Table1[[#This Row],['# CM TN]]+Table1[[#This Row],['# CM FN]]</f>
        <v>10000</v>
      </c>
      <c r="AL1505" s="3">
        <f>Table1[[#This Row],[GT_T]]+Table1[[#This Row],[GT_F]]</f>
        <v>10000</v>
      </c>
      <c r="AM1505" s="3">
        <f>IFERROR((Table1[[#This Row],['# CM TP]]+Table1[[#This Row],['# CM TN]])/Table1[[#This Row],[GT_TOT]], 0)</f>
        <v>0.80230000000000001</v>
      </c>
      <c r="AN1505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505" s="3">
        <f>(Table1[[#This Row],[OBS_ACC]]-Table1[[#This Row],[EXP_ACC]])/(1-Table1[[#This Row],[EXP_ACC]])</f>
        <v>0.75358344758818396</v>
      </c>
      <c r="AP1505" s="3">
        <f>Table1[[#This Row],['# CM TP]]+Table1[[#This Row],['# CM FN]]</f>
        <v>1977</v>
      </c>
      <c r="AQ1505" s="3">
        <f>Table1[[#This Row],['# CM TN]]+Table1[[#This Row],['# CM FP]]</f>
        <v>8023</v>
      </c>
      <c r="AR1505" s="2">
        <f>IFERROR(Table1[[#This Row],[NUM_T]]/(Table1[[#This Row],[NUM_T]]+Table1[[#This Row],[NUM_F]]),0)</f>
        <v>0.19769999999999999</v>
      </c>
      <c r="AS1505" s="2">
        <f>IFERROR(((LEN(Table1[[#This Row],[Predictors]])-LEN(SUBSTITUTE(Table1[[#This Row],[Predictors]],"_","")))/Table1[[#This Row],[NumPredictors]])-Table1[[#This Row],[P_se]],0)</f>
        <v>0.5</v>
      </c>
      <c r="AT1505" s="2">
        <f>IFERROR((LEN(Table1[[#This Row],[Predictors]])-LEN(SUBSTITUTE(Table1[[#This Row],[Predictors]],".","")))/Table1[[#This Row],[NumPredictors]],0)</f>
        <v>0.5</v>
      </c>
      <c r="AU15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5" s="2">
        <f>1-(Table1[[#This Row],[P_2gram]]+Table1[[#This Row],[P_order]]+Table1[[#This Row],[P_se]])</f>
        <v>0</v>
      </c>
    </row>
    <row r="1506" spans="1:48" x14ac:dyDescent="0.25">
      <c r="A1506">
        <v>18</v>
      </c>
      <c r="B1506" t="s">
        <v>645</v>
      </c>
      <c r="C1506" t="s">
        <v>185</v>
      </c>
      <c r="D1506" t="s">
        <v>1510</v>
      </c>
      <c r="E1506">
        <v>40000</v>
      </c>
      <c r="F15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506" t="s">
        <v>1664</v>
      </c>
      <c r="H1506" s="3">
        <v>1</v>
      </c>
      <c r="I1506">
        <v>43131.12704861111</v>
      </c>
      <c r="J1506" t="s">
        <v>405</v>
      </c>
      <c r="K1506" t="s">
        <v>11</v>
      </c>
      <c r="L1506" t="str">
        <f>SUBSTITUTE(SUBSTITUTE(Table1[[#This Row],[PredictorSetsOrig]],"task","act"),"startend","se")</f>
        <v>act,2gram,order</v>
      </c>
      <c r="M1506" s="32" t="s">
        <v>24</v>
      </c>
      <c r="N1506" s="3">
        <v>30</v>
      </c>
      <c r="O1506" s="3">
        <f>IF(Table1[[#This Row],[Algorithm]]="None",0,IF(Table1[[#This Row],[NumPredictors]]&lt;=5,5,IF(Table1[[#This Row],[NumPredictors]]&lt;=10,10,IF(Table1[[#This Row],[NumPredictors]]&lt;=30,30,50))))</f>
        <v>30</v>
      </c>
      <c r="P1506" s="2">
        <v>0.80230000000000001</v>
      </c>
      <c r="Q1506" s="2">
        <v>0.80496666666666705</v>
      </c>
      <c r="R1506">
        <v>1.2399999999979601</v>
      </c>
      <c r="S1506">
        <v>61.180000000000298</v>
      </c>
      <c r="T1506">
        <v>12.4699999999975</v>
      </c>
      <c r="U1506" s="3">
        <v>1.5468783491595299</v>
      </c>
      <c r="V1506" s="17"/>
      <c r="W1506" s="22">
        <f>IFERROR(Table1[[#This Row],[MutualInformation]]/Table1[[#This Row],[MutualInformationPotential]],0)</f>
        <v>0</v>
      </c>
      <c r="X1506" s="3">
        <v>1.9401862315840301E-2</v>
      </c>
      <c r="Y1506" s="3"/>
      <c r="Z1506" s="3">
        <f>IFERROR(Table1[[#This Row],[MutualInformationVsOutcome]]/Table1[[#This Row],[MutualInformationVsOutcomePotential]],0)</f>
        <v>0</v>
      </c>
      <c r="AA1506">
        <v>0</v>
      </c>
      <c r="AB1506">
        <v>8023</v>
      </c>
      <c r="AC1506">
        <v>0</v>
      </c>
      <c r="AD1506">
        <v>1977</v>
      </c>
      <c r="AE1506" s="3" t="s">
        <v>415</v>
      </c>
      <c r="AF15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06" s="17" t="str">
        <f>RIGHT(Table1[[#This Row],[AlgorithmFunc]],LEN(Table1[[#This Row],[AlgorithmFunc]])-16)</f>
        <v>Random</v>
      </c>
      <c r="AH1506" s="3">
        <f>Table1[[#This Row],['# CM TP]]+Table1[[#This Row],['# CM TN]]</f>
        <v>8023</v>
      </c>
      <c r="AI1506" s="3">
        <f>Table1[[#This Row],['# CM FP]]+Table1[[#This Row],['# CM FN]]</f>
        <v>1977</v>
      </c>
      <c r="AJ1506" s="3">
        <f>Table1[[#This Row],['# CM TP]]+Table1[[#This Row],['# CM FP]]</f>
        <v>0</v>
      </c>
      <c r="AK1506" s="3">
        <f>Table1[[#This Row],['# CM TN]]+Table1[[#This Row],['# CM FN]]</f>
        <v>10000</v>
      </c>
      <c r="AL1506" s="3">
        <f>Table1[[#This Row],[GT_T]]+Table1[[#This Row],[GT_F]]</f>
        <v>10000</v>
      </c>
      <c r="AM1506" s="3">
        <f>IFERROR((Table1[[#This Row],['# CM TP]]+Table1[[#This Row],['# CM TN]])/Table1[[#This Row],[GT_TOT]], 0)</f>
        <v>0.80230000000000001</v>
      </c>
      <c r="AN1506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1506" s="3">
        <f>(Table1[[#This Row],[OBS_ACC]]-Table1[[#This Row],[EXP_ACC]])/(1-Table1[[#This Row],[EXP_ACC]])</f>
        <v>0.75358344758818396</v>
      </c>
      <c r="AP1506" s="3">
        <f>Table1[[#This Row],['# CM TP]]+Table1[[#This Row],['# CM FN]]</f>
        <v>1977</v>
      </c>
      <c r="AQ1506" s="3">
        <f>Table1[[#This Row],['# CM TN]]+Table1[[#This Row],['# CM FP]]</f>
        <v>8023</v>
      </c>
      <c r="AR1506" s="2">
        <f>IFERROR(Table1[[#This Row],[NUM_T]]/(Table1[[#This Row],[NUM_T]]+Table1[[#This Row],[NUM_F]]),0)</f>
        <v>0.19769999999999999</v>
      </c>
      <c r="AS1506" s="2">
        <f>IFERROR(((LEN(Table1[[#This Row],[Predictors]])-LEN(SUBSTITUTE(Table1[[#This Row],[Predictors]],"_","")))/Table1[[#This Row],[NumPredictors]])-Table1[[#This Row],[P_se]],0)</f>
        <v>0.5</v>
      </c>
      <c r="AT1506" s="2">
        <f>IFERROR((LEN(Table1[[#This Row],[Predictors]])-LEN(SUBSTITUTE(Table1[[#This Row],[Predictors]],".","")))/Table1[[#This Row],[NumPredictors]],0)</f>
        <v>0.46666666666666667</v>
      </c>
      <c r="AU15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6" s="2">
        <f>1-(Table1[[#This Row],[P_2gram]]+Table1[[#This Row],[P_order]]+Table1[[#This Row],[P_se]])</f>
        <v>3.3333333333333326E-2</v>
      </c>
    </row>
    <row r="1507" spans="1:48" x14ac:dyDescent="0.25">
      <c r="A1507">
        <v>9</v>
      </c>
      <c r="B1507" t="s">
        <v>645</v>
      </c>
      <c r="C1507" t="s">
        <v>185</v>
      </c>
      <c r="D1507" t="s">
        <v>1510</v>
      </c>
      <c r="E1507">
        <v>40000</v>
      </c>
      <c r="F15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07" t="s">
        <v>1586</v>
      </c>
      <c r="H1507" s="3">
        <v>1</v>
      </c>
      <c r="I1507" s="1">
        <v>43126.83221064815</v>
      </c>
      <c r="J1507" t="s">
        <v>51</v>
      </c>
      <c r="K1507" t="s">
        <v>11</v>
      </c>
      <c r="L1507" t="str">
        <f>SUBSTITUTE(SUBSTITUTE(Table1[[#This Row],[PredictorSetsOrig]],"task","act"),"startend","se")</f>
        <v>2gram</v>
      </c>
      <c r="M1507" s="32" t="s">
        <v>434</v>
      </c>
      <c r="N1507" s="3">
        <v>10</v>
      </c>
      <c r="O1507" s="3">
        <f>IF(Table1[[#This Row],[Algorithm]]="None",0,IF(Table1[[#This Row],[NumPredictors]]&lt;=5,5,IF(Table1[[#This Row],[NumPredictors]]&lt;=10,10,IF(Table1[[#This Row],[NumPredictors]]&lt;=30,30,50))))</f>
        <v>10</v>
      </c>
      <c r="P1507" s="2">
        <v>0.80220000000000002</v>
      </c>
      <c r="Q1507" s="2">
        <v>0.80530000000000002</v>
      </c>
      <c r="R1507">
        <v>49.8399999999965</v>
      </c>
      <c r="S1507">
        <v>43.149999999994201</v>
      </c>
      <c r="T1507">
        <v>6.5800000000017498</v>
      </c>
      <c r="U1507" s="3">
        <v>1.5754292416908899</v>
      </c>
      <c r="V1507" s="17"/>
      <c r="W1507" s="22">
        <f>IFERROR(Table1[[#This Row],[MutualInformation]]/Table1[[#This Row],[MutualInformationPotential]],0)</f>
        <v>0</v>
      </c>
      <c r="X1507" s="3">
        <v>1.9144083385132401E-2</v>
      </c>
      <c r="Y1507" s="3"/>
      <c r="Z1507" s="3">
        <f>IFERROR(Table1[[#This Row],[MutualInformationVsOutcome]]/Table1[[#This Row],[MutualInformationVsOutcomePotential]],0)</f>
        <v>0</v>
      </c>
      <c r="AA1507">
        <v>0</v>
      </c>
      <c r="AB1507">
        <v>8022</v>
      </c>
      <c r="AC1507">
        <v>1</v>
      </c>
      <c r="AD1507">
        <v>1977</v>
      </c>
      <c r="AE1507" s="3" t="s">
        <v>1609</v>
      </c>
      <c r="AF150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507" s="17" t="str">
        <f>RIGHT(Table1[[#This Row],[AlgorithmFunc]],LEN(Table1[[#This Row],[AlgorithmFunc]])-16)</f>
        <v>ClusterImportance</v>
      </c>
      <c r="AH1507" s="3">
        <f>Table1[[#This Row],['# CM TP]]+Table1[[#This Row],['# CM TN]]</f>
        <v>8022</v>
      </c>
      <c r="AI1507" s="3">
        <f>Table1[[#This Row],['# CM FP]]+Table1[[#This Row],['# CM FN]]</f>
        <v>1978</v>
      </c>
      <c r="AJ1507" s="3">
        <f>Table1[[#This Row],['# CM TP]]+Table1[[#This Row],['# CM FP]]</f>
        <v>1</v>
      </c>
      <c r="AK1507" s="3">
        <f>Table1[[#This Row],['# CM TN]]+Table1[[#This Row],['# CM FN]]</f>
        <v>9999</v>
      </c>
      <c r="AL1507" s="3">
        <f>Table1[[#This Row],[GT_T]]+Table1[[#This Row],[GT_F]]</f>
        <v>10000</v>
      </c>
      <c r="AM1507" s="3">
        <f>IFERROR((Table1[[#This Row],['# CM TP]]+Table1[[#This Row],['# CM TN]])/Table1[[#This Row],[GT_TOT]], 0)</f>
        <v>0.80220000000000002</v>
      </c>
      <c r="AN1507" s="3">
        <f>IFERROR(((Table1[[#This Row],[GT_T]]*Table1[[#This Row],[GT_ML_P]]/Table1[[#This Row],[GT_TOT]])+(Table1[[#This Row],[GT_F]]*Table1[[#This Row],[GT_ML_N]]/Table1[[#This Row],[GT_TOT]]))/Table1[[#This Row],[GT_TOT]],0)</f>
        <v>0.19786044000000003</v>
      </c>
      <c r="AO1507" s="3">
        <f>(Table1[[#This Row],[OBS_ACC]]-Table1[[#This Row],[EXP_ACC]])/(1-Table1[[#This Row],[EXP_ACC]])</f>
        <v>0.75340949397882839</v>
      </c>
      <c r="AP1507" s="3">
        <f>Table1[[#This Row],['# CM TP]]+Table1[[#This Row],['# CM FN]]</f>
        <v>1977</v>
      </c>
      <c r="AQ1507" s="3">
        <f>Table1[[#This Row],['# CM TN]]+Table1[[#This Row],['# CM FP]]</f>
        <v>8023</v>
      </c>
      <c r="AR1507" s="2">
        <f>IFERROR(Table1[[#This Row],[NUM_T]]/(Table1[[#This Row],[NUM_T]]+Table1[[#This Row],[NUM_F]]),0)</f>
        <v>0.19769999999999999</v>
      </c>
      <c r="AS1507" s="2">
        <f>IFERROR(((LEN(Table1[[#This Row],[Predictors]])-LEN(SUBSTITUTE(Table1[[#This Row],[Predictors]],"_","")))/Table1[[#This Row],[NumPredictors]])-Table1[[#This Row],[P_se]],0)</f>
        <v>1</v>
      </c>
      <c r="AT1507" s="2">
        <f>IFERROR((LEN(Table1[[#This Row],[Predictors]])-LEN(SUBSTITUTE(Table1[[#This Row],[Predictors]],".","")))/Table1[[#This Row],[NumPredictors]],0)</f>
        <v>0</v>
      </c>
      <c r="AU15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7" s="2">
        <f>1-(Table1[[#This Row],[P_2gram]]+Table1[[#This Row],[P_order]]+Table1[[#This Row],[P_se]])</f>
        <v>0</v>
      </c>
    </row>
    <row r="1508" spans="1:48" x14ac:dyDescent="0.25">
      <c r="A1508">
        <v>56</v>
      </c>
      <c r="B1508" t="s">
        <v>645</v>
      </c>
      <c r="C1508" t="s">
        <v>190</v>
      </c>
      <c r="D1508" s="26" t="s">
        <v>1510</v>
      </c>
      <c r="E1508">
        <v>20000</v>
      </c>
      <c r="F15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508" t="s">
        <v>719</v>
      </c>
      <c r="H1508" s="3">
        <v>1</v>
      </c>
      <c r="I1508" s="1">
        <v>42796.883043981485</v>
      </c>
      <c r="J1508" t="s">
        <v>51</v>
      </c>
      <c r="K1508" t="s">
        <v>11</v>
      </c>
      <c r="L1508" t="str">
        <f>SUBSTITUTE(SUBSTITUTE(Table1[[#This Row],[PredictorSetsOrig]],"task","act"),"startend","se")</f>
        <v>2gram,order</v>
      </c>
      <c r="M1508" s="14" t="s">
        <v>438</v>
      </c>
      <c r="N1508" s="3">
        <v>10</v>
      </c>
      <c r="O1508" s="3">
        <f>IF(Table1[[#This Row],[Algorithm]]="None",0,IF(Table1[[#This Row],[NumPredictors]]&lt;=5,5,IF(Table1[[#This Row],[NumPredictors]]&lt;=10,10,IF(Table1[[#This Row],[NumPredictors]]&lt;=30,30,50))))</f>
        <v>10</v>
      </c>
      <c r="P1508" s="2">
        <v>0.80220000000000002</v>
      </c>
      <c r="Q1508" s="2">
        <v>0.80053333333333299</v>
      </c>
      <c r="R1508" s="1">
        <v>43.409999999996202</v>
      </c>
      <c r="S1508" s="3">
        <v>19.209999999999098</v>
      </c>
      <c r="T1508" s="1">
        <v>7.6699999999982502</v>
      </c>
      <c r="U1508" s="3">
        <v>1.11778342549786</v>
      </c>
      <c r="V1508" s="17">
        <v>8.1399388169154694</v>
      </c>
      <c r="W1508" s="22">
        <f>IFERROR(Table1[[#This Row],[MutualInformation]]/Table1[[#This Row],[MutualInformationPotential]],0)</f>
        <v>0.13732086329383866</v>
      </c>
      <c r="X1508" s="3">
        <v>7.3298468086148802E-2</v>
      </c>
      <c r="Y1508" s="3">
        <v>0.49173571705802399</v>
      </c>
      <c r="Z1508" s="3">
        <f>IFERROR(Table1[[#This Row],[MutualInformationVsOutcome]]/Table1[[#This Row],[MutualInformationVsOutcomePotential]],0)</f>
        <v>0.14906069570191441</v>
      </c>
      <c r="AA1508">
        <v>314</v>
      </c>
      <c r="AB1508">
        <v>3697</v>
      </c>
      <c r="AC1508">
        <v>144</v>
      </c>
      <c r="AD1508">
        <v>845</v>
      </c>
      <c r="AE1508" s="3" t="s">
        <v>767</v>
      </c>
      <c r="AF15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508" s="17" t="str">
        <f>RIGHT(Table1[[#This Row],[AlgorithmFunc]],LEN(Table1[[#This Row],[AlgorithmFunc]])-16)</f>
        <v>ClusterImportance</v>
      </c>
      <c r="AH1508" s="3">
        <f>Table1[[#This Row],['# CM TP]]+Table1[[#This Row],['# CM TN]]</f>
        <v>4011</v>
      </c>
      <c r="AI1508" s="3">
        <f>Table1[[#This Row],['# CM FP]]+Table1[[#This Row],['# CM FN]]</f>
        <v>989</v>
      </c>
      <c r="AJ1508" s="3">
        <f>Table1[[#This Row],['# CM TP]]+Table1[[#This Row],['# CM FP]]</f>
        <v>458</v>
      </c>
      <c r="AK1508" s="3">
        <f>Table1[[#This Row],['# CM TN]]+Table1[[#This Row],['# CM FN]]</f>
        <v>4542</v>
      </c>
      <c r="AL1508" s="3">
        <f>Table1[[#This Row],[GT_T]]+Table1[[#This Row],[GT_F]]</f>
        <v>5000</v>
      </c>
      <c r="AM1508" s="3">
        <f>IFERROR((Table1[[#This Row],['# CM TP]]+Table1[[#This Row],['# CM TN]])/Table1[[#This Row],[GT_TOT]], 0)</f>
        <v>0.80220000000000002</v>
      </c>
      <c r="AN1508" s="3">
        <f>IFERROR(((Table1[[#This Row],[GT_T]]*Table1[[#This Row],[GT_ML_P]]/Table1[[#This Row],[GT_TOT]])+(Table1[[#This Row],[GT_F]]*Table1[[#This Row],[GT_ML_N]]/Table1[[#This Row],[GT_TOT]]))/Table1[[#This Row],[GT_TOT]],0)</f>
        <v>0.25316304000000001</v>
      </c>
      <c r="AO1508" s="3">
        <f>(Table1[[#This Row],[OBS_ACC]]-Table1[[#This Row],[EXP_ACC]])/(1-Table1[[#This Row],[EXP_ACC]])</f>
        <v>0.73514969050273038</v>
      </c>
      <c r="AP1508" s="3">
        <f>Table1[[#This Row],['# CM TP]]+Table1[[#This Row],['# CM FN]]</f>
        <v>1159</v>
      </c>
      <c r="AQ1508" s="3">
        <f>Table1[[#This Row],['# CM TN]]+Table1[[#This Row],['# CM FP]]</f>
        <v>3841</v>
      </c>
      <c r="AR1508" s="2">
        <f>IFERROR(Table1[[#This Row],[NUM_T]]/(Table1[[#This Row],[NUM_T]]+Table1[[#This Row],[NUM_F]]),0)</f>
        <v>0.23180000000000001</v>
      </c>
      <c r="AS1508" s="2">
        <f>IFERROR(((LEN(Table1[[#This Row],[Predictors]])-LEN(SUBSTITUTE(Table1[[#This Row],[Predictors]],"_","")))/Table1[[#This Row],[NumPredictors]])-Table1[[#This Row],[P_se]],0)</f>
        <v>0.6</v>
      </c>
      <c r="AT1508" s="2">
        <f>IFERROR((LEN(Table1[[#This Row],[Predictors]])-LEN(SUBSTITUTE(Table1[[#This Row],[Predictors]],".","")))/Table1[[#This Row],[NumPredictors]],0)</f>
        <v>0.4</v>
      </c>
      <c r="AU15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8" s="2">
        <f>1-(Table1[[#This Row],[P_2gram]]+Table1[[#This Row],[P_order]]+Table1[[#This Row],[P_se]])</f>
        <v>0</v>
      </c>
    </row>
    <row r="1509" spans="1:48" x14ac:dyDescent="0.25">
      <c r="A1509">
        <v>46</v>
      </c>
      <c r="B1509" t="s">
        <v>645</v>
      </c>
      <c r="C1509" t="s">
        <v>1503</v>
      </c>
      <c r="D1509" t="s">
        <v>1506</v>
      </c>
      <c r="E1509">
        <v>7554</v>
      </c>
      <c r="F15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509" t="s">
        <v>1769</v>
      </c>
      <c r="H1509" s="3">
        <v>1</v>
      </c>
      <c r="I1509" s="1">
        <v>43141.622430555559</v>
      </c>
      <c r="J1509" t="s">
        <v>484</v>
      </c>
      <c r="K1509" t="s">
        <v>11</v>
      </c>
      <c r="L1509" t="str">
        <f>SUBSTITUTE(SUBSTITUTE(Table1[[#This Row],[PredictorSetsOrig]],"task","act"),"startend","se")</f>
        <v>act,2gram,order</v>
      </c>
      <c r="M1509" s="32" t="s">
        <v>24</v>
      </c>
      <c r="N1509" s="3">
        <v>30</v>
      </c>
      <c r="O1509" s="3">
        <f>IF(Table1[[#This Row],[Algorithm]]="None",0,IF(Table1[[#This Row],[NumPredictors]]&lt;=5,5,IF(Table1[[#This Row],[NumPredictors]]&lt;=10,10,IF(Table1[[#This Row],[NumPredictors]]&lt;=30,30,50))))</f>
        <v>30</v>
      </c>
      <c r="P1509" s="2">
        <v>0.80995235574377999</v>
      </c>
      <c r="Q1509" s="2">
        <v>0.83300970873786395</v>
      </c>
      <c r="R1509">
        <v>0.27999999999997299</v>
      </c>
      <c r="S1509">
        <v>12.9699999999998</v>
      </c>
      <c r="T1509">
        <v>0.44000000000005501</v>
      </c>
      <c r="U1509" s="3">
        <v>4.4391487867164203</v>
      </c>
      <c r="V1509" s="17"/>
      <c r="W1509" s="22">
        <f>IFERROR(Table1[[#This Row],[MutualInformation]]/Table1[[#This Row],[MutualInformationPotential]],0)</f>
        <v>0</v>
      </c>
      <c r="X1509" s="3">
        <v>0.25362505283914999</v>
      </c>
      <c r="Y1509" s="3"/>
      <c r="Z1509" s="3">
        <f>IFERROR(Table1[[#This Row],[MutualInformationVsOutcome]]/Table1[[#This Row],[MutualInformationVsOutcomePotential]],0)</f>
        <v>0</v>
      </c>
      <c r="AA1509">
        <v>126</v>
      </c>
      <c r="AB1509">
        <v>1404</v>
      </c>
      <c r="AC1509">
        <v>74</v>
      </c>
      <c r="AD1509">
        <v>285</v>
      </c>
      <c r="AE1509" s="3" t="s">
        <v>1814</v>
      </c>
      <c r="AF15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509" s="17" t="str">
        <f>RIGHT(Table1[[#This Row],[AlgorithmFunc]],LEN(Table1[[#This Row],[AlgorithmFunc]])-16)</f>
        <v>MRMREnsemble5</v>
      </c>
      <c r="AH1509" s="3">
        <f>Table1[[#This Row],['# CM TP]]+Table1[[#This Row],['# CM TN]]</f>
        <v>1530</v>
      </c>
      <c r="AI1509" s="3">
        <f>Table1[[#This Row],['# CM FP]]+Table1[[#This Row],['# CM FN]]</f>
        <v>359</v>
      </c>
      <c r="AJ1509" s="3">
        <f>Table1[[#This Row],['# CM TP]]+Table1[[#This Row],['# CM FP]]</f>
        <v>200</v>
      </c>
      <c r="AK1509" s="3">
        <f>Table1[[#This Row],['# CM TN]]+Table1[[#This Row],['# CM FN]]</f>
        <v>1689</v>
      </c>
      <c r="AL1509" s="3">
        <f>Table1[[#This Row],[GT_T]]+Table1[[#This Row],[GT_F]]</f>
        <v>1889</v>
      </c>
      <c r="AM1509" s="3">
        <f>IFERROR((Table1[[#This Row],['# CM TP]]+Table1[[#This Row],['# CM TN]])/Table1[[#This Row],[GT_TOT]], 0)</f>
        <v>0.80995235574377977</v>
      </c>
      <c r="AN1509" s="3">
        <f>IFERROR(((Table1[[#This Row],[GT_T]]*Table1[[#This Row],[GT_ML_P]]/Table1[[#This Row],[GT_TOT]])+(Table1[[#This Row],[GT_F]]*Table1[[#This Row],[GT_ML_N]]/Table1[[#This Row],[GT_TOT]]))/Table1[[#This Row],[GT_TOT]],0)</f>
        <v>0.2556807529367453</v>
      </c>
      <c r="AO1509" s="3">
        <f>(Table1[[#This Row],[OBS_ACC]]-Table1[[#This Row],[EXP_ACC]])/(1-Table1[[#This Row],[EXP_ACC]])</f>
        <v>0.74466917924524745</v>
      </c>
      <c r="AP1509" s="3">
        <f>Table1[[#This Row],['# CM TP]]+Table1[[#This Row],['# CM FN]]</f>
        <v>411</v>
      </c>
      <c r="AQ1509" s="3">
        <f>Table1[[#This Row],['# CM TN]]+Table1[[#This Row],['# CM FP]]</f>
        <v>1478</v>
      </c>
      <c r="AR1509" s="2">
        <f>IFERROR(Table1[[#This Row],[NUM_T]]/(Table1[[#This Row],[NUM_T]]+Table1[[#This Row],[NUM_F]]),0)</f>
        <v>0.21757543673901536</v>
      </c>
      <c r="AS1509" s="2">
        <f>IFERROR(((LEN(Table1[[#This Row],[Predictors]])-LEN(SUBSTITUTE(Table1[[#This Row],[Predictors]],"_","")))/Table1[[#This Row],[NumPredictors]])-Table1[[#This Row],[P_se]],0)</f>
        <v>0.76666666666666672</v>
      </c>
      <c r="AT1509" s="2">
        <f>IFERROR((LEN(Table1[[#This Row],[Predictors]])-LEN(SUBSTITUTE(Table1[[#This Row],[Predictors]],".","")))/Table1[[#This Row],[NumPredictors]],0)</f>
        <v>0.1</v>
      </c>
      <c r="AU15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09" s="2">
        <f>1-(Table1[[#This Row],[P_2gram]]+Table1[[#This Row],[P_order]]+Table1[[#This Row],[P_se]])</f>
        <v>0.1333333333333333</v>
      </c>
    </row>
    <row r="1510" spans="1:48" x14ac:dyDescent="0.25">
      <c r="A1510">
        <v>141</v>
      </c>
      <c r="B1510" t="s">
        <v>645</v>
      </c>
      <c r="C1510" t="s">
        <v>185</v>
      </c>
      <c r="D1510" s="26" t="s">
        <v>1510</v>
      </c>
      <c r="E1510">
        <v>40000</v>
      </c>
      <c r="F15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510" t="s">
        <v>1070</v>
      </c>
      <c r="H1510" s="3">
        <v>1</v>
      </c>
      <c r="I1510" s="1">
        <v>43118.942164351851</v>
      </c>
      <c r="J1510" t="s">
        <v>982</v>
      </c>
      <c r="K1510" t="s">
        <v>11</v>
      </c>
      <c r="L1510" t="str">
        <f>SUBSTITUTE(SUBSTITUTE(Table1[[#This Row],[PredictorSetsOrig]],"task","act"),"startend","se")</f>
        <v>2gram</v>
      </c>
      <c r="M1510" s="32" t="s">
        <v>434</v>
      </c>
      <c r="N1510" s="3">
        <v>30</v>
      </c>
      <c r="O1510" s="3">
        <f>IF(Table1[[#This Row],[Algorithm]]="None",0,IF(Table1[[#This Row],[NumPredictors]]&lt;=5,5,IF(Table1[[#This Row],[NumPredictors]]&lt;=10,10,IF(Table1[[#This Row],[NumPredictors]]&lt;=30,30,50))))</f>
        <v>30</v>
      </c>
      <c r="P1510" s="2">
        <v>0.80220000000000002</v>
      </c>
      <c r="Q1510" s="2">
        <v>0.80496666666666705</v>
      </c>
      <c r="R1510">
        <v>3.1100000000005799</v>
      </c>
      <c r="S1510">
        <v>60.519999999998603</v>
      </c>
      <c r="T1510">
        <v>5.2199999999993496</v>
      </c>
      <c r="U1510" s="3">
        <v>0.95158829769813202</v>
      </c>
      <c r="V1510" s="17"/>
      <c r="W1510" s="22">
        <f>IFERROR(Table1[[#This Row],[MutualInformation]]/Table1[[#This Row],[MutualInformationPotential]],0)</f>
        <v>0</v>
      </c>
      <c r="X1510" s="3">
        <v>3.1294214354360902E-2</v>
      </c>
      <c r="Y1510" s="3"/>
      <c r="Z1510" s="3">
        <f>IFERROR(Table1[[#This Row],[MutualInformationVsOutcome]]/Table1[[#This Row],[MutualInformationVsOutcomePotential]],0)</f>
        <v>0</v>
      </c>
      <c r="AA1510">
        <v>0</v>
      </c>
      <c r="AB1510">
        <v>8022</v>
      </c>
      <c r="AC1510">
        <v>1</v>
      </c>
      <c r="AD1510">
        <v>1977</v>
      </c>
      <c r="AE1510" s="3" t="s">
        <v>1134</v>
      </c>
      <c r="AF15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10" s="17" t="str">
        <f>RIGHT(Table1[[#This Row],[AlgorithmFunc]],LEN(Table1[[#This Row],[AlgorithmFunc]])-16)</f>
        <v>Fisher</v>
      </c>
      <c r="AH1510" s="3">
        <f>Table1[[#This Row],['# CM TP]]+Table1[[#This Row],['# CM TN]]</f>
        <v>8022</v>
      </c>
      <c r="AI1510" s="3">
        <f>Table1[[#This Row],['# CM FP]]+Table1[[#This Row],['# CM FN]]</f>
        <v>1978</v>
      </c>
      <c r="AJ1510" s="3">
        <f>Table1[[#This Row],['# CM TP]]+Table1[[#This Row],['# CM FP]]</f>
        <v>1</v>
      </c>
      <c r="AK1510" s="3">
        <f>Table1[[#This Row],['# CM TN]]+Table1[[#This Row],['# CM FN]]</f>
        <v>9999</v>
      </c>
      <c r="AL1510" s="3">
        <f>Table1[[#This Row],[GT_T]]+Table1[[#This Row],[GT_F]]</f>
        <v>10000</v>
      </c>
      <c r="AM1510" s="3">
        <f>IFERROR((Table1[[#This Row],['# CM TP]]+Table1[[#This Row],['# CM TN]])/Table1[[#This Row],[GT_TOT]], 0)</f>
        <v>0.80220000000000002</v>
      </c>
      <c r="AN1510" s="3">
        <f>IFERROR(((Table1[[#This Row],[GT_T]]*Table1[[#This Row],[GT_ML_P]]/Table1[[#This Row],[GT_TOT]])+(Table1[[#This Row],[GT_F]]*Table1[[#This Row],[GT_ML_N]]/Table1[[#This Row],[GT_TOT]]))/Table1[[#This Row],[GT_TOT]],0)</f>
        <v>0.19786044000000003</v>
      </c>
      <c r="AO1510" s="3">
        <f>(Table1[[#This Row],[OBS_ACC]]-Table1[[#This Row],[EXP_ACC]])/(1-Table1[[#This Row],[EXP_ACC]])</f>
        <v>0.75340949397882839</v>
      </c>
      <c r="AP1510" s="3">
        <f>Table1[[#This Row],['# CM TP]]+Table1[[#This Row],['# CM FN]]</f>
        <v>1977</v>
      </c>
      <c r="AQ1510" s="3">
        <f>Table1[[#This Row],['# CM TN]]+Table1[[#This Row],['# CM FP]]</f>
        <v>8023</v>
      </c>
      <c r="AR1510" s="2">
        <f>IFERROR(Table1[[#This Row],[NUM_T]]/(Table1[[#This Row],[NUM_T]]+Table1[[#This Row],[NUM_F]]),0)</f>
        <v>0.19769999999999999</v>
      </c>
      <c r="AS1510" s="2">
        <f>IFERROR(((LEN(Table1[[#This Row],[Predictors]])-LEN(SUBSTITUTE(Table1[[#This Row],[Predictors]],"_","")))/Table1[[#This Row],[NumPredictors]])-Table1[[#This Row],[P_se]],0)</f>
        <v>1</v>
      </c>
      <c r="AT1510" s="2">
        <f>IFERROR((LEN(Table1[[#This Row],[Predictors]])-LEN(SUBSTITUTE(Table1[[#This Row],[Predictors]],".","")))/Table1[[#This Row],[NumPredictors]],0)</f>
        <v>0</v>
      </c>
      <c r="AU15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0" s="2">
        <f>1-(Table1[[#This Row],[P_2gram]]+Table1[[#This Row],[P_order]]+Table1[[#This Row],[P_se]])</f>
        <v>0</v>
      </c>
    </row>
    <row r="1511" spans="1:48" x14ac:dyDescent="0.25">
      <c r="A1511" s="26">
        <v>143</v>
      </c>
      <c r="B1511" s="26" t="s">
        <v>645</v>
      </c>
      <c r="C1511" s="26" t="s">
        <v>185</v>
      </c>
      <c r="D1511" s="26" t="s">
        <v>1510</v>
      </c>
      <c r="E1511" s="26">
        <v>40000</v>
      </c>
      <c r="F15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511" s="26" t="s">
        <v>1070</v>
      </c>
      <c r="H1511" s="27">
        <v>1</v>
      </c>
      <c r="I1511" s="28">
        <v>43118.943819444445</v>
      </c>
      <c r="J1511" s="26" t="s">
        <v>982</v>
      </c>
      <c r="K1511" s="26" t="s">
        <v>11</v>
      </c>
      <c r="L1511" t="str">
        <f>SUBSTITUTE(SUBSTITUTE(Table1[[#This Row],[PredictorSetsOrig]],"task","act"),"startend","se")</f>
        <v>2gram,order</v>
      </c>
      <c r="M1511" s="32" t="s">
        <v>438</v>
      </c>
      <c r="N1511" s="27">
        <v>30</v>
      </c>
      <c r="O1511" s="27">
        <f>IF(Table1[[#This Row],[Algorithm]]="None",0,IF(Table1[[#This Row],[NumPredictors]]&lt;=5,5,IF(Table1[[#This Row],[NumPredictors]]&lt;=10,10,IF(Table1[[#This Row],[NumPredictors]]&lt;=30,30,50))))</f>
        <v>30</v>
      </c>
      <c r="P1511" s="29">
        <v>0.80220000000000002</v>
      </c>
      <c r="Q1511" s="29">
        <v>0.80493333333333295</v>
      </c>
      <c r="R1511" s="26">
        <v>7.3199999999997098</v>
      </c>
      <c r="S1511" s="26">
        <v>61.110000000000603</v>
      </c>
      <c r="T1511" s="26">
        <v>12.4400000000005</v>
      </c>
      <c r="U1511" s="27">
        <v>1.41982516627927</v>
      </c>
      <c r="V1511" s="17"/>
      <c r="W1511" s="22">
        <f>IFERROR(Table1[[#This Row],[MutualInformation]]/Table1[[#This Row],[MutualInformationPotential]],0)</f>
        <v>0</v>
      </c>
      <c r="X1511" s="27">
        <v>2.1574938621450102E-2</v>
      </c>
      <c r="Y1511" s="27"/>
      <c r="Z1511" s="27">
        <f>IFERROR(Table1[[#This Row],[MutualInformationVsOutcome]]/Table1[[#This Row],[MutualInformationVsOutcomePotential]],0)</f>
        <v>0</v>
      </c>
      <c r="AA1511" s="26">
        <v>0</v>
      </c>
      <c r="AB1511" s="26">
        <v>8022</v>
      </c>
      <c r="AC1511" s="26">
        <v>1</v>
      </c>
      <c r="AD1511" s="26">
        <v>1977</v>
      </c>
      <c r="AE1511" s="27" t="s">
        <v>1136</v>
      </c>
      <c r="AF15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11" s="17" t="str">
        <f>RIGHT(Table1[[#This Row],[AlgorithmFunc]],LEN(Table1[[#This Row],[AlgorithmFunc]])-16)</f>
        <v>Fisher</v>
      </c>
      <c r="AH1511" s="27">
        <f>Table1[[#This Row],['# CM TP]]+Table1[[#This Row],['# CM TN]]</f>
        <v>8022</v>
      </c>
      <c r="AI1511" s="27">
        <f>Table1[[#This Row],['# CM FP]]+Table1[[#This Row],['# CM FN]]</f>
        <v>1978</v>
      </c>
      <c r="AJ1511" s="27">
        <f>Table1[[#This Row],['# CM TP]]+Table1[[#This Row],['# CM FP]]</f>
        <v>1</v>
      </c>
      <c r="AK1511" s="27">
        <f>Table1[[#This Row],['# CM TN]]+Table1[[#This Row],['# CM FN]]</f>
        <v>9999</v>
      </c>
      <c r="AL1511" s="27">
        <f>Table1[[#This Row],[GT_T]]+Table1[[#This Row],[GT_F]]</f>
        <v>10000</v>
      </c>
      <c r="AM1511" s="27">
        <f>IFERROR((Table1[[#This Row],['# CM TP]]+Table1[[#This Row],['# CM TN]])/Table1[[#This Row],[GT_TOT]], 0)</f>
        <v>0.80220000000000002</v>
      </c>
      <c r="AN1511" s="27">
        <f>IFERROR(((Table1[[#This Row],[GT_T]]*Table1[[#This Row],[GT_ML_P]]/Table1[[#This Row],[GT_TOT]])+(Table1[[#This Row],[GT_F]]*Table1[[#This Row],[GT_ML_N]]/Table1[[#This Row],[GT_TOT]]))/Table1[[#This Row],[GT_TOT]],0)</f>
        <v>0.19786044000000003</v>
      </c>
      <c r="AO1511" s="27">
        <f>(Table1[[#This Row],[OBS_ACC]]-Table1[[#This Row],[EXP_ACC]])/(1-Table1[[#This Row],[EXP_ACC]])</f>
        <v>0.75340949397882839</v>
      </c>
      <c r="AP1511" s="27">
        <f>Table1[[#This Row],['# CM TP]]+Table1[[#This Row],['# CM FN]]</f>
        <v>1977</v>
      </c>
      <c r="AQ1511" s="27">
        <f>Table1[[#This Row],['# CM TN]]+Table1[[#This Row],['# CM FP]]</f>
        <v>8023</v>
      </c>
      <c r="AR1511" s="29">
        <f>IFERROR(Table1[[#This Row],[NUM_T]]/(Table1[[#This Row],[NUM_T]]+Table1[[#This Row],[NUM_F]]),0)</f>
        <v>0.19769999999999999</v>
      </c>
      <c r="AS1511" s="29">
        <f>IFERROR(((LEN(Table1[[#This Row],[Predictors]])-LEN(SUBSTITUTE(Table1[[#This Row],[Predictors]],"_","")))/Table1[[#This Row],[NumPredictors]])-Table1[[#This Row],[P_se]],0)</f>
        <v>0.6</v>
      </c>
      <c r="AT1511" s="29">
        <f>IFERROR((LEN(Table1[[#This Row],[Predictors]])-LEN(SUBSTITUTE(Table1[[#This Row],[Predictors]],".","")))/Table1[[#This Row],[NumPredictors]],0)</f>
        <v>0.4</v>
      </c>
      <c r="AU151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1" s="29">
        <f>1-(Table1[[#This Row],[P_2gram]]+Table1[[#This Row],[P_order]]+Table1[[#This Row],[P_se]])</f>
        <v>0</v>
      </c>
    </row>
    <row r="1512" spans="1:48" x14ac:dyDescent="0.25">
      <c r="A1512">
        <v>152</v>
      </c>
      <c r="B1512" t="s">
        <v>645</v>
      </c>
      <c r="C1512" t="s">
        <v>185</v>
      </c>
      <c r="D1512" s="26" t="s">
        <v>1510</v>
      </c>
      <c r="E1512">
        <v>40000</v>
      </c>
      <c r="F15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512" t="s">
        <v>1070</v>
      </c>
      <c r="H1512" s="3">
        <v>1</v>
      </c>
      <c r="I1512" s="1">
        <v>43118.951469907406</v>
      </c>
      <c r="J1512" t="s">
        <v>983</v>
      </c>
      <c r="K1512" t="s">
        <v>11</v>
      </c>
      <c r="L1512" t="str">
        <f>SUBSTITUTE(SUBSTITUTE(Table1[[#This Row],[PredictorSetsOrig]],"task","act"),"startend","se")</f>
        <v>2gram</v>
      </c>
      <c r="M1512" s="32" t="s">
        <v>434</v>
      </c>
      <c r="N1512" s="3">
        <v>30</v>
      </c>
      <c r="O1512" s="3">
        <f>IF(Table1[[#This Row],[Algorithm]]="None",0,IF(Table1[[#This Row],[NumPredictors]]&lt;=5,5,IF(Table1[[#This Row],[NumPredictors]]&lt;=10,10,IF(Table1[[#This Row],[NumPredictors]]&lt;=30,30,50))))</f>
        <v>30</v>
      </c>
      <c r="P1512" s="2">
        <v>0.80220000000000002</v>
      </c>
      <c r="Q1512" s="2">
        <v>0.80496666666666705</v>
      </c>
      <c r="R1512">
        <v>2.7200000000011602</v>
      </c>
      <c r="S1512">
        <v>61.0700000000015</v>
      </c>
      <c r="T1512">
        <v>5.1899999999986903</v>
      </c>
      <c r="U1512" s="3">
        <v>1.0573841447174599</v>
      </c>
      <c r="V1512" s="17"/>
      <c r="W1512" s="22">
        <f>IFERROR(Table1[[#This Row],[MutualInformation]]/Table1[[#This Row],[MutualInformationPotential]],0)</f>
        <v>0</v>
      </c>
      <c r="X1512" s="3">
        <v>1.41961966625104E-2</v>
      </c>
      <c r="Y1512" s="3"/>
      <c r="Z1512" s="3">
        <f>IFERROR(Table1[[#This Row],[MutualInformationVsOutcome]]/Table1[[#This Row],[MutualInformationVsOutcomePotential]],0)</f>
        <v>0</v>
      </c>
      <c r="AA1512">
        <v>3</v>
      </c>
      <c r="AB1512">
        <v>8019</v>
      </c>
      <c r="AC1512">
        <v>4</v>
      </c>
      <c r="AD1512">
        <v>1974</v>
      </c>
      <c r="AE1512" s="3" t="s">
        <v>1145</v>
      </c>
      <c r="AF15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512" s="17" t="str">
        <f>RIGHT(Table1[[#This Row],[AlgorithmFunc]],LEN(Table1[[#This Row],[AlgorithmFunc]])-16)</f>
        <v>Influence</v>
      </c>
      <c r="AH1512" s="3">
        <f>Table1[[#This Row],['# CM TP]]+Table1[[#This Row],['# CM TN]]</f>
        <v>8022</v>
      </c>
      <c r="AI1512" s="3">
        <f>Table1[[#This Row],['# CM FP]]+Table1[[#This Row],['# CM FN]]</f>
        <v>1978</v>
      </c>
      <c r="AJ1512" s="3">
        <f>Table1[[#This Row],['# CM TP]]+Table1[[#This Row],['# CM FP]]</f>
        <v>7</v>
      </c>
      <c r="AK1512" s="3">
        <f>Table1[[#This Row],['# CM TN]]+Table1[[#This Row],['# CM FN]]</f>
        <v>9993</v>
      </c>
      <c r="AL1512" s="3">
        <f>Table1[[#This Row],[GT_T]]+Table1[[#This Row],[GT_F]]</f>
        <v>10000</v>
      </c>
      <c r="AM1512" s="3">
        <f>IFERROR((Table1[[#This Row],['# CM TP]]+Table1[[#This Row],['# CM TN]])/Table1[[#This Row],[GT_TOT]], 0)</f>
        <v>0.80220000000000002</v>
      </c>
      <c r="AN1512" s="3">
        <f>IFERROR(((Table1[[#This Row],[GT_T]]*Table1[[#This Row],[GT_ML_P]]/Table1[[#This Row],[GT_TOT]])+(Table1[[#This Row],[GT_F]]*Table1[[#This Row],[GT_ML_N]]/Table1[[#This Row],[GT_TOT]]))/Table1[[#This Row],[GT_TOT]],0)</f>
        <v>0.19822307999999997</v>
      </c>
      <c r="AO1512" s="3">
        <f>(Table1[[#This Row],[OBS_ACC]]-Table1[[#This Row],[EXP_ACC]])/(1-Table1[[#This Row],[EXP_ACC]])</f>
        <v>0.75329796223119028</v>
      </c>
      <c r="AP1512" s="3">
        <f>Table1[[#This Row],['# CM TP]]+Table1[[#This Row],['# CM FN]]</f>
        <v>1977</v>
      </c>
      <c r="AQ1512" s="3">
        <f>Table1[[#This Row],['# CM TN]]+Table1[[#This Row],['# CM FP]]</f>
        <v>8023</v>
      </c>
      <c r="AR1512" s="2">
        <f>IFERROR(Table1[[#This Row],[NUM_T]]/(Table1[[#This Row],[NUM_T]]+Table1[[#This Row],[NUM_F]]),0)</f>
        <v>0.19769999999999999</v>
      </c>
      <c r="AS1512" s="2">
        <f>IFERROR(((LEN(Table1[[#This Row],[Predictors]])-LEN(SUBSTITUTE(Table1[[#This Row],[Predictors]],"_","")))/Table1[[#This Row],[NumPredictors]])-Table1[[#This Row],[P_se]],0)</f>
        <v>1</v>
      </c>
      <c r="AT1512" s="2">
        <f>IFERROR((LEN(Table1[[#This Row],[Predictors]])-LEN(SUBSTITUTE(Table1[[#This Row],[Predictors]],".","")))/Table1[[#This Row],[NumPredictors]],0)</f>
        <v>0</v>
      </c>
      <c r="AU15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2" s="2">
        <f>1-(Table1[[#This Row],[P_2gram]]+Table1[[#This Row],[P_order]]+Table1[[#This Row],[P_se]])</f>
        <v>0</v>
      </c>
    </row>
    <row r="1513" spans="1:48" x14ac:dyDescent="0.25">
      <c r="A1513">
        <v>8</v>
      </c>
      <c r="B1513" t="s">
        <v>645</v>
      </c>
      <c r="C1513" t="s">
        <v>185</v>
      </c>
      <c r="D1513" t="s">
        <v>1510</v>
      </c>
      <c r="E1513">
        <v>40000</v>
      </c>
      <c r="F15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13" t="s">
        <v>1511</v>
      </c>
      <c r="H1513" s="3">
        <v>1</v>
      </c>
      <c r="I1513" s="1">
        <v>43122.568101851852</v>
      </c>
      <c r="J1513" t="s">
        <v>167</v>
      </c>
      <c r="K1513" t="s">
        <v>11</v>
      </c>
      <c r="L1513" t="str">
        <f>SUBSTITUTE(SUBSTITUTE(Table1[[#This Row],[PredictorSetsOrig]],"task","act"),"startend","se")</f>
        <v>act,order</v>
      </c>
      <c r="M1513" s="32" t="s">
        <v>26</v>
      </c>
      <c r="N1513" s="3">
        <v>10</v>
      </c>
      <c r="O1513" s="3">
        <f>IF(Table1[[#This Row],[Algorithm]]="None",0,IF(Table1[[#This Row],[NumPredictors]]&lt;=5,5,IF(Table1[[#This Row],[NumPredictors]]&lt;=10,10,IF(Table1[[#This Row],[NumPredictors]]&lt;=30,30,50))))</f>
        <v>10</v>
      </c>
      <c r="P1513" s="2">
        <v>0.80220000000000002</v>
      </c>
      <c r="Q1513" s="2">
        <v>0.809466666666667</v>
      </c>
      <c r="R1513">
        <v>3860.11</v>
      </c>
      <c r="S1513">
        <v>34.4400000000023</v>
      </c>
      <c r="T1513">
        <v>6.70000000000437</v>
      </c>
      <c r="U1513" s="3">
        <v>4.0743932529790099</v>
      </c>
      <c r="V1513" s="17"/>
      <c r="W1513" s="22">
        <f>IFERROR(Table1[[#This Row],[MutualInformation]]/Table1[[#This Row],[MutualInformationPotential]],0)</f>
        <v>0</v>
      </c>
      <c r="X1513" s="3">
        <v>0.10122134734641799</v>
      </c>
      <c r="Y1513" s="3"/>
      <c r="Z1513" s="3">
        <f>IFERROR(Table1[[#This Row],[MutualInformationVsOutcome]]/Table1[[#This Row],[MutualInformationVsOutcomePotential]],0)</f>
        <v>0</v>
      </c>
      <c r="AA1513">
        <v>0</v>
      </c>
      <c r="AB1513">
        <v>8022</v>
      </c>
      <c r="AC1513">
        <v>1</v>
      </c>
      <c r="AD1513">
        <v>1977</v>
      </c>
      <c r="AE1513" s="3" t="s">
        <v>1517</v>
      </c>
      <c r="AF151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513" s="17" t="str">
        <f>RIGHT(Table1[[#This Row],[AlgorithmFunc]],LEN(Table1[[#This Row],[AlgorithmFunc]])-16)</f>
        <v>LASSORepeated1se</v>
      </c>
      <c r="AH1513" s="3">
        <f>Table1[[#This Row],['# CM TP]]+Table1[[#This Row],['# CM TN]]</f>
        <v>8022</v>
      </c>
      <c r="AI1513" s="3">
        <f>Table1[[#This Row],['# CM FP]]+Table1[[#This Row],['# CM FN]]</f>
        <v>1978</v>
      </c>
      <c r="AJ1513" s="3">
        <f>Table1[[#This Row],['# CM TP]]+Table1[[#This Row],['# CM FP]]</f>
        <v>1</v>
      </c>
      <c r="AK1513" s="3">
        <f>Table1[[#This Row],['# CM TN]]+Table1[[#This Row],['# CM FN]]</f>
        <v>9999</v>
      </c>
      <c r="AL1513" s="3">
        <f>Table1[[#This Row],[GT_T]]+Table1[[#This Row],[GT_F]]</f>
        <v>10000</v>
      </c>
      <c r="AM1513" s="3">
        <f>IFERROR((Table1[[#This Row],['# CM TP]]+Table1[[#This Row],['# CM TN]])/Table1[[#This Row],[GT_TOT]], 0)</f>
        <v>0.80220000000000002</v>
      </c>
      <c r="AN1513" s="3">
        <f>IFERROR(((Table1[[#This Row],[GT_T]]*Table1[[#This Row],[GT_ML_P]]/Table1[[#This Row],[GT_TOT]])+(Table1[[#This Row],[GT_F]]*Table1[[#This Row],[GT_ML_N]]/Table1[[#This Row],[GT_TOT]]))/Table1[[#This Row],[GT_TOT]],0)</f>
        <v>0.19786044000000003</v>
      </c>
      <c r="AO1513" s="3">
        <f>(Table1[[#This Row],[OBS_ACC]]-Table1[[#This Row],[EXP_ACC]])/(1-Table1[[#This Row],[EXP_ACC]])</f>
        <v>0.75340949397882839</v>
      </c>
      <c r="AP1513" s="3">
        <f>Table1[[#This Row],['# CM TP]]+Table1[[#This Row],['# CM FN]]</f>
        <v>1977</v>
      </c>
      <c r="AQ1513" s="3">
        <f>Table1[[#This Row],['# CM TN]]+Table1[[#This Row],['# CM FP]]</f>
        <v>8023</v>
      </c>
      <c r="AR1513" s="2">
        <f>IFERROR(Table1[[#This Row],[NUM_T]]/(Table1[[#This Row],[NUM_T]]+Table1[[#This Row],[NUM_F]]),0)</f>
        <v>0.19769999999999999</v>
      </c>
      <c r="AS1513" s="2">
        <f>IFERROR(((LEN(Table1[[#This Row],[Predictors]])-LEN(SUBSTITUTE(Table1[[#This Row],[Predictors]],"_","")))/Table1[[#This Row],[NumPredictors]])-Table1[[#This Row],[P_se]],0)</f>
        <v>0</v>
      </c>
      <c r="AT1513" s="2">
        <f>IFERROR((LEN(Table1[[#This Row],[Predictors]])-LEN(SUBSTITUTE(Table1[[#This Row],[Predictors]],".","")))/Table1[[#This Row],[NumPredictors]],0)</f>
        <v>0.3</v>
      </c>
      <c r="AU15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3" s="2">
        <f>1-(Table1[[#This Row],[P_2gram]]+Table1[[#This Row],[P_order]]+Table1[[#This Row],[P_se]])</f>
        <v>0.7</v>
      </c>
    </row>
    <row r="1514" spans="1:48" x14ac:dyDescent="0.25">
      <c r="A1514">
        <v>6</v>
      </c>
      <c r="B1514" t="s">
        <v>645</v>
      </c>
      <c r="C1514" t="s">
        <v>185</v>
      </c>
      <c r="D1514" t="s">
        <v>1510</v>
      </c>
      <c r="E1514">
        <v>40000</v>
      </c>
      <c r="F15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14" t="s">
        <v>1664</v>
      </c>
      <c r="H1514" s="3">
        <v>1</v>
      </c>
      <c r="I1514">
        <v>43131.119328703702</v>
      </c>
      <c r="J1514" t="s">
        <v>405</v>
      </c>
      <c r="K1514" t="s">
        <v>11</v>
      </c>
      <c r="L1514" t="str">
        <f>SUBSTITUTE(SUBSTITUTE(Table1[[#This Row],[PredictorSetsOrig]],"task","act"),"startend","se")</f>
        <v>act,2gram</v>
      </c>
      <c r="M1514" s="32" t="s">
        <v>22</v>
      </c>
      <c r="N1514" s="3">
        <v>10</v>
      </c>
      <c r="O1514" s="3">
        <f>IF(Table1[[#This Row],[Algorithm]]="None",0,IF(Table1[[#This Row],[NumPredictors]]&lt;=5,5,IF(Table1[[#This Row],[NumPredictors]]&lt;=10,10,IF(Table1[[#This Row],[NumPredictors]]&lt;=30,30,50))))</f>
        <v>10</v>
      </c>
      <c r="P1514" s="2">
        <v>0.80220000000000002</v>
      </c>
      <c r="Q1514" s="2">
        <v>0.80493333333333295</v>
      </c>
      <c r="R1514">
        <v>0.58000000000174601</v>
      </c>
      <c r="S1514">
        <v>35.3099999999977</v>
      </c>
      <c r="T1514">
        <v>5.0299999999988403</v>
      </c>
      <c r="U1514" s="3">
        <v>0.35178810328245202</v>
      </c>
      <c r="V1514" s="17"/>
      <c r="W1514" s="22">
        <f>IFERROR(Table1[[#This Row],[MutualInformation]]/Table1[[#This Row],[MutualInformationPotential]],0)</f>
        <v>0</v>
      </c>
      <c r="X1514" s="3">
        <v>1.5146133138969699E-2</v>
      </c>
      <c r="Y1514" s="3"/>
      <c r="Z1514" s="3">
        <f>IFERROR(Table1[[#This Row],[MutualInformationVsOutcome]]/Table1[[#This Row],[MutualInformationVsOutcomePotential]],0)</f>
        <v>0</v>
      </c>
      <c r="AA1514">
        <v>0</v>
      </c>
      <c r="AB1514">
        <v>8022</v>
      </c>
      <c r="AC1514">
        <v>1</v>
      </c>
      <c r="AD1514">
        <v>1977</v>
      </c>
      <c r="AE1514" s="3" t="s">
        <v>409</v>
      </c>
      <c r="AF15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14" s="17" t="str">
        <f>RIGHT(Table1[[#This Row],[AlgorithmFunc]],LEN(Table1[[#This Row],[AlgorithmFunc]])-16)</f>
        <v>Random</v>
      </c>
      <c r="AH1514" s="3">
        <f>Table1[[#This Row],['# CM TP]]+Table1[[#This Row],['# CM TN]]</f>
        <v>8022</v>
      </c>
      <c r="AI1514" s="3">
        <f>Table1[[#This Row],['# CM FP]]+Table1[[#This Row],['# CM FN]]</f>
        <v>1978</v>
      </c>
      <c r="AJ1514" s="3">
        <f>Table1[[#This Row],['# CM TP]]+Table1[[#This Row],['# CM FP]]</f>
        <v>1</v>
      </c>
      <c r="AK1514" s="3">
        <f>Table1[[#This Row],['# CM TN]]+Table1[[#This Row],['# CM FN]]</f>
        <v>9999</v>
      </c>
      <c r="AL1514" s="3">
        <f>Table1[[#This Row],[GT_T]]+Table1[[#This Row],[GT_F]]</f>
        <v>10000</v>
      </c>
      <c r="AM1514" s="3">
        <f>IFERROR((Table1[[#This Row],['# CM TP]]+Table1[[#This Row],['# CM TN]])/Table1[[#This Row],[GT_TOT]], 0)</f>
        <v>0.80220000000000002</v>
      </c>
      <c r="AN1514" s="3">
        <f>IFERROR(((Table1[[#This Row],[GT_T]]*Table1[[#This Row],[GT_ML_P]]/Table1[[#This Row],[GT_TOT]])+(Table1[[#This Row],[GT_F]]*Table1[[#This Row],[GT_ML_N]]/Table1[[#This Row],[GT_TOT]]))/Table1[[#This Row],[GT_TOT]],0)</f>
        <v>0.19786044000000003</v>
      </c>
      <c r="AO1514" s="3">
        <f>(Table1[[#This Row],[OBS_ACC]]-Table1[[#This Row],[EXP_ACC]])/(1-Table1[[#This Row],[EXP_ACC]])</f>
        <v>0.75340949397882839</v>
      </c>
      <c r="AP1514" s="3">
        <f>Table1[[#This Row],['# CM TP]]+Table1[[#This Row],['# CM FN]]</f>
        <v>1977</v>
      </c>
      <c r="AQ1514" s="3">
        <f>Table1[[#This Row],['# CM TN]]+Table1[[#This Row],['# CM FP]]</f>
        <v>8023</v>
      </c>
      <c r="AR1514" s="2">
        <f>IFERROR(Table1[[#This Row],[NUM_T]]/(Table1[[#This Row],[NUM_T]]+Table1[[#This Row],[NUM_F]]),0)</f>
        <v>0.19769999999999999</v>
      </c>
      <c r="AS1514" s="2">
        <f>IFERROR(((LEN(Table1[[#This Row],[Predictors]])-LEN(SUBSTITUTE(Table1[[#This Row],[Predictors]],"_","")))/Table1[[#This Row],[NumPredictors]])-Table1[[#This Row],[P_se]],0)</f>
        <v>0.9</v>
      </c>
      <c r="AT1514" s="2">
        <f>IFERROR((LEN(Table1[[#This Row],[Predictors]])-LEN(SUBSTITUTE(Table1[[#This Row],[Predictors]],".","")))/Table1[[#This Row],[NumPredictors]],0)</f>
        <v>0</v>
      </c>
      <c r="AU15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4" s="2">
        <f>1-(Table1[[#This Row],[P_2gram]]+Table1[[#This Row],[P_order]]+Table1[[#This Row],[P_se]])</f>
        <v>9.9999999999999978E-2</v>
      </c>
    </row>
    <row r="1515" spans="1:48" x14ac:dyDescent="0.25">
      <c r="A1515">
        <v>102</v>
      </c>
      <c r="B1515" t="s">
        <v>645</v>
      </c>
      <c r="C1515" t="s">
        <v>185</v>
      </c>
      <c r="D1515" s="26" t="s">
        <v>1510</v>
      </c>
      <c r="E1515">
        <v>40000</v>
      </c>
      <c r="F15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15" t="s">
        <v>1070</v>
      </c>
      <c r="H1515" s="3">
        <v>1</v>
      </c>
      <c r="I1515" s="1">
        <v>43118.910243055558</v>
      </c>
      <c r="J1515" t="s">
        <v>983</v>
      </c>
      <c r="K1515" t="s">
        <v>11</v>
      </c>
      <c r="L1515" t="str">
        <f>SUBSTITUTE(SUBSTITUTE(Table1[[#This Row],[PredictorSetsOrig]],"task","act"),"startend","se")</f>
        <v>act,se,2gram</v>
      </c>
      <c r="M1515" s="32" t="s">
        <v>16</v>
      </c>
      <c r="N1515" s="3">
        <v>10</v>
      </c>
      <c r="O1515" s="3">
        <f>IF(Table1[[#This Row],[Algorithm]]="None",0,IF(Table1[[#This Row],[NumPredictors]]&lt;=5,5,IF(Table1[[#This Row],[NumPredictors]]&lt;=10,10,IF(Table1[[#This Row],[NumPredictors]]&lt;=30,30,50))))</f>
        <v>10</v>
      </c>
      <c r="P1515" s="2">
        <v>0.80210000000000004</v>
      </c>
      <c r="Q1515" s="2">
        <v>0.80520000000000003</v>
      </c>
      <c r="R1515">
        <v>2.90999999999985</v>
      </c>
      <c r="S1515">
        <v>33.430000000000298</v>
      </c>
      <c r="T1515">
        <v>5.2299999999995599</v>
      </c>
      <c r="U1515" s="3">
        <v>1.2323310381330499</v>
      </c>
      <c r="V1515" s="17"/>
      <c r="W1515" s="22">
        <f>IFERROR(Table1[[#This Row],[MutualInformation]]/Table1[[#This Row],[MutualInformationPotential]],0)</f>
        <v>0</v>
      </c>
      <c r="X1515" s="3">
        <v>3.2330289075430202E-2</v>
      </c>
      <c r="Y1515" s="3"/>
      <c r="Z1515" s="3">
        <f>IFERROR(Table1[[#This Row],[MutualInformationVsOutcome]]/Table1[[#This Row],[MutualInformationVsOutcomePotential]],0)</f>
        <v>0</v>
      </c>
      <c r="AA1515">
        <v>1</v>
      </c>
      <c r="AB1515">
        <v>8020</v>
      </c>
      <c r="AC1515">
        <v>3</v>
      </c>
      <c r="AD1515">
        <v>1976</v>
      </c>
      <c r="AE1515" s="3" t="s">
        <v>1106</v>
      </c>
      <c r="AF15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515" s="17" t="str">
        <f>RIGHT(Table1[[#This Row],[AlgorithmFunc]],LEN(Table1[[#This Row],[AlgorithmFunc]])-16)</f>
        <v>Influence</v>
      </c>
      <c r="AH1515" s="3">
        <f>Table1[[#This Row],['# CM TP]]+Table1[[#This Row],['# CM TN]]</f>
        <v>8021</v>
      </c>
      <c r="AI1515" s="3">
        <f>Table1[[#This Row],['# CM FP]]+Table1[[#This Row],['# CM FN]]</f>
        <v>1979</v>
      </c>
      <c r="AJ1515" s="3">
        <f>Table1[[#This Row],['# CM TP]]+Table1[[#This Row],['# CM FP]]</f>
        <v>4</v>
      </c>
      <c r="AK1515" s="3">
        <f>Table1[[#This Row],['# CM TN]]+Table1[[#This Row],['# CM FN]]</f>
        <v>9996</v>
      </c>
      <c r="AL1515" s="3">
        <f>Table1[[#This Row],[GT_T]]+Table1[[#This Row],[GT_F]]</f>
        <v>10000</v>
      </c>
      <c r="AM1515" s="3">
        <f>IFERROR((Table1[[#This Row],['# CM TP]]+Table1[[#This Row],['# CM TN]])/Table1[[#This Row],[GT_TOT]], 0)</f>
        <v>0.80210000000000004</v>
      </c>
      <c r="AN1515" s="3">
        <f>IFERROR(((Table1[[#This Row],[GT_T]]*Table1[[#This Row],[GT_ML_P]]/Table1[[#This Row],[GT_TOT]])+(Table1[[#This Row],[GT_F]]*Table1[[#This Row],[GT_ML_N]]/Table1[[#This Row],[GT_TOT]]))/Table1[[#This Row],[GT_TOT]],0)</f>
        <v>0.19814167999999999</v>
      </c>
      <c r="AO1515" s="3">
        <f>(Table1[[#This Row],[OBS_ACC]]-Table1[[#This Row],[EXP_ACC]])/(1-Table1[[#This Row],[EXP_ACC]])</f>
        <v>0.75319829567896734</v>
      </c>
      <c r="AP1515" s="3">
        <f>Table1[[#This Row],['# CM TP]]+Table1[[#This Row],['# CM FN]]</f>
        <v>1977</v>
      </c>
      <c r="AQ1515" s="3">
        <f>Table1[[#This Row],['# CM TN]]+Table1[[#This Row],['# CM FP]]</f>
        <v>8023</v>
      </c>
      <c r="AR1515" s="2">
        <f>IFERROR(Table1[[#This Row],[NUM_T]]/(Table1[[#This Row],[NUM_T]]+Table1[[#This Row],[NUM_F]]),0)</f>
        <v>0.19769999999999999</v>
      </c>
      <c r="AS1515" s="2">
        <f>IFERROR(((LEN(Table1[[#This Row],[Predictors]])-LEN(SUBSTITUTE(Table1[[#This Row],[Predictors]],"_","")))/Table1[[#This Row],[NumPredictors]])-Table1[[#This Row],[P_se]],0)</f>
        <v>0.9</v>
      </c>
      <c r="AT1515" s="2">
        <f>IFERROR((LEN(Table1[[#This Row],[Predictors]])-LEN(SUBSTITUTE(Table1[[#This Row],[Predictors]],".","")))/Table1[[#This Row],[NumPredictors]],0)</f>
        <v>0</v>
      </c>
      <c r="AU15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5" s="2">
        <f>1-(Table1[[#This Row],[P_2gram]]+Table1[[#This Row],[P_order]]+Table1[[#This Row],[P_se]])</f>
        <v>9.9999999999999978E-2</v>
      </c>
    </row>
    <row r="1516" spans="1:48" x14ac:dyDescent="0.25">
      <c r="A1516">
        <v>3</v>
      </c>
      <c r="B1516" t="s">
        <v>645</v>
      </c>
      <c r="C1516" t="s">
        <v>185</v>
      </c>
      <c r="D1516" s="26" t="s">
        <v>1510</v>
      </c>
      <c r="E1516">
        <v>40000</v>
      </c>
      <c r="F15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16" t="s">
        <v>1307</v>
      </c>
      <c r="H1516" s="3">
        <v>1</v>
      </c>
      <c r="I1516" s="1">
        <v>43121.839398148149</v>
      </c>
      <c r="J1516" t="s">
        <v>484</v>
      </c>
      <c r="K1516" t="s">
        <v>11</v>
      </c>
      <c r="L1516" t="str">
        <f>SUBSTITUTE(SUBSTITUTE(Table1[[#This Row],[PredictorSetsOrig]],"task","act"),"startend","se")</f>
        <v>act,se,2gram</v>
      </c>
      <c r="M1516" s="32" t="s">
        <v>16</v>
      </c>
      <c r="N1516" s="3">
        <v>10</v>
      </c>
      <c r="O1516" s="3">
        <f>IF(Table1[[#This Row],[Algorithm]]="None",0,IF(Table1[[#This Row],[NumPredictors]]&lt;=5,5,IF(Table1[[#This Row],[NumPredictors]]&lt;=10,10,IF(Table1[[#This Row],[NumPredictors]]&lt;=30,30,50))))</f>
        <v>10</v>
      </c>
      <c r="P1516" s="2">
        <v>0.80210000000000004</v>
      </c>
      <c r="Q1516" s="2">
        <v>0.80510000000000004</v>
      </c>
      <c r="R1516">
        <v>2.87</v>
      </c>
      <c r="S1516">
        <v>39.08</v>
      </c>
      <c r="T1516">
        <v>5.75999999999999</v>
      </c>
      <c r="U1516" s="3">
        <v>1.7052461958295599</v>
      </c>
      <c r="V1516" s="17"/>
      <c r="W1516" s="22">
        <f>IFERROR(Table1[[#This Row],[MutualInformation]]/Table1[[#This Row],[MutualInformationPotential]],0)</f>
        <v>0</v>
      </c>
      <c r="X1516" s="3">
        <v>3.3739588669828201E-2</v>
      </c>
      <c r="Y1516" s="3"/>
      <c r="Z1516" s="3">
        <f>IFERROR(Table1[[#This Row],[MutualInformationVsOutcome]]/Table1[[#This Row],[MutualInformationVsOutcomePotential]],0)</f>
        <v>0</v>
      </c>
      <c r="AA1516">
        <v>1</v>
      </c>
      <c r="AB1516">
        <v>8020</v>
      </c>
      <c r="AC1516">
        <v>3</v>
      </c>
      <c r="AD1516">
        <v>1976</v>
      </c>
      <c r="AE1516" s="3" t="s">
        <v>1310</v>
      </c>
      <c r="AF1516" s="3" t="str">
        <f>RIGHT(Table1[[#This Row],[AlgorithmFunc]],LEN(Table1[[#This Row],[AlgorithmFunc]])-16)</f>
        <v>MRMREnsemble5</v>
      </c>
      <c r="AG1516" s="17" t="str">
        <f>RIGHT(Table1[[#This Row],[AlgorithmFunc]],LEN(Table1[[#This Row],[AlgorithmFunc]])-16)</f>
        <v>MRMREnsemble5</v>
      </c>
      <c r="AH1516" s="3">
        <f>Table1[[#This Row],['# CM TP]]+Table1[[#This Row],['# CM TN]]</f>
        <v>8021</v>
      </c>
      <c r="AI1516" s="3">
        <f>Table1[[#This Row],['# CM FP]]+Table1[[#This Row],['# CM FN]]</f>
        <v>1979</v>
      </c>
      <c r="AJ1516" s="3">
        <f>Table1[[#This Row],['# CM TP]]+Table1[[#This Row],['# CM FP]]</f>
        <v>4</v>
      </c>
      <c r="AK1516" s="3">
        <f>Table1[[#This Row],['# CM TN]]+Table1[[#This Row],['# CM FN]]</f>
        <v>9996</v>
      </c>
      <c r="AL1516" s="3">
        <f>Table1[[#This Row],[GT_T]]+Table1[[#This Row],[GT_F]]</f>
        <v>10000</v>
      </c>
      <c r="AM1516" s="3">
        <f>IFERROR((Table1[[#This Row],['# CM TP]]+Table1[[#This Row],['# CM TN]])/Table1[[#This Row],[GT_TOT]], 0)</f>
        <v>0.80210000000000004</v>
      </c>
      <c r="AN1516" s="3">
        <f>IFERROR(((Table1[[#This Row],[GT_T]]*Table1[[#This Row],[GT_ML_P]]/Table1[[#This Row],[GT_TOT]])+(Table1[[#This Row],[GT_F]]*Table1[[#This Row],[GT_ML_N]]/Table1[[#This Row],[GT_TOT]]))/Table1[[#This Row],[GT_TOT]],0)</f>
        <v>0.19814167999999999</v>
      </c>
      <c r="AO1516" s="3">
        <f>(Table1[[#This Row],[OBS_ACC]]-Table1[[#This Row],[EXP_ACC]])/(1-Table1[[#This Row],[EXP_ACC]])</f>
        <v>0.75319829567896734</v>
      </c>
      <c r="AP1516" s="3">
        <f>Table1[[#This Row],['# CM TP]]+Table1[[#This Row],['# CM FN]]</f>
        <v>1977</v>
      </c>
      <c r="AQ1516" s="3">
        <f>Table1[[#This Row],['# CM TN]]+Table1[[#This Row],['# CM FP]]</f>
        <v>8023</v>
      </c>
      <c r="AR1516" s="2">
        <f>IFERROR(Table1[[#This Row],[NUM_T]]/(Table1[[#This Row],[NUM_T]]+Table1[[#This Row],[NUM_F]]),0)</f>
        <v>0.19769999999999999</v>
      </c>
      <c r="AS1516" s="2">
        <f>IFERROR(((LEN(Table1[[#This Row],[Predictors]])-LEN(SUBSTITUTE(Table1[[#This Row],[Predictors]],"_","")))/Table1[[#This Row],[NumPredictors]])-Table1[[#This Row],[P_se]],0)</f>
        <v>0.5</v>
      </c>
      <c r="AT1516" s="2">
        <f>IFERROR((LEN(Table1[[#This Row],[Predictors]])-LEN(SUBSTITUTE(Table1[[#This Row],[Predictors]],".","")))/Table1[[#This Row],[NumPredictors]],0)</f>
        <v>0</v>
      </c>
      <c r="AU15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6" s="2">
        <f>1-(Table1[[#This Row],[P_2gram]]+Table1[[#This Row],[P_order]]+Table1[[#This Row],[P_se]])</f>
        <v>0.5</v>
      </c>
    </row>
    <row r="1517" spans="1:48" x14ac:dyDescent="0.25">
      <c r="A1517">
        <v>6</v>
      </c>
      <c r="B1517" t="s">
        <v>645</v>
      </c>
      <c r="C1517" t="s">
        <v>185</v>
      </c>
      <c r="D1517" t="s">
        <v>1510</v>
      </c>
      <c r="E1517">
        <v>40000</v>
      </c>
      <c r="F15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17" t="s">
        <v>1543</v>
      </c>
      <c r="H1517" s="3">
        <v>1</v>
      </c>
      <c r="I1517" s="1">
        <v>43125.519803240742</v>
      </c>
      <c r="J1517" t="s">
        <v>484</v>
      </c>
      <c r="K1517" t="s">
        <v>11</v>
      </c>
      <c r="L1517" t="str">
        <f>SUBSTITUTE(SUBSTITUTE(Table1[[#This Row],[PredictorSetsOrig]],"task","act"),"startend","se")</f>
        <v>act,2gram</v>
      </c>
      <c r="M1517" s="33" t="s">
        <v>22</v>
      </c>
      <c r="N1517" s="3">
        <v>10</v>
      </c>
      <c r="O1517" s="3">
        <f>IF(Table1[[#This Row],[Algorithm]]="None",0,IF(Table1[[#This Row],[NumPredictors]]&lt;=5,5,IF(Table1[[#This Row],[NumPredictors]]&lt;=10,10,IF(Table1[[#This Row],[NumPredictors]]&lt;=30,30,50))))</f>
        <v>10</v>
      </c>
      <c r="P1517" s="2">
        <v>0.80210000000000004</v>
      </c>
      <c r="Q1517" s="2">
        <v>0.80510000000000004</v>
      </c>
      <c r="R1517">
        <v>2.03000000000065</v>
      </c>
      <c r="S1517">
        <v>34.619999999999003</v>
      </c>
      <c r="T1517">
        <v>5.3600000000005803</v>
      </c>
      <c r="U1517" s="3">
        <v>1.7052461958295599</v>
      </c>
      <c r="V1517" s="18"/>
      <c r="W1517" s="23">
        <f>IFERROR(Table1[[#This Row],[MutualInformation]]/Table1[[#This Row],[MutualInformationPotential]],0)</f>
        <v>0</v>
      </c>
      <c r="X1517" s="3">
        <v>3.3739588669828201E-2</v>
      </c>
      <c r="Y1517" s="3"/>
      <c r="Z1517" s="3">
        <f>IFERROR(Table1[[#This Row],[MutualInformationVsOutcome]]/Table1[[#This Row],[MutualInformationVsOutcomePotential]],0)</f>
        <v>0</v>
      </c>
      <c r="AA1517">
        <v>1</v>
      </c>
      <c r="AB1517">
        <v>8020</v>
      </c>
      <c r="AC1517">
        <v>3</v>
      </c>
      <c r="AD1517">
        <v>1976</v>
      </c>
      <c r="AE1517" s="3" t="s">
        <v>1310</v>
      </c>
      <c r="AF151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517" s="18" t="str">
        <f>RIGHT(Table1[[#This Row],[AlgorithmFunc]],LEN(Table1[[#This Row],[AlgorithmFunc]])-16)</f>
        <v>MRMREnsemble5</v>
      </c>
      <c r="AH1517" s="3">
        <f>Table1[[#This Row],['# CM TP]]+Table1[[#This Row],['# CM TN]]</f>
        <v>8021</v>
      </c>
      <c r="AI1517" s="3">
        <f>Table1[[#This Row],['# CM FP]]+Table1[[#This Row],['# CM FN]]</f>
        <v>1979</v>
      </c>
      <c r="AJ1517" s="3">
        <f>Table1[[#This Row],['# CM TP]]+Table1[[#This Row],['# CM FP]]</f>
        <v>4</v>
      </c>
      <c r="AK1517" s="3">
        <f>Table1[[#This Row],['# CM TN]]+Table1[[#This Row],['# CM FN]]</f>
        <v>9996</v>
      </c>
      <c r="AL1517" s="3">
        <f>Table1[[#This Row],[GT_T]]+Table1[[#This Row],[GT_F]]</f>
        <v>10000</v>
      </c>
      <c r="AM1517" s="3">
        <f>IFERROR((Table1[[#This Row],['# CM TP]]+Table1[[#This Row],['# CM TN]])/Table1[[#This Row],[GT_TOT]], 0)</f>
        <v>0.80210000000000004</v>
      </c>
      <c r="AN1517" s="3">
        <f>IFERROR(((Table1[[#This Row],[GT_T]]*Table1[[#This Row],[GT_ML_P]]/Table1[[#This Row],[GT_TOT]])+(Table1[[#This Row],[GT_F]]*Table1[[#This Row],[GT_ML_N]]/Table1[[#This Row],[GT_TOT]]))/Table1[[#This Row],[GT_TOT]],0)</f>
        <v>0.19814167999999999</v>
      </c>
      <c r="AO1517" s="3">
        <f>(Table1[[#This Row],[OBS_ACC]]-Table1[[#This Row],[EXP_ACC]])/(1-Table1[[#This Row],[EXP_ACC]])</f>
        <v>0.75319829567896734</v>
      </c>
      <c r="AP1517" s="3">
        <f>Table1[[#This Row],['# CM TP]]+Table1[[#This Row],['# CM FN]]</f>
        <v>1977</v>
      </c>
      <c r="AQ1517" s="3">
        <f>Table1[[#This Row],['# CM TN]]+Table1[[#This Row],['# CM FP]]</f>
        <v>8023</v>
      </c>
      <c r="AR1517" s="2">
        <f>IFERROR(Table1[[#This Row],[NUM_T]]/(Table1[[#This Row],[NUM_T]]+Table1[[#This Row],[NUM_F]]),0)</f>
        <v>0.19769999999999999</v>
      </c>
      <c r="AS1517" s="2">
        <f>IFERROR(((LEN(Table1[[#This Row],[Predictors]])-LEN(SUBSTITUTE(Table1[[#This Row],[Predictors]],"_","")))/Table1[[#This Row],[NumPredictors]])-Table1[[#This Row],[P_se]],0)</f>
        <v>0.5</v>
      </c>
      <c r="AT1517" s="2">
        <f>IFERROR((LEN(Table1[[#This Row],[Predictors]])-LEN(SUBSTITUTE(Table1[[#This Row],[Predictors]],".","")))/Table1[[#This Row],[NumPredictors]],0)</f>
        <v>0</v>
      </c>
      <c r="AU15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7" s="2">
        <f>1-(Table1[[#This Row],[P_2gram]]+Table1[[#This Row],[P_order]]+Table1[[#This Row],[P_se]])</f>
        <v>0.5</v>
      </c>
    </row>
    <row r="1518" spans="1:48" x14ac:dyDescent="0.25">
      <c r="A1518">
        <v>50</v>
      </c>
      <c r="B1518" t="s">
        <v>645</v>
      </c>
      <c r="C1518" t="s">
        <v>190</v>
      </c>
      <c r="D1518" s="26" t="s">
        <v>1510</v>
      </c>
      <c r="E1518">
        <v>4000</v>
      </c>
      <c r="F15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518" t="s">
        <v>681</v>
      </c>
      <c r="H1518" s="3">
        <v>1</v>
      </c>
      <c r="I1518" s="1">
        <v>42795.453113425923</v>
      </c>
      <c r="J1518" s="3" t="s">
        <v>45</v>
      </c>
      <c r="K1518" s="1" t="s">
        <v>11</v>
      </c>
      <c r="L1518" t="str">
        <f>SUBSTITUTE(SUBSTITUTE(Table1[[#This Row],[PredictorSetsOrig]],"task","act"),"startend","se")</f>
        <v>act,2gram</v>
      </c>
      <c r="M1518" s="14" t="s">
        <v>22</v>
      </c>
      <c r="N1518" s="3">
        <v>5</v>
      </c>
      <c r="O1518" s="3">
        <f>IF(Table1[[#This Row],[Algorithm]]="None",0,IF(Table1[[#This Row],[NumPredictors]]&lt;=5,5,IF(Table1[[#This Row],[NumPredictors]]&lt;=10,10,IF(Table1[[#This Row],[NumPredictors]]&lt;=30,30,50))))</f>
        <v>5</v>
      </c>
      <c r="P1518" s="2">
        <v>0.80200000000000005</v>
      </c>
      <c r="Q1518" s="2">
        <v>0.81966666666666699</v>
      </c>
      <c r="R1518">
        <v>156.33000000000001</v>
      </c>
      <c r="S1518">
        <v>3.34000000000015</v>
      </c>
      <c r="T1518">
        <v>0.61000000000058197</v>
      </c>
      <c r="U1518" s="3">
        <v>3.8913283087905999</v>
      </c>
      <c r="V1518" s="17">
        <v>7.30761563701172</v>
      </c>
      <c r="W1518" s="22">
        <f>IFERROR(Table1[[#This Row],[MutualInformation]]/Table1[[#This Row],[MutualInformationPotential]],0)</f>
        <v>0.53250314494946105</v>
      </c>
      <c r="X1518" s="3">
        <v>0.30770199077162402</v>
      </c>
      <c r="Y1518" s="3">
        <v>0.62240735263359004</v>
      </c>
      <c r="Z1518" s="3">
        <f>IFERROR(Table1[[#This Row],[MutualInformationVsOutcome]]/Table1[[#This Row],[MutualInformationVsOutcomePotential]],0)</f>
        <v>0.49437396500803804</v>
      </c>
      <c r="AA1518">
        <v>271</v>
      </c>
      <c r="AB1518">
        <v>531</v>
      </c>
      <c r="AC1518">
        <v>105</v>
      </c>
      <c r="AD1518">
        <v>93</v>
      </c>
      <c r="AE1518" s="3" t="s">
        <v>264</v>
      </c>
      <c r="AF15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518" s="17" t="str">
        <f>RIGHT(Table1[[#This Row],[AlgorithmFunc]],LEN(Table1[[#This Row],[AlgorithmFunc]])-16)</f>
        <v>Recursive</v>
      </c>
      <c r="AH1518" s="3">
        <f>Table1[[#This Row],['# CM TP]]+Table1[[#This Row],['# CM TN]]</f>
        <v>802</v>
      </c>
      <c r="AI1518" s="3">
        <f>Table1[[#This Row],['# CM FP]]+Table1[[#This Row],['# CM FN]]</f>
        <v>198</v>
      </c>
      <c r="AJ1518" s="3">
        <f>Table1[[#This Row],['# CM TP]]+Table1[[#This Row],['# CM FP]]</f>
        <v>376</v>
      </c>
      <c r="AK1518" s="3">
        <f>Table1[[#This Row],['# CM TN]]+Table1[[#This Row],['# CM FN]]</f>
        <v>624</v>
      </c>
      <c r="AL1518" s="3">
        <f>Table1[[#This Row],[GT_T]]+Table1[[#This Row],[GT_F]]</f>
        <v>1000</v>
      </c>
      <c r="AM1518" s="3">
        <f>IFERROR((Table1[[#This Row],['# CM TP]]+Table1[[#This Row],['# CM TN]])/Table1[[#This Row],[GT_TOT]], 0)</f>
        <v>0.80200000000000005</v>
      </c>
      <c r="AN1518" s="3">
        <f>IFERROR(((Table1[[#This Row],[GT_T]]*Table1[[#This Row],[GT_ML_P]]/Table1[[#This Row],[GT_TOT]])+(Table1[[#This Row],[GT_F]]*Table1[[#This Row],[GT_ML_N]]/Table1[[#This Row],[GT_TOT]]))/Table1[[#This Row],[GT_TOT]],0)</f>
        <v>0.42510400000000004</v>
      </c>
      <c r="AO1518" s="3">
        <f>(Table1[[#This Row],[OBS_ACC]]-Table1[[#This Row],[EXP_ACC]])/(1-Table1[[#This Row],[EXP_ACC]])</f>
        <v>0.65558988060449197</v>
      </c>
      <c r="AP1518" s="3">
        <f>Table1[[#This Row],['# CM TP]]+Table1[[#This Row],['# CM FN]]</f>
        <v>364</v>
      </c>
      <c r="AQ1518" s="3">
        <f>Table1[[#This Row],['# CM TN]]+Table1[[#This Row],['# CM FP]]</f>
        <v>636</v>
      </c>
      <c r="AR1518" s="2">
        <f>IFERROR(Table1[[#This Row],[NUM_T]]/(Table1[[#This Row],[NUM_T]]+Table1[[#This Row],[NUM_F]]),0)</f>
        <v>0.36399999999999999</v>
      </c>
      <c r="AS1518" s="2">
        <f>IFERROR(((LEN(Table1[[#This Row],[Predictors]])-LEN(SUBSTITUTE(Table1[[#This Row],[Predictors]],"_","")))/Table1[[#This Row],[NumPredictors]])-Table1[[#This Row],[P_se]],0)</f>
        <v>0.2</v>
      </c>
      <c r="AT1518" s="2">
        <f>IFERROR((LEN(Table1[[#This Row],[Predictors]])-LEN(SUBSTITUTE(Table1[[#This Row],[Predictors]],".","")))/Table1[[#This Row],[NumPredictors]],0)</f>
        <v>0</v>
      </c>
      <c r="AU15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8" s="2">
        <f>1-(Table1[[#This Row],[P_2gram]]+Table1[[#This Row],[P_order]]+Table1[[#This Row],[P_se]])</f>
        <v>0.8</v>
      </c>
    </row>
    <row r="1519" spans="1:48" x14ac:dyDescent="0.25">
      <c r="A1519">
        <v>18</v>
      </c>
      <c r="B1519" t="s">
        <v>645</v>
      </c>
      <c r="C1519" t="s">
        <v>190</v>
      </c>
      <c r="D1519" s="26" t="s">
        <v>1510</v>
      </c>
      <c r="E1519">
        <v>4000</v>
      </c>
      <c r="F15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19" t="s">
        <v>698</v>
      </c>
      <c r="H1519" s="3">
        <v>1</v>
      </c>
      <c r="I1519" s="1">
        <v>42795.767696759256</v>
      </c>
      <c r="J1519" t="s">
        <v>51</v>
      </c>
      <c r="K1519" s="1" t="s">
        <v>11</v>
      </c>
      <c r="L1519" t="str">
        <f>SUBSTITUTE(SUBSTITUTE(Table1[[#This Row],[PredictorSetsOrig]],"task","act"),"startend","se")</f>
        <v>2gram,order</v>
      </c>
      <c r="M1519" s="15" t="s">
        <v>438</v>
      </c>
      <c r="N1519" s="3">
        <v>30</v>
      </c>
      <c r="O1519" s="3">
        <f>IF(Table1[[#This Row],[Algorithm]]="None",0,IF(Table1[[#This Row],[NumPredictors]]&lt;=5,5,IF(Table1[[#This Row],[NumPredictors]]&lt;=10,10,IF(Table1[[#This Row],[NumPredictors]]&lt;=30,30,50))))</f>
        <v>30</v>
      </c>
      <c r="P1519" s="2">
        <v>0.80200000000000005</v>
      </c>
      <c r="Q1519" s="2">
        <v>0.80600000000000005</v>
      </c>
      <c r="R1519">
        <v>10.1399999999994</v>
      </c>
      <c r="S1519">
        <v>7.5</v>
      </c>
      <c r="T1519">
        <v>1.6999999999970901</v>
      </c>
      <c r="U1519" s="3">
        <v>4.6293270350488296</v>
      </c>
      <c r="V1519" s="18">
        <v>7.30761563701172</v>
      </c>
      <c r="W1519" s="23">
        <f>IFERROR(Table1[[#This Row],[MutualInformation]]/Table1[[#This Row],[MutualInformationPotential]],0)</f>
        <v>0.63349350390052606</v>
      </c>
      <c r="X1519" s="3">
        <v>0.35411274634197998</v>
      </c>
      <c r="Y1519" s="3">
        <v>0.62240735263359004</v>
      </c>
      <c r="Z1519" s="3">
        <f>IFERROR(Table1[[#This Row],[MutualInformationVsOutcome]]/Table1[[#This Row],[MutualInformationVsOutcomePotential]],0)</f>
        <v>0.56894049346239883</v>
      </c>
      <c r="AA1519">
        <v>236</v>
      </c>
      <c r="AB1519">
        <v>566</v>
      </c>
      <c r="AC1519">
        <v>70</v>
      </c>
      <c r="AD1519">
        <v>128</v>
      </c>
      <c r="AE1519" s="3" t="s">
        <v>707</v>
      </c>
      <c r="AF15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519" s="18" t="str">
        <f>RIGHT(Table1[[#This Row],[AlgorithmFunc]],LEN(Table1[[#This Row],[AlgorithmFunc]])-16)</f>
        <v>ClusterImportance</v>
      </c>
      <c r="AH1519" s="3">
        <f>Table1[[#This Row],['# CM TP]]+Table1[[#This Row],['# CM TN]]</f>
        <v>802</v>
      </c>
      <c r="AI1519" s="3">
        <f>Table1[[#This Row],['# CM FP]]+Table1[[#This Row],['# CM FN]]</f>
        <v>198</v>
      </c>
      <c r="AJ1519" s="3">
        <f>Table1[[#This Row],['# CM TP]]+Table1[[#This Row],['# CM FP]]</f>
        <v>306</v>
      </c>
      <c r="AK1519" s="3">
        <f>Table1[[#This Row],['# CM TN]]+Table1[[#This Row],['# CM FN]]</f>
        <v>694</v>
      </c>
      <c r="AL1519" s="3">
        <f>Table1[[#This Row],[GT_T]]+Table1[[#This Row],[GT_F]]</f>
        <v>1000</v>
      </c>
      <c r="AM1519" s="3">
        <f>IFERROR((Table1[[#This Row],['# CM TP]]+Table1[[#This Row],['# CM TN]])/Table1[[#This Row],[GT_TOT]], 0)</f>
        <v>0.80200000000000005</v>
      </c>
      <c r="AN1519" s="3">
        <f>IFERROR(((Table1[[#This Row],[GT_T]]*Table1[[#This Row],[GT_ML_P]]/Table1[[#This Row],[GT_TOT]])+(Table1[[#This Row],[GT_F]]*Table1[[#This Row],[GT_ML_N]]/Table1[[#This Row],[GT_TOT]]))/Table1[[#This Row],[GT_TOT]],0)</f>
        <v>0.382824</v>
      </c>
      <c r="AO1519" s="3">
        <f>(Table1[[#This Row],[OBS_ACC]]-Table1[[#This Row],[EXP_ACC]])/(1-Table1[[#This Row],[EXP_ACC]])</f>
        <v>0.67918389567967663</v>
      </c>
      <c r="AP1519" s="3">
        <f>Table1[[#This Row],['# CM TP]]+Table1[[#This Row],['# CM FN]]</f>
        <v>364</v>
      </c>
      <c r="AQ1519" s="3">
        <f>Table1[[#This Row],['# CM TN]]+Table1[[#This Row],['# CM FP]]</f>
        <v>636</v>
      </c>
      <c r="AR1519" s="2">
        <f>IFERROR(Table1[[#This Row],[NUM_T]]/(Table1[[#This Row],[NUM_T]]+Table1[[#This Row],[NUM_F]]),0)</f>
        <v>0.36399999999999999</v>
      </c>
      <c r="AS1519" s="2">
        <f>IFERROR(((LEN(Table1[[#This Row],[Predictors]])-LEN(SUBSTITUTE(Table1[[#This Row],[Predictors]],"_","")))/Table1[[#This Row],[NumPredictors]])-Table1[[#This Row],[P_se]],0)</f>
        <v>0.5</v>
      </c>
      <c r="AT1519" s="2">
        <f>IFERROR((LEN(Table1[[#This Row],[Predictors]])-LEN(SUBSTITUTE(Table1[[#This Row],[Predictors]],".","")))/Table1[[#This Row],[NumPredictors]],0)</f>
        <v>0.5</v>
      </c>
      <c r="AU15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19" s="2">
        <f>1-(Table1[[#This Row],[P_2gram]]+Table1[[#This Row],[P_order]]+Table1[[#This Row],[P_se]])</f>
        <v>0</v>
      </c>
    </row>
    <row r="1520" spans="1:48" x14ac:dyDescent="0.25">
      <c r="A1520">
        <v>47</v>
      </c>
      <c r="B1520" t="s">
        <v>645</v>
      </c>
      <c r="C1520" t="s">
        <v>185</v>
      </c>
      <c r="D1520" s="26" t="s">
        <v>1510</v>
      </c>
      <c r="E1520">
        <v>4000</v>
      </c>
      <c r="F15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520" t="s">
        <v>794</v>
      </c>
      <c r="H1520" s="3">
        <v>1</v>
      </c>
      <c r="I1520" s="1">
        <v>42798.528877314813</v>
      </c>
      <c r="J1520" t="s">
        <v>740</v>
      </c>
      <c r="K1520" s="1" t="s">
        <v>11</v>
      </c>
      <c r="L1520" t="str">
        <f>SUBSTITUTE(SUBSTITUTE(Table1[[#This Row],[PredictorSetsOrig]],"task","act"),"startend","se")</f>
        <v>act,se,2gram</v>
      </c>
      <c r="M1520" s="14" t="s">
        <v>16</v>
      </c>
      <c r="N1520" s="3">
        <v>30</v>
      </c>
      <c r="O1520" s="3">
        <f>IF(Table1[[#This Row],[Algorithm]]="None",0,IF(Table1[[#This Row],[NumPredictors]]&lt;=5,5,IF(Table1[[#This Row],[NumPredictors]]&lt;=10,10,IF(Table1[[#This Row],[NumPredictors]]&lt;=30,30,50))))</f>
        <v>30</v>
      </c>
      <c r="P1520" s="2">
        <v>0.80200000000000005</v>
      </c>
      <c r="Q1520" s="2">
        <v>0.81033333333333302</v>
      </c>
      <c r="R1520">
        <v>2.51000000000005</v>
      </c>
      <c r="S1520">
        <v>5.9599999999999804</v>
      </c>
      <c r="T1520" s="1">
        <v>0.70000000000004503</v>
      </c>
      <c r="U1520" s="3">
        <v>2.3810025036832201</v>
      </c>
      <c r="V1520" s="17">
        <v>7.30761563701172</v>
      </c>
      <c r="W1520" s="22">
        <f>IFERROR(Table1[[#This Row],[MutualInformation]]/Table1[[#This Row],[MutualInformationPotential]],0)</f>
        <v>0.3258248137222603</v>
      </c>
      <c r="X1520" s="3">
        <v>7.22824906870905E-2</v>
      </c>
      <c r="Y1520" s="27">
        <v>0.40525441704633802</v>
      </c>
      <c r="Z1520" s="3">
        <f>IFERROR(Table1[[#This Row],[MutualInformationVsOutcome]]/Table1[[#This Row],[MutualInformationVsOutcomePotential]],0)</f>
        <v>0.17836323960122438</v>
      </c>
      <c r="AA1520" s="1">
        <v>16</v>
      </c>
      <c r="AB1520" s="1">
        <v>786</v>
      </c>
      <c r="AC1520">
        <v>19</v>
      </c>
      <c r="AD1520">
        <v>179</v>
      </c>
      <c r="AE1520" s="3" t="s">
        <v>818</v>
      </c>
      <c r="AF15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520" s="17" t="str">
        <f>RIGHT(Table1[[#This Row],[AlgorithmFunc]],LEN(Table1[[#This Row],[AlgorithmFunc]])-16)</f>
        <v>MRMRClassic</v>
      </c>
      <c r="AH1520" s="3">
        <f>Table1[[#This Row],['# CM TP]]+Table1[[#This Row],['# CM TN]]</f>
        <v>802</v>
      </c>
      <c r="AI1520" s="3">
        <f>Table1[[#This Row],['# CM FP]]+Table1[[#This Row],['# CM FN]]</f>
        <v>198</v>
      </c>
      <c r="AJ1520" s="3">
        <f>Table1[[#This Row],['# CM TP]]+Table1[[#This Row],['# CM FP]]</f>
        <v>35</v>
      </c>
      <c r="AK1520" s="3">
        <f>Table1[[#This Row],['# CM TN]]+Table1[[#This Row],['# CM FN]]</f>
        <v>965</v>
      </c>
      <c r="AL1520" s="3">
        <f>Table1[[#This Row],[GT_T]]+Table1[[#This Row],[GT_F]]</f>
        <v>1000</v>
      </c>
      <c r="AM1520" s="3">
        <f>IFERROR((Table1[[#This Row],['# CM TP]]+Table1[[#This Row],['# CM TN]])/Table1[[#This Row],[GT_TOT]], 0)</f>
        <v>0.80200000000000005</v>
      </c>
      <c r="AN1520" s="3">
        <f>IFERROR(((Table1[[#This Row],[GT_T]]*Table1[[#This Row],[GT_ML_P]]/Table1[[#This Row],[GT_TOT]])+(Table1[[#This Row],[GT_F]]*Table1[[#This Row],[GT_ML_N]]/Table1[[#This Row],[GT_TOT]]))/Table1[[#This Row],[GT_TOT]],0)</f>
        <v>0.21913999999999997</v>
      </c>
      <c r="AO1520" s="3">
        <f>(Table1[[#This Row],[OBS_ACC]]-Table1[[#This Row],[EXP_ACC]])/(1-Table1[[#This Row],[EXP_ACC]])</f>
        <v>0.74643341956304599</v>
      </c>
      <c r="AP1520" s="3">
        <f>Table1[[#This Row],['# CM TP]]+Table1[[#This Row],['# CM FN]]</f>
        <v>195</v>
      </c>
      <c r="AQ1520" s="3">
        <f>Table1[[#This Row],['# CM TN]]+Table1[[#This Row],['# CM FP]]</f>
        <v>805</v>
      </c>
      <c r="AR1520" s="2">
        <f>IFERROR(Table1[[#This Row],[NUM_T]]/(Table1[[#This Row],[NUM_T]]+Table1[[#This Row],[NUM_F]]),0)</f>
        <v>0.19500000000000001</v>
      </c>
      <c r="AS1520" s="2">
        <f>IFERROR(((LEN(Table1[[#This Row],[Predictors]])-LEN(SUBSTITUTE(Table1[[#This Row],[Predictors]],"_","")))/Table1[[#This Row],[NumPredictors]])-Table1[[#This Row],[P_se]],0)</f>
        <v>0.9</v>
      </c>
      <c r="AT1520" s="2">
        <f>IFERROR((LEN(Table1[[#This Row],[Predictors]])-LEN(SUBSTITUTE(Table1[[#This Row],[Predictors]],".","")))/Table1[[#This Row],[NumPredictors]],0)</f>
        <v>0</v>
      </c>
      <c r="AU15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0" s="2">
        <f>1-(Table1[[#This Row],[P_2gram]]+Table1[[#This Row],[P_order]]+Table1[[#This Row],[P_se]])</f>
        <v>9.9999999999999978E-2</v>
      </c>
    </row>
    <row r="1521" spans="1:48" x14ac:dyDescent="0.25">
      <c r="A1521">
        <v>50</v>
      </c>
      <c r="B1521" t="s">
        <v>645</v>
      </c>
      <c r="C1521" t="s">
        <v>185</v>
      </c>
      <c r="D1521" s="26" t="s">
        <v>1510</v>
      </c>
      <c r="E1521">
        <v>4000</v>
      </c>
      <c r="F15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521" t="s">
        <v>794</v>
      </c>
      <c r="H1521" s="3">
        <v>1</v>
      </c>
      <c r="I1521" s="1">
        <v>42798.529282407406</v>
      </c>
      <c r="J1521" t="s">
        <v>740</v>
      </c>
      <c r="K1521" s="1" t="s">
        <v>11</v>
      </c>
      <c r="L1521" t="str">
        <f>SUBSTITUTE(SUBSTITUTE(Table1[[#This Row],[PredictorSetsOrig]],"task","act"),"startend","se")</f>
        <v>act,2gram</v>
      </c>
      <c r="M1521" s="14" t="s">
        <v>22</v>
      </c>
      <c r="N1521" s="3">
        <v>30</v>
      </c>
      <c r="O1521" s="3">
        <f>IF(Table1[[#This Row],[Algorithm]]="None",0,IF(Table1[[#This Row],[NumPredictors]]&lt;=5,5,IF(Table1[[#This Row],[NumPredictors]]&lt;=10,10,IF(Table1[[#This Row],[NumPredictors]]&lt;=30,30,50))))</f>
        <v>30</v>
      </c>
      <c r="P1521" s="2">
        <v>0.80200000000000005</v>
      </c>
      <c r="Q1521" s="2">
        <v>0.81033333333333302</v>
      </c>
      <c r="R1521">
        <v>2.4500000000000499</v>
      </c>
      <c r="S1521">
        <v>5.9499999999999904</v>
      </c>
      <c r="T1521" s="1">
        <v>0.68999999999999795</v>
      </c>
      <c r="U1521" s="3">
        <v>2.3810025036832201</v>
      </c>
      <c r="V1521" s="17">
        <v>7.30761563701172</v>
      </c>
      <c r="W1521" s="22">
        <f>IFERROR(Table1[[#This Row],[MutualInformation]]/Table1[[#This Row],[MutualInformationPotential]],0)</f>
        <v>0.3258248137222603</v>
      </c>
      <c r="X1521" s="3">
        <v>7.22824906870905E-2</v>
      </c>
      <c r="Y1521" s="3">
        <v>0.40525441704633902</v>
      </c>
      <c r="Z1521" s="3">
        <f>IFERROR(Table1[[#This Row],[MutualInformationVsOutcome]]/Table1[[#This Row],[MutualInformationVsOutcomePotential]],0)</f>
        <v>0.17836323960122394</v>
      </c>
      <c r="AA1521" s="1">
        <v>16</v>
      </c>
      <c r="AB1521" s="1">
        <v>786</v>
      </c>
      <c r="AC1521">
        <v>19</v>
      </c>
      <c r="AD1521">
        <v>179</v>
      </c>
      <c r="AE1521" s="3" t="s">
        <v>818</v>
      </c>
      <c r="AF15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521" s="17" t="str">
        <f>RIGHT(Table1[[#This Row],[AlgorithmFunc]],LEN(Table1[[#This Row],[AlgorithmFunc]])-16)</f>
        <v>MRMRClassic</v>
      </c>
      <c r="AH1521" s="3">
        <f>Table1[[#This Row],['# CM TP]]+Table1[[#This Row],['# CM TN]]</f>
        <v>802</v>
      </c>
      <c r="AI1521" s="3">
        <f>Table1[[#This Row],['# CM FP]]+Table1[[#This Row],['# CM FN]]</f>
        <v>198</v>
      </c>
      <c r="AJ1521" s="3">
        <f>Table1[[#This Row],['# CM TP]]+Table1[[#This Row],['# CM FP]]</f>
        <v>35</v>
      </c>
      <c r="AK1521" s="3">
        <f>Table1[[#This Row],['# CM TN]]+Table1[[#This Row],['# CM FN]]</f>
        <v>965</v>
      </c>
      <c r="AL1521" s="3">
        <f>Table1[[#This Row],[GT_T]]+Table1[[#This Row],[GT_F]]</f>
        <v>1000</v>
      </c>
      <c r="AM1521" s="3">
        <f>IFERROR((Table1[[#This Row],['# CM TP]]+Table1[[#This Row],['# CM TN]])/Table1[[#This Row],[GT_TOT]], 0)</f>
        <v>0.80200000000000005</v>
      </c>
      <c r="AN1521" s="3">
        <f>IFERROR(((Table1[[#This Row],[GT_T]]*Table1[[#This Row],[GT_ML_P]]/Table1[[#This Row],[GT_TOT]])+(Table1[[#This Row],[GT_F]]*Table1[[#This Row],[GT_ML_N]]/Table1[[#This Row],[GT_TOT]]))/Table1[[#This Row],[GT_TOT]],0)</f>
        <v>0.21913999999999997</v>
      </c>
      <c r="AO1521" s="3">
        <f>(Table1[[#This Row],[OBS_ACC]]-Table1[[#This Row],[EXP_ACC]])/(1-Table1[[#This Row],[EXP_ACC]])</f>
        <v>0.74643341956304599</v>
      </c>
      <c r="AP1521" s="3">
        <f>Table1[[#This Row],['# CM TP]]+Table1[[#This Row],['# CM FN]]</f>
        <v>195</v>
      </c>
      <c r="AQ1521" s="3">
        <f>Table1[[#This Row],['# CM TN]]+Table1[[#This Row],['# CM FP]]</f>
        <v>805</v>
      </c>
      <c r="AR1521" s="2">
        <f>IFERROR(Table1[[#This Row],[NUM_T]]/(Table1[[#This Row],[NUM_T]]+Table1[[#This Row],[NUM_F]]),0)</f>
        <v>0.19500000000000001</v>
      </c>
      <c r="AS1521" s="2">
        <f>IFERROR(((LEN(Table1[[#This Row],[Predictors]])-LEN(SUBSTITUTE(Table1[[#This Row],[Predictors]],"_","")))/Table1[[#This Row],[NumPredictors]])-Table1[[#This Row],[P_se]],0)</f>
        <v>0.9</v>
      </c>
      <c r="AT1521" s="2">
        <f>IFERROR((LEN(Table1[[#This Row],[Predictors]])-LEN(SUBSTITUTE(Table1[[#This Row],[Predictors]],".","")))/Table1[[#This Row],[NumPredictors]],0)</f>
        <v>0</v>
      </c>
      <c r="AU15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1" s="2">
        <f>1-(Table1[[#This Row],[P_2gram]]+Table1[[#This Row],[P_order]]+Table1[[#This Row],[P_se]])</f>
        <v>9.9999999999999978E-2</v>
      </c>
    </row>
    <row r="1522" spans="1:48" x14ac:dyDescent="0.25">
      <c r="A1522">
        <v>16</v>
      </c>
      <c r="B1522" t="s">
        <v>645</v>
      </c>
      <c r="C1522" t="s">
        <v>942</v>
      </c>
      <c r="D1522" t="s">
        <v>1509</v>
      </c>
      <c r="E1522">
        <v>1143</v>
      </c>
      <c r="F15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522" t="s">
        <v>949</v>
      </c>
      <c r="H1522" s="3">
        <v>1</v>
      </c>
      <c r="I1522" s="1">
        <v>42876.963055555556</v>
      </c>
      <c r="J1522" t="s">
        <v>51</v>
      </c>
      <c r="K1522" t="s">
        <v>11</v>
      </c>
      <c r="L1522" t="str">
        <f>SUBSTITUTE(SUBSTITUTE(Table1[[#This Row],[PredictorSetsOrig]],"task","act"),"startend","se")</f>
        <v>act,2gram</v>
      </c>
      <c r="M1522" s="32" t="s">
        <v>22</v>
      </c>
      <c r="N1522" s="3">
        <v>30</v>
      </c>
      <c r="O1522" s="3">
        <f>IF(Table1[[#This Row],[Algorithm]]="None",0,IF(Table1[[#This Row],[NumPredictors]]&lt;=5,5,IF(Table1[[#This Row],[NumPredictors]]&lt;=10,10,IF(Table1[[#This Row],[NumPredictors]]&lt;=30,30,50))))</f>
        <v>30</v>
      </c>
      <c r="P1522" s="2">
        <v>0.80069930069930095</v>
      </c>
      <c r="Q1522" s="2">
        <v>0.84130688448074697</v>
      </c>
      <c r="R1522" s="3">
        <v>6.25</v>
      </c>
      <c r="S1522" s="3">
        <v>2.4400000000005102</v>
      </c>
      <c r="T1522" s="3">
        <v>2.9400000000005102</v>
      </c>
      <c r="U1522" s="3">
        <v>4.8963483200234004</v>
      </c>
      <c r="V1522" s="17"/>
      <c r="W1522" s="22">
        <f>IFERROR(Table1[[#This Row],[MutualInformation]]/Table1[[#This Row],[MutualInformationPotential]],0)</f>
        <v>0</v>
      </c>
      <c r="X1522" s="3">
        <v>0.46521889662128102</v>
      </c>
      <c r="Y1522" s="3"/>
      <c r="Z1522" s="3">
        <f>IFERROR(Table1[[#This Row],[MutualInformationVsOutcome]]/Table1[[#This Row],[MutualInformationVsOutcomePotential]],0)</f>
        <v>0</v>
      </c>
      <c r="AA1522">
        <v>55</v>
      </c>
      <c r="AB1522">
        <v>174</v>
      </c>
      <c r="AC1522">
        <v>11</v>
      </c>
      <c r="AD1522">
        <v>46</v>
      </c>
      <c r="AE1522" s="3" t="s">
        <v>958</v>
      </c>
      <c r="AF15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522" s="17" t="str">
        <f>RIGHT(Table1[[#This Row],[AlgorithmFunc]],LEN(Table1[[#This Row],[AlgorithmFunc]])-16)</f>
        <v>ClusterImportance</v>
      </c>
      <c r="AH1522" s="3">
        <f>Table1[[#This Row],['# CM TP]]+Table1[[#This Row],['# CM TN]]</f>
        <v>229</v>
      </c>
      <c r="AI1522" s="3">
        <f>Table1[[#This Row],['# CM FP]]+Table1[[#This Row],['# CM FN]]</f>
        <v>57</v>
      </c>
      <c r="AJ1522" s="3">
        <f>Table1[[#This Row],['# CM TP]]+Table1[[#This Row],['# CM FP]]</f>
        <v>66</v>
      </c>
      <c r="AK1522" s="3">
        <f>Table1[[#This Row],['# CM TN]]+Table1[[#This Row],['# CM FN]]</f>
        <v>220</v>
      </c>
      <c r="AL1522" s="3">
        <f>Table1[[#This Row],[GT_T]]+Table1[[#This Row],[GT_F]]</f>
        <v>286</v>
      </c>
      <c r="AM1522" s="3">
        <f>IFERROR((Table1[[#This Row],['# CM TP]]+Table1[[#This Row],['# CM TN]])/Table1[[#This Row],[GT_TOT]], 0)</f>
        <v>0.80069930069930073</v>
      </c>
      <c r="AN1522" s="3">
        <f>IFERROR(((Table1[[#This Row],[GT_T]]*Table1[[#This Row],[GT_ML_P]]/Table1[[#This Row],[GT_TOT]])+(Table1[[#This Row],[GT_F]]*Table1[[#This Row],[GT_ML_N]]/Table1[[#This Row],[GT_TOT]]))/Table1[[#This Row],[GT_TOT]],0)</f>
        <v>0.33808499193114577</v>
      </c>
      <c r="AO1522" s="3">
        <f>(Table1[[#This Row],[OBS_ACC]]-Table1[[#This Row],[EXP_ACC]])/(1-Table1[[#This Row],[EXP_ACC]])</f>
        <v>0.6989028850060951</v>
      </c>
      <c r="AP1522" s="3">
        <f>Table1[[#This Row],['# CM TP]]+Table1[[#This Row],['# CM FN]]</f>
        <v>101</v>
      </c>
      <c r="AQ1522" s="3">
        <f>Table1[[#This Row],['# CM TN]]+Table1[[#This Row],['# CM FP]]</f>
        <v>185</v>
      </c>
      <c r="AR1522" s="2">
        <f>IFERROR(Table1[[#This Row],[NUM_T]]/(Table1[[#This Row],[NUM_T]]+Table1[[#This Row],[NUM_F]]),0)</f>
        <v>0.35314685314685312</v>
      </c>
      <c r="AS1522" s="2">
        <f>IFERROR(((LEN(Table1[[#This Row],[Predictors]])-LEN(SUBSTITUTE(Table1[[#This Row],[Predictors]],"_","")))/Table1[[#This Row],[NumPredictors]])-Table1[[#This Row],[P_se]],0)</f>
        <v>0</v>
      </c>
      <c r="AT1522" s="2">
        <f>IFERROR((LEN(Table1[[#This Row],[Predictors]])-LEN(SUBSTITUTE(Table1[[#This Row],[Predictors]],".","")))/Table1[[#This Row],[NumPredictors]],0)</f>
        <v>0</v>
      </c>
      <c r="AU15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2" s="2">
        <f>1-(Table1[[#This Row],[P_2gram]]+Table1[[#This Row],[P_order]]+Table1[[#This Row],[P_se]])</f>
        <v>1</v>
      </c>
    </row>
    <row r="1523" spans="1:48" x14ac:dyDescent="0.25">
      <c r="A1523" s="26">
        <v>51</v>
      </c>
      <c r="B1523" s="26" t="s">
        <v>645</v>
      </c>
      <c r="C1523" s="26" t="s">
        <v>942</v>
      </c>
      <c r="D1523" t="s">
        <v>1509</v>
      </c>
      <c r="E1523" s="26">
        <v>1143</v>
      </c>
      <c r="F15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523" s="26" t="s">
        <v>962</v>
      </c>
      <c r="H1523" s="27">
        <v>1</v>
      </c>
      <c r="I1523" s="28">
        <v>42878.510567129626</v>
      </c>
      <c r="J1523" s="26" t="s">
        <v>51</v>
      </c>
      <c r="K1523" s="28" t="s">
        <v>11</v>
      </c>
      <c r="L1523" t="str">
        <f>SUBSTITUTE(SUBSTITUTE(Table1[[#This Row],[PredictorSetsOrig]],"task","act"),"startend","se")</f>
        <v>act,2gram</v>
      </c>
      <c r="M1523" s="32" t="s">
        <v>22</v>
      </c>
      <c r="N1523" s="27">
        <v>30</v>
      </c>
      <c r="O1523" s="27">
        <f>IF(Table1[[#This Row],[Algorithm]]="None",0,IF(Table1[[#This Row],[NumPredictors]]&lt;=5,5,IF(Table1[[#This Row],[NumPredictors]]&lt;=10,10,IF(Table1[[#This Row],[NumPredictors]]&lt;=30,30,50))))</f>
        <v>30</v>
      </c>
      <c r="P1523" s="29">
        <v>0.80069930069930095</v>
      </c>
      <c r="Q1523" s="29">
        <v>0.84130688448074697</v>
      </c>
      <c r="R1523" s="27">
        <v>6.3799999999973798</v>
      </c>
      <c r="S1523" s="27">
        <v>2.4499999999970901</v>
      </c>
      <c r="T1523" s="27">
        <v>3.2799999999988398</v>
      </c>
      <c r="U1523" s="27">
        <v>4.8963483200234004</v>
      </c>
      <c r="V1523" s="17"/>
      <c r="W1523" s="22">
        <f>IFERROR(Table1[[#This Row],[MutualInformation]]/Table1[[#This Row],[MutualInformationPotential]],0)</f>
        <v>0</v>
      </c>
      <c r="X1523" s="27">
        <v>0.46521889662128102</v>
      </c>
      <c r="Y1523" s="27"/>
      <c r="Z1523" s="27">
        <f>IFERROR(Table1[[#This Row],[MutualInformationVsOutcome]]/Table1[[#This Row],[MutualInformationVsOutcomePotential]],0)</f>
        <v>0</v>
      </c>
      <c r="AA1523" s="26">
        <v>55</v>
      </c>
      <c r="AB1523" s="26">
        <v>174</v>
      </c>
      <c r="AC1523" s="26">
        <v>11</v>
      </c>
      <c r="AD1523" s="26">
        <v>46</v>
      </c>
      <c r="AE1523" s="27" t="s">
        <v>958</v>
      </c>
      <c r="AF15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523" s="17" t="str">
        <f>RIGHT(Table1[[#This Row],[AlgorithmFunc]],LEN(Table1[[#This Row],[AlgorithmFunc]])-16)</f>
        <v>ClusterImportance</v>
      </c>
      <c r="AH1523" s="27">
        <f>Table1[[#This Row],['# CM TP]]+Table1[[#This Row],['# CM TN]]</f>
        <v>229</v>
      </c>
      <c r="AI1523" s="27">
        <f>Table1[[#This Row],['# CM FP]]+Table1[[#This Row],['# CM FN]]</f>
        <v>57</v>
      </c>
      <c r="AJ1523" s="27">
        <f>Table1[[#This Row],['# CM TP]]+Table1[[#This Row],['# CM FP]]</f>
        <v>66</v>
      </c>
      <c r="AK1523" s="27">
        <f>Table1[[#This Row],['# CM TN]]+Table1[[#This Row],['# CM FN]]</f>
        <v>220</v>
      </c>
      <c r="AL1523" s="27">
        <f>Table1[[#This Row],[GT_T]]+Table1[[#This Row],[GT_F]]</f>
        <v>286</v>
      </c>
      <c r="AM1523" s="27">
        <f>IFERROR((Table1[[#This Row],['# CM TP]]+Table1[[#This Row],['# CM TN]])/Table1[[#This Row],[GT_TOT]], 0)</f>
        <v>0.80069930069930073</v>
      </c>
      <c r="AN1523" s="27">
        <f>IFERROR(((Table1[[#This Row],[GT_T]]*Table1[[#This Row],[GT_ML_P]]/Table1[[#This Row],[GT_TOT]])+(Table1[[#This Row],[GT_F]]*Table1[[#This Row],[GT_ML_N]]/Table1[[#This Row],[GT_TOT]]))/Table1[[#This Row],[GT_TOT]],0)</f>
        <v>0.33808499193114577</v>
      </c>
      <c r="AO1523" s="27">
        <f>(Table1[[#This Row],[OBS_ACC]]-Table1[[#This Row],[EXP_ACC]])/(1-Table1[[#This Row],[EXP_ACC]])</f>
        <v>0.6989028850060951</v>
      </c>
      <c r="AP1523" s="27">
        <f>Table1[[#This Row],['# CM TP]]+Table1[[#This Row],['# CM FN]]</f>
        <v>101</v>
      </c>
      <c r="AQ1523" s="27">
        <f>Table1[[#This Row],['# CM TN]]+Table1[[#This Row],['# CM FP]]</f>
        <v>185</v>
      </c>
      <c r="AR1523" s="29">
        <f>IFERROR(Table1[[#This Row],[NUM_T]]/(Table1[[#This Row],[NUM_T]]+Table1[[#This Row],[NUM_F]]),0)</f>
        <v>0.35314685314685312</v>
      </c>
      <c r="AS1523" s="29">
        <f>IFERROR(((LEN(Table1[[#This Row],[Predictors]])-LEN(SUBSTITUTE(Table1[[#This Row],[Predictors]],"_","")))/Table1[[#This Row],[NumPredictors]])-Table1[[#This Row],[P_se]],0)</f>
        <v>0</v>
      </c>
      <c r="AT1523" s="29">
        <f>IFERROR((LEN(Table1[[#This Row],[Predictors]])-LEN(SUBSTITUTE(Table1[[#This Row],[Predictors]],".","")))/Table1[[#This Row],[NumPredictors]],0)</f>
        <v>0</v>
      </c>
      <c r="AU152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3" s="29">
        <f>1-(Table1[[#This Row],[P_2gram]]+Table1[[#This Row],[P_order]]+Table1[[#This Row],[P_se]])</f>
        <v>1</v>
      </c>
    </row>
    <row r="1524" spans="1:48" x14ac:dyDescent="0.25">
      <c r="A1524" s="26">
        <v>25</v>
      </c>
      <c r="B1524" s="26" t="s">
        <v>645</v>
      </c>
      <c r="C1524" s="26" t="s">
        <v>190</v>
      </c>
      <c r="D1524" s="26" t="s">
        <v>1510</v>
      </c>
      <c r="E1524" s="26">
        <v>4000</v>
      </c>
      <c r="F15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24" s="26" t="s">
        <v>886</v>
      </c>
      <c r="H1524" s="27">
        <v>1</v>
      </c>
      <c r="I1524" s="28">
        <v>42805.806932870371</v>
      </c>
      <c r="J1524" s="26" t="s">
        <v>887</v>
      </c>
      <c r="K1524" s="28" t="s">
        <v>11</v>
      </c>
      <c r="L1524" t="str">
        <f>SUBSTITUTE(SUBSTITUTE(Table1[[#This Row],[PredictorSetsOrig]],"task","act"),"startend","se")</f>
        <v>act,2gram,order</v>
      </c>
      <c r="M1524" s="14" t="s">
        <v>24</v>
      </c>
      <c r="N1524" s="16">
        <v>30</v>
      </c>
      <c r="O1524" s="27">
        <f>IF(Table1[[#This Row],[Algorithm]]="None",0,IF(Table1[[#This Row],[NumPredictors]]&lt;=5,5,IF(Table1[[#This Row],[NumPredictors]]&lt;=10,10,IF(Table1[[#This Row],[NumPredictors]]&lt;=30,30,50))))</f>
        <v>30</v>
      </c>
      <c r="P1524" s="29">
        <v>0.80200000000000005</v>
      </c>
      <c r="Q1524" s="29">
        <v>0.82733333333333303</v>
      </c>
      <c r="R1524" s="27">
        <v>404.19000000000102</v>
      </c>
      <c r="S1524" s="27">
        <v>7.1099999999996699</v>
      </c>
      <c r="T1524" s="27">
        <v>1.85000000000036</v>
      </c>
      <c r="U1524" s="27">
        <v>6.1264468357914996</v>
      </c>
      <c r="V1524" s="17">
        <v>7.30761563701172</v>
      </c>
      <c r="W1524" s="22">
        <f>IFERROR(Table1[[#This Row],[MutualInformation]]/Table1[[#This Row],[MutualInformationPotential]],0)</f>
        <v>0.83836467872806297</v>
      </c>
      <c r="X1524" s="27">
        <v>0.55006861390125605</v>
      </c>
      <c r="Y1524" s="27">
        <v>0.62240735263359004</v>
      </c>
      <c r="Z1524" s="27">
        <f>IFERROR(Table1[[#This Row],[MutualInformationVsOutcome]]/Table1[[#This Row],[MutualInformationVsOutcomePotential]],0)</f>
        <v>0.88377589302850079</v>
      </c>
      <c r="AA1524" s="27">
        <v>257</v>
      </c>
      <c r="AB1524" s="27">
        <v>545</v>
      </c>
      <c r="AC1524" s="27">
        <v>91</v>
      </c>
      <c r="AD1524" s="27">
        <v>107</v>
      </c>
      <c r="AE1524" s="26" t="s">
        <v>899</v>
      </c>
      <c r="AF15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524" s="17" t="str">
        <f>RIGHT(Table1[[#This Row],[AlgorithmFunc]],LEN(Table1[[#This Row],[AlgorithmFunc]])-16)</f>
        <v>Recursive4Sizes</v>
      </c>
      <c r="AH1524" s="27">
        <f>Table1[[#This Row],['# CM TP]]+Table1[[#This Row],['# CM TN]]</f>
        <v>802</v>
      </c>
      <c r="AI1524" s="27">
        <f>Table1[[#This Row],['# CM FP]]+Table1[[#This Row],['# CM FN]]</f>
        <v>198</v>
      </c>
      <c r="AJ1524" s="27">
        <f>Table1[[#This Row],['# CM TP]]+Table1[[#This Row],['# CM FP]]</f>
        <v>348</v>
      </c>
      <c r="AK1524" s="27">
        <f>Table1[[#This Row],['# CM TN]]+Table1[[#This Row],['# CM FN]]</f>
        <v>652</v>
      </c>
      <c r="AL1524" s="27">
        <f>Table1[[#This Row],[GT_T]]+Table1[[#This Row],[GT_F]]</f>
        <v>1000</v>
      </c>
      <c r="AM1524" s="27">
        <f>IFERROR((Table1[[#This Row],['# CM TP]]+Table1[[#This Row],['# CM TN]])/Table1[[#This Row],[GT_TOT]], 0)</f>
        <v>0.80200000000000005</v>
      </c>
      <c r="AN1524" s="27">
        <f>IFERROR(((Table1[[#This Row],[GT_T]]*Table1[[#This Row],[GT_ML_P]]/Table1[[#This Row],[GT_TOT]])+(Table1[[#This Row],[GT_F]]*Table1[[#This Row],[GT_ML_N]]/Table1[[#This Row],[GT_TOT]]))/Table1[[#This Row],[GT_TOT]],0)</f>
        <v>0.408192</v>
      </c>
      <c r="AO1524" s="27">
        <f>(Table1[[#This Row],[OBS_ACC]]-Table1[[#This Row],[EXP_ACC]])/(1-Table1[[#This Row],[EXP_ACC]])</f>
        <v>0.66543203201038181</v>
      </c>
      <c r="AP1524" s="27">
        <f>Table1[[#This Row],['# CM TP]]+Table1[[#This Row],['# CM FN]]</f>
        <v>364</v>
      </c>
      <c r="AQ1524" s="27">
        <f>Table1[[#This Row],['# CM TN]]+Table1[[#This Row],['# CM FP]]</f>
        <v>636</v>
      </c>
      <c r="AR1524" s="29">
        <f>IFERROR(Table1[[#This Row],[NUM_T]]/(Table1[[#This Row],[NUM_T]]+Table1[[#This Row],[NUM_F]]),0)</f>
        <v>0.36399999999999999</v>
      </c>
      <c r="AS1524" s="29">
        <f>IFERROR(((LEN(Table1[[#This Row],[Predictors]])-LEN(SUBSTITUTE(Table1[[#This Row],[Predictors]],"_","")))/Table1[[#This Row],[NumPredictors]])-Table1[[#This Row],[P_se]],0)</f>
        <v>0.33333333333333331</v>
      </c>
      <c r="AT1524" s="29">
        <f>IFERROR((LEN(Table1[[#This Row],[Predictors]])-LEN(SUBSTITUTE(Table1[[#This Row],[Predictors]],".","")))/Table1[[#This Row],[NumPredictors]],0)</f>
        <v>0.43333333333333335</v>
      </c>
      <c r="AU152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4" s="29">
        <f>1-(Table1[[#This Row],[P_2gram]]+Table1[[#This Row],[P_order]]+Table1[[#This Row],[P_se]])</f>
        <v>0.23333333333333339</v>
      </c>
    </row>
    <row r="1525" spans="1:48" x14ac:dyDescent="0.25">
      <c r="A1525">
        <v>77</v>
      </c>
      <c r="B1525" t="s">
        <v>645</v>
      </c>
      <c r="C1525" t="s">
        <v>190</v>
      </c>
      <c r="D1525" s="26" t="s">
        <v>1510</v>
      </c>
      <c r="E1525">
        <v>4000</v>
      </c>
      <c r="F15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25" t="s">
        <v>1070</v>
      </c>
      <c r="H1525" s="3">
        <v>1</v>
      </c>
      <c r="I1525" s="1">
        <v>43118.815729166665</v>
      </c>
      <c r="J1525" t="s">
        <v>995</v>
      </c>
      <c r="K1525" t="s">
        <v>11</v>
      </c>
      <c r="L1525" t="str">
        <f>SUBSTITUTE(SUBSTITUTE(Table1[[#This Row],[PredictorSetsOrig]],"task","act"),"startend","se")</f>
        <v>2gram,order</v>
      </c>
      <c r="M1525" s="32" t="s">
        <v>438</v>
      </c>
      <c r="N1525" s="3">
        <v>30</v>
      </c>
      <c r="O1525" s="3">
        <f>IF(Table1[[#This Row],[Algorithm]]="None",0,IF(Table1[[#This Row],[NumPredictors]]&lt;=5,5,IF(Table1[[#This Row],[NumPredictors]]&lt;=10,10,IF(Table1[[#This Row],[NumPredictors]]&lt;=30,30,50))))</f>
        <v>30</v>
      </c>
      <c r="P1525" s="2">
        <v>0.80200000000000005</v>
      </c>
      <c r="Q1525" s="2">
        <v>0.81133333333333302</v>
      </c>
      <c r="R1525">
        <v>1.9400000000000499</v>
      </c>
      <c r="S1525">
        <v>7.08000000000004</v>
      </c>
      <c r="T1525">
        <v>1.6399999999999899</v>
      </c>
      <c r="U1525" s="3">
        <v>6.21582063339768</v>
      </c>
      <c r="V1525" s="17">
        <v>7.30761563701172</v>
      </c>
      <c r="W1525" s="22">
        <f>IFERROR(Table1[[#This Row],[MutualInformation]]/Table1[[#This Row],[MutualInformationPotential]],0)</f>
        <v>0.85059490566467388</v>
      </c>
      <c r="X1525" s="3">
        <v>0.50567200805304902</v>
      </c>
      <c r="Y1525" s="3">
        <v>0.62240735263359004</v>
      </c>
      <c r="Z1525" s="3">
        <f>IFERROR(Table1[[#This Row],[MutualInformationVsOutcome]]/Table1[[#This Row],[MutualInformationVsOutcomePotential]],0)</f>
        <v>0.81244542808403664</v>
      </c>
      <c r="AA1525">
        <v>239</v>
      </c>
      <c r="AB1525">
        <v>563</v>
      </c>
      <c r="AC1525">
        <v>73</v>
      </c>
      <c r="AD1525">
        <v>125</v>
      </c>
      <c r="AE1525" s="3" t="s">
        <v>1069</v>
      </c>
      <c r="AF15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525" s="17" t="str">
        <f>RIGHT(Table1[[#This Row],[AlgorithmFunc]],LEN(Table1[[#This Row],[AlgorithmFunc]])-16)</f>
        <v>ClusterInfluence</v>
      </c>
      <c r="AH1525" s="3">
        <f>Table1[[#This Row],['# CM TP]]+Table1[[#This Row],['# CM TN]]</f>
        <v>802</v>
      </c>
      <c r="AI1525" s="3">
        <f>Table1[[#This Row],['# CM FP]]+Table1[[#This Row],['# CM FN]]</f>
        <v>198</v>
      </c>
      <c r="AJ1525" s="3">
        <f>Table1[[#This Row],['# CM TP]]+Table1[[#This Row],['# CM FP]]</f>
        <v>312</v>
      </c>
      <c r="AK1525" s="3">
        <f>Table1[[#This Row],['# CM TN]]+Table1[[#This Row],['# CM FN]]</f>
        <v>688</v>
      </c>
      <c r="AL1525" s="3">
        <f>Table1[[#This Row],[GT_T]]+Table1[[#This Row],[GT_F]]</f>
        <v>1000</v>
      </c>
      <c r="AM1525" s="3">
        <f>IFERROR((Table1[[#This Row],['# CM TP]]+Table1[[#This Row],['# CM TN]])/Table1[[#This Row],[GT_TOT]], 0)</f>
        <v>0.80200000000000005</v>
      </c>
      <c r="AN1525" s="3">
        <f>IFERROR(((Table1[[#This Row],[GT_T]]*Table1[[#This Row],[GT_ML_P]]/Table1[[#This Row],[GT_TOT]])+(Table1[[#This Row],[GT_F]]*Table1[[#This Row],[GT_ML_N]]/Table1[[#This Row],[GT_TOT]]))/Table1[[#This Row],[GT_TOT]],0)</f>
        <v>0.38644799999999996</v>
      </c>
      <c r="AO1525" s="3">
        <f>(Table1[[#This Row],[OBS_ACC]]-Table1[[#This Row],[EXP_ACC]])/(1-Table1[[#This Row],[EXP_ACC]])</f>
        <v>0.67728896654236315</v>
      </c>
      <c r="AP1525" s="3">
        <f>Table1[[#This Row],['# CM TP]]+Table1[[#This Row],['# CM FN]]</f>
        <v>364</v>
      </c>
      <c r="AQ1525" s="3">
        <f>Table1[[#This Row],['# CM TN]]+Table1[[#This Row],['# CM FP]]</f>
        <v>636</v>
      </c>
      <c r="AR1525" s="2">
        <f>IFERROR(Table1[[#This Row],[NUM_T]]/(Table1[[#This Row],[NUM_T]]+Table1[[#This Row],[NUM_F]]),0)</f>
        <v>0.36399999999999999</v>
      </c>
      <c r="AS1525" s="2">
        <f>IFERROR(((LEN(Table1[[#This Row],[Predictors]])-LEN(SUBSTITUTE(Table1[[#This Row],[Predictors]],"_","")))/Table1[[#This Row],[NumPredictors]])-Table1[[#This Row],[P_se]],0)</f>
        <v>0.46666666666666667</v>
      </c>
      <c r="AT1525" s="2">
        <f>IFERROR((LEN(Table1[[#This Row],[Predictors]])-LEN(SUBSTITUTE(Table1[[#This Row],[Predictors]],".","")))/Table1[[#This Row],[NumPredictors]],0)</f>
        <v>0.53333333333333333</v>
      </c>
      <c r="AU15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5" s="2">
        <f>1-(Table1[[#This Row],[P_2gram]]+Table1[[#This Row],[P_order]]+Table1[[#This Row],[P_se]])</f>
        <v>0</v>
      </c>
    </row>
    <row r="1526" spans="1:48" x14ac:dyDescent="0.25">
      <c r="A1526" s="26">
        <v>88</v>
      </c>
      <c r="B1526" s="26" t="s">
        <v>645</v>
      </c>
      <c r="C1526" s="26" t="s">
        <v>190</v>
      </c>
      <c r="D1526" s="26" t="s">
        <v>1510</v>
      </c>
      <c r="E1526" s="26">
        <v>4000</v>
      </c>
      <c r="F15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26" s="26" t="s">
        <v>1070</v>
      </c>
      <c r="H1526" s="27">
        <v>1</v>
      </c>
      <c r="I1526" s="28">
        <v>43118.816990740743</v>
      </c>
      <c r="J1526" s="26" t="s">
        <v>1007</v>
      </c>
      <c r="K1526" s="26" t="s">
        <v>11</v>
      </c>
      <c r="L1526" t="str">
        <f>SUBSTITUTE(SUBSTITUTE(Table1[[#This Row],[PredictorSetsOrig]],"task","act"),"startend","se")</f>
        <v>2gram,order</v>
      </c>
      <c r="M1526" s="32" t="s">
        <v>438</v>
      </c>
      <c r="N1526" s="27">
        <v>30</v>
      </c>
      <c r="O1526" s="27">
        <f>IF(Table1[[#This Row],[Algorithm]]="None",0,IF(Table1[[#This Row],[NumPredictors]]&lt;=5,5,IF(Table1[[#This Row],[NumPredictors]]&lt;=10,10,IF(Table1[[#This Row],[NumPredictors]]&lt;=30,30,50))))</f>
        <v>30</v>
      </c>
      <c r="P1526" s="29">
        <v>0.80200000000000005</v>
      </c>
      <c r="Q1526" s="29">
        <v>0.81133333333333302</v>
      </c>
      <c r="R1526" s="26">
        <v>1.9300000000000599</v>
      </c>
      <c r="S1526" s="26">
        <v>7.12999999999988</v>
      </c>
      <c r="T1526" s="26">
        <v>1.63999999999987</v>
      </c>
      <c r="U1526" s="27">
        <v>6.21582063339768</v>
      </c>
      <c r="V1526" s="17">
        <v>7.30761563701172</v>
      </c>
      <c r="W1526" s="22">
        <f>IFERROR(Table1[[#This Row],[MutualInformation]]/Table1[[#This Row],[MutualInformationPotential]],0)</f>
        <v>0.85059490566467388</v>
      </c>
      <c r="X1526" s="27">
        <v>0.50567200805304902</v>
      </c>
      <c r="Y1526" s="3">
        <v>0.62240735263359004</v>
      </c>
      <c r="Z1526" s="27">
        <f>IFERROR(Table1[[#This Row],[MutualInformationVsOutcome]]/Table1[[#This Row],[MutualInformationVsOutcomePotential]],0)</f>
        <v>0.81244542808403664</v>
      </c>
      <c r="AA1526" s="26">
        <v>239</v>
      </c>
      <c r="AB1526" s="26">
        <v>563</v>
      </c>
      <c r="AC1526" s="26">
        <v>73</v>
      </c>
      <c r="AD1526" s="26">
        <v>125</v>
      </c>
      <c r="AE1526" s="27" t="s">
        <v>1069</v>
      </c>
      <c r="AF15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526" s="17" t="str">
        <f>RIGHT(Table1[[#This Row],[AlgorithmFunc]],LEN(Table1[[#This Row],[AlgorithmFunc]])-16)</f>
        <v>ClusterFisher</v>
      </c>
      <c r="AH1526" s="27">
        <f>Table1[[#This Row],['# CM TP]]+Table1[[#This Row],['# CM TN]]</f>
        <v>802</v>
      </c>
      <c r="AI1526" s="27">
        <f>Table1[[#This Row],['# CM FP]]+Table1[[#This Row],['# CM FN]]</f>
        <v>198</v>
      </c>
      <c r="AJ1526" s="27">
        <f>Table1[[#This Row],['# CM TP]]+Table1[[#This Row],['# CM FP]]</f>
        <v>312</v>
      </c>
      <c r="AK1526" s="27">
        <f>Table1[[#This Row],['# CM TN]]+Table1[[#This Row],['# CM FN]]</f>
        <v>688</v>
      </c>
      <c r="AL1526" s="27">
        <f>Table1[[#This Row],[GT_T]]+Table1[[#This Row],[GT_F]]</f>
        <v>1000</v>
      </c>
      <c r="AM1526" s="27">
        <f>IFERROR((Table1[[#This Row],['# CM TP]]+Table1[[#This Row],['# CM TN]])/Table1[[#This Row],[GT_TOT]], 0)</f>
        <v>0.80200000000000005</v>
      </c>
      <c r="AN1526" s="27">
        <f>IFERROR(((Table1[[#This Row],[GT_T]]*Table1[[#This Row],[GT_ML_P]]/Table1[[#This Row],[GT_TOT]])+(Table1[[#This Row],[GT_F]]*Table1[[#This Row],[GT_ML_N]]/Table1[[#This Row],[GT_TOT]]))/Table1[[#This Row],[GT_TOT]],0)</f>
        <v>0.38644799999999996</v>
      </c>
      <c r="AO1526" s="27">
        <f>(Table1[[#This Row],[OBS_ACC]]-Table1[[#This Row],[EXP_ACC]])/(1-Table1[[#This Row],[EXP_ACC]])</f>
        <v>0.67728896654236315</v>
      </c>
      <c r="AP1526" s="27">
        <f>Table1[[#This Row],['# CM TP]]+Table1[[#This Row],['# CM FN]]</f>
        <v>364</v>
      </c>
      <c r="AQ1526" s="27">
        <f>Table1[[#This Row],['# CM TN]]+Table1[[#This Row],['# CM FP]]</f>
        <v>636</v>
      </c>
      <c r="AR1526" s="29">
        <f>IFERROR(Table1[[#This Row],[NUM_T]]/(Table1[[#This Row],[NUM_T]]+Table1[[#This Row],[NUM_F]]),0)</f>
        <v>0.36399999999999999</v>
      </c>
      <c r="AS1526" s="29">
        <f>IFERROR(((LEN(Table1[[#This Row],[Predictors]])-LEN(SUBSTITUTE(Table1[[#This Row],[Predictors]],"_","")))/Table1[[#This Row],[NumPredictors]])-Table1[[#This Row],[P_se]],0)</f>
        <v>0.46666666666666667</v>
      </c>
      <c r="AT1526" s="29">
        <f>IFERROR((LEN(Table1[[#This Row],[Predictors]])-LEN(SUBSTITUTE(Table1[[#This Row],[Predictors]],".","")))/Table1[[#This Row],[NumPredictors]],0)</f>
        <v>0.53333333333333333</v>
      </c>
      <c r="AU152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6" s="29">
        <f>1-(Table1[[#This Row],[P_2gram]]+Table1[[#This Row],[P_order]]+Table1[[#This Row],[P_se]])</f>
        <v>0</v>
      </c>
    </row>
    <row r="1527" spans="1:48" x14ac:dyDescent="0.25">
      <c r="A1527">
        <v>105</v>
      </c>
      <c r="B1527" t="s">
        <v>645</v>
      </c>
      <c r="C1527" t="s">
        <v>190</v>
      </c>
      <c r="D1527" s="26" t="s">
        <v>1510</v>
      </c>
      <c r="E1527">
        <v>40000</v>
      </c>
      <c r="F15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27" t="s">
        <v>1070</v>
      </c>
      <c r="H1527" s="3">
        <v>1</v>
      </c>
      <c r="I1527" s="1">
        <v>43118.82576388889</v>
      </c>
      <c r="J1527" t="s">
        <v>983</v>
      </c>
      <c r="K1527" t="s">
        <v>11</v>
      </c>
      <c r="L1527" t="str">
        <f>SUBSTITUTE(SUBSTITUTE(Table1[[#This Row],[PredictorSetsOrig]],"task","act"),"startend","se")</f>
        <v>act,2gram</v>
      </c>
      <c r="M1527" s="32" t="s">
        <v>22</v>
      </c>
      <c r="N1527" s="3">
        <v>10</v>
      </c>
      <c r="O1527" s="3">
        <f>IF(Table1[[#This Row],[Algorithm]]="None",0,IF(Table1[[#This Row],[NumPredictors]]&lt;=5,5,IF(Table1[[#This Row],[NumPredictors]]&lt;=10,10,IF(Table1[[#This Row],[NumPredictors]]&lt;=30,30,50))))</f>
        <v>10</v>
      </c>
      <c r="P1527" s="2">
        <v>0.80200000000000005</v>
      </c>
      <c r="Q1527" s="2">
        <v>0.80386666666666695</v>
      </c>
      <c r="R1527">
        <v>3.25</v>
      </c>
      <c r="S1527">
        <v>33.79</v>
      </c>
      <c r="T1527">
        <v>5.25999999999999</v>
      </c>
      <c r="U1527" s="3">
        <v>0.11998251168267</v>
      </c>
      <c r="V1527" s="17">
        <v>8.2937834738371201</v>
      </c>
      <c r="W1527" s="22">
        <f>IFERROR(Table1[[#This Row],[MutualInformation]]/Table1[[#This Row],[MutualInformationPotential]],0)</f>
        <v>1.4466559449153316E-2</v>
      </c>
      <c r="X1527" s="3">
        <v>1.0217534762284999E-2</v>
      </c>
      <c r="Y1527" s="3">
        <v>0.445241081265214</v>
      </c>
      <c r="Z1527" s="3">
        <f>IFERROR(Table1[[#This Row],[MutualInformationVsOutcome]]/Table1[[#This Row],[MutualInformationVsOutcomePotential]],0)</f>
        <v>2.2948319892788113E-2</v>
      </c>
      <c r="AA1527">
        <v>115</v>
      </c>
      <c r="AB1527">
        <v>7905</v>
      </c>
      <c r="AC1527">
        <v>33</v>
      </c>
      <c r="AD1527">
        <v>1947</v>
      </c>
      <c r="AE1527" s="3" t="s">
        <v>1195</v>
      </c>
      <c r="AF15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527" s="17" t="str">
        <f>RIGHT(Table1[[#This Row],[AlgorithmFunc]],LEN(Table1[[#This Row],[AlgorithmFunc]])-16)</f>
        <v>Influence</v>
      </c>
      <c r="AH1527" s="3">
        <f>Table1[[#This Row],['# CM TP]]+Table1[[#This Row],['# CM TN]]</f>
        <v>8020</v>
      </c>
      <c r="AI1527" s="3">
        <f>Table1[[#This Row],['# CM FP]]+Table1[[#This Row],['# CM FN]]</f>
        <v>1980</v>
      </c>
      <c r="AJ1527" s="3">
        <f>Table1[[#This Row],['# CM TP]]+Table1[[#This Row],['# CM FP]]</f>
        <v>148</v>
      </c>
      <c r="AK1527" s="3">
        <f>Table1[[#This Row],['# CM TN]]+Table1[[#This Row],['# CM FN]]</f>
        <v>9852</v>
      </c>
      <c r="AL1527" s="3">
        <f>Table1[[#This Row],[GT_T]]+Table1[[#This Row],[GT_F]]</f>
        <v>10000</v>
      </c>
      <c r="AM1527" s="3">
        <f>IFERROR((Table1[[#This Row],['# CM TP]]+Table1[[#This Row],['# CM TN]])/Table1[[#This Row],[GT_TOT]], 0)</f>
        <v>0.80200000000000005</v>
      </c>
      <c r="AN1527" s="3">
        <f>IFERROR(((Table1[[#This Row],[GT_T]]*Table1[[#This Row],[GT_ML_P]]/Table1[[#This Row],[GT_TOT]])+(Table1[[#This Row],[GT_F]]*Table1[[#This Row],[GT_ML_N]]/Table1[[#This Row],[GT_TOT]]))/Table1[[#This Row],[GT_TOT]],0)</f>
        <v>0.20693919999999999</v>
      </c>
      <c r="AO1527" s="3">
        <f>(Table1[[#This Row],[OBS_ACC]]-Table1[[#This Row],[EXP_ACC]])/(1-Table1[[#This Row],[EXP_ACC]])</f>
        <v>0.75033440059072398</v>
      </c>
      <c r="AP1527" s="3">
        <f>Table1[[#This Row],['# CM TP]]+Table1[[#This Row],['# CM FN]]</f>
        <v>2062</v>
      </c>
      <c r="AQ1527" s="3">
        <f>Table1[[#This Row],['# CM TN]]+Table1[[#This Row],['# CM FP]]</f>
        <v>7938</v>
      </c>
      <c r="AR1527" s="2">
        <f>IFERROR(Table1[[#This Row],[NUM_T]]/(Table1[[#This Row],[NUM_T]]+Table1[[#This Row],[NUM_F]]),0)</f>
        <v>0.20619999999999999</v>
      </c>
      <c r="AS1527" s="2">
        <f>IFERROR(((LEN(Table1[[#This Row],[Predictors]])-LEN(SUBSTITUTE(Table1[[#This Row],[Predictors]],"_","")))/Table1[[#This Row],[NumPredictors]])-Table1[[#This Row],[P_se]],0)</f>
        <v>1</v>
      </c>
      <c r="AT1527" s="2">
        <f>IFERROR((LEN(Table1[[#This Row],[Predictors]])-LEN(SUBSTITUTE(Table1[[#This Row],[Predictors]],".","")))/Table1[[#This Row],[NumPredictors]],0)</f>
        <v>0</v>
      </c>
      <c r="AU15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7" s="2">
        <f>1-(Table1[[#This Row],[P_2gram]]+Table1[[#This Row],[P_order]]+Table1[[#This Row],[P_se]])</f>
        <v>0</v>
      </c>
    </row>
    <row r="1528" spans="1:48" x14ac:dyDescent="0.25">
      <c r="A1528">
        <v>95</v>
      </c>
      <c r="B1528" t="s">
        <v>645</v>
      </c>
      <c r="C1528" t="s">
        <v>185</v>
      </c>
      <c r="D1528" s="26" t="s">
        <v>1510</v>
      </c>
      <c r="E1528">
        <v>40000</v>
      </c>
      <c r="F15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28" t="s">
        <v>1070</v>
      </c>
      <c r="H1528" s="3">
        <v>1</v>
      </c>
      <c r="I1528" s="1">
        <v>43118.9065625</v>
      </c>
      <c r="J1528" t="s">
        <v>982</v>
      </c>
      <c r="K1528" t="s">
        <v>11</v>
      </c>
      <c r="L1528" t="str">
        <f>SUBSTITUTE(SUBSTITUTE(Table1[[#This Row],[PredictorSetsOrig]],"task","act"),"startend","se")</f>
        <v>act,2gram,order</v>
      </c>
      <c r="M1528" s="32" t="s">
        <v>24</v>
      </c>
      <c r="N1528" s="3">
        <v>10</v>
      </c>
      <c r="O1528" s="3">
        <f>IF(Table1[[#This Row],[Algorithm]]="None",0,IF(Table1[[#This Row],[NumPredictors]]&lt;=5,5,IF(Table1[[#This Row],[NumPredictors]]&lt;=10,10,IF(Table1[[#This Row],[NumPredictors]]&lt;=30,30,50))))</f>
        <v>10</v>
      </c>
      <c r="P1528" s="2">
        <v>0.80200000000000005</v>
      </c>
      <c r="Q1528" s="2">
        <v>0.80503333333333305</v>
      </c>
      <c r="R1528">
        <v>7.3300000000017498</v>
      </c>
      <c r="S1528">
        <v>33.2799999999988</v>
      </c>
      <c r="T1528">
        <v>12.420000000000099</v>
      </c>
      <c r="U1528" s="3">
        <v>0.75039465468036004</v>
      </c>
      <c r="V1528" s="17"/>
      <c r="W1528" s="22">
        <f>IFERROR(Table1[[#This Row],[MutualInformation]]/Table1[[#This Row],[MutualInformationPotential]],0)</f>
        <v>0</v>
      </c>
      <c r="X1528" s="3">
        <v>1.73609746259356E-2</v>
      </c>
      <c r="Y1528" s="3"/>
      <c r="Z1528" s="3">
        <f>IFERROR(Table1[[#This Row],[MutualInformationVsOutcome]]/Table1[[#This Row],[MutualInformationVsOutcomePotential]],0)</f>
        <v>0</v>
      </c>
      <c r="AA1528">
        <v>0</v>
      </c>
      <c r="AB1528">
        <v>8020</v>
      </c>
      <c r="AC1528">
        <v>3</v>
      </c>
      <c r="AD1528">
        <v>1977</v>
      </c>
      <c r="AE1528" s="3" t="s">
        <v>1099</v>
      </c>
      <c r="AF15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28" s="17" t="str">
        <f>RIGHT(Table1[[#This Row],[AlgorithmFunc]],LEN(Table1[[#This Row],[AlgorithmFunc]])-16)</f>
        <v>Fisher</v>
      </c>
      <c r="AH1528" s="3">
        <f>Table1[[#This Row],['# CM TP]]+Table1[[#This Row],['# CM TN]]</f>
        <v>8020</v>
      </c>
      <c r="AI1528" s="3">
        <f>Table1[[#This Row],['# CM FP]]+Table1[[#This Row],['# CM FN]]</f>
        <v>1980</v>
      </c>
      <c r="AJ1528" s="3">
        <f>Table1[[#This Row],['# CM TP]]+Table1[[#This Row],['# CM FP]]</f>
        <v>3</v>
      </c>
      <c r="AK1528" s="3">
        <f>Table1[[#This Row],['# CM TN]]+Table1[[#This Row],['# CM FN]]</f>
        <v>9997</v>
      </c>
      <c r="AL1528" s="3">
        <f>Table1[[#This Row],[GT_T]]+Table1[[#This Row],[GT_F]]</f>
        <v>10000</v>
      </c>
      <c r="AM1528" s="3">
        <f>IFERROR((Table1[[#This Row],['# CM TP]]+Table1[[#This Row],['# CM TN]])/Table1[[#This Row],[GT_TOT]], 0)</f>
        <v>0.80200000000000005</v>
      </c>
      <c r="AN1528" s="3">
        <f>IFERROR(((Table1[[#This Row],[GT_T]]*Table1[[#This Row],[GT_ML_P]]/Table1[[#This Row],[GT_TOT]])+(Table1[[#This Row],[GT_F]]*Table1[[#This Row],[GT_ML_N]]/Table1[[#This Row],[GT_TOT]]))/Table1[[#This Row],[GT_TOT]],0)</f>
        <v>0.1981812</v>
      </c>
      <c r="AO1528" s="3">
        <f>(Table1[[#This Row],[OBS_ACC]]-Table1[[#This Row],[EXP_ACC]])/(1-Table1[[#This Row],[EXP_ACC]])</f>
        <v>0.7530614148732856</v>
      </c>
      <c r="AP1528" s="3">
        <f>Table1[[#This Row],['# CM TP]]+Table1[[#This Row],['# CM FN]]</f>
        <v>1977</v>
      </c>
      <c r="AQ1528" s="3">
        <f>Table1[[#This Row],['# CM TN]]+Table1[[#This Row],['# CM FP]]</f>
        <v>8023</v>
      </c>
      <c r="AR1528" s="2">
        <f>IFERROR(Table1[[#This Row],[NUM_T]]/(Table1[[#This Row],[NUM_T]]+Table1[[#This Row],[NUM_F]]),0)</f>
        <v>0.19769999999999999</v>
      </c>
      <c r="AS1528" s="2">
        <f>IFERROR(((LEN(Table1[[#This Row],[Predictors]])-LEN(SUBSTITUTE(Table1[[#This Row],[Predictors]],"_","")))/Table1[[#This Row],[NumPredictors]])-Table1[[#This Row],[P_se]],0)</f>
        <v>0.4</v>
      </c>
      <c r="AT1528" s="2">
        <f>IFERROR((LEN(Table1[[#This Row],[Predictors]])-LEN(SUBSTITUTE(Table1[[#This Row],[Predictors]],".","")))/Table1[[#This Row],[NumPredictors]],0)</f>
        <v>0.6</v>
      </c>
      <c r="AU15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8" s="2">
        <f>1-(Table1[[#This Row],[P_2gram]]+Table1[[#This Row],[P_order]]+Table1[[#This Row],[P_se]])</f>
        <v>0</v>
      </c>
    </row>
    <row r="1529" spans="1:48" x14ac:dyDescent="0.25">
      <c r="A1529">
        <v>139</v>
      </c>
      <c r="B1529" t="s">
        <v>645</v>
      </c>
      <c r="C1529" t="s">
        <v>185</v>
      </c>
      <c r="D1529" s="26" t="s">
        <v>1510</v>
      </c>
      <c r="E1529">
        <v>40000</v>
      </c>
      <c r="F15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529" t="s">
        <v>1070</v>
      </c>
      <c r="H1529" s="3">
        <v>1</v>
      </c>
      <c r="I1529" s="1">
        <v>43118.940370370372</v>
      </c>
      <c r="J1529" t="s">
        <v>982</v>
      </c>
      <c r="K1529" t="s">
        <v>11</v>
      </c>
      <c r="L1529" t="str">
        <f>SUBSTITUTE(SUBSTITUTE(Table1[[#This Row],[PredictorSetsOrig]],"task","act"),"startend","se")</f>
        <v>act,2gram,order</v>
      </c>
      <c r="M1529" s="32" t="s">
        <v>24</v>
      </c>
      <c r="N1529" s="3">
        <v>30</v>
      </c>
      <c r="O1529" s="3">
        <f>IF(Table1[[#This Row],[Algorithm]]="None",0,IF(Table1[[#This Row],[NumPredictors]]&lt;=5,5,IF(Table1[[#This Row],[NumPredictors]]&lt;=10,10,IF(Table1[[#This Row],[NumPredictors]]&lt;=30,30,50))))</f>
        <v>30</v>
      </c>
      <c r="P1529" s="2">
        <v>0.80200000000000005</v>
      </c>
      <c r="Q1529" s="2">
        <v>0.80500000000000005</v>
      </c>
      <c r="R1529">
        <v>7.5300000000006504</v>
      </c>
      <c r="S1529">
        <v>60.670000000000101</v>
      </c>
      <c r="T1529">
        <v>12.7099999999991</v>
      </c>
      <c r="U1529" s="3">
        <v>1.08180067039449</v>
      </c>
      <c r="V1529" s="17"/>
      <c r="W1529" s="22">
        <f>IFERROR(Table1[[#This Row],[MutualInformation]]/Table1[[#This Row],[MutualInformationPotential]],0)</f>
        <v>0</v>
      </c>
      <c r="X1529" s="3">
        <v>2.15877966279194E-2</v>
      </c>
      <c r="Y1529" s="3"/>
      <c r="Z1529" s="3">
        <f>IFERROR(Table1[[#This Row],[MutualInformationVsOutcome]]/Table1[[#This Row],[MutualInformationVsOutcomePotential]],0)</f>
        <v>0</v>
      </c>
      <c r="AA1529">
        <v>0</v>
      </c>
      <c r="AB1529">
        <v>8020</v>
      </c>
      <c r="AC1529">
        <v>3</v>
      </c>
      <c r="AD1529">
        <v>1977</v>
      </c>
      <c r="AE1529" s="3" t="s">
        <v>1132</v>
      </c>
      <c r="AF15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29" s="17" t="str">
        <f>RIGHT(Table1[[#This Row],[AlgorithmFunc]],LEN(Table1[[#This Row],[AlgorithmFunc]])-16)</f>
        <v>Fisher</v>
      </c>
      <c r="AH1529" s="3">
        <f>Table1[[#This Row],['# CM TP]]+Table1[[#This Row],['# CM TN]]</f>
        <v>8020</v>
      </c>
      <c r="AI1529" s="3">
        <f>Table1[[#This Row],['# CM FP]]+Table1[[#This Row],['# CM FN]]</f>
        <v>1980</v>
      </c>
      <c r="AJ1529" s="3">
        <f>Table1[[#This Row],['# CM TP]]+Table1[[#This Row],['# CM FP]]</f>
        <v>3</v>
      </c>
      <c r="AK1529" s="3">
        <f>Table1[[#This Row],['# CM TN]]+Table1[[#This Row],['# CM FN]]</f>
        <v>9997</v>
      </c>
      <c r="AL1529" s="3">
        <f>Table1[[#This Row],[GT_T]]+Table1[[#This Row],[GT_F]]</f>
        <v>10000</v>
      </c>
      <c r="AM1529" s="3">
        <f>IFERROR((Table1[[#This Row],['# CM TP]]+Table1[[#This Row],['# CM TN]])/Table1[[#This Row],[GT_TOT]], 0)</f>
        <v>0.80200000000000005</v>
      </c>
      <c r="AN1529" s="3">
        <f>IFERROR(((Table1[[#This Row],[GT_T]]*Table1[[#This Row],[GT_ML_P]]/Table1[[#This Row],[GT_TOT]])+(Table1[[#This Row],[GT_F]]*Table1[[#This Row],[GT_ML_N]]/Table1[[#This Row],[GT_TOT]]))/Table1[[#This Row],[GT_TOT]],0)</f>
        <v>0.1981812</v>
      </c>
      <c r="AO1529" s="3">
        <f>(Table1[[#This Row],[OBS_ACC]]-Table1[[#This Row],[EXP_ACC]])/(1-Table1[[#This Row],[EXP_ACC]])</f>
        <v>0.7530614148732856</v>
      </c>
      <c r="AP1529" s="3">
        <f>Table1[[#This Row],['# CM TP]]+Table1[[#This Row],['# CM FN]]</f>
        <v>1977</v>
      </c>
      <c r="AQ1529" s="3">
        <f>Table1[[#This Row],['# CM TN]]+Table1[[#This Row],['# CM FP]]</f>
        <v>8023</v>
      </c>
      <c r="AR1529" s="2">
        <f>IFERROR(Table1[[#This Row],[NUM_T]]/(Table1[[#This Row],[NUM_T]]+Table1[[#This Row],[NUM_F]]),0)</f>
        <v>0.19769999999999999</v>
      </c>
      <c r="AS1529" s="2">
        <f>IFERROR(((LEN(Table1[[#This Row],[Predictors]])-LEN(SUBSTITUTE(Table1[[#This Row],[Predictors]],"_","")))/Table1[[#This Row],[NumPredictors]])-Table1[[#This Row],[P_se]],0)</f>
        <v>0.56666666666666665</v>
      </c>
      <c r="AT1529" s="2">
        <f>IFERROR((LEN(Table1[[#This Row],[Predictors]])-LEN(SUBSTITUTE(Table1[[#This Row],[Predictors]],".","")))/Table1[[#This Row],[NumPredictors]],0)</f>
        <v>0.43333333333333335</v>
      </c>
      <c r="AU15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29" s="2">
        <f>1-(Table1[[#This Row],[P_2gram]]+Table1[[#This Row],[P_order]]+Table1[[#This Row],[P_se]])</f>
        <v>0</v>
      </c>
    </row>
    <row r="1530" spans="1:48" x14ac:dyDescent="0.25">
      <c r="A1530">
        <v>6</v>
      </c>
      <c r="B1530" t="s">
        <v>645</v>
      </c>
      <c r="C1530" t="s">
        <v>185</v>
      </c>
      <c r="D1530" s="26" t="s">
        <v>1510</v>
      </c>
      <c r="E1530">
        <v>40000</v>
      </c>
      <c r="F15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30" t="s">
        <v>1307</v>
      </c>
      <c r="H1530" s="3">
        <v>1</v>
      </c>
      <c r="I1530" s="1">
        <v>43121.841134259259</v>
      </c>
      <c r="J1530" t="s">
        <v>484</v>
      </c>
      <c r="K1530" t="s">
        <v>11</v>
      </c>
      <c r="L1530" t="str">
        <f>SUBSTITUTE(SUBSTITUTE(Table1[[#This Row],[PredictorSetsOrig]],"task","act"),"startend","se")</f>
        <v>act,2gram</v>
      </c>
      <c r="M1530" s="33" t="s">
        <v>22</v>
      </c>
      <c r="N1530" s="3">
        <v>10</v>
      </c>
      <c r="O1530" s="3">
        <f>IF(Table1[[#This Row],[Algorithm]]="None",0,IF(Table1[[#This Row],[NumPredictors]]&lt;=5,5,IF(Table1[[#This Row],[NumPredictors]]&lt;=10,10,IF(Table1[[#This Row],[NumPredictors]]&lt;=30,30,50))))</f>
        <v>10</v>
      </c>
      <c r="P1530" s="2">
        <v>0.80200000000000005</v>
      </c>
      <c r="Q1530" s="2">
        <v>0.80503333333333305</v>
      </c>
      <c r="R1530">
        <v>1.9500000000000499</v>
      </c>
      <c r="S1530">
        <v>34.520000000000003</v>
      </c>
      <c r="T1530">
        <v>5.2100000000000399</v>
      </c>
      <c r="U1530" s="3">
        <v>1.66357786650421</v>
      </c>
      <c r="V1530" s="18"/>
      <c r="W1530" s="23">
        <f>IFERROR(Table1[[#This Row],[MutualInformation]]/Table1[[#This Row],[MutualInformationPotential]],0)</f>
        <v>0</v>
      </c>
      <c r="X1530" s="3">
        <v>3.2813210133561199E-2</v>
      </c>
      <c r="Y1530" s="3"/>
      <c r="Z1530" s="3">
        <f>IFERROR(Table1[[#This Row],[MutualInformationVsOutcome]]/Table1[[#This Row],[MutualInformationVsOutcomePotential]],0)</f>
        <v>0</v>
      </c>
      <c r="AA1530">
        <v>2</v>
      </c>
      <c r="AB1530">
        <v>8018</v>
      </c>
      <c r="AC1530">
        <v>5</v>
      </c>
      <c r="AD1530">
        <v>1975</v>
      </c>
      <c r="AE1530" s="3" t="s">
        <v>1313</v>
      </c>
      <c r="AF1530" s="3" t="str">
        <f>RIGHT(Table1[[#This Row],[AlgorithmFunc]],LEN(Table1[[#This Row],[AlgorithmFunc]])-16)</f>
        <v>MRMREnsemble5</v>
      </c>
      <c r="AG1530" s="18" t="str">
        <f>RIGHT(Table1[[#This Row],[AlgorithmFunc]],LEN(Table1[[#This Row],[AlgorithmFunc]])-16)</f>
        <v>MRMREnsemble5</v>
      </c>
      <c r="AH1530" s="3">
        <f>Table1[[#This Row],['# CM TP]]+Table1[[#This Row],['# CM TN]]</f>
        <v>8020</v>
      </c>
      <c r="AI1530" s="3">
        <f>Table1[[#This Row],['# CM FP]]+Table1[[#This Row],['# CM FN]]</f>
        <v>1980</v>
      </c>
      <c r="AJ1530" s="3">
        <f>Table1[[#This Row],['# CM TP]]+Table1[[#This Row],['# CM FP]]</f>
        <v>7</v>
      </c>
      <c r="AK1530" s="3">
        <f>Table1[[#This Row],['# CM TN]]+Table1[[#This Row],['# CM FN]]</f>
        <v>9993</v>
      </c>
      <c r="AL1530" s="3">
        <f>Table1[[#This Row],[GT_T]]+Table1[[#This Row],[GT_F]]</f>
        <v>10000</v>
      </c>
      <c r="AM1530" s="3">
        <f>IFERROR((Table1[[#This Row],['# CM TP]]+Table1[[#This Row],['# CM TN]])/Table1[[#This Row],[GT_TOT]], 0)</f>
        <v>0.80200000000000005</v>
      </c>
      <c r="AN1530" s="3">
        <f>IFERROR(((Table1[[#This Row],[GT_T]]*Table1[[#This Row],[GT_ML_P]]/Table1[[#This Row],[GT_TOT]])+(Table1[[#This Row],[GT_F]]*Table1[[#This Row],[GT_ML_N]]/Table1[[#This Row],[GT_TOT]]))/Table1[[#This Row],[GT_TOT]],0)</f>
        <v>0.19842280000000001</v>
      </c>
      <c r="AO1530" s="3">
        <f>(Table1[[#This Row],[OBS_ACC]]-Table1[[#This Row],[EXP_ACC]])/(1-Table1[[#This Row],[EXP_ACC]])</f>
        <v>0.75298698615679194</v>
      </c>
      <c r="AP1530" s="3">
        <f>Table1[[#This Row],['# CM TP]]+Table1[[#This Row],['# CM FN]]</f>
        <v>1977</v>
      </c>
      <c r="AQ1530" s="3">
        <f>Table1[[#This Row],['# CM TN]]+Table1[[#This Row],['# CM FP]]</f>
        <v>8023</v>
      </c>
      <c r="AR1530" s="2">
        <f>IFERROR(Table1[[#This Row],[NUM_T]]/(Table1[[#This Row],[NUM_T]]+Table1[[#This Row],[NUM_F]]),0)</f>
        <v>0.19769999999999999</v>
      </c>
      <c r="AS1530" s="2">
        <f>IFERROR(((LEN(Table1[[#This Row],[Predictors]])-LEN(SUBSTITUTE(Table1[[#This Row],[Predictors]],"_","")))/Table1[[#This Row],[NumPredictors]])-Table1[[#This Row],[P_se]],0)</f>
        <v>0.5</v>
      </c>
      <c r="AT1530" s="2">
        <f>IFERROR((LEN(Table1[[#This Row],[Predictors]])-LEN(SUBSTITUTE(Table1[[#This Row],[Predictors]],".","")))/Table1[[#This Row],[NumPredictors]],0)</f>
        <v>0</v>
      </c>
      <c r="AU15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0" s="2">
        <f>1-(Table1[[#This Row],[P_2gram]]+Table1[[#This Row],[P_order]]+Table1[[#This Row],[P_se]])</f>
        <v>0.5</v>
      </c>
    </row>
    <row r="1531" spans="1:48" x14ac:dyDescent="0.25">
      <c r="A1531">
        <v>6</v>
      </c>
      <c r="B1531" t="s">
        <v>645</v>
      </c>
      <c r="C1531" t="s">
        <v>190</v>
      </c>
      <c r="D1531" s="26" t="s">
        <v>1510</v>
      </c>
      <c r="E1531">
        <v>4000</v>
      </c>
      <c r="F15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531" t="s">
        <v>1316</v>
      </c>
      <c r="H1531" s="3">
        <v>1</v>
      </c>
      <c r="I1531" s="1">
        <v>43121.850497685184</v>
      </c>
      <c r="J1531" t="s">
        <v>1317</v>
      </c>
      <c r="K1531" t="s">
        <v>11</v>
      </c>
      <c r="L1531" t="str">
        <f>SUBSTITUTE(SUBSTITUTE(Table1[[#This Row],[PredictorSetsOrig]],"task","act"),"startend","se")</f>
        <v>act,2gram</v>
      </c>
      <c r="M1531" s="32" t="s">
        <v>22</v>
      </c>
      <c r="N1531" s="3">
        <v>10</v>
      </c>
      <c r="O1531" s="3">
        <f>IF(Table1[[#This Row],[Algorithm]]="None",0,IF(Table1[[#This Row],[NumPredictors]]&lt;=5,5,IF(Table1[[#This Row],[NumPredictors]]&lt;=10,10,IF(Table1[[#This Row],[NumPredictors]]&lt;=30,30,50))))</f>
        <v>10</v>
      </c>
      <c r="P1531" s="2">
        <v>0.80200000000000005</v>
      </c>
      <c r="Q1531" s="2">
        <v>0.81166666666666698</v>
      </c>
      <c r="R1531">
        <v>1.02</v>
      </c>
      <c r="S1531">
        <v>4.34</v>
      </c>
      <c r="T1531">
        <v>0.68000000000000704</v>
      </c>
      <c r="U1531" s="3">
        <v>4.5311849491907603</v>
      </c>
      <c r="V1531" s="17">
        <v>7.30761563701172</v>
      </c>
      <c r="W1531" s="22">
        <f>IFERROR(Table1[[#This Row],[MutualInformation]]/Table1[[#This Row],[MutualInformationPotential]],0)</f>
        <v>0.62006339335106075</v>
      </c>
      <c r="X1531" s="3">
        <v>0.32764934161438303</v>
      </c>
      <c r="Y1531" s="3">
        <v>0.62240735263359004</v>
      </c>
      <c r="Z1531" s="3">
        <f>IFERROR(Table1[[#This Row],[MutualInformationVsOutcome]]/Table1[[#This Row],[MutualInformationVsOutcomePotential]],0)</f>
        <v>0.52642267194949022</v>
      </c>
      <c r="AA1531">
        <v>238</v>
      </c>
      <c r="AB1531">
        <v>564</v>
      </c>
      <c r="AC1531">
        <v>72</v>
      </c>
      <c r="AD1531">
        <v>126</v>
      </c>
      <c r="AE1531" s="3" t="s">
        <v>1323</v>
      </c>
      <c r="AF153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531" s="17" t="str">
        <f>RIGHT(Table1[[#This Row],[AlgorithmFunc]],LEN(Table1[[#This Row],[AlgorithmFunc]])-16)</f>
        <v>ClusterMRMR</v>
      </c>
      <c r="AH1531" s="3">
        <f>Table1[[#This Row],['# CM TP]]+Table1[[#This Row],['# CM TN]]</f>
        <v>802</v>
      </c>
      <c r="AI1531" s="3">
        <f>Table1[[#This Row],['# CM FP]]+Table1[[#This Row],['# CM FN]]</f>
        <v>198</v>
      </c>
      <c r="AJ1531" s="3">
        <f>Table1[[#This Row],['# CM TP]]+Table1[[#This Row],['# CM FP]]</f>
        <v>310</v>
      </c>
      <c r="AK1531" s="3">
        <f>Table1[[#This Row],['# CM TN]]+Table1[[#This Row],['# CM FN]]</f>
        <v>690</v>
      </c>
      <c r="AL1531" s="3">
        <f>Table1[[#This Row],[GT_T]]+Table1[[#This Row],[GT_F]]</f>
        <v>1000</v>
      </c>
      <c r="AM1531" s="3">
        <f>IFERROR((Table1[[#This Row],['# CM TP]]+Table1[[#This Row],['# CM TN]])/Table1[[#This Row],[GT_TOT]], 0)</f>
        <v>0.80200000000000005</v>
      </c>
      <c r="AN1531" s="3">
        <f>IFERROR(((Table1[[#This Row],[GT_T]]*Table1[[#This Row],[GT_ML_P]]/Table1[[#This Row],[GT_TOT]])+(Table1[[#This Row],[GT_F]]*Table1[[#This Row],[GT_ML_N]]/Table1[[#This Row],[GT_TOT]]))/Table1[[#This Row],[GT_TOT]],0)</f>
        <v>0.38524000000000003</v>
      </c>
      <c r="AO1531" s="3">
        <f>(Table1[[#This Row],[OBS_ACC]]-Table1[[#This Row],[EXP_ACC]])/(1-Table1[[#This Row],[EXP_ACC]])</f>
        <v>0.67792309193831746</v>
      </c>
      <c r="AP1531" s="3">
        <f>Table1[[#This Row],['# CM TP]]+Table1[[#This Row],['# CM FN]]</f>
        <v>364</v>
      </c>
      <c r="AQ1531" s="3">
        <f>Table1[[#This Row],['# CM TN]]+Table1[[#This Row],['# CM FP]]</f>
        <v>636</v>
      </c>
      <c r="AR1531" s="2">
        <f>IFERROR(Table1[[#This Row],[NUM_T]]/(Table1[[#This Row],[NUM_T]]+Table1[[#This Row],[NUM_F]]),0)</f>
        <v>0.36399999999999999</v>
      </c>
      <c r="AS1531" s="2">
        <f>IFERROR(((LEN(Table1[[#This Row],[Predictors]])-LEN(SUBSTITUTE(Table1[[#This Row],[Predictors]],"_","")))/Table1[[#This Row],[NumPredictors]])-Table1[[#This Row],[P_se]],0)</f>
        <v>0.5</v>
      </c>
      <c r="AT1531" s="2">
        <f>IFERROR((LEN(Table1[[#This Row],[Predictors]])-LEN(SUBSTITUTE(Table1[[#This Row],[Predictors]],".","")))/Table1[[#This Row],[NumPredictors]],0)</f>
        <v>0</v>
      </c>
      <c r="AU15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1" s="2">
        <f>1-(Table1[[#This Row],[P_2gram]]+Table1[[#This Row],[P_order]]+Table1[[#This Row],[P_se]])</f>
        <v>0.5</v>
      </c>
    </row>
    <row r="1532" spans="1:48" x14ac:dyDescent="0.25">
      <c r="A1532">
        <v>1</v>
      </c>
      <c r="B1532" t="s">
        <v>645</v>
      </c>
      <c r="C1532" t="s">
        <v>190</v>
      </c>
      <c r="D1532" t="s">
        <v>1510</v>
      </c>
      <c r="E1532">
        <v>4000</v>
      </c>
      <c r="F15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32" t="s">
        <v>1541</v>
      </c>
      <c r="H1532" s="3">
        <v>1</v>
      </c>
      <c r="I1532" s="1">
        <v>43125.509571759256</v>
      </c>
      <c r="J1532" t="s">
        <v>1317</v>
      </c>
      <c r="K1532" t="s">
        <v>11</v>
      </c>
      <c r="L1532" t="str">
        <f>SUBSTITUTE(SUBSTITUTE(Table1[[#This Row],[PredictorSetsOrig]],"task","act"),"startend","se")</f>
        <v>act,se,2gram</v>
      </c>
      <c r="M1532" s="32" t="s">
        <v>16</v>
      </c>
      <c r="N1532" s="3">
        <v>29</v>
      </c>
      <c r="O1532" s="3">
        <f>IF(Table1[[#This Row],[Algorithm]]="None",0,IF(Table1[[#This Row],[NumPredictors]]&lt;=5,5,IF(Table1[[#This Row],[NumPredictors]]&lt;=10,10,IF(Table1[[#This Row],[NumPredictors]]&lt;=30,30,50))))</f>
        <v>30</v>
      </c>
      <c r="P1532" s="2">
        <v>0.80200000000000005</v>
      </c>
      <c r="Q1532" s="2">
        <v>0.80933333333333302</v>
      </c>
      <c r="R1532">
        <v>1.36999999999898</v>
      </c>
      <c r="S1532">
        <v>7.34000000000015</v>
      </c>
      <c r="T1532">
        <v>0.72000000000116404</v>
      </c>
      <c r="U1532" s="3">
        <v>6.7465626398491603</v>
      </c>
      <c r="V1532" s="17"/>
      <c r="W1532" s="22">
        <f>IFERROR(Table1[[#This Row],[MutualInformation]]/Table1[[#This Row],[MutualInformationPotential]],0)</f>
        <v>0</v>
      </c>
      <c r="X1532" s="3">
        <v>0.54382181846353905</v>
      </c>
      <c r="Y1532" s="3"/>
      <c r="Z1532" s="3">
        <f>IFERROR(Table1[[#This Row],[MutualInformationVsOutcome]]/Table1[[#This Row],[MutualInformationVsOutcomePotential]],0)</f>
        <v>0</v>
      </c>
      <c r="AA1532">
        <v>251</v>
      </c>
      <c r="AB1532">
        <v>551</v>
      </c>
      <c r="AC1532">
        <v>85</v>
      </c>
      <c r="AD1532">
        <v>113</v>
      </c>
      <c r="AE1532" s="3" t="s">
        <v>1542</v>
      </c>
      <c r="AF153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532" s="17" t="str">
        <f>RIGHT(Table1[[#This Row],[AlgorithmFunc]],LEN(Table1[[#This Row],[AlgorithmFunc]])-16)</f>
        <v>ClusterMRMR</v>
      </c>
      <c r="AH1532" s="3">
        <f>Table1[[#This Row],['# CM TP]]+Table1[[#This Row],['# CM TN]]</f>
        <v>802</v>
      </c>
      <c r="AI1532" s="3">
        <f>Table1[[#This Row],['# CM FP]]+Table1[[#This Row],['# CM FN]]</f>
        <v>198</v>
      </c>
      <c r="AJ1532" s="3">
        <f>Table1[[#This Row],['# CM TP]]+Table1[[#This Row],['# CM FP]]</f>
        <v>336</v>
      </c>
      <c r="AK1532" s="3">
        <f>Table1[[#This Row],['# CM TN]]+Table1[[#This Row],['# CM FN]]</f>
        <v>664</v>
      </c>
      <c r="AL1532" s="3">
        <f>Table1[[#This Row],[GT_T]]+Table1[[#This Row],[GT_F]]</f>
        <v>1000</v>
      </c>
      <c r="AM1532" s="3">
        <f>IFERROR((Table1[[#This Row],['# CM TP]]+Table1[[#This Row],['# CM TN]])/Table1[[#This Row],[GT_TOT]], 0)</f>
        <v>0.80200000000000005</v>
      </c>
      <c r="AN1532" s="3">
        <f>IFERROR(((Table1[[#This Row],[GT_T]]*Table1[[#This Row],[GT_ML_P]]/Table1[[#This Row],[GT_TOT]])+(Table1[[#This Row],[GT_F]]*Table1[[#This Row],[GT_ML_N]]/Table1[[#This Row],[GT_TOT]]))/Table1[[#This Row],[GT_TOT]],0)</f>
        <v>0.40094399999999997</v>
      </c>
      <c r="AO1532" s="3">
        <f>(Table1[[#This Row],[OBS_ACC]]-Table1[[#This Row],[EXP_ACC]])/(1-Table1[[#This Row],[EXP_ACC]])</f>
        <v>0.66947998183809199</v>
      </c>
      <c r="AP1532" s="3">
        <f>Table1[[#This Row],['# CM TP]]+Table1[[#This Row],['# CM FN]]</f>
        <v>364</v>
      </c>
      <c r="AQ1532" s="3">
        <f>Table1[[#This Row],['# CM TN]]+Table1[[#This Row],['# CM FP]]</f>
        <v>636</v>
      </c>
      <c r="AR1532" s="2">
        <f>IFERROR(Table1[[#This Row],[NUM_T]]/(Table1[[#This Row],[NUM_T]]+Table1[[#This Row],[NUM_F]]),0)</f>
        <v>0.36399999999999999</v>
      </c>
      <c r="AS1532" s="2">
        <f>IFERROR(((LEN(Table1[[#This Row],[Predictors]])-LEN(SUBSTITUTE(Table1[[#This Row],[Predictors]],"_","")))/Table1[[#This Row],[NumPredictors]])-Table1[[#This Row],[P_se]],0)</f>
        <v>0.73563218390804597</v>
      </c>
      <c r="AT1532" s="2">
        <f>IFERROR((LEN(Table1[[#This Row],[Predictors]])-LEN(SUBSTITUTE(Table1[[#This Row],[Predictors]],".","")))/Table1[[#This Row],[NumPredictors]],0)</f>
        <v>0</v>
      </c>
      <c r="AU15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2.2988505747126436E-2</v>
      </c>
      <c r="AV1532" s="2">
        <f>1-(Table1[[#This Row],[P_2gram]]+Table1[[#This Row],[P_order]]+Table1[[#This Row],[P_se]])</f>
        <v>0.24137931034482762</v>
      </c>
    </row>
    <row r="1533" spans="1:48" x14ac:dyDescent="0.25">
      <c r="A1533">
        <v>3</v>
      </c>
      <c r="B1533" t="s">
        <v>645</v>
      </c>
      <c r="C1533" t="s">
        <v>185</v>
      </c>
      <c r="D1533" t="s">
        <v>1510</v>
      </c>
      <c r="E1533">
        <v>40000</v>
      </c>
      <c r="F15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533" t="s">
        <v>1543</v>
      </c>
      <c r="H1533" s="3">
        <v>1</v>
      </c>
      <c r="I1533" s="1">
        <v>43125.518182870372</v>
      </c>
      <c r="J1533" t="s">
        <v>484</v>
      </c>
      <c r="K1533" t="s">
        <v>11</v>
      </c>
      <c r="L1533" t="str">
        <f>SUBSTITUTE(SUBSTITUTE(Table1[[#This Row],[PredictorSetsOrig]],"task","act"),"startend","se")</f>
        <v>act,se,2gram</v>
      </c>
      <c r="M1533" s="32" t="s">
        <v>16</v>
      </c>
      <c r="N1533" s="3">
        <v>10</v>
      </c>
      <c r="O1533" s="3">
        <f>IF(Table1[[#This Row],[Algorithm]]="None",0,IF(Table1[[#This Row],[NumPredictors]]&lt;=5,5,IF(Table1[[#This Row],[NumPredictors]]&lt;=10,10,IF(Table1[[#This Row],[NumPredictors]]&lt;=30,30,50))))</f>
        <v>10</v>
      </c>
      <c r="P1533" s="2">
        <v>0.80200000000000005</v>
      </c>
      <c r="Q1533" s="2">
        <v>0.80503333333333305</v>
      </c>
      <c r="R1533">
        <v>2.5499999999992702</v>
      </c>
      <c r="S1533">
        <v>33.989999999999803</v>
      </c>
      <c r="T1533">
        <v>5.5</v>
      </c>
      <c r="U1533" s="3">
        <v>1.66357786650421</v>
      </c>
      <c r="V1533" s="17"/>
      <c r="W1533" s="22">
        <f>IFERROR(Table1[[#This Row],[MutualInformation]]/Table1[[#This Row],[MutualInformationPotential]],0)</f>
        <v>0</v>
      </c>
      <c r="X1533" s="3">
        <v>3.2813210133561199E-2</v>
      </c>
      <c r="Y1533" s="3"/>
      <c r="Z1533" s="3">
        <f>IFERROR(Table1[[#This Row],[MutualInformationVsOutcome]]/Table1[[#This Row],[MutualInformationVsOutcomePotential]],0)</f>
        <v>0</v>
      </c>
      <c r="AA1533">
        <v>2</v>
      </c>
      <c r="AB1533">
        <v>8018</v>
      </c>
      <c r="AC1533">
        <v>5</v>
      </c>
      <c r="AD1533">
        <v>1975</v>
      </c>
      <c r="AE1533" s="3" t="s">
        <v>1313</v>
      </c>
      <c r="AF153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533" s="17" t="str">
        <f>RIGHT(Table1[[#This Row],[AlgorithmFunc]],LEN(Table1[[#This Row],[AlgorithmFunc]])-16)</f>
        <v>MRMREnsemble5</v>
      </c>
      <c r="AH1533" s="3">
        <f>Table1[[#This Row],['# CM TP]]+Table1[[#This Row],['# CM TN]]</f>
        <v>8020</v>
      </c>
      <c r="AI1533" s="3">
        <f>Table1[[#This Row],['# CM FP]]+Table1[[#This Row],['# CM FN]]</f>
        <v>1980</v>
      </c>
      <c r="AJ1533" s="3">
        <f>Table1[[#This Row],['# CM TP]]+Table1[[#This Row],['# CM FP]]</f>
        <v>7</v>
      </c>
      <c r="AK1533" s="3">
        <f>Table1[[#This Row],['# CM TN]]+Table1[[#This Row],['# CM FN]]</f>
        <v>9993</v>
      </c>
      <c r="AL1533" s="3">
        <f>Table1[[#This Row],[GT_T]]+Table1[[#This Row],[GT_F]]</f>
        <v>10000</v>
      </c>
      <c r="AM1533" s="3">
        <f>IFERROR((Table1[[#This Row],['# CM TP]]+Table1[[#This Row],['# CM TN]])/Table1[[#This Row],[GT_TOT]], 0)</f>
        <v>0.80200000000000005</v>
      </c>
      <c r="AN1533" s="3">
        <f>IFERROR(((Table1[[#This Row],[GT_T]]*Table1[[#This Row],[GT_ML_P]]/Table1[[#This Row],[GT_TOT]])+(Table1[[#This Row],[GT_F]]*Table1[[#This Row],[GT_ML_N]]/Table1[[#This Row],[GT_TOT]]))/Table1[[#This Row],[GT_TOT]],0)</f>
        <v>0.19842280000000001</v>
      </c>
      <c r="AO1533" s="3">
        <f>(Table1[[#This Row],[OBS_ACC]]-Table1[[#This Row],[EXP_ACC]])/(1-Table1[[#This Row],[EXP_ACC]])</f>
        <v>0.75298698615679194</v>
      </c>
      <c r="AP1533" s="3">
        <f>Table1[[#This Row],['# CM TP]]+Table1[[#This Row],['# CM FN]]</f>
        <v>1977</v>
      </c>
      <c r="AQ1533" s="3">
        <f>Table1[[#This Row],['# CM TN]]+Table1[[#This Row],['# CM FP]]</f>
        <v>8023</v>
      </c>
      <c r="AR1533" s="2">
        <f>IFERROR(Table1[[#This Row],[NUM_T]]/(Table1[[#This Row],[NUM_T]]+Table1[[#This Row],[NUM_F]]),0)</f>
        <v>0.19769999999999999</v>
      </c>
      <c r="AS1533" s="2">
        <f>IFERROR(((LEN(Table1[[#This Row],[Predictors]])-LEN(SUBSTITUTE(Table1[[#This Row],[Predictors]],"_","")))/Table1[[#This Row],[NumPredictors]])-Table1[[#This Row],[P_se]],0)</f>
        <v>0.5</v>
      </c>
      <c r="AT1533" s="2">
        <f>IFERROR((LEN(Table1[[#This Row],[Predictors]])-LEN(SUBSTITUTE(Table1[[#This Row],[Predictors]],".","")))/Table1[[#This Row],[NumPredictors]],0)</f>
        <v>0</v>
      </c>
      <c r="AU15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3" s="2">
        <f>1-(Table1[[#This Row],[P_2gram]]+Table1[[#This Row],[P_order]]+Table1[[#This Row],[P_se]])</f>
        <v>0.5</v>
      </c>
    </row>
    <row r="1534" spans="1:48" x14ac:dyDescent="0.25">
      <c r="A1534" s="26">
        <v>146</v>
      </c>
      <c r="B1534" s="26" t="s">
        <v>645</v>
      </c>
      <c r="C1534" s="26" t="s">
        <v>185</v>
      </c>
      <c r="D1534" s="26" t="s">
        <v>1510</v>
      </c>
      <c r="E1534" s="26">
        <v>40000</v>
      </c>
      <c r="F15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534" s="26" t="s">
        <v>1070</v>
      </c>
      <c r="H1534" s="27">
        <v>1</v>
      </c>
      <c r="I1534" s="28">
        <v>43118.94635416667</v>
      </c>
      <c r="J1534" s="26" t="s">
        <v>983</v>
      </c>
      <c r="K1534" s="26" t="s">
        <v>11</v>
      </c>
      <c r="L1534" t="str">
        <f>SUBSTITUTE(SUBSTITUTE(Table1[[#This Row],[PredictorSetsOrig]],"task","act"),"startend","se")</f>
        <v>act,se,2gram</v>
      </c>
      <c r="M1534" s="32" t="s">
        <v>16</v>
      </c>
      <c r="N1534" s="27">
        <v>30</v>
      </c>
      <c r="O1534" s="27">
        <f>IF(Table1[[#This Row],[Algorithm]]="None",0,IF(Table1[[#This Row],[NumPredictors]]&lt;=5,5,IF(Table1[[#This Row],[NumPredictors]]&lt;=10,10,IF(Table1[[#This Row],[NumPredictors]]&lt;=30,30,50))))</f>
        <v>30</v>
      </c>
      <c r="P1534" s="29">
        <v>0.80189999999999995</v>
      </c>
      <c r="Q1534" s="29">
        <v>0.80569999999999997</v>
      </c>
      <c r="R1534" s="26">
        <v>2.88000000000102</v>
      </c>
      <c r="S1534" s="26">
        <v>60.699999999998902</v>
      </c>
      <c r="T1534" s="26">
        <v>5.3700000000008004</v>
      </c>
      <c r="U1534" s="27">
        <v>1.98479410405704</v>
      </c>
      <c r="V1534" s="17"/>
      <c r="W1534" s="22">
        <f>IFERROR(Table1[[#This Row],[MutualInformation]]/Table1[[#This Row],[MutualInformationPotential]],0)</f>
        <v>0</v>
      </c>
      <c r="X1534" s="27">
        <v>4.7284356732870202E-2</v>
      </c>
      <c r="Y1534" s="3"/>
      <c r="Z1534" s="27">
        <f>IFERROR(Table1[[#This Row],[MutualInformationVsOutcome]]/Table1[[#This Row],[MutualInformationVsOutcomePotential]],0)</f>
        <v>0</v>
      </c>
      <c r="AA1534" s="26">
        <v>5</v>
      </c>
      <c r="AB1534" s="26">
        <v>8014</v>
      </c>
      <c r="AC1534" s="26">
        <v>9</v>
      </c>
      <c r="AD1534" s="26">
        <v>1972</v>
      </c>
      <c r="AE1534" s="27" t="s">
        <v>1139</v>
      </c>
      <c r="AF15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534" s="17" t="str">
        <f>RIGHT(Table1[[#This Row],[AlgorithmFunc]],LEN(Table1[[#This Row],[AlgorithmFunc]])-16)</f>
        <v>Influence</v>
      </c>
      <c r="AH1534" s="27">
        <f>Table1[[#This Row],['# CM TP]]+Table1[[#This Row],['# CM TN]]</f>
        <v>8019</v>
      </c>
      <c r="AI1534" s="27">
        <f>Table1[[#This Row],['# CM FP]]+Table1[[#This Row],['# CM FN]]</f>
        <v>1981</v>
      </c>
      <c r="AJ1534" s="27">
        <f>Table1[[#This Row],['# CM TP]]+Table1[[#This Row],['# CM FP]]</f>
        <v>14</v>
      </c>
      <c r="AK1534" s="27">
        <f>Table1[[#This Row],['# CM TN]]+Table1[[#This Row],['# CM FN]]</f>
        <v>9986</v>
      </c>
      <c r="AL1534" s="27">
        <f>Table1[[#This Row],[GT_T]]+Table1[[#This Row],[GT_F]]</f>
        <v>10000</v>
      </c>
      <c r="AM1534" s="27">
        <f>IFERROR((Table1[[#This Row],['# CM TP]]+Table1[[#This Row],['# CM TN]])/Table1[[#This Row],[GT_TOT]], 0)</f>
        <v>0.80189999999999995</v>
      </c>
      <c r="AN1534" s="27">
        <f>IFERROR(((Table1[[#This Row],[GT_T]]*Table1[[#This Row],[GT_ML_P]]/Table1[[#This Row],[GT_TOT]])+(Table1[[#This Row],[GT_F]]*Table1[[#This Row],[GT_ML_N]]/Table1[[#This Row],[GT_TOT]]))/Table1[[#This Row],[GT_TOT]],0)</f>
        <v>0.19894531999999998</v>
      </c>
      <c r="AO1534" s="27">
        <f>(Table1[[#This Row],[OBS_ACC]]-Table1[[#This Row],[EXP_ACC]])/(1-Table1[[#This Row],[EXP_ACC]])</f>
        <v>0.75270102660157978</v>
      </c>
      <c r="AP1534" s="27">
        <f>Table1[[#This Row],['# CM TP]]+Table1[[#This Row],['# CM FN]]</f>
        <v>1977</v>
      </c>
      <c r="AQ1534" s="27">
        <f>Table1[[#This Row],['# CM TN]]+Table1[[#This Row],['# CM FP]]</f>
        <v>8023</v>
      </c>
      <c r="AR1534" s="29">
        <f>IFERROR(Table1[[#This Row],[NUM_T]]/(Table1[[#This Row],[NUM_T]]+Table1[[#This Row],[NUM_F]]),0)</f>
        <v>0.19769999999999999</v>
      </c>
      <c r="AS1534" s="29">
        <f>IFERROR(((LEN(Table1[[#This Row],[Predictors]])-LEN(SUBSTITUTE(Table1[[#This Row],[Predictors]],"_","")))/Table1[[#This Row],[NumPredictors]])-Table1[[#This Row],[P_se]],0)</f>
        <v>0.9</v>
      </c>
      <c r="AT1534" s="29">
        <f>IFERROR((LEN(Table1[[#This Row],[Predictors]])-LEN(SUBSTITUTE(Table1[[#This Row],[Predictors]],".","")))/Table1[[#This Row],[NumPredictors]],0)</f>
        <v>0</v>
      </c>
      <c r="AU153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4" s="29">
        <f>1-(Table1[[#This Row],[P_2gram]]+Table1[[#This Row],[P_order]]+Table1[[#This Row],[P_se]])</f>
        <v>9.9999999999999978E-2</v>
      </c>
    </row>
    <row r="1535" spans="1:48" x14ac:dyDescent="0.25">
      <c r="A1535">
        <v>5</v>
      </c>
      <c r="B1535" t="s">
        <v>645</v>
      </c>
      <c r="C1535" t="s">
        <v>190</v>
      </c>
      <c r="D1535" t="s">
        <v>1510</v>
      </c>
      <c r="E1535">
        <v>40000</v>
      </c>
      <c r="F15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35" t="s">
        <v>1586</v>
      </c>
      <c r="H1535" s="3">
        <v>1</v>
      </c>
      <c r="I1535" s="1">
        <v>43126.794942129629</v>
      </c>
      <c r="J1535" t="s">
        <v>51</v>
      </c>
      <c r="K1535" t="s">
        <v>11</v>
      </c>
      <c r="L1535" t="str">
        <f>SUBSTITUTE(SUBSTITUTE(Table1[[#This Row],[PredictorSetsOrig]],"task","act"),"startend","se")</f>
        <v>act,se,2gram,order</v>
      </c>
      <c r="M1535" s="32" t="s">
        <v>20</v>
      </c>
      <c r="N1535" s="3">
        <v>10</v>
      </c>
      <c r="O1535" s="3">
        <f>IF(Table1[[#This Row],[Algorithm]]="None",0,IF(Table1[[#This Row],[NumPredictors]]&lt;=5,5,IF(Table1[[#This Row],[NumPredictors]]&lt;=10,10,IF(Table1[[#This Row],[NumPredictors]]&lt;=30,30,50))))</f>
        <v>10</v>
      </c>
      <c r="P1535" s="2">
        <v>0.80169999999999997</v>
      </c>
      <c r="Q1535" s="2">
        <v>0.81033333333333302</v>
      </c>
      <c r="R1535">
        <v>109.300000000003</v>
      </c>
      <c r="S1535">
        <v>32.990000000005203</v>
      </c>
      <c r="T1535">
        <v>12.25</v>
      </c>
      <c r="U1535" s="3">
        <v>0.70303333055506201</v>
      </c>
      <c r="V1535" s="17"/>
      <c r="W1535" s="22">
        <f>IFERROR(Table1[[#This Row],[MutualInformation]]/Table1[[#This Row],[MutualInformationPotential]],0)</f>
        <v>0</v>
      </c>
      <c r="X1535" s="3">
        <v>3.6157001777676001E-2</v>
      </c>
      <c r="Y1535" s="3"/>
      <c r="Z1535" s="3">
        <f>IFERROR(Table1[[#This Row],[MutualInformationVsOutcome]]/Table1[[#This Row],[MutualInformationVsOutcomePotential]],0)</f>
        <v>0</v>
      </c>
      <c r="AA1535">
        <v>212</v>
      </c>
      <c r="AB1535">
        <v>7805</v>
      </c>
      <c r="AC1535">
        <v>133</v>
      </c>
      <c r="AD1535">
        <v>1850</v>
      </c>
      <c r="AE1535" s="3" t="s">
        <v>392</v>
      </c>
      <c r="AF153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535" s="17" t="str">
        <f>RIGHT(Table1[[#This Row],[AlgorithmFunc]],LEN(Table1[[#This Row],[AlgorithmFunc]])-16)</f>
        <v>ClusterImportance</v>
      </c>
      <c r="AH1535" s="3">
        <f>Table1[[#This Row],['# CM TP]]+Table1[[#This Row],['# CM TN]]</f>
        <v>8017</v>
      </c>
      <c r="AI1535" s="3">
        <f>Table1[[#This Row],['# CM FP]]+Table1[[#This Row],['# CM FN]]</f>
        <v>1983</v>
      </c>
      <c r="AJ1535" s="3">
        <f>Table1[[#This Row],['# CM TP]]+Table1[[#This Row],['# CM FP]]</f>
        <v>345</v>
      </c>
      <c r="AK1535" s="3">
        <f>Table1[[#This Row],['# CM TN]]+Table1[[#This Row],['# CM FN]]</f>
        <v>9655</v>
      </c>
      <c r="AL1535" s="3">
        <f>Table1[[#This Row],[GT_T]]+Table1[[#This Row],[GT_F]]</f>
        <v>10000</v>
      </c>
      <c r="AM1535" s="3">
        <f>IFERROR((Table1[[#This Row],['# CM TP]]+Table1[[#This Row],['# CM TN]])/Table1[[#This Row],[GT_TOT]], 0)</f>
        <v>0.80169999999999997</v>
      </c>
      <c r="AN1535" s="3">
        <f>IFERROR(((Table1[[#This Row],[GT_T]]*Table1[[#This Row],[GT_ML_P]]/Table1[[#This Row],[GT_TOT]])+(Table1[[#This Row],[GT_F]]*Table1[[#This Row],[GT_ML_N]]/Table1[[#This Row],[GT_TOT]]))/Table1[[#This Row],[GT_TOT]],0)</f>
        <v>0.21911729999999999</v>
      </c>
      <c r="AO1535" s="3">
        <f>(Table1[[#This Row],[OBS_ACC]]-Table1[[#This Row],[EXP_ACC]])/(1-Table1[[#This Row],[EXP_ACC]])</f>
        <v>0.74605661003887014</v>
      </c>
      <c r="AP1535" s="3">
        <f>Table1[[#This Row],['# CM TP]]+Table1[[#This Row],['# CM FN]]</f>
        <v>2062</v>
      </c>
      <c r="AQ1535" s="3">
        <f>Table1[[#This Row],['# CM TN]]+Table1[[#This Row],['# CM FP]]</f>
        <v>7938</v>
      </c>
      <c r="AR1535" s="2">
        <f>IFERROR(Table1[[#This Row],[NUM_T]]/(Table1[[#This Row],[NUM_T]]+Table1[[#This Row],[NUM_F]]),0)</f>
        <v>0.20619999999999999</v>
      </c>
      <c r="AS1535" s="2">
        <f>IFERROR(((LEN(Table1[[#This Row],[Predictors]])-LEN(SUBSTITUTE(Table1[[#This Row],[Predictors]],"_","")))/Table1[[#This Row],[NumPredictors]])-Table1[[#This Row],[P_se]],0)</f>
        <v>0.5</v>
      </c>
      <c r="AT1535" s="2">
        <f>IFERROR((LEN(Table1[[#This Row],[Predictors]])-LEN(SUBSTITUTE(Table1[[#This Row],[Predictors]],".","")))/Table1[[#This Row],[NumPredictors]],0)</f>
        <v>0.4</v>
      </c>
      <c r="AU15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5" s="2">
        <f>1-(Table1[[#This Row],[P_2gram]]+Table1[[#This Row],[P_order]]+Table1[[#This Row],[P_se]])</f>
        <v>9.9999999999999978E-2</v>
      </c>
    </row>
    <row r="1536" spans="1:48" x14ac:dyDescent="0.25">
      <c r="A1536">
        <v>29</v>
      </c>
      <c r="B1536" t="s">
        <v>645</v>
      </c>
      <c r="C1536" t="s">
        <v>1503</v>
      </c>
      <c r="D1536" t="s">
        <v>1506</v>
      </c>
      <c r="E1536">
        <v>7554</v>
      </c>
      <c r="F15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536" t="s">
        <v>1419</v>
      </c>
      <c r="H1536" s="3">
        <v>1</v>
      </c>
      <c r="I1536" s="1">
        <v>43122.977071759262</v>
      </c>
      <c r="J1536" t="s">
        <v>484</v>
      </c>
      <c r="K1536" t="s">
        <v>11</v>
      </c>
      <c r="L1536" t="str">
        <f>SUBSTITUTE(SUBSTITUTE(Table1[[#This Row],[PredictorSetsOrig]],"task","act"),"startend","se")</f>
        <v>order</v>
      </c>
      <c r="M1536" s="32" t="s">
        <v>436</v>
      </c>
      <c r="N1536" s="3">
        <v>10</v>
      </c>
      <c r="O1536" s="3">
        <f>IF(Table1[[#This Row],[Algorithm]]="None",0,IF(Table1[[#This Row],[NumPredictors]]&lt;=5,5,IF(Table1[[#This Row],[NumPredictors]]&lt;=10,10,IF(Table1[[#This Row],[NumPredictors]]&lt;=30,30,50))))</f>
        <v>10</v>
      </c>
      <c r="P1536" s="2">
        <v>0.79989412387506598</v>
      </c>
      <c r="Q1536" s="2">
        <v>0.81871138570167701</v>
      </c>
      <c r="R1536">
        <v>6.9999999999709003E-2</v>
      </c>
      <c r="S1536">
        <v>6.7699999999995297</v>
      </c>
      <c r="T1536">
        <v>0.229999999999563</v>
      </c>
      <c r="U1536" s="3">
        <v>0.83904258129195397</v>
      </c>
      <c r="V1536" s="17"/>
      <c r="W1536" s="22">
        <f>IFERROR(Table1[[#This Row],[MutualInformation]]/Table1[[#This Row],[MutualInformationPotential]],0)</f>
        <v>0</v>
      </c>
      <c r="X1536" s="3">
        <v>6.1826700045966E-2</v>
      </c>
      <c r="Y1536" s="3"/>
      <c r="Z1536" s="3">
        <f>IFERROR(Table1[[#This Row],[MutualInformationVsOutcome]]/Table1[[#This Row],[MutualInformationVsOutcomePotential]],0)</f>
        <v>0</v>
      </c>
      <c r="AA1536">
        <v>80</v>
      </c>
      <c r="AB1536">
        <v>1431</v>
      </c>
      <c r="AC1536">
        <v>47</v>
      </c>
      <c r="AD1536">
        <v>331</v>
      </c>
      <c r="AE1536" s="3" t="s">
        <v>1429</v>
      </c>
      <c r="AF153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536" s="17" t="str">
        <f>RIGHT(Table1[[#This Row],[AlgorithmFunc]],LEN(Table1[[#This Row],[AlgorithmFunc]])-16)</f>
        <v>MRMREnsemble5</v>
      </c>
      <c r="AH1536" s="3">
        <f>Table1[[#This Row],['# CM TP]]+Table1[[#This Row],['# CM TN]]</f>
        <v>1511</v>
      </c>
      <c r="AI1536" s="3">
        <f>Table1[[#This Row],['# CM FP]]+Table1[[#This Row],['# CM FN]]</f>
        <v>378</v>
      </c>
      <c r="AJ1536" s="3">
        <f>Table1[[#This Row],['# CM TP]]+Table1[[#This Row],['# CM FP]]</f>
        <v>127</v>
      </c>
      <c r="AK1536" s="3">
        <f>Table1[[#This Row],['# CM TN]]+Table1[[#This Row],['# CM FN]]</f>
        <v>1762</v>
      </c>
      <c r="AL1536" s="3">
        <f>Table1[[#This Row],[GT_T]]+Table1[[#This Row],[GT_F]]</f>
        <v>1889</v>
      </c>
      <c r="AM1536" s="3">
        <f>IFERROR((Table1[[#This Row],['# CM TP]]+Table1[[#This Row],['# CM TN]])/Table1[[#This Row],[GT_TOT]], 0)</f>
        <v>0.7998941238750662</v>
      </c>
      <c r="AN1536" s="3">
        <f>IFERROR(((Table1[[#This Row],[GT_T]]*Table1[[#This Row],[GT_ML_P]]/Table1[[#This Row],[GT_TOT]])+(Table1[[#This Row],[GT_F]]*Table1[[#This Row],[GT_ML_N]]/Table1[[#This Row],[GT_TOT]]))/Table1[[#This Row],[GT_TOT]],0)</f>
        <v>0.24043044333735666</v>
      </c>
      <c r="AO1536" s="3">
        <f>(Table1[[#This Row],[OBS_ACC]]-Table1[[#This Row],[EXP_ACC]])/(1-Table1[[#This Row],[EXP_ACC]])</f>
        <v>0.73655358568588714</v>
      </c>
      <c r="AP1536" s="3">
        <f>Table1[[#This Row],['# CM TP]]+Table1[[#This Row],['# CM FN]]</f>
        <v>411</v>
      </c>
      <c r="AQ1536" s="3">
        <f>Table1[[#This Row],['# CM TN]]+Table1[[#This Row],['# CM FP]]</f>
        <v>1478</v>
      </c>
      <c r="AR1536" s="2">
        <f>IFERROR(Table1[[#This Row],[NUM_T]]/(Table1[[#This Row],[NUM_T]]+Table1[[#This Row],[NUM_F]]),0)</f>
        <v>0.21757543673901536</v>
      </c>
      <c r="AS1536" s="2">
        <f>IFERROR(((LEN(Table1[[#This Row],[Predictors]])-LEN(SUBSTITUTE(Table1[[#This Row],[Predictors]],"_","")))/Table1[[#This Row],[NumPredictors]])-Table1[[#This Row],[P_se]],0)</f>
        <v>0</v>
      </c>
      <c r="AT1536" s="2">
        <f>IFERROR((LEN(Table1[[#This Row],[Predictors]])-LEN(SUBSTITUTE(Table1[[#This Row],[Predictors]],".","")))/Table1[[#This Row],[NumPredictors]],0)</f>
        <v>1</v>
      </c>
      <c r="AU15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6" s="2">
        <f>1-(Table1[[#This Row],[P_2gram]]+Table1[[#This Row],[P_order]]+Table1[[#This Row],[P_se]])</f>
        <v>0</v>
      </c>
    </row>
    <row r="1537" spans="1:48" x14ac:dyDescent="0.25">
      <c r="A1537">
        <v>31</v>
      </c>
      <c r="B1537" t="s">
        <v>645</v>
      </c>
      <c r="C1537" t="s">
        <v>190</v>
      </c>
      <c r="D1537" t="s">
        <v>1510</v>
      </c>
      <c r="E1537">
        <v>40000</v>
      </c>
      <c r="F15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37" t="s">
        <v>1664</v>
      </c>
      <c r="H1537" s="3">
        <v>2</v>
      </c>
      <c r="I1537" s="1">
        <v>43131.092407407406</v>
      </c>
      <c r="J1537" t="s">
        <v>405</v>
      </c>
      <c r="K1537" t="s">
        <v>11</v>
      </c>
      <c r="L1537" t="str">
        <f>SUBSTITUTE(SUBSTITUTE(Table1[[#This Row],[PredictorSetsOrig]],"task","act"),"startend","se")</f>
        <v>2gram</v>
      </c>
      <c r="M1537" s="32" t="s">
        <v>434</v>
      </c>
      <c r="N1537" s="3">
        <v>10</v>
      </c>
      <c r="O1537" s="3">
        <f>IF(Table1[[#This Row],[Algorithm]]="None",0,IF(Table1[[#This Row],[NumPredictors]]&lt;=5,5,IF(Table1[[#This Row],[NumPredictors]]&lt;=10,10,IF(Table1[[#This Row],[NumPredictors]]&lt;=30,30,50))))</f>
        <v>10</v>
      </c>
      <c r="P1537" s="2">
        <v>0.80120000000000002</v>
      </c>
      <c r="Q1537" s="2">
        <v>0.80310000000000004</v>
      </c>
      <c r="R1537">
        <v>0.53000000000247405</v>
      </c>
      <c r="S1537">
        <v>31.8899999999994</v>
      </c>
      <c r="T1537">
        <v>4.75</v>
      </c>
      <c r="U1537" s="3">
        <v>0.44677224355917899</v>
      </c>
      <c r="V1537" s="17"/>
      <c r="W1537" s="22">
        <f>IFERROR(Table1[[#This Row],[MutualInformation]]/Table1[[#This Row],[MutualInformationPotential]],0)</f>
        <v>0</v>
      </c>
      <c r="X1537" s="3">
        <v>1.7048597702041601E-2</v>
      </c>
      <c r="Y1537" s="3"/>
      <c r="Z1537" s="3">
        <f>IFERROR(Table1[[#This Row],[MutualInformationVsOutcome]]/Table1[[#This Row],[MutualInformationVsOutcomePotential]],0)</f>
        <v>0</v>
      </c>
      <c r="AA1537">
        <v>110</v>
      </c>
      <c r="AB1537">
        <v>7902</v>
      </c>
      <c r="AC1537">
        <v>48</v>
      </c>
      <c r="AD1537">
        <v>1940</v>
      </c>
      <c r="AE1537" s="3" t="s">
        <v>1668</v>
      </c>
      <c r="AF15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37" s="17" t="str">
        <f>RIGHT(Table1[[#This Row],[AlgorithmFunc]],LEN(Table1[[#This Row],[AlgorithmFunc]])-16)</f>
        <v>Random</v>
      </c>
      <c r="AH1537" s="3">
        <f>Table1[[#This Row],['# CM TP]]+Table1[[#This Row],['# CM TN]]</f>
        <v>8012</v>
      </c>
      <c r="AI1537" s="3">
        <f>Table1[[#This Row],['# CM FP]]+Table1[[#This Row],['# CM FN]]</f>
        <v>1988</v>
      </c>
      <c r="AJ1537" s="3">
        <f>Table1[[#This Row],['# CM TP]]+Table1[[#This Row],['# CM FP]]</f>
        <v>158</v>
      </c>
      <c r="AK1537" s="3">
        <f>Table1[[#This Row],['# CM TN]]+Table1[[#This Row],['# CM FN]]</f>
        <v>9842</v>
      </c>
      <c r="AL1537" s="3">
        <f>Table1[[#This Row],[GT_T]]+Table1[[#This Row],[GT_F]]</f>
        <v>10000</v>
      </c>
      <c r="AM1537" s="3">
        <f>IFERROR((Table1[[#This Row],['# CM TP]]+Table1[[#This Row],['# CM TN]])/Table1[[#This Row],[GT_TOT]], 0)</f>
        <v>0.80120000000000002</v>
      </c>
      <c r="AN1537" s="3">
        <f>IFERROR(((Table1[[#This Row],[GT_T]]*Table1[[#This Row],[GT_ML_P]]/Table1[[#This Row],[GT_TOT]])+(Table1[[#This Row],[GT_F]]*Table1[[#This Row],[GT_ML_N]]/Table1[[#This Row],[GT_TOT]]))/Table1[[#This Row],[GT_TOT]],0)</f>
        <v>0.20831792000000002</v>
      </c>
      <c r="AO1537" s="3">
        <f>(Table1[[#This Row],[OBS_ACC]]-Table1[[#This Row],[EXP_ACC]])/(1-Table1[[#This Row],[EXP_ACC]])</f>
        <v>0.74888909952338445</v>
      </c>
      <c r="AP1537" s="3">
        <f>Table1[[#This Row],['# CM TP]]+Table1[[#This Row],['# CM FN]]</f>
        <v>2050</v>
      </c>
      <c r="AQ1537" s="3">
        <f>Table1[[#This Row],['# CM TN]]+Table1[[#This Row],['# CM FP]]</f>
        <v>7950</v>
      </c>
      <c r="AR1537" s="2">
        <f>IFERROR(Table1[[#This Row],[NUM_T]]/(Table1[[#This Row],[NUM_T]]+Table1[[#This Row],[NUM_F]]),0)</f>
        <v>0.20499999999999999</v>
      </c>
      <c r="AS1537" s="2">
        <f>IFERROR(((LEN(Table1[[#This Row],[Predictors]])-LEN(SUBSTITUTE(Table1[[#This Row],[Predictors]],"_","")))/Table1[[#This Row],[NumPredictors]])-Table1[[#This Row],[P_se]],0)</f>
        <v>1</v>
      </c>
      <c r="AT1537" s="2">
        <f>IFERROR((LEN(Table1[[#This Row],[Predictors]])-LEN(SUBSTITUTE(Table1[[#This Row],[Predictors]],".","")))/Table1[[#This Row],[NumPredictors]],0)</f>
        <v>0</v>
      </c>
      <c r="AU15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7" s="2">
        <f>1-(Table1[[#This Row],[P_2gram]]+Table1[[#This Row],[P_order]]+Table1[[#This Row],[P_se]])</f>
        <v>0</v>
      </c>
    </row>
    <row r="1538" spans="1:48" x14ac:dyDescent="0.25">
      <c r="A1538">
        <v>58</v>
      </c>
      <c r="B1538" t="s">
        <v>645</v>
      </c>
      <c r="C1538" t="s">
        <v>190</v>
      </c>
      <c r="D1538" t="s">
        <v>1510</v>
      </c>
      <c r="E1538">
        <v>40000</v>
      </c>
      <c r="F15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538" t="s">
        <v>1664</v>
      </c>
      <c r="H1538" s="3">
        <v>3</v>
      </c>
      <c r="I1538" s="1">
        <v>43131.109629629631</v>
      </c>
      <c r="J1538" t="s">
        <v>405</v>
      </c>
      <c r="K1538" t="s">
        <v>11</v>
      </c>
      <c r="L1538" t="str">
        <f>SUBSTITUTE(SUBSTITUTE(Table1[[#This Row],[PredictorSetsOrig]],"task","act"),"startend","se")</f>
        <v>act,se,2gram</v>
      </c>
      <c r="M1538" s="32" t="s">
        <v>16</v>
      </c>
      <c r="N1538" s="3">
        <v>30</v>
      </c>
      <c r="O1538" s="3">
        <f>IF(Table1[[#This Row],[Algorithm]]="None",0,IF(Table1[[#This Row],[NumPredictors]]&lt;=5,5,IF(Table1[[#This Row],[NumPredictors]]&lt;=10,10,IF(Table1[[#This Row],[NumPredictors]]&lt;=30,30,50))))</f>
        <v>30</v>
      </c>
      <c r="P1538" s="2">
        <v>0.80110000000000003</v>
      </c>
      <c r="Q1538" s="2">
        <v>0.80066666666666697</v>
      </c>
      <c r="R1538">
        <v>0.58000000000174601</v>
      </c>
      <c r="S1538">
        <v>59.189999999998697</v>
      </c>
      <c r="T1538">
        <v>5.34000000000015</v>
      </c>
      <c r="U1538" s="3">
        <v>1.13208118825689</v>
      </c>
      <c r="V1538" s="17"/>
      <c r="W1538" s="22">
        <f>IFERROR(Table1[[#This Row],[MutualInformation]]/Table1[[#This Row],[MutualInformationPotential]],0)</f>
        <v>0</v>
      </c>
      <c r="X1538" s="3">
        <v>1.0595323349326301E-2</v>
      </c>
      <c r="Y1538" s="3"/>
      <c r="Z1538" s="3">
        <f>IFERROR(Table1[[#This Row],[MutualInformationVsOutcome]]/Table1[[#This Row],[MutualInformationVsOutcomePotential]],0)</f>
        <v>0</v>
      </c>
      <c r="AA1538">
        <v>61</v>
      </c>
      <c r="AB1538">
        <v>7950</v>
      </c>
      <c r="AC1538">
        <v>29</v>
      </c>
      <c r="AD1538">
        <v>1960</v>
      </c>
      <c r="AE1538" s="3" t="s">
        <v>430</v>
      </c>
      <c r="AF15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38" s="17" t="str">
        <f>RIGHT(Table1[[#This Row],[AlgorithmFunc]],LEN(Table1[[#This Row],[AlgorithmFunc]])-16)</f>
        <v>Random</v>
      </c>
      <c r="AH1538" s="3">
        <f>Table1[[#This Row],['# CM TP]]+Table1[[#This Row],['# CM TN]]</f>
        <v>8011</v>
      </c>
      <c r="AI1538" s="3">
        <f>Table1[[#This Row],['# CM FP]]+Table1[[#This Row],['# CM FN]]</f>
        <v>1989</v>
      </c>
      <c r="AJ1538" s="3">
        <f>Table1[[#This Row],['# CM TP]]+Table1[[#This Row],['# CM FP]]</f>
        <v>90</v>
      </c>
      <c r="AK1538" s="3">
        <f>Table1[[#This Row],['# CM TN]]+Table1[[#This Row],['# CM FN]]</f>
        <v>9910</v>
      </c>
      <c r="AL1538" s="3">
        <f>Table1[[#This Row],[GT_T]]+Table1[[#This Row],[GT_F]]</f>
        <v>10000</v>
      </c>
      <c r="AM1538" s="3">
        <f>IFERROR((Table1[[#This Row],['# CM TP]]+Table1[[#This Row],['# CM TN]])/Table1[[#This Row],[GT_TOT]], 0)</f>
        <v>0.80110000000000003</v>
      </c>
      <c r="AN1538" s="3">
        <f>IFERROR(((Table1[[#This Row],[GT_T]]*Table1[[#This Row],[GT_ML_P]]/Table1[[#This Row],[GT_TOT]])+(Table1[[#This Row],[GT_F]]*Table1[[#This Row],[GT_ML_N]]/Table1[[#This Row],[GT_TOT]]))/Table1[[#This Row],[GT_TOT]],0)</f>
        <v>0.2043198</v>
      </c>
      <c r="AO1538" s="3">
        <f>(Table1[[#This Row],[OBS_ACC]]-Table1[[#This Row],[EXP_ACC]])/(1-Table1[[#This Row],[EXP_ACC]])</f>
        <v>0.7500251985659564</v>
      </c>
      <c r="AP1538" s="3">
        <f>Table1[[#This Row],['# CM TP]]+Table1[[#This Row],['# CM FN]]</f>
        <v>2021</v>
      </c>
      <c r="AQ1538" s="3">
        <f>Table1[[#This Row],['# CM TN]]+Table1[[#This Row],['# CM FP]]</f>
        <v>7979</v>
      </c>
      <c r="AR1538" s="2">
        <f>IFERROR(Table1[[#This Row],[NUM_T]]/(Table1[[#This Row],[NUM_T]]+Table1[[#This Row],[NUM_F]]),0)</f>
        <v>0.2021</v>
      </c>
      <c r="AS1538" s="2">
        <f>IFERROR(((LEN(Table1[[#This Row],[Predictors]])-LEN(SUBSTITUTE(Table1[[#This Row],[Predictors]],"_","")))/Table1[[#This Row],[NumPredictors]])-Table1[[#This Row],[P_se]],0)</f>
        <v>0.93333333333333335</v>
      </c>
      <c r="AT1538" s="2">
        <f>IFERROR((LEN(Table1[[#This Row],[Predictors]])-LEN(SUBSTITUTE(Table1[[#This Row],[Predictors]],".","")))/Table1[[#This Row],[NumPredictors]],0)</f>
        <v>0</v>
      </c>
      <c r="AU15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8" s="2">
        <f>1-(Table1[[#This Row],[P_2gram]]+Table1[[#This Row],[P_order]]+Table1[[#This Row],[P_se]])</f>
        <v>6.6666666666666652E-2</v>
      </c>
    </row>
    <row r="1539" spans="1:48" x14ac:dyDescent="0.25">
      <c r="A1539">
        <v>58</v>
      </c>
      <c r="B1539" t="s">
        <v>645</v>
      </c>
      <c r="C1539" t="s">
        <v>185</v>
      </c>
      <c r="D1539" s="26" t="s">
        <v>1510</v>
      </c>
      <c r="E1539">
        <v>4000</v>
      </c>
      <c r="F15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539" t="s">
        <v>794</v>
      </c>
      <c r="H1539" s="3">
        <v>1</v>
      </c>
      <c r="I1539" s="1">
        <v>42798.530243055553</v>
      </c>
      <c r="J1539" t="s">
        <v>484</v>
      </c>
      <c r="K1539" s="1" t="s">
        <v>11</v>
      </c>
      <c r="L1539" t="str">
        <f>SUBSTITUTE(SUBSTITUTE(Table1[[#This Row],[PredictorSetsOrig]],"task","act"),"startend","se")</f>
        <v>act,se,2gram</v>
      </c>
      <c r="M1539" s="14" t="s">
        <v>16</v>
      </c>
      <c r="N1539" s="3">
        <v>30</v>
      </c>
      <c r="O1539" s="3">
        <f>IF(Table1[[#This Row],[Algorithm]]="None",0,IF(Table1[[#This Row],[NumPredictors]]&lt;=5,5,IF(Table1[[#This Row],[NumPredictors]]&lt;=10,10,IF(Table1[[#This Row],[NumPredictors]]&lt;=30,30,50))))</f>
        <v>30</v>
      </c>
      <c r="P1539" s="2">
        <v>0.80100000000000005</v>
      </c>
      <c r="Q1539" s="2">
        <v>0.80933333333333302</v>
      </c>
      <c r="R1539">
        <v>4.76999999999998</v>
      </c>
      <c r="S1539">
        <v>6.2399999999999496</v>
      </c>
      <c r="T1539" s="1">
        <v>0.68999999999999795</v>
      </c>
      <c r="U1539" s="3">
        <v>2.6842131617959599</v>
      </c>
      <c r="V1539" s="17">
        <v>7.30761563701172</v>
      </c>
      <c r="W1539" s="22">
        <f>IFERROR(Table1[[#This Row],[MutualInformation]]/Table1[[#This Row],[MutualInformationPotential]],0)</f>
        <v>0.36731723384586862</v>
      </c>
      <c r="X1539" s="3">
        <v>7.3572134890158999E-2</v>
      </c>
      <c r="Y1539" s="27">
        <v>0.40525441704633802</v>
      </c>
      <c r="Z1539" s="3">
        <f>IFERROR(Table1[[#This Row],[MutualInformationVsOutcome]]/Table1[[#This Row],[MutualInformationVsOutcomePotential]],0)</f>
        <v>0.18154554718091212</v>
      </c>
      <c r="AA1539" s="1">
        <v>15</v>
      </c>
      <c r="AB1539" s="1">
        <v>786</v>
      </c>
      <c r="AC1539">
        <v>19</v>
      </c>
      <c r="AD1539">
        <v>180</v>
      </c>
      <c r="AE1539" s="3" t="s">
        <v>828</v>
      </c>
      <c r="AF15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539" s="17" t="str">
        <f>RIGHT(Table1[[#This Row],[AlgorithmFunc]],LEN(Table1[[#This Row],[AlgorithmFunc]])-16)</f>
        <v>MRMREnsemble5</v>
      </c>
      <c r="AH1539" s="3">
        <f>Table1[[#This Row],['# CM TP]]+Table1[[#This Row],['# CM TN]]</f>
        <v>801</v>
      </c>
      <c r="AI1539" s="3">
        <f>Table1[[#This Row],['# CM FP]]+Table1[[#This Row],['# CM FN]]</f>
        <v>199</v>
      </c>
      <c r="AJ1539" s="3">
        <f>Table1[[#This Row],['# CM TP]]+Table1[[#This Row],['# CM FP]]</f>
        <v>34</v>
      </c>
      <c r="AK1539" s="3">
        <f>Table1[[#This Row],['# CM TN]]+Table1[[#This Row],['# CM FN]]</f>
        <v>966</v>
      </c>
      <c r="AL1539" s="3">
        <f>Table1[[#This Row],[GT_T]]+Table1[[#This Row],[GT_F]]</f>
        <v>1000</v>
      </c>
      <c r="AM1539" s="3">
        <f>IFERROR((Table1[[#This Row],['# CM TP]]+Table1[[#This Row],['# CM TN]])/Table1[[#This Row],[GT_TOT]], 0)</f>
        <v>0.80100000000000005</v>
      </c>
      <c r="AN1539" s="3">
        <f>IFERROR(((Table1[[#This Row],[GT_T]]*Table1[[#This Row],[GT_ML_P]]/Table1[[#This Row],[GT_TOT]])+(Table1[[#This Row],[GT_F]]*Table1[[#This Row],[GT_ML_N]]/Table1[[#This Row],[GT_TOT]]))/Table1[[#This Row],[GT_TOT]],0)</f>
        <v>0.21946800000000002</v>
      </c>
      <c r="AO1539" s="3">
        <f>(Table1[[#This Row],[OBS_ACC]]-Table1[[#This Row],[EXP_ACC]])/(1-Table1[[#This Row],[EXP_ACC]])</f>
        <v>0.74504568678798566</v>
      </c>
      <c r="AP1539" s="3">
        <f>Table1[[#This Row],['# CM TP]]+Table1[[#This Row],['# CM FN]]</f>
        <v>195</v>
      </c>
      <c r="AQ1539" s="3">
        <f>Table1[[#This Row],['# CM TN]]+Table1[[#This Row],['# CM FP]]</f>
        <v>805</v>
      </c>
      <c r="AR1539" s="2">
        <f>IFERROR(Table1[[#This Row],[NUM_T]]/(Table1[[#This Row],[NUM_T]]+Table1[[#This Row],[NUM_F]]),0)</f>
        <v>0.19500000000000001</v>
      </c>
      <c r="AS1539" s="2">
        <f>IFERROR(((LEN(Table1[[#This Row],[Predictors]])-LEN(SUBSTITUTE(Table1[[#This Row],[Predictors]],"_","")))/Table1[[#This Row],[NumPredictors]])-Table1[[#This Row],[P_se]],0)</f>
        <v>0.83333333333333337</v>
      </c>
      <c r="AT1539" s="2">
        <f>IFERROR((LEN(Table1[[#This Row],[Predictors]])-LEN(SUBSTITUTE(Table1[[#This Row],[Predictors]],".","")))/Table1[[#This Row],[NumPredictors]],0)</f>
        <v>0</v>
      </c>
      <c r="AU15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39" s="2">
        <f>1-(Table1[[#This Row],[P_2gram]]+Table1[[#This Row],[P_order]]+Table1[[#This Row],[P_se]])</f>
        <v>0.16666666666666663</v>
      </c>
    </row>
    <row r="1540" spans="1:48" x14ac:dyDescent="0.25">
      <c r="A1540">
        <v>61</v>
      </c>
      <c r="B1540" t="s">
        <v>645</v>
      </c>
      <c r="C1540" t="s">
        <v>185</v>
      </c>
      <c r="D1540" s="26" t="s">
        <v>1510</v>
      </c>
      <c r="E1540">
        <v>4000</v>
      </c>
      <c r="F15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540" t="s">
        <v>794</v>
      </c>
      <c r="H1540" s="3">
        <v>1</v>
      </c>
      <c r="I1540" s="1">
        <v>42798.530740740738</v>
      </c>
      <c r="J1540" t="s">
        <v>484</v>
      </c>
      <c r="K1540" s="1" t="s">
        <v>11</v>
      </c>
      <c r="L1540" t="str">
        <f>SUBSTITUTE(SUBSTITUTE(Table1[[#This Row],[PredictorSetsOrig]],"task","act"),"startend","se")</f>
        <v>act,2gram</v>
      </c>
      <c r="M1540" s="14" t="s">
        <v>22</v>
      </c>
      <c r="N1540" s="3">
        <v>30</v>
      </c>
      <c r="O1540" s="3">
        <f>IF(Table1[[#This Row],[Algorithm]]="None",0,IF(Table1[[#This Row],[NumPredictors]]&lt;=5,5,IF(Table1[[#This Row],[NumPredictors]]&lt;=10,10,IF(Table1[[#This Row],[NumPredictors]]&lt;=30,30,50))))</f>
        <v>30</v>
      </c>
      <c r="P1540" s="2">
        <v>0.80100000000000005</v>
      </c>
      <c r="Q1540" s="2">
        <v>0.81100000000000005</v>
      </c>
      <c r="R1540">
        <v>4.5299999999999701</v>
      </c>
      <c r="S1540">
        <v>6.3000000000000096</v>
      </c>
      <c r="T1540" s="1">
        <v>0.70999999999997998</v>
      </c>
      <c r="U1540" s="3">
        <v>2.6313604250816298</v>
      </c>
      <c r="V1540" s="17">
        <v>7.30761563701172</v>
      </c>
      <c r="W1540" s="22">
        <f>IFERROR(Table1[[#This Row],[MutualInformation]]/Table1[[#This Row],[MutualInformationPotential]],0)</f>
        <v>0.36008467820259682</v>
      </c>
      <c r="X1540" s="3">
        <v>7.5696222033226193E-2</v>
      </c>
      <c r="Y1540" s="3">
        <v>0.40525441704633902</v>
      </c>
      <c r="Z1540" s="3">
        <f>IFERROR(Table1[[#This Row],[MutualInformationVsOutcome]]/Table1[[#This Row],[MutualInformationVsOutcomePotential]],0)</f>
        <v>0.18678691421781757</v>
      </c>
      <c r="AA1540" s="1">
        <v>16</v>
      </c>
      <c r="AB1540" s="1">
        <v>785</v>
      </c>
      <c r="AC1540">
        <v>20</v>
      </c>
      <c r="AD1540">
        <v>179</v>
      </c>
      <c r="AE1540" s="3" t="s">
        <v>831</v>
      </c>
      <c r="AF15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540" s="17" t="str">
        <f>RIGHT(Table1[[#This Row],[AlgorithmFunc]],LEN(Table1[[#This Row],[AlgorithmFunc]])-16)</f>
        <v>MRMREnsemble5</v>
      </c>
      <c r="AH1540" s="3">
        <f>Table1[[#This Row],['# CM TP]]+Table1[[#This Row],['# CM TN]]</f>
        <v>801</v>
      </c>
      <c r="AI1540" s="3">
        <f>Table1[[#This Row],['# CM FP]]+Table1[[#This Row],['# CM FN]]</f>
        <v>199</v>
      </c>
      <c r="AJ1540" s="3">
        <f>Table1[[#This Row],['# CM TP]]+Table1[[#This Row],['# CM FP]]</f>
        <v>36</v>
      </c>
      <c r="AK1540" s="3">
        <f>Table1[[#This Row],['# CM TN]]+Table1[[#This Row],['# CM FN]]</f>
        <v>964</v>
      </c>
      <c r="AL1540" s="3">
        <f>Table1[[#This Row],[GT_T]]+Table1[[#This Row],[GT_F]]</f>
        <v>1000</v>
      </c>
      <c r="AM1540" s="3">
        <f>IFERROR((Table1[[#This Row],['# CM TP]]+Table1[[#This Row],['# CM TN]])/Table1[[#This Row],[GT_TOT]], 0)</f>
        <v>0.80100000000000005</v>
      </c>
      <c r="AN1540" s="3">
        <f>IFERROR(((Table1[[#This Row],[GT_T]]*Table1[[#This Row],[GT_ML_P]]/Table1[[#This Row],[GT_TOT]])+(Table1[[#This Row],[GT_F]]*Table1[[#This Row],[GT_ML_N]]/Table1[[#This Row],[GT_TOT]]))/Table1[[#This Row],[GT_TOT]],0)</f>
        <v>0.22067200000000003</v>
      </c>
      <c r="AO1540" s="3">
        <f>(Table1[[#This Row],[OBS_ACC]]-Table1[[#This Row],[EXP_ACC]])/(1-Table1[[#This Row],[EXP_ACC]])</f>
        <v>0.74465180257863173</v>
      </c>
      <c r="AP1540" s="3">
        <f>Table1[[#This Row],['# CM TP]]+Table1[[#This Row],['# CM FN]]</f>
        <v>195</v>
      </c>
      <c r="AQ1540" s="3">
        <f>Table1[[#This Row],['# CM TN]]+Table1[[#This Row],['# CM FP]]</f>
        <v>805</v>
      </c>
      <c r="AR1540" s="2">
        <f>IFERROR(Table1[[#This Row],[NUM_T]]/(Table1[[#This Row],[NUM_T]]+Table1[[#This Row],[NUM_F]]),0)</f>
        <v>0.19500000000000001</v>
      </c>
      <c r="AS1540" s="2">
        <f>IFERROR(((LEN(Table1[[#This Row],[Predictors]])-LEN(SUBSTITUTE(Table1[[#This Row],[Predictors]],"_","")))/Table1[[#This Row],[NumPredictors]])-Table1[[#This Row],[P_se]],0)</f>
        <v>0.83333333333333337</v>
      </c>
      <c r="AT1540" s="2">
        <f>IFERROR((LEN(Table1[[#This Row],[Predictors]])-LEN(SUBSTITUTE(Table1[[#This Row],[Predictors]],".","")))/Table1[[#This Row],[NumPredictors]],0)</f>
        <v>0</v>
      </c>
      <c r="AU15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0" s="2">
        <f>1-(Table1[[#This Row],[P_2gram]]+Table1[[#This Row],[P_order]]+Table1[[#This Row],[P_se]])</f>
        <v>0.16666666666666663</v>
      </c>
    </row>
    <row r="1541" spans="1:48" x14ac:dyDescent="0.25">
      <c r="A1541" s="11">
        <v>61</v>
      </c>
      <c r="B1541" s="11" t="s">
        <v>645</v>
      </c>
      <c r="C1541" s="11" t="s">
        <v>185</v>
      </c>
      <c r="D1541" s="26" t="s">
        <v>1510</v>
      </c>
      <c r="E1541" s="11">
        <v>4000</v>
      </c>
      <c r="F15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541" s="11" t="s">
        <v>878</v>
      </c>
      <c r="H1541" s="16">
        <v>3</v>
      </c>
      <c r="I1541" s="19">
        <v>42798.711296296293</v>
      </c>
      <c r="J1541" s="16" t="s">
        <v>405</v>
      </c>
      <c r="K1541" s="19" t="s">
        <v>11</v>
      </c>
      <c r="L1541" t="str">
        <f>SUBSTITUTE(SUBSTITUTE(Table1[[#This Row],[PredictorSetsOrig]],"task","act"),"startend","se")</f>
        <v>act,2gram</v>
      </c>
      <c r="M1541" s="4" t="s">
        <v>22</v>
      </c>
      <c r="N1541" s="16">
        <v>30</v>
      </c>
      <c r="O1541" s="16">
        <f>IF(Table1[[#This Row],[Algorithm]]="None",0,IF(Table1[[#This Row],[NumPredictors]]&lt;=5,5,IF(Table1[[#This Row],[NumPredictors]]&lt;=10,10,IF(Table1[[#This Row],[NumPredictors]]&lt;=30,30,50))))</f>
        <v>30</v>
      </c>
      <c r="P1541" s="21">
        <v>0.80100000000000005</v>
      </c>
      <c r="Q1541" s="21">
        <v>0.80333333333333301</v>
      </c>
      <c r="R1541" s="16">
        <v>0.17000000000007301</v>
      </c>
      <c r="S1541" s="16">
        <v>6.07000000000005</v>
      </c>
      <c r="T1541" s="16">
        <v>0.69999999999993201</v>
      </c>
      <c r="U1541" s="16">
        <v>0.71218587844311498</v>
      </c>
      <c r="V1541" s="17">
        <v>7.30761563701172</v>
      </c>
      <c r="W1541" s="7">
        <f>IFERROR(Table1[[#This Row],[MutualInformation]]/Table1[[#This Row],[MutualInformationPotential]],0)</f>
        <v>9.7458037452876609E-2</v>
      </c>
      <c r="X1541" s="16">
        <v>2.1142304367098901E-2</v>
      </c>
      <c r="Y1541" s="3">
        <v>0.40525441704633902</v>
      </c>
      <c r="Z1541" s="16">
        <f>IFERROR(Table1[[#This Row],[MutualInformationVsOutcome]]/Table1[[#This Row],[MutualInformationVsOutcomePotential]],0)</f>
        <v>5.2170447693556846E-2</v>
      </c>
      <c r="AA1541" s="16">
        <v>10</v>
      </c>
      <c r="AB1541" s="16">
        <v>791</v>
      </c>
      <c r="AC1541" s="16">
        <v>6</v>
      </c>
      <c r="AD1541" s="16">
        <v>193</v>
      </c>
      <c r="AE1541" s="16" t="s">
        <v>872</v>
      </c>
      <c r="AF15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41" s="5" t="str">
        <f>RIGHT(Table1[[#This Row],[AlgorithmFunc]],LEN(Table1[[#This Row],[AlgorithmFunc]])-16)</f>
        <v>Random</v>
      </c>
      <c r="AH1541" s="16">
        <f>Table1[[#This Row],['# CM TP]]+Table1[[#This Row],['# CM TN]]</f>
        <v>801</v>
      </c>
      <c r="AI1541" s="16">
        <f>Table1[[#This Row],['# CM FP]]+Table1[[#This Row],['# CM FN]]</f>
        <v>199</v>
      </c>
      <c r="AJ1541" s="16">
        <f>Table1[[#This Row],['# CM TP]]+Table1[[#This Row],['# CM FP]]</f>
        <v>16</v>
      </c>
      <c r="AK1541" s="16">
        <f>Table1[[#This Row],['# CM TN]]+Table1[[#This Row],['# CM FN]]</f>
        <v>984</v>
      </c>
      <c r="AL1541" s="16">
        <f>Table1[[#This Row],[GT_T]]+Table1[[#This Row],[GT_F]]</f>
        <v>1000</v>
      </c>
      <c r="AM1541" s="16">
        <f>IFERROR((Table1[[#This Row],['# CM TP]]+Table1[[#This Row],['# CM TN]])/Table1[[#This Row],[GT_TOT]], 0)</f>
        <v>0.80100000000000005</v>
      </c>
      <c r="AN1541" s="16">
        <f>IFERROR(((Table1[[#This Row],[GT_T]]*Table1[[#This Row],[GT_ML_P]]/Table1[[#This Row],[GT_TOT]])+(Table1[[#This Row],[GT_F]]*Table1[[#This Row],[GT_ML_N]]/Table1[[#This Row],[GT_TOT]]))/Table1[[#This Row],[GT_TOT]],0)</f>
        <v>0.20863200000000001</v>
      </c>
      <c r="AO1541" s="16">
        <f>(Table1[[#This Row],[OBS_ACC]]-Table1[[#This Row],[EXP_ACC]])/(1-Table1[[#This Row],[EXP_ACC]])</f>
        <v>0.74853671111290832</v>
      </c>
      <c r="AP1541" s="16">
        <f>Table1[[#This Row],['# CM TP]]+Table1[[#This Row],['# CM FN]]</f>
        <v>203</v>
      </c>
      <c r="AQ1541" s="16">
        <f>Table1[[#This Row],['# CM TN]]+Table1[[#This Row],['# CM FP]]</f>
        <v>797</v>
      </c>
      <c r="AR1541" s="21">
        <f>IFERROR(Table1[[#This Row],[NUM_T]]/(Table1[[#This Row],[NUM_T]]+Table1[[#This Row],[NUM_F]]),0)</f>
        <v>0.20300000000000001</v>
      </c>
      <c r="AS1541" s="21">
        <f>IFERROR(((LEN(Table1[[#This Row],[Predictors]])-LEN(SUBSTITUTE(Table1[[#This Row],[Predictors]],"_","")))/Table1[[#This Row],[NumPredictors]])-Table1[[#This Row],[P_se]],0)</f>
        <v>0.96666666666666667</v>
      </c>
      <c r="AT1541" s="21">
        <f>IFERROR((LEN(Table1[[#This Row],[Predictors]])-LEN(SUBSTITUTE(Table1[[#This Row],[Predictors]],".","")))/Table1[[#This Row],[NumPredictors]],0)</f>
        <v>0</v>
      </c>
      <c r="AU1541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1" s="21">
        <f>1-(Table1[[#This Row],[P_2gram]]+Table1[[#This Row],[P_order]]+Table1[[#This Row],[P_se]])</f>
        <v>3.3333333333333326E-2</v>
      </c>
    </row>
    <row r="1542" spans="1:48" x14ac:dyDescent="0.25">
      <c r="A1542" s="11">
        <v>66</v>
      </c>
      <c r="B1542" s="11" t="s">
        <v>645</v>
      </c>
      <c r="C1542" s="11" t="s">
        <v>185</v>
      </c>
      <c r="D1542" s="26" t="s">
        <v>1510</v>
      </c>
      <c r="E1542" s="11">
        <v>4000</v>
      </c>
      <c r="F15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542" s="11" t="s">
        <v>878</v>
      </c>
      <c r="H1542" s="16">
        <v>3</v>
      </c>
      <c r="I1542" s="19">
        <v>42798.711759259262</v>
      </c>
      <c r="J1542" s="16" t="s">
        <v>405</v>
      </c>
      <c r="K1542" s="19" t="s">
        <v>11</v>
      </c>
      <c r="L1542" t="str">
        <f>SUBSTITUTE(SUBSTITUTE(Table1[[#This Row],[PredictorSetsOrig]],"task","act"),"startend","se")</f>
        <v>2gram,order</v>
      </c>
      <c r="M1542" s="4" t="s">
        <v>438</v>
      </c>
      <c r="N1542" s="16">
        <v>30</v>
      </c>
      <c r="O1542" s="16">
        <f>IF(Table1[[#This Row],[Algorithm]]="None",0,IF(Table1[[#This Row],[NumPredictors]]&lt;=5,5,IF(Table1[[#This Row],[NumPredictors]]&lt;=10,10,IF(Table1[[#This Row],[NumPredictors]]&lt;=30,30,50))))</f>
        <v>30</v>
      </c>
      <c r="P1542" s="21">
        <v>0.80100000000000005</v>
      </c>
      <c r="Q1542" s="21">
        <v>0.80866666666666698</v>
      </c>
      <c r="R1542" s="16">
        <v>0.39999999999986402</v>
      </c>
      <c r="S1542" s="16">
        <v>5.8599999999999</v>
      </c>
      <c r="T1542" s="16">
        <v>1.64999999999986</v>
      </c>
      <c r="U1542" s="16">
        <v>1.07869619332093</v>
      </c>
      <c r="V1542" s="17">
        <v>7.30761563701172</v>
      </c>
      <c r="W1542" s="7">
        <f>IFERROR(Table1[[#This Row],[MutualInformation]]/Table1[[#This Row],[MutualInformationPotential]],0)</f>
        <v>0.14761260675199359</v>
      </c>
      <c r="X1542" s="16">
        <v>4.3153668245257598E-2</v>
      </c>
      <c r="Y1542" s="27">
        <v>0.40525441704633902</v>
      </c>
      <c r="Z1542" s="16">
        <f>IFERROR(Table1[[#This Row],[MutualInformationVsOutcome]]/Table1[[#This Row],[MutualInformationVsOutcomePotential]],0)</f>
        <v>0.10648537419969237</v>
      </c>
      <c r="AA1542" s="16">
        <v>20</v>
      </c>
      <c r="AB1542" s="16">
        <v>781</v>
      </c>
      <c r="AC1542" s="16">
        <v>16</v>
      </c>
      <c r="AD1542" s="16">
        <v>183</v>
      </c>
      <c r="AE1542" s="16" t="s">
        <v>877</v>
      </c>
      <c r="AF15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42" s="5" t="str">
        <f>RIGHT(Table1[[#This Row],[AlgorithmFunc]],LEN(Table1[[#This Row],[AlgorithmFunc]])-16)</f>
        <v>Random</v>
      </c>
      <c r="AH1542" s="16">
        <f>Table1[[#This Row],['# CM TP]]+Table1[[#This Row],['# CM TN]]</f>
        <v>801</v>
      </c>
      <c r="AI1542" s="16">
        <f>Table1[[#This Row],['# CM FP]]+Table1[[#This Row],['# CM FN]]</f>
        <v>199</v>
      </c>
      <c r="AJ1542" s="16">
        <f>Table1[[#This Row],['# CM TP]]+Table1[[#This Row],['# CM FP]]</f>
        <v>36</v>
      </c>
      <c r="AK1542" s="16">
        <f>Table1[[#This Row],['# CM TN]]+Table1[[#This Row],['# CM FN]]</f>
        <v>964</v>
      </c>
      <c r="AL1542" s="16">
        <f>Table1[[#This Row],[GT_T]]+Table1[[#This Row],[GT_F]]</f>
        <v>1000</v>
      </c>
      <c r="AM1542" s="16">
        <f>IFERROR((Table1[[#This Row],['# CM TP]]+Table1[[#This Row],['# CM TN]])/Table1[[#This Row],[GT_TOT]], 0)</f>
        <v>0.80100000000000005</v>
      </c>
      <c r="AN1542" s="16">
        <f>IFERROR(((Table1[[#This Row],[GT_T]]*Table1[[#This Row],[GT_ML_P]]/Table1[[#This Row],[GT_TOT]])+(Table1[[#This Row],[GT_F]]*Table1[[#This Row],[GT_ML_N]]/Table1[[#This Row],[GT_TOT]]))/Table1[[#This Row],[GT_TOT]],0)</f>
        <v>0.22067200000000003</v>
      </c>
      <c r="AO1542" s="16">
        <f>(Table1[[#This Row],[OBS_ACC]]-Table1[[#This Row],[EXP_ACC]])/(1-Table1[[#This Row],[EXP_ACC]])</f>
        <v>0.74465180257863173</v>
      </c>
      <c r="AP1542" s="16">
        <f>Table1[[#This Row],['# CM TP]]+Table1[[#This Row],['# CM FN]]</f>
        <v>203</v>
      </c>
      <c r="AQ1542" s="16">
        <f>Table1[[#This Row],['# CM TN]]+Table1[[#This Row],['# CM FP]]</f>
        <v>797</v>
      </c>
      <c r="AR1542" s="21">
        <f>IFERROR(Table1[[#This Row],[NUM_T]]/(Table1[[#This Row],[NUM_T]]+Table1[[#This Row],[NUM_F]]),0)</f>
        <v>0.20300000000000001</v>
      </c>
      <c r="AS1542" s="21">
        <f>IFERROR(((LEN(Table1[[#This Row],[Predictors]])-LEN(SUBSTITUTE(Table1[[#This Row],[Predictors]],"_","")))/Table1[[#This Row],[NumPredictors]])-Table1[[#This Row],[P_se]],0)</f>
        <v>0.26666666666666666</v>
      </c>
      <c r="AT1542" s="21">
        <f>IFERROR((LEN(Table1[[#This Row],[Predictors]])-LEN(SUBSTITUTE(Table1[[#This Row],[Predictors]],".","")))/Table1[[#This Row],[NumPredictors]],0)</f>
        <v>0.73333333333333328</v>
      </c>
      <c r="AU1542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2" s="21">
        <f>1-(Table1[[#This Row],[P_2gram]]+Table1[[#This Row],[P_order]]+Table1[[#This Row],[P_se]])</f>
        <v>0</v>
      </c>
    </row>
    <row r="1543" spans="1:48" x14ac:dyDescent="0.25">
      <c r="A1543" s="26">
        <v>154</v>
      </c>
      <c r="B1543" s="26" t="s">
        <v>645</v>
      </c>
      <c r="C1543" s="26" t="s">
        <v>190</v>
      </c>
      <c r="D1543" s="26" t="s">
        <v>1510</v>
      </c>
      <c r="E1543" s="26">
        <v>40000</v>
      </c>
      <c r="F15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543" s="26" t="s">
        <v>1070</v>
      </c>
      <c r="H1543" s="27">
        <v>1</v>
      </c>
      <c r="I1543" s="28">
        <v>43118.867511574077</v>
      </c>
      <c r="J1543" s="26" t="s">
        <v>983</v>
      </c>
      <c r="K1543" s="26" t="s">
        <v>11</v>
      </c>
      <c r="L1543" t="str">
        <f>SUBSTITUTE(SUBSTITUTE(Table1[[#This Row],[PredictorSetsOrig]],"task","act"),"startend","se")</f>
        <v>2gram,order</v>
      </c>
      <c r="M1543" s="32" t="s">
        <v>438</v>
      </c>
      <c r="N1543" s="27">
        <v>30</v>
      </c>
      <c r="O1543" s="27">
        <f>IF(Table1[[#This Row],[Algorithm]]="None",0,IF(Table1[[#This Row],[NumPredictors]]&lt;=5,5,IF(Table1[[#This Row],[NumPredictors]]&lt;=10,10,IF(Table1[[#This Row],[NumPredictors]]&lt;=30,30,50))))</f>
        <v>30</v>
      </c>
      <c r="P1543" s="29">
        <v>0.80069999999999997</v>
      </c>
      <c r="Q1543" s="29">
        <v>0.80423333333333302</v>
      </c>
      <c r="R1543" s="26">
        <v>7.6099999999996699</v>
      </c>
      <c r="S1543" s="26">
        <v>62</v>
      </c>
      <c r="T1543" s="26">
        <v>13.029999999999699</v>
      </c>
      <c r="U1543" s="27">
        <v>1.15590894468303</v>
      </c>
      <c r="V1543" s="17"/>
      <c r="W1543" s="22">
        <f>IFERROR(Table1[[#This Row],[MutualInformation]]/Table1[[#This Row],[MutualInformationPotential]],0)</f>
        <v>0</v>
      </c>
      <c r="X1543" s="27">
        <v>4.2863035268050402E-2</v>
      </c>
      <c r="Y1543" s="3"/>
      <c r="Z1543" s="27">
        <f>IFERROR(Table1[[#This Row],[MutualInformationVsOutcome]]/Table1[[#This Row],[MutualInformationVsOutcomePotential]],0)</f>
        <v>0</v>
      </c>
      <c r="AA1543" s="26">
        <v>178</v>
      </c>
      <c r="AB1543" s="26">
        <v>7829</v>
      </c>
      <c r="AC1543" s="26">
        <v>109</v>
      </c>
      <c r="AD1543" s="26">
        <v>1884</v>
      </c>
      <c r="AE1543" s="27" t="s">
        <v>1233</v>
      </c>
      <c r="AF15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543" s="17" t="str">
        <f>RIGHT(Table1[[#This Row],[AlgorithmFunc]],LEN(Table1[[#This Row],[AlgorithmFunc]])-16)</f>
        <v>Influence</v>
      </c>
      <c r="AH1543" s="27">
        <f>Table1[[#This Row],['# CM TP]]+Table1[[#This Row],['# CM TN]]</f>
        <v>8007</v>
      </c>
      <c r="AI1543" s="27">
        <f>Table1[[#This Row],['# CM FP]]+Table1[[#This Row],['# CM FN]]</f>
        <v>1993</v>
      </c>
      <c r="AJ1543" s="27">
        <f>Table1[[#This Row],['# CM TP]]+Table1[[#This Row],['# CM FP]]</f>
        <v>287</v>
      </c>
      <c r="AK1543" s="27">
        <f>Table1[[#This Row],['# CM TN]]+Table1[[#This Row],['# CM FN]]</f>
        <v>9713</v>
      </c>
      <c r="AL1543" s="27">
        <f>Table1[[#This Row],[GT_T]]+Table1[[#This Row],[GT_F]]</f>
        <v>10000</v>
      </c>
      <c r="AM1543" s="27">
        <f>IFERROR((Table1[[#This Row],['# CM TP]]+Table1[[#This Row],['# CM TN]])/Table1[[#This Row],[GT_TOT]], 0)</f>
        <v>0.80069999999999997</v>
      </c>
      <c r="AN1543" s="27">
        <f>IFERROR(((Table1[[#This Row],[GT_T]]*Table1[[#This Row],[GT_ML_P]]/Table1[[#This Row],[GT_TOT]])+(Table1[[#This Row],[GT_F]]*Table1[[#This Row],[GT_ML_N]]/Table1[[#This Row],[GT_TOT]]))/Table1[[#This Row],[GT_TOT]],0)</f>
        <v>0.21656017999999999</v>
      </c>
      <c r="AO1543" s="27">
        <f>(Table1[[#This Row],[OBS_ACC]]-Table1[[#This Row],[EXP_ACC]])/(1-Table1[[#This Row],[EXP_ACC]])</f>
        <v>0.74560905009908729</v>
      </c>
      <c r="AP1543" s="27">
        <f>Table1[[#This Row],['# CM TP]]+Table1[[#This Row],['# CM FN]]</f>
        <v>2062</v>
      </c>
      <c r="AQ1543" s="27">
        <f>Table1[[#This Row],['# CM TN]]+Table1[[#This Row],['# CM FP]]</f>
        <v>7938</v>
      </c>
      <c r="AR1543" s="29">
        <f>IFERROR(Table1[[#This Row],[NUM_T]]/(Table1[[#This Row],[NUM_T]]+Table1[[#This Row],[NUM_F]]),0)</f>
        <v>0.20619999999999999</v>
      </c>
      <c r="AS1543" s="29">
        <f>IFERROR(((LEN(Table1[[#This Row],[Predictors]])-LEN(SUBSTITUTE(Table1[[#This Row],[Predictors]],"_","")))/Table1[[#This Row],[NumPredictors]])-Table1[[#This Row],[P_se]],0)</f>
        <v>0.23333333333333334</v>
      </c>
      <c r="AT1543" s="29">
        <f>IFERROR((LEN(Table1[[#This Row],[Predictors]])-LEN(SUBSTITUTE(Table1[[#This Row],[Predictors]],".","")))/Table1[[#This Row],[NumPredictors]],0)</f>
        <v>0.76666666666666672</v>
      </c>
      <c r="AU154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3" s="29">
        <f>1-(Table1[[#This Row],[P_2gram]]+Table1[[#This Row],[P_order]]+Table1[[#This Row],[P_se]])</f>
        <v>0</v>
      </c>
    </row>
    <row r="1544" spans="1:48" x14ac:dyDescent="0.25">
      <c r="A1544">
        <v>10</v>
      </c>
      <c r="B1544" t="s">
        <v>645</v>
      </c>
      <c r="C1544" t="s">
        <v>190</v>
      </c>
      <c r="D1544" t="s">
        <v>1510</v>
      </c>
      <c r="E1544">
        <v>40000</v>
      </c>
      <c r="F15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44" t="s">
        <v>1586</v>
      </c>
      <c r="H1544" s="3">
        <v>1</v>
      </c>
      <c r="I1544" s="1">
        <v>43126.80127314815</v>
      </c>
      <c r="J1544" t="s">
        <v>51</v>
      </c>
      <c r="K1544" t="s">
        <v>11</v>
      </c>
      <c r="L1544" t="str">
        <f>SUBSTITUTE(SUBSTITUTE(Table1[[#This Row],[PredictorSetsOrig]],"task","act"),"startend","se")</f>
        <v>order</v>
      </c>
      <c r="M1544" s="32" t="s">
        <v>436</v>
      </c>
      <c r="N1544" s="3">
        <v>10</v>
      </c>
      <c r="O1544" s="3">
        <f>IF(Table1[[#This Row],[Algorithm]]="None",0,IF(Table1[[#This Row],[NumPredictors]]&lt;=5,5,IF(Table1[[#This Row],[NumPredictors]]&lt;=10,10,IF(Table1[[#This Row],[NumPredictors]]&lt;=30,30,50))))</f>
        <v>10</v>
      </c>
      <c r="P1544" s="2">
        <v>0.8004</v>
      </c>
      <c r="Q1544" s="2">
        <v>0.80820000000000003</v>
      </c>
      <c r="R1544">
        <v>34.860000000000603</v>
      </c>
      <c r="S1544">
        <v>33.610000000000603</v>
      </c>
      <c r="T1544">
        <v>6.3000000000029104</v>
      </c>
      <c r="U1544" s="3">
        <v>1.20373312820621</v>
      </c>
      <c r="V1544" s="17"/>
      <c r="W1544" s="22">
        <f>IFERROR(Table1[[#This Row],[MutualInformation]]/Table1[[#This Row],[MutualInformationPotential]],0)</f>
        <v>0</v>
      </c>
      <c r="X1544" s="3">
        <v>4.1764923356621998E-2</v>
      </c>
      <c r="Y1544" s="3"/>
      <c r="Z1544" s="3">
        <f>IFERROR(Table1[[#This Row],[MutualInformationVsOutcome]]/Table1[[#This Row],[MutualInformationVsOutcomePotential]],0)</f>
        <v>0</v>
      </c>
      <c r="AA1544">
        <v>173</v>
      </c>
      <c r="AB1544">
        <v>7831</v>
      </c>
      <c r="AC1544">
        <v>107</v>
      </c>
      <c r="AD1544">
        <v>1889</v>
      </c>
      <c r="AE1544" s="3" t="s">
        <v>1588</v>
      </c>
      <c r="AF154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1544" s="17" t="str">
        <f>RIGHT(Table1[[#This Row],[AlgorithmFunc]],LEN(Table1[[#This Row],[AlgorithmFunc]])-16)</f>
        <v>ClusterImportance</v>
      </c>
      <c r="AH1544" s="3">
        <f>Table1[[#This Row],['# CM TP]]+Table1[[#This Row],['# CM TN]]</f>
        <v>8004</v>
      </c>
      <c r="AI1544" s="3">
        <f>Table1[[#This Row],['# CM FP]]+Table1[[#This Row],['# CM FN]]</f>
        <v>1996</v>
      </c>
      <c r="AJ1544" s="3">
        <f>Table1[[#This Row],['# CM TP]]+Table1[[#This Row],['# CM FP]]</f>
        <v>280</v>
      </c>
      <c r="AK1544" s="3">
        <f>Table1[[#This Row],['# CM TN]]+Table1[[#This Row],['# CM FN]]</f>
        <v>9720</v>
      </c>
      <c r="AL1544" s="3">
        <f>Table1[[#This Row],[GT_T]]+Table1[[#This Row],[GT_F]]</f>
        <v>10000</v>
      </c>
      <c r="AM1544" s="3">
        <f>IFERROR((Table1[[#This Row],['# CM TP]]+Table1[[#This Row],['# CM TN]])/Table1[[#This Row],[GT_TOT]], 0)</f>
        <v>0.8004</v>
      </c>
      <c r="AN1544" s="3">
        <f>IFERROR(((Table1[[#This Row],[GT_T]]*Table1[[#This Row],[GT_ML_P]]/Table1[[#This Row],[GT_TOT]])+(Table1[[#This Row],[GT_F]]*Table1[[#This Row],[GT_ML_N]]/Table1[[#This Row],[GT_TOT]]))/Table1[[#This Row],[GT_TOT]],0)</f>
        <v>0.21642240000000001</v>
      </c>
      <c r="AO1544" s="3">
        <f>(Table1[[#This Row],[OBS_ACC]]-Table1[[#This Row],[EXP_ACC]])/(1-Table1[[#This Row],[EXP_ACC]])</f>
        <v>0.74527092147606055</v>
      </c>
      <c r="AP1544" s="3">
        <f>Table1[[#This Row],['# CM TP]]+Table1[[#This Row],['# CM FN]]</f>
        <v>2062</v>
      </c>
      <c r="AQ1544" s="3">
        <f>Table1[[#This Row],['# CM TN]]+Table1[[#This Row],['# CM FP]]</f>
        <v>7938</v>
      </c>
      <c r="AR1544" s="2">
        <f>IFERROR(Table1[[#This Row],[NUM_T]]/(Table1[[#This Row],[NUM_T]]+Table1[[#This Row],[NUM_F]]),0)</f>
        <v>0.20619999999999999</v>
      </c>
      <c r="AS1544" s="2">
        <f>IFERROR(((LEN(Table1[[#This Row],[Predictors]])-LEN(SUBSTITUTE(Table1[[#This Row],[Predictors]],"_","")))/Table1[[#This Row],[NumPredictors]])-Table1[[#This Row],[P_se]],0)</f>
        <v>0</v>
      </c>
      <c r="AT1544" s="2">
        <f>IFERROR((LEN(Table1[[#This Row],[Predictors]])-LEN(SUBSTITUTE(Table1[[#This Row],[Predictors]],".","")))/Table1[[#This Row],[NumPredictors]],0)</f>
        <v>1</v>
      </c>
      <c r="AU15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4" s="2">
        <f>1-(Table1[[#This Row],[P_2gram]]+Table1[[#This Row],[P_order]]+Table1[[#This Row],[P_se]])</f>
        <v>0</v>
      </c>
    </row>
    <row r="1545" spans="1:48" x14ac:dyDescent="0.25">
      <c r="A1545">
        <v>16</v>
      </c>
      <c r="B1545" t="s">
        <v>645</v>
      </c>
      <c r="C1545" t="s">
        <v>190</v>
      </c>
      <c r="D1545" s="26" t="s">
        <v>1510</v>
      </c>
      <c r="E1545">
        <v>4000</v>
      </c>
      <c r="F15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45" t="s">
        <v>483</v>
      </c>
      <c r="H1545" s="3">
        <v>1</v>
      </c>
      <c r="I1545" s="1">
        <v>42784.85359953704</v>
      </c>
      <c r="J1545" t="s">
        <v>484</v>
      </c>
      <c r="K1545" t="s">
        <v>11</v>
      </c>
      <c r="L1545" t="str">
        <f>SUBSTITUTE(SUBSTITUTE(Table1[[#This Row],[PredictorSetsOrig]],"task","act"),"startend","se")</f>
        <v>act,se,2gram,order</v>
      </c>
      <c r="M1545" s="14" t="s">
        <v>20</v>
      </c>
      <c r="N1545" s="3">
        <v>30</v>
      </c>
      <c r="O1545" s="3">
        <f>IF(Table1[[#This Row],[Algorithm]]="None",0,IF(Table1[[#This Row],[NumPredictors]]&lt;=5,5,IF(Table1[[#This Row],[NumPredictors]]&lt;=10,10,IF(Table1[[#This Row],[NumPredictors]]&lt;=30,30,50))))</f>
        <v>30</v>
      </c>
      <c r="P1545" s="2">
        <v>0.8</v>
      </c>
      <c r="Q1545" s="2">
        <v>0.81666666666666698</v>
      </c>
      <c r="R1545">
        <v>9.6599999999999699</v>
      </c>
      <c r="S1545">
        <v>6.5500000000000096</v>
      </c>
      <c r="T1545">
        <v>1.73000000000002</v>
      </c>
      <c r="U1545" s="3">
        <v>5.0239730054527598</v>
      </c>
      <c r="V1545" s="17">
        <v>7.30761563701172</v>
      </c>
      <c r="W1545" s="22">
        <f>IFERROR(Table1[[#This Row],[MutualInformation]]/Table1[[#This Row],[MutualInformationPotential]],0)</f>
        <v>0.68749825593005565</v>
      </c>
      <c r="X1545" s="3">
        <v>0.37057823448674498</v>
      </c>
      <c r="Y1545" s="3">
        <v>0.62240735263359004</v>
      </c>
      <c r="Z1545" s="3">
        <f>IFERROR(Table1[[#This Row],[MutualInformationVsOutcome]]/Table1[[#This Row],[MutualInformationVsOutcomePotential]],0)</f>
        <v>0.59539501408317019</v>
      </c>
      <c r="AA1545">
        <v>251</v>
      </c>
      <c r="AB1545">
        <v>549</v>
      </c>
      <c r="AC1545">
        <v>87</v>
      </c>
      <c r="AD1545">
        <v>113</v>
      </c>
      <c r="AE1545" s="3" t="s">
        <v>496</v>
      </c>
      <c r="AF15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545" s="17" t="str">
        <f>RIGHT(Table1[[#This Row],[AlgorithmFunc]],LEN(Table1[[#This Row],[AlgorithmFunc]])-16)</f>
        <v>MRMREnsemble5</v>
      </c>
      <c r="AH1545" s="3">
        <f>Table1[[#This Row],['# CM TP]]+Table1[[#This Row],['# CM TN]]</f>
        <v>800</v>
      </c>
      <c r="AI1545" s="3">
        <f>Table1[[#This Row],['# CM FP]]+Table1[[#This Row],['# CM FN]]</f>
        <v>200</v>
      </c>
      <c r="AJ1545" s="3">
        <f>Table1[[#This Row],['# CM TP]]+Table1[[#This Row],['# CM FP]]</f>
        <v>338</v>
      </c>
      <c r="AK1545" s="3">
        <f>Table1[[#This Row],['# CM TN]]+Table1[[#This Row],['# CM FN]]</f>
        <v>662</v>
      </c>
      <c r="AL1545" s="3">
        <f>Table1[[#This Row],[GT_T]]+Table1[[#This Row],[GT_F]]</f>
        <v>1000</v>
      </c>
      <c r="AM1545" s="3">
        <f>IFERROR((Table1[[#This Row],['# CM TP]]+Table1[[#This Row],['# CM TN]])/Table1[[#This Row],[GT_TOT]], 0)</f>
        <v>0.8</v>
      </c>
      <c r="AN1545" s="3">
        <f>IFERROR(((Table1[[#This Row],[GT_T]]*Table1[[#This Row],[GT_ML_P]]/Table1[[#This Row],[GT_TOT]])+(Table1[[#This Row],[GT_F]]*Table1[[#This Row],[GT_ML_N]]/Table1[[#This Row],[GT_TOT]]))/Table1[[#This Row],[GT_TOT]],0)</f>
        <v>0.40279999999999994</v>
      </c>
      <c r="AO1545" s="3">
        <f>(Table1[[#This Row],[OBS_ACC]]-Table1[[#This Row],[EXP_ACC]])/(1-Table1[[#This Row],[EXP_ACC]])</f>
        <v>0.66510381781647698</v>
      </c>
      <c r="AP1545" s="3">
        <f>Table1[[#This Row],['# CM TP]]+Table1[[#This Row],['# CM FN]]</f>
        <v>364</v>
      </c>
      <c r="AQ1545" s="3">
        <f>Table1[[#This Row],['# CM TN]]+Table1[[#This Row],['# CM FP]]</f>
        <v>636</v>
      </c>
      <c r="AR1545" s="2">
        <f>IFERROR(Table1[[#This Row],[NUM_T]]/(Table1[[#This Row],[NUM_T]]+Table1[[#This Row],[NUM_F]]),0)</f>
        <v>0.36399999999999999</v>
      </c>
      <c r="AS1545" s="2">
        <f>IFERROR(((LEN(Table1[[#This Row],[Predictors]])-LEN(SUBSTITUTE(Table1[[#This Row],[Predictors]],"_","")))/Table1[[#This Row],[NumPredictors]])-Table1[[#This Row],[P_se]],0)</f>
        <v>0.16666666666666666</v>
      </c>
      <c r="AT1545" s="2">
        <f>IFERROR((LEN(Table1[[#This Row],[Predictors]])-LEN(SUBSTITUTE(Table1[[#This Row],[Predictors]],".","")))/Table1[[#This Row],[NumPredictors]],0)</f>
        <v>0.66666666666666663</v>
      </c>
      <c r="AU15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5" s="2">
        <f>1-(Table1[[#This Row],[P_2gram]]+Table1[[#This Row],[P_order]]+Table1[[#This Row],[P_se]])</f>
        <v>0.16666666666666674</v>
      </c>
    </row>
    <row r="1546" spans="1:48" x14ac:dyDescent="0.25">
      <c r="A1546">
        <v>18</v>
      </c>
      <c r="B1546" t="s">
        <v>645</v>
      </c>
      <c r="C1546" t="s">
        <v>190</v>
      </c>
      <c r="D1546" s="26" t="s">
        <v>1510</v>
      </c>
      <c r="E1546">
        <v>4000</v>
      </c>
      <c r="F15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46" t="s">
        <v>483</v>
      </c>
      <c r="H1546" s="3">
        <v>1</v>
      </c>
      <c r="I1546" s="1">
        <v>42784.853958333333</v>
      </c>
      <c r="J1546" t="s">
        <v>484</v>
      </c>
      <c r="K1546" t="s">
        <v>11</v>
      </c>
      <c r="L1546" t="str">
        <f>SUBSTITUTE(SUBSTITUTE(Table1[[#This Row],[PredictorSetsOrig]],"task","act"),"startend","se")</f>
        <v>act,2gram,order</v>
      </c>
      <c r="M1546" s="14" t="s">
        <v>24</v>
      </c>
      <c r="N1546" s="3">
        <v>30</v>
      </c>
      <c r="O1546" s="3">
        <f>IF(Table1[[#This Row],[Algorithm]]="None",0,IF(Table1[[#This Row],[NumPredictors]]&lt;=5,5,IF(Table1[[#This Row],[NumPredictors]]&lt;=10,10,IF(Table1[[#This Row],[NumPredictors]]&lt;=30,30,50))))</f>
        <v>30</v>
      </c>
      <c r="P1546" s="2">
        <v>0.8</v>
      </c>
      <c r="Q1546" s="2">
        <v>0.81666666666666698</v>
      </c>
      <c r="R1546">
        <v>9.4300000000000104</v>
      </c>
      <c r="S1546">
        <v>6.62</v>
      </c>
      <c r="T1546">
        <v>1.75</v>
      </c>
      <c r="U1546" s="3">
        <v>5.0239730054527598</v>
      </c>
      <c r="V1546" s="17">
        <v>7.30761563701172</v>
      </c>
      <c r="W1546" s="22">
        <f>IFERROR(Table1[[#This Row],[MutualInformation]]/Table1[[#This Row],[MutualInformationPotential]],0)</f>
        <v>0.68749825593005565</v>
      </c>
      <c r="X1546" s="3">
        <v>0.37057823448674498</v>
      </c>
      <c r="Y1546" s="3">
        <v>0.62240735263359004</v>
      </c>
      <c r="Z1546" s="3">
        <f>IFERROR(Table1[[#This Row],[MutualInformationVsOutcome]]/Table1[[#This Row],[MutualInformationVsOutcomePotential]],0)</f>
        <v>0.59539501408317019</v>
      </c>
      <c r="AA1546">
        <v>251</v>
      </c>
      <c r="AB1546">
        <v>549</v>
      </c>
      <c r="AC1546">
        <v>87</v>
      </c>
      <c r="AD1546">
        <v>113</v>
      </c>
      <c r="AE1546" s="3" t="s">
        <v>496</v>
      </c>
      <c r="AF15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546" s="17" t="str">
        <f>RIGHT(Table1[[#This Row],[AlgorithmFunc]],LEN(Table1[[#This Row],[AlgorithmFunc]])-16)</f>
        <v>MRMREnsemble5</v>
      </c>
      <c r="AH1546" s="3">
        <f>Table1[[#This Row],['# CM TP]]+Table1[[#This Row],['# CM TN]]</f>
        <v>800</v>
      </c>
      <c r="AI1546" s="3">
        <f>Table1[[#This Row],['# CM FP]]+Table1[[#This Row],['# CM FN]]</f>
        <v>200</v>
      </c>
      <c r="AJ1546" s="3">
        <f>Table1[[#This Row],['# CM TP]]+Table1[[#This Row],['# CM FP]]</f>
        <v>338</v>
      </c>
      <c r="AK1546" s="3">
        <f>Table1[[#This Row],['# CM TN]]+Table1[[#This Row],['# CM FN]]</f>
        <v>662</v>
      </c>
      <c r="AL1546" s="3">
        <f>Table1[[#This Row],[GT_T]]+Table1[[#This Row],[GT_F]]</f>
        <v>1000</v>
      </c>
      <c r="AM1546" s="3">
        <f>IFERROR((Table1[[#This Row],['# CM TP]]+Table1[[#This Row],['# CM TN]])/Table1[[#This Row],[GT_TOT]], 0)</f>
        <v>0.8</v>
      </c>
      <c r="AN1546" s="3">
        <f>IFERROR(((Table1[[#This Row],[GT_T]]*Table1[[#This Row],[GT_ML_P]]/Table1[[#This Row],[GT_TOT]])+(Table1[[#This Row],[GT_F]]*Table1[[#This Row],[GT_ML_N]]/Table1[[#This Row],[GT_TOT]]))/Table1[[#This Row],[GT_TOT]],0)</f>
        <v>0.40279999999999994</v>
      </c>
      <c r="AO1546" s="3">
        <f>(Table1[[#This Row],[OBS_ACC]]-Table1[[#This Row],[EXP_ACC]])/(1-Table1[[#This Row],[EXP_ACC]])</f>
        <v>0.66510381781647698</v>
      </c>
      <c r="AP1546" s="3">
        <f>Table1[[#This Row],['# CM TP]]+Table1[[#This Row],['# CM FN]]</f>
        <v>364</v>
      </c>
      <c r="AQ1546" s="3">
        <f>Table1[[#This Row],['# CM TN]]+Table1[[#This Row],['# CM FP]]</f>
        <v>636</v>
      </c>
      <c r="AR1546" s="2">
        <f>IFERROR(Table1[[#This Row],[NUM_T]]/(Table1[[#This Row],[NUM_T]]+Table1[[#This Row],[NUM_F]]),0)</f>
        <v>0.36399999999999999</v>
      </c>
      <c r="AS1546" s="2">
        <f>IFERROR(((LEN(Table1[[#This Row],[Predictors]])-LEN(SUBSTITUTE(Table1[[#This Row],[Predictors]],"_","")))/Table1[[#This Row],[NumPredictors]])-Table1[[#This Row],[P_se]],0)</f>
        <v>0.16666666666666666</v>
      </c>
      <c r="AT1546" s="2">
        <f>IFERROR((LEN(Table1[[#This Row],[Predictors]])-LEN(SUBSTITUTE(Table1[[#This Row],[Predictors]],".","")))/Table1[[#This Row],[NumPredictors]],0)</f>
        <v>0.66666666666666663</v>
      </c>
      <c r="AU15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6" s="2">
        <f>1-(Table1[[#This Row],[P_2gram]]+Table1[[#This Row],[P_order]]+Table1[[#This Row],[P_se]])</f>
        <v>0.16666666666666674</v>
      </c>
    </row>
    <row r="1547" spans="1:48" x14ac:dyDescent="0.25">
      <c r="A1547">
        <v>91</v>
      </c>
      <c r="B1547" t="s">
        <v>645</v>
      </c>
      <c r="C1547" t="s">
        <v>190</v>
      </c>
      <c r="D1547" s="26" t="s">
        <v>1510</v>
      </c>
      <c r="E1547">
        <v>4000</v>
      </c>
      <c r="F15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547" t="s">
        <v>528</v>
      </c>
      <c r="H1547" s="3">
        <v>1</v>
      </c>
      <c r="I1547" s="1">
        <v>42785.202951388892</v>
      </c>
      <c r="J1547" t="s">
        <v>173</v>
      </c>
      <c r="K1547" t="s">
        <v>11</v>
      </c>
      <c r="L1547" t="str">
        <f>SUBSTITUTE(SUBSTITUTE(Table1[[#This Row],[PredictorSetsOrig]],"task","act"),"startend","se")</f>
        <v>act,se,2gram</v>
      </c>
      <c r="M1547" s="14" t="s">
        <v>16</v>
      </c>
      <c r="N1547" s="3">
        <v>10</v>
      </c>
      <c r="O1547" s="3">
        <f>IF(Table1[[#This Row],[Algorithm]]="None",0,IF(Table1[[#This Row],[NumPredictors]]&lt;=5,5,IF(Table1[[#This Row],[NumPredictors]]&lt;=10,10,IF(Table1[[#This Row],[NumPredictors]]&lt;=30,30,50))))</f>
        <v>10</v>
      </c>
      <c r="P1547" s="2">
        <v>0.8</v>
      </c>
      <c r="Q1547" s="2">
        <v>0.83033333333333303</v>
      </c>
      <c r="R1547">
        <v>236.93</v>
      </c>
      <c r="S1547">
        <v>4.1699999999982502</v>
      </c>
      <c r="T1547">
        <v>0.69000000000232797</v>
      </c>
      <c r="U1547" s="3">
        <v>5.6055993991097903</v>
      </c>
      <c r="V1547" s="17">
        <v>7.30761563701172</v>
      </c>
      <c r="W1547" s="22">
        <f>IFERROR(Table1[[#This Row],[MutualInformation]]/Table1[[#This Row],[MutualInformationPotential]],0)</f>
        <v>0.76709007117430583</v>
      </c>
      <c r="X1547" s="3">
        <v>0.47133501067033001</v>
      </c>
      <c r="Y1547" s="3">
        <v>0.62240735263358904</v>
      </c>
      <c r="Z1547" s="3">
        <f>IFERROR(Table1[[#This Row],[MutualInformationVsOutcome]]/Table1[[#This Row],[MutualInformationVsOutcomePotential]],0)</f>
        <v>0.757277382209533</v>
      </c>
      <c r="AA1547">
        <v>258</v>
      </c>
      <c r="AB1547">
        <v>542</v>
      </c>
      <c r="AC1547">
        <v>94</v>
      </c>
      <c r="AD1547">
        <v>106</v>
      </c>
      <c r="AE1547" s="3" t="s">
        <v>93</v>
      </c>
      <c r="AF15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547" s="17" t="str">
        <f>RIGHT(Table1[[#This Row],[AlgorithmFunc]],LEN(Table1[[#This Row],[AlgorithmFunc]])-16)</f>
        <v>Recursive2Sizes</v>
      </c>
      <c r="AH1547" s="3">
        <f>Table1[[#This Row],['# CM TP]]+Table1[[#This Row],['# CM TN]]</f>
        <v>800</v>
      </c>
      <c r="AI1547" s="3">
        <f>Table1[[#This Row],['# CM FP]]+Table1[[#This Row],['# CM FN]]</f>
        <v>200</v>
      </c>
      <c r="AJ1547" s="3">
        <f>Table1[[#This Row],['# CM TP]]+Table1[[#This Row],['# CM FP]]</f>
        <v>352</v>
      </c>
      <c r="AK1547" s="3">
        <f>Table1[[#This Row],['# CM TN]]+Table1[[#This Row],['# CM FN]]</f>
        <v>648</v>
      </c>
      <c r="AL1547" s="3">
        <f>Table1[[#This Row],[GT_T]]+Table1[[#This Row],[GT_F]]</f>
        <v>1000</v>
      </c>
      <c r="AM1547" s="3">
        <f>IFERROR((Table1[[#This Row],['# CM TP]]+Table1[[#This Row],['# CM TN]])/Table1[[#This Row],[GT_TOT]], 0)</f>
        <v>0.8</v>
      </c>
      <c r="AN1547" s="3">
        <f>IFERROR(((Table1[[#This Row],[GT_T]]*Table1[[#This Row],[GT_ML_P]]/Table1[[#This Row],[GT_TOT]])+(Table1[[#This Row],[GT_F]]*Table1[[#This Row],[GT_ML_N]]/Table1[[#This Row],[GT_TOT]]))/Table1[[#This Row],[GT_TOT]],0)</f>
        <v>0.41120000000000007</v>
      </c>
      <c r="AO1547" s="3">
        <f>(Table1[[#This Row],[OBS_ACC]]-Table1[[#This Row],[EXP_ACC]])/(1-Table1[[#This Row],[EXP_ACC]])</f>
        <v>0.66032608695652173</v>
      </c>
      <c r="AP1547" s="3">
        <f>Table1[[#This Row],['# CM TP]]+Table1[[#This Row],['# CM FN]]</f>
        <v>364</v>
      </c>
      <c r="AQ1547" s="3">
        <f>Table1[[#This Row],['# CM TN]]+Table1[[#This Row],['# CM FP]]</f>
        <v>636</v>
      </c>
      <c r="AR1547" s="2">
        <f>IFERROR(Table1[[#This Row],[NUM_T]]/(Table1[[#This Row],[NUM_T]]+Table1[[#This Row],[NUM_F]]),0)</f>
        <v>0.36399999999999999</v>
      </c>
      <c r="AS1547" s="2">
        <f>IFERROR(((LEN(Table1[[#This Row],[Predictors]])-LEN(SUBSTITUTE(Table1[[#This Row],[Predictors]],"_","")))/Table1[[#This Row],[NumPredictors]])-Table1[[#This Row],[P_se]],0)</f>
        <v>0.3</v>
      </c>
      <c r="AT1547" s="2">
        <f>IFERROR((LEN(Table1[[#This Row],[Predictors]])-LEN(SUBSTITUTE(Table1[[#This Row],[Predictors]],".","")))/Table1[[#This Row],[NumPredictors]],0)</f>
        <v>0</v>
      </c>
      <c r="AU15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7" s="2">
        <f>1-(Table1[[#This Row],[P_2gram]]+Table1[[#This Row],[P_order]]+Table1[[#This Row],[P_se]])</f>
        <v>0.7</v>
      </c>
    </row>
    <row r="1548" spans="1:48" x14ac:dyDescent="0.25">
      <c r="A1548" s="26">
        <v>19</v>
      </c>
      <c r="B1548" s="26" t="s">
        <v>645</v>
      </c>
      <c r="C1548" s="26" t="s">
        <v>190</v>
      </c>
      <c r="D1548" s="26" t="s">
        <v>1510</v>
      </c>
      <c r="E1548" s="26">
        <v>4000</v>
      </c>
      <c r="F15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48" s="26" t="s">
        <v>698</v>
      </c>
      <c r="H1548" s="27">
        <v>1</v>
      </c>
      <c r="I1548" s="28">
        <v>42795.767928240741</v>
      </c>
      <c r="J1548" s="26" t="s">
        <v>167</v>
      </c>
      <c r="K1548" s="28" t="s">
        <v>11</v>
      </c>
      <c r="L1548" t="str">
        <f>SUBSTITUTE(SUBSTITUTE(Table1[[#This Row],[PredictorSetsOrig]],"task","act"),"startend","se")</f>
        <v>2gram</v>
      </c>
      <c r="M1548" s="14" t="s">
        <v>434</v>
      </c>
      <c r="N1548" s="27">
        <v>30</v>
      </c>
      <c r="O1548" s="27">
        <f>IF(Table1[[#This Row],[Algorithm]]="None",0,IF(Table1[[#This Row],[NumPredictors]]&lt;=5,5,IF(Table1[[#This Row],[NumPredictors]]&lt;=10,10,IF(Table1[[#This Row],[NumPredictors]]&lt;=30,30,50))))</f>
        <v>30</v>
      </c>
      <c r="P1548" s="29">
        <v>0.8</v>
      </c>
      <c r="Q1548" s="29">
        <v>0.78300000000000003</v>
      </c>
      <c r="R1548" s="26">
        <v>402.900000000001</v>
      </c>
      <c r="S1548" s="26">
        <v>8.1600000000034907</v>
      </c>
      <c r="T1548" s="26">
        <v>0.76000000000203705</v>
      </c>
      <c r="U1548" s="27">
        <v>5.1617853063394099</v>
      </c>
      <c r="V1548" s="17">
        <v>7.30761563701172</v>
      </c>
      <c r="W1548" s="22">
        <f>IFERROR(Table1[[#This Row],[MutualInformation]]/Table1[[#This Row],[MutualInformationPotential]],0)</f>
        <v>0.70635697917606988</v>
      </c>
      <c r="X1548" s="27">
        <v>0.41745771617815303</v>
      </c>
      <c r="Y1548" s="3">
        <v>0.62240735263359004</v>
      </c>
      <c r="Z1548" s="27">
        <f>IFERROR(Table1[[#This Row],[MutualInformationVsOutcome]]/Table1[[#This Row],[MutualInformationVsOutcomePotential]],0)</f>
        <v>0.67071462830855977</v>
      </c>
      <c r="AA1548" s="26">
        <v>267</v>
      </c>
      <c r="AB1548" s="26">
        <v>533</v>
      </c>
      <c r="AC1548" s="26">
        <v>103</v>
      </c>
      <c r="AD1548" s="26">
        <v>97</v>
      </c>
      <c r="AE1548" s="27" t="s">
        <v>708</v>
      </c>
      <c r="AF15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548" s="17" t="str">
        <f>RIGHT(Table1[[#This Row],[AlgorithmFunc]],LEN(Table1[[#This Row],[AlgorithmFunc]])-16)</f>
        <v>LASSORepeated1se</v>
      </c>
      <c r="AH1548" s="27">
        <f>Table1[[#This Row],['# CM TP]]+Table1[[#This Row],['# CM TN]]</f>
        <v>800</v>
      </c>
      <c r="AI1548" s="27">
        <f>Table1[[#This Row],['# CM FP]]+Table1[[#This Row],['# CM FN]]</f>
        <v>200</v>
      </c>
      <c r="AJ1548" s="27">
        <f>Table1[[#This Row],['# CM TP]]+Table1[[#This Row],['# CM FP]]</f>
        <v>370</v>
      </c>
      <c r="AK1548" s="27">
        <f>Table1[[#This Row],['# CM TN]]+Table1[[#This Row],['# CM FN]]</f>
        <v>630</v>
      </c>
      <c r="AL1548" s="27">
        <f>Table1[[#This Row],[GT_T]]+Table1[[#This Row],[GT_F]]</f>
        <v>1000</v>
      </c>
      <c r="AM1548" s="27">
        <f>IFERROR((Table1[[#This Row],['# CM TP]]+Table1[[#This Row],['# CM TN]])/Table1[[#This Row],[GT_TOT]], 0)</f>
        <v>0.8</v>
      </c>
      <c r="AN1548" s="27">
        <f>IFERROR(((Table1[[#This Row],[GT_T]]*Table1[[#This Row],[GT_ML_P]]/Table1[[#This Row],[GT_TOT]])+(Table1[[#This Row],[GT_F]]*Table1[[#This Row],[GT_ML_N]]/Table1[[#This Row],[GT_TOT]]))/Table1[[#This Row],[GT_TOT]],0)</f>
        <v>0.42199999999999999</v>
      </c>
      <c r="AO1548" s="27">
        <f>(Table1[[#This Row],[OBS_ACC]]-Table1[[#This Row],[EXP_ACC]])/(1-Table1[[#This Row],[EXP_ACC]])</f>
        <v>0.65397923875432529</v>
      </c>
      <c r="AP1548" s="27">
        <f>Table1[[#This Row],['# CM TP]]+Table1[[#This Row],['# CM FN]]</f>
        <v>364</v>
      </c>
      <c r="AQ1548" s="27">
        <f>Table1[[#This Row],['# CM TN]]+Table1[[#This Row],['# CM FP]]</f>
        <v>636</v>
      </c>
      <c r="AR1548" s="29">
        <f>IFERROR(Table1[[#This Row],[NUM_T]]/(Table1[[#This Row],[NUM_T]]+Table1[[#This Row],[NUM_F]]),0)</f>
        <v>0.36399999999999999</v>
      </c>
      <c r="AS1548" s="29">
        <f>IFERROR(((LEN(Table1[[#This Row],[Predictors]])-LEN(SUBSTITUTE(Table1[[#This Row],[Predictors]],"_","")))/Table1[[#This Row],[NumPredictors]])-Table1[[#This Row],[P_se]],0)</f>
        <v>1</v>
      </c>
      <c r="AT1548" s="29">
        <f>IFERROR((LEN(Table1[[#This Row],[Predictors]])-LEN(SUBSTITUTE(Table1[[#This Row],[Predictors]],".","")))/Table1[[#This Row],[NumPredictors]],0)</f>
        <v>0</v>
      </c>
      <c r="AU154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8" s="29">
        <f>1-(Table1[[#This Row],[P_2gram]]+Table1[[#This Row],[P_order]]+Table1[[#This Row],[P_se]])</f>
        <v>0</v>
      </c>
    </row>
    <row r="1549" spans="1:48" x14ac:dyDescent="0.25">
      <c r="A1549" s="11">
        <v>60</v>
      </c>
      <c r="B1549" s="11" t="s">
        <v>645</v>
      </c>
      <c r="C1549" s="11" t="s">
        <v>185</v>
      </c>
      <c r="D1549" s="26" t="s">
        <v>1510</v>
      </c>
      <c r="E1549" s="11">
        <v>4000</v>
      </c>
      <c r="F15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549" s="11" t="s">
        <v>878</v>
      </c>
      <c r="H1549" s="16">
        <v>3</v>
      </c>
      <c r="I1549" s="19">
        <v>42798.711192129631</v>
      </c>
      <c r="J1549" s="16" t="s">
        <v>405</v>
      </c>
      <c r="K1549" s="19" t="s">
        <v>11</v>
      </c>
      <c r="L1549" t="str">
        <f>SUBSTITUTE(SUBSTITUTE(Table1[[#This Row],[PredictorSetsOrig]],"task","act"),"startend","se")</f>
        <v>act,se,2gram,order</v>
      </c>
      <c r="M1549" s="4" t="s">
        <v>20</v>
      </c>
      <c r="N1549" s="16">
        <v>30</v>
      </c>
      <c r="O1549" s="16">
        <f>IF(Table1[[#This Row],[Algorithm]]="None",0,IF(Table1[[#This Row],[NumPredictors]]&lt;=5,5,IF(Table1[[#This Row],[NumPredictors]]&lt;=10,10,IF(Table1[[#This Row],[NumPredictors]]&lt;=30,30,50))))</f>
        <v>30</v>
      </c>
      <c r="P1549" s="21">
        <v>0.8</v>
      </c>
      <c r="Q1549" s="21">
        <v>0.80666666666666698</v>
      </c>
      <c r="R1549" s="16">
        <v>0.409999999999968</v>
      </c>
      <c r="S1549" s="16">
        <v>5.9500000000000499</v>
      </c>
      <c r="T1549" s="16">
        <v>1.71999999999991</v>
      </c>
      <c r="U1549" s="16">
        <v>1.2445826399545801</v>
      </c>
      <c r="V1549" s="17">
        <v>7.30761563701172</v>
      </c>
      <c r="W1549" s="7">
        <f>IFERROR(Table1[[#This Row],[MutualInformation]]/Table1[[#This Row],[MutualInformationPotential]],0)</f>
        <v>0.17031309551244039</v>
      </c>
      <c r="X1549" s="16">
        <v>3.4652763105887302E-2</v>
      </c>
      <c r="Y1549" s="27">
        <v>0.40525441704633902</v>
      </c>
      <c r="Z1549" s="16">
        <f>IFERROR(Table1[[#This Row],[MutualInformationVsOutcome]]/Table1[[#This Row],[MutualInformationVsOutcomePotential]],0)</f>
        <v>8.5508662332297078E-2</v>
      </c>
      <c r="AA1549" s="16">
        <v>10</v>
      </c>
      <c r="AB1549" s="16">
        <v>790</v>
      </c>
      <c r="AC1549" s="16">
        <v>7</v>
      </c>
      <c r="AD1549" s="16">
        <v>193</v>
      </c>
      <c r="AE1549" s="16" t="s">
        <v>871</v>
      </c>
      <c r="AF15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49" s="5" t="str">
        <f>RIGHT(Table1[[#This Row],[AlgorithmFunc]],LEN(Table1[[#This Row],[AlgorithmFunc]])-16)</f>
        <v>Random</v>
      </c>
      <c r="AH1549" s="16">
        <f>Table1[[#This Row],['# CM TP]]+Table1[[#This Row],['# CM TN]]</f>
        <v>800</v>
      </c>
      <c r="AI1549" s="16">
        <f>Table1[[#This Row],['# CM FP]]+Table1[[#This Row],['# CM FN]]</f>
        <v>200</v>
      </c>
      <c r="AJ1549" s="16">
        <f>Table1[[#This Row],['# CM TP]]+Table1[[#This Row],['# CM FP]]</f>
        <v>17</v>
      </c>
      <c r="AK1549" s="16">
        <f>Table1[[#This Row],['# CM TN]]+Table1[[#This Row],['# CM FN]]</f>
        <v>983</v>
      </c>
      <c r="AL1549" s="16">
        <f>Table1[[#This Row],[GT_T]]+Table1[[#This Row],[GT_F]]</f>
        <v>1000</v>
      </c>
      <c r="AM1549" s="16">
        <f>IFERROR((Table1[[#This Row],['# CM TP]]+Table1[[#This Row],['# CM TN]])/Table1[[#This Row],[GT_TOT]], 0)</f>
        <v>0.8</v>
      </c>
      <c r="AN1549" s="16">
        <f>IFERROR(((Table1[[#This Row],[GT_T]]*Table1[[#This Row],[GT_ML_P]]/Table1[[#This Row],[GT_TOT]])+(Table1[[#This Row],[GT_F]]*Table1[[#This Row],[GT_ML_N]]/Table1[[#This Row],[GT_TOT]]))/Table1[[#This Row],[GT_TOT]],0)</f>
        <v>0.2102</v>
      </c>
      <c r="AO1549" s="16">
        <f>(Table1[[#This Row],[OBS_ACC]]-Table1[[#This Row],[EXP_ACC]])/(1-Table1[[#This Row],[EXP_ACC]])</f>
        <v>0.74677133451506716</v>
      </c>
      <c r="AP1549" s="16">
        <f>Table1[[#This Row],['# CM TP]]+Table1[[#This Row],['# CM FN]]</f>
        <v>203</v>
      </c>
      <c r="AQ1549" s="16">
        <f>Table1[[#This Row],['# CM TN]]+Table1[[#This Row],['# CM FP]]</f>
        <v>797</v>
      </c>
      <c r="AR1549" s="21">
        <f>IFERROR(Table1[[#This Row],[NUM_T]]/(Table1[[#This Row],[NUM_T]]+Table1[[#This Row],[NUM_F]]),0)</f>
        <v>0.20300000000000001</v>
      </c>
      <c r="AS1549" s="21">
        <f>IFERROR(((LEN(Table1[[#This Row],[Predictors]])-LEN(SUBSTITUTE(Table1[[#This Row],[Predictors]],"_","")))/Table1[[#This Row],[NumPredictors]])-Table1[[#This Row],[P_se]],0)</f>
        <v>0.26666666666666666</v>
      </c>
      <c r="AT1549" s="21">
        <f>IFERROR((LEN(Table1[[#This Row],[Predictors]])-LEN(SUBSTITUTE(Table1[[#This Row],[Predictors]],".","")))/Table1[[#This Row],[NumPredictors]],0)</f>
        <v>0.73333333333333328</v>
      </c>
      <c r="AU1549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49" s="21">
        <f>1-(Table1[[#This Row],[P_2gram]]+Table1[[#This Row],[P_order]]+Table1[[#This Row],[P_se]])</f>
        <v>0</v>
      </c>
    </row>
    <row r="1550" spans="1:48" x14ac:dyDescent="0.25">
      <c r="A1550">
        <v>53</v>
      </c>
      <c r="B1550" t="s">
        <v>645</v>
      </c>
      <c r="C1550" t="s">
        <v>190</v>
      </c>
      <c r="D1550" s="26" t="s">
        <v>1510</v>
      </c>
      <c r="E1550">
        <v>20000</v>
      </c>
      <c r="F15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550" t="s">
        <v>719</v>
      </c>
      <c r="H1550" s="3">
        <v>1</v>
      </c>
      <c r="I1550" s="1">
        <v>42796.881388888891</v>
      </c>
      <c r="J1550" t="s">
        <v>51</v>
      </c>
      <c r="K1550" t="s">
        <v>11</v>
      </c>
      <c r="L1550" t="str">
        <f>SUBSTITUTE(SUBSTITUTE(Table1[[#This Row],[PredictorSetsOrig]],"task","act"),"startend","se")</f>
        <v>act,se,2gram,order</v>
      </c>
      <c r="M1550" s="14" t="s">
        <v>20</v>
      </c>
      <c r="N1550" s="3">
        <v>10</v>
      </c>
      <c r="O1550" s="3">
        <f>IF(Table1[[#This Row],[Algorithm]]="None",0,IF(Table1[[#This Row],[NumPredictors]]&lt;=5,5,IF(Table1[[#This Row],[NumPredictors]]&lt;=10,10,IF(Table1[[#This Row],[NumPredictors]]&lt;=30,30,50))))</f>
        <v>10</v>
      </c>
      <c r="P1550" s="2">
        <v>0.79979999999999996</v>
      </c>
      <c r="Q1550" s="2">
        <v>0.80286666666666695</v>
      </c>
      <c r="R1550" s="1">
        <v>42.959999999999098</v>
      </c>
      <c r="S1550" s="3">
        <v>17.2200000000012</v>
      </c>
      <c r="T1550" s="1">
        <v>6.0699999999997098</v>
      </c>
      <c r="U1550" s="3">
        <v>3.0903255072778602</v>
      </c>
      <c r="V1550" s="17">
        <v>8.13993881691548</v>
      </c>
      <c r="W1550" s="22">
        <f>IFERROR(Table1[[#This Row],[MutualInformation]]/Table1[[#This Row],[MutualInformationPotential]],0)</f>
        <v>0.37964972179593082</v>
      </c>
      <c r="X1550" s="3">
        <v>0.104896052814428</v>
      </c>
      <c r="Y1550" s="3">
        <v>0.49173571705802399</v>
      </c>
      <c r="Z1550" s="3">
        <f>IFERROR(Table1[[#This Row],[MutualInformationVsOutcome]]/Table1[[#This Row],[MutualInformationVsOutcomePotential]],0)</f>
        <v>0.21331794534268178</v>
      </c>
      <c r="AA1550">
        <v>352</v>
      </c>
      <c r="AB1550">
        <v>3647</v>
      </c>
      <c r="AC1550">
        <v>194</v>
      </c>
      <c r="AD1550">
        <v>807</v>
      </c>
      <c r="AE1550" s="3" t="s">
        <v>764</v>
      </c>
      <c r="AF15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550" s="17" t="str">
        <f>RIGHT(Table1[[#This Row],[AlgorithmFunc]],LEN(Table1[[#This Row],[AlgorithmFunc]])-16)</f>
        <v>ClusterImportance</v>
      </c>
      <c r="AH1550" s="3">
        <f>Table1[[#This Row],['# CM TP]]+Table1[[#This Row],['# CM TN]]</f>
        <v>3999</v>
      </c>
      <c r="AI1550" s="3">
        <f>Table1[[#This Row],['# CM FP]]+Table1[[#This Row],['# CM FN]]</f>
        <v>1001</v>
      </c>
      <c r="AJ1550" s="3">
        <f>Table1[[#This Row],['# CM TP]]+Table1[[#This Row],['# CM FP]]</f>
        <v>546</v>
      </c>
      <c r="AK1550" s="3">
        <f>Table1[[#This Row],['# CM TN]]+Table1[[#This Row],['# CM FN]]</f>
        <v>4454</v>
      </c>
      <c r="AL1550" s="3">
        <f>Table1[[#This Row],[GT_T]]+Table1[[#This Row],[GT_F]]</f>
        <v>5000</v>
      </c>
      <c r="AM1550" s="3">
        <f>IFERROR((Table1[[#This Row],['# CM TP]]+Table1[[#This Row],['# CM TN]])/Table1[[#This Row],[GT_TOT]], 0)</f>
        <v>0.79979999999999996</v>
      </c>
      <c r="AN1550" s="3">
        <f>IFERROR(((Table1[[#This Row],[GT_T]]*Table1[[#This Row],[GT_ML_P]]/Table1[[#This Row],[GT_TOT]])+(Table1[[#This Row],[GT_F]]*Table1[[#This Row],[GT_ML_N]]/Table1[[#This Row],[GT_TOT]]))/Table1[[#This Row],[GT_TOT]],0)</f>
        <v>0.26567631999999997</v>
      </c>
      <c r="AO1550" s="3">
        <f>(Table1[[#This Row],[OBS_ACC]]-Table1[[#This Row],[EXP_ACC]])/(1-Table1[[#This Row],[EXP_ACC]])</f>
        <v>0.7273681818350185</v>
      </c>
      <c r="AP1550" s="3">
        <f>Table1[[#This Row],['# CM TP]]+Table1[[#This Row],['# CM FN]]</f>
        <v>1159</v>
      </c>
      <c r="AQ1550" s="3">
        <f>Table1[[#This Row],['# CM TN]]+Table1[[#This Row],['# CM FP]]</f>
        <v>3841</v>
      </c>
      <c r="AR1550" s="2">
        <f>IFERROR(Table1[[#This Row],[NUM_T]]/(Table1[[#This Row],[NUM_T]]+Table1[[#This Row],[NUM_F]]),0)</f>
        <v>0.23180000000000001</v>
      </c>
      <c r="AS1550" s="2">
        <f>IFERROR(((LEN(Table1[[#This Row],[Predictors]])-LEN(SUBSTITUTE(Table1[[#This Row],[Predictors]],"_","")))/Table1[[#This Row],[NumPredictors]])-Table1[[#This Row],[P_se]],0)</f>
        <v>0.5</v>
      </c>
      <c r="AT1550" s="2">
        <f>IFERROR((LEN(Table1[[#This Row],[Predictors]])-LEN(SUBSTITUTE(Table1[[#This Row],[Predictors]],".","")))/Table1[[#This Row],[NumPredictors]],0)</f>
        <v>0.5</v>
      </c>
      <c r="AU15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0" s="2">
        <f>1-(Table1[[#This Row],[P_2gram]]+Table1[[#This Row],[P_order]]+Table1[[#This Row],[P_se]])</f>
        <v>0</v>
      </c>
    </row>
    <row r="1551" spans="1:48" x14ac:dyDescent="0.25">
      <c r="A1551" s="26">
        <v>143</v>
      </c>
      <c r="B1551" s="26" t="s">
        <v>645</v>
      </c>
      <c r="C1551" s="26" t="s">
        <v>190</v>
      </c>
      <c r="D1551" s="26" t="s">
        <v>1510</v>
      </c>
      <c r="E1551" s="26">
        <v>40000</v>
      </c>
      <c r="F15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551" s="26" t="s">
        <v>1070</v>
      </c>
      <c r="H1551" s="27">
        <v>1</v>
      </c>
      <c r="I1551" s="28">
        <v>43118.85796296296</v>
      </c>
      <c r="J1551" s="26" t="s">
        <v>982</v>
      </c>
      <c r="K1551" s="26" t="s">
        <v>11</v>
      </c>
      <c r="L1551" t="str">
        <f>SUBSTITUTE(SUBSTITUTE(Table1[[#This Row],[PredictorSetsOrig]],"task","act"),"startend","se")</f>
        <v>2gram,order</v>
      </c>
      <c r="M1551" s="32" t="s">
        <v>438</v>
      </c>
      <c r="N1551" s="27">
        <v>30</v>
      </c>
      <c r="O1551" s="27">
        <f>IF(Table1[[#This Row],[Algorithm]]="None",0,IF(Table1[[#This Row],[NumPredictors]]&lt;=5,5,IF(Table1[[#This Row],[NumPredictors]]&lt;=10,10,IF(Table1[[#This Row],[NumPredictors]]&lt;=30,30,50))))</f>
        <v>30</v>
      </c>
      <c r="P1551" s="29">
        <v>0.79979999999999996</v>
      </c>
      <c r="Q1551" s="29">
        <v>0.80213333333333303</v>
      </c>
      <c r="R1551" s="26">
        <v>8.6199999999998909</v>
      </c>
      <c r="S1551" s="26">
        <v>57.220000000000297</v>
      </c>
      <c r="T1551" s="26">
        <v>11.9399999999996</v>
      </c>
      <c r="U1551" s="27">
        <v>0.88343354482492797</v>
      </c>
      <c r="V1551" s="17"/>
      <c r="W1551" s="22">
        <f>IFERROR(Table1[[#This Row],[MutualInformation]]/Table1[[#This Row],[MutualInformationPotential]],0)</f>
        <v>0</v>
      </c>
      <c r="X1551" s="27">
        <v>1.6612234973226898E-2</v>
      </c>
      <c r="Y1551" s="27"/>
      <c r="Z1551" s="27">
        <f>IFERROR(Table1[[#This Row],[MutualInformationVsOutcome]]/Table1[[#This Row],[MutualInformationVsOutcomePotential]],0)</f>
        <v>0</v>
      </c>
      <c r="AA1551" s="26">
        <v>102</v>
      </c>
      <c r="AB1551" s="26">
        <v>7896</v>
      </c>
      <c r="AC1551" s="26">
        <v>42</v>
      </c>
      <c r="AD1551" s="26">
        <v>1960</v>
      </c>
      <c r="AE1551" s="27" t="s">
        <v>1222</v>
      </c>
      <c r="AF15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51" s="17" t="str">
        <f>RIGHT(Table1[[#This Row],[AlgorithmFunc]],LEN(Table1[[#This Row],[AlgorithmFunc]])-16)</f>
        <v>Fisher</v>
      </c>
      <c r="AH1551" s="27">
        <f>Table1[[#This Row],['# CM TP]]+Table1[[#This Row],['# CM TN]]</f>
        <v>7998</v>
      </c>
      <c r="AI1551" s="27">
        <f>Table1[[#This Row],['# CM FP]]+Table1[[#This Row],['# CM FN]]</f>
        <v>2002</v>
      </c>
      <c r="AJ1551" s="27">
        <f>Table1[[#This Row],['# CM TP]]+Table1[[#This Row],['# CM FP]]</f>
        <v>144</v>
      </c>
      <c r="AK1551" s="27">
        <f>Table1[[#This Row],['# CM TN]]+Table1[[#This Row],['# CM FN]]</f>
        <v>9856</v>
      </c>
      <c r="AL1551" s="27">
        <f>Table1[[#This Row],[GT_T]]+Table1[[#This Row],[GT_F]]</f>
        <v>10000</v>
      </c>
      <c r="AM1551" s="27">
        <f>IFERROR((Table1[[#This Row],['# CM TP]]+Table1[[#This Row],['# CM TN]])/Table1[[#This Row],[GT_TOT]], 0)</f>
        <v>0.79979999999999996</v>
      </c>
      <c r="AN1551" s="27">
        <f>IFERROR(((Table1[[#This Row],[GT_T]]*Table1[[#This Row],[GT_ML_P]]/Table1[[#This Row],[GT_TOT]])+(Table1[[#This Row],[GT_F]]*Table1[[#This Row],[GT_ML_N]]/Table1[[#This Row],[GT_TOT]]))/Table1[[#This Row],[GT_TOT]],0)</f>
        <v>0.20883424</v>
      </c>
      <c r="AO1551" s="27">
        <f>(Table1[[#This Row],[OBS_ACC]]-Table1[[#This Row],[EXP_ACC]])/(1-Table1[[#This Row],[EXP_ACC]])</f>
        <v>0.74695568220748088</v>
      </c>
      <c r="AP1551" s="27">
        <f>Table1[[#This Row],['# CM TP]]+Table1[[#This Row],['# CM FN]]</f>
        <v>2062</v>
      </c>
      <c r="AQ1551" s="27">
        <f>Table1[[#This Row],['# CM TN]]+Table1[[#This Row],['# CM FP]]</f>
        <v>7938</v>
      </c>
      <c r="AR1551" s="29">
        <f>IFERROR(Table1[[#This Row],[NUM_T]]/(Table1[[#This Row],[NUM_T]]+Table1[[#This Row],[NUM_F]]),0)</f>
        <v>0.20619999999999999</v>
      </c>
      <c r="AS1551" s="29">
        <f>IFERROR(((LEN(Table1[[#This Row],[Predictors]])-LEN(SUBSTITUTE(Table1[[#This Row],[Predictors]],"_","")))/Table1[[#This Row],[NumPredictors]])-Table1[[#This Row],[P_se]],0)</f>
        <v>0.4</v>
      </c>
      <c r="AT1551" s="29">
        <f>IFERROR((LEN(Table1[[#This Row],[Predictors]])-LEN(SUBSTITUTE(Table1[[#This Row],[Predictors]],".","")))/Table1[[#This Row],[NumPredictors]],0)</f>
        <v>0.6</v>
      </c>
      <c r="AU155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1" s="29">
        <f>1-(Table1[[#This Row],[P_2gram]]+Table1[[#This Row],[P_order]]+Table1[[#This Row],[P_se]])</f>
        <v>0</v>
      </c>
    </row>
    <row r="1552" spans="1:48" x14ac:dyDescent="0.25">
      <c r="A1552">
        <v>12</v>
      </c>
      <c r="B1552" t="s">
        <v>645</v>
      </c>
      <c r="C1552" t="s">
        <v>190</v>
      </c>
      <c r="D1552" t="s">
        <v>1510</v>
      </c>
      <c r="E1552">
        <v>40000</v>
      </c>
      <c r="F15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552" t="s">
        <v>1554</v>
      </c>
      <c r="H1552" s="3">
        <v>1</v>
      </c>
      <c r="I1552" s="1">
        <v>43125.955775462964</v>
      </c>
      <c r="J1552" t="s">
        <v>167</v>
      </c>
      <c r="K1552" t="s">
        <v>11</v>
      </c>
      <c r="L1552" t="str">
        <f>SUBSTITUTE(SUBSTITUTE(Table1[[#This Row],[PredictorSetsOrig]],"task","act"),"startend","se")</f>
        <v>act</v>
      </c>
      <c r="M1552" s="32" t="s">
        <v>12</v>
      </c>
      <c r="N1552" s="3">
        <v>25</v>
      </c>
      <c r="O1552" s="3">
        <f>IF(Table1[[#This Row],[Algorithm]]="None",0,IF(Table1[[#This Row],[NumPredictors]]&lt;=5,5,IF(Table1[[#This Row],[NumPredictors]]&lt;=10,10,IF(Table1[[#This Row],[NumPredictors]]&lt;=30,30,50))))</f>
        <v>30</v>
      </c>
      <c r="P1552" s="2">
        <v>0.79969999999999997</v>
      </c>
      <c r="Q1552" s="2">
        <v>0.82343333333333302</v>
      </c>
      <c r="R1552">
        <v>7.3600000000005803</v>
      </c>
      <c r="S1552">
        <v>56.239999999997998</v>
      </c>
      <c r="T1552">
        <v>0.83000000000174601</v>
      </c>
      <c r="U1552" s="3">
        <v>6.5225818718442898</v>
      </c>
      <c r="V1552" s="17"/>
      <c r="W1552" s="22">
        <f>IFERROR(Table1[[#This Row],[MutualInformation]]/Table1[[#This Row],[MutualInformationPotential]],0)</f>
        <v>0</v>
      </c>
      <c r="X1552" s="3">
        <v>0.336056398475989</v>
      </c>
      <c r="Y1552" s="3"/>
      <c r="Z1552" s="3">
        <f>IFERROR(Table1[[#This Row],[MutualInformationVsOutcome]]/Table1[[#This Row],[MutualInformationVsOutcomePotential]],0)</f>
        <v>0</v>
      </c>
      <c r="AA1552">
        <v>99</v>
      </c>
      <c r="AB1552">
        <v>7898</v>
      </c>
      <c r="AC1552">
        <v>40</v>
      </c>
      <c r="AD1552">
        <v>1963</v>
      </c>
      <c r="AE1552" s="3" t="s">
        <v>1563</v>
      </c>
      <c r="AF15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552" s="17" t="str">
        <f>RIGHT(Table1[[#This Row],[AlgorithmFunc]],LEN(Table1[[#This Row],[AlgorithmFunc]])-16)</f>
        <v>LASSORepeated1se</v>
      </c>
      <c r="AH1552" s="3">
        <f>Table1[[#This Row],['# CM TP]]+Table1[[#This Row],['# CM TN]]</f>
        <v>7997</v>
      </c>
      <c r="AI1552" s="3">
        <f>Table1[[#This Row],['# CM FP]]+Table1[[#This Row],['# CM FN]]</f>
        <v>2003</v>
      </c>
      <c r="AJ1552" s="3">
        <f>Table1[[#This Row],['# CM TP]]+Table1[[#This Row],['# CM FP]]</f>
        <v>139</v>
      </c>
      <c r="AK1552" s="3">
        <f>Table1[[#This Row],['# CM TN]]+Table1[[#This Row],['# CM FN]]</f>
        <v>9861</v>
      </c>
      <c r="AL1552" s="3">
        <f>Table1[[#This Row],[GT_T]]+Table1[[#This Row],[GT_F]]</f>
        <v>10000</v>
      </c>
      <c r="AM1552" s="3">
        <f>IFERROR((Table1[[#This Row],['# CM TP]]+Table1[[#This Row],['# CM TN]])/Table1[[#This Row],[GT_TOT]], 0)</f>
        <v>0.79969999999999997</v>
      </c>
      <c r="AN1552" s="3">
        <f>IFERROR(((Table1[[#This Row],[GT_T]]*Table1[[#This Row],[GT_ML_P]]/Table1[[#This Row],[GT_TOT]])+(Table1[[#This Row],[GT_F]]*Table1[[#This Row],[GT_ML_N]]/Table1[[#This Row],[GT_TOT]]))/Table1[[#This Row],[GT_TOT]],0)</f>
        <v>0.20863166000000002</v>
      </c>
      <c r="AO1552" s="3">
        <f>(Table1[[#This Row],[OBS_ACC]]-Table1[[#This Row],[EXP_ACC]])/(1-Table1[[#This Row],[EXP_ACC]])</f>
        <v>0.74689409485347869</v>
      </c>
      <c r="AP1552" s="3">
        <f>Table1[[#This Row],['# CM TP]]+Table1[[#This Row],['# CM FN]]</f>
        <v>2062</v>
      </c>
      <c r="AQ1552" s="3">
        <f>Table1[[#This Row],['# CM TN]]+Table1[[#This Row],['# CM FP]]</f>
        <v>7938</v>
      </c>
      <c r="AR1552" s="2">
        <f>IFERROR(Table1[[#This Row],[NUM_T]]/(Table1[[#This Row],[NUM_T]]+Table1[[#This Row],[NUM_F]]),0)</f>
        <v>0.20619999999999999</v>
      </c>
      <c r="AS1552" s="2">
        <f>IFERROR(((LEN(Table1[[#This Row],[Predictors]])-LEN(SUBSTITUTE(Table1[[#This Row],[Predictors]],"_","")))/Table1[[#This Row],[NumPredictors]])-Table1[[#This Row],[P_se]],0)</f>
        <v>0</v>
      </c>
      <c r="AT1552" s="2">
        <f>IFERROR((LEN(Table1[[#This Row],[Predictors]])-LEN(SUBSTITUTE(Table1[[#This Row],[Predictors]],".","")))/Table1[[#This Row],[NumPredictors]],0)</f>
        <v>0</v>
      </c>
      <c r="AU15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2" s="2">
        <f>1-(Table1[[#This Row],[P_2gram]]+Table1[[#This Row],[P_order]]+Table1[[#This Row],[P_se]])</f>
        <v>1</v>
      </c>
    </row>
    <row r="1553" spans="1:48" x14ac:dyDescent="0.25">
      <c r="A1553">
        <v>27</v>
      </c>
      <c r="B1553" t="s">
        <v>645</v>
      </c>
      <c r="C1553" t="s">
        <v>190</v>
      </c>
      <c r="D1553" s="26" t="s">
        <v>1510</v>
      </c>
      <c r="E1553">
        <v>20000</v>
      </c>
      <c r="F15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553" t="s">
        <v>719</v>
      </c>
      <c r="H1553" s="3">
        <v>1</v>
      </c>
      <c r="I1553" s="1">
        <v>42796.643333333333</v>
      </c>
      <c r="J1553" t="s">
        <v>37</v>
      </c>
      <c r="K1553" t="s">
        <v>11</v>
      </c>
      <c r="L1553" t="str">
        <f>SUBSTITUTE(SUBSTITUTE(Table1[[#This Row],[PredictorSetsOrig]],"task","act"),"startend","se")</f>
        <v>order</v>
      </c>
      <c r="M1553" s="14" t="s">
        <v>436</v>
      </c>
      <c r="N1553" s="3">
        <v>10</v>
      </c>
      <c r="O1553" s="3">
        <f>IF(Table1[[#This Row],[Algorithm]]="None",0,IF(Table1[[#This Row],[NumPredictors]]&lt;=5,5,IF(Table1[[#This Row],[NumPredictors]]&lt;=10,10,IF(Table1[[#This Row],[NumPredictors]]&lt;=30,30,50))))</f>
        <v>10</v>
      </c>
      <c r="P1553" s="2">
        <v>0.79920000000000002</v>
      </c>
      <c r="Q1553" s="2">
        <v>0.80726666666666702</v>
      </c>
      <c r="R1553" s="1">
        <v>5.5599999999976699</v>
      </c>
      <c r="S1553" s="3">
        <v>17.3600000000006</v>
      </c>
      <c r="T1553" s="1">
        <v>3.1399999999994201</v>
      </c>
      <c r="U1553" s="3">
        <v>2.31282429271781</v>
      </c>
      <c r="V1553" s="17">
        <v>7.5322934809952402</v>
      </c>
      <c r="W1553" s="22">
        <f>IFERROR(Table1[[#This Row],[MutualInformation]]/Table1[[#This Row],[MutualInformationPotential]],0)</f>
        <v>0.30705445805494785</v>
      </c>
      <c r="X1553" s="3">
        <v>9.9432969460333503E-2</v>
      </c>
      <c r="Y1553" s="3">
        <v>0.38547687968466299</v>
      </c>
      <c r="Z1553" s="3">
        <f>IFERROR(Table1[[#This Row],[MutualInformationVsOutcome]]/Table1[[#This Row],[MutualInformationVsOutcomePotential]],0)</f>
        <v>0.25794794629881312</v>
      </c>
      <c r="AA1553">
        <v>386</v>
      </c>
      <c r="AB1553">
        <v>3610</v>
      </c>
      <c r="AC1553">
        <v>231</v>
      </c>
      <c r="AD1553">
        <v>773</v>
      </c>
      <c r="AE1553" s="3" t="s">
        <v>738</v>
      </c>
      <c r="AF15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553" s="17" t="str">
        <f>RIGHT(Table1[[#This Row],[AlgorithmFunc]],LEN(Table1[[#This Row],[AlgorithmFunc]])-16)</f>
        <v>Cluster</v>
      </c>
      <c r="AH1553" s="3">
        <f>Table1[[#This Row],['# CM TP]]+Table1[[#This Row],['# CM TN]]</f>
        <v>3996</v>
      </c>
      <c r="AI1553" s="3">
        <f>Table1[[#This Row],['# CM FP]]+Table1[[#This Row],['# CM FN]]</f>
        <v>1004</v>
      </c>
      <c r="AJ1553" s="3">
        <f>Table1[[#This Row],['# CM TP]]+Table1[[#This Row],['# CM FP]]</f>
        <v>617</v>
      </c>
      <c r="AK1553" s="3">
        <f>Table1[[#This Row],['# CM TN]]+Table1[[#This Row],['# CM FN]]</f>
        <v>4383</v>
      </c>
      <c r="AL1553" s="3">
        <f>Table1[[#This Row],[GT_T]]+Table1[[#This Row],[GT_F]]</f>
        <v>5000</v>
      </c>
      <c r="AM1553" s="3">
        <f>IFERROR((Table1[[#This Row],['# CM TP]]+Table1[[#This Row],['# CM TN]])/Table1[[#This Row],[GT_TOT]], 0)</f>
        <v>0.79920000000000002</v>
      </c>
      <c r="AN1553" s="3">
        <f>IFERROR(((Table1[[#This Row],[GT_T]]*Table1[[#This Row],[GT_ML_P]]/Table1[[#This Row],[GT_TOT]])+(Table1[[#This Row],[GT_F]]*Table1[[#This Row],[GT_ML_N]]/Table1[[#This Row],[GT_TOT]]))/Table1[[#This Row],[GT_TOT]],0)</f>
        <v>0.27464255999999998</v>
      </c>
      <c r="AO1553" s="3">
        <f>(Table1[[#This Row],[OBS_ACC]]-Table1[[#This Row],[EXP_ACC]])/(1-Table1[[#This Row],[EXP_ACC]])</f>
        <v>0.72317096520027424</v>
      </c>
      <c r="AP1553" s="3">
        <f>Table1[[#This Row],['# CM TP]]+Table1[[#This Row],['# CM FN]]</f>
        <v>1159</v>
      </c>
      <c r="AQ1553" s="3">
        <f>Table1[[#This Row],['# CM TN]]+Table1[[#This Row],['# CM FP]]</f>
        <v>3841</v>
      </c>
      <c r="AR1553" s="2">
        <f>IFERROR(Table1[[#This Row],[NUM_T]]/(Table1[[#This Row],[NUM_T]]+Table1[[#This Row],[NUM_F]]),0)</f>
        <v>0.23180000000000001</v>
      </c>
      <c r="AS1553" s="2">
        <f>IFERROR(((LEN(Table1[[#This Row],[Predictors]])-LEN(SUBSTITUTE(Table1[[#This Row],[Predictors]],"_","")))/Table1[[#This Row],[NumPredictors]])-Table1[[#This Row],[P_se]],0)</f>
        <v>0</v>
      </c>
      <c r="AT1553" s="2">
        <f>IFERROR((LEN(Table1[[#This Row],[Predictors]])-LEN(SUBSTITUTE(Table1[[#This Row],[Predictors]],".","")))/Table1[[#This Row],[NumPredictors]],0)</f>
        <v>1</v>
      </c>
      <c r="AU15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3" s="2">
        <f>1-(Table1[[#This Row],[P_2gram]]+Table1[[#This Row],[P_order]]+Table1[[#This Row],[P_se]])</f>
        <v>0</v>
      </c>
    </row>
    <row r="1554" spans="1:48" x14ac:dyDescent="0.25">
      <c r="A1554" s="26">
        <v>94</v>
      </c>
      <c r="B1554" s="26" t="s">
        <v>645</v>
      </c>
      <c r="C1554" s="26" t="s">
        <v>190</v>
      </c>
      <c r="D1554" s="26" t="s">
        <v>1510</v>
      </c>
      <c r="E1554" s="26">
        <v>40000</v>
      </c>
      <c r="F15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54" s="26" t="s">
        <v>1070</v>
      </c>
      <c r="H1554" s="27">
        <v>1</v>
      </c>
      <c r="I1554" s="28">
        <v>43118.819722222222</v>
      </c>
      <c r="J1554" s="26" t="s">
        <v>982</v>
      </c>
      <c r="K1554" s="26" t="s">
        <v>11</v>
      </c>
      <c r="L1554" t="str">
        <f>SUBSTITUTE(SUBSTITUTE(Table1[[#This Row],[PredictorSetsOrig]],"task","act"),"startend","se")</f>
        <v>act,2gram</v>
      </c>
      <c r="M1554" s="32" t="s">
        <v>22</v>
      </c>
      <c r="N1554" s="27">
        <v>10</v>
      </c>
      <c r="O1554" s="27">
        <f>IF(Table1[[#This Row],[Algorithm]]="None",0,IF(Table1[[#This Row],[NumPredictors]]&lt;=5,5,IF(Table1[[#This Row],[NumPredictors]]&lt;=10,10,IF(Table1[[#This Row],[NumPredictors]]&lt;=30,30,50))))</f>
        <v>10</v>
      </c>
      <c r="P1554" s="29">
        <v>0.79920000000000002</v>
      </c>
      <c r="Q1554" s="29">
        <v>0.80210000000000004</v>
      </c>
      <c r="R1554" s="26">
        <v>4.0799999999999299</v>
      </c>
      <c r="S1554" s="26">
        <v>34.360000000000099</v>
      </c>
      <c r="T1554" s="26">
        <v>5.3900000000001</v>
      </c>
      <c r="U1554" s="27">
        <v>0.88263778221113798</v>
      </c>
      <c r="V1554" s="17">
        <v>8.2937834738371201</v>
      </c>
      <c r="W1554" s="22">
        <f>IFERROR(Table1[[#This Row],[MutualInformation]]/Table1[[#This Row],[MutualInformationPotential]],0)</f>
        <v>0.10642160902746421</v>
      </c>
      <c r="X1554" s="27">
        <v>1.5711073014102801E-2</v>
      </c>
      <c r="Y1554" s="27">
        <v>0.445241081265214</v>
      </c>
      <c r="Z1554" s="27">
        <f>IFERROR(Table1[[#This Row],[MutualInformationVsOutcome]]/Table1[[#This Row],[MutualInformationVsOutcomePotential]],0)</f>
        <v>3.5286665303789169E-2</v>
      </c>
      <c r="AA1554" s="26">
        <v>179</v>
      </c>
      <c r="AB1554" s="26">
        <v>7813</v>
      </c>
      <c r="AC1554" s="26">
        <v>125</v>
      </c>
      <c r="AD1554" s="26">
        <v>1883</v>
      </c>
      <c r="AE1554" s="27" t="s">
        <v>1184</v>
      </c>
      <c r="AF15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54" s="17" t="str">
        <f>RIGHT(Table1[[#This Row],[AlgorithmFunc]],LEN(Table1[[#This Row],[AlgorithmFunc]])-16)</f>
        <v>Fisher</v>
      </c>
      <c r="AH1554" s="27">
        <f>Table1[[#This Row],['# CM TP]]+Table1[[#This Row],['# CM TN]]</f>
        <v>7992</v>
      </c>
      <c r="AI1554" s="27">
        <f>Table1[[#This Row],['# CM FP]]+Table1[[#This Row],['# CM FN]]</f>
        <v>2008</v>
      </c>
      <c r="AJ1554" s="27">
        <f>Table1[[#This Row],['# CM TP]]+Table1[[#This Row],['# CM FP]]</f>
        <v>304</v>
      </c>
      <c r="AK1554" s="27">
        <f>Table1[[#This Row],['# CM TN]]+Table1[[#This Row],['# CM FN]]</f>
        <v>9696</v>
      </c>
      <c r="AL1554" s="27">
        <f>Table1[[#This Row],[GT_T]]+Table1[[#This Row],[GT_F]]</f>
        <v>10000</v>
      </c>
      <c r="AM1554" s="27">
        <f>IFERROR((Table1[[#This Row],['# CM TP]]+Table1[[#This Row],['# CM TN]])/Table1[[#This Row],[GT_TOT]], 0)</f>
        <v>0.79920000000000002</v>
      </c>
      <c r="AN1554" s="27">
        <f>IFERROR(((Table1[[#This Row],[GT_T]]*Table1[[#This Row],[GT_ML_P]]/Table1[[#This Row],[GT_TOT]])+(Table1[[#This Row],[GT_F]]*Table1[[#This Row],[GT_ML_N]]/Table1[[#This Row],[GT_TOT]]))/Table1[[#This Row],[GT_TOT]],0)</f>
        <v>0.21899136</v>
      </c>
      <c r="AO1554" s="27">
        <f>(Table1[[#This Row],[OBS_ACC]]-Table1[[#This Row],[EXP_ACC]])/(1-Table1[[#This Row],[EXP_ACC]])</f>
        <v>0.74289657026073364</v>
      </c>
      <c r="AP1554" s="27">
        <f>Table1[[#This Row],['# CM TP]]+Table1[[#This Row],['# CM FN]]</f>
        <v>2062</v>
      </c>
      <c r="AQ1554" s="27">
        <f>Table1[[#This Row],['# CM TN]]+Table1[[#This Row],['# CM FP]]</f>
        <v>7938</v>
      </c>
      <c r="AR1554" s="29">
        <f>IFERROR(Table1[[#This Row],[NUM_T]]/(Table1[[#This Row],[NUM_T]]+Table1[[#This Row],[NUM_F]]),0)</f>
        <v>0.20619999999999999</v>
      </c>
      <c r="AS1554" s="29">
        <f>IFERROR(((LEN(Table1[[#This Row],[Predictors]])-LEN(SUBSTITUTE(Table1[[#This Row],[Predictors]],"_","")))/Table1[[#This Row],[NumPredictors]])-Table1[[#This Row],[P_se]],0)</f>
        <v>1</v>
      </c>
      <c r="AT1554" s="29">
        <f>IFERROR((LEN(Table1[[#This Row],[Predictors]])-LEN(SUBSTITUTE(Table1[[#This Row],[Predictors]],".","")))/Table1[[#This Row],[NumPredictors]],0)</f>
        <v>0</v>
      </c>
      <c r="AU155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4" s="29">
        <f>1-(Table1[[#This Row],[P_2gram]]+Table1[[#This Row],[P_order]]+Table1[[#This Row],[P_se]])</f>
        <v>0</v>
      </c>
    </row>
    <row r="1555" spans="1:48" x14ac:dyDescent="0.25">
      <c r="A1555">
        <v>49</v>
      </c>
      <c r="B1555" t="s">
        <v>645</v>
      </c>
      <c r="C1555" t="s">
        <v>190</v>
      </c>
      <c r="D1555" t="s">
        <v>1510</v>
      </c>
      <c r="E1555">
        <v>40000</v>
      </c>
      <c r="F15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55" t="s">
        <v>1664</v>
      </c>
      <c r="H1555" s="3">
        <v>3</v>
      </c>
      <c r="I1555" s="1">
        <v>43131.104537037034</v>
      </c>
      <c r="J1555" t="s">
        <v>405</v>
      </c>
      <c r="K1555" t="s">
        <v>11</v>
      </c>
      <c r="L1555" t="str">
        <f>SUBSTITUTE(SUBSTITUTE(Table1[[#This Row],[PredictorSetsOrig]],"task","act"),"startend","se")</f>
        <v>act,se,2gram,order</v>
      </c>
      <c r="M1555" s="32" t="s">
        <v>20</v>
      </c>
      <c r="N1555" s="3">
        <v>10</v>
      </c>
      <c r="O1555" s="3">
        <f>IF(Table1[[#This Row],[Algorithm]]="None",0,IF(Table1[[#This Row],[NumPredictors]]&lt;=5,5,IF(Table1[[#This Row],[NumPredictors]]&lt;=10,10,IF(Table1[[#This Row],[NumPredictors]]&lt;=30,30,50))))</f>
        <v>10</v>
      </c>
      <c r="P1555" s="2">
        <v>0.79920000000000002</v>
      </c>
      <c r="Q1555" s="2">
        <v>0.79783333333333295</v>
      </c>
      <c r="R1555">
        <v>1.2599999999984</v>
      </c>
      <c r="S1555">
        <v>32.909999999999897</v>
      </c>
      <c r="T1555">
        <v>12.2799999999988</v>
      </c>
      <c r="U1555" s="3">
        <v>6.7779925051805606E-2</v>
      </c>
      <c r="V1555" s="17"/>
      <c r="W1555" s="22">
        <f>IFERROR(Table1[[#This Row],[MutualInformation]]/Table1[[#This Row],[MutualInformationPotential]],0)</f>
        <v>0</v>
      </c>
      <c r="X1555" s="3">
        <v>1.8581338955350199E-3</v>
      </c>
      <c r="Y1555" s="3"/>
      <c r="Z1555" s="3">
        <f>IFERROR(Table1[[#This Row],[MutualInformationVsOutcome]]/Table1[[#This Row],[MutualInformationVsOutcomePotential]],0)</f>
        <v>0</v>
      </c>
      <c r="AA1555">
        <v>14</v>
      </c>
      <c r="AB1555">
        <v>7978</v>
      </c>
      <c r="AC1555">
        <v>1</v>
      </c>
      <c r="AD1555">
        <v>2007</v>
      </c>
      <c r="AE1555" s="3" t="s">
        <v>426</v>
      </c>
      <c r="AF15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55" s="17" t="str">
        <f>RIGHT(Table1[[#This Row],[AlgorithmFunc]],LEN(Table1[[#This Row],[AlgorithmFunc]])-16)</f>
        <v>Random</v>
      </c>
      <c r="AH1555" s="3">
        <f>Table1[[#This Row],['# CM TP]]+Table1[[#This Row],['# CM TN]]</f>
        <v>7992</v>
      </c>
      <c r="AI1555" s="3">
        <f>Table1[[#This Row],['# CM FP]]+Table1[[#This Row],['# CM FN]]</f>
        <v>2008</v>
      </c>
      <c r="AJ1555" s="3">
        <f>Table1[[#This Row],['# CM TP]]+Table1[[#This Row],['# CM FP]]</f>
        <v>15</v>
      </c>
      <c r="AK1555" s="3">
        <f>Table1[[#This Row],['# CM TN]]+Table1[[#This Row],['# CM FN]]</f>
        <v>9985</v>
      </c>
      <c r="AL1555" s="3">
        <f>Table1[[#This Row],[GT_T]]+Table1[[#This Row],[GT_F]]</f>
        <v>10000</v>
      </c>
      <c r="AM1555" s="3">
        <f>IFERROR((Table1[[#This Row],['# CM TP]]+Table1[[#This Row],['# CM TN]])/Table1[[#This Row],[GT_TOT]], 0)</f>
        <v>0.79920000000000002</v>
      </c>
      <c r="AN1555" s="3">
        <f>IFERROR(((Table1[[#This Row],[GT_T]]*Table1[[#This Row],[GT_ML_P]]/Table1[[#This Row],[GT_TOT]])+(Table1[[#This Row],[GT_F]]*Table1[[#This Row],[GT_ML_N]]/Table1[[#This Row],[GT_TOT]]))/Table1[[#This Row],[GT_TOT]],0)</f>
        <v>0.2016976</v>
      </c>
      <c r="AO1555" s="3">
        <f>(Table1[[#This Row],[OBS_ACC]]-Table1[[#This Row],[EXP_ACC]])/(1-Table1[[#This Row],[EXP_ACC]])</f>
        <v>0.74846624537268081</v>
      </c>
      <c r="AP1555" s="3">
        <f>Table1[[#This Row],['# CM TP]]+Table1[[#This Row],['# CM FN]]</f>
        <v>2021</v>
      </c>
      <c r="AQ1555" s="3">
        <f>Table1[[#This Row],['# CM TN]]+Table1[[#This Row],['# CM FP]]</f>
        <v>7979</v>
      </c>
      <c r="AR1555" s="2">
        <f>IFERROR(Table1[[#This Row],[NUM_T]]/(Table1[[#This Row],[NUM_T]]+Table1[[#This Row],[NUM_F]]),0)</f>
        <v>0.2021</v>
      </c>
      <c r="AS1555" s="2">
        <f>IFERROR(((LEN(Table1[[#This Row],[Predictors]])-LEN(SUBSTITUTE(Table1[[#This Row],[Predictors]],"_","")))/Table1[[#This Row],[NumPredictors]])-Table1[[#This Row],[P_se]],0)</f>
        <v>0.5</v>
      </c>
      <c r="AT1555" s="2">
        <f>IFERROR((LEN(Table1[[#This Row],[Predictors]])-LEN(SUBSTITUTE(Table1[[#This Row],[Predictors]],".","")))/Table1[[#This Row],[NumPredictors]],0)</f>
        <v>0.5</v>
      </c>
      <c r="AU15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5" s="2">
        <f>1-(Table1[[#This Row],[P_2gram]]+Table1[[#This Row],[P_order]]+Table1[[#This Row],[P_se]])</f>
        <v>0</v>
      </c>
    </row>
    <row r="1556" spans="1:48" x14ac:dyDescent="0.25">
      <c r="A1556" s="26">
        <v>6</v>
      </c>
      <c r="B1556" t="s">
        <v>645</v>
      </c>
      <c r="C1556" s="26" t="s">
        <v>190</v>
      </c>
      <c r="D1556" s="26" t="s">
        <v>1510</v>
      </c>
      <c r="E1556" s="26">
        <v>4000</v>
      </c>
      <c r="F15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556" s="26" t="s">
        <v>483</v>
      </c>
      <c r="H1556" s="27">
        <v>1</v>
      </c>
      <c r="I1556" s="28">
        <v>42784.85261574074</v>
      </c>
      <c r="J1556" s="26" t="s">
        <v>484</v>
      </c>
      <c r="K1556" s="26" t="s">
        <v>11</v>
      </c>
      <c r="L1556" t="str">
        <f>SUBSTITUTE(SUBSTITUTE(Table1[[#This Row],[PredictorSetsOrig]],"task","act"),"startend","se")</f>
        <v>act,2gram</v>
      </c>
      <c r="M1556" s="14" t="s">
        <v>22</v>
      </c>
      <c r="N1556" s="27">
        <v>10</v>
      </c>
      <c r="O1556" s="27">
        <f>IF(Table1[[#This Row],[Algorithm]]="None",0,IF(Table1[[#This Row],[NumPredictors]]&lt;=5,5,IF(Table1[[#This Row],[NumPredictors]]&lt;=10,10,IF(Table1[[#This Row],[NumPredictors]]&lt;=30,30,50))))</f>
        <v>10</v>
      </c>
      <c r="P1556" s="29">
        <v>0.79900000000000004</v>
      </c>
      <c r="Q1556" s="29">
        <v>0.79966666666666697</v>
      </c>
      <c r="R1556" s="26">
        <v>0.79000000000002002</v>
      </c>
      <c r="S1556" s="26">
        <v>4.2199999999999704</v>
      </c>
      <c r="T1556" s="26">
        <v>0.68999999999999795</v>
      </c>
      <c r="U1556" s="27">
        <v>4.1012508249181003</v>
      </c>
      <c r="V1556" s="17">
        <v>7.30761563701172</v>
      </c>
      <c r="W1556" s="22">
        <f>IFERROR(Table1[[#This Row],[MutualInformation]]/Table1[[#This Row],[MutualInformationPotential]],0)</f>
        <v>0.56122968539095353</v>
      </c>
      <c r="X1556" s="27">
        <v>0.287504344944566</v>
      </c>
      <c r="Y1556" s="3">
        <v>0.62240735263359004</v>
      </c>
      <c r="Z1556" s="27">
        <f>IFERROR(Table1[[#This Row],[MutualInformationVsOutcome]]/Table1[[#This Row],[MutualInformationVsOutcomePotential]],0)</f>
        <v>0.46192311791955842</v>
      </c>
      <c r="AA1556" s="26">
        <v>248</v>
      </c>
      <c r="AB1556" s="26">
        <v>551</v>
      </c>
      <c r="AC1556" s="26">
        <v>85</v>
      </c>
      <c r="AD1556" s="26">
        <v>116</v>
      </c>
      <c r="AE1556" s="27" t="s">
        <v>490</v>
      </c>
      <c r="AF15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556" s="17" t="str">
        <f>RIGHT(Table1[[#This Row],[AlgorithmFunc]],LEN(Table1[[#This Row],[AlgorithmFunc]])-16)</f>
        <v>MRMREnsemble5</v>
      </c>
      <c r="AH1556" s="27">
        <f>Table1[[#This Row],['# CM TP]]+Table1[[#This Row],['# CM TN]]</f>
        <v>799</v>
      </c>
      <c r="AI1556" s="27">
        <f>Table1[[#This Row],['# CM FP]]+Table1[[#This Row],['# CM FN]]</f>
        <v>201</v>
      </c>
      <c r="AJ1556" s="27">
        <f>Table1[[#This Row],['# CM TP]]+Table1[[#This Row],['# CM FP]]</f>
        <v>333</v>
      </c>
      <c r="AK1556" s="27">
        <f>Table1[[#This Row],['# CM TN]]+Table1[[#This Row],['# CM FN]]</f>
        <v>667</v>
      </c>
      <c r="AL1556" s="27">
        <f>Table1[[#This Row],[GT_T]]+Table1[[#This Row],[GT_F]]</f>
        <v>1000</v>
      </c>
      <c r="AM1556" s="27">
        <f>IFERROR((Table1[[#This Row],['# CM TP]]+Table1[[#This Row],['# CM TN]])/Table1[[#This Row],[GT_TOT]], 0)</f>
        <v>0.79900000000000004</v>
      </c>
      <c r="AN1556" s="27">
        <f>IFERROR(((Table1[[#This Row],[GT_T]]*Table1[[#This Row],[GT_ML_P]]/Table1[[#This Row],[GT_TOT]])+(Table1[[#This Row],[GT_F]]*Table1[[#This Row],[GT_ML_N]]/Table1[[#This Row],[GT_TOT]]))/Table1[[#This Row],[GT_TOT]],0)</f>
        <v>0.40013399999999999</v>
      </c>
      <c r="AO1556" s="27">
        <f>(Table1[[#This Row],[OBS_ACC]]-Table1[[#This Row],[EXP_ACC]])/(1-Table1[[#This Row],[EXP_ACC]])</f>
        <v>0.66492516662054535</v>
      </c>
      <c r="AP1556" s="27">
        <f>Table1[[#This Row],['# CM TP]]+Table1[[#This Row],['# CM FN]]</f>
        <v>364</v>
      </c>
      <c r="AQ1556" s="27">
        <f>Table1[[#This Row],['# CM TN]]+Table1[[#This Row],['# CM FP]]</f>
        <v>636</v>
      </c>
      <c r="AR1556" s="29">
        <f>IFERROR(Table1[[#This Row],[NUM_T]]/(Table1[[#This Row],[NUM_T]]+Table1[[#This Row],[NUM_F]]),0)</f>
        <v>0.36399999999999999</v>
      </c>
      <c r="AS1556" s="29">
        <f>IFERROR(((LEN(Table1[[#This Row],[Predictors]])-LEN(SUBSTITUTE(Table1[[#This Row],[Predictors]],"_","")))/Table1[[#This Row],[NumPredictors]])-Table1[[#This Row],[P_se]],0)</f>
        <v>0.3</v>
      </c>
      <c r="AT1556" s="29">
        <f>IFERROR((LEN(Table1[[#This Row],[Predictors]])-LEN(SUBSTITUTE(Table1[[#This Row],[Predictors]],".","")))/Table1[[#This Row],[NumPredictors]],0)</f>
        <v>0</v>
      </c>
      <c r="AU155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6" s="29">
        <f>1-(Table1[[#This Row],[P_2gram]]+Table1[[#This Row],[P_order]]+Table1[[#This Row],[P_se]])</f>
        <v>0.7</v>
      </c>
    </row>
    <row r="1557" spans="1:48" x14ac:dyDescent="0.25">
      <c r="A1557">
        <v>51</v>
      </c>
      <c r="B1557" t="s">
        <v>645</v>
      </c>
      <c r="C1557" t="s">
        <v>190</v>
      </c>
      <c r="D1557" s="26" t="s">
        <v>1510</v>
      </c>
      <c r="E1557">
        <v>4000</v>
      </c>
      <c r="F15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557" t="s">
        <v>528</v>
      </c>
      <c r="H1557" s="3">
        <v>1</v>
      </c>
      <c r="I1557" s="1">
        <v>42784.977488425924</v>
      </c>
      <c r="J1557" t="s">
        <v>85</v>
      </c>
      <c r="K1557" t="s">
        <v>11</v>
      </c>
      <c r="L1557" t="str">
        <f>SUBSTITUTE(SUBSTITUTE(Table1[[#This Row],[PredictorSetsOrig]],"task","act"),"startend","se")</f>
        <v>act,2gram,order</v>
      </c>
      <c r="M1557" s="14" t="s">
        <v>24</v>
      </c>
      <c r="N1557" s="3">
        <v>10</v>
      </c>
      <c r="O1557" s="3">
        <f>IF(Table1[[#This Row],[Algorithm]]="None",0,IF(Table1[[#This Row],[NumPredictors]]&lt;=5,5,IF(Table1[[#This Row],[NumPredictors]]&lt;=10,10,IF(Table1[[#This Row],[NumPredictors]]&lt;=30,30,50))))</f>
        <v>10</v>
      </c>
      <c r="P1557" s="2">
        <v>0.79900000000000004</v>
      </c>
      <c r="Q1557" s="2">
        <v>0.80700000000000005</v>
      </c>
      <c r="R1557">
        <v>1574.28</v>
      </c>
      <c r="S1557">
        <v>4.65999999999985</v>
      </c>
      <c r="T1557">
        <v>1.8299999999999299</v>
      </c>
      <c r="U1557" s="3">
        <v>3.29620833033901</v>
      </c>
      <c r="V1557" s="17">
        <v>7.30761563701172</v>
      </c>
      <c r="W1557" s="22">
        <f>IFERROR(Table1[[#This Row],[MutualInformation]]/Table1[[#This Row],[MutualInformationPotential]],0)</f>
        <v>0.45106481978120538</v>
      </c>
      <c r="X1557" s="3">
        <v>0.26751027601087501</v>
      </c>
      <c r="Y1557" s="3">
        <v>0.62240735263359004</v>
      </c>
      <c r="Z1557" s="3">
        <f>IFERROR(Table1[[#This Row],[MutualInformationVsOutcome]]/Table1[[#This Row],[MutualInformationVsOutcomePotential]],0)</f>
        <v>0.42979935066473707</v>
      </c>
      <c r="AA1557">
        <v>231</v>
      </c>
      <c r="AB1557">
        <v>568</v>
      </c>
      <c r="AC1557">
        <v>68</v>
      </c>
      <c r="AD1557">
        <v>133</v>
      </c>
      <c r="AE1557" s="3" t="s">
        <v>90</v>
      </c>
      <c r="AF15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557" s="17" t="str">
        <f>RIGHT(Table1[[#This Row],[AlgorithmFunc]],LEN(Table1[[#This Row],[AlgorithmFunc]])-16)</f>
        <v>Blanket</v>
      </c>
      <c r="AH1557" s="3">
        <f>Table1[[#This Row],['# CM TP]]+Table1[[#This Row],['# CM TN]]</f>
        <v>799</v>
      </c>
      <c r="AI1557" s="3">
        <f>Table1[[#This Row],['# CM FP]]+Table1[[#This Row],['# CM FN]]</f>
        <v>201</v>
      </c>
      <c r="AJ1557" s="3">
        <f>Table1[[#This Row],['# CM TP]]+Table1[[#This Row],['# CM FP]]</f>
        <v>299</v>
      </c>
      <c r="AK1557" s="3">
        <f>Table1[[#This Row],['# CM TN]]+Table1[[#This Row],['# CM FN]]</f>
        <v>701</v>
      </c>
      <c r="AL1557" s="3">
        <f>Table1[[#This Row],[GT_T]]+Table1[[#This Row],[GT_F]]</f>
        <v>1000</v>
      </c>
      <c r="AM1557" s="3">
        <f>IFERROR((Table1[[#This Row],['# CM TP]]+Table1[[#This Row],['# CM TN]])/Table1[[#This Row],[GT_TOT]], 0)</f>
        <v>0.79900000000000004</v>
      </c>
      <c r="AN1557" s="3">
        <f>IFERROR(((Table1[[#This Row],[GT_T]]*Table1[[#This Row],[GT_ML_P]]/Table1[[#This Row],[GT_TOT]])+(Table1[[#This Row],[GT_F]]*Table1[[#This Row],[GT_ML_N]]/Table1[[#This Row],[GT_TOT]]))/Table1[[#This Row],[GT_TOT]],0)</f>
        <v>0.37980200000000003</v>
      </c>
      <c r="AO1557" s="3">
        <f>(Table1[[#This Row],[OBS_ACC]]-Table1[[#This Row],[EXP_ACC]])/(1-Table1[[#This Row],[EXP_ACC]])</f>
        <v>0.67590995133812104</v>
      </c>
      <c r="AP1557" s="3">
        <f>Table1[[#This Row],['# CM TP]]+Table1[[#This Row],['# CM FN]]</f>
        <v>364</v>
      </c>
      <c r="AQ1557" s="3">
        <f>Table1[[#This Row],['# CM TN]]+Table1[[#This Row],['# CM FP]]</f>
        <v>636</v>
      </c>
      <c r="AR1557" s="2">
        <f>IFERROR(Table1[[#This Row],[NUM_T]]/(Table1[[#This Row],[NUM_T]]+Table1[[#This Row],[NUM_F]]),0)</f>
        <v>0.36399999999999999</v>
      </c>
      <c r="AS1557" s="2">
        <f>IFERROR(((LEN(Table1[[#This Row],[Predictors]])-LEN(SUBSTITUTE(Table1[[#This Row],[Predictors]],"_","")))/Table1[[#This Row],[NumPredictors]])-Table1[[#This Row],[P_se]],0)</f>
        <v>0.2</v>
      </c>
      <c r="AT1557" s="2">
        <f>IFERROR((LEN(Table1[[#This Row],[Predictors]])-LEN(SUBSTITUTE(Table1[[#This Row],[Predictors]],".","")))/Table1[[#This Row],[NumPredictors]],0)</f>
        <v>0</v>
      </c>
      <c r="AU15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7" s="2">
        <f>1-(Table1[[#This Row],[P_2gram]]+Table1[[#This Row],[P_order]]+Table1[[#This Row],[P_se]])</f>
        <v>0.8</v>
      </c>
    </row>
    <row r="1558" spans="1:48" x14ac:dyDescent="0.25">
      <c r="A1558" s="26">
        <v>15</v>
      </c>
      <c r="B1558" t="s">
        <v>645</v>
      </c>
      <c r="C1558" s="26" t="s">
        <v>190</v>
      </c>
      <c r="D1558" s="26" t="s">
        <v>1510</v>
      </c>
      <c r="E1558" s="26">
        <v>4000</v>
      </c>
      <c r="F15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558" s="26" t="s">
        <v>681</v>
      </c>
      <c r="H1558" s="27">
        <v>1</v>
      </c>
      <c r="I1558" s="28">
        <v>42795.354386574072</v>
      </c>
      <c r="J1558" s="27" t="s">
        <v>28</v>
      </c>
      <c r="K1558" s="28" t="s">
        <v>11</v>
      </c>
      <c r="L1558" t="str">
        <f>SUBSTITUTE(SUBSTITUTE(Table1[[#This Row],[PredictorSetsOrig]],"task","act"),"startend","se")</f>
        <v>act,se,order</v>
      </c>
      <c r="M1558" s="14" t="s">
        <v>18</v>
      </c>
      <c r="N1558" s="27">
        <v>5</v>
      </c>
      <c r="O1558" s="27">
        <f>IF(Table1[[#This Row],[Algorithm]]="None",0,IF(Table1[[#This Row],[NumPredictors]]&lt;=5,5,IF(Table1[[#This Row],[NumPredictors]]&lt;=10,10,IF(Table1[[#This Row],[NumPredictors]]&lt;=30,30,50))))</f>
        <v>5</v>
      </c>
      <c r="P1558" s="29">
        <v>0.79900000000000004</v>
      </c>
      <c r="Q1558" s="29">
        <v>0.79766666666666697</v>
      </c>
      <c r="R1558" s="26">
        <v>20.8899999999994</v>
      </c>
      <c r="S1558" s="26">
        <v>3.8500000000003598</v>
      </c>
      <c r="T1558" s="26">
        <v>1</v>
      </c>
      <c r="U1558" s="27">
        <v>3.54584175211007</v>
      </c>
      <c r="V1558" s="17">
        <v>7.28892414629368</v>
      </c>
      <c r="W1558" s="22">
        <f>IFERROR(Table1[[#This Row],[MutualInformation]]/Table1[[#This Row],[MutualInformationPotential]],0)</f>
        <v>0.48646983847583086</v>
      </c>
      <c r="X1558" s="27">
        <v>0.24274888856638599</v>
      </c>
      <c r="Y1558" s="3">
        <v>0.62004340356102405</v>
      </c>
      <c r="Z1558" s="27">
        <f>IFERROR(Table1[[#This Row],[MutualInformationVsOutcome]]/Table1[[#This Row],[MutualInformationVsOutcomePotential]],0)</f>
        <v>0.39150305796696516</v>
      </c>
      <c r="AA1558" s="26">
        <v>237</v>
      </c>
      <c r="AB1558" s="26">
        <v>562</v>
      </c>
      <c r="AC1558" s="26">
        <v>74</v>
      </c>
      <c r="AD1558" s="26">
        <v>127</v>
      </c>
      <c r="AE1558" s="27" t="s">
        <v>249</v>
      </c>
      <c r="AF15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558" s="17" t="str">
        <f>RIGHT(Table1[[#This Row],[AlgorithmFunc]],LEN(Table1[[#This Row],[AlgorithmFunc]])-16)</f>
        <v>ClusterDuplicates</v>
      </c>
      <c r="AH1558" s="27">
        <f>Table1[[#This Row],['# CM TP]]+Table1[[#This Row],['# CM TN]]</f>
        <v>799</v>
      </c>
      <c r="AI1558" s="27">
        <f>Table1[[#This Row],['# CM FP]]+Table1[[#This Row],['# CM FN]]</f>
        <v>201</v>
      </c>
      <c r="AJ1558" s="27">
        <f>Table1[[#This Row],['# CM TP]]+Table1[[#This Row],['# CM FP]]</f>
        <v>311</v>
      </c>
      <c r="AK1558" s="27">
        <f>Table1[[#This Row],['# CM TN]]+Table1[[#This Row],['# CM FN]]</f>
        <v>689</v>
      </c>
      <c r="AL1558" s="27">
        <f>Table1[[#This Row],[GT_T]]+Table1[[#This Row],[GT_F]]</f>
        <v>1000</v>
      </c>
      <c r="AM1558" s="27">
        <f>IFERROR((Table1[[#This Row],['# CM TP]]+Table1[[#This Row],['# CM TN]])/Table1[[#This Row],[GT_TOT]], 0)</f>
        <v>0.79900000000000004</v>
      </c>
      <c r="AN1558" s="27">
        <f>IFERROR(((Table1[[#This Row],[GT_T]]*Table1[[#This Row],[GT_ML_P]]/Table1[[#This Row],[GT_TOT]])+(Table1[[#This Row],[GT_F]]*Table1[[#This Row],[GT_ML_N]]/Table1[[#This Row],[GT_TOT]]))/Table1[[#This Row],[GT_TOT]],0)</f>
        <v>0.38697799999999999</v>
      </c>
      <c r="AO1558" s="27">
        <f>(Table1[[#This Row],[OBS_ACC]]-Table1[[#This Row],[EXP_ACC]])/(1-Table1[[#This Row],[EXP_ACC]])</f>
        <v>0.67211617201340257</v>
      </c>
      <c r="AP1558" s="27">
        <f>Table1[[#This Row],['# CM TP]]+Table1[[#This Row],['# CM FN]]</f>
        <v>364</v>
      </c>
      <c r="AQ1558" s="27">
        <f>Table1[[#This Row],['# CM TN]]+Table1[[#This Row],['# CM FP]]</f>
        <v>636</v>
      </c>
      <c r="AR1558" s="29">
        <f>IFERROR(Table1[[#This Row],[NUM_T]]/(Table1[[#This Row],[NUM_T]]+Table1[[#This Row],[NUM_F]]),0)</f>
        <v>0.36399999999999999</v>
      </c>
      <c r="AS1558" s="29">
        <f>IFERROR(((LEN(Table1[[#This Row],[Predictors]])-LEN(SUBSTITUTE(Table1[[#This Row],[Predictors]],"_","")))/Table1[[#This Row],[NumPredictors]])-Table1[[#This Row],[P_se]],0)</f>
        <v>0</v>
      </c>
      <c r="AT1558" s="29">
        <f>IFERROR((LEN(Table1[[#This Row],[Predictors]])-LEN(SUBSTITUTE(Table1[[#This Row],[Predictors]],".","")))/Table1[[#This Row],[NumPredictors]],0)</f>
        <v>0.4</v>
      </c>
      <c r="AU155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8" s="29">
        <f>1-(Table1[[#This Row],[P_2gram]]+Table1[[#This Row],[P_order]]+Table1[[#This Row],[P_se]])</f>
        <v>0.6</v>
      </c>
    </row>
    <row r="1559" spans="1:48" x14ac:dyDescent="0.25">
      <c r="A1559">
        <v>19</v>
      </c>
      <c r="B1559" t="s">
        <v>645</v>
      </c>
      <c r="C1559" t="s">
        <v>190</v>
      </c>
      <c r="D1559" s="26" t="s">
        <v>1510</v>
      </c>
      <c r="E1559">
        <v>4000</v>
      </c>
      <c r="F15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559" t="s">
        <v>681</v>
      </c>
      <c r="H1559" s="3">
        <v>1</v>
      </c>
      <c r="I1559" s="1">
        <v>42795.356365740743</v>
      </c>
      <c r="J1559" s="3" t="s">
        <v>28</v>
      </c>
      <c r="K1559" s="1" t="s">
        <v>11</v>
      </c>
      <c r="L1559" t="str">
        <f>SUBSTITUTE(SUBSTITUTE(Table1[[#This Row],[PredictorSetsOrig]],"task","act"),"startend","se")</f>
        <v>act,order</v>
      </c>
      <c r="M1559" s="14" t="s">
        <v>26</v>
      </c>
      <c r="N1559" s="3">
        <v>5</v>
      </c>
      <c r="O1559" s="3">
        <f>IF(Table1[[#This Row],[Algorithm]]="None",0,IF(Table1[[#This Row],[NumPredictors]]&lt;=5,5,IF(Table1[[#This Row],[NumPredictors]]&lt;=10,10,IF(Table1[[#This Row],[NumPredictors]]&lt;=30,30,50))))</f>
        <v>5</v>
      </c>
      <c r="P1559" s="2">
        <v>0.79900000000000004</v>
      </c>
      <c r="Q1559" s="2">
        <v>0.79766666666666697</v>
      </c>
      <c r="R1559">
        <v>19.5</v>
      </c>
      <c r="S1559">
        <v>3.5</v>
      </c>
      <c r="T1559">
        <v>0.88999999999941803</v>
      </c>
      <c r="U1559" s="3">
        <v>3.54584175211007</v>
      </c>
      <c r="V1559" s="17">
        <v>7.28892414629368</v>
      </c>
      <c r="W1559" s="22">
        <f>IFERROR(Table1[[#This Row],[MutualInformation]]/Table1[[#This Row],[MutualInformationPotential]],0)</f>
        <v>0.48646983847583086</v>
      </c>
      <c r="X1559" s="3">
        <v>0.24274888856638599</v>
      </c>
      <c r="Y1559" s="3">
        <v>0.62004340356102405</v>
      </c>
      <c r="Z1559" s="3">
        <f>IFERROR(Table1[[#This Row],[MutualInformationVsOutcome]]/Table1[[#This Row],[MutualInformationVsOutcomePotential]],0)</f>
        <v>0.39150305796696516</v>
      </c>
      <c r="AA1559">
        <v>237</v>
      </c>
      <c r="AB1559">
        <v>562</v>
      </c>
      <c r="AC1559">
        <v>74</v>
      </c>
      <c r="AD1559">
        <v>127</v>
      </c>
      <c r="AE1559" s="3" t="s">
        <v>249</v>
      </c>
      <c r="AF15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559" s="17" t="str">
        <f>RIGHT(Table1[[#This Row],[AlgorithmFunc]],LEN(Table1[[#This Row],[AlgorithmFunc]])-16)</f>
        <v>ClusterDuplicates</v>
      </c>
      <c r="AH1559" s="3">
        <f>Table1[[#This Row],['# CM TP]]+Table1[[#This Row],['# CM TN]]</f>
        <v>799</v>
      </c>
      <c r="AI1559" s="3">
        <f>Table1[[#This Row],['# CM FP]]+Table1[[#This Row],['# CM FN]]</f>
        <v>201</v>
      </c>
      <c r="AJ1559" s="3">
        <f>Table1[[#This Row],['# CM TP]]+Table1[[#This Row],['# CM FP]]</f>
        <v>311</v>
      </c>
      <c r="AK1559" s="3">
        <f>Table1[[#This Row],['# CM TN]]+Table1[[#This Row],['# CM FN]]</f>
        <v>689</v>
      </c>
      <c r="AL1559" s="3">
        <f>Table1[[#This Row],[GT_T]]+Table1[[#This Row],[GT_F]]</f>
        <v>1000</v>
      </c>
      <c r="AM1559" s="3">
        <f>IFERROR((Table1[[#This Row],['# CM TP]]+Table1[[#This Row],['# CM TN]])/Table1[[#This Row],[GT_TOT]], 0)</f>
        <v>0.79900000000000004</v>
      </c>
      <c r="AN1559" s="3">
        <f>IFERROR(((Table1[[#This Row],[GT_T]]*Table1[[#This Row],[GT_ML_P]]/Table1[[#This Row],[GT_TOT]])+(Table1[[#This Row],[GT_F]]*Table1[[#This Row],[GT_ML_N]]/Table1[[#This Row],[GT_TOT]]))/Table1[[#This Row],[GT_TOT]],0)</f>
        <v>0.38697799999999999</v>
      </c>
      <c r="AO1559" s="3">
        <f>(Table1[[#This Row],[OBS_ACC]]-Table1[[#This Row],[EXP_ACC]])/(1-Table1[[#This Row],[EXP_ACC]])</f>
        <v>0.67211617201340257</v>
      </c>
      <c r="AP1559" s="3">
        <f>Table1[[#This Row],['# CM TP]]+Table1[[#This Row],['# CM FN]]</f>
        <v>364</v>
      </c>
      <c r="AQ1559" s="3">
        <f>Table1[[#This Row],['# CM TN]]+Table1[[#This Row],['# CM FP]]</f>
        <v>636</v>
      </c>
      <c r="AR1559" s="2">
        <f>IFERROR(Table1[[#This Row],[NUM_T]]/(Table1[[#This Row],[NUM_T]]+Table1[[#This Row],[NUM_F]]),0)</f>
        <v>0.36399999999999999</v>
      </c>
      <c r="AS1559" s="2">
        <f>IFERROR(((LEN(Table1[[#This Row],[Predictors]])-LEN(SUBSTITUTE(Table1[[#This Row],[Predictors]],"_","")))/Table1[[#This Row],[NumPredictors]])-Table1[[#This Row],[P_se]],0)</f>
        <v>0</v>
      </c>
      <c r="AT1559" s="2">
        <f>IFERROR((LEN(Table1[[#This Row],[Predictors]])-LEN(SUBSTITUTE(Table1[[#This Row],[Predictors]],".","")))/Table1[[#This Row],[NumPredictors]],0)</f>
        <v>0.4</v>
      </c>
      <c r="AU15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59" s="2">
        <f>1-(Table1[[#This Row],[P_2gram]]+Table1[[#This Row],[P_order]]+Table1[[#This Row],[P_se]])</f>
        <v>0.6</v>
      </c>
    </row>
    <row r="1560" spans="1:48" x14ac:dyDescent="0.25">
      <c r="A1560" s="26">
        <v>26</v>
      </c>
      <c r="B1560" s="26" t="s">
        <v>645</v>
      </c>
      <c r="C1560" s="26" t="s">
        <v>190</v>
      </c>
      <c r="D1560" s="26" t="s">
        <v>1510</v>
      </c>
      <c r="E1560" s="26">
        <v>4000</v>
      </c>
      <c r="F15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560" s="26" t="s">
        <v>681</v>
      </c>
      <c r="H1560" s="27">
        <v>1</v>
      </c>
      <c r="I1560" s="28">
        <v>42795.357916666668</v>
      </c>
      <c r="J1560" s="27" t="s">
        <v>37</v>
      </c>
      <c r="K1560" s="28" t="s">
        <v>11</v>
      </c>
      <c r="L1560" t="str">
        <f>SUBSTITUTE(SUBSTITUTE(Table1[[#This Row],[PredictorSetsOrig]],"task","act"),"startend","se")</f>
        <v>act,se,order</v>
      </c>
      <c r="M1560" s="14" t="s">
        <v>18</v>
      </c>
      <c r="N1560" s="27">
        <v>5</v>
      </c>
      <c r="O1560" s="27">
        <f>IF(Table1[[#This Row],[Algorithm]]="None",0,IF(Table1[[#This Row],[NumPredictors]]&lt;=5,5,IF(Table1[[#This Row],[NumPredictors]]&lt;=10,10,IF(Table1[[#This Row],[NumPredictors]]&lt;=30,30,50))))</f>
        <v>5</v>
      </c>
      <c r="P1560" s="29">
        <v>0.79900000000000004</v>
      </c>
      <c r="Q1560" s="29">
        <v>0.79766666666666697</v>
      </c>
      <c r="R1560" s="26">
        <v>1.10000000000036</v>
      </c>
      <c r="S1560" s="26">
        <v>3.5600000000004002</v>
      </c>
      <c r="T1560" s="26">
        <v>0.89000000000032697</v>
      </c>
      <c r="U1560" s="27">
        <v>3.54584175211007</v>
      </c>
      <c r="V1560" s="17">
        <v>7.28892414629368</v>
      </c>
      <c r="W1560" s="22">
        <f>IFERROR(Table1[[#This Row],[MutualInformation]]/Table1[[#This Row],[MutualInformationPotential]],0)</f>
        <v>0.48646983847583086</v>
      </c>
      <c r="X1560" s="27">
        <v>0.24274888856638599</v>
      </c>
      <c r="Y1560" s="27">
        <v>0.62004340356102405</v>
      </c>
      <c r="Z1560" s="27">
        <f>IFERROR(Table1[[#This Row],[MutualInformationVsOutcome]]/Table1[[#This Row],[MutualInformationVsOutcomePotential]],0)</f>
        <v>0.39150305796696516</v>
      </c>
      <c r="AA1560" s="26">
        <v>237</v>
      </c>
      <c r="AB1560" s="26">
        <v>562</v>
      </c>
      <c r="AC1560" s="26">
        <v>74</v>
      </c>
      <c r="AD1560" s="26">
        <v>127</v>
      </c>
      <c r="AE1560" s="27" t="s">
        <v>249</v>
      </c>
      <c r="AF15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560" s="17" t="str">
        <f>RIGHT(Table1[[#This Row],[AlgorithmFunc]],LEN(Table1[[#This Row],[AlgorithmFunc]])-16)</f>
        <v>Cluster</v>
      </c>
      <c r="AH1560" s="27">
        <f>Table1[[#This Row],['# CM TP]]+Table1[[#This Row],['# CM TN]]</f>
        <v>799</v>
      </c>
      <c r="AI1560" s="27">
        <f>Table1[[#This Row],['# CM FP]]+Table1[[#This Row],['# CM FN]]</f>
        <v>201</v>
      </c>
      <c r="AJ1560" s="27">
        <f>Table1[[#This Row],['# CM TP]]+Table1[[#This Row],['# CM FP]]</f>
        <v>311</v>
      </c>
      <c r="AK1560" s="27">
        <f>Table1[[#This Row],['# CM TN]]+Table1[[#This Row],['# CM FN]]</f>
        <v>689</v>
      </c>
      <c r="AL1560" s="27">
        <f>Table1[[#This Row],[GT_T]]+Table1[[#This Row],[GT_F]]</f>
        <v>1000</v>
      </c>
      <c r="AM1560" s="27">
        <f>IFERROR((Table1[[#This Row],['# CM TP]]+Table1[[#This Row],['# CM TN]])/Table1[[#This Row],[GT_TOT]], 0)</f>
        <v>0.79900000000000004</v>
      </c>
      <c r="AN1560" s="27">
        <f>IFERROR(((Table1[[#This Row],[GT_T]]*Table1[[#This Row],[GT_ML_P]]/Table1[[#This Row],[GT_TOT]])+(Table1[[#This Row],[GT_F]]*Table1[[#This Row],[GT_ML_N]]/Table1[[#This Row],[GT_TOT]]))/Table1[[#This Row],[GT_TOT]],0)</f>
        <v>0.38697799999999999</v>
      </c>
      <c r="AO1560" s="27">
        <f>(Table1[[#This Row],[OBS_ACC]]-Table1[[#This Row],[EXP_ACC]])/(1-Table1[[#This Row],[EXP_ACC]])</f>
        <v>0.67211617201340257</v>
      </c>
      <c r="AP1560" s="27">
        <f>Table1[[#This Row],['# CM TP]]+Table1[[#This Row],['# CM FN]]</f>
        <v>364</v>
      </c>
      <c r="AQ1560" s="27">
        <f>Table1[[#This Row],['# CM TN]]+Table1[[#This Row],['# CM FP]]</f>
        <v>636</v>
      </c>
      <c r="AR1560" s="29">
        <f>IFERROR(Table1[[#This Row],[NUM_T]]/(Table1[[#This Row],[NUM_T]]+Table1[[#This Row],[NUM_F]]),0)</f>
        <v>0.36399999999999999</v>
      </c>
      <c r="AS1560" s="29">
        <f>IFERROR(((LEN(Table1[[#This Row],[Predictors]])-LEN(SUBSTITUTE(Table1[[#This Row],[Predictors]],"_","")))/Table1[[#This Row],[NumPredictors]])-Table1[[#This Row],[P_se]],0)</f>
        <v>0</v>
      </c>
      <c r="AT1560" s="29">
        <f>IFERROR((LEN(Table1[[#This Row],[Predictors]])-LEN(SUBSTITUTE(Table1[[#This Row],[Predictors]],".","")))/Table1[[#This Row],[NumPredictors]],0)</f>
        <v>0.4</v>
      </c>
      <c r="AU156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0" s="29">
        <f>1-(Table1[[#This Row],[P_2gram]]+Table1[[#This Row],[P_order]]+Table1[[#This Row],[P_se]])</f>
        <v>0.6</v>
      </c>
    </row>
    <row r="1561" spans="1:48" x14ac:dyDescent="0.25">
      <c r="A1561">
        <v>30</v>
      </c>
      <c r="B1561" t="s">
        <v>645</v>
      </c>
      <c r="C1561" t="s">
        <v>190</v>
      </c>
      <c r="D1561" s="26" t="s">
        <v>1510</v>
      </c>
      <c r="E1561">
        <v>4000</v>
      </c>
      <c r="F15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561" t="s">
        <v>681</v>
      </c>
      <c r="H1561" s="3">
        <v>1</v>
      </c>
      <c r="I1561" s="1">
        <v>42795.358252314814</v>
      </c>
      <c r="J1561" s="3" t="s">
        <v>37</v>
      </c>
      <c r="K1561" s="1" t="s">
        <v>11</v>
      </c>
      <c r="L1561" t="str">
        <f>SUBSTITUTE(SUBSTITUTE(Table1[[#This Row],[PredictorSetsOrig]],"task","act"),"startend","se")</f>
        <v>act,order</v>
      </c>
      <c r="M1561" s="14" t="s">
        <v>26</v>
      </c>
      <c r="N1561" s="3">
        <v>5</v>
      </c>
      <c r="O1561" s="3">
        <f>IF(Table1[[#This Row],[Algorithm]]="None",0,IF(Table1[[#This Row],[NumPredictors]]&lt;=5,5,IF(Table1[[#This Row],[NumPredictors]]&lt;=10,10,IF(Table1[[#This Row],[NumPredictors]]&lt;=30,30,50))))</f>
        <v>5</v>
      </c>
      <c r="P1561" s="2">
        <v>0.79900000000000004</v>
      </c>
      <c r="Q1561" s="2">
        <v>0.79766666666666697</v>
      </c>
      <c r="R1561">
        <v>1.0600000000004</v>
      </c>
      <c r="S1561">
        <v>3.5599999999994898</v>
      </c>
      <c r="T1561">
        <v>0.87000000000080002</v>
      </c>
      <c r="U1561" s="3">
        <v>3.54584175211007</v>
      </c>
      <c r="V1561" s="17">
        <v>7.28892414629368</v>
      </c>
      <c r="W1561" s="22">
        <f>IFERROR(Table1[[#This Row],[MutualInformation]]/Table1[[#This Row],[MutualInformationPotential]],0)</f>
        <v>0.48646983847583086</v>
      </c>
      <c r="X1561" s="3">
        <v>0.24274888856638599</v>
      </c>
      <c r="Y1561" s="3">
        <v>0.62004340356102405</v>
      </c>
      <c r="Z1561" s="3">
        <f>IFERROR(Table1[[#This Row],[MutualInformationVsOutcome]]/Table1[[#This Row],[MutualInformationVsOutcomePotential]],0)</f>
        <v>0.39150305796696516</v>
      </c>
      <c r="AA1561">
        <v>237</v>
      </c>
      <c r="AB1561">
        <v>562</v>
      </c>
      <c r="AC1561">
        <v>74</v>
      </c>
      <c r="AD1561">
        <v>127</v>
      </c>
      <c r="AE1561" s="3" t="s">
        <v>249</v>
      </c>
      <c r="AF15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561" s="17" t="str">
        <f>RIGHT(Table1[[#This Row],[AlgorithmFunc]],LEN(Table1[[#This Row],[AlgorithmFunc]])-16)</f>
        <v>Cluster</v>
      </c>
      <c r="AH1561" s="3">
        <f>Table1[[#This Row],['# CM TP]]+Table1[[#This Row],['# CM TN]]</f>
        <v>799</v>
      </c>
      <c r="AI1561" s="3">
        <f>Table1[[#This Row],['# CM FP]]+Table1[[#This Row],['# CM FN]]</f>
        <v>201</v>
      </c>
      <c r="AJ1561" s="3">
        <f>Table1[[#This Row],['# CM TP]]+Table1[[#This Row],['# CM FP]]</f>
        <v>311</v>
      </c>
      <c r="AK1561" s="3">
        <f>Table1[[#This Row],['# CM TN]]+Table1[[#This Row],['# CM FN]]</f>
        <v>689</v>
      </c>
      <c r="AL1561" s="3">
        <f>Table1[[#This Row],[GT_T]]+Table1[[#This Row],[GT_F]]</f>
        <v>1000</v>
      </c>
      <c r="AM1561" s="3">
        <f>IFERROR((Table1[[#This Row],['# CM TP]]+Table1[[#This Row],['# CM TN]])/Table1[[#This Row],[GT_TOT]], 0)</f>
        <v>0.79900000000000004</v>
      </c>
      <c r="AN1561" s="3">
        <f>IFERROR(((Table1[[#This Row],[GT_T]]*Table1[[#This Row],[GT_ML_P]]/Table1[[#This Row],[GT_TOT]])+(Table1[[#This Row],[GT_F]]*Table1[[#This Row],[GT_ML_N]]/Table1[[#This Row],[GT_TOT]]))/Table1[[#This Row],[GT_TOT]],0)</f>
        <v>0.38697799999999999</v>
      </c>
      <c r="AO1561" s="3">
        <f>(Table1[[#This Row],[OBS_ACC]]-Table1[[#This Row],[EXP_ACC]])/(1-Table1[[#This Row],[EXP_ACC]])</f>
        <v>0.67211617201340257</v>
      </c>
      <c r="AP1561" s="3">
        <f>Table1[[#This Row],['# CM TP]]+Table1[[#This Row],['# CM FN]]</f>
        <v>364</v>
      </c>
      <c r="AQ1561" s="3">
        <f>Table1[[#This Row],['# CM TN]]+Table1[[#This Row],['# CM FP]]</f>
        <v>636</v>
      </c>
      <c r="AR1561" s="2">
        <f>IFERROR(Table1[[#This Row],[NUM_T]]/(Table1[[#This Row],[NUM_T]]+Table1[[#This Row],[NUM_F]]),0)</f>
        <v>0.36399999999999999</v>
      </c>
      <c r="AS1561" s="2">
        <f>IFERROR(((LEN(Table1[[#This Row],[Predictors]])-LEN(SUBSTITUTE(Table1[[#This Row],[Predictors]],"_","")))/Table1[[#This Row],[NumPredictors]])-Table1[[#This Row],[P_se]],0)</f>
        <v>0</v>
      </c>
      <c r="AT1561" s="2">
        <f>IFERROR((LEN(Table1[[#This Row],[Predictors]])-LEN(SUBSTITUTE(Table1[[#This Row],[Predictors]],".","")))/Table1[[#This Row],[NumPredictors]],0)</f>
        <v>0.4</v>
      </c>
      <c r="AU15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1" s="2">
        <f>1-(Table1[[#This Row],[P_2gram]]+Table1[[#This Row],[P_order]]+Table1[[#This Row],[P_se]])</f>
        <v>0.6</v>
      </c>
    </row>
    <row r="1562" spans="1:48" x14ac:dyDescent="0.25">
      <c r="A1562">
        <v>6</v>
      </c>
      <c r="B1562" t="s">
        <v>645</v>
      </c>
      <c r="C1562" t="s">
        <v>190</v>
      </c>
      <c r="D1562" s="26" t="s">
        <v>1510</v>
      </c>
      <c r="E1562">
        <v>4000</v>
      </c>
      <c r="F15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62" t="s">
        <v>698</v>
      </c>
      <c r="H1562" s="3">
        <v>1</v>
      </c>
      <c r="I1562" s="1">
        <v>42795.711192129631</v>
      </c>
      <c r="J1562" t="s">
        <v>28</v>
      </c>
      <c r="K1562" s="1" t="s">
        <v>11</v>
      </c>
      <c r="L1562" t="str">
        <f>SUBSTITUTE(SUBSTITUTE(Table1[[#This Row],[PredictorSetsOrig]],"task","act"),"startend","se")</f>
        <v>2gram,order</v>
      </c>
      <c r="M1562" s="14" t="s">
        <v>438</v>
      </c>
      <c r="N1562" s="3">
        <v>30</v>
      </c>
      <c r="O1562" s="3">
        <f>IF(Table1[[#This Row],[Algorithm]]="None",0,IF(Table1[[#This Row],[NumPredictors]]&lt;=5,5,IF(Table1[[#This Row],[NumPredictors]]&lt;=10,10,IF(Table1[[#This Row],[NumPredictors]]&lt;=30,30,50))))</f>
        <v>30</v>
      </c>
      <c r="P1562" s="2">
        <v>0.79900000000000004</v>
      </c>
      <c r="Q1562" s="2">
        <v>0.82</v>
      </c>
      <c r="R1562">
        <v>42.5599999999977</v>
      </c>
      <c r="S1562">
        <v>6.5500000000029104</v>
      </c>
      <c r="T1562">
        <v>1.5199999999967999</v>
      </c>
      <c r="U1562" s="3">
        <v>5.8455691858973298</v>
      </c>
      <c r="V1562" s="17">
        <v>7.30761563701172</v>
      </c>
      <c r="W1562" s="22">
        <f>IFERROR(Table1[[#This Row],[MutualInformation]]/Table1[[#This Row],[MutualInformationPotential]],0)</f>
        <v>0.79992838653015685</v>
      </c>
      <c r="X1562" s="3">
        <v>0.46366723368678397</v>
      </c>
      <c r="Y1562" s="3">
        <v>0.62240735263359004</v>
      </c>
      <c r="Z1562" s="3">
        <f>IFERROR(Table1[[#This Row],[MutualInformationVsOutcome]]/Table1[[#This Row],[MutualInformationVsOutcomePotential]],0)</f>
        <v>0.74495783464779208</v>
      </c>
      <c r="AA1562">
        <v>244</v>
      </c>
      <c r="AB1562">
        <v>555</v>
      </c>
      <c r="AC1562">
        <v>81</v>
      </c>
      <c r="AD1562">
        <v>120</v>
      </c>
      <c r="AE1562" s="3" t="s">
        <v>676</v>
      </c>
      <c r="AF15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562" s="17" t="str">
        <f>RIGHT(Table1[[#This Row],[AlgorithmFunc]],LEN(Table1[[#This Row],[AlgorithmFunc]])-16)</f>
        <v>ClusterDuplicates</v>
      </c>
      <c r="AH1562" s="3">
        <f>Table1[[#This Row],['# CM TP]]+Table1[[#This Row],['# CM TN]]</f>
        <v>799</v>
      </c>
      <c r="AI1562" s="3">
        <f>Table1[[#This Row],['# CM FP]]+Table1[[#This Row],['# CM FN]]</f>
        <v>201</v>
      </c>
      <c r="AJ1562" s="3">
        <f>Table1[[#This Row],['# CM TP]]+Table1[[#This Row],['# CM FP]]</f>
        <v>325</v>
      </c>
      <c r="AK1562" s="3">
        <f>Table1[[#This Row],['# CM TN]]+Table1[[#This Row],['# CM FN]]</f>
        <v>675</v>
      </c>
      <c r="AL1562" s="3">
        <f>Table1[[#This Row],[GT_T]]+Table1[[#This Row],[GT_F]]</f>
        <v>1000</v>
      </c>
      <c r="AM1562" s="3">
        <f>IFERROR((Table1[[#This Row],['# CM TP]]+Table1[[#This Row],['# CM TN]])/Table1[[#This Row],[GT_TOT]], 0)</f>
        <v>0.79900000000000004</v>
      </c>
      <c r="AN1562" s="3">
        <f>IFERROR(((Table1[[#This Row],[GT_T]]*Table1[[#This Row],[GT_ML_P]]/Table1[[#This Row],[GT_TOT]])+(Table1[[#This Row],[GT_F]]*Table1[[#This Row],[GT_ML_N]]/Table1[[#This Row],[GT_TOT]]))/Table1[[#This Row],[GT_TOT]],0)</f>
        <v>0.39535000000000003</v>
      </c>
      <c r="AO1562" s="3">
        <f>(Table1[[#This Row],[OBS_ACC]]-Table1[[#This Row],[EXP_ACC]])/(1-Table1[[#This Row],[EXP_ACC]])</f>
        <v>0.6675762838005459</v>
      </c>
      <c r="AP1562" s="3">
        <f>Table1[[#This Row],['# CM TP]]+Table1[[#This Row],['# CM FN]]</f>
        <v>364</v>
      </c>
      <c r="AQ1562" s="3">
        <f>Table1[[#This Row],['# CM TN]]+Table1[[#This Row],['# CM FP]]</f>
        <v>636</v>
      </c>
      <c r="AR1562" s="2">
        <f>IFERROR(Table1[[#This Row],[NUM_T]]/(Table1[[#This Row],[NUM_T]]+Table1[[#This Row],[NUM_F]]),0)</f>
        <v>0.36399999999999999</v>
      </c>
      <c r="AS1562" s="2">
        <f>IFERROR(((LEN(Table1[[#This Row],[Predictors]])-LEN(SUBSTITUTE(Table1[[#This Row],[Predictors]],"_","")))/Table1[[#This Row],[NumPredictors]])-Table1[[#This Row],[P_se]],0)</f>
        <v>0.4</v>
      </c>
      <c r="AT1562" s="2">
        <f>IFERROR((LEN(Table1[[#This Row],[Predictors]])-LEN(SUBSTITUTE(Table1[[#This Row],[Predictors]],".","")))/Table1[[#This Row],[NumPredictors]],0)</f>
        <v>0.6</v>
      </c>
      <c r="AU15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2" s="2">
        <f>1-(Table1[[#This Row],[P_2gram]]+Table1[[#This Row],[P_order]]+Table1[[#This Row],[P_se]])</f>
        <v>0</v>
      </c>
    </row>
    <row r="1563" spans="1:48" x14ac:dyDescent="0.25">
      <c r="A1563">
        <v>1</v>
      </c>
      <c r="B1563" t="s">
        <v>645</v>
      </c>
      <c r="C1563" t="s">
        <v>1503</v>
      </c>
      <c r="D1563" t="s">
        <v>1507</v>
      </c>
      <c r="E1563">
        <v>13087</v>
      </c>
      <c r="F15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563" t="s">
        <v>1885</v>
      </c>
      <c r="H1563" s="3">
        <v>1</v>
      </c>
      <c r="I1563" s="1">
        <v>43141.761747685188</v>
      </c>
      <c r="J1563" t="s">
        <v>37</v>
      </c>
      <c r="K1563" t="s">
        <v>11</v>
      </c>
      <c r="L1563" t="str">
        <f>SUBSTITUTE(SUBSTITUTE(Table1[[#This Row],[PredictorSetsOrig]],"task","act"),"startend","se")</f>
        <v>act,se</v>
      </c>
      <c r="M1563" s="32" t="s">
        <v>14</v>
      </c>
      <c r="N1563" s="3">
        <v>10</v>
      </c>
      <c r="O1563" s="3">
        <f>IF(Table1[[#This Row],[Algorithm]]="None",0,IF(Table1[[#This Row],[NumPredictors]]&lt;=5,5,IF(Table1[[#This Row],[NumPredictors]]&lt;=10,10,IF(Table1[[#This Row],[NumPredictors]]&lt;=30,30,50))))</f>
        <v>10</v>
      </c>
      <c r="P1563" s="2">
        <v>0.888447432762836</v>
      </c>
      <c r="Q1563" s="2">
        <v>0.897707590422822</v>
      </c>
      <c r="R1563">
        <v>0.40999999999985398</v>
      </c>
      <c r="S1563">
        <v>14.6100000000006</v>
      </c>
      <c r="T1563">
        <v>0.28999999999905401</v>
      </c>
      <c r="U1563" s="3">
        <v>4.7287601007343403</v>
      </c>
      <c r="V1563" s="17"/>
      <c r="W1563" s="22">
        <f>IFERROR(Table1[[#This Row],[MutualInformation]]/Table1[[#This Row],[MutualInformationPotential]],0)</f>
        <v>0</v>
      </c>
      <c r="X1563" s="3">
        <v>0.42701374453964702</v>
      </c>
      <c r="Y1563" s="3"/>
      <c r="Z1563" s="3">
        <f>IFERROR(Table1[[#This Row],[MutualInformationVsOutcome]]/Table1[[#This Row],[MutualInformationVsOutcomePotential]],0)</f>
        <v>0</v>
      </c>
      <c r="AA1563">
        <v>635</v>
      </c>
      <c r="AB1563">
        <v>2272</v>
      </c>
      <c r="AC1563">
        <v>182</v>
      </c>
      <c r="AD1563">
        <v>183</v>
      </c>
      <c r="AE1563" s="3" t="s">
        <v>1489</v>
      </c>
      <c r="AF156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563" s="17" t="str">
        <f>RIGHT(Table1[[#This Row],[AlgorithmFunc]],LEN(Table1[[#This Row],[AlgorithmFunc]])-16)</f>
        <v>Cluster</v>
      </c>
      <c r="AH1563" s="3">
        <f>Table1[[#This Row],['# CM TP]]+Table1[[#This Row],['# CM TN]]</f>
        <v>2907</v>
      </c>
      <c r="AI1563" s="3">
        <f>Table1[[#This Row],['# CM FP]]+Table1[[#This Row],['# CM FN]]</f>
        <v>365</v>
      </c>
      <c r="AJ1563" s="3">
        <f>Table1[[#This Row],['# CM TP]]+Table1[[#This Row],['# CM FP]]</f>
        <v>817</v>
      </c>
      <c r="AK1563" s="3">
        <f>Table1[[#This Row],['# CM TN]]+Table1[[#This Row],['# CM FN]]</f>
        <v>2455</v>
      </c>
      <c r="AL1563" s="3">
        <f>Table1[[#This Row],[GT_T]]+Table1[[#This Row],[GT_F]]</f>
        <v>3272</v>
      </c>
      <c r="AM1563" s="3">
        <f>IFERROR((Table1[[#This Row],['# CM TP]]+Table1[[#This Row],['# CM TN]])/Table1[[#This Row],[GT_TOT]], 0)</f>
        <v>0.88844743276283622</v>
      </c>
      <c r="AN1563" s="3">
        <f>IFERROR(((Table1[[#This Row],[GT_T]]*Table1[[#This Row],[GT_ML_P]]/Table1[[#This Row],[GT_TOT]])+(Table1[[#This Row],[GT_F]]*Table1[[#This Row],[GT_ML_N]]/Table1[[#This Row],[GT_TOT]]))/Table1[[#This Row],[GT_TOT]],0)</f>
        <v>0.30553884631249212</v>
      </c>
      <c r="AO1563" s="3">
        <f>(Table1[[#This Row],[OBS_ACC]]-Table1[[#This Row],[EXP_ACC]])/(1-Table1[[#This Row],[EXP_ACC]])</f>
        <v>0.83936816819078697</v>
      </c>
      <c r="AP1563" s="3">
        <f>Table1[[#This Row],['# CM TP]]+Table1[[#This Row],['# CM FN]]</f>
        <v>818</v>
      </c>
      <c r="AQ1563" s="3">
        <f>Table1[[#This Row],['# CM TN]]+Table1[[#This Row],['# CM FP]]</f>
        <v>2454</v>
      </c>
      <c r="AR1563" s="2">
        <f>IFERROR(Table1[[#This Row],[NUM_T]]/(Table1[[#This Row],[NUM_T]]+Table1[[#This Row],[NUM_F]]),0)</f>
        <v>0.25</v>
      </c>
      <c r="AS1563" s="2">
        <f>IFERROR(((LEN(Table1[[#This Row],[Predictors]])-LEN(SUBSTITUTE(Table1[[#This Row],[Predictors]],"_","")))/Table1[[#This Row],[NumPredictors]])-Table1[[#This Row],[P_se]],0)</f>
        <v>3.333333333333334E-2</v>
      </c>
      <c r="AT1563" s="2">
        <f>IFERROR((LEN(Table1[[#This Row],[Predictors]])-LEN(SUBSTITUTE(Table1[[#This Row],[Predictors]],".","")))/Table1[[#This Row],[NumPredictors]],0)</f>
        <v>0</v>
      </c>
      <c r="AU15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563" s="2">
        <f>1-(Table1[[#This Row],[P_2gram]]+Table1[[#This Row],[P_order]]+Table1[[#This Row],[P_se]])</f>
        <v>0.9</v>
      </c>
    </row>
    <row r="1564" spans="1:48" x14ac:dyDescent="0.25">
      <c r="A1564">
        <v>44</v>
      </c>
      <c r="B1564" t="s">
        <v>645</v>
      </c>
      <c r="C1564" t="s">
        <v>942</v>
      </c>
      <c r="D1564" t="s">
        <v>1509</v>
      </c>
      <c r="E1564">
        <v>1143</v>
      </c>
      <c r="F15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564" t="s">
        <v>962</v>
      </c>
      <c r="H1564" s="3">
        <v>1</v>
      </c>
      <c r="I1564" s="1">
        <v>42878.460694444446</v>
      </c>
      <c r="J1564" t="s">
        <v>28</v>
      </c>
      <c r="K1564" s="1" t="s">
        <v>11</v>
      </c>
      <c r="L1564" t="str">
        <f>SUBSTITUTE(SUBSTITUTE(Table1[[#This Row],[PredictorSetsOrig]],"task","act"),"startend","se")</f>
        <v>act,2gram</v>
      </c>
      <c r="M1564" s="32" t="s">
        <v>22</v>
      </c>
      <c r="N1564" s="3">
        <v>30</v>
      </c>
      <c r="O1564" s="3">
        <f>IF(Table1[[#This Row],[Algorithm]]="None",0,IF(Table1[[#This Row],[NumPredictors]]&lt;=5,5,IF(Table1[[#This Row],[NumPredictors]]&lt;=10,10,IF(Table1[[#This Row],[NumPredictors]]&lt;=30,30,50))))</f>
        <v>30</v>
      </c>
      <c r="P1564" s="2">
        <v>0.79720279720279696</v>
      </c>
      <c r="Q1564" s="2">
        <v>0.89031505250875098</v>
      </c>
      <c r="R1564" s="3">
        <v>153.150000000001</v>
      </c>
      <c r="S1564" s="3">
        <v>2.7700000000040701</v>
      </c>
      <c r="T1564" s="3">
        <v>3.0299999999988398</v>
      </c>
      <c r="U1564" s="3">
        <v>6.0044918456628498</v>
      </c>
      <c r="V1564" s="17"/>
      <c r="W1564" s="22">
        <f>IFERROR(Table1[[#This Row],[MutualInformation]]/Table1[[#This Row],[MutualInformationPotential]],0)</f>
        <v>0</v>
      </c>
      <c r="X1564" s="3">
        <v>0.57168631810696502</v>
      </c>
      <c r="Y1564" s="3"/>
      <c r="Z1564" s="3">
        <f>IFERROR(Table1[[#This Row],[MutualInformationVsOutcome]]/Table1[[#This Row],[MutualInformationVsOutcomePotential]],0)</f>
        <v>0</v>
      </c>
      <c r="AA1564">
        <v>69</v>
      </c>
      <c r="AB1564">
        <v>159</v>
      </c>
      <c r="AC1564">
        <v>26</v>
      </c>
      <c r="AD1564">
        <v>32</v>
      </c>
      <c r="AE1564" s="3" t="s">
        <v>967</v>
      </c>
      <c r="AF15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564" s="17" t="str">
        <f>RIGHT(Table1[[#This Row],[AlgorithmFunc]],LEN(Table1[[#This Row],[AlgorithmFunc]])-16)</f>
        <v>ClusterDuplicates</v>
      </c>
      <c r="AH1564" s="3">
        <f>Table1[[#This Row],['# CM TP]]+Table1[[#This Row],['# CM TN]]</f>
        <v>228</v>
      </c>
      <c r="AI1564" s="3">
        <f>Table1[[#This Row],['# CM FP]]+Table1[[#This Row],['# CM FN]]</f>
        <v>58</v>
      </c>
      <c r="AJ1564" s="3">
        <f>Table1[[#This Row],['# CM TP]]+Table1[[#This Row],['# CM FP]]</f>
        <v>95</v>
      </c>
      <c r="AK1564" s="3">
        <f>Table1[[#This Row],['# CM TN]]+Table1[[#This Row],['# CM FN]]</f>
        <v>191</v>
      </c>
      <c r="AL1564" s="3">
        <f>Table1[[#This Row],[GT_T]]+Table1[[#This Row],[GT_F]]</f>
        <v>286</v>
      </c>
      <c r="AM1564" s="3">
        <f>IFERROR((Table1[[#This Row],['# CM TP]]+Table1[[#This Row],['# CM TN]])/Table1[[#This Row],[GT_TOT]], 0)</f>
        <v>0.79720279720279719</v>
      </c>
      <c r="AN1564" s="3">
        <f>IFERROR(((Table1[[#This Row],[GT_T]]*Table1[[#This Row],[GT_ML_P]]/Table1[[#This Row],[GT_TOT]])+(Table1[[#This Row],[GT_F]]*Table1[[#This Row],[GT_ML_N]]/Table1[[#This Row],[GT_TOT]]))/Table1[[#This Row],[GT_TOT]],0)</f>
        <v>0.40023962051934081</v>
      </c>
      <c r="AO1564" s="3">
        <f>(Table1[[#This Row],[OBS_ACC]]-Table1[[#This Row],[EXP_ACC]])/(1-Table1[[#This Row],[EXP_ACC]])</f>
        <v>0.66186962371070979</v>
      </c>
      <c r="AP1564" s="3">
        <f>Table1[[#This Row],['# CM TP]]+Table1[[#This Row],['# CM FN]]</f>
        <v>101</v>
      </c>
      <c r="AQ1564" s="3">
        <f>Table1[[#This Row],['# CM TN]]+Table1[[#This Row],['# CM FP]]</f>
        <v>185</v>
      </c>
      <c r="AR1564" s="2">
        <f>IFERROR(Table1[[#This Row],[NUM_T]]/(Table1[[#This Row],[NUM_T]]+Table1[[#This Row],[NUM_F]]),0)</f>
        <v>0.35314685314685312</v>
      </c>
      <c r="AS1564" s="2">
        <f>IFERROR(((LEN(Table1[[#This Row],[Predictors]])-LEN(SUBSTITUTE(Table1[[#This Row],[Predictors]],"_","")))/Table1[[#This Row],[NumPredictors]])-Table1[[#This Row],[P_se]],0)</f>
        <v>0</v>
      </c>
      <c r="AT1564" s="2">
        <f>IFERROR((LEN(Table1[[#This Row],[Predictors]])-LEN(SUBSTITUTE(Table1[[#This Row],[Predictors]],".","")))/Table1[[#This Row],[NumPredictors]],0)</f>
        <v>0</v>
      </c>
      <c r="AU15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4" s="2">
        <f>1-(Table1[[#This Row],[P_2gram]]+Table1[[#This Row],[P_order]]+Table1[[#This Row],[P_se]])</f>
        <v>1</v>
      </c>
    </row>
    <row r="1565" spans="1:48" x14ac:dyDescent="0.25">
      <c r="A1565">
        <v>11</v>
      </c>
      <c r="B1565" t="s">
        <v>645</v>
      </c>
      <c r="C1565" t="s">
        <v>1503</v>
      </c>
      <c r="D1565" t="s">
        <v>1507</v>
      </c>
      <c r="E1565">
        <v>13087</v>
      </c>
      <c r="F15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565" t="s">
        <v>1885</v>
      </c>
      <c r="H1565" s="3">
        <v>1</v>
      </c>
      <c r="I1565" s="1">
        <v>43141.763819444444</v>
      </c>
      <c r="J1565" t="s">
        <v>37</v>
      </c>
      <c r="K1565" t="s">
        <v>11</v>
      </c>
      <c r="L1565" t="str">
        <f>SUBSTITUTE(SUBSTITUTE(Table1[[#This Row],[PredictorSetsOrig]],"task","act"),"startend","se")</f>
        <v>act,se</v>
      </c>
      <c r="M1565" s="32" t="s">
        <v>14</v>
      </c>
      <c r="N1565" s="3">
        <v>30</v>
      </c>
      <c r="O1565" s="3">
        <f>IF(Table1[[#This Row],[Algorithm]]="None",0,IF(Table1[[#This Row],[NumPredictors]]&lt;=5,5,IF(Table1[[#This Row],[NumPredictors]]&lt;=10,10,IF(Table1[[#This Row],[NumPredictors]]&lt;=30,30,50))))</f>
        <v>30</v>
      </c>
      <c r="P1565" s="2">
        <v>0.915647921760391</v>
      </c>
      <c r="Q1565" s="2">
        <v>0.91635252165053505</v>
      </c>
      <c r="R1565">
        <v>0.85000000000036402</v>
      </c>
      <c r="S1565">
        <v>23.170000000000101</v>
      </c>
      <c r="T1565">
        <v>0.32000000000152801</v>
      </c>
      <c r="U1565" s="3">
        <v>5.1171275417401896</v>
      </c>
      <c r="V1565" s="17"/>
      <c r="W1565" s="22">
        <f>IFERROR(Table1[[#This Row],[MutualInformation]]/Table1[[#This Row],[MutualInformationPotential]],0)</f>
        <v>0</v>
      </c>
      <c r="X1565" s="3">
        <v>0.49692107721517698</v>
      </c>
      <c r="Y1565" s="3"/>
      <c r="Z1565" s="3">
        <f>IFERROR(Table1[[#This Row],[MutualInformationVsOutcome]]/Table1[[#This Row],[MutualInformationVsOutcomePotential]],0)</f>
        <v>0</v>
      </c>
      <c r="AA1565">
        <v>667</v>
      </c>
      <c r="AB1565">
        <v>2329</v>
      </c>
      <c r="AC1565">
        <v>125</v>
      </c>
      <c r="AD1565">
        <v>151</v>
      </c>
      <c r="AE1565" s="3" t="s">
        <v>1894</v>
      </c>
      <c r="AF156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565" s="17" t="str">
        <f>RIGHT(Table1[[#This Row],[AlgorithmFunc]],LEN(Table1[[#This Row],[AlgorithmFunc]])-16)</f>
        <v>Cluster</v>
      </c>
      <c r="AH1565" s="3">
        <f>Table1[[#This Row],['# CM TP]]+Table1[[#This Row],['# CM TN]]</f>
        <v>2996</v>
      </c>
      <c r="AI1565" s="3">
        <f>Table1[[#This Row],['# CM FP]]+Table1[[#This Row],['# CM FN]]</f>
        <v>276</v>
      </c>
      <c r="AJ1565" s="3">
        <f>Table1[[#This Row],['# CM TP]]+Table1[[#This Row],['# CM FP]]</f>
        <v>792</v>
      </c>
      <c r="AK1565" s="3">
        <f>Table1[[#This Row],['# CM TN]]+Table1[[#This Row],['# CM FN]]</f>
        <v>2480</v>
      </c>
      <c r="AL1565" s="3">
        <f>Table1[[#This Row],[GT_T]]+Table1[[#This Row],[GT_F]]</f>
        <v>3272</v>
      </c>
      <c r="AM1565" s="3">
        <f>IFERROR((Table1[[#This Row],['# CM TP]]+Table1[[#This Row],['# CM TN]])/Table1[[#This Row],[GT_TOT]], 0)</f>
        <v>0.91564792176039123</v>
      </c>
      <c r="AN1565" s="3">
        <f>IFERROR(((Table1[[#This Row],[GT_T]]*Table1[[#This Row],[GT_ML_P]]/Table1[[#This Row],[GT_TOT]])+(Table1[[#This Row],[GT_F]]*Table1[[#This Row],[GT_ML_N]]/Table1[[#This Row],[GT_TOT]]))/Table1[[#This Row],[GT_TOT]],0)</f>
        <v>0.28557038755148523</v>
      </c>
      <c r="AO1565" s="3">
        <f>(Table1[[#This Row],[OBS_ACC]]-Table1[[#This Row],[EXP_ACC]])/(1-Table1[[#This Row],[EXP_ACC]])</f>
        <v>0.8819308763665118</v>
      </c>
      <c r="AP1565" s="3">
        <f>Table1[[#This Row],['# CM TP]]+Table1[[#This Row],['# CM FN]]</f>
        <v>818</v>
      </c>
      <c r="AQ1565" s="3">
        <f>Table1[[#This Row],['# CM TN]]+Table1[[#This Row],['# CM FP]]</f>
        <v>2454</v>
      </c>
      <c r="AR1565" s="2">
        <f>IFERROR(Table1[[#This Row],[NUM_T]]/(Table1[[#This Row],[NUM_T]]+Table1[[#This Row],[NUM_F]]),0)</f>
        <v>0.25</v>
      </c>
      <c r="AS1565" s="2">
        <f>IFERROR(((LEN(Table1[[#This Row],[Predictors]])-LEN(SUBSTITUTE(Table1[[#This Row],[Predictors]],"_","")))/Table1[[#This Row],[NumPredictors]])-Table1[[#This Row],[P_se]],0)</f>
        <v>7.7777777777777779E-2</v>
      </c>
      <c r="AT1565" s="2">
        <f>IFERROR((LEN(Table1[[#This Row],[Predictors]])-LEN(SUBSTITUTE(Table1[[#This Row],[Predictors]],".","")))/Table1[[#This Row],[NumPredictors]],0)</f>
        <v>0</v>
      </c>
      <c r="AU15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0.15555555555555556</v>
      </c>
      <c r="AV1565" s="2">
        <f>1-(Table1[[#This Row],[P_2gram]]+Table1[[#This Row],[P_order]]+Table1[[#This Row],[P_se]])</f>
        <v>0.76666666666666661</v>
      </c>
    </row>
    <row r="1566" spans="1:48" x14ac:dyDescent="0.25">
      <c r="A1566">
        <v>7</v>
      </c>
      <c r="B1566" t="s">
        <v>645</v>
      </c>
      <c r="C1566" t="s">
        <v>942</v>
      </c>
      <c r="D1566" t="s">
        <v>1509</v>
      </c>
      <c r="E1566">
        <v>1143</v>
      </c>
      <c r="F15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566" t="s">
        <v>969</v>
      </c>
      <c r="H1566" s="3">
        <v>1</v>
      </c>
      <c r="I1566" s="1">
        <v>42884.955358796295</v>
      </c>
      <c r="J1566" t="s">
        <v>970</v>
      </c>
      <c r="K1566" s="1" t="s">
        <v>11</v>
      </c>
      <c r="L1566" t="str">
        <f>SUBSTITUTE(SUBSTITUTE(Table1[[#This Row],[PredictorSetsOrig]],"task","act"),"startend","se")</f>
        <v>act,2gram,order</v>
      </c>
      <c r="M1566" s="32" t="s">
        <v>24</v>
      </c>
      <c r="N1566" s="3">
        <v>10</v>
      </c>
      <c r="O1566" s="3">
        <f>IF(Table1[[#This Row],[Algorithm]]="None",0,IF(Table1[[#This Row],[NumPredictors]]&lt;=5,5,IF(Table1[[#This Row],[NumPredictors]]&lt;=10,10,IF(Table1[[#This Row],[NumPredictors]]&lt;=30,30,50))))</f>
        <v>10</v>
      </c>
      <c r="P1566" s="2">
        <v>0.79720279720279696</v>
      </c>
      <c r="Q1566" s="2">
        <v>0.844807467911319</v>
      </c>
      <c r="R1566" s="3">
        <v>38.119999999999003</v>
      </c>
      <c r="S1566" s="3">
        <v>2.4199999999982502</v>
      </c>
      <c r="T1566" s="3">
        <v>1320.3</v>
      </c>
      <c r="U1566" s="3">
        <v>4.6140007565920103</v>
      </c>
      <c r="V1566" s="17"/>
      <c r="W1566" s="22">
        <f>IFERROR(Table1[[#This Row],[MutualInformation]]/Table1[[#This Row],[MutualInformationPotential]],0)</f>
        <v>0</v>
      </c>
      <c r="X1566" s="3">
        <v>0.43270700639439102</v>
      </c>
      <c r="Y1566" s="3"/>
      <c r="Z1566" s="3">
        <f>IFERROR(Table1[[#This Row],[MutualInformationVsOutcome]]/Table1[[#This Row],[MutualInformationVsOutcomePotential]],0)</f>
        <v>0</v>
      </c>
      <c r="AA1566">
        <v>54</v>
      </c>
      <c r="AB1566">
        <v>174</v>
      </c>
      <c r="AC1566">
        <v>11</v>
      </c>
      <c r="AD1566">
        <v>47</v>
      </c>
      <c r="AE1566" s="3" t="s">
        <v>974</v>
      </c>
      <c r="AF15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566" s="17" t="str">
        <f>RIGHT(Table1[[#This Row],[AlgorithmFunc]],LEN(Table1[[#This Row],[AlgorithmFunc]])-16)</f>
        <v>ClusterImportanceGBM</v>
      </c>
      <c r="AH1566" s="3">
        <f>Table1[[#This Row],['# CM TP]]+Table1[[#This Row],['# CM TN]]</f>
        <v>228</v>
      </c>
      <c r="AI1566" s="3">
        <f>Table1[[#This Row],['# CM FP]]+Table1[[#This Row],['# CM FN]]</f>
        <v>58</v>
      </c>
      <c r="AJ1566" s="3">
        <f>Table1[[#This Row],['# CM TP]]+Table1[[#This Row],['# CM FP]]</f>
        <v>65</v>
      </c>
      <c r="AK1566" s="3">
        <f>Table1[[#This Row],['# CM TN]]+Table1[[#This Row],['# CM FN]]</f>
        <v>221</v>
      </c>
      <c r="AL1566" s="3">
        <f>Table1[[#This Row],[GT_T]]+Table1[[#This Row],[GT_F]]</f>
        <v>286</v>
      </c>
      <c r="AM1566" s="3">
        <f>IFERROR((Table1[[#This Row],['# CM TP]]+Table1[[#This Row],['# CM TN]])/Table1[[#This Row],[GT_TOT]], 0)</f>
        <v>0.79720279720279719</v>
      </c>
      <c r="AN1566" s="3">
        <f>IFERROR(((Table1[[#This Row],[GT_T]]*Table1[[#This Row],[GT_ML_P]]/Table1[[#This Row],[GT_TOT]])+(Table1[[#This Row],[GT_F]]*Table1[[#This Row],[GT_ML_N]]/Table1[[#This Row],[GT_TOT]]))/Table1[[#This Row],[GT_TOT]],0)</f>
        <v>0.33788938334392882</v>
      </c>
      <c r="AO1566" s="3">
        <f>(Table1[[#This Row],[OBS_ACC]]-Table1[[#This Row],[EXP_ACC]])/(1-Table1[[#This Row],[EXP_ACC]])</f>
        <v>0.69371099375900136</v>
      </c>
      <c r="AP1566" s="3">
        <f>Table1[[#This Row],['# CM TP]]+Table1[[#This Row],['# CM FN]]</f>
        <v>101</v>
      </c>
      <c r="AQ1566" s="3">
        <f>Table1[[#This Row],['# CM TN]]+Table1[[#This Row],['# CM FP]]</f>
        <v>185</v>
      </c>
      <c r="AR1566" s="2">
        <f>IFERROR(Table1[[#This Row],[NUM_T]]/(Table1[[#This Row],[NUM_T]]+Table1[[#This Row],[NUM_F]]),0)</f>
        <v>0.35314685314685312</v>
      </c>
      <c r="AS1566" s="2">
        <f>IFERROR(((LEN(Table1[[#This Row],[Predictors]])-LEN(SUBSTITUTE(Table1[[#This Row],[Predictors]],"_","")))/Table1[[#This Row],[NumPredictors]])-Table1[[#This Row],[P_se]],0)</f>
        <v>0</v>
      </c>
      <c r="AT1566" s="2">
        <f>IFERROR((LEN(Table1[[#This Row],[Predictors]])-LEN(SUBSTITUTE(Table1[[#This Row],[Predictors]],".","")))/Table1[[#This Row],[NumPredictors]],0)</f>
        <v>0.6</v>
      </c>
      <c r="AU15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6" s="2">
        <f>1-(Table1[[#This Row],[P_2gram]]+Table1[[#This Row],[P_order]]+Table1[[#This Row],[P_se]])</f>
        <v>0.4</v>
      </c>
    </row>
    <row r="1567" spans="1:48" x14ac:dyDescent="0.25">
      <c r="A1567">
        <v>8</v>
      </c>
      <c r="B1567" t="s">
        <v>645</v>
      </c>
      <c r="C1567" t="s">
        <v>942</v>
      </c>
      <c r="D1567" t="s">
        <v>1509</v>
      </c>
      <c r="E1567">
        <v>1143</v>
      </c>
      <c r="F15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567" t="s">
        <v>969</v>
      </c>
      <c r="H1567" s="3">
        <v>1</v>
      </c>
      <c r="I1567" s="1">
        <v>42884.971192129633</v>
      </c>
      <c r="J1567" t="s">
        <v>970</v>
      </c>
      <c r="K1567" s="1" t="s">
        <v>11</v>
      </c>
      <c r="L1567" t="str">
        <f>SUBSTITUTE(SUBSTITUTE(Table1[[#This Row],[PredictorSetsOrig]],"task","act"),"startend","se")</f>
        <v>act,order</v>
      </c>
      <c r="M1567" s="32" t="s">
        <v>26</v>
      </c>
      <c r="N1567" s="3">
        <v>10</v>
      </c>
      <c r="O1567" s="3">
        <f>IF(Table1[[#This Row],[Algorithm]]="None",0,IF(Table1[[#This Row],[NumPredictors]]&lt;=5,5,IF(Table1[[#This Row],[NumPredictors]]&lt;=10,10,IF(Table1[[#This Row],[NumPredictors]]&lt;=30,30,50))))</f>
        <v>10</v>
      </c>
      <c r="P1567" s="2">
        <v>0.79720279720279696</v>
      </c>
      <c r="Q1567" s="2">
        <v>0.844807467911319</v>
      </c>
      <c r="R1567" s="3">
        <v>33.5299999999988</v>
      </c>
      <c r="S1567" s="3">
        <v>2.3499999999985399</v>
      </c>
      <c r="T1567" s="3">
        <v>1391.19</v>
      </c>
      <c r="U1567" s="3">
        <v>4.6140007565920103</v>
      </c>
      <c r="V1567" s="17"/>
      <c r="W1567" s="22">
        <f>IFERROR(Table1[[#This Row],[MutualInformation]]/Table1[[#This Row],[MutualInformationPotential]],0)</f>
        <v>0</v>
      </c>
      <c r="X1567" s="3">
        <v>0.43270700639439102</v>
      </c>
      <c r="Y1567" s="3"/>
      <c r="Z1567" s="3">
        <f>IFERROR(Table1[[#This Row],[MutualInformationVsOutcome]]/Table1[[#This Row],[MutualInformationVsOutcomePotential]],0)</f>
        <v>0</v>
      </c>
      <c r="AA1567">
        <v>54</v>
      </c>
      <c r="AB1567">
        <v>174</v>
      </c>
      <c r="AC1567">
        <v>11</v>
      </c>
      <c r="AD1567">
        <v>47</v>
      </c>
      <c r="AE1567" s="3" t="s">
        <v>974</v>
      </c>
      <c r="AF15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567" s="17" t="str">
        <f>RIGHT(Table1[[#This Row],[AlgorithmFunc]],LEN(Table1[[#This Row],[AlgorithmFunc]])-16)</f>
        <v>ClusterImportanceGBM</v>
      </c>
      <c r="AH1567" s="3">
        <f>Table1[[#This Row],['# CM TP]]+Table1[[#This Row],['# CM TN]]</f>
        <v>228</v>
      </c>
      <c r="AI1567" s="3">
        <f>Table1[[#This Row],['# CM FP]]+Table1[[#This Row],['# CM FN]]</f>
        <v>58</v>
      </c>
      <c r="AJ1567" s="3">
        <f>Table1[[#This Row],['# CM TP]]+Table1[[#This Row],['# CM FP]]</f>
        <v>65</v>
      </c>
      <c r="AK1567" s="3">
        <f>Table1[[#This Row],['# CM TN]]+Table1[[#This Row],['# CM FN]]</f>
        <v>221</v>
      </c>
      <c r="AL1567" s="3">
        <f>Table1[[#This Row],[GT_T]]+Table1[[#This Row],[GT_F]]</f>
        <v>286</v>
      </c>
      <c r="AM1567" s="3">
        <f>IFERROR((Table1[[#This Row],['# CM TP]]+Table1[[#This Row],['# CM TN]])/Table1[[#This Row],[GT_TOT]], 0)</f>
        <v>0.79720279720279719</v>
      </c>
      <c r="AN1567" s="3">
        <f>IFERROR(((Table1[[#This Row],[GT_T]]*Table1[[#This Row],[GT_ML_P]]/Table1[[#This Row],[GT_TOT]])+(Table1[[#This Row],[GT_F]]*Table1[[#This Row],[GT_ML_N]]/Table1[[#This Row],[GT_TOT]]))/Table1[[#This Row],[GT_TOT]],0)</f>
        <v>0.33788938334392882</v>
      </c>
      <c r="AO1567" s="3">
        <f>(Table1[[#This Row],[OBS_ACC]]-Table1[[#This Row],[EXP_ACC]])/(1-Table1[[#This Row],[EXP_ACC]])</f>
        <v>0.69371099375900136</v>
      </c>
      <c r="AP1567" s="3">
        <f>Table1[[#This Row],['# CM TP]]+Table1[[#This Row],['# CM FN]]</f>
        <v>101</v>
      </c>
      <c r="AQ1567" s="3">
        <f>Table1[[#This Row],['# CM TN]]+Table1[[#This Row],['# CM FP]]</f>
        <v>185</v>
      </c>
      <c r="AR1567" s="2">
        <f>IFERROR(Table1[[#This Row],[NUM_T]]/(Table1[[#This Row],[NUM_T]]+Table1[[#This Row],[NUM_F]]),0)</f>
        <v>0.35314685314685312</v>
      </c>
      <c r="AS1567" s="2">
        <f>IFERROR(((LEN(Table1[[#This Row],[Predictors]])-LEN(SUBSTITUTE(Table1[[#This Row],[Predictors]],"_","")))/Table1[[#This Row],[NumPredictors]])-Table1[[#This Row],[P_se]],0)</f>
        <v>0</v>
      </c>
      <c r="AT1567" s="2">
        <f>IFERROR((LEN(Table1[[#This Row],[Predictors]])-LEN(SUBSTITUTE(Table1[[#This Row],[Predictors]],".","")))/Table1[[#This Row],[NumPredictors]],0)</f>
        <v>0.6</v>
      </c>
      <c r="AU15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7" s="2">
        <f>1-(Table1[[#This Row],[P_2gram]]+Table1[[#This Row],[P_order]]+Table1[[#This Row],[P_se]])</f>
        <v>0.4</v>
      </c>
    </row>
    <row r="1568" spans="1:48" x14ac:dyDescent="0.25">
      <c r="A1568">
        <v>5</v>
      </c>
      <c r="B1568" t="s">
        <v>645</v>
      </c>
      <c r="C1568" t="s">
        <v>942</v>
      </c>
      <c r="D1568" t="s">
        <v>1509</v>
      </c>
      <c r="E1568">
        <v>1143</v>
      </c>
      <c r="F15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568" t="s">
        <v>969</v>
      </c>
      <c r="H1568" s="3">
        <v>1</v>
      </c>
      <c r="I1568" s="1">
        <v>42884.936215277776</v>
      </c>
      <c r="J1568" t="s">
        <v>970</v>
      </c>
      <c r="K1568" s="1" t="s">
        <v>11</v>
      </c>
      <c r="L1568" t="str">
        <f>SUBSTITUTE(SUBSTITUTE(Table1[[#This Row],[PredictorSetsOrig]],"task","act"),"startend","se")</f>
        <v>act,se,2gram,order</v>
      </c>
      <c r="M1568" s="32" t="s">
        <v>20</v>
      </c>
      <c r="N1568" s="3">
        <v>10</v>
      </c>
      <c r="O1568" s="3">
        <f>IF(Table1[[#This Row],[Algorithm]]="None",0,IF(Table1[[#This Row],[NumPredictors]]&lt;=5,5,IF(Table1[[#This Row],[NumPredictors]]&lt;=10,10,IF(Table1[[#This Row],[NumPredictors]]&lt;=30,30,50))))</f>
        <v>10</v>
      </c>
      <c r="P1568" s="2">
        <v>0.79720279720279696</v>
      </c>
      <c r="Q1568" s="2">
        <v>0.844807467911319</v>
      </c>
      <c r="R1568" s="3">
        <v>38.479999999999599</v>
      </c>
      <c r="S1568" s="3">
        <v>2.3199999999997098</v>
      </c>
      <c r="T1568" s="3">
        <v>1587.83</v>
      </c>
      <c r="U1568" s="3">
        <v>4.6140007565920103</v>
      </c>
      <c r="V1568" s="17"/>
      <c r="W1568" s="22">
        <f>IFERROR(Table1[[#This Row],[MutualInformation]]/Table1[[#This Row],[MutualInformationPotential]],0)</f>
        <v>0</v>
      </c>
      <c r="X1568" s="3">
        <v>0.43270700639439102</v>
      </c>
      <c r="Y1568" s="3"/>
      <c r="Z1568" s="3">
        <f>IFERROR(Table1[[#This Row],[MutualInformationVsOutcome]]/Table1[[#This Row],[MutualInformationVsOutcomePotential]],0)</f>
        <v>0</v>
      </c>
      <c r="AA1568">
        <v>54</v>
      </c>
      <c r="AB1568">
        <v>174</v>
      </c>
      <c r="AC1568">
        <v>11</v>
      </c>
      <c r="AD1568">
        <v>47</v>
      </c>
      <c r="AE1568" s="3" t="s">
        <v>974</v>
      </c>
      <c r="AF15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568" s="17" t="str">
        <f>RIGHT(Table1[[#This Row],[AlgorithmFunc]],LEN(Table1[[#This Row],[AlgorithmFunc]])-16)</f>
        <v>ClusterImportanceGBM</v>
      </c>
      <c r="AH1568" s="3">
        <f>Table1[[#This Row],['# CM TP]]+Table1[[#This Row],['# CM TN]]</f>
        <v>228</v>
      </c>
      <c r="AI1568" s="3">
        <f>Table1[[#This Row],['# CM FP]]+Table1[[#This Row],['# CM FN]]</f>
        <v>58</v>
      </c>
      <c r="AJ1568" s="3">
        <f>Table1[[#This Row],['# CM TP]]+Table1[[#This Row],['# CM FP]]</f>
        <v>65</v>
      </c>
      <c r="AK1568" s="3">
        <f>Table1[[#This Row],['# CM TN]]+Table1[[#This Row],['# CM FN]]</f>
        <v>221</v>
      </c>
      <c r="AL1568" s="3">
        <f>Table1[[#This Row],[GT_T]]+Table1[[#This Row],[GT_F]]</f>
        <v>286</v>
      </c>
      <c r="AM1568" s="3">
        <f>IFERROR((Table1[[#This Row],['# CM TP]]+Table1[[#This Row],['# CM TN]])/Table1[[#This Row],[GT_TOT]], 0)</f>
        <v>0.79720279720279719</v>
      </c>
      <c r="AN1568" s="3">
        <f>IFERROR(((Table1[[#This Row],[GT_T]]*Table1[[#This Row],[GT_ML_P]]/Table1[[#This Row],[GT_TOT]])+(Table1[[#This Row],[GT_F]]*Table1[[#This Row],[GT_ML_N]]/Table1[[#This Row],[GT_TOT]]))/Table1[[#This Row],[GT_TOT]],0)</f>
        <v>0.33788938334392882</v>
      </c>
      <c r="AO1568" s="3">
        <f>(Table1[[#This Row],[OBS_ACC]]-Table1[[#This Row],[EXP_ACC]])/(1-Table1[[#This Row],[EXP_ACC]])</f>
        <v>0.69371099375900136</v>
      </c>
      <c r="AP1568" s="3">
        <f>Table1[[#This Row],['# CM TP]]+Table1[[#This Row],['# CM FN]]</f>
        <v>101</v>
      </c>
      <c r="AQ1568" s="3">
        <f>Table1[[#This Row],['# CM TN]]+Table1[[#This Row],['# CM FP]]</f>
        <v>185</v>
      </c>
      <c r="AR1568" s="2">
        <f>IFERROR(Table1[[#This Row],[NUM_T]]/(Table1[[#This Row],[NUM_T]]+Table1[[#This Row],[NUM_F]]),0)</f>
        <v>0.35314685314685312</v>
      </c>
      <c r="AS1568" s="2">
        <f>IFERROR(((LEN(Table1[[#This Row],[Predictors]])-LEN(SUBSTITUTE(Table1[[#This Row],[Predictors]],"_","")))/Table1[[#This Row],[NumPredictors]])-Table1[[#This Row],[P_se]],0)</f>
        <v>0</v>
      </c>
      <c r="AT1568" s="2">
        <f>IFERROR((LEN(Table1[[#This Row],[Predictors]])-LEN(SUBSTITUTE(Table1[[#This Row],[Predictors]],".","")))/Table1[[#This Row],[NumPredictors]],0)</f>
        <v>0.6</v>
      </c>
      <c r="AU15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8" s="2">
        <f>1-(Table1[[#This Row],[P_2gram]]+Table1[[#This Row],[P_order]]+Table1[[#This Row],[P_se]])</f>
        <v>0.4</v>
      </c>
    </row>
    <row r="1569" spans="1:48" x14ac:dyDescent="0.25">
      <c r="A1569">
        <v>2</v>
      </c>
      <c r="B1569" t="s">
        <v>645</v>
      </c>
      <c r="C1569" t="s">
        <v>1503</v>
      </c>
      <c r="D1569" t="s">
        <v>1507</v>
      </c>
      <c r="E1569">
        <v>13087</v>
      </c>
      <c r="F15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569" t="s">
        <v>1885</v>
      </c>
      <c r="H1569" s="3">
        <v>1</v>
      </c>
      <c r="I1569" s="1">
        <v>43141.761921296296</v>
      </c>
      <c r="J1569" t="s">
        <v>37</v>
      </c>
      <c r="K1569" t="s">
        <v>11</v>
      </c>
      <c r="L1569" t="str">
        <f>SUBSTITUTE(SUBSTITUTE(Table1[[#This Row],[PredictorSetsOrig]],"task","act"),"startend","se")</f>
        <v>act,se,order</v>
      </c>
      <c r="M1569" s="32" t="s">
        <v>18</v>
      </c>
      <c r="N1569" s="3">
        <v>10</v>
      </c>
      <c r="O1569" s="3">
        <f>IF(Table1[[#This Row],[Algorithm]]="None",0,IF(Table1[[#This Row],[NumPredictors]]&lt;=5,5,IF(Table1[[#This Row],[NumPredictors]]&lt;=10,10,IF(Table1[[#This Row],[NumPredictors]]&lt;=30,30,50))))</f>
        <v>10</v>
      </c>
      <c r="P1569" s="2">
        <v>0.88600244498777503</v>
      </c>
      <c r="Q1569" s="2">
        <v>0.89444727457972495</v>
      </c>
      <c r="R1569">
        <v>11.799999999999301</v>
      </c>
      <c r="S1569">
        <v>13</v>
      </c>
      <c r="T1569">
        <v>2.20999999999913</v>
      </c>
      <c r="U1569" s="3">
        <v>3.8997840552573901</v>
      </c>
      <c r="V1569" s="17"/>
      <c r="W1569" s="22">
        <f>IFERROR(Table1[[#This Row],[MutualInformation]]/Table1[[#This Row],[MutualInformationPotential]],0)</f>
        <v>0</v>
      </c>
      <c r="X1569" s="3">
        <v>0.41587450575012802</v>
      </c>
      <c r="Y1569" s="3"/>
      <c r="Z1569" s="3">
        <f>IFERROR(Table1[[#This Row],[MutualInformationVsOutcome]]/Table1[[#This Row],[MutualInformationVsOutcomePotential]],0)</f>
        <v>0</v>
      </c>
      <c r="AA1569">
        <v>584</v>
      </c>
      <c r="AB1569">
        <v>2315</v>
      </c>
      <c r="AC1569">
        <v>139</v>
      </c>
      <c r="AD1569">
        <v>234</v>
      </c>
      <c r="AE1569" s="3" t="s">
        <v>1886</v>
      </c>
      <c r="AF156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569" s="17" t="str">
        <f>RIGHT(Table1[[#This Row],[AlgorithmFunc]],LEN(Table1[[#This Row],[AlgorithmFunc]])-16)</f>
        <v>Cluster</v>
      </c>
      <c r="AH1569" s="3">
        <f>Table1[[#This Row],['# CM TP]]+Table1[[#This Row],['# CM TN]]</f>
        <v>2899</v>
      </c>
      <c r="AI1569" s="3">
        <f>Table1[[#This Row],['# CM FP]]+Table1[[#This Row],['# CM FN]]</f>
        <v>373</v>
      </c>
      <c r="AJ1569" s="3">
        <f>Table1[[#This Row],['# CM TP]]+Table1[[#This Row],['# CM FP]]</f>
        <v>723</v>
      </c>
      <c r="AK1569" s="3">
        <f>Table1[[#This Row],['# CM TN]]+Table1[[#This Row],['# CM FN]]</f>
        <v>2549</v>
      </c>
      <c r="AL1569" s="3">
        <f>Table1[[#This Row],[GT_T]]+Table1[[#This Row],[GT_F]]</f>
        <v>3272</v>
      </c>
      <c r="AM1569" s="3">
        <f>IFERROR((Table1[[#This Row],['# CM TP]]+Table1[[#This Row],['# CM TN]])/Table1[[#This Row],[GT_TOT]], 0)</f>
        <v>0.88600244498777503</v>
      </c>
      <c r="AN1569" s="3">
        <f>IFERROR(((Table1[[#This Row],[GT_T]]*Table1[[#This Row],[GT_ML_P]]/Table1[[#This Row],[GT_TOT]])+(Table1[[#This Row],[GT_F]]*Table1[[#This Row],[GT_ML_N]]/Table1[[#This Row],[GT_TOT]]))/Table1[[#This Row],[GT_TOT]],0)</f>
        <v>0.28458421010156559</v>
      </c>
      <c r="AO1569" s="3">
        <f>(Table1[[#This Row],[OBS_ACC]]-Table1[[#This Row],[EXP_ACC]])/(1-Table1[[#This Row],[EXP_ACC]])</f>
        <v>0.84065552281365097</v>
      </c>
      <c r="AP1569" s="3">
        <f>Table1[[#This Row],['# CM TP]]+Table1[[#This Row],['# CM FN]]</f>
        <v>818</v>
      </c>
      <c r="AQ1569" s="3">
        <f>Table1[[#This Row],['# CM TN]]+Table1[[#This Row],['# CM FP]]</f>
        <v>2454</v>
      </c>
      <c r="AR1569" s="2">
        <f>IFERROR(Table1[[#This Row],[NUM_T]]/(Table1[[#This Row],[NUM_T]]+Table1[[#This Row],[NUM_F]]),0)</f>
        <v>0.25</v>
      </c>
      <c r="AS1569" s="2">
        <f>IFERROR(((LEN(Table1[[#This Row],[Predictors]])-LEN(SUBSTITUTE(Table1[[#This Row],[Predictors]],"_","")))/Table1[[#This Row],[NumPredictors]])-Table1[[#This Row],[P_se]],0)</f>
        <v>0</v>
      </c>
      <c r="AT1569" s="2">
        <f>IFERROR((LEN(Table1[[#This Row],[Predictors]])-LEN(SUBSTITUTE(Table1[[#This Row],[Predictors]],".","")))/Table1[[#This Row],[NumPredictors]],0)</f>
        <v>0.8</v>
      </c>
      <c r="AU15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69" s="2">
        <f>1-(Table1[[#This Row],[P_2gram]]+Table1[[#This Row],[P_order]]+Table1[[#This Row],[P_se]])</f>
        <v>0.19999999999999996</v>
      </c>
    </row>
    <row r="1570" spans="1:48" x14ac:dyDescent="0.25">
      <c r="A1570">
        <v>18</v>
      </c>
      <c r="B1570" t="s">
        <v>645</v>
      </c>
      <c r="C1570" t="s">
        <v>942</v>
      </c>
      <c r="D1570" t="s">
        <v>1509</v>
      </c>
      <c r="E1570">
        <v>1143</v>
      </c>
      <c r="F15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570" t="s">
        <v>1525</v>
      </c>
      <c r="H1570" s="3">
        <v>1</v>
      </c>
      <c r="I1570" s="1">
        <v>43123.919618055559</v>
      </c>
      <c r="J1570" t="s">
        <v>1317</v>
      </c>
      <c r="K1570" t="s">
        <v>11</v>
      </c>
      <c r="L1570" t="str">
        <f>SUBSTITUTE(SUBSTITUTE(Table1[[#This Row],[PredictorSetsOrig]],"task","act"),"startend","se")</f>
        <v>act,2gram,order</v>
      </c>
      <c r="M1570" s="32" t="s">
        <v>24</v>
      </c>
      <c r="N1570" s="3">
        <v>30</v>
      </c>
      <c r="O1570" s="3">
        <f>IF(Table1[[#This Row],[Algorithm]]="None",0,IF(Table1[[#This Row],[NumPredictors]]&lt;=5,5,IF(Table1[[#This Row],[NumPredictors]]&lt;=10,10,IF(Table1[[#This Row],[NumPredictors]]&lt;=30,30,50))))</f>
        <v>30</v>
      </c>
      <c r="P1570" s="2">
        <v>0.79720279720279696</v>
      </c>
      <c r="Q1570" s="2">
        <v>0.88914819136522705</v>
      </c>
      <c r="R1570">
        <v>29.479999999999599</v>
      </c>
      <c r="S1570">
        <v>2.95999999999913</v>
      </c>
      <c r="T1570">
        <v>1063.1099999999999</v>
      </c>
      <c r="U1570" s="3">
        <v>6.0757124825189104</v>
      </c>
      <c r="V1570" s="17"/>
      <c r="W1570" s="22">
        <f>IFERROR(Table1[[#This Row],[MutualInformation]]/Table1[[#This Row],[MutualInformationPotential]],0)</f>
        <v>0</v>
      </c>
      <c r="X1570" s="3">
        <v>0.57172180873511402</v>
      </c>
      <c r="Y1570" s="3"/>
      <c r="Z1570" s="3">
        <f>IFERROR(Table1[[#This Row],[MutualInformationVsOutcome]]/Table1[[#This Row],[MutualInformationVsOutcomePotential]],0)</f>
        <v>0</v>
      </c>
      <c r="AA1570">
        <v>69</v>
      </c>
      <c r="AB1570">
        <v>159</v>
      </c>
      <c r="AC1570">
        <v>26</v>
      </c>
      <c r="AD1570">
        <v>32</v>
      </c>
      <c r="AE1570" s="3" t="s">
        <v>1531</v>
      </c>
      <c r="AF157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570" s="17" t="str">
        <f>RIGHT(Table1[[#This Row],[AlgorithmFunc]],LEN(Table1[[#This Row],[AlgorithmFunc]])-16)</f>
        <v>ClusterMRMR</v>
      </c>
      <c r="AH1570" s="3">
        <f>Table1[[#This Row],['# CM TP]]+Table1[[#This Row],['# CM TN]]</f>
        <v>228</v>
      </c>
      <c r="AI1570" s="3">
        <f>Table1[[#This Row],['# CM FP]]+Table1[[#This Row],['# CM FN]]</f>
        <v>58</v>
      </c>
      <c r="AJ1570" s="3">
        <f>Table1[[#This Row],['# CM TP]]+Table1[[#This Row],['# CM FP]]</f>
        <v>95</v>
      </c>
      <c r="AK1570" s="3">
        <f>Table1[[#This Row],['# CM TN]]+Table1[[#This Row],['# CM FN]]</f>
        <v>191</v>
      </c>
      <c r="AL1570" s="3">
        <f>Table1[[#This Row],[GT_T]]+Table1[[#This Row],[GT_F]]</f>
        <v>286</v>
      </c>
      <c r="AM1570" s="3">
        <f>IFERROR((Table1[[#This Row],['# CM TP]]+Table1[[#This Row],['# CM TN]])/Table1[[#This Row],[GT_TOT]], 0)</f>
        <v>0.79720279720279719</v>
      </c>
      <c r="AN1570" s="3">
        <f>IFERROR(((Table1[[#This Row],[GT_T]]*Table1[[#This Row],[GT_ML_P]]/Table1[[#This Row],[GT_TOT]])+(Table1[[#This Row],[GT_F]]*Table1[[#This Row],[GT_ML_N]]/Table1[[#This Row],[GT_TOT]]))/Table1[[#This Row],[GT_TOT]],0)</f>
        <v>0.40023962051934081</v>
      </c>
      <c r="AO1570" s="3">
        <f>(Table1[[#This Row],[OBS_ACC]]-Table1[[#This Row],[EXP_ACC]])/(1-Table1[[#This Row],[EXP_ACC]])</f>
        <v>0.66186962371070979</v>
      </c>
      <c r="AP1570" s="3">
        <f>Table1[[#This Row],['# CM TP]]+Table1[[#This Row],['# CM FN]]</f>
        <v>101</v>
      </c>
      <c r="AQ1570" s="3">
        <f>Table1[[#This Row],['# CM TN]]+Table1[[#This Row],['# CM FP]]</f>
        <v>185</v>
      </c>
      <c r="AR1570" s="2">
        <f>IFERROR(Table1[[#This Row],[NUM_T]]/(Table1[[#This Row],[NUM_T]]+Table1[[#This Row],[NUM_F]]),0)</f>
        <v>0.35314685314685312</v>
      </c>
      <c r="AS1570" s="2">
        <f>IFERROR(((LEN(Table1[[#This Row],[Predictors]])-LEN(SUBSTITUTE(Table1[[#This Row],[Predictors]],"_","")))/Table1[[#This Row],[NumPredictors]])-Table1[[#This Row],[P_se]],0)</f>
        <v>0</v>
      </c>
      <c r="AT1570" s="2">
        <f>IFERROR((LEN(Table1[[#This Row],[Predictors]])-LEN(SUBSTITUTE(Table1[[#This Row],[Predictors]],".","")))/Table1[[#This Row],[NumPredictors]],0)</f>
        <v>0.43333333333333335</v>
      </c>
      <c r="AU15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0" s="2">
        <f>1-(Table1[[#This Row],[P_2gram]]+Table1[[#This Row],[P_order]]+Table1[[#This Row],[P_se]])</f>
        <v>0.56666666666666665</v>
      </c>
    </row>
    <row r="1571" spans="1:48" x14ac:dyDescent="0.25">
      <c r="A1571">
        <v>19</v>
      </c>
      <c r="B1571" t="s">
        <v>645</v>
      </c>
      <c r="C1571" t="s">
        <v>942</v>
      </c>
      <c r="D1571" t="s">
        <v>1509</v>
      </c>
      <c r="E1571">
        <v>1143</v>
      </c>
      <c r="F15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571" t="s">
        <v>1525</v>
      </c>
      <c r="H1571" s="3">
        <v>1</v>
      </c>
      <c r="I1571" s="1">
        <v>43123.932372685187</v>
      </c>
      <c r="J1571" t="s">
        <v>1317</v>
      </c>
      <c r="K1571" t="s">
        <v>11</v>
      </c>
      <c r="L1571" t="str">
        <f>SUBSTITUTE(SUBSTITUTE(Table1[[#This Row],[PredictorSetsOrig]],"task","act"),"startend","se")</f>
        <v>act,order</v>
      </c>
      <c r="M1571" s="32" t="s">
        <v>26</v>
      </c>
      <c r="N1571" s="3">
        <v>30</v>
      </c>
      <c r="O1571" s="3">
        <f>IF(Table1[[#This Row],[Algorithm]]="None",0,IF(Table1[[#This Row],[NumPredictors]]&lt;=5,5,IF(Table1[[#This Row],[NumPredictors]]&lt;=10,10,IF(Table1[[#This Row],[NumPredictors]]&lt;=30,30,50))))</f>
        <v>30</v>
      </c>
      <c r="P1571" s="2">
        <v>0.79720279720279696</v>
      </c>
      <c r="Q1571" s="2">
        <v>0.88914819136522705</v>
      </c>
      <c r="R1571">
        <v>27.579999999999899</v>
      </c>
      <c r="S1571">
        <v>3.15999999999985</v>
      </c>
      <c r="T1571">
        <v>905.41</v>
      </c>
      <c r="U1571" s="3">
        <v>6.0757124825189104</v>
      </c>
      <c r="V1571" s="17"/>
      <c r="W1571" s="22">
        <f>IFERROR(Table1[[#This Row],[MutualInformation]]/Table1[[#This Row],[MutualInformationPotential]],0)</f>
        <v>0</v>
      </c>
      <c r="X1571" s="3">
        <v>0.57172180873511402</v>
      </c>
      <c r="Y1571" s="3"/>
      <c r="Z1571" s="3">
        <f>IFERROR(Table1[[#This Row],[MutualInformationVsOutcome]]/Table1[[#This Row],[MutualInformationVsOutcomePotential]],0)</f>
        <v>0</v>
      </c>
      <c r="AA1571">
        <v>69</v>
      </c>
      <c r="AB1571">
        <v>159</v>
      </c>
      <c r="AC1571">
        <v>26</v>
      </c>
      <c r="AD1571">
        <v>32</v>
      </c>
      <c r="AE1571" s="3" t="s">
        <v>1531</v>
      </c>
      <c r="AF157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571" s="17" t="str">
        <f>RIGHT(Table1[[#This Row],[AlgorithmFunc]],LEN(Table1[[#This Row],[AlgorithmFunc]])-16)</f>
        <v>ClusterMRMR</v>
      </c>
      <c r="AH1571" s="3">
        <f>Table1[[#This Row],['# CM TP]]+Table1[[#This Row],['# CM TN]]</f>
        <v>228</v>
      </c>
      <c r="AI1571" s="3">
        <f>Table1[[#This Row],['# CM FP]]+Table1[[#This Row],['# CM FN]]</f>
        <v>58</v>
      </c>
      <c r="AJ1571" s="3">
        <f>Table1[[#This Row],['# CM TP]]+Table1[[#This Row],['# CM FP]]</f>
        <v>95</v>
      </c>
      <c r="AK1571" s="3">
        <f>Table1[[#This Row],['# CM TN]]+Table1[[#This Row],['# CM FN]]</f>
        <v>191</v>
      </c>
      <c r="AL1571" s="3">
        <f>Table1[[#This Row],[GT_T]]+Table1[[#This Row],[GT_F]]</f>
        <v>286</v>
      </c>
      <c r="AM1571" s="3">
        <f>IFERROR((Table1[[#This Row],['# CM TP]]+Table1[[#This Row],['# CM TN]])/Table1[[#This Row],[GT_TOT]], 0)</f>
        <v>0.79720279720279719</v>
      </c>
      <c r="AN1571" s="3">
        <f>IFERROR(((Table1[[#This Row],[GT_T]]*Table1[[#This Row],[GT_ML_P]]/Table1[[#This Row],[GT_TOT]])+(Table1[[#This Row],[GT_F]]*Table1[[#This Row],[GT_ML_N]]/Table1[[#This Row],[GT_TOT]]))/Table1[[#This Row],[GT_TOT]],0)</f>
        <v>0.40023962051934081</v>
      </c>
      <c r="AO1571" s="3">
        <f>(Table1[[#This Row],[OBS_ACC]]-Table1[[#This Row],[EXP_ACC]])/(1-Table1[[#This Row],[EXP_ACC]])</f>
        <v>0.66186962371070979</v>
      </c>
      <c r="AP1571" s="3">
        <f>Table1[[#This Row],['# CM TP]]+Table1[[#This Row],['# CM FN]]</f>
        <v>101</v>
      </c>
      <c r="AQ1571" s="3">
        <f>Table1[[#This Row],['# CM TN]]+Table1[[#This Row],['# CM FP]]</f>
        <v>185</v>
      </c>
      <c r="AR1571" s="2">
        <f>IFERROR(Table1[[#This Row],[NUM_T]]/(Table1[[#This Row],[NUM_T]]+Table1[[#This Row],[NUM_F]]),0)</f>
        <v>0.35314685314685312</v>
      </c>
      <c r="AS1571" s="2">
        <f>IFERROR(((LEN(Table1[[#This Row],[Predictors]])-LEN(SUBSTITUTE(Table1[[#This Row],[Predictors]],"_","")))/Table1[[#This Row],[NumPredictors]])-Table1[[#This Row],[P_se]],0)</f>
        <v>0</v>
      </c>
      <c r="AT1571" s="2">
        <f>IFERROR((LEN(Table1[[#This Row],[Predictors]])-LEN(SUBSTITUTE(Table1[[#This Row],[Predictors]],".","")))/Table1[[#This Row],[NumPredictors]],0)</f>
        <v>0.43333333333333335</v>
      </c>
      <c r="AU15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1" s="2">
        <f>1-(Table1[[#This Row],[P_2gram]]+Table1[[#This Row],[P_order]]+Table1[[#This Row],[P_se]])</f>
        <v>0.56666666666666665</v>
      </c>
    </row>
    <row r="1572" spans="1:48" x14ac:dyDescent="0.25">
      <c r="A1572">
        <v>5</v>
      </c>
      <c r="B1572" t="s">
        <v>645</v>
      </c>
      <c r="C1572" t="s">
        <v>942</v>
      </c>
      <c r="D1572" t="s">
        <v>1509</v>
      </c>
      <c r="E1572">
        <v>1143</v>
      </c>
      <c r="F15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572" t="s">
        <v>1536</v>
      </c>
      <c r="H1572" s="3">
        <v>1</v>
      </c>
      <c r="I1572" s="1">
        <v>43124.952233796299</v>
      </c>
      <c r="J1572" t="s">
        <v>1317</v>
      </c>
      <c r="K1572" t="s">
        <v>11</v>
      </c>
      <c r="L1572" t="str">
        <f>SUBSTITUTE(SUBSTITUTE(Table1[[#This Row],[PredictorSetsOrig]],"task","act"),"startend","se")</f>
        <v>act,se,2gram,order</v>
      </c>
      <c r="M1572" s="32" t="s">
        <v>20</v>
      </c>
      <c r="N1572" s="3">
        <v>30</v>
      </c>
      <c r="O1572" s="3">
        <f>IF(Table1[[#This Row],[Algorithm]]="None",0,IF(Table1[[#This Row],[NumPredictors]]&lt;=5,5,IF(Table1[[#This Row],[NumPredictors]]&lt;=10,10,IF(Table1[[#This Row],[NumPredictors]]&lt;=30,30,50))))</f>
        <v>30</v>
      </c>
      <c r="P1572" s="2">
        <v>0.79720279720279696</v>
      </c>
      <c r="Q1572" s="2">
        <v>0.88914819136522705</v>
      </c>
      <c r="R1572">
        <v>27.7699999999986</v>
      </c>
      <c r="S1572">
        <v>3.1899999999986899</v>
      </c>
      <c r="T1572">
        <v>1228.33</v>
      </c>
      <c r="U1572" s="3">
        <v>6.0757124825189104</v>
      </c>
      <c r="V1572" s="17"/>
      <c r="W1572" s="22">
        <f>IFERROR(Table1[[#This Row],[MutualInformation]]/Table1[[#This Row],[MutualInformationPotential]],0)</f>
        <v>0</v>
      </c>
      <c r="X1572" s="3">
        <v>0.57172180873511402</v>
      </c>
      <c r="Y1572" s="3"/>
      <c r="Z1572" s="3">
        <f>IFERROR(Table1[[#This Row],[MutualInformationVsOutcome]]/Table1[[#This Row],[MutualInformationVsOutcomePotential]],0)</f>
        <v>0</v>
      </c>
      <c r="AA1572">
        <v>69</v>
      </c>
      <c r="AB1572">
        <v>159</v>
      </c>
      <c r="AC1572">
        <v>26</v>
      </c>
      <c r="AD1572">
        <v>32</v>
      </c>
      <c r="AE1572" s="3" t="s">
        <v>1531</v>
      </c>
      <c r="AF157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572" s="17" t="str">
        <f>RIGHT(Table1[[#This Row],[AlgorithmFunc]],LEN(Table1[[#This Row],[AlgorithmFunc]])-16)</f>
        <v>ClusterMRMR</v>
      </c>
      <c r="AH1572" s="3">
        <f>Table1[[#This Row],['# CM TP]]+Table1[[#This Row],['# CM TN]]</f>
        <v>228</v>
      </c>
      <c r="AI1572" s="3">
        <f>Table1[[#This Row],['# CM FP]]+Table1[[#This Row],['# CM FN]]</f>
        <v>58</v>
      </c>
      <c r="AJ1572" s="3">
        <f>Table1[[#This Row],['# CM TP]]+Table1[[#This Row],['# CM FP]]</f>
        <v>95</v>
      </c>
      <c r="AK1572" s="3">
        <f>Table1[[#This Row],['# CM TN]]+Table1[[#This Row],['# CM FN]]</f>
        <v>191</v>
      </c>
      <c r="AL1572" s="3">
        <f>Table1[[#This Row],[GT_T]]+Table1[[#This Row],[GT_F]]</f>
        <v>286</v>
      </c>
      <c r="AM1572" s="3">
        <f>IFERROR((Table1[[#This Row],['# CM TP]]+Table1[[#This Row],['# CM TN]])/Table1[[#This Row],[GT_TOT]], 0)</f>
        <v>0.79720279720279719</v>
      </c>
      <c r="AN1572" s="3">
        <f>IFERROR(((Table1[[#This Row],[GT_T]]*Table1[[#This Row],[GT_ML_P]]/Table1[[#This Row],[GT_TOT]])+(Table1[[#This Row],[GT_F]]*Table1[[#This Row],[GT_ML_N]]/Table1[[#This Row],[GT_TOT]]))/Table1[[#This Row],[GT_TOT]],0)</f>
        <v>0.40023962051934081</v>
      </c>
      <c r="AO1572" s="3">
        <f>(Table1[[#This Row],[OBS_ACC]]-Table1[[#This Row],[EXP_ACC]])/(1-Table1[[#This Row],[EXP_ACC]])</f>
        <v>0.66186962371070979</v>
      </c>
      <c r="AP1572" s="3">
        <f>Table1[[#This Row],['# CM TP]]+Table1[[#This Row],['# CM FN]]</f>
        <v>101</v>
      </c>
      <c r="AQ1572" s="3">
        <f>Table1[[#This Row],['# CM TN]]+Table1[[#This Row],['# CM FP]]</f>
        <v>185</v>
      </c>
      <c r="AR1572" s="2">
        <f>IFERROR(Table1[[#This Row],[NUM_T]]/(Table1[[#This Row],[NUM_T]]+Table1[[#This Row],[NUM_F]]),0)</f>
        <v>0.35314685314685312</v>
      </c>
      <c r="AS1572" s="2">
        <f>IFERROR(((LEN(Table1[[#This Row],[Predictors]])-LEN(SUBSTITUTE(Table1[[#This Row],[Predictors]],"_","")))/Table1[[#This Row],[NumPredictors]])-Table1[[#This Row],[P_se]],0)</f>
        <v>0</v>
      </c>
      <c r="AT1572" s="2">
        <f>IFERROR((LEN(Table1[[#This Row],[Predictors]])-LEN(SUBSTITUTE(Table1[[#This Row],[Predictors]],".","")))/Table1[[#This Row],[NumPredictors]],0)</f>
        <v>0.43333333333333335</v>
      </c>
      <c r="AU15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2" s="2">
        <f>1-(Table1[[#This Row],[P_2gram]]+Table1[[#This Row],[P_order]]+Table1[[#This Row],[P_se]])</f>
        <v>0.56666666666666665</v>
      </c>
    </row>
    <row r="1573" spans="1:48" x14ac:dyDescent="0.25">
      <c r="A1573" s="26">
        <v>74</v>
      </c>
      <c r="B1573" s="26" t="s">
        <v>645</v>
      </c>
      <c r="C1573" s="26" t="s">
        <v>190</v>
      </c>
      <c r="D1573" s="26" t="s">
        <v>1510</v>
      </c>
      <c r="E1573" s="26">
        <v>4000</v>
      </c>
      <c r="F15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73" s="26" t="s">
        <v>1070</v>
      </c>
      <c r="H1573" s="27">
        <v>1</v>
      </c>
      <c r="I1573" s="28">
        <v>43118.815393518518</v>
      </c>
      <c r="J1573" s="26" t="s">
        <v>995</v>
      </c>
      <c r="K1573" s="26" t="s">
        <v>11</v>
      </c>
      <c r="L1573" t="str">
        <f>SUBSTITUTE(SUBSTITUTE(Table1[[#This Row],[PredictorSetsOrig]],"task","act"),"startend","se")</f>
        <v>act,order</v>
      </c>
      <c r="M1573" s="32" t="s">
        <v>26</v>
      </c>
      <c r="N1573" s="27">
        <v>30</v>
      </c>
      <c r="O1573" s="27">
        <f>IF(Table1[[#This Row],[Algorithm]]="None",0,IF(Table1[[#This Row],[NumPredictors]]&lt;=5,5,IF(Table1[[#This Row],[NumPredictors]]&lt;=10,10,IF(Table1[[#This Row],[NumPredictors]]&lt;=30,30,50))))</f>
        <v>30</v>
      </c>
      <c r="P1573" s="29">
        <v>0.79900000000000004</v>
      </c>
      <c r="Q1573" s="29">
        <v>0.81033333333333302</v>
      </c>
      <c r="R1573" s="26">
        <v>1.1800000000000599</v>
      </c>
      <c r="S1573" s="26">
        <v>7.1100000000000101</v>
      </c>
      <c r="T1573" s="26">
        <v>0.94000000000005501</v>
      </c>
      <c r="U1573" s="27">
        <v>6.2986550725715</v>
      </c>
      <c r="V1573" s="17">
        <v>7.28892414629368</v>
      </c>
      <c r="W1573" s="22">
        <f>IFERROR(Table1[[#This Row],[MutualInformation]]/Table1[[#This Row],[MutualInformationPotential]],0)</f>
        <v>0.86414057083778018</v>
      </c>
      <c r="X1573" s="27">
        <v>0.48342444829250802</v>
      </c>
      <c r="Y1573" s="27">
        <v>0.62004340356102405</v>
      </c>
      <c r="Z1573" s="27">
        <f>IFERROR(Table1[[#This Row],[MutualInformationVsOutcome]]/Table1[[#This Row],[MutualInformationVsOutcomePotential]],0)</f>
        <v>0.77966227124764476</v>
      </c>
      <c r="AA1573" s="26">
        <v>244</v>
      </c>
      <c r="AB1573" s="26">
        <v>555</v>
      </c>
      <c r="AC1573" s="26">
        <v>81</v>
      </c>
      <c r="AD1573" s="26">
        <v>120</v>
      </c>
      <c r="AE1573" s="27" t="s">
        <v>1066</v>
      </c>
      <c r="AF15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573" s="17" t="str">
        <f>RIGHT(Table1[[#This Row],[AlgorithmFunc]],LEN(Table1[[#This Row],[AlgorithmFunc]])-16)</f>
        <v>ClusterInfluence</v>
      </c>
      <c r="AH1573" s="27">
        <f>Table1[[#This Row],['# CM TP]]+Table1[[#This Row],['# CM TN]]</f>
        <v>799</v>
      </c>
      <c r="AI1573" s="27">
        <f>Table1[[#This Row],['# CM FP]]+Table1[[#This Row],['# CM FN]]</f>
        <v>201</v>
      </c>
      <c r="AJ1573" s="27">
        <f>Table1[[#This Row],['# CM TP]]+Table1[[#This Row],['# CM FP]]</f>
        <v>325</v>
      </c>
      <c r="AK1573" s="27">
        <f>Table1[[#This Row],['# CM TN]]+Table1[[#This Row],['# CM FN]]</f>
        <v>675</v>
      </c>
      <c r="AL1573" s="27">
        <f>Table1[[#This Row],[GT_T]]+Table1[[#This Row],[GT_F]]</f>
        <v>1000</v>
      </c>
      <c r="AM1573" s="27">
        <f>IFERROR((Table1[[#This Row],['# CM TP]]+Table1[[#This Row],['# CM TN]])/Table1[[#This Row],[GT_TOT]], 0)</f>
        <v>0.79900000000000004</v>
      </c>
      <c r="AN1573" s="27">
        <f>IFERROR(((Table1[[#This Row],[GT_T]]*Table1[[#This Row],[GT_ML_P]]/Table1[[#This Row],[GT_TOT]])+(Table1[[#This Row],[GT_F]]*Table1[[#This Row],[GT_ML_N]]/Table1[[#This Row],[GT_TOT]]))/Table1[[#This Row],[GT_TOT]],0)</f>
        <v>0.39535000000000003</v>
      </c>
      <c r="AO1573" s="27">
        <f>(Table1[[#This Row],[OBS_ACC]]-Table1[[#This Row],[EXP_ACC]])/(1-Table1[[#This Row],[EXP_ACC]])</f>
        <v>0.6675762838005459</v>
      </c>
      <c r="AP1573" s="27">
        <f>Table1[[#This Row],['# CM TP]]+Table1[[#This Row],['# CM FN]]</f>
        <v>364</v>
      </c>
      <c r="AQ1573" s="27">
        <f>Table1[[#This Row],['# CM TN]]+Table1[[#This Row],['# CM FP]]</f>
        <v>636</v>
      </c>
      <c r="AR1573" s="29">
        <f>IFERROR(Table1[[#This Row],[NUM_T]]/(Table1[[#This Row],[NUM_T]]+Table1[[#This Row],[NUM_F]]),0)</f>
        <v>0.36399999999999999</v>
      </c>
      <c r="AS1573" s="29">
        <f>IFERROR(((LEN(Table1[[#This Row],[Predictors]])-LEN(SUBSTITUTE(Table1[[#This Row],[Predictors]],"_","")))/Table1[[#This Row],[NumPredictors]])-Table1[[#This Row],[P_se]],0)</f>
        <v>0</v>
      </c>
      <c r="AT1573" s="29">
        <f>IFERROR((LEN(Table1[[#This Row],[Predictors]])-LEN(SUBSTITUTE(Table1[[#This Row],[Predictors]],".","")))/Table1[[#This Row],[NumPredictors]],0)</f>
        <v>0.76666666666666672</v>
      </c>
      <c r="AU157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3" s="29">
        <f>1-(Table1[[#This Row],[P_2gram]]+Table1[[#This Row],[P_order]]+Table1[[#This Row],[P_se]])</f>
        <v>0.23333333333333328</v>
      </c>
    </row>
    <row r="1574" spans="1:48" x14ac:dyDescent="0.25">
      <c r="A1574" s="26">
        <v>85</v>
      </c>
      <c r="B1574" s="26" t="s">
        <v>645</v>
      </c>
      <c r="C1574" s="26" t="s">
        <v>190</v>
      </c>
      <c r="D1574" s="26" t="s">
        <v>1510</v>
      </c>
      <c r="E1574" s="26">
        <v>4000</v>
      </c>
      <c r="F15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74" s="26" t="s">
        <v>1070</v>
      </c>
      <c r="H1574" s="27">
        <v>1</v>
      </c>
      <c r="I1574" s="28">
        <v>43118.816655092596</v>
      </c>
      <c r="J1574" s="26" t="s">
        <v>1007</v>
      </c>
      <c r="K1574" s="26" t="s">
        <v>11</v>
      </c>
      <c r="L1574" t="str">
        <f>SUBSTITUTE(SUBSTITUTE(Table1[[#This Row],[PredictorSetsOrig]],"task","act"),"startend","se")</f>
        <v>act,order</v>
      </c>
      <c r="M1574" s="33" t="s">
        <v>26</v>
      </c>
      <c r="N1574" s="27">
        <v>30</v>
      </c>
      <c r="O1574" s="27">
        <f>IF(Table1[[#This Row],[Algorithm]]="None",0,IF(Table1[[#This Row],[NumPredictors]]&lt;=5,5,IF(Table1[[#This Row],[NumPredictors]]&lt;=10,10,IF(Table1[[#This Row],[NumPredictors]]&lt;=30,30,50))))</f>
        <v>30</v>
      </c>
      <c r="P1574" s="29">
        <v>0.79900000000000004</v>
      </c>
      <c r="Q1574" s="29">
        <v>0.81033333333333302</v>
      </c>
      <c r="R1574" s="26">
        <v>1.1500000000000901</v>
      </c>
      <c r="S1574" s="26">
        <v>7.16999999999996</v>
      </c>
      <c r="T1574" s="26">
        <v>0.93999999999994099</v>
      </c>
      <c r="U1574" s="27">
        <v>6.2986550725715</v>
      </c>
      <c r="V1574" s="18">
        <v>7.28892414629368</v>
      </c>
      <c r="W1574" s="23">
        <f>IFERROR(Table1[[#This Row],[MutualInformation]]/Table1[[#This Row],[MutualInformationPotential]],0)</f>
        <v>0.86414057083778018</v>
      </c>
      <c r="X1574" s="27">
        <v>0.48342444829250802</v>
      </c>
      <c r="Y1574" s="27">
        <v>0.62004340356102405</v>
      </c>
      <c r="Z1574" s="27">
        <f>IFERROR(Table1[[#This Row],[MutualInformationVsOutcome]]/Table1[[#This Row],[MutualInformationVsOutcomePotential]],0)</f>
        <v>0.77966227124764476</v>
      </c>
      <c r="AA1574" s="26">
        <v>244</v>
      </c>
      <c r="AB1574" s="26">
        <v>555</v>
      </c>
      <c r="AC1574" s="26">
        <v>81</v>
      </c>
      <c r="AD1574" s="26">
        <v>120</v>
      </c>
      <c r="AE1574" s="27" t="s">
        <v>1066</v>
      </c>
      <c r="AF15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574" s="18" t="str">
        <f>RIGHT(Table1[[#This Row],[AlgorithmFunc]],LEN(Table1[[#This Row],[AlgorithmFunc]])-16)</f>
        <v>ClusterFisher</v>
      </c>
      <c r="AH1574" s="27">
        <f>Table1[[#This Row],['# CM TP]]+Table1[[#This Row],['# CM TN]]</f>
        <v>799</v>
      </c>
      <c r="AI1574" s="27">
        <f>Table1[[#This Row],['# CM FP]]+Table1[[#This Row],['# CM FN]]</f>
        <v>201</v>
      </c>
      <c r="AJ1574" s="27">
        <f>Table1[[#This Row],['# CM TP]]+Table1[[#This Row],['# CM FP]]</f>
        <v>325</v>
      </c>
      <c r="AK1574" s="27">
        <f>Table1[[#This Row],['# CM TN]]+Table1[[#This Row],['# CM FN]]</f>
        <v>675</v>
      </c>
      <c r="AL1574" s="27">
        <f>Table1[[#This Row],[GT_T]]+Table1[[#This Row],[GT_F]]</f>
        <v>1000</v>
      </c>
      <c r="AM1574" s="27">
        <f>IFERROR((Table1[[#This Row],['# CM TP]]+Table1[[#This Row],['# CM TN]])/Table1[[#This Row],[GT_TOT]], 0)</f>
        <v>0.79900000000000004</v>
      </c>
      <c r="AN1574" s="27">
        <f>IFERROR(((Table1[[#This Row],[GT_T]]*Table1[[#This Row],[GT_ML_P]]/Table1[[#This Row],[GT_TOT]])+(Table1[[#This Row],[GT_F]]*Table1[[#This Row],[GT_ML_N]]/Table1[[#This Row],[GT_TOT]]))/Table1[[#This Row],[GT_TOT]],0)</f>
        <v>0.39535000000000003</v>
      </c>
      <c r="AO1574" s="27">
        <f>(Table1[[#This Row],[OBS_ACC]]-Table1[[#This Row],[EXP_ACC]])/(1-Table1[[#This Row],[EXP_ACC]])</f>
        <v>0.6675762838005459</v>
      </c>
      <c r="AP1574" s="27">
        <f>Table1[[#This Row],['# CM TP]]+Table1[[#This Row],['# CM FN]]</f>
        <v>364</v>
      </c>
      <c r="AQ1574" s="27">
        <f>Table1[[#This Row],['# CM TN]]+Table1[[#This Row],['# CM FP]]</f>
        <v>636</v>
      </c>
      <c r="AR1574" s="29">
        <f>IFERROR(Table1[[#This Row],[NUM_T]]/(Table1[[#This Row],[NUM_T]]+Table1[[#This Row],[NUM_F]]),0)</f>
        <v>0.36399999999999999</v>
      </c>
      <c r="AS1574" s="29">
        <f>IFERROR(((LEN(Table1[[#This Row],[Predictors]])-LEN(SUBSTITUTE(Table1[[#This Row],[Predictors]],"_","")))/Table1[[#This Row],[NumPredictors]])-Table1[[#This Row],[P_se]],0)</f>
        <v>0</v>
      </c>
      <c r="AT1574" s="29">
        <f>IFERROR((LEN(Table1[[#This Row],[Predictors]])-LEN(SUBSTITUTE(Table1[[#This Row],[Predictors]],".","")))/Table1[[#This Row],[NumPredictors]],0)</f>
        <v>0.76666666666666672</v>
      </c>
      <c r="AU157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4" s="29">
        <f>1-(Table1[[#This Row],[P_2gram]]+Table1[[#This Row],[P_order]]+Table1[[#This Row],[P_se]])</f>
        <v>0.23333333333333328</v>
      </c>
    </row>
    <row r="1575" spans="1:48" x14ac:dyDescent="0.25">
      <c r="A1575">
        <v>44</v>
      </c>
      <c r="B1575" t="s">
        <v>645</v>
      </c>
      <c r="C1575" t="s">
        <v>190</v>
      </c>
      <c r="D1575" t="s">
        <v>1510</v>
      </c>
      <c r="E1575">
        <v>40000</v>
      </c>
      <c r="F15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575" t="s">
        <v>1664</v>
      </c>
      <c r="H1575" s="3">
        <v>2</v>
      </c>
      <c r="I1575" s="1">
        <v>43131.101909722223</v>
      </c>
      <c r="J1575" t="s">
        <v>405</v>
      </c>
      <c r="K1575" t="s">
        <v>11</v>
      </c>
      <c r="L1575" t="str">
        <f>SUBSTITUTE(SUBSTITUTE(Table1[[#This Row],[PredictorSetsOrig]],"task","act"),"startend","se")</f>
        <v>2gram,order</v>
      </c>
      <c r="M1575" s="32" t="s">
        <v>438</v>
      </c>
      <c r="N1575" s="3">
        <v>30</v>
      </c>
      <c r="O1575" s="3">
        <f>IF(Table1[[#This Row],[Algorithm]]="None",0,IF(Table1[[#This Row],[NumPredictors]]&lt;=5,5,IF(Table1[[#This Row],[NumPredictors]]&lt;=10,10,IF(Table1[[#This Row],[NumPredictors]]&lt;=30,30,50))))</f>
        <v>30</v>
      </c>
      <c r="P1575" s="2">
        <v>0.79900000000000004</v>
      </c>
      <c r="Q1575" s="2">
        <v>0.80489999999999995</v>
      </c>
      <c r="R1575">
        <v>1.2200000000011599</v>
      </c>
      <c r="S1575">
        <v>58.770000000000401</v>
      </c>
      <c r="T1575">
        <v>11.9199999999983</v>
      </c>
      <c r="U1575" s="3">
        <v>0.70284704017371502</v>
      </c>
      <c r="V1575" s="17"/>
      <c r="W1575" s="22">
        <f>IFERROR(Table1[[#This Row],[MutualInformation]]/Table1[[#This Row],[MutualInformationPotential]],0)</f>
        <v>0</v>
      </c>
      <c r="X1575" s="3">
        <v>2.2925687104688602E-2</v>
      </c>
      <c r="Y1575" s="3"/>
      <c r="Z1575" s="3">
        <f>IFERROR(Table1[[#This Row],[MutualInformationVsOutcome]]/Table1[[#This Row],[MutualInformationVsOutcomePotential]],0)</f>
        <v>0</v>
      </c>
      <c r="AA1575">
        <v>221</v>
      </c>
      <c r="AB1575">
        <v>7769</v>
      </c>
      <c r="AC1575">
        <v>181</v>
      </c>
      <c r="AD1575">
        <v>1829</v>
      </c>
      <c r="AE1575" s="3" t="s">
        <v>1670</v>
      </c>
      <c r="AF15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75" s="17" t="str">
        <f>RIGHT(Table1[[#This Row],[AlgorithmFunc]],LEN(Table1[[#This Row],[AlgorithmFunc]])-16)</f>
        <v>Random</v>
      </c>
      <c r="AH1575" s="3">
        <f>Table1[[#This Row],['# CM TP]]+Table1[[#This Row],['# CM TN]]</f>
        <v>7990</v>
      </c>
      <c r="AI1575" s="3">
        <f>Table1[[#This Row],['# CM FP]]+Table1[[#This Row],['# CM FN]]</f>
        <v>2010</v>
      </c>
      <c r="AJ1575" s="3">
        <f>Table1[[#This Row],['# CM TP]]+Table1[[#This Row],['# CM FP]]</f>
        <v>402</v>
      </c>
      <c r="AK1575" s="3">
        <f>Table1[[#This Row],['# CM TN]]+Table1[[#This Row],['# CM FN]]</f>
        <v>9598</v>
      </c>
      <c r="AL1575" s="3">
        <f>Table1[[#This Row],[GT_T]]+Table1[[#This Row],[GT_F]]</f>
        <v>10000</v>
      </c>
      <c r="AM1575" s="3">
        <f>IFERROR((Table1[[#This Row],['# CM TP]]+Table1[[#This Row],['# CM TN]])/Table1[[#This Row],[GT_TOT]], 0)</f>
        <v>0.79900000000000004</v>
      </c>
      <c r="AN1575" s="3">
        <f>IFERROR(((Table1[[#This Row],[GT_T]]*Table1[[#This Row],[GT_ML_P]]/Table1[[#This Row],[GT_TOT]])+(Table1[[#This Row],[GT_F]]*Table1[[#This Row],[GT_ML_N]]/Table1[[#This Row],[GT_TOT]]))/Table1[[#This Row],[GT_TOT]],0)</f>
        <v>0.22503960000000001</v>
      </c>
      <c r="AO1575" s="3">
        <f>(Table1[[#This Row],[OBS_ACC]]-Table1[[#This Row],[EXP_ACC]])/(1-Table1[[#This Row],[EXP_ACC]])</f>
        <v>0.74063190841751403</v>
      </c>
      <c r="AP1575" s="3">
        <f>Table1[[#This Row],['# CM TP]]+Table1[[#This Row],['# CM FN]]</f>
        <v>2050</v>
      </c>
      <c r="AQ1575" s="3">
        <f>Table1[[#This Row],['# CM TN]]+Table1[[#This Row],['# CM FP]]</f>
        <v>7950</v>
      </c>
      <c r="AR1575" s="2">
        <f>IFERROR(Table1[[#This Row],[NUM_T]]/(Table1[[#This Row],[NUM_T]]+Table1[[#This Row],[NUM_F]]),0)</f>
        <v>0.20499999999999999</v>
      </c>
      <c r="AS1575" s="2">
        <f>IFERROR(((LEN(Table1[[#This Row],[Predictors]])-LEN(SUBSTITUTE(Table1[[#This Row],[Predictors]],"_","")))/Table1[[#This Row],[NumPredictors]])-Table1[[#This Row],[P_se]],0)</f>
        <v>0.5</v>
      </c>
      <c r="AT1575" s="2">
        <f>IFERROR((LEN(Table1[[#This Row],[Predictors]])-LEN(SUBSTITUTE(Table1[[#This Row],[Predictors]],".","")))/Table1[[#This Row],[NumPredictors]],0)</f>
        <v>0.5</v>
      </c>
      <c r="AU15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5" s="2">
        <f>1-(Table1[[#This Row],[P_2gram]]+Table1[[#This Row],[P_order]]+Table1[[#This Row],[P_se]])</f>
        <v>0</v>
      </c>
    </row>
    <row r="1576" spans="1:48" x14ac:dyDescent="0.25">
      <c r="A1576" s="26">
        <v>91</v>
      </c>
      <c r="B1576" s="26" t="s">
        <v>645</v>
      </c>
      <c r="C1576" s="26" t="s">
        <v>190</v>
      </c>
      <c r="D1576" s="26" t="s">
        <v>1510</v>
      </c>
      <c r="E1576" s="26">
        <v>40000</v>
      </c>
      <c r="F15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76" s="26" t="s">
        <v>1070</v>
      </c>
      <c r="H1576" s="27">
        <v>1</v>
      </c>
      <c r="I1576" s="28">
        <v>43118.817997685182</v>
      </c>
      <c r="J1576" s="26" t="s">
        <v>982</v>
      </c>
      <c r="K1576" s="26" t="s">
        <v>11</v>
      </c>
      <c r="L1576" t="str">
        <f>SUBSTITUTE(SUBSTITUTE(Table1[[#This Row],[PredictorSetsOrig]],"task","act"),"startend","se")</f>
        <v>act,se,2gram</v>
      </c>
      <c r="M1576" s="32" t="s">
        <v>16</v>
      </c>
      <c r="N1576" s="27">
        <v>10</v>
      </c>
      <c r="O1576" s="27">
        <f>IF(Table1[[#This Row],[Algorithm]]="None",0,IF(Table1[[#This Row],[NumPredictors]]&lt;=5,5,IF(Table1[[#This Row],[NumPredictors]]&lt;=10,10,IF(Table1[[#This Row],[NumPredictors]]&lt;=30,30,50))))</f>
        <v>10</v>
      </c>
      <c r="P1576" s="29">
        <v>0.79890000000000005</v>
      </c>
      <c r="Q1576" s="29">
        <v>0.80213333333333303</v>
      </c>
      <c r="R1576" s="26">
        <v>4.2000000000000499</v>
      </c>
      <c r="S1576" s="26">
        <v>32.940000000000097</v>
      </c>
      <c r="T1576" s="26">
        <v>5.5799999999999299</v>
      </c>
      <c r="U1576" s="27">
        <v>0.42601331916204399</v>
      </c>
      <c r="V1576" s="17">
        <v>8.2937834738371201</v>
      </c>
      <c r="W1576" s="22">
        <f>IFERROR(Table1[[#This Row],[MutualInformation]]/Table1[[#This Row],[MutualInformationPotential]],0)</f>
        <v>5.1365377515088281E-2</v>
      </c>
      <c r="X1576" s="27">
        <v>1.09464153690624E-2</v>
      </c>
      <c r="Y1576" s="3">
        <v>0.445241081265218</v>
      </c>
      <c r="Z1576" s="27">
        <f>IFERROR(Table1[[#This Row],[MutualInformationVsOutcome]]/Table1[[#This Row],[MutualInformationVsOutcomePotential]],0)</f>
        <v>2.4585366961100155E-2</v>
      </c>
      <c r="AA1576" s="26">
        <v>86</v>
      </c>
      <c r="AB1576" s="26">
        <v>7903</v>
      </c>
      <c r="AC1576" s="26">
        <v>35</v>
      </c>
      <c r="AD1576" s="26">
        <v>1976</v>
      </c>
      <c r="AE1576" s="27" t="s">
        <v>1181</v>
      </c>
      <c r="AF15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76" s="17" t="str">
        <f>RIGHT(Table1[[#This Row],[AlgorithmFunc]],LEN(Table1[[#This Row],[AlgorithmFunc]])-16)</f>
        <v>Fisher</v>
      </c>
      <c r="AH1576" s="27">
        <f>Table1[[#This Row],['# CM TP]]+Table1[[#This Row],['# CM TN]]</f>
        <v>7989</v>
      </c>
      <c r="AI1576" s="27">
        <f>Table1[[#This Row],['# CM FP]]+Table1[[#This Row],['# CM FN]]</f>
        <v>2011</v>
      </c>
      <c r="AJ1576" s="27">
        <f>Table1[[#This Row],['# CM TP]]+Table1[[#This Row],['# CM FP]]</f>
        <v>121</v>
      </c>
      <c r="AK1576" s="27">
        <f>Table1[[#This Row],['# CM TN]]+Table1[[#This Row],['# CM FN]]</f>
        <v>9879</v>
      </c>
      <c r="AL1576" s="27">
        <f>Table1[[#This Row],[GT_T]]+Table1[[#This Row],[GT_F]]</f>
        <v>10000</v>
      </c>
      <c r="AM1576" s="27">
        <f>IFERROR((Table1[[#This Row],['# CM TP]]+Table1[[#This Row],['# CM TN]])/Table1[[#This Row],[GT_TOT]], 0)</f>
        <v>0.79890000000000005</v>
      </c>
      <c r="AN1576" s="27">
        <f>IFERROR(((Table1[[#This Row],[GT_T]]*Table1[[#This Row],[GT_ML_P]]/Table1[[#This Row],[GT_TOT]])+(Table1[[#This Row],[GT_F]]*Table1[[#This Row],[GT_ML_N]]/Table1[[#This Row],[GT_TOT]]))/Table1[[#This Row],[GT_TOT]],0)</f>
        <v>0.20833337999999998</v>
      </c>
      <c r="AO1576" s="27">
        <f>(Table1[[#This Row],[OBS_ACC]]-Table1[[#This Row],[EXP_ACC]])/(1-Table1[[#This Row],[EXP_ACC]])</f>
        <v>0.74597893239454771</v>
      </c>
      <c r="AP1576" s="27">
        <f>Table1[[#This Row],['# CM TP]]+Table1[[#This Row],['# CM FN]]</f>
        <v>2062</v>
      </c>
      <c r="AQ1576" s="27">
        <f>Table1[[#This Row],['# CM TN]]+Table1[[#This Row],['# CM FP]]</f>
        <v>7938</v>
      </c>
      <c r="AR1576" s="29">
        <f>IFERROR(Table1[[#This Row],[NUM_T]]/(Table1[[#This Row],[NUM_T]]+Table1[[#This Row],[NUM_F]]),0)</f>
        <v>0.20619999999999999</v>
      </c>
      <c r="AS1576" s="29">
        <f>IFERROR(((LEN(Table1[[#This Row],[Predictors]])-LEN(SUBSTITUTE(Table1[[#This Row],[Predictors]],"_","")))/Table1[[#This Row],[NumPredictors]])-Table1[[#This Row],[P_se]],0)</f>
        <v>1</v>
      </c>
      <c r="AT1576" s="29">
        <f>IFERROR((LEN(Table1[[#This Row],[Predictors]])-LEN(SUBSTITUTE(Table1[[#This Row],[Predictors]],".","")))/Table1[[#This Row],[NumPredictors]],0)</f>
        <v>0</v>
      </c>
      <c r="AU157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6" s="29">
        <f>1-(Table1[[#This Row],[P_2gram]]+Table1[[#This Row],[P_order]]+Table1[[#This Row],[P_se]])</f>
        <v>0</v>
      </c>
    </row>
    <row r="1577" spans="1:48" x14ac:dyDescent="0.25">
      <c r="A1577">
        <v>95</v>
      </c>
      <c r="B1577" t="s">
        <v>645</v>
      </c>
      <c r="C1577" t="s">
        <v>190</v>
      </c>
      <c r="D1577" s="26" t="s">
        <v>1510</v>
      </c>
      <c r="E1577">
        <v>40000</v>
      </c>
      <c r="F15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77" t="s">
        <v>1070</v>
      </c>
      <c r="H1577" s="3">
        <v>1</v>
      </c>
      <c r="I1577" s="1">
        <v>43118.820243055554</v>
      </c>
      <c r="J1577" t="s">
        <v>982</v>
      </c>
      <c r="K1577" t="s">
        <v>11</v>
      </c>
      <c r="L1577" t="str">
        <f>SUBSTITUTE(SUBSTITUTE(Table1[[#This Row],[PredictorSetsOrig]],"task","act"),"startend","se")</f>
        <v>act,2gram,order</v>
      </c>
      <c r="M1577" s="32" t="s">
        <v>24</v>
      </c>
      <c r="N1577" s="3">
        <v>10</v>
      </c>
      <c r="O1577" s="3">
        <f>IF(Table1[[#This Row],[Algorithm]]="None",0,IF(Table1[[#This Row],[NumPredictors]]&lt;=5,5,IF(Table1[[#This Row],[NumPredictors]]&lt;=10,10,IF(Table1[[#This Row],[NumPredictors]]&lt;=30,30,50))))</f>
        <v>10</v>
      </c>
      <c r="P1577" s="2">
        <v>0.79879999999999995</v>
      </c>
      <c r="Q1577" s="2">
        <v>0.80176666666666696</v>
      </c>
      <c r="R1577">
        <v>9.14999999999986</v>
      </c>
      <c r="S1577">
        <v>33.089999999999897</v>
      </c>
      <c r="T1577">
        <v>13.080000000000201</v>
      </c>
      <c r="U1577" s="3">
        <v>0.16738778499842</v>
      </c>
      <c r="V1577" s="17"/>
      <c r="W1577" s="22">
        <f>IFERROR(Table1[[#This Row],[MutualInformation]]/Table1[[#This Row],[MutualInformationPotential]],0)</f>
        <v>0</v>
      </c>
      <c r="X1577" s="3">
        <v>7.9963891750747303E-3</v>
      </c>
      <c r="Y1577" s="3"/>
      <c r="Z1577" s="3">
        <f>IFERROR(Table1[[#This Row],[MutualInformationVsOutcome]]/Table1[[#This Row],[MutualInformationVsOutcomePotential]],0)</f>
        <v>0</v>
      </c>
      <c r="AA1577">
        <v>81</v>
      </c>
      <c r="AB1577">
        <v>7907</v>
      </c>
      <c r="AC1577">
        <v>31</v>
      </c>
      <c r="AD1577">
        <v>1981</v>
      </c>
      <c r="AE1577" s="3" t="s">
        <v>1185</v>
      </c>
      <c r="AF15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77" s="17" t="str">
        <f>RIGHT(Table1[[#This Row],[AlgorithmFunc]],LEN(Table1[[#This Row],[AlgorithmFunc]])-16)</f>
        <v>Fisher</v>
      </c>
      <c r="AH1577" s="3">
        <f>Table1[[#This Row],['# CM TP]]+Table1[[#This Row],['# CM TN]]</f>
        <v>7988</v>
      </c>
      <c r="AI1577" s="3">
        <f>Table1[[#This Row],['# CM FP]]+Table1[[#This Row],['# CM FN]]</f>
        <v>2012</v>
      </c>
      <c r="AJ1577" s="3">
        <f>Table1[[#This Row],['# CM TP]]+Table1[[#This Row],['# CM FP]]</f>
        <v>112</v>
      </c>
      <c r="AK1577" s="3">
        <f>Table1[[#This Row],['# CM TN]]+Table1[[#This Row],['# CM FN]]</f>
        <v>9888</v>
      </c>
      <c r="AL1577" s="3">
        <f>Table1[[#This Row],[GT_T]]+Table1[[#This Row],[GT_F]]</f>
        <v>10000</v>
      </c>
      <c r="AM1577" s="3">
        <f>IFERROR((Table1[[#This Row],['# CM TP]]+Table1[[#This Row],['# CM TN]])/Table1[[#This Row],[GT_TOT]], 0)</f>
        <v>0.79879999999999995</v>
      </c>
      <c r="AN1577" s="3">
        <f>IFERROR(((Table1[[#This Row],[GT_T]]*Table1[[#This Row],[GT_ML_P]]/Table1[[#This Row],[GT_TOT]])+(Table1[[#This Row],[GT_F]]*Table1[[#This Row],[GT_ML_N]]/Table1[[#This Row],[GT_TOT]]))/Table1[[#This Row],[GT_TOT]],0)</f>
        <v>0.20789311999999999</v>
      </c>
      <c r="AO1577" s="3">
        <f>(Table1[[#This Row],[OBS_ACC]]-Table1[[#This Row],[EXP_ACC]])/(1-Table1[[#This Row],[EXP_ACC]])</f>
        <v>0.7459938739580193</v>
      </c>
      <c r="AP1577" s="3">
        <f>Table1[[#This Row],['# CM TP]]+Table1[[#This Row],['# CM FN]]</f>
        <v>2062</v>
      </c>
      <c r="AQ1577" s="3">
        <f>Table1[[#This Row],['# CM TN]]+Table1[[#This Row],['# CM FP]]</f>
        <v>7938</v>
      </c>
      <c r="AR1577" s="2">
        <f>IFERROR(Table1[[#This Row],[NUM_T]]/(Table1[[#This Row],[NUM_T]]+Table1[[#This Row],[NUM_F]]),0)</f>
        <v>0.20619999999999999</v>
      </c>
      <c r="AS1577" s="2">
        <f>IFERROR(((LEN(Table1[[#This Row],[Predictors]])-LEN(SUBSTITUTE(Table1[[#This Row],[Predictors]],"_","")))/Table1[[#This Row],[NumPredictors]])-Table1[[#This Row],[P_se]],0)</f>
        <v>0.6</v>
      </c>
      <c r="AT1577" s="2">
        <f>IFERROR((LEN(Table1[[#This Row],[Predictors]])-LEN(SUBSTITUTE(Table1[[#This Row],[Predictors]],".","")))/Table1[[#This Row],[NumPredictors]],0)</f>
        <v>0.4</v>
      </c>
      <c r="AU15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7" s="2">
        <f>1-(Table1[[#This Row],[P_2gram]]+Table1[[#This Row],[P_order]]+Table1[[#This Row],[P_se]])</f>
        <v>0</v>
      </c>
    </row>
    <row r="1578" spans="1:48" x14ac:dyDescent="0.25">
      <c r="A1578">
        <v>12</v>
      </c>
      <c r="B1578" t="s">
        <v>645</v>
      </c>
      <c r="C1578" t="s">
        <v>1503</v>
      </c>
      <c r="D1578" t="s">
        <v>1507</v>
      </c>
      <c r="E1578">
        <v>13087</v>
      </c>
      <c r="F15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578" t="s">
        <v>1885</v>
      </c>
      <c r="H1578" s="3">
        <v>1</v>
      </c>
      <c r="I1578" s="1">
        <v>43141.764108796298</v>
      </c>
      <c r="J1578" t="s">
        <v>37</v>
      </c>
      <c r="K1578" t="s">
        <v>11</v>
      </c>
      <c r="L1578" t="str">
        <f>SUBSTITUTE(SUBSTITUTE(Table1[[#This Row],[PredictorSetsOrig]],"task","act"),"startend","se")</f>
        <v>act,se,order</v>
      </c>
      <c r="M1578" s="32" t="s">
        <v>18</v>
      </c>
      <c r="N1578" s="3">
        <v>30</v>
      </c>
      <c r="O1578" s="3">
        <f>IF(Table1[[#This Row],[Algorithm]]="None",0,IF(Table1[[#This Row],[NumPredictors]]&lt;=5,5,IF(Table1[[#This Row],[NumPredictors]]&lt;=10,10,IF(Table1[[#This Row],[NumPredictors]]&lt;=30,30,50))))</f>
        <v>30</v>
      </c>
      <c r="P1578" s="2">
        <v>0.89700488997554995</v>
      </c>
      <c r="Q1578" s="2">
        <v>0.91788079470198702</v>
      </c>
      <c r="R1578">
        <v>7.3899999999994197</v>
      </c>
      <c r="S1578">
        <v>23.409999999999901</v>
      </c>
      <c r="T1578">
        <v>2.3999999999996402</v>
      </c>
      <c r="U1578" s="3">
        <v>5.0425366713018596</v>
      </c>
      <c r="V1578" s="17"/>
      <c r="W1578" s="22">
        <f>IFERROR(Table1[[#This Row],[MutualInformation]]/Table1[[#This Row],[MutualInformationPotential]],0)</f>
        <v>0</v>
      </c>
      <c r="X1578" s="3">
        <v>0.495483110942601</v>
      </c>
      <c r="Y1578" s="3"/>
      <c r="Z1578" s="3">
        <f>IFERROR(Table1[[#This Row],[MutualInformationVsOutcome]]/Table1[[#This Row],[MutualInformationVsOutcomePotential]],0)</f>
        <v>0</v>
      </c>
      <c r="AA1578">
        <v>662</v>
      </c>
      <c r="AB1578">
        <v>2273</v>
      </c>
      <c r="AC1578">
        <v>181</v>
      </c>
      <c r="AD1578">
        <v>156</v>
      </c>
      <c r="AE1578" s="3" t="s">
        <v>1895</v>
      </c>
      <c r="AF157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578" s="17" t="str">
        <f>RIGHT(Table1[[#This Row],[AlgorithmFunc]],LEN(Table1[[#This Row],[AlgorithmFunc]])-16)</f>
        <v>Cluster</v>
      </c>
      <c r="AH1578" s="3">
        <f>Table1[[#This Row],['# CM TP]]+Table1[[#This Row],['# CM TN]]</f>
        <v>2935</v>
      </c>
      <c r="AI1578" s="3">
        <f>Table1[[#This Row],['# CM FP]]+Table1[[#This Row],['# CM FN]]</f>
        <v>337</v>
      </c>
      <c r="AJ1578" s="3">
        <f>Table1[[#This Row],['# CM TP]]+Table1[[#This Row],['# CM FP]]</f>
        <v>843</v>
      </c>
      <c r="AK1578" s="3">
        <f>Table1[[#This Row],['# CM TN]]+Table1[[#This Row],['# CM FN]]</f>
        <v>2429</v>
      </c>
      <c r="AL1578" s="3">
        <f>Table1[[#This Row],[GT_T]]+Table1[[#This Row],[GT_F]]</f>
        <v>3272</v>
      </c>
      <c r="AM1578" s="3">
        <f>IFERROR((Table1[[#This Row],['# CM TP]]+Table1[[#This Row],['# CM TN]])/Table1[[#This Row],[GT_TOT]], 0)</f>
        <v>0.89700488997555017</v>
      </c>
      <c r="AN1578" s="3">
        <f>IFERROR(((Table1[[#This Row],[GT_T]]*Table1[[#This Row],[GT_ML_P]]/Table1[[#This Row],[GT_TOT]])+(Table1[[#This Row],[GT_F]]*Table1[[#This Row],[GT_ML_N]]/Table1[[#This Row],[GT_TOT]]))/Table1[[#This Row],[GT_TOT]],0)</f>
        <v>0.30756425565366063</v>
      </c>
      <c r="AO1578" s="3">
        <f>(Table1[[#This Row],[OBS_ACC]]-Table1[[#This Row],[EXP_ACC]])/(1-Table1[[#This Row],[EXP_ACC]])</f>
        <v>0.85125679766621898</v>
      </c>
      <c r="AP1578" s="3">
        <f>Table1[[#This Row],['# CM TP]]+Table1[[#This Row],['# CM FN]]</f>
        <v>818</v>
      </c>
      <c r="AQ1578" s="3">
        <f>Table1[[#This Row],['# CM TN]]+Table1[[#This Row],['# CM FP]]</f>
        <v>2454</v>
      </c>
      <c r="AR1578" s="2">
        <f>IFERROR(Table1[[#This Row],[NUM_T]]/(Table1[[#This Row],[NUM_T]]+Table1[[#This Row],[NUM_F]]),0)</f>
        <v>0.25</v>
      </c>
      <c r="AS1578" s="2">
        <f>IFERROR(((LEN(Table1[[#This Row],[Predictors]])-LEN(SUBSTITUTE(Table1[[#This Row],[Predictors]],"_","")))/Table1[[#This Row],[NumPredictors]])-Table1[[#This Row],[P_se]],0)</f>
        <v>0</v>
      </c>
      <c r="AT1578" s="2">
        <f>IFERROR((LEN(Table1[[#This Row],[Predictors]])-LEN(SUBSTITUTE(Table1[[#This Row],[Predictors]],".","")))/Table1[[#This Row],[NumPredictors]],0)</f>
        <v>0.9</v>
      </c>
      <c r="AU15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8" s="2">
        <f>1-(Table1[[#This Row],[P_2gram]]+Table1[[#This Row],[P_order]]+Table1[[#This Row],[P_se]])</f>
        <v>9.9999999999999978E-2</v>
      </c>
    </row>
    <row r="1579" spans="1:48" x14ac:dyDescent="0.25">
      <c r="A1579" s="26">
        <v>96</v>
      </c>
      <c r="B1579" s="26" t="s">
        <v>645</v>
      </c>
      <c r="C1579" s="26" t="s">
        <v>190</v>
      </c>
      <c r="D1579" s="26" t="s">
        <v>1510</v>
      </c>
      <c r="E1579" s="26">
        <v>40000</v>
      </c>
      <c r="F15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79" s="26" t="s">
        <v>1070</v>
      </c>
      <c r="H1579" s="27">
        <v>1</v>
      </c>
      <c r="I1579" s="28">
        <v>43118.820902777778</v>
      </c>
      <c r="J1579" s="26" t="s">
        <v>982</v>
      </c>
      <c r="K1579" s="26" t="s">
        <v>11</v>
      </c>
      <c r="L1579" t="str">
        <f>SUBSTITUTE(SUBSTITUTE(Table1[[#This Row],[PredictorSetsOrig]],"task","act"),"startend","se")</f>
        <v>act,order</v>
      </c>
      <c r="M1579" s="32" t="s">
        <v>26</v>
      </c>
      <c r="N1579" s="27">
        <v>10</v>
      </c>
      <c r="O1579" s="27">
        <f>IF(Table1[[#This Row],[Algorithm]]="None",0,IF(Table1[[#This Row],[NumPredictors]]&lt;=5,5,IF(Table1[[#This Row],[NumPredictors]]&lt;=10,10,IF(Table1[[#This Row],[NumPredictors]]&lt;=30,30,50))))</f>
        <v>10</v>
      </c>
      <c r="P1579" s="29">
        <v>0.79869999999999997</v>
      </c>
      <c r="Q1579" s="29">
        <v>0.80223333333333302</v>
      </c>
      <c r="R1579" s="26">
        <v>5.36000000000013</v>
      </c>
      <c r="S1579" s="26">
        <v>30.060000000000201</v>
      </c>
      <c r="T1579" s="26">
        <v>6.99000000000001</v>
      </c>
      <c r="U1579" s="27">
        <v>7.1503063373873105E-2</v>
      </c>
      <c r="V1579" s="17">
        <v>8.2509222736489392</v>
      </c>
      <c r="W1579" s="22">
        <f>IFERROR(Table1[[#This Row],[MutualInformation]]/Table1[[#This Row],[MutualInformationPotential]],0)</f>
        <v>8.6660691983771587E-3</v>
      </c>
      <c r="X1579" s="27">
        <v>6.8268557638671004E-3</v>
      </c>
      <c r="Y1579" s="27">
        <v>0.436675388968633</v>
      </c>
      <c r="Z1579" s="27">
        <f>IFERROR(Table1[[#This Row],[MutualInformationVsOutcome]]/Table1[[#This Row],[MutualInformationVsOutcomePotential]],0)</f>
        <v>1.5633708554061616E-2</v>
      </c>
      <c r="AA1579" s="26">
        <v>74</v>
      </c>
      <c r="AB1579" s="26">
        <v>7913</v>
      </c>
      <c r="AC1579" s="26">
        <v>25</v>
      </c>
      <c r="AD1579" s="26">
        <v>1988</v>
      </c>
      <c r="AE1579" s="27" t="s">
        <v>1186</v>
      </c>
      <c r="AF15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79" s="17" t="str">
        <f>RIGHT(Table1[[#This Row],[AlgorithmFunc]],LEN(Table1[[#This Row],[AlgorithmFunc]])-16)</f>
        <v>Fisher</v>
      </c>
      <c r="AH1579" s="27">
        <f>Table1[[#This Row],['# CM TP]]+Table1[[#This Row],['# CM TN]]</f>
        <v>7987</v>
      </c>
      <c r="AI1579" s="27">
        <f>Table1[[#This Row],['# CM FP]]+Table1[[#This Row],['# CM FN]]</f>
        <v>2013</v>
      </c>
      <c r="AJ1579" s="27">
        <f>Table1[[#This Row],['# CM TP]]+Table1[[#This Row],['# CM FP]]</f>
        <v>99</v>
      </c>
      <c r="AK1579" s="27">
        <f>Table1[[#This Row],['# CM TN]]+Table1[[#This Row],['# CM FN]]</f>
        <v>9901</v>
      </c>
      <c r="AL1579" s="27">
        <f>Table1[[#This Row],[GT_T]]+Table1[[#This Row],[GT_F]]</f>
        <v>10000</v>
      </c>
      <c r="AM1579" s="27">
        <f>IFERROR((Table1[[#This Row],['# CM TP]]+Table1[[#This Row],['# CM TN]])/Table1[[#This Row],[GT_TOT]], 0)</f>
        <v>0.79869999999999997</v>
      </c>
      <c r="AN1579" s="27">
        <f>IFERROR(((Table1[[#This Row],[GT_T]]*Table1[[#This Row],[GT_ML_P]]/Table1[[#This Row],[GT_TOT]])+(Table1[[#This Row],[GT_F]]*Table1[[#This Row],[GT_ML_N]]/Table1[[#This Row],[GT_TOT]]))/Table1[[#This Row],[GT_TOT]],0)</f>
        <v>0.20721426000000001</v>
      </c>
      <c r="AO1579" s="27">
        <f>(Table1[[#This Row],[OBS_ACC]]-Table1[[#This Row],[EXP_ACC]])/(1-Table1[[#This Row],[EXP_ACC]])</f>
        <v>0.74608524113968044</v>
      </c>
      <c r="AP1579" s="27">
        <f>Table1[[#This Row],['# CM TP]]+Table1[[#This Row],['# CM FN]]</f>
        <v>2062</v>
      </c>
      <c r="AQ1579" s="27">
        <f>Table1[[#This Row],['# CM TN]]+Table1[[#This Row],['# CM FP]]</f>
        <v>7938</v>
      </c>
      <c r="AR1579" s="29">
        <f>IFERROR(Table1[[#This Row],[NUM_T]]/(Table1[[#This Row],[NUM_T]]+Table1[[#This Row],[NUM_F]]),0)</f>
        <v>0.20619999999999999</v>
      </c>
      <c r="AS1579" s="29">
        <f>IFERROR(((LEN(Table1[[#This Row],[Predictors]])-LEN(SUBSTITUTE(Table1[[#This Row],[Predictors]],"_","")))/Table1[[#This Row],[NumPredictors]])-Table1[[#This Row],[P_se]],0)</f>
        <v>0</v>
      </c>
      <c r="AT1579" s="29">
        <f>IFERROR((LEN(Table1[[#This Row],[Predictors]])-LEN(SUBSTITUTE(Table1[[#This Row],[Predictors]],".","")))/Table1[[#This Row],[NumPredictors]],0)</f>
        <v>0.9</v>
      </c>
      <c r="AU157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79" s="29">
        <f>1-(Table1[[#This Row],[P_2gram]]+Table1[[#This Row],[P_order]]+Table1[[#This Row],[P_se]])</f>
        <v>9.9999999999999978E-2</v>
      </c>
    </row>
    <row r="1580" spans="1:48" x14ac:dyDescent="0.25">
      <c r="A1580">
        <v>5</v>
      </c>
      <c r="B1580" t="s">
        <v>645</v>
      </c>
      <c r="C1580" t="s">
        <v>1503</v>
      </c>
      <c r="D1580" t="s">
        <v>1507</v>
      </c>
      <c r="E1580">
        <v>13087</v>
      </c>
      <c r="F15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580" t="s">
        <v>1885</v>
      </c>
      <c r="H1580" s="3">
        <v>1</v>
      </c>
      <c r="I1580" s="1">
        <v>43141.762673611112</v>
      </c>
      <c r="J1580" t="s">
        <v>1007</v>
      </c>
      <c r="K1580" t="s">
        <v>11</v>
      </c>
      <c r="L1580" t="str">
        <f>SUBSTITUTE(SUBSTITUTE(Table1[[#This Row],[PredictorSetsOrig]],"task","act"),"startend","se")</f>
        <v>act,se</v>
      </c>
      <c r="M1580" s="32" t="s">
        <v>14</v>
      </c>
      <c r="N1580" s="3">
        <v>10</v>
      </c>
      <c r="O1580" s="3">
        <f>IF(Table1[[#This Row],[Algorithm]]="None",0,IF(Table1[[#This Row],[NumPredictors]]&lt;=5,5,IF(Table1[[#This Row],[NumPredictors]]&lt;=10,10,IF(Table1[[#This Row],[NumPredictors]]&lt;=30,30,50))))</f>
        <v>10</v>
      </c>
      <c r="P1580" s="2">
        <v>0.89914425427872902</v>
      </c>
      <c r="Q1580" s="2">
        <v>0.89943963321446796</v>
      </c>
      <c r="R1580">
        <v>0.709999999999127</v>
      </c>
      <c r="S1580">
        <v>13.030000000000699</v>
      </c>
      <c r="T1580">
        <v>0.270000000000437</v>
      </c>
      <c r="U1580" s="3">
        <v>4.0248021313684896</v>
      </c>
      <c r="V1580" s="17"/>
      <c r="W1580" s="22">
        <f>IFERROR(Table1[[#This Row],[MutualInformation]]/Table1[[#This Row],[MutualInformationPotential]],0)</f>
        <v>0</v>
      </c>
      <c r="X1580" s="3">
        <v>0.40545157936743698</v>
      </c>
      <c r="Y1580" s="3"/>
      <c r="Z1580" s="3">
        <f>IFERROR(Table1[[#This Row],[MutualInformationVsOutcome]]/Table1[[#This Row],[MutualInformationVsOutcomePotential]],0)</f>
        <v>0</v>
      </c>
      <c r="AA1580">
        <v>669</v>
      </c>
      <c r="AB1580">
        <v>2273</v>
      </c>
      <c r="AC1580">
        <v>181</v>
      </c>
      <c r="AD1580">
        <v>149</v>
      </c>
      <c r="AE1580" s="3" t="s">
        <v>1889</v>
      </c>
      <c r="AF158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580" s="17" t="str">
        <f>RIGHT(Table1[[#This Row],[AlgorithmFunc]],LEN(Table1[[#This Row],[AlgorithmFunc]])-16)</f>
        <v>ClusterFisher</v>
      </c>
      <c r="AH1580" s="3">
        <f>Table1[[#This Row],['# CM TP]]+Table1[[#This Row],['# CM TN]]</f>
        <v>2942</v>
      </c>
      <c r="AI1580" s="3">
        <f>Table1[[#This Row],['# CM FP]]+Table1[[#This Row],['# CM FN]]</f>
        <v>330</v>
      </c>
      <c r="AJ1580" s="3">
        <f>Table1[[#This Row],['# CM TP]]+Table1[[#This Row],['# CM FP]]</f>
        <v>850</v>
      </c>
      <c r="AK1580" s="3">
        <f>Table1[[#This Row],['# CM TN]]+Table1[[#This Row],['# CM FN]]</f>
        <v>2422</v>
      </c>
      <c r="AL1580" s="3">
        <f>Table1[[#This Row],[GT_T]]+Table1[[#This Row],[GT_F]]</f>
        <v>3272</v>
      </c>
      <c r="AM1580" s="3">
        <f>IFERROR((Table1[[#This Row],['# CM TP]]+Table1[[#This Row],['# CM TN]])/Table1[[#This Row],[GT_TOT]], 0)</f>
        <v>0.89914425427872857</v>
      </c>
      <c r="AN1580" s="3">
        <f>IFERROR(((Table1[[#This Row],[GT_T]]*Table1[[#This Row],[GT_ML_P]]/Table1[[#This Row],[GT_TOT]])+(Table1[[#This Row],[GT_F]]*Table1[[#This Row],[GT_ML_N]]/Table1[[#This Row],[GT_TOT]]))/Table1[[#This Row],[GT_TOT]],0)</f>
        <v>0.3082350954382147</v>
      </c>
      <c r="AO1580" s="3">
        <f>(Table1[[#This Row],[OBS_ACC]]-Table1[[#This Row],[EXP_ACC]])/(1-Table1[[#This Row],[EXP_ACC]])</f>
        <v>0.85420517135780272</v>
      </c>
      <c r="AP1580" s="3">
        <f>Table1[[#This Row],['# CM TP]]+Table1[[#This Row],['# CM FN]]</f>
        <v>818</v>
      </c>
      <c r="AQ1580" s="3">
        <f>Table1[[#This Row],['# CM TN]]+Table1[[#This Row],['# CM FP]]</f>
        <v>2454</v>
      </c>
      <c r="AR1580" s="2">
        <f>IFERROR(Table1[[#This Row],[NUM_T]]/(Table1[[#This Row],[NUM_T]]+Table1[[#This Row],[NUM_F]]),0)</f>
        <v>0.25</v>
      </c>
      <c r="AS1580" s="2">
        <f>IFERROR(((LEN(Table1[[#This Row],[Predictors]])-LEN(SUBSTITUTE(Table1[[#This Row],[Predictors]],"_","")))/Table1[[#This Row],[NumPredictors]])-Table1[[#This Row],[P_se]],0)</f>
        <v>9.9999999999999978E-2</v>
      </c>
      <c r="AT1580" s="2">
        <f>IFERROR((LEN(Table1[[#This Row],[Predictors]])-LEN(SUBSTITUTE(Table1[[#This Row],[Predictors]],".","")))/Table1[[#This Row],[NumPredictors]],0)</f>
        <v>0</v>
      </c>
      <c r="AU15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1580" s="2">
        <f>1-(Table1[[#This Row],[P_2gram]]+Table1[[#This Row],[P_order]]+Table1[[#This Row],[P_se]])</f>
        <v>0.7</v>
      </c>
    </row>
    <row r="1581" spans="1:48" x14ac:dyDescent="0.25">
      <c r="A1581">
        <v>6</v>
      </c>
      <c r="B1581" t="s">
        <v>645</v>
      </c>
      <c r="C1581" t="s">
        <v>190</v>
      </c>
      <c r="D1581" t="s">
        <v>1510</v>
      </c>
      <c r="E1581">
        <v>40000</v>
      </c>
      <c r="F15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81" t="s">
        <v>1554</v>
      </c>
      <c r="H1581" s="3">
        <v>1</v>
      </c>
      <c r="I1581" s="1">
        <v>43125.680914351855</v>
      </c>
      <c r="J1581" t="s">
        <v>167</v>
      </c>
      <c r="K1581" t="s">
        <v>11</v>
      </c>
      <c r="L1581" t="str">
        <f>SUBSTITUTE(SUBSTITUTE(Table1[[#This Row],[PredictorSetsOrig]],"task","act"),"startend","se")</f>
        <v>act,2gram</v>
      </c>
      <c r="M1581" s="32" t="s">
        <v>22</v>
      </c>
      <c r="N1581" s="3">
        <v>10</v>
      </c>
      <c r="O1581" s="3">
        <f>IF(Table1[[#This Row],[Algorithm]]="None",0,IF(Table1[[#This Row],[NumPredictors]]&lt;=5,5,IF(Table1[[#This Row],[NumPredictors]]&lt;=10,10,IF(Table1[[#This Row],[NumPredictors]]&lt;=30,30,50))))</f>
        <v>10</v>
      </c>
      <c r="P1581" s="2">
        <v>0.79859999999999998</v>
      </c>
      <c r="Q1581" s="2">
        <v>0.81006666666666705</v>
      </c>
      <c r="R1581">
        <v>1604.05</v>
      </c>
      <c r="S1581">
        <v>34.0299999999988</v>
      </c>
      <c r="T1581">
        <v>5.07999999999811</v>
      </c>
      <c r="U1581" s="3">
        <v>2.9891720240116002</v>
      </c>
      <c r="V1581" s="17"/>
      <c r="W1581" s="22">
        <f>IFERROR(Table1[[#This Row],[MutualInformation]]/Table1[[#This Row],[MutualInformationPotential]],0)</f>
        <v>0</v>
      </c>
      <c r="X1581" s="3">
        <v>0.101776139267379</v>
      </c>
      <c r="Y1581" s="3"/>
      <c r="Z1581" s="3">
        <f>IFERROR(Table1[[#This Row],[MutualInformationVsOutcome]]/Table1[[#This Row],[MutualInformationVsOutcomePotential]],0)</f>
        <v>0</v>
      </c>
      <c r="AA1581">
        <v>73</v>
      </c>
      <c r="AB1581">
        <v>7913</v>
      </c>
      <c r="AC1581">
        <v>25</v>
      </c>
      <c r="AD1581">
        <v>1989</v>
      </c>
      <c r="AE1581" s="3" t="s">
        <v>1558</v>
      </c>
      <c r="AF158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581" s="17" t="str">
        <f>RIGHT(Table1[[#This Row],[AlgorithmFunc]],LEN(Table1[[#This Row],[AlgorithmFunc]])-16)</f>
        <v>LASSORepeated1se</v>
      </c>
      <c r="AH1581" s="3">
        <f>Table1[[#This Row],['# CM TP]]+Table1[[#This Row],['# CM TN]]</f>
        <v>7986</v>
      </c>
      <c r="AI1581" s="3">
        <f>Table1[[#This Row],['# CM FP]]+Table1[[#This Row],['# CM FN]]</f>
        <v>2014</v>
      </c>
      <c r="AJ1581" s="3">
        <f>Table1[[#This Row],['# CM TP]]+Table1[[#This Row],['# CM FP]]</f>
        <v>98</v>
      </c>
      <c r="AK1581" s="3">
        <f>Table1[[#This Row],['# CM TN]]+Table1[[#This Row],['# CM FN]]</f>
        <v>9902</v>
      </c>
      <c r="AL1581" s="3">
        <f>Table1[[#This Row],[GT_T]]+Table1[[#This Row],[GT_F]]</f>
        <v>10000</v>
      </c>
      <c r="AM1581" s="3">
        <f>IFERROR((Table1[[#This Row],['# CM TP]]+Table1[[#This Row],['# CM TN]])/Table1[[#This Row],[GT_TOT]], 0)</f>
        <v>0.79859999999999998</v>
      </c>
      <c r="AN1581" s="3">
        <f>IFERROR(((Table1[[#This Row],[GT_T]]*Table1[[#This Row],[GT_ML_P]]/Table1[[#This Row],[GT_TOT]])+(Table1[[#This Row],[GT_F]]*Table1[[#This Row],[GT_ML_N]]/Table1[[#This Row],[GT_TOT]]))/Table1[[#This Row],[GT_TOT]],0)</f>
        <v>0.20725256</v>
      </c>
      <c r="AO1581" s="3">
        <f>(Table1[[#This Row],[OBS_ACC]]-Table1[[#This Row],[EXP_ACC]])/(1-Table1[[#This Row],[EXP_ACC]])</f>
        <v>0.74594683017834784</v>
      </c>
      <c r="AP1581" s="3">
        <f>Table1[[#This Row],['# CM TP]]+Table1[[#This Row],['# CM FN]]</f>
        <v>2062</v>
      </c>
      <c r="AQ1581" s="3">
        <f>Table1[[#This Row],['# CM TN]]+Table1[[#This Row],['# CM FP]]</f>
        <v>7938</v>
      </c>
      <c r="AR1581" s="2">
        <f>IFERROR(Table1[[#This Row],[NUM_T]]/(Table1[[#This Row],[NUM_T]]+Table1[[#This Row],[NUM_F]]),0)</f>
        <v>0.20619999999999999</v>
      </c>
      <c r="AS1581" s="2">
        <f>IFERROR(((LEN(Table1[[#This Row],[Predictors]])-LEN(SUBSTITUTE(Table1[[#This Row],[Predictors]],"_","")))/Table1[[#This Row],[NumPredictors]])-Table1[[#This Row],[P_se]],0)</f>
        <v>0</v>
      </c>
      <c r="AT1581" s="2">
        <f>IFERROR((LEN(Table1[[#This Row],[Predictors]])-LEN(SUBSTITUTE(Table1[[#This Row],[Predictors]],".","")))/Table1[[#This Row],[NumPredictors]],0)</f>
        <v>0</v>
      </c>
      <c r="AU15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1" s="2">
        <f>1-(Table1[[#This Row],[P_2gram]]+Table1[[#This Row],[P_order]]+Table1[[#This Row],[P_se]])</f>
        <v>1</v>
      </c>
    </row>
    <row r="1582" spans="1:48" x14ac:dyDescent="0.25">
      <c r="A1582">
        <v>52</v>
      </c>
      <c r="B1582" t="s">
        <v>645</v>
      </c>
      <c r="C1582" t="s">
        <v>190</v>
      </c>
      <c r="D1582" t="s">
        <v>1510</v>
      </c>
      <c r="E1582">
        <v>40000</v>
      </c>
      <c r="F15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82" t="s">
        <v>1664</v>
      </c>
      <c r="H1582" s="3">
        <v>3</v>
      </c>
      <c r="I1582" s="1">
        <v>43131.106099537035</v>
      </c>
      <c r="J1582" t="s">
        <v>405</v>
      </c>
      <c r="K1582" t="s">
        <v>11</v>
      </c>
      <c r="L1582" t="str">
        <f>SUBSTITUTE(SUBSTITUTE(Table1[[#This Row],[PredictorSetsOrig]],"task","act"),"startend","se")</f>
        <v>act,order</v>
      </c>
      <c r="M1582" s="32" t="s">
        <v>26</v>
      </c>
      <c r="N1582" s="3">
        <v>10</v>
      </c>
      <c r="O1582" s="3">
        <f>IF(Table1[[#This Row],[Algorithm]]="None",0,IF(Table1[[#This Row],[NumPredictors]]&lt;=5,5,IF(Table1[[#This Row],[NumPredictors]]&lt;=10,10,IF(Table1[[#This Row],[NumPredictors]]&lt;=30,30,50))))</f>
        <v>10</v>
      </c>
      <c r="P1582" s="2">
        <v>0.79849999999999999</v>
      </c>
      <c r="Q1582" s="2">
        <v>0.79806666666666704</v>
      </c>
      <c r="R1582">
        <v>0.73999999999796295</v>
      </c>
      <c r="S1582">
        <v>32.579999999998101</v>
      </c>
      <c r="T1582">
        <v>6.4399999999986903</v>
      </c>
      <c r="U1582" s="3">
        <v>0.29921138142299603</v>
      </c>
      <c r="V1582" s="17"/>
      <c r="W1582" s="22">
        <f>IFERROR(Table1[[#This Row],[MutualInformation]]/Table1[[#This Row],[MutualInformationPotential]],0)</f>
        <v>0</v>
      </c>
      <c r="X1582" s="3">
        <v>4.0479511611053497E-3</v>
      </c>
      <c r="Y1582" s="3"/>
      <c r="Z1582" s="3">
        <f>IFERROR(Table1[[#This Row],[MutualInformationVsOutcome]]/Table1[[#This Row],[MutualInformationVsOutcomePotential]],0)</f>
        <v>0</v>
      </c>
      <c r="AA1582">
        <v>14</v>
      </c>
      <c r="AB1582">
        <v>7971</v>
      </c>
      <c r="AC1582">
        <v>8</v>
      </c>
      <c r="AD1582">
        <v>2007</v>
      </c>
      <c r="AE1582" s="3" t="s">
        <v>428</v>
      </c>
      <c r="AF15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82" s="17" t="str">
        <f>RIGHT(Table1[[#This Row],[AlgorithmFunc]],LEN(Table1[[#This Row],[AlgorithmFunc]])-16)</f>
        <v>Random</v>
      </c>
      <c r="AH1582" s="3">
        <f>Table1[[#This Row],['# CM TP]]+Table1[[#This Row],['# CM TN]]</f>
        <v>7985</v>
      </c>
      <c r="AI1582" s="3">
        <f>Table1[[#This Row],['# CM FP]]+Table1[[#This Row],['# CM FN]]</f>
        <v>2015</v>
      </c>
      <c r="AJ1582" s="3">
        <f>Table1[[#This Row],['# CM TP]]+Table1[[#This Row],['# CM FP]]</f>
        <v>22</v>
      </c>
      <c r="AK1582" s="3">
        <f>Table1[[#This Row],['# CM TN]]+Table1[[#This Row],['# CM FN]]</f>
        <v>9978</v>
      </c>
      <c r="AL1582" s="3">
        <f>Table1[[#This Row],[GT_T]]+Table1[[#This Row],[GT_F]]</f>
        <v>10000</v>
      </c>
      <c r="AM1582" s="3">
        <f>IFERROR((Table1[[#This Row],['# CM TP]]+Table1[[#This Row],['# CM TN]])/Table1[[#This Row],[GT_TOT]], 0)</f>
        <v>0.79849999999999999</v>
      </c>
      <c r="AN1582" s="3">
        <f>IFERROR(((Table1[[#This Row],[GT_T]]*Table1[[#This Row],[GT_ML_P]]/Table1[[#This Row],[GT_TOT]])+(Table1[[#This Row],[GT_F]]*Table1[[#This Row],[GT_ML_N]]/Table1[[#This Row],[GT_TOT]]))/Table1[[#This Row],[GT_TOT]],0)</f>
        <v>0.2028134</v>
      </c>
      <c r="AO1582" s="3">
        <f>(Table1[[#This Row],[OBS_ACC]]-Table1[[#This Row],[EXP_ACC]])/(1-Table1[[#This Row],[EXP_ACC]])</f>
        <v>0.74723609252839918</v>
      </c>
      <c r="AP1582" s="3">
        <f>Table1[[#This Row],['# CM TP]]+Table1[[#This Row],['# CM FN]]</f>
        <v>2021</v>
      </c>
      <c r="AQ1582" s="3">
        <f>Table1[[#This Row],['# CM TN]]+Table1[[#This Row],['# CM FP]]</f>
        <v>7979</v>
      </c>
      <c r="AR1582" s="2">
        <f>IFERROR(Table1[[#This Row],[NUM_T]]/(Table1[[#This Row],[NUM_T]]+Table1[[#This Row],[NUM_F]]),0)</f>
        <v>0.2021</v>
      </c>
      <c r="AS1582" s="2">
        <f>IFERROR(((LEN(Table1[[#This Row],[Predictors]])-LEN(SUBSTITUTE(Table1[[#This Row],[Predictors]],"_","")))/Table1[[#This Row],[NumPredictors]])-Table1[[#This Row],[P_se]],0)</f>
        <v>0</v>
      </c>
      <c r="AT1582" s="2">
        <f>IFERROR((LEN(Table1[[#This Row],[Predictors]])-LEN(SUBSTITUTE(Table1[[#This Row],[Predictors]],".","")))/Table1[[#This Row],[NumPredictors]],0)</f>
        <v>1</v>
      </c>
      <c r="AU15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2" s="2">
        <f>1-(Table1[[#This Row],[P_2gram]]+Table1[[#This Row],[P_order]]+Table1[[#This Row],[P_se]])</f>
        <v>0</v>
      </c>
    </row>
    <row r="1583" spans="1:48" x14ac:dyDescent="0.25">
      <c r="A1583">
        <v>152</v>
      </c>
      <c r="B1583" t="s">
        <v>645</v>
      </c>
      <c r="C1583" t="s">
        <v>190</v>
      </c>
      <c r="D1583" s="26" t="s">
        <v>1510</v>
      </c>
      <c r="E1583">
        <v>40000</v>
      </c>
      <c r="F15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583" t="s">
        <v>1070</v>
      </c>
      <c r="H1583" s="3">
        <v>1</v>
      </c>
      <c r="I1583" s="1">
        <v>43118.865902777776</v>
      </c>
      <c r="J1583" t="s">
        <v>983</v>
      </c>
      <c r="K1583" t="s">
        <v>11</v>
      </c>
      <c r="L1583" t="str">
        <f>SUBSTITUTE(SUBSTITUTE(Table1[[#This Row],[PredictorSetsOrig]],"task","act"),"startend","se")</f>
        <v>2gram</v>
      </c>
      <c r="M1583" s="32" t="s">
        <v>434</v>
      </c>
      <c r="N1583" s="3">
        <v>30</v>
      </c>
      <c r="O1583" s="3">
        <f>IF(Table1[[#This Row],[Algorithm]]="None",0,IF(Table1[[#This Row],[NumPredictors]]&lt;=5,5,IF(Table1[[#This Row],[NumPredictors]]&lt;=10,10,IF(Table1[[#This Row],[NumPredictors]]&lt;=30,30,50))))</f>
        <v>30</v>
      </c>
      <c r="P1583" s="2">
        <v>0.79810000000000003</v>
      </c>
      <c r="Q1583" s="2">
        <v>0.8034</v>
      </c>
      <c r="R1583">
        <v>3.0700000000006198</v>
      </c>
      <c r="S1583">
        <v>58</v>
      </c>
      <c r="T1583">
        <v>5.1700000000000701</v>
      </c>
      <c r="U1583" s="3">
        <v>0.66755059831436003</v>
      </c>
      <c r="V1583" s="17">
        <v>8.2937834738371006</v>
      </c>
      <c r="W1583" s="22">
        <f>IFERROR(Table1[[#This Row],[MutualInformation]]/Table1[[#This Row],[MutualInformationPotential]],0)</f>
        <v>8.0488066805717948E-2</v>
      </c>
      <c r="X1583" s="3">
        <v>1.6506138200531598E-2</v>
      </c>
      <c r="Y1583" s="3">
        <v>0.445241081265216</v>
      </c>
      <c r="Z1583" s="3">
        <f>IFERROR(Table1[[#This Row],[MutualInformationVsOutcome]]/Table1[[#This Row],[MutualInformationVsOutcomePotential]],0)</f>
        <v>3.7072361233215619E-2</v>
      </c>
      <c r="AA1583">
        <v>141</v>
      </c>
      <c r="AB1583">
        <v>7840</v>
      </c>
      <c r="AC1583">
        <v>98</v>
      </c>
      <c r="AD1583">
        <v>1921</v>
      </c>
      <c r="AE1583" s="3" t="s">
        <v>1231</v>
      </c>
      <c r="AF15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583" s="17" t="str">
        <f>RIGHT(Table1[[#This Row],[AlgorithmFunc]],LEN(Table1[[#This Row],[AlgorithmFunc]])-16)</f>
        <v>Influence</v>
      </c>
      <c r="AH1583" s="3">
        <f>Table1[[#This Row],['# CM TP]]+Table1[[#This Row],['# CM TN]]</f>
        <v>7981</v>
      </c>
      <c r="AI1583" s="3">
        <f>Table1[[#This Row],['# CM FP]]+Table1[[#This Row],['# CM FN]]</f>
        <v>2019</v>
      </c>
      <c r="AJ1583" s="3">
        <f>Table1[[#This Row],['# CM TP]]+Table1[[#This Row],['# CM FP]]</f>
        <v>239</v>
      </c>
      <c r="AK1583" s="3">
        <f>Table1[[#This Row],['# CM TN]]+Table1[[#This Row],['# CM FN]]</f>
        <v>9761</v>
      </c>
      <c r="AL1583" s="3">
        <f>Table1[[#This Row],[GT_T]]+Table1[[#This Row],[GT_F]]</f>
        <v>10000</v>
      </c>
      <c r="AM1583" s="3">
        <f>IFERROR((Table1[[#This Row],['# CM TP]]+Table1[[#This Row],['# CM TN]])/Table1[[#This Row],[GT_TOT]], 0)</f>
        <v>0.79810000000000003</v>
      </c>
      <c r="AN1583" s="3">
        <f>IFERROR(((Table1[[#This Row],[GT_T]]*Table1[[#This Row],[GT_ML_P]]/Table1[[#This Row],[GT_TOT]])+(Table1[[#This Row],[GT_F]]*Table1[[#This Row],[GT_ML_N]]/Table1[[#This Row],[GT_TOT]]))/Table1[[#This Row],[GT_TOT]],0)</f>
        <v>0.21614917999999997</v>
      </c>
      <c r="AO1583" s="3">
        <f>(Table1[[#This Row],[OBS_ACC]]-Table1[[#This Row],[EXP_ACC]])/(1-Table1[[#This Row],[EXP_ACC]])</f>
        <v>0.7424254783582418</v>
      </c>
      <c r="AP1583" s="3">
        <f>Table1[[#This Row],['# CM TP]]+Table1[[#This Row],['# CM FN]]</f>
        <v>2062</v>
      </c>
      <c r="AQ1583" s="3">
        <f>Table1[[#This Row],['# CM TN]]+Table1[[#This Row],['# CM FP]]</f>
        <v>7938</v>
      </c>
      <c r="AR1583" s="2">
        <f>IFERROR(Table1[[#This Row],[NUM_T]]/(Table1[[#This Row],[NUM_T]]+Table1[[#This Row],[NUM_F]]),0)</f>
        <v>0.20619999999999999</v>
      </c>
      <c r="AS1583" s="2">
        <f>IFERROR(((LEN(Table1[[#This Row],[Predictors]])-LEN(SUBSTITUTE(Table1[[#This Row],[Predictors]],"_","")))/Table1[[#This Row],[NumPredictors]])-Table1[[#This Row],[P_se]],0)</f>
        <v>1</v>
      </c>
      <c r="AT1583" s="2">
        <f>IFERROR((LEN(Table1[[#This Row],[Predictors]])-LEN(SUBSTITUTE(Table1[[#This Row],[Predictors]],".","")))/Table1[[#This Row],[NumPredictors]],0)</f>
        <v>0</v>
      </c>
      <c r="AU15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3" s="2">
        <f>1-(Table1[[#This Row],[P_2gram]]+Table1[[#This Row],[P_order]]+Table1[[#This Row],[P_se]])</f>
        <v>0</v>
      </c>
    </row>
    <row r="1584" spans="1:48" x14ac:dyDescent="0.25">
      <c r="A1584">
        <v>1</v>
      </c>
      <c r="B1584" t="s">
        <v>645</v>
      </c>
      <c r="C1584" t="s">
        <v>190</v>
      </c>
      <c r="D1584" t="s">
        <v>1510</v>
      </c>
      <c r="E1584">
        <v>40000</v>
      </c>
      <c r="F15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84" t="s">
        <v>1554</v>
      </c>
      <c r="H1584" s="3">
        <v>1</v>
      </c>
      <c r="I1584" s="1">
        <v>43125.533483796295</v>
      </c>
      <c r="J1584" t="s">
        <v>167</v>
      </c>
      <c r="K1584" t="s">
        <v>11</v>
      </c>
      <c r="L1584" t="str">
        <f>SUBSTITUTE(SUBSTITUTE(Table1[[#This Row],[PredictorSetsOrig]],"task","act"),"startend","se")</f>
        <v>act</v>
      </c>
      <c r="M1584" s="32" t="s">
        <v>12</v>
      </c>
      <c r="N1584" s="3">
        <v>10</v>
      </c>
      <c r="O1584" s="3">
        <f>IF(Table1[[#This Row],[Algorithm]]="None",0,IF(Table1[[#This Row],[NumPredictors]]&lt;=5,5,IF(Table1[[#This Row],[NumPredictors]]&lt;=10,10,IF(Table1[[#This Row],[NumPredictors]]&lt;=30,30,50))))</f>
        <v>10</v>
      </c>
      <c r="P1584" s="2">
        <v>0.79810000000000003</v>
      </c>
      <c r="Q1584" s="2">
        <v>0.80793333333333295</v>
      </c>
      <c r="R1584">
        <v>8.4400000000005093</v>
      </c>
      <c r="S1584">
        <v>37.459999999999098</v>
      </c>
      <c r="T1584">
        <v>0.75</v>
      </c>
      <c r="U1584" s="3">
        <v>2.0994589631421499</v>
      </c>
      <c r="V1584" s="17"/>
      <c r="W1584" s="22">
        <f>IFERROR(Table1[[#This Row],[MutualInformation]]/Table1[[#This Row],[MutualInformationPotential]],0)</f>
        <v>0</v>
      </c>
      <c r="X1584" s="3">
        <v>6.9105962504835403E-2</v>
      </c>
      <c r="Y1584" s="3"/>
      <c r="Z1584" s="3">
        <f>IFERROR(Table1[[#This Row],[MutualInformationVsOutcome]]/Table1[[#This Row],[MutualInformationVsOutcomePotential]],0)</f>
        <v>0</v>
      </c>
      <c r="AA1584">
        <v>73</v>
      </c>
      <c r="AB1584">
        <v>7908</v>
      </c>
      <c r="AC1584">
        <v>30</v>
      </c>
      <c r="AD1584">
        <v>1989</v>
      </c>
      <c r="AE1584" s="3" t="s">
        <v>1555</v>
      </c>
      <c r="AF15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584" s="17" t="str">
        <f>RIGHT(Table1[[#This Row],[AlgorithmFunc]],LEN(Table1[[#This Row],[AlgorithmFunc]])-16)</f>
        <v>LASSORepeated1se</v>
      </c>
      <c r="AH1584" s="3">
        <f>Table1[[#This Row],['# CM TP]]+Table1[[#This Row],['# CM TN]]</f>
        <v>7981</v>
      </c>
      <c r="AI1584" s="3">
        <f>Table1[[#This Row],['# CM FP]]+Table1[[#This Row],['# CM FN]]</f>
        <v>2019</v>
      </c>
      <c r="AJ1584" s="3">
        <f>Table1[[#This Row],['# CM TP]]+Table1[[#This Row],['# CM FP]]</f>
        <v>103</v>
      </c>
      <c r="AK1584" s="3">
        <f>Table1[[#This Row],['# CM TN]]+Table1[[#This Row],['# CM FN]]</f>
        <v>9897</v>
      </c>
      <c r="AL1584" s="3">
        <f>Table1[[#This Row],[GT_T]]+Table1[[#This Row],[GT_F]]</f>
        <v>10000</v>
      </c>
      <c r="AM1584" s="3">
        <f>IFERROR((Table1[[#This Row],['# CM TP]]+Table1[[#This Row],['# CM TN]])/Table1[[#This Row],[GT_TOT]], 0)</f>
        <v>0.79810000000000003</v>
      </c>
      <c r="AN1584" s="3">
        <f>IFERROR(((Table1[[#This Row],[GT_T]]*Table1[[#This Row],[GT_ML_P]]/Table1[[#This Row],[GT_TOT]])+(Table1[[#This Row],[GT_F]]*Table1[[#This Row],[GT_ML_N]]/Table1[[#This Row],[GT_TOT]]))/Table1[[#This Row],[GT_TOT]],0)</f>
        <v>0.20804086000000002</v>
      </c>
      <c r="AO1584" s="3">
        <f>(Table1[[#This Row],[OBS_ACC]]-Table1[[#This Row],[EXP_ACC]])/(1-Table1[[#This Row],[EXP_ACC]])</f>
        <v>0.74506260512379474</v>
      </c>
      <c r="AP1584" s="3">
        <f>Table1[[#This Row],['# CM TP]]+Table1[[#This Row],['# CM FN]]</f>
        <v>2062</v>
      </c>
      <c r="AQ1584" s="3">
        <f>Table1[[#This Row],['# CM TN]]+Table1[[#This Row],['# CM FP]]</f>
        <v>7938</v>
      </c>
      <c r="AR1584" s="2">
        <f>IFERROR(Table1[[#This Row],[NUM_T]]/(Table1[[#This Row],[NUM_T]]+Table1[[#This Row],[NUM_F]]),0)</f>
        <v>0.20619999999999999</v>
      </c>
      <c r="AS1584" s="2">
        <f>IFERROR(((LEN(Table1[[#This Row],[Predictors]])-LEN(SUBSTITUTE(Table1[[#This Row],[Predictors]],"_","")))/Table1[[#This Row],[NumPredictors]])-Table1[[#This Row],[P_se]],0)</f>
        <v>0</v>
      </c>
      <c r="AT1584" s="2">
        <f>IFERROR((LEN(Table1[[#This Row],[Predictors]])-LEN(SUBSTITUTE(Table1[[#This Row],[Predictors]],".","")))/Table1[[#This Row],[NumPredictors]],0)</f>
        <v>0</v>
      </c>
      <c r="AU15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4" s="2">
        <f>1-(Table1[[#This Row],[P_2gram]]+Table1[[#This Row],[P_order]]+Table1[[#This Row],[P_se]])</f>
        <v>1</v>
      </c>
    </row>
    <row r="1585" spans="1:48" x14ac:dyDescent="0.25">
      <c r="A1585">
        <v>88</v>
      </c>
      <c r="B1585" t="s">
        <v>645</v>
      </c>
      <c r="C1585" t="s">
        <v>190</v>
      </c>
      <c r="D1585" s="26" t="s">
        <v>1510</v>
      </c>
      <c r="E1585">
        <v>4000</v>
      </c>
      <c r="F15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585" t="s">
        <v>528</v>
      </c>
      <c r="H1585" s="3">
        <v>1</v>
      </c>
      <c r="I1585" s="1">
        <v>42785.180497685185</v>
      </c>
      <c r="J1585" t="s">
        <v>167</v>
      </c>
      <c r="K1585" t="s">
        <v>11</v>
      </c>
      <c r="L1585" t="str">
        <f>SUBSTITUTE(SUBSTITUTE(Table1[[#This Row],[PredictorSetsOrig]],"task","act"),"startend","se")</f>
        <v>2gram,order</v>
      </c>
      <c r="M1585" s="14" t="s">
        <v>438</v>
      </c>
      <c r="N1585" s="3">
        <v>10</v>
      </c>
      <c r="O1585" s="3">
        <f>IF(Table1[[#This Row],[Algorithm]]="None",0,IF(Table1[[#This Row],[NumPredictors]]&lt;=5,5,IF(Table1[[#This Row],[NumPredictors]]&lt;=10,10,IF(Table1[[#This Row],[NumPredictors]]&lt;=30,30,50))))</f>
        <v>10</v>
      </c>
      <c r="P1585" s="2">
        <v>0.79800000000000004</v>
      </c>
      <c r="Q1585" s="2">
        <v>0.754</v>
      </c>
      <c r="R1585">
        <v>1818.24</v>
      </c>
      <c r="S1585">
        <v>4.8699999999989796</v>
      </c>
      <c r="T1585">
        <v>2.04000000000087</v>
      </c>
      <c r="U1585" s="3">
        <v>3.37796794937571</v>
      </c>
      <c r="V1585" s="17">
        <v>7.30761563701172</v>
      </c>
      <c r="W1585" s="22">
        <f>IFERROR(Table1[[#This Row],[MutualInformation]]/Table1[[#This Row],[MutualInformationPotential]],0)</f>
        <v>0.46225309556059951</v>
      </c>
      <c r="X1585" s="3">
        <v>0.27444618272666399</v>
      </c>
      <c r="Y1585" s="3">
        <v>0.62240735263359004</v>
      </c>
      <c r="Z1585" s="3">
        <f>IFERROR(Table1[[#This Row],[MutualInformationVsOutcome]]/Table1[[#This Row],[MutualInformationVsOutcomePotential]],0)</f>
        <v>0.44094302801115831</v>
      </c>
      <c r="AA1585">
        <v>250</v>
      </c>
      <c r="AB1585">
        <v>548</v>
      </c>
      <c r="AC1585">
        <v>88</v>
      </c>
      <c r="AD1585">
        <v>114</v>
      </c>
      <c r="AE1585" s="3" t="s">
        <v>555</v>
      </c>
      <c r="AF15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585" s="17" t="str">
        <f>RIGHT(Table1[[#This Row],[AlgorithmFunc]],LEN(Table1[[#This Row],[AlgorithmFunc]])-16)</f>
        <v>LASSORepeated1se</v>
      </c>
      <c r="AH1585" s="3">
        <f>Table1[[#This Row],['# CM TP]]+Table1[[#This Row],['# CM TN]]</f>
        <v>798</v>
      </c>
      <c r="AI1585" s="3">
        <f>Table1[[#This Row],['# CM FP]]+Table1[[#This Row],['# CM FN]]</f>
        <v>202</v>
      </c>
      <c r="AJ1585" s="3">
        <f>Table1[[#This Row],['# CM TP]]+Table1[[#This Row],['# CM FP]]</f>
        <v>338</v>
      </c>
      <c r="AK1585" s="3">
        <f>Table1[[#This Row],['# CM TN]]+Table1[[#This Row],['# CM FN]]</f>
        <v>662</v>
      </c>
      <c r="AL1585" s="3">
        <f>Table1[[#This Row],[GT_T]]+Table1[[#This Row],[GT_F]]</f>
        <v>1000</v>
      </c>
      <c r="AM1585" s="3">
        <f>IFERROR((Table1[[#This Row],['# CM TP]]+Table1[[#This Row],['# CM TN]])/Table1[[#This Row],[GT_TOT]], 0)</f>
        <v>0.79800000000000004</v>
      </c>
      <c r="AN1585" s="3">
        <f>IFERROR(((Table1[[#This Row],[GT_T]]*Table1[[#This Row],[GT_ML_P]]/Table1[[#This Row],[GT_TOT]])+(Table1[[#This Row],[GT_F]]*Table1[[#This Row],[GT_ML_N]]/Table1[[#This Row],[GT_TOT]]))/Table1[[#This Row],[GT_TOT]],0)</f>
        <v>0.40344799999999997</v>
      </c>
      <c r="AO1585" s="3">
        <f>(Table1[[#This Row],[OBS_ACC]]-Table1[[#This Row],[EXP_ACC]])/(1-Table1[[#This Row],[EXP_ACC]])</f>
        <v>0.66138743982083725</v>
      </c>
      <c r="AP1585" s="3">
        <f>Table1[[#This Row],['# CM TP]]+Table1[[#This Row],['# CM FN]]</f>
        <v>364</v>
      </c>
      <c r="AQ1585" s="3">
        <f>Table1[[#This Row],['# CM TN]]+Table1[[#This Row],['# CM FP]]</f>
        <v>636</v>
      </c>
      <c r="AR1585" s="2">
        <f>IFERROR(Table1[[#This Row],[NUM_T]]/(Table1[[#This Row],[NUM_T]]+Table1[[#This Row],[NUM_F]]),0)</f>
        <v>0.36399999999999999</v>
      </c>
      <c r="AS1585" s="2">
        <f>IFERROR(((LEN(Table1[[#This Row],[Predictors]])-LEN(SUBSTITUTE(Table1[[#This Row],[Predictors]],"_","")))/Table1[[#This Row],[NumPredictors]])-Table1[[#This Row],[P_se]],0)</f>
        <v>1</v>
      </c>
      <c r="AT1585" s="2">
        <f>IFERROR((LEN(Table1[[#This Row],[Predictors]])-LEN(SUBSTITUTE(Table1[[#This Row],[Predictors]],".","")))/Table1[[#This Row],[NumPredictors]],0)</f>
        <v>0</v>
      </c>
      <c r="AU15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5" s="2">
        <f>1-(Table1[[#This Row],[P_2gram]]+Table1[[#This Row],[P_order]]+Table1[[#This Row],[P_se]])</f>
        <v>0</v>
      </c>
    </row>
    <row r="1586" spans="1:48" x14ac:dyDescent="0.25">
      <c r="A1586">
        <v>27</v>
      </c>
      <c r="B1586" t="s">
        <v>645</v>
      </c>
      <c r="C1586" t="s">
        <v>190</v>
      </c>
      <c r="D1586" s="26" t="s">
        <v>1510</v>
      </c>
      <c r="E1586">
        <v>4000</v>
      </c>
      <c r="F15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H1586" s="3">
        <v>1</v>
      </c>
      <c r="I1586" s="1">
        <v>41310.891365740739</v>
      </c>
      <c r="J1586" t="s">
        <v>85</v>
      </c>
      <c r="K1586" t="s">
        <v>11</v>
      </c>
      <c r="L1586" t="str">
        <f>SUBSTITUTE(SUBSTITUTE(Table1[[#This Row],[PredictorSetsOrig]],"task","act"),"startend","se")</f>
        <v>act,se,2gram</v>
      </c>
      <c r="M1586" s="14" t="s">
        <v>16</v>
      </c>
      <c r="N1586" s="3">
        <v>10</v>
      </c>
      <c r="O1586" s="3">
        <f>IF(Table1[[#This Row],[Algorithm]]="None",0,IF(Table1[[#This Row],[NumPredictors]]&lt;=5,5,IF(Table1[[#This Row],[NumPredictors]]&lt;=10,10,IF(Table1[[#This Row],[NumPredictors]]&lt;=30,30,50))))</f>
        <v>10</v>
      </c>
      <c r="P1586" s="2">
        <v>0.79800000000000004</v>
      </c>
      <c r="Q1586" s="2">
        <v>0.80233333333333301</v>
      </c>
      <c r="R1586">
        <v>29.940000000000101</v>
      </c>
      <c r="S1586">
        <v>4.11999999999989</v>
      </c>
      <c r="T1586">
        <v>0.18000000000029101</v>
      </c>
      <c r="U1586" s="3">
        <v>3.9663964642956899</v>
      </c>
      <c r="V1586" s="17">
        <v>7.30761563701172</v>
      </c>
      <c r="W1586" s="22">
        <f>IFERROR(Table1[[#This Row],[MutualInformation]]/Table1[[#This Row],[MutualInformationPotential]],0)</f>
        <v>0.54277573716474992</v>
      </c>
      <c r="X1586" s="3">
        <v>0.28250698854643103</v>
      </c>
      <c r="Y1586" s="3">
        <v>0.62240735263358904</v>
      </c>
      <c r="Z1586" s="3">
        <f>IFERROR(Table1[[#This Row],[MutualInformationVsOutcome]]/Table1[[#This Row],[MutualInformationVsOutcomePotential]],0)</f>
        <v>0.45389404117907772</v>
      </c>
      <c r="AA1586">
        <v>218</v>
      </c>
      <c r="AB1586">
        <v>580</v>
      </c>
      <c r="AC1586">
        <v>56</v>
      </c>
      <c r="AD1586">
        <v>146</v>
      </c>
      <c r="AE1586" s="3" t="s">
        <v>87</v>
      </c>
      <c r="AF15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586" s="17" t="str">
        <f>RIGHT(Table1[[#This Row],[AlgorithmFunc]],LEN(Table1[[#This Row],[AlgorithmFunc]])-16)</f>
        <v>Blanket</v>
      </c>
      <c r="AH1586" s="3">
        <f>Table1[[#This Row],['# CM TP]]+Table1[[#This Row],['# CM TN]]</f>
        <v>798</v>
      </c>
      <c r="AI1586" s="3">
        <f>Table1[[#This Row],['# CM FP]]+Table1[[#This Row],['# CM FN]]</f>
        <v>202</v>
      </c>
      <c r="AJ1586" s="3">
        <f>Table1[[#This Row],['# CM TP]]+Table1[[#This Row],['# CM FP]]</f>
        <v>274</v>
      </c>
      <c r="AK1586" s="3">
        <f>Table1[[#This Row],['# CM TN]]+Table1[[#This Row],['# CM FN]]</f>
        <v>726</v>
      </c>
      <c r="AL1586" s="3">
        <f>Table1[[#This Row],[GT_T]]+Table1[[#This Row],[GT_F]]</f>
        <v>1000</v>
      </c>
      <c r="AM1586" s="3">
        <f>IFERROR((Table1[[#This Row],['# CM TP]]+Table1[[#This Row],['# CM TN]])/Table1[[#This Row],[GT_TOT]], 0)</f>
        <v>0.79800000000000004</v>
      </c>
      <c r="AN1586" s="3">
        <f>IFERROR(((Table1[[#This Row],[GT_T]]*Table1[[#This Row],[GT_ML_P]]/Table1[[#This Row],[GT_TOT]])+(Table1[[#This Row],[GT_F]]*Table1[[#This Row],[GT_ML_N]]/Table1[[#This Row],[GT_TOT]]))/Table1[[#This Row],[GT_TOT]],0)</f>
        <v>0.36530399999999996</v>
      </c>
      <c r="AO1586" s="3">
        <f>(Table1[[#This Row],[OBS_ACC]]-Table1[[#This Row],[EXP_ACC]])/(1-Table1[[#This Row],[EXP_ACC]])</f>
        <v>0.68173739869165717</v>
      </c>
      <c r="AP1586" s="3">
        <f>Table1[[#This Row],['# CM TP]]+Table1[[#This Row],['# CM FN]]</f>
        <v>364</v>
      </c>
      <c r="AQ1586" s="3">
        <f>Table1[[#This Row],['# CM TN]]+Table1[[#This Row],['# CM FP]]</f>
        <v>636</v>
      </c>
      <c r="AR1586" s="2">
        <f>IFERROR(Table1[[#This Row],[NUM_T]]/(Table1[[#This Row],[NUM_T]]+Table1[[#This Row],[NUM_F]]),0)</f>
        <v>0.36399999999999999</v>
      </c>
      <c r="AS1586" s="2">
        <f>IFERROR(((LEN(Table1[[#This Row],[Predictors]])-LEN(SUBSTITUTE(Table1[[#This Row],[Predictors]],"_","")))/Table1[[#This Row],[NumPredictors]])-Table1[[#This Row],[P_se]],0)</f>
        <v>0</v>
      </c>
      <c r="AT1586" s="2">
        <f>IFERROR((LEN(Table1[[#This Row],[Predictors]])-LEN(SUBSTITUTE(Table1[[#This Row],[Predictors]],".","")))/Table1[[#This Row],[NumPredictors]],0)</f>
        <v>0</v>
      </c>
      <c r="AU15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6" s="2">
        <f>1-(Table1[[#This Row],[P_2gram]]+Table1[[#This Row],[P_order]]+Table1[[#This Row],[P_se]])</f>
        <v>1</v>
      </c>
    </row>
    <row r="1587" spans="1:48" x14ac:dyDescent="0.25">
      <c r="A1587" s="11">
        <v>64</v>
      </c>
      <c r="B1587" s="11" t="s">
        <v>645</v>
      </c>
      <c r="C1587" s="11" t="s">
        <v>185</v>
      </c>
      <c r="D1587" s="26" t="s">
        <v>1510</v>
      </c>
      <c r="E1587" s="11">
        <v>4000</v>
      </c>
      <c r="F15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587" s="11" t="s">
        <v>878</v>
      </c>
      <c r="H1587" s="16">
        <v>3</v>
      </c>
      <c r="I1587" s="19">
        <v>42798.711585648147</v>
      </c>
      <c r="J1587" s="16" t="s">
        <v>405</v>
      </c>
      <c r="K1587" s="19" t="s">
        <v>11</v>
      </c>
      <c r="L1587" t="str">
        <f>SUBSTITUTE(SUBSTITUTE(Table1[[#This Row],[PredictorSetsOrig]],"task","act"),"startend","se")</f>
        <v>2gram</v>
      </c>
      <c r="M1587" s="4" t="s">
        <v>434</v>
      </c>
      <c r="N1587" s="16">
        <v>30</v>
      </c>
      <c r="O1587" s="16">
        <f>IF(Table1[[#This Row],[Algorithm]]="None",0,IF(Table1[[#This Row],[NumPredictors]]&lt;=5,5,IF(Table1[[#This Row],[NumPredictors]]&lt;=10,10,IF(Table1[[#This Row],[NumPredictors]]&lt;=30,30,50))))</f>
        <v>30</v>
      </c>
      <c r="P1587" s="21">
        <v>0.79800000000000004</v>
      </c>
      <c r="Q1587" s="21">
        <v>0.80233333333333301</v>
      </c>
      <c r="R1587" s="16">
        <v>0.16999999999995899</v>
      </c>
      <c r="S1587" s="16">
        <v>6.17999999999995</v>
      </c>
      <c r="T1587" s="16">
        <v>0.79999999999995497</v>
      </c>
      <c r="U1587" s="16">
        <v>1.6669956481877199</v>
      </c>
      <c r="V1587" s="17">
        <v>7.30761563701172</v>
      </c>
      <c r="W1587" s="7">
        <f>IFERROR(Table1[[#This Row],[MutualInformation]]/Table1[[#This Row],[MutualInformationPotential]],0)</f>
        <v>0.22811758732146442</v>
      </c>
      <c r="X1587" s="16">
        <v>3.2754861666178997E-2</v>
      </c>
      <c r="Y1587" s="27">
        <v>0.40525441704633802</v>
      </c>
      <c r="Z1587" s="16">
        <f>IFERROR(Table1[[#This Row],[MutualInformationVsOutcome]]/Table1[[#This Row],[MutualInformationVsOutcomePotential]],0)</f>
        <v>8.0825427900107771E-2</v>
      </c>
      <c r="AA1587" s="16">
        <v>1</v>
      </c>
      <c r="AB1587" s="16">
        <v>797</v>
      </c>
      <c r="AC1587" s="16">
        <v>0</v>
      </c>
      <c r="AD1587" s="16">
        <v>202</v>
      </c>
      <c r="AE1587" s="16" t="s">
        <v>875</v>
      </c>
      <c r="AF15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87" s="5" t="str">
        <f>RIGHT(Table1[[#This Row],[AlgorithmFunc]],LEN(Table1[[#This Row],[AlgorithmFunc]])-16)</f>
        <v>Random</v>
      </c>
      <c r="AH1587" s="16">
        <f>Table1[[#This Row],['# CM TP]]+Table1[[#This Row],['# CM TN]]</f>
        <v>798</v>
      </c>
      <c r="AI1587" s="16">
        <f>Table1[[#This Row],['# CM FP]]+Table1[[#This Row],['# CM FN]]</f>
        <v>202</v>
      </c>
      <c r="AJ1587" s="16">
        <f>Table1[[#This Row],['# CM TP]]+Table1[[#This Row],['# CM FP]]</f>
        <v>1</v>
      </c>
      <c r="AK1587" s="16">
        <f>Table1[[#This Row],['# CM TN]]+Table1[[#This Row],['# CM FN]]</f>
        <v>999</v>
      </c>
      <c r="AL1587" s="16">
        <f>Table1[[#This Row],[GT_T]]+Table1[[#This Row],[GT_F]]</f>
        <v>1000</v>
      </c>
      <c r="AM1587" s="16">
        <f>IFERROR((Table1[[#This Row],['# CM TP]]+Table1[[#This Row],['# CM TN]])/Table1[[#This Row],[GT_TOT]], 0)</f>
        <v>0.79800000000000004</v>
      </c>
      <c r="AN1587" s="16">
        <f>IFERROR(((Table1[[#This Row],[GT_T]]*Table1[[#This Row],[GT_ML_P]]/Table1[[#This Row],[GT_TOT]])+(Table1[[#This Row],[GT_F]]*Table1[[#This Row],[GT_ML_N]]/Table1[[#This Row],[GT_TOT]]))/Table1[[#This Row],[GT_TOT]],0)</f>
        <v>0.202596</v>
      </c>
      <c r="AO1587" s="16">
        <f>(Table1[[#This Row],[OBS_ACC]]-Table1[[#This Row],[EXP_ACC]])/(1-Table1[[#This Row],[EXP_ACC]])</f>
        <v>0.74667797001269121</v>
      </c>
      <c r="AP1587" s="16">
        <f>Table1[[#This Row],['# CM TP]]+Table1[[#This Row],['# CM FN]]</f>
        <v>203</v>
      </c>
      <c r="AQ1587" s="16">
        <f>Table1[[#This Row],['# CM TN]]+Table1[[#This Row],['# CM FP]]</f>
        <v>797</v>
      </c>
      <c r="AR1587" s="21">
        <f>IFERROR(Table1[[#This Row],[NUM_T]]/(Table1[[#This Row],[NUM_T]]+Table1[[#This Row],[NUM_F]]),0)</f>
        <v>0.20300000000000001</v>
      </c>
      <c r="AS1587" s="21">
        <f>IFERROR(((LEN(Table1[[#This Row],[Predictors]])-LEN(SUBSTITUTE(Table1[[#This Row],[Predictors]],"_","")))/Table1[[#This Row],[NumPredictors]])-Table1[[#This Row],[P_se]],0)</f>
        <v>1</v>
      </c>
      <c r="AT1587" s="21">
        <f>IFERROR((LEN(Table1[[#This Row],[Predictors]])-LEN(SUBSTITUTE(Table1[[#This Row],[Predictors]],".","")))/Table1[[#This Row],[NumPredictors]],0)</f>
        <v>0</v>
      </c>
      <c r="AU1587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7" s="21">
        <f>1-(Table1[[#This Row],[P_2gram]]+Table1[[#This Row],[P_order]]+Table1[[#This Row],[P_se]])</f>
        <v>0</v>
      </c>
    </row>
    <row r="1588" spans="1:48" x14ac:dyDescent="0.25">
      <c r="A1588">
        <v>27</v>
      </c>
      <c r="B1588" t="s">
        <v>645</v>
      </c>
      <c r="C1588" t="s">
        <v>190</v>
      </c>
      <c r="D1588" s="26" t="s">
        <v>1510</v>
      </c>
      <c r="E1588">
        <v>4000</v>
      </c>
      <c r="F15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588" t="s">
        <v>1070</v>
      </c>
      <c r="H1588" s="3">
        <v>1</v>
      </c>
      <c r="I1588" s="1">
        <v>43118.810706018521</v>
      </c>
      <c r="J1588" t="s">
        <v>995</v>
      </c>
      <c r="K1588" t="s">
        <v>11</v>
      </c>
      <c r="L1588" t="str">
        <f>SUBSTITUTE(SUBSTITUTE(Table1[[#This Row],[PredictorSetsOrig]],"task","act"),"startend","se")</f>
        <v>act,se,2gram,order</v>
      </c>
      <c r="M1588" s="32" t="s">
        <v>20</v>
      </c>
      <c r="N1588" s="3">
        <v>10</v>
      </c>
      <c r="O1588" s="3">
        <f>IF(Table1[[#This Row],[Algorithm]]="None",0,IF(Table1[[#This Row],[NumPredictors]]&lt;=5,5,IF(Table1[[#This Row],[NumPredictors]]&lt;=10,10,IF(Table1[[#This Row],[NumPredictors]]&lt;=30,30,50))))</f>
        <v>10</v>
      </c>
      <c r="P1588" s="2">
        <v>0.79800000000000004</v>
      </c>
      <c r="Q1588" s="2">
        <v>0.79800000000000004</v>
      </c>
      <c r="R1588">
        <v>2.05000000000001</v>
      </c>
      <c r="S1588">
        <v>4.0400000000000196</v>
      </c>
      <c r="T1588">
        <v>1.6100000000000101</v>
      </c>
      <c r="U1588" s="3">
        <v>3.8351188112894099</v>
      </c>
      <c r="V1588" s="17">
        <v>7.30761563701172</v>
      </c>
      <c r="W1588" s="22">
        <f>IFERROR(Table1[[#This Row],[MutualInformation]]/Table1[[#This Row],[MutualInformationPotential]],0)</f>
        <v>0.5248112382738418</v>
      </c>
      <c r="X1588" s="3">
        <v>0.27569685335392302</v>
      </c>
      <c r="Y1588" s="3">
        <v>0.62240735263359004</v>
      </c>
      <c r="Z1588" s="3">
        <f>IFERROR(Table1[[#This Row],[MutualInformationVsOutcome]]/Table1[[#This Row],[MutualInformationVsOutcomePotential]],0)</f>
        <v>0.4429524365150378</v>
      </c>
      <c r="AA1588">
        <v>248</v>
      </c>
      <c r="AB1588">
        <v>550</v>
      </c>
      <c r="AC1588">
        <v>86</v>
      </c>
      <c r="AD1588">
        <v>116</v>
      </c>
      <c r="AE1588" s="3" t="s">
        <v>1043</v>
      </c>
      <c r="AF15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588" s="17" t="str">
        <f>RIGHT(Table1[[#This Row],[AlgorithmFunc]],LEN(Table1[[#This Row],[AlgorithmFunc]])-16)</f>
        <v>ClusterInfluence</v>
      </c>
      <c r="AH1588" s="3">
        <f>Table1[[#This Row],['# CM TP]]+Table1[[#This Row],['# CM TN]]</f>
        <v>798</v>
      </c>
      <c r="AI1588" s="3">
        <f>Table1[[#This Row],['# CM FP]]+Table1[[#This Row],['# CM FN]]</f>
        <v>202</v>
      </c>
      <c r="AJ1588" s="3">
        <f>Table1[[#This Row],['# CM TP]]+Table1[[#This Row],['# CM FP]]</f>
        <v>334</v>
      </c>
      <c r="AK1588" s="3">
        <f>Table1[[#This Row],['# CM TN]]+Table1[[#This Row],['# CM FN]]</f>
        <v>666</v>
      </c>
      <c r="AL1588" s="3">
        <f>Table1[[#This Row],[GT_T]]+Table1[[#This Row],[GT_F]]</f>
        <v>1000</v>
      </c>
      <c r="AM1588" s="3">
        <f>IFERROR((Table1[[#This Row],['# CM TP]]+Table1[[#This Row],['# CM TN]])/Table1[[#This Row],[GT_TOT]], 0)</f>
        <v>0.79800000000000004</v>
      </c>
      <c r="AN1588" s="3">
        <f>IFERROR(((Table1[[#This Row],[GT_T]]*Table1[[#This Row],[GT_ML_P]]/Table1[[#This Row],[GT_TOT]])+(Table1[[#This Row],[GT_F]]*Table1[[#This Row],[GT_ML_N]]/Table1[[#This Row],[GT_TOT]]))/Table1[[#This Row],[GT_TOT]],0)</f>
        <v>0.40106399999999998</v>
      </c>
      <c r="AO1588" s="3">
        <f>(Table1[[#This Row],[OBS_ACC]]-Table1[[#This Row],[EXP_ACC]])/(1-Table1[[#This Row],[EXP_ACC]])</f>
        <v>0.66273525051090609</v>
      </c>
      <c r="AP1588" s="3">
        <f>Table1[[#This Row],['# CM TP]]+Table1[[#This Row],['# CM FN]]</f>
        <v>364</v>
      </c>
      <c r="AQ1588" s="3">
        <f>Table1[[#This Row],['# CM TN]]+Table1[[#This Row],['# CM FP]]</f>
        <v>636</v>
      </c>
      <c r="AR1588" s="2">
        <f>IFERROR(Table1[[#This Row],[NUM_T]]/(Table1[[#This Row],[NUM_T]]+Table1[[#This Row],[NUM_F]]),0)</f>
        <v>0.36399999999999999</v>
      </c>
      <c r="AS1588" s="2">
        <f>IFERROR(((LEN(Table1[[#This Row],[Predictors]])-LEN(SUBSTITUTE(Table1[[#This Row],[Predictors]],"_","")))/Table1[[#This Row],[NumPredictors]])-Table1[[#This Row],[P_se]],0)</f>
        <v>0.3</v>
      </c>
      <c r="AT1588" s="2">
        <f>IFERROR((LEN(Table1[[#This Row],[Predictors]])-LEN(SUBSTITUTE(Table1[[#This Row],[Predictors]],".","")))/Table1[[#This Row],[NumPredictors]],0)</f>
        <v>0.4</v>
      </c>
      <c r="AU15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88" s="2">
        <f>1-(Table1[[#This Row],[P_2gram]]+Table1[[#This Row],[P_order]]+Table1[[#This Row],[P_se]])</f>
        <v>0.30000000000000004</v>
      </c>
    </row>
    <row r="1589" spans="1:48" x14ac:dyDescent="0.25">
      <c r="A1589">
        <v>69</v>
      </c>
      <c r="B1589" t="s">
        <v>645</v>
      </c>
      <c r="C1589" t="s">
        <v>190</v>
      </c>
      <c r="D1589" s="26" t="s">
        <v>1510</v>
      </c>
      <c r="E1589">
        <v>4000</v>
      </c>
      <c r="F15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89" t="s">
        <v>1070</v>
      </c>
      <c r="H1589" s="3">
        <v>1</v>
      </c>
      <c r="I1589" s="1">
        <v>43118.814768518518</v>
      </c>
      <c r="J1589" t="s">
        <v>995</v>
      </c>
      <c r="K1589" t="s">
        <v>11</v>
      </c>
      <c r="L1589" t="str">
        <f>SUBSTITUTE(SUBSTITUTE(Table1[[#This Row],[PredictorSetsOrig]],"task","act"),"startend","se")</f>
        <v>act,se,2gram</v>
      </c>
      <c r="M1589" s="32" t="s">
        <v>16</v>
      </c>
      <c r="N1589" s="3">
        <v>30</v>
      </c>
      <c r="O1589" s="3">
        <f>IF(Table1[[#This Row],[Algorithm]]="None",0,IF(Table1[[#This Row],[NumPredictors]]&lt;=5,5,IF(Table1[[#This Row],[NumPredictors]]&lt;=10,10,IF(Table1[[#This Row],[NumPredictors]]&lt;=30,30,50))))</f>
        <v>30</v>
      </c>
      <c r="P1589" s="2">
        <v>0.79800000000000004</v>
      </c>
      <c r="Q1589" s="2">
        <v>0.833666666666667</v>
      </c>
      <c r="R1589">
        <v>1.2799999999999701</v>
      </c>
      <c r="S1589">
        <v>7.25999999999999</v>
      </c>
      <c r="T1589">
        <v>0.69999999999993201</v>
      </c>
      <c r="U1589" s="3">
        <v>6.7030782373661202</v>
      </c>
      <c r="V1589" s="17">
        <v>7.30761563701172</v>
      </c>
      <c r="W1589" s="22">
        <f>IFERROR(Table1[[#This Row],[MutualInformation]]/Table1[[#This Row],[MutualInformationPotential]],0)</f>
        <v>0.91727296156851357</v>
      </c>
      <c r="X1589" s="3">
        <v>0.53973973065529401</v>
      </c>
      <c r="Y1589" s="3">
        <v>0.62240735263358904</v>
      </c>
      <c r="Z1589" s="3">
        <f>IFERROR(Table1[[#This Row],[MutualInformationVsOutcome]]/Table1[[#This Row],[MutualInformationVsOutcomePotential]],0)</f>
        <v>0.86718083964062453</v>
      </c>
      <c r="AA1589">
        <v>250</v>
      </c>
      <c r="AB1589">
        <v>548</v>
      </c>
      <c r="AC1589">
        <v>88</v>
      </c>
      <c r="AD1589">
        <v>114</v>
      </c>
      <c r="AE1589" s="3" t="s">
        <v>1061</v>
      </c>
      <c r="AF15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589" s="17" t="str">
        <f>RIGHT(Table1[[#This Row],[AlgorithmFunc]],LEN(Table1[[#This Row],[AlgorithmFunc]])-16)</f>
        <v>ClusterInfluence</v>
      </c>
      <c r="AH1589" s="3">
        <f>Table1[[#This Row],['# CM TP]]+Table1[[#This Row],['# CM TN]]</f>
        <v>798</v>
      </c>
      <c r="AI1589" s="3">
        <f>Table1[[#This Row],['# CM FP]]+Table1[[#This Row],['# CM FN]]</f>
        <v>202</v>
      </c>
      <c r="AJ1589" s="3">
        <f>Table1[[#This Row],['# CM TP]]+Table1[[#This Row],['# CM FP]]</f>
        <v>338</v>
      </c>
      <c r="AK1589" s="3">
        <f>Table1[[#This Row],['# CM TN]]+Table1[[#This Row],['# CM FN]]</f>
        <v>662</v>
      </c>
      <c r="AL1589" s="3">
        <f>Table1[[#This Row],[GT_T]]+Table1[[#This Row],[GT_F]]</f>
        <v>1000</v>
      </c>
      <c r="AM1589" s="3">
        <f>IFERROR((Table1[[#This Row],['# CM TP]]+Table1[[#This Row],['# CM TN]])/Table1[[#This Row],[GT_TOT]], 0)</f>
        <v>0.79800000000000004</v>
      </c>
      <c r="AN1589" s="3">
        <f>IFERROR(((Table1[[#This Row],[GT_T]]*Table1[[#This Row],[GT_ML_P]]/Table1[[#This Row],[GT_TOT]])+(Table1[[#This Row],[GT_F]]*Table1[[#This Row],[GT_ML_N]]/Table1[[#This Row],[GT_TOT]]))/Table1[[#This Row],[GT_TOT]],0)</f>
        <v>0.40344799999999997</v>
      </c>
      <c r="AO1589" s="3">
        <f>(Table1[[#This Row],[OBS_ACC]]-Table1[[#This Row],[EXP_ACC]])/(1-Table1[[#This Row],[EXP_ACC]])</f>
        <v>0.66138743982083725</v>
      </c>
      <c r="AP1589" s="3">
        <f>Table1[[#This Row],['# CM TP]]+Table1[[#This Row],['# CM FN]]</f>
        <v>364</v>
      </c>
      <c r="AQ1589" s="3">
        <f>Table1[[#This Row],['# CM TN]]+Table1[[#This Row],['# CM FP]]</f>
        <v>636</v>
      </c>
      <c r="AR1589" s="2">
        <f>IFERROR(Table1[[#This Row],[NUM_T]]/(Table1[[#This Row],[NUM_T]]+Table1[[#This Row],[NUM_F]]),0)</f>
        <v>0.36399999999999999</v>
      </c>
      <c r="AS1589" s="2">
        <f>IFERROR(((LEN(Table1[[#This Row],[Predictors]])-LEN(SUBSTITUTE(Table1[[#This Row],[Predictors]],"_","")))/Table1[[#This Row],[NumPredictors]])-Table1[[#This Row],[P_se]],0)</f>
        <v>0.65555555555555556</v>
      </c>
      <c r="AT1589" s="2">
        <f>IFERROR((LEN(Table1[[#This Row],[Predictors]])-LEN(SUBSTITUTE(Table1[[#This Row],[Predictors]],".","")))/Table1[[#This Row],[NumPredictors]],0)</f>
        <v>0</v>
      </c>
      <c r="AU15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589" s="2">
        <f>1-(Table1[[#This Row],[P_2gram]]+Table1[[#This Row],[P_order]]+Table1[[#This Row],[P_se]])</f>
        <v>0.30000000000000004</v>
      </c>
    </row>
    <row r="1590" spans="1:48" x14ac:dyDescent="0.25">
      <c r="A1590" s="26">
        <v>80</v>
      </c>
      <c r="B1590" s="26" t="s">
        <v>645</v>
      </c>
      <c r="C1590" s="26" t="s">
        <v>190</v>
      </c>
      <c r="D1590" s="26" t="s">
        <v>1510</v>
      </c>
      <c r="E1590" s="26">
        <v>4000</v>
      </c>
      <c r="F15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590" s="26" t="s">
        <v>1070</v>
      </c>
      <c r="H1590" s="27">
        <v>1</v>
      </c>
      <c r="I1590" s="28">
        <v>43118.816041666665</v>
      </c>
      <c r="J1590" s="26" t="s">
        <v>1007</v>
      </c>
      <c r="K1590" s="26" t="s">
        <v>11</v>
      </c>
      <c r="L1590" t="str">
        <f>SUBSTITUTE(SUBSTITUTE(Table1[[#This Row],[PredictorSetsOrig]],"task","act"),"startend","se")</f>
        <v>act,se,2gram</v>
      </c>
      <c r="M1590" s="32" t="s">
        <v>16</v>
      </c>
      <c r="N1590" s="27">
        <v>30</v>
      </c>
      <c r="O1590" s="27">
        <f>IF(Table1[[#This Row],[Algorithm]]="None",0,IF(Table1[[#This Row],[NumPredictors]]&lt;=5,5,IF(Table1[[#This Row],[NumPredictors]]&lt;=10,10,IF(Table1[[#This Row],[NumPredictors]]&lt;=30,30,50))))</f>
        <v>30</v>
      </c>
      <c r="P1590" s="29">
        <v>0.79800000000000004</v>
      </c>
      <c r="Q1590" s="29">
        <v>0.833666666666667</v>
      </c>
      <c r="R1590" s="26">
        <v>1.26999999999998</v>
      </c>
      <c r="S1590" s="26">
        <v>7.1500000000000901</v>
      </c>
      <c r="T1590" s="26">
        <v>0.67999999999994998</v>
      </c>
      <c r="U1590" s="27">
        <v>6.7030782373661202</v>
      </c>
      <c r="V1590" s="17">
        <v>7.30761563701172</v>
      </c>
      <c r="W1590" s="22">
        <f>IFERROR(Table1[[#This Row],[MutualInformation]]/Table1[[#This Row],[MutualInformationPotential]],0)</f>
        <v>0.91727296156851357</v>
      </c>
      <c r="X1590" s="27">
        <v>0.53973973065529401</v>
      </c>
      <c r="Y1590" s="3">
        <v>0.62240735263358904</v>
      </c>
      <c r="Z1590" s="27">
        <f>IFERROR(Table1[[#This Row],[MutualInformationVsOutcome]]/Table1[[#This Row],[MutualInformationVsOutcomePotential]],0)</f>
        <v>0.86718083964062453</v>
      </c>
      <c r="AA1590" s="26">
        <v>250</v>
      </c>
      <c r="AB1590" s="26">
        <v>548</v>
      </c>
      <c r="AC1590" s="26">
        <v>88</v>
      </c>
      <c r="AD1590" s="26">
        <v>114</v>
      </c>
      <c r="AE1590" s="27" t="s">
        <v>1061</v>
      </c>
      <c r="AF15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590" s="17" t="str">
        <f>RIGHT(Table1[[#This Row],[AlgorithmFunc]],LEN(Table1[[#This Row],[AlgorithmFunc]])-16)</f>
        <v>ClusterFisher</v>
      </c>
      <c r="AH1590" s="27">
        <f>Table1[[#This Row],['# CM TP]]+Table1[[#This Row],['# CM TN]]</f>
        <v>798</v>
      </c>
      <c r="AI1590" s="27">
        <f>Table1[[#This Row],['# CM FP]]+Table1[[#This Row],['# CM FN]]</f>
        <v>202</v>
      </c>
      <c r="AJ1590" s="27">
        <f>Table1[[#This Row],['# CM TP]]+Table1[[#This Row],['# CM FP]]</f>
        <v>338</v>
      </c>
      <c r="AK1590" s="27">
        <f>Table1[[#This Row],['# CM TN]]+Table1[[#This Row],['# CM FN]]</f>
        <v>662</v>
      </c>
      <c r="AL1590" s="27">
        <f>Table1[[#This Row],[GT_T]]+Table1[[#This Row],[GT_F]]</f>
        <v>1000</v>
      </c>
      <c r="AM1590" s="27">
        <f>IFERROR((Table1[[#This Row],['# CM TP]]+Table1[[#This Row],['# CM TN]])/Table1[[#This Row],[GT_TOT]], 0)</f>
        <v>0.79800000000000004</v>
      </c>
      <c r="AN1590" s="27">
        <f>IFERROR(((Table1[[#This Row],[GT_T]]*Table1[[#This Row],[GT_ML_P]]/Table1[[#This Row],[GT_TOT]])+(Table1[[#This Row],[GT_F]]*Table1[[#This Row],[GT_ML_N]]/Table1[[#This Row],[GT_TOT]]))/Table1[[#This Row],[GT_TOT]],0)</f>
        <v>0.40344799999999997</v>
      </c>
      <c r="AO1590" s="27">
        <f>(Table1[[#This Row],[OBS_ACC]]-Table1[[#This Row],[EXP_ACC]])/(1-Table1[[#This Row],[EXP_ACC]])</f>
        <v>0.66138743982083725</v>
      </c>
      <c r="AP1590" s="27">
        <f>Table1[[#This Row],['# CM TP]]+Table1[[#This Row],['# CM FN]]</f>
        <v>364</v>
      </c>
      <c r="AQ1590" s="27">
        <f>Table1[[#This Row],['# CM TN]]+Table1[[#This Row],['# CM FP]]</f>
        <v>636</v>
      </c>
      <c r="AR1590" s="29">
        <f>IFERROR(Table1[[#This Row],[NUM_T]]/(Table1[[#This Row],[NUM_T]]+Table1[[#This Row],[NUM_F]]),0)</f>
        <v>0.36399999999999999</v>
      </c>
      <c r="AS1590" s="29">
        <f>IFERROR(((LEN(Table1[[#This Row],[Predictors]])-LEN(SUBSTITUTE(Table1[[#This Row],[Predictors]],"_","")))/Table1[[#This Row],[NumPredictors]])-Table1[[#This Row],[P_se]],0)</f>
        <v>0.65555555555555556</v>
      </c>
      <c r="AT1590" s="29">
        <f>IFERROR((LEN(Table1[[#This Row],[Predictors]])-LEN(SUBSTITUTE(Table1[[#This Row],[Predictors]],".","")))/Table1[[#This Row],[NumPredictors]],0)</f>
        <v>0</v>
      </c>
      <c r="AU159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590" s="29">
        <f>1-(Table1[[#This Row],[P_2gram]]+Table1[[#This Row],[P_order]]+Table1[[#This Row],[P_se]])</f>
        <v>0.30000000000000004</v>
      </c>
    </row>
    <row r="1591" spans="1:48" x14ac:dyDescent="0.25">
      <c r="A1591">
        <v>47</v>
      </c>
      <c r="B1591" t="s">
        <v>645</v>
      </c>
      <c r="C1591" t="s">
        <v>190</v>
      </c>
      <c r="D1591" t="s">
        <v>1510</v>
      </c>
      <c r="E1591">
        <v>40000</v>
      </c>
      <c r="F15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91" t="s">
        <v>1664</v>
      </c>
      <c r="H1591" s="3">
        <v>3</v>
      </c>
      <c r="I1591" s="1">
        <v>43131.103587962964</v>
      </c>
      <c r="J1591" t="s">
        <v>405</v>
      </c>
      <c r="K1591" t="s">
        <v>11</v>
      </c>
      <c r="L1591" t="str">
        <f>SUBSTITUTE(SUBSTITUTE(Table1[[#This Row],[PredictorSetsOrig]],"task","act"),"startend","se")</f>
        <v>act,se,2gram</v>
      </c>
      <c r="M1591" s="32" t="s">
        <v>16</v>
      </c>
      <c r="N1591" s="3">
        <v>10</v>
      </c>
      <c r="O1591" s="3">
        <f>IF(Table1[[#This Row],[Algorithm]]="None",0,IF(Table1[[#This Row],[NumPredictors]]&lt;=5,5,IF(Table1[[#This Row],[NumPredictors]]&lt;=10,10,IF(Table1[[#This Row],[NumPredictors]]&lt;=30,30,50))))</f>
        <v>10</v>
      </c>
      <c r="P1591" s="2">
        <v>0.79800000000000004</v>
      </c>
      <c r="Q1591" s="2">
        <v>0.79749999999999999</v>
      </c>
      <c r="R1591">
        <v>0.56000000000131001</v>
      </c>
      <c r="S1591">
        <v>34.170000000001899</v>
      </c>
      <c r="T1591">
        <v>5.1999999999970896</v>
      </c>
      <c r="U1591" s="3">
        <v>0.77954760308517201</v>
      </c>
      <c r="V1591" s="17"/>
      <c r="W1591" s="22">
        <f>IFERROR(Table1[[#This Row],[MutualInformation]]/Table1[[#This Row],[MutualInformationPotential]],0)</f>
        <v>0</v>
      </c>
      <c r="X1591" s="3">
        <v>2.95624770345704E-3</v>
      </c>
      <c r="Y1591" s="3"/>
      <c r="Z1591" s="3">
        <f>IFERROR(Table1[[#This Row],[MutualInformationVsOutcome]]/Table1[[#This Row],[MutualInformationVsOutcomePotential]],0)</f>
        <v>0</v>
      </c>
      <c r="AA1591">
        <v>7</v>
      </c>
      <c r="AB1591">
        <v>7973</v>
      </c>
      <c r="AC1591">
        <v>6</v>
      </c>
      <c r="AD1591">
        <v>2014</v>
      </c>
      <c r="AE1591" s="3" t="s">
        <v>424</v>
      </c>
      <c r="AF15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91" s="17" t="str">
        <f>RIGHT(Table1[[#This Row],[AlgorithmFunc]],LEN(Table1[[#This Row],[AlgorithmFunc]])-16)</f>
        <v>Random</v>
      </c>
      <c r="AH1591" s="3">
        <f>Table1[[#This Row],['# CM TP]]+Table1[[#This Row],['# CM TN]]</f>
        <v>7980</v>
      </c>
      <c r="AI1591" s="3">
        <f>Table1[[#This Row],['# CM FP]]+Table1[[#This Row],['# CM FN]]</f>
        <v>2020</v>
      </c>
      <c r="AJ1591" s="3">
        <f>Table1[[#This Row],['# CM TP]]+Table1[[#This Row],['# CM FP]]</f>
        <v>13</v>
      </c>
      <c r="AK1591" s="3">
        <f>Table1[[#This Row],['# CM TN]]+Table1[[#This Row],['# CM FN]]</f>
        <v>9987</v>
      </c>
      <c r="AL1591" s="3">
        <f>Table1[[#This Row],[GT_T]]+Table1[[#This Row],[GT_F]]</f>
        <v>10000</v>
      </c>
      <c r="AM1591" s="3">
        <f>IFERROR((Table1[[#This Row],['# CM TP]]+Table1[[#This Row],['# CM TN]])/Table1[[#This Row],[GT_TOT]], 0)</f>
        <v>0.79800000000000004</v>
      </c>
      <c r="AN1591" s="3">
        <f>IFERROR(((Table1[[#This Row],[GT_T]]*Table1[[#This Row],[GT_ML_P]]/Table1[[#This Row],[GT_TOT]])+(Table1[[#This Row],[GT_F]]*Table1[[#This Row],[GT_ML_N]]/Table1[[#This Row],[GT_TOT]]))/Table1[[#This Row],[GT_TOT]],0)</f>
        <v>0.20277480000000001</v>
      </c>
      <c r="AO1591" s="3">
        <f>(Table1[[#This Row],[OBS_ACC]]-Table1[[#This Row],[EXP_ACC]])/(1-Table1[[#This Row],[EXP_ACC]])</f>
        <v>0.74662115547777475</v>
      </c>
      <c r="AP1591" s="3">
        <f>Table1[[#This Row],['# CM TP]]+Table1[[#This Row],['# CM FN]]</f>
        <v>2021</v>
      </c>
      <c r="AQ1591" s="3">
        <f>Table1[[#This Row],['# CM TN]]+Table1[[#This Row],['# CM FP]]</f>
        <v>7979</v>
      </c>
      <c r="AR1591" s="2">
        <f>IFERROR(Table1[[#This Row],[NUM_T]]/(Table1[[#This Row],[NUM_T]]+Table1[[#This Row],[NUM_F]]),0)</f>
        <v>0.2021</v>
      </c>
      <c r="AS1591" s="2">
        <f>IFERROR(((LEN(Table1[[#This Row],[Predictors]])-LEN(SUBSTITUTE(Table1[[#This Row],[Predictors]],"_","")))/Table1[[#This Row],[NumPredictors]])-Table1[[#This Row],[P_se]],0)</f>
        <v>1</v>
      </c>
      <c r="AT1591" s="2">
        <f>IFERROR((LEN(Table1[[#This Row],[Predictors]])-LEN(SUBSTITUTE(Table1[[#This Row],[Predictors]],".","")))/Table1[[#This Row],[NumPredictors]],0)</f>
        <v>0</v>
      </c>
      <c r="AU15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1" s="2">
        <f>1-(Table1[[#This Row],[P_2gram]]+Table1[[#This Row],[P_order]]+Table1[[#This Row],[P_se]])</f>
        <v>0</v>
      </c>
    </row>
    <row r="1592" spans="1:48" x14ac:dyDescent="0.25">
      <c r="A1592">
        <v>11</v>
      </c>
      <c r="B1592" t="s">
        <v>645</v>
      </c>
      <c r="C1592" t="s">
        <v>190</v>
      </c>
      <c r="D1592" s="26" t="s">
        <v>1510</v>
      </c>
      <c r="E1592">
        <v>40000</v>
      </c>
      <c r="F15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92" t="s">
        <v>398</v>
      </c>
      <c r="H1592" s="3">
        <v>1</v>
      </c>
      <c r="I1592" s="1">
        <v>42782.863356481481</v>
      </c>
      <c r="J1592" t="s">
        <v>159</v>
      </c>
      <c r="K1592" t="s">
        <v>11</v>
      </c>
      <c r="L1592" t="str">
        <f>SUBSTITUTE(SUBSTITUTE(Table1[[#This Row],[PredictorSetsOrig]],"task","act"),"startend","se")</f>
        <v>act,se,2gram</v>
      </c>
      <c r="M1592" s="14" t="s">
        <v>16</v>
      </c>
      <c r="N1592" s="3">
        <v>10</v>
      </c>
      <c r="O1592" s="3">
        <f>IF(Table1[[#This Row],[Algorithm]]="None",0,IF(Table1[[#This Row],[NumPredictors]]&lt;=5,5,IF(Table1[[#This Row],[NumPredictors]]&lt;=10,10,IF(Table1[[#This Row],[NumPredictors]]&lt;=30,30,50))))</f>
        <v>10</v>
      </c>
      <c r="P1592" s="2">
        <v>0.79759999999999998</v>
      </c>
      <c r="Q1592" s="2">
        <v>0.81186666666666696</v>
      </c>
      <c r="R1592">
        <v>1802.93</v>
      </c>
      <c r="S1592">
        <v>40.209999999999098</v>
      </c>
      <c r="T1592">
        <v>6.8400000000037799</v>
      </c>
      <c r="U1592" s="3">
        <v>2.2273995002682598</v>
      </c>
      <c r="V1592" s="17">
        <v>8.2937834738371201</v>
      </c>
      <c r="W1592" s="22">
        <f>IFERROR(Table1[[#This Row],[MutualInformation]]/Table1[[#This Row],[MutualInformationPotential]],0)</f>
        <v>0.26856253328708535</v>
      </c>
      <c r="X1592" s="3">
        <v>9.2280134598188304E-2</v>
      </c>
      <c r="Y1592" s="3">
        <v>0.445241081265218</v>
      </c>
      <c r="Z1592" s="3">
        <f>IFERROR(Table1[[#This Row],[MutualInformationVsOutcome]]/Table1[[#This Row],[MutualInformationVsOutcomePotential]],0)</f>
        <v>0.20725880535542843</v>
      </c>
      <c r="AA1592">
        <v>98</v>
      </c>
      <c r="AB1592">
        <v>7878</v>
      </c>
      <c r="AC1592">
        <v>60</v>
      </c>
      <c r="AD1592">
        <v>1964</v>
      </c>
      <c r="AE1592" s="3" t="s">
        <v>397</v>
      </c>
      <c r="AF15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592" s="17" t="str">
        <f>RIGHT(Table1[[#This Row],[AlgorithmFunc]],LEN(Table1[[#This Row],[AlgorithmFunc]])-16)</f>
        <v>LASSORepeated</v>
      </c>
      <c r="AH1592" s="3">
        <f>Table1[[#This Row],['# CM TP]]+Table1[[#This Row],['# CM TN]]</f>
        <v>7976</v>
      </c>
      <c r="AI1592" s="3">
        <f>Table1[[#This Row],['# CM FP]]+Table1[[#This Row],['# CM FN]]</f>
        <v>2024</v>
      </c>
      <c r="AJ1592" s="3">
        <f>Table1[[#This Row],['# CM TP]]+Table1[[#This Row],['# CM FP]]</f>
        <v>158</v>
      </c>
      <c r="AK1592" s="3">
        <f>Table1[[#This Row],['# CM TN]]+Table1[[#This Row],['# CM FN]]</f>
        <v>9842</v>
      </c>
      <c r="AL1592" s="3">
        <f>Table1[[#This Row],[GT_T]]+Table1[[#This Row],[GT_F]]</f>
        <v>10000</v>
      </c>
      <c r="AM1592" s="3">
        <f>IFERROR((Table1[[#This Row],['# CM TP]]+Table1[[#This Row],['# CM TN]])/Table1[[#This Row],[GT_TOT]], 0)</f>
        <v>0.79759999999999998</v>
      </c>
      <c r="AN1592" s="3">
        <f>IFERROR(((Table1[[#This Row],[GT_T]]*Table1[[#This Row],[GT_ML_P]]/Table1[[#This Row],[GT_TOT]])+(Table1[[#This Row],[GT_F]]*Table1[[#This Row],[GT_ML_N]]/Table1[[#This Row],[GT_TOT]]))/Table1[[#This Row],[GT_TOT]],0)</f>
        <v>0.21180415999999999</v>
      </c>
      <c r="AO1592" s="3">
        <f>(Table1[[#This Row],[OBS_ACC]]-Table1[[#This Row],[EXP_ACC]])/(1-Table1[[#This Row],[EXP_ACC]])</f>
        <v>0.74321102735076594</v>
      </c>
      <c r="AP1592" s="3">
        <f>Table1[[#This Row],['# CM TP]]+Table1[[#This Row],['# CM FN]]</f>
        <v>2062</v>
      </c>
      <c r="AQ1592" s="3">
        <f>Table1[[#This Row],['# CM TN]]+Table1[[#This Row],['# CM FP]]</f>
        <v>7938</v>
      </c>
      <c r="AR1592" s="2">
        <f>IFERROR(Table1[[#This Row],[NUM_T]]/(Table1[[#This Row],[NUM_T]]+Table1[[#This Row],[NUM_F]]),0)</f>
        <v>0.20619999999999999</v>
      </c>
      <c r="AS1592" s="2">
        <f>IFERROR(((LEN(Table1[[#This Row],[Predictors]])-LEN(SUBSTITUTE(Table1[[#This Row],[Predictors]],"_","")))/Table1[[#This Row],[NumPredictors]])-Table1[[#This Row],[P_se]],0)</f>
        <v>0</v>
      </c>
      <c r="AT1592" s="2">
        <f>IFERROR((LEN(Table1[[#This Row],[Predictors]])-LEN(SUBSTITUTE(Table1[[#This Row],[Predictors]],".","")))/Table1[[#This Row],[NumPredictors]],0)</f>
        <v>0</v>
      </c>
      <c r="AU15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2" s="2">
        <f>1-(Table1[[#This Row],[P_2gram]]+Table1[[#This Row],[P_order]]+Table1[[#This Row],[P_se]])</f>
        <v>1</v>
      </c>
    </row>
    <row r="1593" spans="1:48" x14ac:dyDescent="0.25">
      <c r="A1593">
        <v>151</v>
      </c>
      <c r="B1593" t="s">
        <v>645</v>
      </c>
      <c r="C1593" t="s">
        <v>190</v>
      </c>
      <c r="D1593" s="26" t="s">
        <v>1510</v>
      </c>
      <c r="E1593">
        <v>40000</v>
      </c>
      <c r="F15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593" t="s">
        <v>1070</v>
      </c>
      <c r="H1593" s="3">
        <v>1</v>
      </c>
      <c r="I1593" s="1">
        <v>43118.865046296298</v>
      </c>
      <c r="J1593" t="s">
        <v>983</v>
      </c>
      <c r="K1593" t="s">
        <v>11</v>
      </c>
      <c r="L1593" t="str">
        <f>SUBSTITUTE(SUBSTITUTE(Table1[[#This Row],[PredictorSetsOrig]],"task","act"),"startend","se")</f>
        <v>act,order</v>
      </c>
      <c r="M1593" s="32" t="s">
        <v>26</v>
      </c>
      <c r="N1593" s="3">
        <v>30</v>
      </c>
      <c r="O1593" s="3">
        <f>IF(Table1[[#This Row],[Algorithm]]="None",0,IF(Table1[[#This Row],[NumPredictors]]&lt;=5,5,IF(Table1[[#This Row],[NumPredictors]]&lt;=10,10,IF(Table1[[#This Row],[NumPredictors]]&lt;=30,30,50))))</f>
        <v>30</v>
      </c>
      <c r="P1593" s="2">
        <v>0.79759999999999998</v>
      </c>
      <c r="Q1593" s="2">
        <v>0.803466666666667</v>
      </c>
      <c r="R1593">
        <v>4.59000000000015</v>
      </c>
      <c r="S1593">
        <v>61.029999999999703</v>
      </c>
      <c r="T1593">
        <v>7.0799999999999299</v>
      </c>
      <c r="U1593" s="3">
        <v>0.53970413220761604</v>
      </c>
      <c r="V1593" s="17">
        <v>8.2509222736489392</v>
      </c>
      <c r="W1593" s="22">
        <f>IFERROR(Table1[[#This Row],[MutualInformation]]/Table1[[#This Row],[MutualInformationPotential]],0)</f>
        <v>6.541137030599295E-2</v>
      </c>
      <c r="X1593" s="3">
        <v>1.6306633057595801E-2</v>
      </c>
      <c r="Y1593" s="3">
        <v>0.436675388968633</v>
      </c>
      <c r="Z1593" s="3">
        <f>IFERROR(Table1[[#This Row],[MutualInformationVsOutcome]]/Table1[[#This Row],[MutualInformationVsOutcomePotential]],0)</f>
        <v>3.7342688572648476E-2</v>
      </c>
      <c r="AA1593">
        <v>100</v>
      </c>
      <c r="AB1593">
        <v>7876</v>
      </c>
      <c r="AC1593">
        <v>62</v>
      </c>
      <c r="AD1593">
        <v>1962</v>
      </c>
      <c r="AE1593" s="3" t="s">
        <v>1230</v>
      </c>
      <c r="AF15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593" s="17" t="str">
        <f>RIGHT(Table1[[#This Row],[AlgorithmFunc]],LEN(Table1[[#This Row],[AlgorithmFunc]])-16)</f>
        <v>Influence</v>
      </c>
      <c r="AH1593" s="3">
        <f>Table1[[#This Row],['# CM TP]]+Table1[[#This Row],['# CM TN]]</f>
        <v>7976</v>
      </c>
      <c r="AI1593" s="3">
        <f>Table1[[#This Row],['# CM FP]]+Table1[[#This Row],['# CM FN]]</f>
        <v>2024</v>
      </c>
      <c r="AJ1593" s="3">
        <f>Table1[[#This Row],['# CM TP]]+Table1[[#This Row],['# CM FP]]</f>
        <v>162</v>
      </c>
      <c r="AK1593" s="3">
        <f>Table1[[#This Row],['# CM TN]]+Table1[[#This Row],['# CM FN]]</f>
        <v>9838</v>
      </c>
      <c r="AL1593" s="3">
        <f>Table1[[#This Row],[GT_T]]+Table1[[#This Row],[GT_F]]</f>
        <v>10000</v>
      </c>
      <c r="AM1593" s="3">
        <f>IFERROR((Table1[[#This Row],['# CM TP]]+Table1[[#This Row],['# CM TN]])/Table1[[#This Row],[GT_TOT]], 0)</f>
        <v>0.79759999999999998</v>
      </c>
      <c r="AN1593" s="3">
        <f>IFERROR(((Table1[[#This Row],[GT_T]]*Table1[[#This Row],[GT_ML_P]]/Table1[[#This Row],[GT_TOT]])+(Table1[[#This Row],[GT_F]]*Table1[[#This Row],[GT_ML_N]]/Table1[[#This Row],[GT_TOT]]))/Table1[[#This Row],[GT_TOT]],0)</f>
        <v>0.21204223999999999</v>
      </c>
      <c r="AO1593" s="3">
        <f>(Table1[[#This Row],[OBS_ACC]]-Table1[[#This Row],[EXP_ACC]])/(1-Table1[[#This Row],[EXP_ACC]])</f>
        <v>0.74313343903104634</v>
      </c>
      <c r="AP1593" s="3">
        <f>Table1[[#This Row],['# CM TP]]+Table1[[#This Row],['# CM FN]]</f>
        <v>2062</v>
      </c>
      <c r="AQ1593" s="3">
        <f>Table1[[#This Row],['# CM TN]]+Table1[[#This Row],['# CM FP]]</f>
        <v>7938</v>
      </c>
      <c r="AR1593" s="2">
        <f>IFERROR(Table1[[#This Row],[NUM_T]]/(Table1[[#This Row],[NUM_T]]+Table1[[#This Row],[NUM_F]]),0)</f>
        <v>0.20619999999999999</v>
      </c>
      <c r="AS1593" s="2">
        <f>IFERROR(((LEN(Table1[[#This Row],[Predictors]])-LEN(SUBSTITUTE(Table1[[#This Row],[Predictors]],"_","")))/Table1[[#This Row],[NumPredictors]])-Table1[[#This Row],[P_se]],0)</f>
        <v>0</v>
      </c>
      <c r="AT1593" s="2">
        <f>IFERROR((LEN(Table1[[#This Row],[Predictors]])-LEN(SUBSTITUTE(Table1[[#This Row],[Predictors]],".","")))/Table1[[#This Row],[NumPredictors]],0)</f>
        <v>1</v>
      </c>
      <c r="AU15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3" s="2">
        <f>1-(Table1[[#This Row],[P_2gram]]+Table1[[#This Row],[P_order]]+Table1[[#This Row],[P_se]])</f>
        <v>0</v>
      </c>
    </row>
    <row r="1594" spans="1:48" x14ac:dyDescent="0.25">
      <c r="A1594">
        <v>153</v>
      </c>
      <c r="B1594" t="s">
        <v>645</v>
      </c>
      <c r="C1594" t="s">
        <v>190</v>
      </c>
      <c r="D1594" s="26" t="s">
        <v>1510</v>
      </c>
      <c r="E1594">
        <v>40000</v>
      </c>
      <c r="F15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594" t="s">
        <v>1070</v>
      </c>
      <c r="H1594" s="3">
        <v>1</v>
      </c>
      <c r="I1594" s="1">
        <v>43118.866678240738</v>
      </c>
      <c r="J1594" t="s">
        <v>983</v>
      </c>
      <c r="K1594" t="s">
        <v>11</v>
      </c>
      <c r="L1594" t="str">
        <f>SUBSTITUTE(SUBSTITUTE(Table1[[#This Row],[PredictorSetsOrig]],"task","act"),"startend","se")</f>
        <v>order</v>
      </c>
      <c r="M1594" s="32" t="s">
        <v>436</v>
      </c>
      <c r="N1594" s="3">
        <v>30</v>
      </c>
      <c r="O1594" s="3">
        <f>IF(Table1[[#This Row],[Algorithm]]="None",0,IF(Table1[[#This Row],[NumPredictors]]&lt;=5,5,IF(Table1[[#This Row],[NumPredictors]]&lt;=10,10,IF(Table1[[#This Row],[NumPredictors]]&lt;=30,30,50))))</f>
        <v>30</v>
      </c>
      <c r="P1594" s="2">
        <v>0.7974</v>
      </c>
      <c r="Q1594" s="2">
        <v>0.802433333333333</v>
      </c>
      <c r="R1594">
        <v>4.0699999999997098</v>
      </c>
      <c r="S1594">
        <v>59.969999999999303</v>
      </c>
      <c r="T1594">
        <v>6.6899999999995998</v>
      </c>
      <c r="U1594" s="3">
        <v>0.21370133612985701</v>
      </c>
      <c r="V1594" s="17">
        <v>7.5786676430000002</v>
      </c>
      <c r="W1594" s="22">
        <f>IFERROR(Table1[[#This Row],[MutualInformation]]/Table1[[#This Row],[MutualInformationPotential]],0)</f>
        <v>2.8197744801124934E-2</v>
      </c>
      <c r="X1594" s="3">
        <v>8.3391538718977608E-3</v>
      </c>
      <c r="Y1594" s="3">
        <v>0.33545797608719902</v>
      </c>
      <c r="Z1594" s="3">
        <f>IFERROR(Table1[[#This Row],[MutualInformationVsOutcome]]/Table1[[#This Row],[MutualInformationVsOutcomePotential]],0)</f>
        <v>2.4859012056192932E-2</v>
      </c>
      <c r="AA1594">
        <v>67</v>
      </c>
      <c r="AB1594">
        <v>7907</v>
      </c>
      <c r="AC1594">
        <v>31</v>
      </c>
      <c r="AD1594">
        <v>1995</v>
      </c>
      <c r="AE1594" s="3" t="s">
        <v>1232</v>
      </c>
      <c r="AF15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594" s="17" t="str">
        <f>RIGHT(Table1[[#This Row],[AlgorithmFunc]],LEN(Table1[[#This Row],[AlgorithmFunc]])-16)</f>
        <v>Influence</v>
      </c>
      <c r="AH1594" s="3">
        <f>Table1[[#This Row],['# CM TP]]+Table1[[#This Row],['# CM TN]]</f>
        <v>7974</v>
      </c>
      <c r="AI1594" s="3">
        <f>Table1[[#This Row],['# CM FP]]+Table1[[#This Row],['# CM FN]]</f>
        <v>2026</v>
      </c>
      <c r="AJ1594" s="3">
        <f>Table1[[#This Row],['# CM TP]]+Table1[[#This Row],['# CM FP]]</f>
        <v>98</v>
      </c>
      <c r="AK1594" s="3">
        <f>Table1[[#This Row],['# CM TN]]+Table1[[#This Row],['# CM FN]]</f>
        <v>9902</v>
      </c>
      <c r="AL1594" s="3">
        <f>Table1[[#This Row],[GT_T]]+Table1[[#This Row],[GT_F]]</f>
        <v>10000</v>
      </c>
      <c r="AM1594" s="3">
        <f>IFERROR((Table1[[#This Row],['# CM TP]]+Table1[[#This Row],['# CM TN]])/Table1[[#This Row],[GT_TOT]], 0)</f>
        <v>0.7974</v>
      </c>
      <c r="AN1594" s="3">
        <f>IFERROR(((Table1[[#This Row],[GT_T]]*Table1[[#This Row],[GT_ML_P]]/Table1[[#This Row],[GT_TOT]])+(Table1[[#This Row],[GT_F]]*Table1[[#This Row],[GT_ML_N]]/Table1[[#This Row],[GT_TOT]]))/Table1[[#This Row],[GT_TOT]],0)</f>
        <v>0.20842903999999998</v>
      </c>
      <c r="AO1594" s="3">
        <f>(Table1[[#This Row],[OBS_ACC]]-Table1[[#This Row],[EXP_ACC]])/(1-Table1[[#This Row],[EXP_ACC]])</f>
        <v>0.74405326845239494</v>
      </c>
      <c r="AP1594" s="3">
        <f>Table1[[#This Row],['# CM TP]]+Table1[[#This Row],['# CM FN]]</f>
        <v>2062</v>
      </c>
      <c r="AQ1594" s="3">
        <f>Table1[[#This Row],['# CM TN]]+Table1[[#This Row],['# CM FP]]</f>
        <v>7938</v>
      </c>
      <c r="AR1594" s="2">
        <f>IFERROR(Table1[[#This Row],[NUM_T]]/(Table1[[#This Row],[NUM_T]]+Table1[[#This Row],[NUM_F]]),0)</f>
        <v>0.20619999999999999</v>
      </c>
      <c r="AS1594" s="2">
        <f>IFERROR(((LEN(Table1[[#This Row],[Predictors]])-LEN(SUBSTITUTE(Table1[[#This Row],[Predictors]],"_","")))/Table1[[#This Row],[NumPredictors]])-Table1[[#This Row],[P_se]],0)</f>
        <v>0</v>
      </c>
      <c r="AT1594" s="2">
        <f>IFERROR((LEN(Table1[[#This Row],[Predictors]])-LEN(SUBSTITUTE(Table1[[#This Row],[Predictors]],".","")))/Table1[[#This Row],[NumPredictors]],0)</f>
        <v>1</v>
      </c>
      <c r="AU15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4" s="2">
        <f>1-(Table1[[#This Row],[P_2gram]]+Table1[[#This Row],[P_order]]+Table1[[#This Row],[P_se]])</f>
        <v>0</v>
      </c>
    </row>
    <row r="1595" spans="1:48" x14ac:dyDescent="0.25">
      <c r="A1595">
        <v>33</v>
      </c>
      <c r="B1595" t="s">
        <v>645</v>
      </c>
      <c r="C1595" t="s">
        <v>190</v>
      </c>
      <c r="D1595" t="s">
        <v>1510</v>
      </c>
      <c r="E1595">
        <v>40000</v>
      </c>
      <c r="F15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95" t="s">
        <v>1664</v>
      </c>
      <c r="H1595" s="3">
        <v>2</v>
      </c>
      <c r="I1595" s="1">
        <v>43131.093310185184</v>
      </c>
      <c r="J1595" t="s">
        <v>405</v>
      </c>
      <c r="K1595" t="s">
        <v>11</v>
      </c>
      <c r="L1595" t="str">
        <f>SUBSTITUTE(SUBSTITUTE(Table1[[#This Row],[PredictorSetsOrig]],"task","act"),"startend","se")</f>
        <v>2gram,order</v>
      </c>
      <c r="M1595" s="32" t="s">
        <v>438</v>
      </c>
      <c r="N1595" s="3">
        <v>10</v>
      </c>
      <c r="O1595" s="3">
        <f>IF(Table1[[#This Row],[Algorithm]]="None",0,IF(Table1[[#This Row],[NumPredictors]]&lt;=5,5,IF(Table1[[#This Row],[NumPredictors]]&lt;=10,10,IF(Table1[[#This Row],[NumPredictors]]&lt;=30,30,50))))</f>
        <v>10</v>
      </c>
      <c r="P1595" s="2">
        <v>0.79730000000000001</v>
      </c>
      <c r="Q1595" s="2">
        <v>0.8024</v>
      </c>
      <c r="R1595">
        <v>1.2199999999975299</v>
      </c>
      <c r="S1595">
        <v>30.6399999999994</v>
      </c>
      <c r="T1595">
        <v>11.6399999999994</v>
      </c>
      <c r="U1595" s="3">
        <v>9.6875977699424395E-2</v>
      </c>
      <c r="V1595" s="17"/>
      <c r="W1595" s="22">
        <f>IFERROR(Table1[[#This Row],[MutualInformation]]/Table1[[#This Row],[MutualInformationPotential]],0)</f>
        <v>0</v>
      </c>
      <c r="X1595" s="3">
        <v>7.3165931366361301E-3</v>
      </c>
      <c r="Y1595" s="3"/>
      <c r="Z1595" s="3">
        <f>IFERROR(Table1[[#This Row],[MutualInformationVsOutcome]]/Table1[[#This Row],[MutualInformationVsOutcomePotential]],0)</f>
        <v>0</v>
      </c>
      <c r="AA1595">
        <v>97</v>
      </c>
      <c r="AB1595">
        <v>7876</v>
      </c>
      <c r="AC1595">
        <v>74</v>
      </c>
      <c r="AD1595">
        <v>1953</v>
      </c>
      <c r="AE1595" s="3" t="s">
        <v>1669</v>
      </c>
      <c r="AF15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595" s="17" t="str">
        <f>RIGHT(Table1[[#This Row],[AlgorithmFunc]],LEN(Table1[[#This Row],[AlgorithmFunc]])-16)</f>
        <v>Random</v>
      </c>
      <c r="AH1595" s="3">
        <f>Table1[[#This Row],['# CM TP]]+Table1[[#This Row],['# CM TN]]</f>
        <v>7973</v>
      </c>
      <c r="AI1595" s="3">
        <f>Table1[[#This Row],['# CM FP]]+Table1[[#This Row],['# CM FN]]</f>
        <v>2027</v>
      </c>
      <c r="AJ1595" s="3">
        <f>Table1[[#This Row],['# CM TP]]+Table1[[#This Row],['# CM FP]]</f>
        <v>171</v>
      </c>
      <c r="AK1595" s="3">
        <f>Table1[[#This Row],['# CM TN]]+Table1[[#This Row],['# CM FN]]</f>
        <v>9829</v>
      </c>
      <c r="AL1595" s="3">
        <f>Table1[[#This Row],[GT_T]]+Table1[[#This Row],[GT_F]]</f>
        <v>10000</v>
      </c>
      <c r="AM1595" s="3">
        <f>IFERROR((Table1[[#This Row],['# CM TP]]+Table1[[#This Row],['# CM TN]])/Table1[[#This Row],[GT_TOT]], 0)</f>
        <v>0.79730000000000001</v>
      </c>
      <c r="AN1595" s="3">
        <f>IFERROR(((Table1[[#This Row],[GT_T]]*Table1[[#This Row],[GT_ML_P]]/Table1[[#This Row],[GT_TOT]])+(Table1[[#This Row],[GT_F]]*Table1[[#This Row],[GT_ML_N]]/Table1[[#This Row],[GT_TOT]]))/Table1[[#This Row],[GT_TOT]],0)</f>
        <v>0.21286765999999999</v>
      </c>
      <c r="AO1595" s="3">
        <f>(Table1[[#This Row],[OBS_ACC]]-Table1[[#This Row],[EXP_ACC]])/(1-Table1[[#This Row],[EXP_ACC]])</f>
        <v>0.7424829476578233</v>
      </c>
      <c r="AP1595" s="3">
        <f>Table1[[#This Row],['# CM TP]]+Table1[[#This Row],['# CM FN]]</f>
        <v>2050</v>
      </c>
      <c r="AQ1595" s="3">
        <f>Table1[[#This Row],['# CM TN]]+Table1[[#This Row],['# CM FP]]</f>
        <v>7950</v>
      </c>
      <c r="AR1595" s="2">
        <f>IFERROR(Table1[[#This Row],[NUM_T]]/(Table1[[#This Row],[NUM_T]]+Table1[[#This Row],[NUM_F]]),0)</f>
        <v>0.20499999999999999</v>
      </c>
      <c r="AS1595" s="2">
        <f>IFERROR(((LEN(Table1[[#This Row],[Predictors]])-LEN(SUBSTITUTE(Table1[[#This Row],[Predictors]],"_","")))/Table1[[#This Row],[NumPredictors]])-Table1[[#This Row],[P_se]],0)</f>
        <v>0.6</v>
      </c>
      <c r="AT1595" s="2">
        <f>IFERROR((LEN(Table1[[#This Row],[Predictors]])-LEN(SUBSTITUTE(Table1[[#This Row],[Predictors]],".","")))/Table1[[#This Row],[NumPredictors]],0)</f>
        <v>0.4</v>
      </c>
      <c r="AU15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5" s="2">
        <f>1-(Table1[[#This Row],[P_2gram]]+Table1[[#This Row],[P_order]]+Table1[[#This Row],[P_se]])</f>
        <v>0</v>
      </c>
    </row>
    <row r="1596" spans="1:48" x14ac:dyDescent="0.25">
      <c r="A1596">
        <v>42</v>
      </c>
      <c r="B1596" t="s">
        <v>645</v>
      </c>
      <c r="C1596" t="s">
        <v>190</v>
      </c>
      <c r="D1596" s="26" t="s">
        <v>1510</v>
      </c>
      <c r="E1596">
        <v>40000</v>
      </c>
      <c r="F15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96" t="s">
        <v>450</v>
      </c>
      <c r="H1596" s="3">
        <v>1</v>
      </c>
      <c r="I1596" s="1">
        <v>42784.570138888892</v>
      </c>
      <c r="J1596" t="s">
        <v>449</v>
      </c>
      <c r="K1596" t="s">
        <v>11</v>
      </c>
      <c r="L1596" t="str">
        <f>SUBSTITUTE(SUBSTITUTE(Table1[[#This Row],[PredictorSetsOrig]],"task","act"),"startend","se")</f>
        <v>2gram</v>
      </c>
      <c r="M1596" s="14" t="s">
        <v>434</v>
      </c>
      <c r="N1596" s="3">
        <v>10</v>
      </c>
      <c r="O1596" s="3">
        <f>IF(Table1[[#This Row],[Algorithm]]="None",0,IF(Table1[[#This Row],[NumPredictors]]&lt;=5,5,IF(Table1[[#This Row],[NumPredictors]]&lt;=10,10,IF(Table1[[#This Row],[NumPredictors]]&lt;=30,30,50))))</f>
        <v>10</v>
      </c>
      <c r="P1596" s="2">
        <v>0.79720000000000002</v>
      </c>
      <c r="Q1596" s="2">
        <v>0.801666667</v>
      </c>
      <c r="R1596">
        <v>1.89</v>
      </c>
      <c r="S1596">
        <v>34.75</v>
      </c>
      <c r="T1596">
        <v>5.1100000000000003</v>
      </c>
      <c r="U1596" s="3">
        <v>0.154916206</v>
      </c>
      <c r="V1596" s="17">
        <v>8.2937834738371006</v>
      </c>
      <c r="W1596" s="22">
        <f>IFERROR(Table1[[#This Row],[MutualInformation]]/Table1[[#This Row],[MutualInformationPotential]],0)</f>
        <v>1.8678593007483996E-2</v>
      </c>
      <c r="X1596" s="3">
        <v>8.2031767722607896E-3</v>
      </c>
      <c r="Y1596" s="3">
        <v>0.445241081265216</v>
      </c>
      <c r="Z1596" s="3">
        <f>IFERROR(Table1[[#This Row],[MutualInformationVsOutcome]]/Table1[[#This Row],[MutualInformationVsOutcomePotential]],0)</f>
        <v>1.8424123733035355E-2</v>
      </c>
      <c r="AA1596">
        <v>96</v>
      </c>
      <c r="AB1596">
        <v>7876</v>
      </c>
      <c r="AC1596">
        <v>62</v>
      </c>
      <c r="AD1596">
        <v>1966</v>
      </c>
      <c r="AE1596" s="3" t="s">
        <v>478</v>
      </c>
      <c r="AF15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596" s="17" t="str">
        <f>RIGHT(Table1[[#This Row],[AlgorithmFunc]],LEN(Table1[[#This Row],[AlgorithmFunc]])-16)</f>
        <v>MRMR</v>
      </c>
      <c r="AH1596" s="3">
        <f>Table1[[#This Row],['# CM TP]]+Table1[[#This Row],['# CM TN]]</f>
        <v>7972</v>
      </c>
      <c r="AI1596" s="3">
        <f>Table1[[#This Row],['# CM FP]]+Table1[[#This Row],['# CM FN]]</f>
        <v>2028</v>
      </c>
      <c r="AJ1596" s="3">
        <f>Table1[[#This Row],['# CM TP]]+Table1[[#This Row],['# CM FP]]</f>
        <v>158</v>
      </c>
      <c r="AK1596" s="3">
        <f>Table1[[#This Row],['# CM TN]]+Table1[[#This Row],['# CM FN]]</f>
        <v>9842</v>
      </c>
      <c r="AL1596" s="3">
        <f>Table1[[#This Row],[GT_T]]+Table1[[#This Row],[GT_F]]</f>
        <v>10000</v>
      </c>
      <c r="AM1596" s="3">
        <f>IFERROR((Table1[[#This Row],['# CM TP]]+Table1[[#This Row],['# CM TN]])/Table1[[#This Row],[GT_TOT]], 0)</f>
        <v>0.79720000000000002</v>
      </c>
      <c r="AN1596" s="3">
        <f>IFERROR(((Table1[[#This Row],[GT_T]]*Table1[[#This Row],[GT_ML_P]]/Table1[[#This Row],[GT_TOT]])+(Table1[[#This Row],[GT_F]]*Table1[[#This Row],[GT_ML_N]]/Table1[[#This Row],[GT_TOT]]))/Table1[[#This Row],[GT_TOT]],0)</f>
        <v>0.21219151999999999</v>
      </c>
      <c r="AO1596" s="3">
        <f>(Table1[[#This Row],[OBS_ACC]]-Table1[[#This Row],[EXP_ACC]])/(1-Table1[[#This Row],[EXP_ACC]])</f>
        <v>0.74257702836608208</v>
      </c>
      <c r="AP1596" s="3">
        <f>Table1[[#This Row],['# CM TP]]+Table1[[#This Row],['# CM FN]]</f>
        <v>2062</v>
      </c>
      <c r="AQ1596" s="3">
        <f>Table1[[#This Row],['# CM TN]]+Table1[[#This Row],['# CM FP]]</f>
        <v>7938</v>
      </c>
      <c r="AR1596" s="2">
        <f>IFERROR(Table1[[#This Row],[NUM_T]]/(Table1[[#This Row],[NUM_T]]+Table1[[#This Row],[NUM_F]]),0)</f>
        <v>0.20619999999999999</v>
      </c>
      <c r="AS1596" s="2">
        <f>IFERROR(((LEN(Table1[[#This Row],[Predictors]])-LEN(SUBSTITUTE(Table1[[#This Row],[Predictors]],"_","")))/Table1[[#This Row],[NumPredictors]])-Table1[[#This Row],[P_se]],0)</f>
        <v>1</v>
      </c>
      <c r="AT1596" s="2">
        <f>IFERROR((LEN(Table1[[#This Row],[Predictors]])-LEN(SUBSTITUTE(Table1[[#This Row],[Predictors]],".","")))/Table1[[#This Row],[NumPredictors]],0)</f>
        <v>0</v>
      </c>
      <c r="AU15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6" s="2">
        <f>1-(Table1[[#This Row],[P_2gram]]+Table1[[#This Row],[P_order]]+Table1[[#This Row],[P_se]])</f>
        <v>0</v>
      </c>
    </row>
    <row r="1597" spans="1:48" x14ac:dyDescent="0.25">
      <c r="A1597">
        <v>42</v>
      </c>
      <c r="B1597" t="s">
        <v>645</v>
      </c>
      <c r="C1597" t="s">
        <v>190</v>
      </c>
      <c r="D1597" s="26" t="s">
        <v>1510</v>
      </c>
      <c r="E1597">
        <v>40000</v>
      </c>
      <c r="F15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97" t="s">
        <v>483</v>
      </c>
      <c r="H1597" s="3">
        <v>1</v>
      </c>
      <c r="I1597" s="1">
        <v>42784.860219907408</v>
      </c>
      <c r="J1597" t="s">
        <v>484</v>
      </c>
      <c r="K1597" t="s">
        <v>11</v>
      </c>
      <c r="L1597" t="str">
        <f>SUBSTITUTE(SUBSTITUTE(Table1[[#This Row],[PredictorSetsOrig]],"task","act"),"startend","se")</f>
        <v>2gram</v>
      </c>
      <c r="M1597" s="14" t="s">
        <v>434</v>
      </c>
      <c r="N1597" s="3">
        <v>10</v>
      </c>
      <c r="O1597" s="3">
        <f>IF(Table1[[#This Row],[Algorithm]]="None",0,IF(Table1[[#This Row],[NumPredictors]]&lt;=5,5,IF(Table1[[#This Row],[NumPredictors]]&lt;=10,10,IF(Table1[[#This Row],[NumPredictors]]&lt;=30,30,50))))</f>
        <v>10</v>
      </c>
      <c r="P1597" s="2">
        <v>0.79720000000000002</v>
      </c>
      <c r="Q1597" s="2">
        <v>0.80166666666666697</v>
      </c>
      <c r="R1597">
        <v>2.3099999999999499</v>
      </c>
      <c r="S1597">
        <v>33.579999999999899</v>
      </c>
      <c r="T1597">
        <v>5.18999999999994</v>
      </c>
      <c r="U1597" s="3">
        <v>0.16594678177090599</v>
      </c>
      <c r="V1597" s="17">
        <v>8.2937834738371006</v>
      </c>
      <c r="W1597" s="22">
        <f>IFERROR(Table1[[#This Row],[MutualInformation]]/Table1[[#This Row],[MutualInformationPotential]],0)</f>
        <v>2.0008574168157187E-2</v>
      </c>
      <c r="X1597" s="3">
        <v>8.5653622300618792E-3</v>
      </c>
      <c r="Y1597" s="3">
        <v>0.445241081265216</v>
      </c>
      <c r="Z1597" s="3">
        <f>IFERROR(Table1[[#This Row],[MutualInformationVsOutcome]]/Table1[[#This Row],[MutualInformationVsOutcomePotential]],0)</f>
        <v>1.9237582942082034E-2</v>
      </c>
      <c r="AA1597">
        <v>96</v>
      </c>
      <c r="AB1597">
        <v>7876</v>
      </c>
      <c r="AC1597">
        <v>62</v>
      </c>
      <c r="AD1597">
        <v>1966</v>
      </c>
      <c r="AE1597" s="3" t="s">
        <v>510</v>
      </c>
      <c r="AF15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597" s="17" t="str">
        <f>RIGHT(Table1[[#This Row],[AlgorithmFunc]],LEN(Table1[[#This Row],[AlgorithmFunc]])-16)</f>
        <v>MRMREnsemble5</v>
      </c>
      <c r="AH1597" s="3">
        <f>Table1[[#This Row],['# CM TP]]+Table1[[#This Row],['# CM TN]]</f>
        <v>7972</v>
      </c>
      <c r="AI1597" s="3">
        <f>Table1[[#This Row],['# CM FP]]+Table1[[#This Row],['# CM FN]]</f>
        <v>2028</v>
      </c>
      <c r="AJ1597" s="3">
        <f>Table1[[#This Row],['# CM TP]]+Table1[[#This Row],['# CM FP]]</f>
        <v>158</v>
      </c>
      <c r="AK1597" s="3">
        <f>Table1[[#This Row],['# CM TN]]+Table1[[#This Row],['# CM FN]]</f>
        <v>9842</v>
      </c>
      <c r="AL1597" s="3">
        <f>Table1[[#This Row],[GT_T]]+Table1[[#This Row],[GT_F]]</f>
        <v>10000</v>
      </c>
      <c r="AM1597" s="3">
        <f>IFERROR((Table1[[#This Row],['# CM TP]]+Table1[[#This Row],['# CM TN]])/Table1[[#This Row],[GT_TOT]], 0)</f>
        <v>0.79720000000000002</v>
      </c>
      <c r="AN1597" s="3">
        <f>IFERROR(((Table1[[#This Row],[GT_T]]*Table1[[#This Row],[GT_ML_P]]/Table1[[#This Row],[GT_TOT]])+(Table1[[#This Row],[GT_F]]*Table1[[#This Row],[GT_ML_N]]/Table1[[#This Row],[GT_TOT]]))/Table1[[#This Row],[GT_TOT]],0)</f>
        <v>0.21219151999999999</v>
      </c>
      <c r="AO1597" s="3">
        <f>(Table1[[#This Row],[OBS_ACC]]-Table1[[#This Row],[EXP_ACC]])/(1-Table1[[#This Row],[EXP_ACC]])</f>
        <v>0.74257702836608208</v>
      </c>
      <c r="AP1597" s="3">
        <f>Table1[[#This Row],['# CM TP]]+Table1[[#This Row],['# CM FN]]</f>
        <v>2062</v>
      </c>
      <c r="AQ1597" s="3">
        <f>Table1[[#This Row],['# CM TN]]+Table1[[#This Row],['# CM FP]]</f>
        <v>7938</v>
      </c>
      <c r="AR1597" s="2">
        <f>IFERROR(Table1[[#This Row],[NUM_T]]/(Table1[[#This Row],[NUM_T]]+Table1[[#This Row],[NUM_F]]),0)</f>
        <v>0.20619999999999999</v>
      </c>
      <c r="AS1597" s="2">
        <f>IFERROR(((LEN(Table1[[#This Row],[Predictors]])-LEN(SUBSTITUTE(Table1[[#This Row],[Predictors]],"_","")))/Table1[[#This Row],[NumPredictors]])-Table1[[#This Row],[P_se]],0)</f>
        <v>1</v>
      </c>
      <c r="AT1597" s="2">
        <f>IFERROR((LEN(Table1[[#This Row],[Predictors]])-LEN(SUBSTITUTE(Table1[[#This Row],[Predictors]],".","")))/Table1[[#This Row],[NumPredictors]],0)</f>
        <v>0</v>
      </c>
      <c r="AU15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7" s="2">
        <f>1-(Table1[[#This Row],[P_2gram]]+Table1[[#This Row],[P_order]]+Table1[[#This Row],[P_se]])</f>
        <v>0</v>
      </c>
    </row>
    <row r="1598" spans="1:48" x14ac:dyDescent="0.25">
      <c r="A1598" s="26">
        <v>97</v>
      </c>
      <c r="B1598" s="26" t="s">
        <v>645</v>
      </c>
      <c r="C1598" s="26" t="s">
        <v>190</v>
      </c>
      <c r="D1598" s="26" t="s">
        <v>1510</v>
      </c>
      <c r="E1598" s="26">
        <v>40000</v>
      </c>
      <c r="F15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598" s="26" t="s">
        <v>1070</v>
      </c>
      <c r="H1598" s="27">
        <v>1</v>
      </c>
      <c r="I1598" s="28">
        <v>43118.821400462963</v>
      </c>
      <c r="J1598" s="26" t="s">
        <v>982</v>
      </c>
      <c r="K1598" s="26" t="s">
        <v>11</v>
      </c>
      <c r="L1598" t="str">
        <f>SUBSTITUTE(SUBSTITUTE(Table1[[#This Row],[PredictorSetsOrig]],"task","act"),"startend","se")</f>
        <v>2gram</v>
      </c>
      <c r="M1598" s="32" t="s">
        <v>434</v>
      </c>
      <c r="N1598" s="27">
        <v>10</v>
      </c>
      <c r="O1598" s="27">
        <f>IF(Table1[[#This Row],[Algorithm]]="None",0,IF(Table1[[#This Row],[NumPredictors]]&lt;=5,5,IF(Table1[[#This Row],[NumPredictors]]&lt;=10,10,IF(Table1[[#This Row],[NumPredictors]]&lt;=30,30,50))))</f>
        <v>10</v>
      </c>
      <c r="P1598" s="29">
        <v>0.79710000000000003</v>
      </c>
      <c r="Q1598" s="29">
        <v>0.80149999999999999</v>
      </c>
      <c r="R1598" s="26">
        <v>4.0399999999999601</v>
      </c>
      <c r="S1598" s="26">
        <v>33.72</v>
      </c>
      <c r="T1598" s="26">
        <v>5.14999999999986</v>
      </c>
      <c r="U1598" s="27">
        <v>0.397473982607147</v>
      </c>
      <c r="V1598" s="17">
        <v>8.2937834738371006</v>
      </c>
      <c r="W1598" s="22">
        <f>IFERROR(Table1[[#This Row],[MutualInformation]]/Table1[[#This Row],[MutualInformationPotential]],0)</f>
        <v>4.7924325955818151E-2</v>
      </c>
      <c r="X1598" s="27">
        <v>7.1070336210912197E-3</v>
      </c>
      <c r="Y1598" s="27">
        <v>0.445241081265216</v>
      </c>
      <c r="Z1598" s="27">
        <f>IFERROR(Table1[[#This Row],[MutualInformationVsOutcome]]/Table1[[#This Row],[MutualInformationVsOutcomePotential]],0)</f>
        <v>1.5962214449968478E-2</v>
      </c>
      <c r="AA1598" s="26">
        <v>54</v>
      </c>
      <c r="AB1598" s="26">
        <v>7917</v>
      </c>
      <c r="AC1598" s="26">
        <v>21</v>
      </c>
      <c r="AD1598" s="26">
        <v>2008</v>
      </c>
      <c r="AE1598" s="27" t="s">
        <v>1187</v>
      </c>
      <c r="AF15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598" s="17" t="str">
        <f>RIGHT(Table1[[#This Row],[AlgorithmFunc]],LEN(Table1[[#This Row],[AlgorithmFunc]])-16)</f>
        <v>Fisher</v>
      </c>
      <c r="AH1598" s="27">
        <f>Table1[[#This Row],['# CM TP]]+Table1[[#This Row],['# CM TN]]</f>
        <v>7971</v>
      </c>
      <c r="AI1598" s="27">
        <f>Table1[[#This Row],['# CM FP]]+Table1[[#This Row],['# CM FN]]</f>
        <v>2029</v>
      </c>
      <c r="AJ1598" s="27">
        <f>Table1[[#This Row],['# CM TP]]+Table1[[#This Row],['# CM FP]]</f>
        <v>75</v>
      </c>
      <c r="AK1598" s="27">
        <f>Table1[[#This Row],['# CM TN]]+Table1[[#This Row],['# CM FN]]</f>
        <v>9925</v>
      </c>
      <c r="AL1598" s="27">
        <f>Table1[[#This Row],[GT_T]]+Table1[[#This Row],[GT_F]]</f>
        <v>10000</v>
      </c>
      <c r="AM1598" s="27">
        <f>IFERROR((Table1[[#This Row],['# CM TP]]+Table1[[#This Row],['# CM TN]])/Table1[[#This Row],[GT_TOT]], 0)</f>
        <v>0.79710000000000003</v>
      </c>
      <c r="AN1598" s="27">
        <f>IFERROR(((Table1[[#This Row],[GT_T]]*Table1[[#This Row],[GT_ML_P]]/Table1[[#This Row],[GT_TOT]])+(Table1[[#This Row],[GT_F]]*Table1[[#This Row],[GT_ML_N]]/Table1[[#This Row],[GT_TOT]]))/Table1[[#This Row],[GT_TOT]],0)</f>
        <v>0.2073565</v>
      </c>
      <c r="AO1598" s="27">
        <f>(Table1[[#This Row],[OBS_ACC]]-Table1[[#This Row],[EXP_ACC]])/(1-Table1[[#This Row],[EXP_ACC]])</f>
        <v>0.74402111415787797</v>
      </c>
      <c r="AP1598" s="27">
        <f>Table1[[#This Row],['# CM TP]]+Table1[[#This Row],['# CM FN]]</f>
        <v>2062</v>
      </c>
      <c r="AQ1598" s="27">
        <f>Table1[[#This Row],['# CM TN]]+Table1[[#This Row],['# CM FP]]</f>
        <v>7938</v>
      </c>
      <c r="AR1598" s="29">
        <f>IFERROR(Table1[[#This Row],[NUM_T]]/(Table1[[#This Row],[NUM_T]]+Table1[[#This Row],[NUM_F]]),0)</f>
        <v>0.20619999999999999</v>
      </c>
      <c r="AS1598" s="29">
        <f>IFERROR(((LEN(Table1[[#This Row],[Predictors]])-LEN(SUBSTITUTE(Table1[[#This Row],[Predictors]],"_","")))/Table1[[#This Row],[NumPredictors]])-Table1[[#This Row],[P_se]],0)</f>
        <v>1</v>
      </c>
      <c r="AT1598" s="29">
        <f>IFERROR((LEN(Table1[[#This Row],[Predictors]])-LEN(SUBSTITUTE(Table1[[#This Row],[Predictors]],".","")))/Table1[[#This Row],[NumPredictors]],0)</f>
        <v>0</v>
      </c>
      <c r="AU159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598" s="29">
        <f>1-(Table1[[#This Row],[P_2gram]]+Table1[[#This Row],[P_order]]+Table1[[#This Row],[P_se]])</f>
        <v>0</v>
      </c>
    </row>
    <row r="1599" spans="1:48" x14ac:dyDescent="0.25">
      <c r="A1599">
        <v>15</v>
      </c>
      <c r="B1599" t="s">
        <v>645</v>
      </c>
      <c r="C1599" t="s">
        <v>1503</v>
      </c>
      <c r="D1599" t="s">
        <v>1507</v>
      </c>
      <c r="E1599">
        <v>13087</v>
      </c>
      <c r="F15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599" t="s">
        <v>1885</v>
      </c>
      <c r="H1599" s="3">
        <v>1</v>
      </c>
      <c r="I1599" s="1">
        <v>43141.765162037038</v>
      </c>
      <c r="J1599" t="s">
        <v>1007</v>
      </c>
      <c r="K1599" t="s">
        <v>11</v>
      </c>
      <c r="L1599" t="str">
        <f>SUBSTITUTE(SUBSTITUTE(Table1[[#This Row],[PredictorSetsOrig]],"task","act"),"startend","se")</f>
        <v>act,se</v>
      </c>
      <c r="M1599" s="32" t="s">
        <v>14</v>
      </c>
      <c r="N1599" s="3">
        <v>30</v>
      </c>
      <c r="O1599" s="3">
        <f>IF(Table1[[#This Row],[Algorithm]]="None",0,IF(Table1[[#This Row],[NumPredictors]]&lt;=5,5,IF(Table1[[#This Row],[NumPredictors]]&lt;=10,10,IF(Table1[[#This Row],[NumPredictors]]&lt;=30,30,50))))</f>
        <v>30</v>
      </c>
      <c r="P1599" s="2">
        <v>0.91350855745721304</v>
      </c>
      <c r="Q1599" s="2">
        <v>0.91115639327559905</v>
      </c>
      <c r="R1599">
        <v>0.12999999999920001</v>
      </c>
      <c r="S1599">
        <v>23.059999999999501</v>
      </c>
      <c r="T1599">
        <v>0.30999999999949102</v>
      </c>
      <c r="U1599" s="3">
        <v>4.3832962780699898</v>
      </c>
      <c r="V1599" s="17"/>
      <c r="W1599" s="22">
        <f>IFERROR(Table1[[#This Row],[MutualInformation]]/Table1[[#This Row],[MutualInformationPotential]],0)</f>
        <v>0</v>
      </c>
      <c r="X1599" s="3">
        <v>0.44118935983719698</v>
      </c>
      <c r="Y1599" s="3"/>
      <c r="Z1599" s="3">
        <f>IFERROR(Table1[[#This Row],[MutualInformationVsOutcome]]/Table1[[#This Row],[MutualInformationVsOutcomePotential]],0)</f>
        <v>0</v>
      </c>
      <c r="AA1599">
        <v>665</v>
      </c>
      <c r="AB1599">
        <v>2324</v>
      </c>
      <c r="AC1599">
        <v>130</v>
      </c>
      <c r="AD1599">
        <v>153</v>
      </c>
      <c r="AE1599" s="3" t="s">
        <v>1898</v>
      </c>
      <c r="AF159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599" s="17" t="str">
        <f>RIGHT(Table1[[#This Row],[AlgorithmFunc]],LEN(Table1[[#This Row],[AlgorithmFunc]])-16)</f>
        <v>ClusterFisher</v>
      </c>
      <c r="AH1599" s="3">
        <f>Table1[[#This Row],['# CM TP]]+Table1[[#This Row],['# CM TN]]</f>
        <v>2989</v>
      </c>
      <c r="AI1599" s="3">
        <f>Table1[[#This Row],['# CM FP]]+Table1[[#This Row],['# CM FN]]</f>
        <v>283</v>
      </c>
      <c r="AJ1599" s="3">
        <f>Table1[[#This Row],['# CM TP]]+Table1[[#This Row],['# CM FP]]</f>
        <v>795</v>
      </c>
      <c r="AK1599" s="3">
        <f>Table1[[#This Row],['# CM TN]]+Table1[[#This Row],['# CM FN]]</f>
        <v>2477</v>
      </c>
      <c r="AL1599" s="3">
        <f>Table1[[#This Row],[GT_T]]+Table1[[#This Row],[GT_F]]</f>
        <v>3272</v>
      </c>
      <c r="AM1599" s="3">
        <f>IFERROR((Table1[[#This Row],['# CM TP]]+Table1[[#This Row],['# CM TN]])/Table1[[#This Row],[GT_TOT]], 0)</f>
        <v>0.91350855745721271</v>
      </c>
      <c r="AN1599" s="3">
        <f>IFERROR(((Table1[[#This Row],[GT_T]]*Table1[[#This Row],[GT_ML_P]]/Table1[[#This Row],[GT_TOT]])+(Table1[[#This Row],[GT_F]]*Table1[[#This Row],[GT_ML_N]]/Table1[[#This Row],[GT_TOT]]))/Table1[[#This Row],[GT_TOT]],0)</f>
        <v>0.28743233690616388</v>
      </c>
      <c r="AO1599" s="3">
        <f>(Table1[[#This Row],[OBS_ACC]]-Table1[[#This Row],[EXP_ACC]])/(1-Table1[[#This Row],[EXP_ACC]])</f>
        <v>0.87862002863383171</v>
      </c>
      <c r="AP1599" s="3">
        <f>Table1[[#This Row],['# CM TP]]+Table1[[#This Row],['# CM FN]]</f>
        <v>818</v>
      </c>
      <c r="AQ1599" s="3">
        <f>Table1[[#This Row],['# CM TN]]+Table1[[#This Row],['# CM FP]]</f>
        <v>2454</v>
      </c>
      <c r="AR1599" s="2">
        <f>IFERROR(Table1[[#This Row],[NUM_T]]/(Table1[[#This Row],[NUM_T]]+Table1[[#This Row],[NUM_F]]),0)</f>
        <v>0.25</v>
      </c>
      <c r="AS1599" s="2">
        <f>IFERROR(((LEN(Table1[[#This Row],[Predictors]])-LEN(SUBSTITUTE(Table1[[#This Row],[Predictors]],"_","")))/Table1[[#This Row],[NumPredictors]])-Table1[[#This Row],[P_se]],0)</f>
        <v>6.666666666666668E-2</v>
      </c>
      <c r="AT1599" s="2">
        <f>IFERROR((LEN(Table1[[#This Row],[Predictors]])-LEN(SUBSTITUTE(Table1[[#This Row],[Predictors]],".","")))/Table1[[#This Row],[NumPredictors]],0)</f>
        <v>0</v>
      </c>
      <c r="AU15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1599" s="2">
        <f>1-(Table1[[#This Row],[P_2gram]]+Table1[[#This Row],[P_order]]+Table1[[#This Row],[P_se]])</f>
        <v>0.8</v>
      </c>
    </row>
    <row r="1600" spans="1:48" x14ac:dyDescent="0.25">
      <c r="A1600">
        <v>7</v>
      </c>
      <c r="B1600" t="s">
        <v>645</v>
      </c>
      <c r="C1600" t="s">
        <v>190</v>
      </c>
      <c r="D1600" s="26" t="s">
        <v>1510</v>
      </c>
      <c r="E1600">
        <v>4000</v>
      </c>
      <c r="F16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00" t="s">
        <v>698</v>
      </c>
      <c r="H1600" s="3">
        <v>1</v>
      </c>
      <c r="I1600" s="1">
        <v>42795.711782407408</v>
      </c>
      <c r="J1600" t="s">
        <v>37</v>
      </c>
      <c r="K1600" s="1" t="s">
        <v>11</v>
      </c>
      <c r="L1600" t="str">
        <f>SUBSTITUTE(SUBSTITUTE(Table1[[#This Row],[PredictorSetsOrig]],"task","act"),"startend","se")</f>
        <v>2gram</v>
      </c>
      <c r="M1600" s="14" t="s">
        <v>434</v>
      </c>
      <c r="N1600" s="3">
        <v>30</v>
      </c>
      <c r="O1600" s="3">
        <f>IF(Table1[[#This Row],[Algorithm]]="None",0,IF(Table1[[#This Row],[NumPredictors]]&lt;=5,5,IF(Table1[[#This Row],[NumPredictors]]&lt;=10,10,IF(Table1[[#This Row],[NumPredictors]]&lt;=30,30,50))))</f>
        <v>30</v>
      </c>
      <c r="P1600" s="2">
        <v>0.79700000000000004</v>
      </c>
      <c r="Q1600" s="2">
        <v>0.81733333333333302</v>
      </c>
      <c r="R1600">
        <v>0.97999999999592502</v>
      </c>
      <c r="S1600">
        <v>6.9199999999982502</v>
      </c>
      <c r="T1600">
        <v>0.62999999999738099</v>
      </c>
      <c r="U1600" s="3">
        <v>6.5675816386351</v>
      </c>
      <c r="V1600" s="17">
        <v>7.30761563701172</v>
      </c>
      <c r="W1600" s="22">
        <f>IFERROR(Table1[[#This Row],[MutualInformation]]/Table1[[#This Row],[MutualInformationPotential]],0)</f>
        <v>0.89873112720536574</v>
      </c>
      <c r="X1600" s="3">
        <v>0.53190992164862905</v>
      </c>
      <c r="Y1600" s="3">
        <v>0.62240735263359004</v>
      </c>
      <c r="Z1600" s="3">
        <f>IFERROR(Table1[[#This Row],[MutualInformationVsOutcome]]/Table1[[#This Row],[MutualInformationVsOutcomePotential]],0)</f>
        <v>0.85460096092689208</v>
      </c>
      <c r="AA1600">
        <v>239</v>
      </c>
      <c r="AB1600">
        <v>558</v>
      </c>
      <c r="AC1600">
        <v>78</v>
      </c>
      <c r="AD1600">
        <v>125</v>
      </c>
      <c r="AE1600" s="3" t="s">
        <v>677</v>
      </c>
      <c r="AF16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00" s="17" t="str">
        <f>RIGHT(Table1[[#This Row],[AlgorithmFunc]],LEN(Table1[[#This Row],[AlgorithmFunc]])-16)</f>
        <v>Cluster</v>
      </c>
      <c r="AH1600" s="3">
        <f>Table1[[#This Row],['# CM TP]]+Table1[[#This Row],['# CM TN]]</f>
        <v>797</v>
      </c>
      <c r="AI1600" s="3">
        <f>Table1[[#This Row],['# CM FP]]+Table1[[#This Row],['# CM FN]]</f>
        <v>203</v>
      </c>
      <c r="AJ1600" s="3">
        <f>Table1[[#This Row],['# CM TP]]+Table1[[#This Row],['# CM FP]]</f>
        <v>317</v>
      </c>
      <c r="AK1600" s="3">
        <f>Table1[[#This Row],['# CM TN]]+Table1[[#This Row],['# CM FN]]</f>
        <v>683</v>
      </c>
      <c r="AL1600" s="3">
        <f>Table1[[#This Row],[GT_T]]+Table1[[#This Row],[GT_F]]</f>
        <v>1000</v>
      </c>
      <c r="AM1600" s="3">
        <f>IFERROR((Table1[[#This Row],['# CM TP]]+Table1[[#This Row],['# CM TN]])/Table1[[#This Row],[GT_TOT]], 0)</f>
        <v>0.79700000000000004</v>
      </c>
      <c r="AN1600" s="3">
        <f>IFERROR(((Table1[[#This Row],[GT_T]]*Table1[[#This Row],[GT_ML_P]]/Table1[[#This Row],[GT_TOT]])+(Table1[[#This Row],[GT_F]]*Table1[[#This Row],[GT_ML_N]]/Table1[[#This Row],[GT_TOT]]))/Table1[[#This Row],[GT_TOT]],0)</f>
        <v>0.39129799999999998</v>
      </c>
      <c r="AO1600" s="3">
        <f>(Table1[[#This Row],[OBS_ACC]]-Table1[[#This Row],[EXP_ACC]])/(1-Table1[[#This Row],[EXP_ACC]])</f>
        <v>0.66650347789230202</v>
      </c>
      <c r="AP1600" s="3">
        <f>Table1[[#This Row],['# CM TP]]+Table1[[#This Row],['# CM FN]]</f>
        <v>364</v>
      </c>
      <c r="AQ1600" s="3">
        <f>Table1[[#This Row],['# CM TN]]+Table1[[#This Row],['# CM FP]]</f>
        <v>636</v>
      </c>
      <c r="AR1600" s="2">
        <f>IFERROR(Table1[[#This Row],[NUM_T]]/(Table1[[#This Row],[NUM_T]]+Table1[[#This Row],[NUM_F]]),0)</f>
        <v>0.36399999999999999</v>
      </c>
      <c r="AS1600" s="2">
        <f>IFERROR(((LEN(Table1[[#This Row],[Predictors]])-LEN(SUBSTITUTE(Table1[[#This Row],[Predictors]],"_","")))/Table1[[#This Row],[NumPredictors]])-Table1[[#This Row],[P_se]],0)</f>
        <v>1</v>
      </c>
      <c r="AT1600" s="2">
        <f>IFERROR((LEN(Table1[[#This Row],[Predictors]])-LEN(SUBSTITUTE(Table1[[#This Row],[Predictors]],".","")))/Table1[[#This Row],[NumPredictors]],0)</f>
        <v>0</v>
      </c>
      <c r="AU16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0" s="2">
        <f>1-(Table1[[#This Row],[P_2gram]]+Table1[[#This Row],[P_order]]+Table1[[#This Row],[P_se]])</f>
        <v>0</v>
      </c>
    </row>
    <row r="1601" spans="1:48" x14ac:dyDescent="0.25">
      <c r="A1601">
        <v>6</v>
      </c>
      <c r="B1601" t="s">
        <v>645</v>
      </c>
      <c r="C1601" t="s">
        <v>1503</v>
      </c>
      <c r="D1601" t="s">
        <v>1507</v>
      </c>
      <c r="E1601">
        <v>13087</v>
      </c>
      <c r="F16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01" t="s">
        <v>1885</v>
      </c>
      <c r="H1601" s="3">
        <v>1</v>
      </c>
      <c r="I1601" s="1">
        <v>43141.762835648151</v>
      </c>
      <c r="J1601" t="s">
        <v>1007</v>
      </c>
      <c r="K1601" t="s">
        <v>11</v>
      </c>
      <c r="L1601" t="str">
        <f>SUBSTITUTE(SUBSTITUTE(Table1[[#This Row],[PredictorSetsOrig]],"task","act"),"startend","se")</f>
        <v>act,se,order</v>
      </c>
      <c r="M1601" s="32" t="s">
        <v>18</v>
      </c>
      <c r="N1601" s="3">
        <v>10</v>
      </c>
      <c r="O1601" s="3">
        <f>IF(Table1[[#This Row],[Algorithm]]="None",0,IF(Table1[[#This Row],[NumPredictors]]&lt;=5,5,IF(Table1[[#This Row],[NumPredictors]]&lt;=10,10,IF(Table1[[#This Row],[NumPredictors]]&lt;=30,30,50))))</f>
        <v>10</v>
      </c>
      <c r="P1601" s="2">
        <v>0.89455990220048898</v>
      </c>
      <c r="Q1601" s="2">
        <v>0.910443199184921</v>
      </c>
      <c r="R1601">
        <v>6.9899999999997799</v>
      </c>
      <c r="S1601">
        <v>13.0299999999988</v>
      </c>
      <c r="T1601">
        <v>2.1999999999989099</v>
      </c>
      <c r="U1601" s="3">
        <v>4.1142229970731696</v>
      </c>
      <c r="V1601" s="17"/>
      <c r="W1601" s="22">
        <f>IFERROR(Table1[[#This Row],[MutualInformation]]/Table1[[#This Row],[MutualInformationPotential]],0)</f>
        <v>0</v>
      </c>
      <c r="X1601" s="3">
        <v>0.44439334983300099</v>
      </c>
      <c r="Y1601" s="3"/>
      <c r="Z1601" s="3">
        <f>IFERROR(Table1[[#This Row],[MutualInformationVsOutcome]]/Table1[[#This Row],[MutualInformationVsOutcomePotential]],0)</f>
        <v>0</v>
      </c>
      <c r="AA1601">
        <v>641</v>
      </c>
      <c r="AB1601">
        <v>2286</v>
      </c>
      <c r="AC1601">
        <v>168</v>
      </c>
      <c r="AD1601">
        <v>177</v>
      </c>
      <c r="AE1601" s="3" t="s">
        <v>1890</v>
      </c>
      <c r="AF160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601" s="17" t="str">
        <f>RIGHT(Table1[[#This Row],[AlgorithmFunc]],LEN(Table1[[#This Row],[AlgorithmFunc]])-16)</f>
        <v>ClusterFisher</v>
      </c>
      <c r="AH1601" s="3">
        <f>Table1[[#This Row],['# CM TP]]+Table1[[#This Row],['# CM TN]]</f>
        <v>2927</v>
      </c>
      <c r="AI1601" s="3">
        <f>Table1[[#This Row],['# CM FP]]+Table1[[#This Row],['# CM FN]]</f>
        <v>345</v>
      </c>
      <c r="AJ1601" s="3">
        <f>Table1[[#This Row],['# CM TP]]+Table1[[#This Row],['# CM FP]]</f>
        <v>809</v>
      </c>
      <c r="AK1601" s="3">
        <f>Table1[[#This Row],['# CM TN]]+Table1[[#This Row],['# CM FN]]</f>
        <v>2463</v>
      </c>
      <c r="AL1601" s="3">
        <f>Table1[[#This Row],[GT_T]]+Table1[[#This Row],[GT_F]]</f>
        <v>3272</v>
      </c>
      <c r="AM1601" s="3">
        <f>IFERROR((Table1[[#This Row],['# CM TP]]+Table1[[#This Row],['# CM TN]])/Table1[[#This Row],[GT_TOT]], 0)</f>
        <v>0.89455990220048898</v>
      </c>
      <c r="AN1601" s="3">
        <f>IFERROR(((Table1[[#This Row],[GT_T]]*Table1[[#This Row],[GT_ML_P]]/Table1[[#This Row],[GT_TOT]])+(Table1[[#This Row],[GT_F]]*Table1[[#This Row],[GT_ML_N]]/Table1[[#This Row],[GT_TOT]]))/Table1[[#This Row],[GT_TOT]],0)</f>
        <v>0.3005494870905841</v>
      </c>
      <c r="AO1601" s="3">
        <f>(Table1[[#This Row],[OBS_ACC]]-Table1[[#This Row],[EXP_ACC]])/(1-Table1[[#This Row],[EXP_ACC]])</f>
        <v>0.84925295520775979</v>
      </c>
      <c r="AP1601" s="3">
        <f>Table1[[#This Row],['# CM TP]]+Table1[[#This Row],['# CM FN]]</f>
        <v>818</v>
      </c>
      <c r="AQ1601" s="3">
        <f>Table1[[#This Row],['# CM TN]]+Table1[[#This Row],['# CM FP]]</f>
        <v>2454</v>
      </c>
      <c r="AR1601" s="2">
        <f>IFERROR(Table1[[#This Row],[NUM_T]]/(Table1[[#This Row],[NUM_T]]+Table1[[#This Row],[NUM_F]]),0)</f>
        <v>0.25</v>
      </c>
      <c r="AS1601" s="2">
        <f>IFERROR(((LEN(Table1[[#This Row],[Predictors]])-LEN(SUBSTITUTE(Table1[[#This Row],[Predictors]],"_","")))/Table1[[#This Row],[NumPredictors]])-Table1[[#This Row],[P_se]],0)</f>
        <v>0</v>
      </c>
      <c r="AT1601" s="2">
        <f>IFERROR((LEN(Table1[[#This Row],[Predictors]])-LEN(SUBSTITUTE(Table1[[#This Row],[Predictors]],".","")))/Table1[[#This Row],[NumPredictors]],0)</f>
        <v>0.9</v>
      </c>
      <c r="AU16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1" s="2">
        <f>1-(Table1[[#This Row],[P_2gram]]+Table1[[#This Row],[P_order]]+Table1[[#This Row],[P_se]])</f>
        <v>9.9999999999999978E-2</v>
      </c>
    </row>
    <row r="1602" spans="1:48" x14ac:dyDescent="0.25">
      <c r="A1602">
        <v>36</v>
      </c>
      <c r="B1602" t="s">
        <v>645</v>
      </c>
      <c r="C1602" t="s">
        <v>1503</v>
      </c>
      <c r="D1602" t="s">
        <v>1506</v>
      </c>
      <c r="E1602">
        <v>7554</v>
      </c>
      <c r="F16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602" t="s">
        <v>1419</v>
      </c>
      <c r="H1602" s="3">
        <v>1</v>
      </c>
      <c r="I1602" s="1">
        <v>43123.343622685185</v>
      </c>
      <c r="J1602" t="s">
        <v>484</v>
      </c>
      <c r="K1602" t="s">
        <v>11</v>
      </c>
      <c r="L1602" t="str">
        <f>SUBSTITUTE(SUBSTITUTE(Table1[[#This Row],[PredictorSetsOrig]],"task","act"),"startend","se")</f>
        <v>act,order</v>
      </c>
      <c r="M1602" s="32" t="s">
        <v>26</v>
      </c>
      <c r="N1602" s="3">
        <v>10</v>
      </c>
      <c r="O1602" s="3">
        <f>IF(Table1[[#This Row],[Algorithm]]="None",0,IF(Table1[[#This Row],[NumPredictors]]&lt;=5,5,IF(Table1[[#This Row],[NumPredictors]]&lt;=10,10,IF(Table1[[#This Row],[NumPredictors]]&lt;=30,30,50))))</f>
        <v>10</v>
      </c>
      <c r="P1602" s="2">
        <v>0.79618845950238204</v>
      </c>
      <c r="Q1602" s="2">
        <v>0.80864960282436005</v>
      </c>
      <c r="R1602">
        <v>9.0000000000145505E-2</v>
      </c>
      <c r="S1602">
        <v>6.6800000000002902</v>
      </c>
      <c r="T1602">
        <v>0.25</v>
      </c>
      <c r="U1602" s="3">
        <v>1.4265030736958499</v>
      </c>
      <c r="V1602" s="17"/>
      <c r="W1602" s="22">
        <f>IFERROR(Table1[[#This Row],[MutualInformation]]/Table1[[#This Row],[MutualInformationPotential]],0)</f>
        <v>0</v>
      </c>
      <c r="X1602" s="3">
        <v>9.9970621906526197E-2</v>
      </c>
      <c r="Y1602" s="3"/>
      <c r="Z1602" s="3">
        <f>IFERROR(Table1[[#This Row],[MutualInformationVsOutcome]]/Table1[[#This Row],[MutualInformationVsOutcomePotential]],0)</f>
        <v>0</v>
      </c>
      <c r="AA1602">
        <v>67</v>
      </c>
      <c r="AB1602">
        <v>1437</v>
      </c>
      <c r="AC1602">
        <v>41</v>
      </c>
      <c r="AD1602">
        <v>344</v>
      </c>
      <c r="AE1602" s="3" t="s">
        <v>1481</v>
      </c>
      <c r="AF160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602" s="17" t="str">
        <f>RIGHT(Table1[[#This Row],[AlgorithmFunc]],LEN(Table1[[#This Row],[AlgorithmFunc]])-16)</f>
        <v>MRMREnsemble5</v>
      </c>
      <c r="AH1602" s="3">
        <f>Table1[[#This Row],['# CM TP]]+Table1[[#This Row],['# CM TN]]</f>
        <v>1504</v>
      </c>
      <c r="AI1602" s="3">
        <f>Table1[[#This Row],['# CM FP]]+Table1[[#This Row],['# CM FN]]</f>
        <v>385</v>
      </c>
      <c r="AJ1602" s="3">
        <f>Table1[[#This Row],['# CM TP]]+Table1[[#This Row],['# CM FP]]</f>
        <v>108</v>
      </c>
      <c r="AK1602" s="3">
        <f>Table1[[#This Row],['# CM TN]]+Table1[[#This Row],['# CM FN]]</f>
        <v>1781</v>
      </c>
      <c r="AL1602" s="3">
        <f>Table1[[#This Row],[GT_T]]+Table1[[#This Row],[GT_F]]</f>
        <v>1889</v>
      </c>
      <c r="AM1602" s="3">
        <f>IFERROR((Table1[[#This Row],['# CM TP]]+Table1[[#This Row],['# CM TN]])/Table1[[#This Row],[GT_TOT]], 0)</f>
        <v>0.79618845950238226</v>
      </c>
      <c r="AN1602" s="3">
        <f>IFERROR(((Table1[[#This Row],[GT_T]]*Table1[[#This Row],[GT_ML_P]]/Table1[[#This Row],[GT_TOT]])+(Table1[[#This Row],[GT_F]]*Table1[[#This Row],[GT_ML_N]]/Table1[[#This Row],[GT_TOT]]))/Table1[[#This Row],[GT_TOT]],0)</f>
        <v>0.23767956974722845</v>
      </c>
      <c r="AO1602" s="3">
        <f>(Table1[[#This Row],[OBS_ACC]]-Table1[[#This Row],[EXP_ACC]])/(1-Table1[[#This Row],[EXP_ACC]])</f>
        <v>0.73264321352369166</v>
      </c>
      <c r="AP1602" s="3">
        <f>Table1[[#This Row],['# CM TP]]+Table1[[#This Row],['# CM FN]]</f>
        <v>411</v>
      </c>
      <c r="AQ1602" s="3">
        <f>Table1[[#This Row],['# CM TN]]+Table1[[#This Row],['# CM FP]]</f>
        <v>1478</v>
      </c>
      <c r="AR1602" s="2">
        <f>IFERROR(Table1[[#This Row],[NUM_T]]/(Table1[[#This Row],[NUM_T]]+Table1[[#This Row],[NUM_F]]),0)</f>
        <v>0.21757543673901536</v>
      </c>
      <c r="AS1602" s="2">
        <f>IFERROR(((LEN(Table1[[#This Row],[Predictors]])-LEN(SUBSTITUTE(Table1[[#This Row],[Predictors]],"_","")))/Table1[[#This Row],[NumPredictors]])-Table1[[#This Row],[P_se]],0)</f>
        <v>0</v>
      </c>
      <c r="AT1602" s="2">
        <f>IFERROR((LEN(Table1[[#This Row],[Predictors]])-LEN(SUBSTITUTE(Table1[[#This Row],[Predictors]],".","")))/Table1[[#This Row],[NumPredictors]],0)</f>
        <v>0.6</v>
      </c>
      <c r="AU16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2" s="2">
        <f>1-(Table1[[#This Row],[P_2gram]]+Table1[[#This Row],[P_order]]+Table1[[#This Row],[P_se]])</f>
        <v>0.4</v>
      </c>
    </row>
    <row r="1603" spans="1:48" x14ac:dyDescent="0.25">
      <c r="A1603" s="11">
        <v>36</v>
      </c>
      <c r="B1603" s="11" t="s">
        <v>645</v>
      </c>
      <c r="C1603" s="11" t="s">
        <v>185</v>
      </c>
      <c r="D1603" s="26" t="s">
        <v>1510</v>
      </c>
      <c r="E1603" s="11">
        <v>4000</v>
      </c>
      <c r="F16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03" s="11" t="s">
        <v>878</v>
      </c>
      <c r="H1603" s="16">
        <v>3</v>
      </c>
      <c r="I1603" s="19">
        <v>42798.709652777776</v>
      </c>
      <c r="J1603" s="16" t="s">
        <v>405</v>
      </c>
      <c r="K1603" s="19" t="s">
        <v>11</v>
      </c>
      <c r="L1603" t="str">
        <f>SUBSTITUTE(SUBSTITUTE(Table1[[#This Row],[PredictorSetsOrig]],"task","act"),"startend","se")</f>
        <v>act,se,2gram</v>
      </c>
      <c r="M1603" s="4" t="s">
        <v>16</v>
      </c>
      <c r="N1603" s="16">
        <v>5</v>
      </c>
      <c r="O1603" s="16">
        <f>IF(Table1[[#This Row],[Algorithm]]="None",0,IF(Table1[[#This Row],[NumPredictors]]&lt;=5,5,IF(Table1[[#This Row],[NumPredictors]]&lt;=10,10,IF(Table1[[#This Row],[NumPredictors]]&lt;=30,30,50))))</f>
        <v>5</v>
      </c>
      <c r="P1603" s="21">
        <v>0.79700000000000004</v>
      </c>
      <c r="Q1603" s="21">
        <v>0.8</v>
      </c>
      <c r="R1603" s="16">
        <v>0.16999999999995899</v>
      </c>
      <c r="S1603" s="16">
        <v>3.0299999999999701</v>
      </c>
      <c r="T1603" s="16">
        <v>0.67999999999994998</v>
      </c>
      <c r="U1603" s="16">
        <v>0.41445823935697002</v>
      </c>
      <c r="V1603" s="17">
        <v>7.30761563701172</v>
      </c>
      <c r="W1603" s="7">
        <f>IFERROR(Table1[[#This Row],[MutualInformation]]/Table1[[#This Row],[MutualInformationPotential]],0)</f>
        <v>5.6715933068211169E-2</v>
      </c>
      <c r="X1603" s="16">
        <v>6.3320361941947602E-3</v>
      </c>
      <c r="Y1603" s="27">
        <v>0.40525441704633802</v>
      </c>
      <c r="Z1603" s="16">
        <f>IFERROR(Table1[[#This Row],[MutualInformationVsOutcome]]/Table1[[#This Row],[MutualInformationVsOutcomePotential]],0)</f>
        <v>1.5624841896469042E-2</v>
      </c>
      <c r="AA1603" s="16">
        <v>0</v>
      </c>
      <c r="AB1603" s="16">
        <v>797</v>
      </c>
      <c r="AC1603" s="16">
        <v>0</v>
      </c>
      <c r="AD1603" s="16">
        <v>203</v>
      </c>
      <c r="AE1603" s="16" t="s">
        <v>849</v>
      </c>
      <c r="AF16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03" s="5" t="str">
        <f>RIGHT(Table1[[#This Row],[AlgorithmFunc]],LEN(Table1[[#This Row],[AlgorithmFunc]])-16)</f>
        <v>Random</v>
      </c>
      <c r="AH1603" s="16">
        <f>Table1[[#This Row],['# CM TP]]+Table1[[#This Row],['# CM TN]]</f>
        <v>797</v>
      </c>
      <c r="AI1603" s="16">
        <f>Table1[[#This Row],['# CM FP]]+Table1[[#This Row],['# CM FN]]</f>
        <v>203</v>
      </c>
      <c r="AJ1603" s="16">
        <f>Table1[[#This Row],['# CM TP]]+Table1[[#This Row],['# CM FP]]</f>
        <v>0</v>
      </c>
      <c r="AK1603" s="16">
        <f>Table1[[#This Row],['# CM TN]]+Table1[[#This Row],['# CM FN]]</f>
        <v>1000</v>
      </c>
      <c r="AL1603" s="16">
        <f>Table1[[#This Row],[GT_T]]+Table1[[#This Row],[GT_F]]</f>
        <v>1000</v>
      </c>
      <c r="AM1603" s="16">
        <f>IFERROR((Table1[[#This Row],['# CM TP]]+Table1[[#This Row],['# CM TN]])/Table1[[#This Row],[GT_TOT]], 0)</f>
        <v>0.79700000000000004</v>
      </c>
      <c r="AN1603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03" s="16">
        <f>(Table1[[#This Row],[OBS_ACC]]-Table1[[#This Row],[EXP_ACC]])/(1-Table1[[#This Row],[EXP_ACC]])</f>
        <v>0.74529485570890852</v>
      </c>
      <c r="AP1603" s="16">
        <f>Table1[[#This Row],['# CM TP]]+Table1[[#This Row],['# CM FN]]</f>
        <v>203</v>
      </c>
      <c r="AQ1603" s="16">
        <f>Table1[[#This Row],['# CM TN]]+Table1[[#This Row],['# CM FP]]</f>
        <v>797</v>
      </c>
      <c r="AR1603" s="21">
        <f>IFERROR(Table1[[#This Row],[NUM_T]]/(Table1[[#This Row],[NUM_T]]+Table1[[#This Row],[NUM_F]]),0)</f>
        <v>0.20300000000000001</v>
      </c>
      <c r="AS1603" s="21">
        <f>IFERROR(((LEN(Table1[[#This Row],[Predictors]])-LEN(SUBSTITUTE(Table1[[#This Row],[Predictors]],"_","")))/Table1[[#This Row],[NumPredictors]])-Table1[[#This Row],[P_se]],0)</f>
        <v>1</v>
      </c>
      <c r="AT1603" s="21">
        <f>IFERROR((LEN(Table1[[#This Row],[Predictors]])-LEN(SUBSTITUTE(Table1[[#This Row],[Predictors]],".","")))/Table1[[#This Row],[NumPredictors]],0)</f>
        <v>0</v>
      </c>
      <c r="AU1603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3" s="21">
        <f>1-(Table1[[#This Row],[P_2gram]]+Table1[[#This Row],[P_order]]+Table1[[#This Row],[P_se]])</f>
        <v>0</v>
      </c>
    </row>
    <row r="1604" spans="1:48" x14ac:dyDescent="0.25">
      <c r="A1604" s="11">
        <v>37</v>
      </c>
      <c r="B1604" s="11" t="s">
        <v>645</v>
      </c>
      <c r="C1604" s="11" t="s">
        <v>185</v>
      </c>
      <c r="D1604" s="26" t="s">
        <v>1510</v>
      </c>
      <c r="E1604" s="11">
        <v>4000</v>
      </c>
      <c r="F16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04" s="11" t="s">
        <v>878</v>
      </c>
      <c r="H1604" s="16">
        <v>3</v>
      </c>
      <c r="I1604" s="19">
        <v>42798.709710648145</v>
      </c>
      <c r="J1604" s="16" t="s">
        <v>405</v>
      </c>
      <c r="K1604" s="19" t="s">
        <v>11</v>
      </c>
      <c r="L1604" t="str">
        <f>SUBSTITUTE(SUBSTITUTE(Table1[[#This Row],[PredictorSetsOrig]],"task","act"),"startend","se")</f>
        <v>act,se,order</v>
      </c>
      <c r="M1604" s="4" t="s">
        <v>18</v>
      </c>
      <c r="N1604" s="16">
        <v>5</v>
      </c>
      <c r="O1604" s="16">
        <f>IF(Table1[[#This Row],[Algorithm]]="None",0,IF(Table1[[#This Row],[NumPredictors]]&lt;=5,5,IF(Table1[[#This Row],[NumPredictors]]&lt;=10,10,IF(Table1[[#This Row],[NumPredictors]]&lt;=30,30,50))))</f>
        <v>5</v>
      </c>
      <c r="P1604" s="21">
        <v>0.79700000000000004</v>
      </c>
      <c r="Q1604" s="21">
        <v>0.8</v>
      </c>
      <c r="R1604" s="16">
        <v>0.26999999999998198</v>
      </c>
      <c r="S1604" s="16">
        <v>2.78000000000009</v>
      </c>
      <c r="T1604" s="16">
        <v>0.90999999999996795</v>
      </c>
      <c r="U1604" s="16">
        <v>6.16728774777471E-2</v>
      </c>
      <c r="V1604" s="17">
        <v>7.28892414629368</v>
      </c>
      <c r="W1604" s="7">
        <f>IFERROR(Table1[[#This Row],[MutualInformation]]/Table1[[#This Row],[MutualInformationPotential]],0)</f>
        <v>8.4611770187109064E-3</v>
      </c>
      <c r="X1604" s="16">
        <v>7.3655141951789503E-4</v>
      </c>
      <c r="Y1604" s="27">
        <v>0.403599247604152</v>
      </c>
      <c r="Z1604" s="16">
        <f>IFERROR(Table1[[#This Row],[MutualInformationVsOutcome]]/Table1[[#This Row],[MutualInformationVsOutcomePotential]],0)</f>
        <v>1.824957365233497E-3</v>
      </c>
      <c r="AA1604" s="16">
        <v>0</v>
      </c>
      <c r="AB1604" s="16">
        <v>797</v>
      </c>
      <c r="AC1604" s="16">
        <v>0</v>
      </c>
      <c r="AD1604" s="16">
        <v>203</v>
      </c>
      <c r="AE1604" s="16" t="s">
        <v>850</v>
      </c>
      <c r="AF16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04" s="5" t="str">
        <f>RIGHT(Table1[[#This Row],[AlgorithmFunc]],LEN(Table1[[#This Row],[AlgorithmFunc]])-16)</f>
        <v>Random</v>
      </c>
      <c r="AH1604" s="16">
        <f>Table1[[#This Row],['# CM TP]]+Table1[[#This Row],['# CM TN]]</f>
        <v>797</v>
      </c>
      <c r="AI1604" s="16">
        <f>Table1[[#This Row],['# CM FP]]+Table1[[#This Row],['# CM FN]]</f>
        <v>203</v>
      </c>
      <c r="AJ1604" s="16">
        <f>Table1[[#This Row],['# CM TP]]+Table1[[#This Row],['# CM FP]]</f>
        <v>0</v>
      </c>
      <c r="AK1604" s="16">
        <f>Table1[[#This Row],['# CM TN]]+Table1[[#This Row],['# CM FN]]</f>
        <v>1000</v>
      </c>
      <c r="AL1604" s="16">
        <f>Table1[[#This Row],[GT_T]]+Table1[[#This Row],[GT_F]]</f>
        <v>1000</v>
      </c>
      <c r="AM1604" s="16">
        <f>IFERROR((Table1[[#This Row],['# CM TP]]+Table1[[#This Row],['# CM TN]])/Table1[[#This Row],[GT_TOT]], 0)</f>
        <v>0.79700000000000004</v>
      </c>
      <c r="AN1604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04" s="16">
        <f>(Table1[[#This Row],[OBS_ACC]]-Table1[[#This Row],[EXP_ACC]])/(1-Table1[[#This Row],[EXP_ACC]])</f>
        <v>0.74529485570890852</v>
      </c>
      <c r="AP1604" s="16">
        <f>Table1[[#This Row],['# CM TP]]+Table1[[#This Row],['# CM FN]]</f>
        <v>203</v>
      </c>
      <c r="AQ1604" s="16">
        <f>Table1[[#This Row],['# CM TN]]+Table1[[#This Row],['# CM FP]]</f>
        <v>797</v>
      </c>
      <c r="AR1604" s="21">
        <f>IFERROR(Table1[[#This Row],[NUM_T]]/(Table1[[#This Row],[NUM_T]]+Table1[[#This Row],[NUM_F]]),0)</f>
        <v>0.20300000000000001</v>
      </c>
      <c r="AS1604" s="21">
        <f>IFERROR(((LEN(Table1[[#This Row],[Predictors]])-LEN(SUBSTITUTE(Table1[[#This Row],[Predictors]],"_","")))/Table1[[#This Row],[NumPredictors]])-Table1[[#This Row],[P_se]],0)</f>
        <v>0</v>
      </c>
      <c r="AT1604" s="21">
        <f>IFERROR((LEN(Table1[[#This Row],[Predictors]])-LEN(SUBSTITUTE(Table1[[#This Row],[Predictors]],".","")))/Table1[[#This Row],[NumPredictors]],0)</f>
        <v>1</v>
      </c>
      <c r="AU1604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4" s="21">
        <f>1-(Table1[[#This Row],[P_2gram]]+Table1[[#This Row],[P_order]]+Table1[[#This Row],[P_se]])</f>
        <v>0</v>
      </c>
    </row>
    <row r="1605" spans="1:48" x14ac:dyDescent="0.25">
      <c r="A1605" s="11">
        <v>38</v>
      </c>
      <c r="B1605" s="11" t="s">
        <v>645</v>
      </c>
      <c r="C1605" s="11" t="s">
        <v>185</v>
      </c>
      <c r="D1605" s="26" t="s">
        <v>1510</v>
      </c>
      <c r="E1605" s="11">
        <v>4000</v>
      </c>
      <c r="F16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05" s="11" t="s">
        <v>878</v>
      </c>
      <c r="H1605" s="16">
        <v>3</v>
      </c>
      <c r="I1605" s="19">
        <v>42798.709756944445</v>
      </c>
      <c r="J1605" s="16" t="s">
        <v>405</v>
      </c>
      <c r="K1605" s="19" t="s">
        <v>11</v>
      </c>
      <c r="L1605" t="str">
        <f>SUBSTITUTE(SUBSTITUTE(Table1[[#This Row],[PredictorSetsOrig]],"task","act"),"startend","se")</f>
        <v>act,se,2gram,order</v>
      </c>
      <c r="M1605" s="4" t="s">
        <v>20</v>
      </c>
      <c r="N1605" s="16">
        <v>5</v>
      </c>
      <c r="O1605" s="16">
        <f>IF(Table1[[#This Row],[Algorithm]]="None",0,IF(Table1[[#This Row],[NumPredictors]]&lt;=5,5,IF(Table1[[#This Row],[NumPredictors]]&lt;=10,10,IF(Table1[[#This Row],[NumPredictors]]&lt;=30,30,50))))</f>
        <v>5</v>
      </c>
      <c r="P1605" s="21">
        <v>0.79700000000000004</v>
      </c>
      <c r="Q1605" s="21">
        <v>0.8</v>
      </c>
      <c r="R1605" s="16">
        <v>0.42999999999994998</v>
      </c>
      <c r="S1605" s="16">
        <v>2.9300000000000601</v>
      </c>
      <c r="T1605" s="16">
        <v>1.6599999999999699</v>
      </c>
      <c r="U1605" s="16">
        <v>0.11237977132415</v>
      </c>
      <c r="V1605" s="17">
        <v>7.30761563701172</v>
      </c>
      <c r="W1605" s="7">
        <f>IFERROR(Table1[[#This Row],[MutualInformation]]/Table1[[#This Row],[MutualInformationPotential]],0)</f>
        <v>1.5378445844218635E-2</v>
      </c>
      <c r="X1605" s="16">
        <v>2.4189406173746899E-4</v>
      </c>
      <c r="Y1605" s="27">
        <v>0.40525441704633902</v>
      </c>
      <c r="Z1605" s="16">
        <f>IFERROR(Table1[[#This Row],[MutualInformationVsOutcome]]/Table1[[#This Row],[MutualInformationVsOutcomePotential]],0)</f>
        <v>5.9689432505262365E-4</v>
      </c>
      <c r="AA1605" s="16">
        <v>0</v>
      </c>
      <c r="AB1605" s="16">
        <v>797</v>
      </c>
      <c r="AC1605" s="16">
        <v>0</v>
      </c>
      <c r="AD1605" s="16">
        <v>203</v>
      </c>
      <c r="AE1605" s="16" t="s">
        <v>851</v>
      </c>
      <c r="AF16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05" s="5" t="str">
        <f>RIGHT(Table1[[#This Row],[AlgorithmFunc]],LEN(Table1[[#This Row],[AlgorithmFunc]])-16)</f>
        <v>Random</v>
      </c>
      <c r="AH1605" s="16">
        <f>Table1[[#This Row],['# CM TP]]+Table1[[#This Row],['# CM TN]]</f>
        <v>797</v>
      </c>
      <c r="AI1605" s="16">
        <f>Table1[[#This Row],['# CM FP]]+Table1[[#This Row],['# CM FN]]</f>
        <v>203</v>
      </c>
      <c r="AJ1605" s="16">
        <f>Table1[[#This Row],['# CM TP]]+Table1[[#This Row],['# CM FP]]</f>
        <v>0</v>
      </c>
      <c r="AK1605" s="16">
        <f>Table1[[#This Row],['# CM TN]]+Table1[[#This Row],['# CM FN]]</f>
        <v>1000</v>
      </c>
      <c r="AL1605" s="16">
        <f>Table1[[#This Row],[GT_T]]+Table1[[#This Row],[GT_F]]</f>
        <v>1000</v>
      </c>
      <c r="AM1605" s="16">
        <f>IFERROR((Table1[[#This Row],['# CM TP]]+Table1[[#This Row],['# CM TN]])/Table1[[#This Row],[GT_TOT]], 0)</f>
        <v>0.79700000000000004</v>
      </c>
      <c r="AN1605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05" s="16">
        <f>(Table1[[#This Row],[OBS_ACC]]-Table1[[#This Row],[EXP_ACC]])/(1-Table1[[#This Row],[EXP_ACC]])</f>
        <v>0.74529485570890852</v>
      </c>
      <c r="AP1605" s="16">
        <f>Table1[[#This Row],['# CM TP]]+Table1[[#This Row],['# CM FN]]</f>
        <v>203</v>
      </c>
      <c r="AQ1605" s="16">
        <f>Table1[[#This Row],['# CM TN]]+Table1[[#This Row],['# CM FP]]</f>
        <v>797</v>
      </c>
      <c r="AR1605" s="21">
        <f>IFERROR(Table1[[#This Row],[NUM_T]]/(Table1[[#This Row],[NUM_T]]+Table1[[#This Row],[NUM_F]]),0)</f>
        <v>0.20300000000000001</v>
      </c>
      <c r="AS1605" s="21">
        <f>IFERROR(((LEN(Table1[[#This Row],[Predictors]])-LEN(SUBSTITUTE(Table1[[#This Row],[Predictors]],"_","")))/Table1[[#This Row],[NumPredictors]])-Table1[[#This Row],[P_se]],0)</f>
        <v>0.2</v>
      </c>
      <c r="AT1605" s="21">
        <f>IFERROR((LEN(Table1[[#This Row],[Predictors]])-LEN(SUBSTITUTE(Table1[[#This Row],[Predictors]],".","")))/Table1[[#This Row],[NumPredictors]],0)</f>
        <v>0.8</v>
      </c>
      <c r="AU1605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5" s="21">
        <f>1-(Table1[[#This Row],[P_2gram]]+Table1[[#This Row],[P_order]]+Table1[[#This Row],[P_se]])</f>
        <v>0</v>
      </c>
    </row>
    <row r="1606" spans="1:48" x14ac:dyDescent="0.25">
      <c r="A1606" s="11">
        <v>40</v>
      </c>
      <c r="B1606" s="11" t="s">
        <v>645</v>
      </c>
      <c r="C1606" s="11" t="s">
        <v>185</v>
      </c>
      <c r="D1606" s="26" t="s">
        <v>1510</v>
      </c>
      <c r="E1606" s="11">
        <v>4000</v>
      </c>
      <c r="F16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06" s="11" t="s">
        <v>878</v>
      </c>
      <c r="H1606" s="16">
        <v>3</v>
      </c>
      <c r="I1606" s="19">
        <v>42798.709872685184</v>
      </c>
      <c r="J1606" s="16" t="s">
        <v>405</v>
      </c>
      <c r="K1606" s="19" t="s">
        <v>11</v>
      </c>
      <c r="L1606" t="str">
        <f>SUBSTITUTE(SUBSTITUTE(Table1[[#This Row],[PredictorSetsOrig]],"task","act"),"startend","se")</f>
        <v>act,2gram,order</v>
      </c>
      <c r="M1606" s="4" t="s">
        <v>24</v>
      </c>
      <c r="N1606" s="16">
        <v>5</v>
      </c>
      <c r="O1606" s="16">
        <f>IF(Table1[[#This Row],[Algorithm]]="None",0,IF(Table1[[#This Row],[NumPredictors]]&lt;=5,5,IF(Table1[[#This Row],[NumPredictors]]&lt;=10,10,IF(Table1[[#This Row],[NumPredictors]]&lt;=30,30,50))))</f>
        <v>5</v>
      </c>
      <c r="P1606" s="21">
        <v>0.79700000000000004</v>
      </c>
      <c r="Q1606" s="21">
        <v>0.8</v>
      </c>
      <c r="R1606" s="16">
        <v>0.400000000000091</v>
      </c>
      <c r="S1606" s="16">
        <v>3</v>
      </c>
      <c r="T1606" s="16">
        <v>1.6399999999999899</v>
      </c>
      <c r="U1606" s="16">
        <v>0.25160196356391001</v>
      </c>
      <c r="V1606" s="17">
        <v>7.30761563701172</v>
      </c>
      <c r="W1606" s="7">
        <f>IFERROR(Table1[[#This Row],[MutualInformation]]/Table1[[#This Row],[MutualInformationPotential]],0)</f>
        <v>3.4430103615410844E-2</v>
      </c>
      <c r="X1606" s="16">
        <v>1.50281329968838E-3</v>
      </c>
      <c r="Y1606" s="27">
        <v>0.40525441704633902</v>
      </c>
      <c r="Z1606" s="16">
        <f>IFERROR(Table1[[#This Row],[MutualInformationVsOutcome]]/Table1[[#This Row],[MutualInformationVsOutcomePotential]],0)</f>
        <v>3.7083205918926236E-3</v>
      </c>
      <c r="AA1606" s="16">
        <v>0</v>
      </c>
      <c r="AB1606" s="16">
        <v>797</v>
      </c>
      <c r="AC1606" s="16">
        <v>0</v>
      </c>
      <c r="AD1606" s="16">
        <v>203</v>
      </c>
      <c r="AE1606" s="16" t="s">
        <v>853</v>
      </c>
      <c r="AF16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06" s="5" t="str">
        <f>RIGHT(Table1[[#This Row],[AlgorithmFunc]],LEN(Table1[[#This Row],[AlgorithmFunc]])-16)</f>
        <v>Random</v>
      </c>
      <c r="AH1606" s="16">
        <f>Table1[[#This Row],['# CM TP]]+Table1[[#This Row],['# CM TN]]</f>
        <v>797</v>
      </c>
      <c r="AI1606" s="16">
        <f>Table1[[#This Row],['# CM FP]]+Table1[[#This Row],['# CM FN]]</f>
        <v>203</v>
      </c>
      <c r="AJ1606" s="16">
        <f>Table1[[#This Row],['# CM TP]]+Table1[[#This Row],['# CM FP]]</f>
        <v>0</v>
      </c>
      <c r="AK1606" s="16">
        <f>Table1[[#This Row],['# CM TN]]+Table1[[#This Row],['# CM FN]]</f>
        <v>1000</v>
      </c>
      <c r="AL1606" s="16">
        <f>Table1[[#This Row],[GT_T]]+Table1[[#This Row],[GT_F]]</f>
        <v>1000</v>
      </c>
      <c r="AM1606" s="16">
        <f>IFERROR((Table1[[#This Row],['# CM TP]]+Table1[[#This Row],['# CM TN]])/Table1[[#This Row],[GT_TOT]], 0)</f>
        <v>0.79700000000000004</v>
      </c>
      <c r="AN1606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06" s="16">
        <f>(Table1[[#This Row],[OBS_ACC]]-Table1[[#This Row],[EXP_ACC]])/(1-Table1[[#This Row],[EXP_ACC]])</f>
        <v>0.74529485570890852</v>
      </c>
      <c r="AP1606" s="16">
        <f>Table1[[#This Row],['# CM TP]]+Table1[[#This Row],['# CM FN]]</f>
        <v>203</v>
      </c>
      <c r="AQ1606" s="16">
        <f>Table1[[#This Row],['# CM TN]]+Table1[[#This Row],['# CM FP]]</f>
        <v>797</v>
      </c>
      <c r="AR1606" s="21">
        <f>IFERROR(Table1[[#This Row],[NUM_T]]/(Table1[[#This Row],[NUM_T]]+Table1[[#This Row],[NUM_F]]),0)</f>
        <v>0.20300000000000001</v>
      </c>
      <c r="AS1606" s="21">
        <f>IFERROR(((LEN(Table1[[#This Row],[Predictors]])-LEN(SUBSTITUTE(Table1[[#This Row],[Predictors]],"_","")))/Table1[[#This Row],[NumPredictors]])-Table1[[#This Row],[P_se]],0)</f>
        <v>0.2</v>
      </c>
      <c r="AT1606" s="21">
        <f>IFERROR((LEN(Table1[[#This Row],[Predictors]])-LEN(SUBSTITUTE(Table1[[#This Row],[Predictors]],".","")))/Table1[[#This Row],[NumPredictors]],0)</f>
        <v>0.8</v>
      </c>
      <c r="AU1606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6" s="21">
        <f>1-(Table1[[#This Row],[P_2gram]]+Table1[[#This Row],[P_order]]+Table1[[#This Row],[P_se]])</f>
        <v>0</v>
      </c>
    </row>
    <row r="1607" spans="1:48" x14ac:dyDescent="0.25">
      <c r="A1607" s="11">
        <v>41</v>
      </c>
      <c r="B1607" s="11" t="s">
        <v>645</v>
      </c>
      <c r="C1607" s="11" t="s">
        <v>185</v>
      </c>
      <c r="D1607" s="26" t="s">
        <v>1510</v>
      </c>
      <c r="E1607" s="11">
        <v>4000</v>
      </c>
      <c r="F16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07" s="11" t="s">
        <v>878</v>
      </c>
      <c r="H1607" s="16">
        <v>3</v>
      </c>
      <c r="I1607" s="19">
        <v>42798.70994212963</v>
      </c>
      <c r="J1607" s="16" t="s">
        <v>405</v>
      </c>
      <c r="K1607" s="19" t="s">
        <v>11</v>
      </c>
      <c r="L1607" t="str">
        <f>SUBSTITUTE(SUBSTITUTE(Table1[[#This Row],[PredictorSetsOrig]],"task","act"),"startend","se")</f>
        <v>act,order</v>
      </c>
      <c r="M1607" s="4" t="s">
        <v>26</v>
      </c>
      <c r="N1607" s="16">
        <v>5</v>
      </c>
      <c r="O1607" s="16">
        <f>IF(Table1[[#This Row],[Algorithm]]="None",0,IF(Table1[[#This Row],[NumPredictors]]&lt;=5,5,IF(Table1[[#This Row],[NumPredictors]]&lt;=10,10,IF(Table1[[#This Row],[NumPredictors]]&lt;=30,30,50))))</f>
        <v>5</v>
      </c>
      <c r="P1607" s="21">
        <v>0.79700000000000004</v>
      </c>
      <c r="Q1607" s="21">
        <v>0.8</v>
      </c>
      <c r="R1607" s="16">
        <v>0.25</v>
      </c>
      <c r="S1607" s="16">
        <v>2.8500000000000201</v>
      </c>
      <c r="T1607" s="16">
        <v>0.87999999999999501</v>
      </c>
      <c r="U1607" s="16">
        <v>0.109392412846413</v>
      </c>
      <c r="V1607" s="17">
        <v>7.28892414629368</v>
      </c>
      <c r="W1607" s="7">
        <f>IFERROR(Table1[[#This Row],[MutualInformation]]/Table1[[#This Row],[MutualInformationPotential]],0)</f>
        <v>1.5008032824986603E-2</v>
      </c>
      <c r="X1607" s="16">
        <v>2.2832783048656298E-3</v>
      </c>
      <c r="Y1607" s="27">
        <v>0.403599247604152</v>
      </c>
      <c r="Z1607" s="16">
        <f>IFERROR(Table1[[#This Row],[MutualInformationVsOutcome]]/Table1[[#This Row],[MutualInformationVsOutcomePotential]],0)</f>
        <v>5.6572907863917951E-3</v>
      </c>
      <c r="AA1607" s="16">
        <v>0</v>
      </c>
      <c r="AB1607" s="16">
        <v>797</v>
      </c>
      <c r="AC1607" s="16">
        <v>0</v>
      </c>
      <c r="AD1607" s="16">
        <v>203</v>
      </c>
      <c r="AE1607" s="16" t="s">
        <v>854</v>
      </c>
      <c r="AF16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07" s="5" t="str">
        <f>RIGHT(Table1[[#This Row],[AlgorithmFunc]],LEN(Table1[[#This Row],[AlgorithmFunc]])-16)</f>
        <v>Random</v>
      </c>
      <c r="AH1607" s="16">
        <f>Table1[[#This Row],['# CM TP]]+Table1[[#This Row],['# CM TN]]</f>
        <v>797</v>
      </c>
      <c r="AI1607" s="16">
        <f>Table1[[#This Row],['# CM FP]]+Table1[[#This Row],['# CM FN]]</f>
        <v>203</v>
      </c>
      <c r="AJ1607" s="16">
        <f>Table1[[#This Row],['# CM TP]]+Table1[[#This Row],['# CM FP]]</f>
        <v>0</v>
      </c>
      <c r="AK1607" s="16">
        <f>Table1[[#This Row],['# CM TN]]+Table1[[#This Row],['# CM FN]]</f>
        <v>1000</v>
      </c>
      <c r="AL1607" s="16">
        <f>Table1[[#This Row],[GT_T]]+Table1[[#This Row],[GT_F]]</f>
        <v>1000</v>
      </c>
      <c r="AM1607" s="16">
        <f>IFERROR((Table1[[#This Row],['# CM TP]]+Table1[[#This Row],['# CM TN]])/Table1[[#This Row],[GT_TOT]], 0)</f>
        <v>0.79700000000000004</v>
      </c>
      <c r="AN1607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07" s="16">
        <f>(Table1[[#This Row],[OBS_ACC]]-Table1[[#This Row],[EXP_ACC]])/(1-Table1[[#This Row],[EXP_ACC]])</f>
        <v>0.74529485570890852</v>
      </c>
      <c r="AP1607" s="16">
        <f>Table1[[#This Row],['# CM TP]]+Table1[[#This Row],['# CM FN]]</f>
        <v>203</v>
      </c>
      <c r="AQ1607" s="16">
        <f>Table1[[#This Row],['# CM TN]]+Table1[[#This Row],['# CM FP]]</f>
        <v>797</v>
      </c>
      <c r="AR1607" s="21">
        <f>IFERROR(Table1[[#This Row],[NUM_T]]/(Table1[[#This Row],[NUM_T]]+Table1[[#This Row],[NUM_F]]),0)</f>
        <v>0.20300000000000001</v>
      </c>
      <c r="AS1607" s="21">
        <f>IFERROR(((LEN(Table1[[#This Row],[Predictors]])-LEN(SUBSTITUTE(Table1[[#This Row],[Predictors]],"_","")))/Table1[[#This Row],[NumPredictors]])-Table1[[#This Row],[P_se]],0)</f>
        <v>0</v>
      </c>
      <c r="AT1607" s="21">
        <f>IFERROR((LEN(Table1[[#This Row],[Predictors]])-LEN(SUBSTITUTE(Table1[[#This Row],[Predictors]],".","")))/Table1[[#This Row],[NumPredictors]],0)</f>
        <v>1</v>
      </c>
      <c r="AU1607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7" s="21">
        <f>1-(Table1[[#This Row],[P_2gram]]+Table1[[#This Row],[P_order]]+Table1[[#This Row],[P_se]])</f>
        <v>0</v>
      </c>
    </row>
    <row r="1608" spans="1:48" x14ac:dyDescent="0.25">
      <c r="A1608" s="11">
        <v>42</v>
      </c>
      <c r="B1608" s="11" t="s">
        <v>645</v>
      </c>
      <c r="C1608" s="11" t="s">
        <v>185</v>
      </c>
      <c r="D1608" s="26" t="s">
        <v>1510</v>
      </c>
      <c r="E1608" s="11">
        <v>4000</v>
      </c>
      <c r="F16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08" s="11" t="s">
        <v>878</v>
      </c>
      <c r="H1608" s="16">
        <v>3</v>
      </c>
      <c r="I1608" s="19">
        <v>42798.71</v>
      </c>
      <c r="J1608" s="16" t="s">
        <v>405</v>
      </c>
      <c r="K1608" s="19" t="s">
        <v>11</v>
      </c>
      <c r="L1608" t="str">
        <f>SUBSTITUTE(SUBSTITUTE(Table1[[#This Row],[PredictorSetsOrig]],"task","act"),"startend","se")</f>
        <v>2gram</v>
      </c>
      <c r="M1608" s="4" t="s">
        <v>434</v>
      </c>
      <c r="N1608" s="16">
        <v>5</v>
      </c>
      <c r="O1608" s="16">
        <f>IF(Table1[[#This Row],[Algorithm]]="None",0,IF(Table1[[#This Row],[NumPredictors]]&lt;=5,5,IF(Table1[[#This Row],[NumPredictors]]&lt;=10,10,IF(Table1[[#This Row],[NumPredictors]]&lt;=30,30,50))))</f>
        <v>5</v>
      </c>
      <c r="P1608" s="21">
        <v>0.79700000000000004</v>
      </c>
      <c r="Q1608" s="21">
        <v>0.8</v>
      </c>
      <c r="R1608" s="16">
        <v>0.16000000000008199</v>
      </c>
      <c r="S1608" s="16">
        <v>3.2100000000000399</v>
      </c>
      <c r="T1608" s="16">
        <v>0.63999999999998602</v>
      </c>
      <c r="U1608" s="16">
        <v>0.46503437440456702</v>
      </c>
      <c r="V1608" s="17">
        <v>7.30761563701172</v>
      </c>
      <c r="W1608" s="7">
        <f>IFERROR(Table1[[#This Row],[MutualInformation]]/Table1[[#This Row],[MutualInformationPotential]],0)</f>
        <v>6.3636950477971785E-2</v>
      </c>
      <c r="X1608" s="16">
        <v>1.2920648953149301E-2</v>
      </c>
      <c r="Y1608" s="27">
        <v>0.40525441704633802</v>
      </c>
      <c r="Z1608" s="16">
        <f>IFERROR(Table1[[#This Row],[MutualInformationVsOutcome]]/Table1[[#This Row],[MutualInformationVsOutcomePotential]],0)</f>
        <v>3.1882808452330609E-2</v>
      </c>
      <c r="AA1608" s="16">
        <v>0</v>
      </c>
      <c r="AB1608" s="16">
        <v>797</v>
      </c>
      <c r="AC1608" s="16">
        <v>0</v>
      </c>
      <c r="AD1608" s="16">
        <v>203</v>
      </c>
      <c r="AE1608" s="16" t="s">
        <v>855</v>
      </c>
      <c r="AF16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08" s="5" t="str">
        <f>RIGHT(Table1[[#This Row],[AlgorithmFunc]],LEN(Table1[[#This Row],[AlgorithmFunc]])-16)</f>
        <v>Random</v>
      </c>
      <c r="AH1608" s="16">
        <f>Table1[[#This Row],['# CM TP]]+Table1[[#This Row],['# CM TN]]</f>
        <v>797</v>
      </c>
      <c r="AI1608" s="16">
        <f>Table1[[#This Row],['# CM FP]]+Table1[[#This Row],['# CM FN]]</f>
        <v>203</v>
      </c>
      <c r="AJ1608" s="16">
        <f>Table1[[#This Row],['# CM TP]]+Table1[[#This Row],['# CM FP]]</f>
        <v>0</v>
      </c>
      <c r="AK1608" s="16">
        <f>Table1[[#This Row],['# CM TN]]+Table1[[#This Row],['# CM FN]]</f>
        <v>1000</v>
      </c>
      <c r="AL1608" s="16">
        <f>Table1[[#This Row],[GT_T]]+Table1[[#This Row],[GT_F]]</f>
        <v>1000</v>
      </c>
      <c r="AM1608" s="16">
        <f>IFERROR((Table1[[#This Row],['# CM TP]]+Table1[[#This Row],['# CM TN]])/Table1[[#This Row],[GT_TOT]], 0)</f>
        <v>0.79700000000000004</v>
      </c>
      <c r="AN1608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08" s="16">
        <f>(Table1[[#This Row],[OBS_ACC]]-Table1[[#This Row],[EXP_ACC]])/(1-Table1[[#This Row],[EXP_ACC]])</f>
        <v>0.74529485570890852</v>
      </c>
      <c r="AP1608" s="16">
        <f>Table1[[#This Row],['# CM TP]]+Table1[[#This Row],['# CM FN]]</f>
        <v>203</v>
      </c>
      <c r="AQ1608" s="16">
        <f>Table1[[#This Row],['# CM TN]]+Table1[[#This Row],['# CM FP]]</f>
        <v>797</v>
      </c>
      <c r="AR1608" s="21">
        <f>IFERROR(Table1[[#This Row],[NUM_T]]/(Table1[[#This Row],[NUM_T]]+Table1[[#This Row],[NUM_F]]),0)</f>
        <v>0.20300000000000001</v>
      </c>
      <c r="AS1608" s="21">
        <f>IFERROR(((LEN(Table1[[#This Row],[Predictors]])-LEN(SUBSTITUTE(Table1[[#This Row],[Predictors]],"_","")))/Table1[[#This Row],[NumPredictors]])-Table1[[#This Row],[P_se]],0)</f>
        <v>1</v>
      </c>
      <c r="AT1608" s="21">
        <f>IFERROR((LEN(Table1[[#This Row],[Predictors]])-LEN(SUBSTITUTE(Table1[[#This Row],[Predictors]],".","")))/Table1[[#This Row],[NumPredictors]],0)</f>
        <v>0</v>
      </c>
      <c r="AU1608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8" s="21">
        <f>1-(Table1[[#This Row],[P_2gram]]+Table1[[#This Row],[P_order]]+Table1[[#This Row],[P_se]])</f>
        <v>0</v>
      </c>
    </row>
    <row r="1609" spans="1:48" x14ac:dyDescent="0.25">
      <c r="A1609" s="11">
        <v>43</v>
      </c>
      <c r="B1609" s="11" t="s">
        <v>645</v>
      </c>
      <c r="C1609" s="11" t="s">
        <v>185</v>
      </c>
      <c r="D1609" s="26" t="s">
        <v>1510</v>
      </c>
      <c r="E1609" s="11">
        <v>4000</v>
      </c>
      <c r="F16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09" s="11" t="s">
        <v>878</v>
      </c>
      <c r="H1609" s="16">
        <v>3</v>
      </c>
      <c r="I1609" s="19">
        <v>42798.710046296299</v>
      </c>
      <c r="J1609" s="16" t="s">
        <v>405</v>
      </c>
      <c r="K1609" s="19" t="s">
        <v>11</v>
      </c>
      <c r="L1609" t="str">
        <f>SUBSTITUTE(SUBSTITUTE(Table1[[#This Row],[PredictorSetsOrig]],"task","act"),"startend","se")</f>
        <v>order</v>
      </c>
      <c r="M1609" s="4" t="s">
        <v>436</v>
      </c>
      <c r="N1609" s="16">
        <v>5</v>
      </c>
      <c r="O1609" s="16">
        <f>IF(Table1[[#This Row],[Algorithm]]="None",0,IF(Table1[[#This Row],[NumPredictors]]&lt;=5,5,IF(Table1[[#This Row],[NumPredictors]]&lt;=10,10,IF(Table1[[#This Row],[NumPredictors]]&lt;=30,30,50))))</f>
        <v>5</v>
      </c>
      <c r="P1609" s="21">
        <v>0.79700000000000004</v>
      </c>
      <c r="Q1609" s="21">
        <v>0.8</v>
      </c>
      <c r="R1609" s="16">
        <v>0.21999999999991399</v>
      </c>
      <c r="S1609" s="16">
        <v>2.5299999999999701</v>
      </c>
      <c r="T1609" s="16">
        <v>0.83000000000004104</v>
      </c>
      <c r="U1609" s="16">
        <v>1.45301867747669E-2</v>
      </c>
      <c r="V1609" s="17">
        <v>7.01301931468352</v>
      </c>
      <c r="W1609" s="7">
        <f>IFERROR(Table1[[#This Row],[MutualInformation]]/Table1[[#This Row],[MutualInformationPotential]],0)</f>
        <v>2.07188745999092E-3</v>
      </c>
      <c r="X1609" s="16">
        <v>3.9252772375419898E-4</v>
      </c>
      <c r="Y1609" s="27">
        <v>0.35444746043164099</v>
      </c>
      <c r="Z1609" s="16">
        <f>IFERROR(Table1[[#This Row],[MutualInformationVsOutcome]]/Table1[[#This Row],[MutualInformationVsOutcomePotential]],0)</f>
        <v>1.1074355654183117E-3</v>
      </c>
      <c r="AA1609" s="16">
        <v>0</v>
      </c>
      <c r="AB1609" s="16">
        <v>797</v>
      </c>
      <c r="AC1609" s="16">
        <v>0</v>
      </c>
      <c r="AD1609" s="16">
        <v>203</v>
      </c>
      <c r="AE1609" s="16" t="s">
        <v>856</v>
      </c>
      <c r="AF16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09" s="5" t="str">
        <f>RIGHT(Table1[[#This Row],[AlgorithmFunc]],LEN(Table1[[#This Row],[AlgorithmFunc]])-16)</f>
        <v>Random</v>
      </c>
      <c r="AH1609" s="16">
        <f>Table1[[#This Row],['# CM TP]]+Table1[[#This Row],['# CM TN]]</f>
        <v>797</v>
      </c>
      <c r="AI1609" s="16">
        <f>Table1[[#This Row],['# CM FP]]+Table1[[#This Row],['# CM FN]]</f>
        <v>203</v>
      </c>
      <c r="AJ1609" s="16">
        <f>Table1[[#This Row],['# CM TP]]+Table1[[#This Row],['# CM FP]]</f>
        <v>0</v>
      </c>
      <c r="AK1609" s="16">
        <f>Table1[[#This Row],['# CM TN]]+Table1[[#This Row],['# CM FN]]</f>
        <v>1000</v>
      </c>
      <c r="AL1609" s="16">
        <f>Table1[[#This Row],[GT_T]]+Table1[[#This Row],[GT_F]]</f>
        <v>1000</v>
      </c>
      <c r="AM1609" s="16">
        <f>IFERROR((Table1[[#This Row],['# CM TP]]+Table1[[#This Row],['# CM TN]])/Table1[[#This Row],[GT_TOT]], 0)</f>
        <v>0.79700000000000004</v>
      </c>
      <c r="AN1609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09" s="16">
        <f>(Table1[[#This Row],[OBS_ACC]]-Table1[[#This Row],[EXP_ACC]])/(1-Table1[[#This Row],[EXP_ACC]])</f>
        <v>0.74529485570890852</v>
      </c>
      <c r="AP1609" s="16">
        <f>Table1[[#This Row],['# CM TP]]+Table1[[#This Row],['# CM FN]]</f>
        <v>203</v>
      </c>
      <c r="AQ1609" s="16">
        <f>Table1[[#This Row],['# CM TN]]+Table1[[#This Row],['# CM FP]]</f>
        <v>797</v>
      </c>
      <c r="AR1609" s="21">
        <f>IFERROR(Table1[[#This Row],[NUM_T]]/(Table1[[#This Row],[NUM_T]]+Table1[[#This Row],[NUM_F]]),0)</f>
        <v>0.20300000000000001</v>
      </c>
      <c r="AS1609" s="21">
        <f>IFERROR(((LEN(Table1[[#This Row],[Predictors]])-LEN(SUBSTITUTE(Table1[[#This Row],[Predictors]],"_","")))/Table1[[#This Row],[NumPredictors]])-Table1[[#This Row],[P_se]],0)</f>
        <v>0</v>
      </c>
      <c r="AT1609" s="21">
        <f>IFERROR((LEN(Table1[[#This Row],[Predictors]])-LEN(SUBSTITUTE(Table1[[#This Row],[Predictors]],".","")))/Table1[[#This Row],[NumPredictors]],0)</f>
        <v>1</v>
      </c>
      <c r="AU1609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09" s="21">
        <f>1-(Table1[[#This Row],[P_2gram]]+Table1[[#This Row],[P_order]]+Table1[[#This Row],[P_se]])</f>
        <v>0</v>
      </c>
    </row>
    <row r="1610" spans="1:48" x14ac:dyDescent="0.25">
      <c r="A1610" s="11">
        <v>44</v>
      </c>
      <c r="B1610" s="11" t="s">
        <v>645</v>
      </c>
      <c r="C1610" s="11" t="s">
        <v>185</v>
      </c>
      <c r="D1610" s="26" t="s">
        <v>1510</v>
      </c>
      <c r="E1610" s="11">
        <v>4000</v>
      </c>
      <c r="F16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10" s="11" t="s">
        <v>878</v>
      </c>
      <c r="H1610" s="16">
        <v>3</v>
      </c>
      <c r="I1610" s="19">
        <v>42798.710104166668</v>
      </c>
      <c r="J1610" s="16" t="s">
        <v>405</v>
      </c>
      <c r="K1610" s="19" t="s">
        <v>11</v>
      </c>
      <c r="L1610" t="str">
        <f>SUBSTITUTE(SUBSTITUTE(Table1[[#This Row],[PredictorSetsOrig]],"task","act"),"startend","se")</f>
        <v>2gram,order</v>
      </c>
      <c r="M1610" s="4" t="s">
        <v>438</v>
      </c>
      <c r="N1610" s="16">
        <v>5</v>
      </c>
      <c r="O1610" s="16">
        <f>IF(Table1[[#This Row],[Algorithm]]="None",0,IF(Table1[[#This Row],[NumPredictors]]&lt;=5,5,IF(Table1[[#This Row],[NumPredictors]]&lt;=10,10,IF(Table1[[#This Row],[NumPredictors]]&lt;=30,30,50))))</f>
        <v>5</v>
      </c>
      <c r="P1610" s="21">
        <v>0.79700000000000004</v>
      </c>
      <c r="Q1610" s="21">
        <v>0.8</v>
      </c>
      <c r="R1610" s="16">
        <v>0.37000000000000499</v>
      </c>
      <c r="S1610" s="16">
        <v>2.5899999999999199</v>
      </c>
      <c r="T1610" s="16">
        <v>1.6000000000000201</v>
      </c>
      <c r="U1610" s="16">
        <v>3.6612969535164901E-2</v>
      </c>
      <c r="V1610" s="17">
        <v>7.30761563701172</v>
      </c>
      <c r="W1610" s="7">
        <f>IFERROR(Table1[[#This Row],[MutualInformation]]/Table1[[#This Row],[MutualInformationPotential]],0)</f>
        <v>5.0102483975384511E-3</v>
      </c>
      <c r="X1610" s="16">
        <v>6.0536626427065698E-4</v>
      </c>
      <c r="Y1610" s="3">
        <v>0.40525441704633902</v>
      </c>
      <c r="Z1610" s="16">
        <f>IFERROR(Table1[[#This Row],[MutualInformationVsOutcome]]/Table1[[#This Row],[MutualInformationVsOutcomePotential]],0)</f>
        <v>1.4937931304557159E-3</v>
      </c>
      <c r="AA1610" s="16">
        <v>0</v>
      </c>
      <c r="AB1610" s="16">
        <v>797</v>
      </c>
      <c r="AC1610" s="16">
        <v>0</v>
      </c>
      <c r="AD1610" s="16">
        <v>203</v>
      </c>
      <c r="AE1610" s="16" t="s">
        <v>857</v>
      </c>
      <c r="AF16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0" s="5" t="str">
        <f>RIGHT(Table1[[#This Row],[AlgorithmFunc]],LEN(Table1[[#This Row],[AlgorithmFunc]])-16)</f>
        <v>Random</v>
      </c>
      <c r="AH1610" s="16">
        <f>Table1[[#This Row],['# CM TP]]+Table1[[#This Row],['# CM TN]]</f>
        <v>797</v>
      </c>
      <c r="AI1610" s="16">
        <f>Table1[[#This Row],['# CM FP]]+Table1[[#This Row],['# CM FN]]</f>
        <v>203</v>
      </c>
      <c r="AJ1610" s="16">
        <f>Table1[[#This Row],['# CM TP]]+Table1[[#This Row],['# CM FP]]</f>
        <v>0</v>
      </c>
      <c r="AK1610" s="16">
        <f>Table1[[#This Row],['# CM TN]]+Table1[[#This Row],['# CM FN]]</f>
        <v>1000</v>
      </c>
      <c r="AL1610" s="16">
        <f>Table1[[#This Row],[GT_T]]+Table1[[#This Row],[GT_F]]</f>
        <v>1000</v>
      </c>
      <c r="AM1610" s="16">
        <f>IFERROR((Table1[[#This Row],['# CM TP]]+Table1[[#This Row],['# CM TN]])/Table1[[#This Row],[GT_TOT]], 0)</f>
        <v>0.79700000000000004</v>
      </c>
      <c r="AN1610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10" s="16">
        <f>(Table1[[#This Row],[OBS_ACC]]-Table1[[#This Row],[EXP_ACC]])/(1-Table1[[#This Row],[EXP_ACC]])</f>
        <v>0.74529485570890852</v>
      </c>
      <c r="AP1610" s="16">
        <f>Table1[[#This Row],['# CM TP]]+Table1[[#This Row],['# CM FN]]</f>
        <v>203</v>
      </c>
      <c r="AQ1610" s="16">
        <f>Table1[[#This Row],['# CM TN]]+Table1[[#This Row],['# CM FP]]</f>
        <v>797</v>
      </c>
      <c r="AR1610" s="21">
        <f>IFERROR(Table1[[#This Row],[NUM_T]]/(Table1[[#This Row],[NUM_T]]+Table1[[#This Row],[NUM_F]]),0)</f>
        <v>0.20300000000000001</v>
      </c>
      <c r="AS1610" s="21">
        <f>IFERROR(((LEN(Table1[[#This Row],[Predictors]])-LEN(SUBSTITUTE(Table1[[#This Row],[Predictors]],"_","")))/Table1[[#This Row],[NumPredictors]])-Table1[[#This Row],[P_se]],0)</f>
        <v>0.2</v>
      </c>
      <c r="AT1610" s="21">
        <f>IFERROR((LEN(Table1[[#This Row],[Predictors]])-LEN(SUBSTITUTE(Table1[[#This Row],[Predictors]],".","")))/Table1[[#This Row],[NumPredictors]],0)</f>
        <v>0.8</v>
      </c>
      <c r="AU1610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0" s="21">
        <f>1-(Table1[[#This Row],[P_2gram]]+Table1[[#This Row],[P_order]]+Table1[[#This Row],[P_se]])</f>
        <v>0</v>
      </c>
    </row>
    <row r="1611" spans="1:48" x14ac:dyDescent="0.25">
      <c r="A1611" s="11">
        <v>47</v>
      </c>
      <c r="B1611" s="11" t="s">
        <v>645</v>
      </c>
      <c r="C1611" s="11" t="s">
        <v>185</v>
      </c>
      <c r="D1611" s="26" t="s">
        <v>1510</v>
      </c>
      <c r="E1611" s="11">
        <v>4000</v>
      </c>
      <c r="F16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611" s="11" t="s">
        <v>878</v>
      </c>
      <c r="H1611" s="16">
        <v>3</v>
      </c>
      <c r="I1611" s="19">
        <v>42798.710266203707</v>
      </c>
      <c r="J1611" s="16" t="s">
        <v>405</v>
      </c>
      <c r="K1611" s="19" t="s">
        <v>11</v>
      </c>
      <c r="L1611" t="str">
        <f>SUBSTITUTE(SUBSTITUTE(Table1[[#This Row],[PredictorSetsOrig]],"task","act"),"startend","se")</f>
        <v>act,se,2gram</v>
      </c>
      <c r="M1611" s="4" t="s">
        <v>16</v>
      </c>
      <c r="N1611" s="16">
        <v>10</v>
      </c>
      <c r="O1611" s="16">
        <f>IF(Table1[[#This Row],[Algorithm]]="None",0,IF(Table1[[#This Row],[NumPredictors]]&lt;=5,5,IF(Table1[[#This Row],[NumPredictors]]&lt;=10,10,IF(Table1[[#This Row],[NumPredictors]]&lt;=30,30,50))))</f>
        <v>10</v>
      </c>
      <c r="P1611" s="21">
        <v>0.79700000000000004</v>
      </c>
      <c r="Q1611" s="21">
        <v>0.8</v>
      </c>
      <c r="R1611" s="16">
        <v>0.159999999999968</v>
      </c>
      <c r="S1611" s="16">
        <v>3.6100000000000101</v>
      </c>
      <c r="T1611" s="16">
        <v>0.69000000000005501</v>
      </c>
      <c r="U1611" s="16">
        <v>0.63396401979351602</v>
      </c>
      <c r="V1611" s="17">
        <v>7.30761563701172</v>
      </c>
      <c r="W1611" s="7">
        <f>IFERROR(Table1[[#This Row],[MutualInformation]]/Table1[[#This Row],[MutualInformationPotential]],0)</f>
        <v>8.675388133204566E-2</v>
      </c>
      <c r="X1611" s="16">
        <v>9.6809343362540493E-3</v>
      </c>
      <c r="Y1611" s="27">
        <v>0.40525441704633802</v>
      </c>
      <c r="Z1611" s="16">
        <f>IFERROR(Table1[[#This Row],[MutualInformationVsOutcome]]/Table1[[#This Row],[MutualInformationVsOutcomePotential]],0)</f>
        <v>2.3888535026496953E-2</v>
      </c>
      <c r="AA1611" s="16">
        <v>0</v>
      </c>
      <c r="AB1611" s="16">
        <v>797</v>
      </c>
      <c r="AC1611" s="16">
        <v>0</v>
      </c>
      <c r="AD1611" s="16">
        <v>203</v>
      </c>
      <c r="AE1611" s="16" t="s">
        <v>859</v>
      </c>
      <c r="AF16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1" s="5" t="str">
        <f>RIGHT(Table1[[#This Row],[AlgorithmFunc]],LEN(Table1[[#This Row],[AlgorithmFunc]])-16)</f>
        <v>Random</v>
      </c>
      <c r="AH1611" s="16">
        <f>Table1[[#This Row],['# CM TP]]+Table1[[#This Row],['# CM TN]]</f>
        <v>797</v>
      </c>
      <c r="AI1611" s="16">
        <f>Table1[[#This Row],['# CM FP]]+Table1[[#This Row],['# CM FN]]</f>
        <v>203</v>
      </c>
      <c r="AJ1611" s="16">
        <f>Table1[[#This Row],['# CM TP]]+Table1[[#This Row],['# CM FP]]</f>
        <v>0</v>
      </c>
      <c r="AK1611" s="16">
        <f>Table1[[#This Row],['# CM TN]]+Table1[[#This Row],['# CM FN]]</f>
        <v>1000</v>
      </c>
      <c r="AL1611" s="16">
        <f>Table1[[#This Row],[GT_T]]+Table1[[#This Row],[GT_F]]</f>
        <v>1000</v>
      </c>
      <c r="AM1611" s="16">
        <f>IFERROR((Table1[[#This Row],['# CM TP]]+Table1[[#This Row],['# CM TN]])/Table1[[#This Row],[GT_TOT]], 0)</f>
        <v>0.79700000000000004</v>
      </c>
      <c r="AN1611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11" s="16">
        <f>(Table1[[#This Row],[OBS_ACC]]-Table1[[#This Row],[EXP_ACC]])/(1-Table1[[#This Row],[EXP_ACC]])</f>
        <v>0.74529485570890852</v>
      </c>
      <c r="AP1611" s="16">
        <f>Table1[[#This Row],['# CM TP]]+Table1[[#This Row],['# CM FN]]</f>
        <v>203</v>
      </c>
      <c r="AQ1611" s="16">
        <f>Table1[[#This Row],['# CM TN]]+Table1[[#This Row],['# CM FP]]</f>
        <v>797</v>
      </c>
      <c r="AR1611" s="21">
        <f>IFERROR(Table1[[#This Row],[NUM_T]]/(Table1[[#This Row],[NUM_T]]+Table1[[#This Row],[NUM_F]]),0)</f>
        <v>0.20300000000000001</v>
      </c>
      <c r="AS1611" s="21">
        <f>IFERROR(((LEN(Table1[[#This Row],[Predictors]])-LEN(SUBSTITUTE(Table1[[#This Row],[Predictors]],"_","")))/Table1[[#This Row],[NumPredictors]])-Table1[[#This Row],[P_se]],0)</f>
        <v>1</v>
      </c>
      <c r="AT1611" s="21">
        <f>IFERROR((LEN(Table1[[#This Row],[Predictors]])-LEN(SUBSTITUTE(Table1[[#This Row],[Predictors]],".","")))/Table1[[#This Row],[NumPredictors]],0)</f>
        <v>0</v>
      </c>
      <c r="AU1611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1" s="21">
        <f>1-(Table1[[#This Row],[P_2gram]]+Table1[[#This Row],[P_order]]+Table1[[#This Row],[P_se]])</f>
        <v>0</v>
      </c>
    </row>
    <row r="1612" spans="1:48" x14ac:dyDescent="0.25">
      <c r="A1612">
        <v>16</v>
      </c>
      <c r="B1612" t="s">
        <v>645</v>
      </c>
      <c r="C1612" t="s">
        <v>1503</v>
      </c>
      <c r="D1612" t="s">
        <v>1507</v>
      </c>
      <c r="E1612">
        <v>13087</v>
      </c>
      <c r="F16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12" t="s">
        <v>1885</v>
      </c>
      <c r="H1612" s="3">
        <v>1</v>
      </c>
      <c r="I1612" s="1">
        <v>43141.765439814815</v>
      </c>
      <c r="J1612" t="s">
        <v>1007</v>
      </c>
      <c r="K1612" t="s">
        <v>11</v>
      </c>
      <c r="L1612" t="str">
        <f>SUBSTITUTE(SUBSTITUTE(Table1[[#This Row],[PredictorSetsOrig]],"task","act"),"startend","se")</f>
        <v>act,se,order</v>
      </c>
      <c r="M1612" s="32" t="s">
        <v>18</v>
      </c>
      <c r="N1612" s="3">
        <v>30</v>
      </c>
      <c r="O1612" s="3">
        <f>IF(Table1[[#This Row],[Algorithm]]="None",0,IF(Table1[[#This Row],[NumPredictors]]&lt;=5,5,IF(Table1[[#This Row],[NumPredictors]]&lt;=10,10,IF(Table1[[#This Row],[NumPredictors]]&lt;=30,30,50))))</f>
        <v>30</v>
      </c>
      <c r="P1612" s="2">
        <v>0.87377750611246896</v>
      </c>
      <c r="Q1612" s="2">
        <v>0.88446255731023904</v>
      </c>
      <c r="R1612">
        <v>7.3900000000012396</v>
      </c>
      <c r="S1612">
        <v>22.25</v>
      </c>
      <c r="T1612">
        <v>2.34000000000015</v>
      </c>
      <c r="U1612" s="3">
        <v>4.2841195979514399</v>
      </c>
      <c r="V1612" s="17"/>
      <c r="W1612" s="22">
        <f>IFERROR(Table1[[#This Row],[MutualInformation]]/Table1[[#This Row],[MutualInformationPotential]],0)</f>
        <v>0</v>
      </c>
      <c r="X1612" s="3">
        <v>0.401311566716123</v>
      </c>
      <c r="Y1612" s="3"/>
      <c r="Z1612" s="3">
        <f>IFERROR(Table1[[#This Row],[MutualInformationVsOutcome]]/Table1[[#This Row],[MutualInformationVsOutcomePotential]],0)</f>
        <v>0</v>
      </c>
      <c r="AA1612">
        <v>542</v>
      </c>
      <c r="AB1612">
        <v>2317</v>
      </c>
      <c r="AC1612">
        <v>137</v>
      </c>
      <c r="AD1612">
        <v>276</v>
      </c>
      <c r="AE1612" s="3" t="s">
        <v>1899</v>
      </c>
      <c r="AF161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1612" s="17" t="str">
        <f>RIGHT(Table1[[#This Row],[AlgorithmFunc]],LEN(Table1[[#This Row],[AlgorithmFunc]])-16)</f>
        <v>ClusterFisher</v>
      </c>
      <c r="AH1612" s="3">
        <f>Table1[[#This Row],['# CM TP]]+Table1[[#This Row],['# CM TN]]</f>
        <v>2859</v>
      </c>
      <c r="AI1612" s="3">
        <f>Table1[[#This Row],['# CM FP]]+Table1[[#This Row],['# CM FN]]</f>
        <v>413</v>
      </c>
      <c r="AJ1612" s="3">
        <f>Table1[[#This Row],['# CM TP]]+Table1[[#This Row],['# CM FP]]</f>
        <v>679</v>
      </c>
      <c r="AK1612" s="3">
        <f>Table1[[#This Row],['# CM TN]]+Table1[[#This Row],['# CM FN]]</f>
        <v>2593</v>
      </c>
      <c r="AL1612" s="3">
        <f>Table1[[#This Row],[GT_T]]+Table1[[#This Row],[GT_F]]</f>
        <v>3272</v>
      </c>
      <c r="AM1612" s="3">
        <f>IFERROR((Table1[[#This Row],['# CM TP]]+Table1[[#This Row],['# CM TN]])/Table1[[#This Row],[GT_TOT]], 0)</f>
        <v>0.8737775061124694</v>
      </c>
      <c r="AN1612" s="3">
        <f>IFERROR(((Table1[[#This Row],[GT_T]]*Table1[[#This Row],[GT_ML_P]]/Table1[[#This Row],[GT_TOT]])+(Table1[[#This Row],[GT_F]]*Table1[[#This Row],[GT_ML_N]]/Table1[[#This Row],[GT_TOT]]))/Table1[[#This Row],[GT_TOT]],0)</f>
        <v>0.28135386714570093</v>
      </c>
      <c r="AO1612" s="3">
        <f>(Table1[[#This Row],[OBS_ACC]]-Table1[[#This Row],[EXP_ACC]])/(1-Table1[[#This Row],[EXP_ACC]])</f>
        <v>0.82436071368504626</v>
      </c>
      <c r="AP1612" s="3">
        <f>Table1[[#This Row],['# CM TP]]+Table1[[#This Row],['# CM FN]]</f>
        <v>818</v>
      </c>
      <c r="AQ1612" s="3">
        <f>Table1[[#This Row],['# CM TN]]+Table1[[#This Row],['# CM FP]]</f>
        <v>2454</v>
      </c>
      <c r="AR1612" s="2">
        <f>IFERROR(Table1[[#This Row],[NUM_T]]/(Table1[[#This Row],[NUM_T]]+Table1[[#This Row],[NUM_F]]),0)</f>
        <v>0.25</v>
      </c>
      <c r="AS1612" s="2">
        <f>IFERROR(((LEN(Table1[[#This Row],[Predictors]])-LEN(SUBSTITUTE(Table1[[#This Row],[Predictors]],"_","")))/Table1[[#This Row],[NumPredictors]])-Table1[[#This Row],[P_se]],0)</f>
        <v>0</v>
      </c>
      <c r="AT1612" s="2">
        <f>IFERROR((LEN(Table1[[#This Row],[Predictors]])-LEN(SUBSTITUTE(Table1[[#This Row],[Predictors]],".","")))/Table1[[#This Row],[NumPredictors]],0)</f>
        <v>0.96666666666666667</v>
      </c>
      <c r="AU16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2" s="2">
        <f>1-(Table1[[#This Row],[P_2gram]]+Table1[[#This Row],[P_order]]+Table1[[#This Row],[P_se]])</f>
        <v>3.3333333333333326E-2</v>
      </c>
    </row>
    <row r="1613" spans="1:48" x14ac:dyDescent="0.25">
      <c r="A1613" s="11">
        <v>49</v>
      </c>
      <c r="B1613" s="11" t="s">
        <v>645</v>
      </c>
      <c r="C1613" s="11" t="s">
        <v>185</v>
      </c>
      <c r="D1613" s="26" t="s">
        <v>1510</v>
      </c>
      <c r="E1613" s="11">
        <v>4000</v>
      </c>
      <c r="F16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613" s="11" t="s">
        <v>878</v>
      </c>
      <c r="H1613" s="16">
        <v>3</v>
      </c>
      <c r="I1613" s="19">
        <v>42798.710393518515</v>
      </c>
      <c r="J1613" s="16" t="s">
        <v>405</v>
      </c>
      <c r="K1613" s="19" t="s">
        <v>11</v>
      </c>
      <c r="L1613" t="str">
        <f>SUBSTITUTE(SUBSTITUTE(Table1[[#This Row],[PredictorSetsOrig]],"task","act"),"startend","se")</f>
        <v>act,se,2gram,order</v>
      </c>
      <c r="M1613" s="4" t="s">
        <v>20</v>
      </c>
      <c r="N1613" s="16">
        <v>10</v>
      </c>
      <c r="O1613" s="16">
        <f>IF(Table1[[#This Row],[Algorithm]]="None",0,IF(Table1[[#This Row],[NumPredictors]]&lt;=5,5,IF(Table1[[#This Row],[NumPredictors]]&lt;=10,10,IF(Table1[[#This Row],[NumPredictors]]&lt;=30,30,50))))</f>
        <v>10</v>
      </c>
      <c r="P1613" s="21">
        <v>0.79700000000000004</v>
      </c>
      <c r="Q1613" s="21">
        <v>0.8</v>
      </c>
      <c r="R1613" s="16">
        <v>0.42999999999994998</v>
      </c>
      <c r="S1613" s="16">
        <v>3.75999999999999</v>
      </c>
      <c r="T1613" s="16">
        <v>1.6599999999999699</v>
      </c>
      <c r="U1613" s="16">
        <v>0.32954241575636101</v>
      </c>
      <c r="V1613" s="17">
        <v>7.30761563701172</v>
      </c>
      <c r="W1613" s="7">
        <f>IFERROR(Table1[[#This Row],[MutualInformation]]/Table1[[#This Row],[MutualInformationPotential]],0)</f>
        <v>4.509575108018677E-2</v>
      </c>
      <c r="X1613" s="16">
        <v>4.6578704038760001E-3</v>
      </c>
      <c r="Y1613" s="27">
        <v>0.40525441704633902</v>
      </c>
      <c r="Z1613" s="16">
        <f>IFERROR(Table1[[#This Row],[MutualInformationVsOutcome]]/Table1[[#This Row],[MutualInformationVsOutcomePotential]],0)</f>
        <v>1.1493694350883271E-2</v>
      </c>
      <c r="AA1613" s="16">
        <v>0</v>
      </c>
      <c r="AB1613" s="16">
        <v>797</v>
      </c>
      <c r="AC1613" s="16">
        <v>0</v>
      </c>
      <c r="AD1613" s="16">
        <v>203</v>
      </c>
      <c r="AE1613" s="16" t="s">
        <v>861</v>
      </c>
      <c r="AF16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3" s="5" t="str">
        <f>RIGHT(Table1[[#This Row],[AlgorithmFunc]],LEN(Table1[[#This Row],[AlgorithmFunc]])-16)</f>
        <v>Random</v>
      </c>
      <c r="AH1613" s="16">
        <f>Table1[[#This Row],['# CM TP]]+Table1[[#This Row],['# CM TN]]</f>
        <v>797</v>
      </c>
      <c r="AI1613" s="16">
        <f>Table1[[#This Row],['# CM FP]]+Table1[[#This Row],['# CM FN]]</f>
        <v>203</v>
      </c>
      <c r="AJ1613" s="16">
        <f>Table1[[#This Row],['# CM TP]]+Table1[[#This Row],['# CM FP]]</f>
        <v>0</v>
      </c>
      <c r="AK1613" s="16">
        <f>Table1[[#This Row],['# CM TN]]+Table1[[#This Row],['# CM FN]]</f>
        <v>1000</v>
      </c>
      <c r="AL1613" s="16">
        <f>Table1[[#This Row],[GT_T]]+Table1[[#This Row],[GT_F]]</f>
        <v>1000</v>
      </c>
      <c r="AM1613" s="16">
        <f>IFERROR((Table1[[#This Row],['# CM TP]]+Table1[[#This Row],['# CM TN]])/Table1[[#This Row],[GT_TOT]], 0)</f>
        <v>0.79700000000000004</v>
      </c>
      <c r="AN1613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13" s="16">
        <f>(Table1[[#This Row],[OBS_ACC]]-Table1[[#This Row],[EXP_ACC]])/(1-Table1[[#This Row],[EXP_ACC]])</f>
        <v>0.74529485570890852</v>
      </c>
      <c r="AP1613" s="16">
        <f>Table1[[#This Row],['# CM TP]]+Table1[[#This Row],['# CM FN]]</f>
        <v>203</v>
      </c>
      <c r="AQ1613" s="16">
        <f>Table1[[#This Row],['# CM TN]]+Table1[[#This Row],['# CM FP]]</f>
        <v>797</v>
      </c>
      <c r="AR1613" s="21">
        <f>IFERROR(Table1[[#This Row],[NUM_T]]/(Table1[[#This Row],[NUM_T]]+Table1[[#This Row],[NUM_F]]),0)</f>
        <v>0.20300000000000001</v>
      </c>
      <c r="AS1613" s="21">
        <f>IFERROR(((LEN(Table1[[#This Row],[Predictors]])-LEN(SUBSTITUTE(Table1[[#This Row],[Predictors]],"_","")))/Table1[[#This Row],[NumPredictors]])-Table1[[#This Row],[P_se]],0)</f>
        <v>0.1</v>
      </c>
      <c r="AT1613" s="21">
        <f>IFERROR((LEN(Table1[[#This Row],[Predictors]])-LEN(SUBSTITUTE(Table1[[#This Row],[Predictors]],".","")))/Table1[[#This Row],[NumPredictors]],0)</f>
        <v>0.9</v>
      </c>
      <c r="AU1613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3" s="21">
        <f>1-(Table1[[#This Row],[P_2gram]]+Table1[[#This Row],[P_order]]+Table1[[#This Row],[P_se]])</f>
        <v>0</v>
      </c>
    </row>
    <row r="1614" spans="1:48" x14ac:dyDescent="0.25">
      <c r="A1614" s="11">
        <v>51</v>
      </c>
      <c r="B1614" s="11" t="s">
        <v>645</v>
      </c>
      <c r="C1614" s="11" t="s">
        <v>185</v>
      </c>
      <c r="D1614" s="26" t="s">
        <v>1510</v>
      </c>
      <c r="E1614" s="11">
        <v>4000</v>
      </c>
      <c r="F16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614" s="11" t="s">
        <v>878</v>
      </c>
      <c r="H1614" s="16">
        <v>3</v>
      </c>
      <c r="I1614" s="19">
        <v>42798.710532407407</v>
      </c>
      <c r="J1614" s="16" t="s">
        <v>405</v>
      </c>
      <c r="K1614" s="19" t="s">
        <v>11</v>
      </c>
      <c r="L1614" t="str">
        <f>SUBSTITUTE(SUBSTITUTE(Table1[[#This Row],[PredictorSetsOrig]],"task","act"),"startend","se")</f>
        <v>act,2gram,order</v>
      </c>
      <c r="M1614" s="4" t="s">
        <v>24</v>
      </c>
      <c r="N1614" s="16">
        <v>10</v>
      </c>
      <c r="O1614" s="16">
        <f>IF(Table1[[#This Row],[Algorithm]]="None",0,IF(Table1[[#This Row],[NumPredictors]]&lt;=5,5,IF(Table1[[#This Row],[NumPredictors]]&lt;=10,10,IF(Table1[[#This Row],[NumPredictors]]&lt;=30,30,50))))</f>
        <v>10</v>
      </c>
      <c r="P1614" s="21">
        <v>0.79700000000000004</v>
      </c>
      <c r="Q1614" s="21">
        <v>0.8</v>
      </c>
      <c r="R1614" s="16">
        <v>0.41999999999995902</v>
      </c>
      <c r="S1614" s="16">
        <v>3.7799999999999701</v>
      </c>
      <c r="T1614" s="16">
        <v>1.6599999999999699</v>
      </c>
      <c r="U1614" s="16">
        <v>0.33699039588745699</v>
      </c>
      <c r="V1614" s="17">
        <v>7.30761563701172</v>
      </c>
      <c r="W1614" s="7">
        <f>IFERROR(Table1[[#This Row],[MutualInformation]]/Table1[[#This Row],[MutualInformationPotential]],0)</f>
        <v>4.6114959054587248E-2</v>
      </c>
      <c r="X1614" s="16">
        <v>2.2347491886565199E-3</v>
      </c>
      <c r="Y1614" s="27">
        <v>0.40525441704633902</v>
      </c>
      <c r="Z1614" s="16">
        <f>IFERROR(Table1[[#This Row],[MutualInformationVsOutcome]]/Table1[[#This Row],[MutualInformationVsOutcomePotential]],0)</f>
        <v>5.5144351169428129E-3</v>
      </c>
      <c r="AA1614" s="16">
        <v>0</v>
      </c>
      <c r="AB1614" s="16">
        <v>797</v>
      </c>
      <c r="AC1614" s="16">
        <v>0</v>
      </c>
      <c r="AD1614" s="16">
        <v>203</v>
      </c>
      <c r="AE1614" s="16" t="s">
        <v>863</v>
      </c>
      <c r="AF16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4" s="5" t="str">
        <f>RIGHT(Table1[[#This Row],[AlgorithmFunc]],LEN(Table1[[#This Row],[AlgorithmFunc]])-16)</f>
        <v>Random</v>
      </c>
      <c r="AH1614" s="16">
        <f>Table1[[#This Row],['# CM TP]]+Table1[[#This Row],['# CM TN]]</f>
        <v>797</v>
      </c>
      <c r="AI1614" s="16">
        <f>Table1[[#This Row],['# CM FP]]+Table1[[#This Row],['# CM FN]]</f>
        <v>203</v>
      </c>
      <c r="AJ1614" s="16">
        <f>Table1[[#This Row],['# CM TP]]+Table1[[#This Row],['# CM FP]]</f>
        <v>0</v>
      </c>
      <c r="AK1614" s="16">
        <f>Table1[[#This Row],['# CM TN]]+Table1[[#This Row],['# CM FN]]</f>
        <v>1000</v>
      </c>
      <c r="AL1614" s="16">
        <f>Table1[[#This Row],[GT_T]]+Table1[[#This Row],[GT_F]]</f>
        <v>1000</v>
      </c>
      <c r="AM1614" s="16">
        <f>IFERROR((Table1[[#This Row],['# CM TP]]+Table1[[#This Row],['# CM TN]])/Table1[[#This Row],[GT_TOT]], 0)</f>
        <v>0.79700000000000004</v>
      </c>
      <c r="AN1614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14" s="16">
        <f>(Table1[[#This Row],[OBS_ACC]]-Table1[[#This Row],[EXP_ACC]])/(1-Table1[[#This Row],[EXP_ACC]])</f>
        <v>0.74529485570890852</v>
      </c>
      <c r="AP1614" s="16">
        <f>Table1[[#This Row],['# CM TP]]+Table1[[#This Row],['# CM FN]]</f>
        <v>203</v>
      </c>
      <c r="AQ1614" s="16">
        <f>Table1[[#This Row],['# CM TN]]+Table1[[#This Row],['# CM FP]]</f>
        <v>797</v>
      </c>
      <c r="AR1614" s="21">
        <f>IFERROR(Table1[[#This Row],[NUM_T]]/(Table1[[#This Row],[NUM_T]]+Table1[[#This Row],[NUM_F]]),0)</f>
        <v>0.20300000000000001</v>
      </c>
      <c r="AS1614" s="21">
        <f>IFERROR(((LEN(Table1[[#This Row],[Predictors]])-LEN(SUBSTITUTE(Table1[[#This Row],[Predictors]],"_","")))/Table1[[#This Row],[NumPredictors]])-Table1[[#This Row],[P_se]],0)</f>
        <v>0.1</v>
      </c>
      <c r="AT1614" s="21">
        <f>IFERROR((LEN(Table1[[#This Row],[Predictors]])-LEN(SUBSTITUTE(Table1[[#This Row],[Predictors]],".","")))/Table1[[#This Row],[NumPredictors]],0)</f>
        <v>0.9</v>
      </c>
      <c r="AU1614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4" s="21">
        <f>1-(Table1[[#This Row],[P_2gram]]+Table1[[#This Row],[P_order]]+Table1[[#This Row],[P_se]])</f>
        <v>0</v>
      </c>
    </row>
    <row r="1615" spans="1:48" x14ac:dyDescent="0.25">
      <c r="A1615" s="11">
        <v>52</v>
      </c>
      <c r="B1615" s="11" t="s">
        <v>645</v>
      </c>
      <c r="C1615" s="11" t="s">
        <v>185</v>
      </c>
      <c r="D1615" s="26" t="s">
        <v>1510</v>
      </c>
      <c r="E1615" s="11">
        <v>4000</v>
      </c>
      <c r="F16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615" s="11" t="s">
        <v>878</v>
      </c>
      <c r="H1615" s="16">
        <v>3</v>
      </c>
      <c r="I1615" s="19">
        <v>42798.710601851853</v>
      </c>
      <c r="J1615" s="16" t="s">
        <v>405</v>
      </c>
      <c r="K1615" s="19" t="s">
        <v>11</v>
      </c>
      <c r="L1615" t="str">
        <f>SUBSTITUTE(SUBSTITUTE(Table1[[#This Row],[PredictorSetsOrig]],"task","act"),"startend","se")</f>
        <v>act,order</v>
      </c>
      <c r="M1615" s="4" t="s">
        <v>26</v>
      </c>
      <c r="N1615" s="16">
        <v>10</v>
      </c>
      <c r="O1615" s="16">
        <f>IF(Table1[[#This Row],[Algorithm]]="None",0,IF(Table1[[#This Row],[NumPredictors]]&lt;=5,5,IF(Table1[[#This Row],[NumPredictors]]&lt;=10,10,IF(Table1[[#This Row],[NumPredictors]]&lt;=30,30,50))))</f>
        <v>10</v>
      </c>
      <c r="P1615" s="21">
        <v>0.79700000000000004</v>
      </c>
      <c r="Q1615" s="21">
        <v>0.8</v>
      </c>
      <c r="R1615" s="16">
        <v>0.25</v>
      </c>
      <c r="S1615" s="16">
        <v>3.3299999999999299</v>
      </c>
      <c r="T1615" s="16">
        <v>0.87000000000000499</v>
      </c>
      <c r="U1615" s="16">
        <v>0.13717853900395099</v>
      </c>
      <c r="V1615" s="17">
        <v>7.28892414629368</v>
      </c>
      <c r="W1615" s="7">
        <f>IFERROR(Table1[[#This Row],[MutualInformation]]/Table1[[#This Row],[MutualInformationPotential]],0)</f>
        <v>1.8820135352033324E-2</v>
      </c>
      <c r="X1615" s="16">
        <v>3.0519613754664801E-3</v>
      </c>
      <c r="Y1615" s="27">
        <v>0.403599247604152</v>
      </c>
      <c r="Z1615" s="16">
        <f>IFERROR(Table1[[#This Row],[MutualInformationVsOutcome]]/Table1[[#This Row],[MutualInformationVsOutcomePotential]],0)</f>
        <v>7.5618609142201068E-3</v>
      </c>
      <c r="AA1615" s="16">
        <v>0</v>
      </c>
      <c r="AB1615" s="16">
        <v>797</v>
      </c>
      <c r="AC1615" s="16">
        <v>0</v>
      </c>
      <c r="AD1615" s="16">
        <v>203</v>
      </c>
      <c r="AE1615" s="16" t="s">
        <v>864</v>
      </c>
      <c r="AF16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5" s="5" t="str">
        <f>RIGHT(Table1[[#This Row],[AlgorithmFunc]],LEN(Table1[[#This Row],[AlgorithmFunc]])-16)</f>
        <v>Random</v>
      </c>
      <c r="AH1615" s="16">
        <f>Table1[[#This Row],['# CM TP]]+Table1[[#This Row],['# CM TN]]</f>
        <v>797</v>
      </c>
      <c r="AI1615" s="16">
        <f>Table1[[#This Row],['# CM FP]]+Table1[[#This Row],['# CM FN]]</f>
        <v>203</v>
      </c>
      <c r="AJ1615" s="16">
        <f>Table1[[#This Row],['# CM TP]]+Table1[[#This Row],['# CM FP]]</f>
        <v>0</v>
      </c>
      <c r="AK1615" s="16">
        <f>Table1[[#This Row],['# CM TN]]+Table1[[#This Row],['# CM FN]]</f>
        <v>1000</v>
      </c>
      <c r="AL1615" s="16">
        <f>Table1[[#This Row],[GT_T]]+Table1[[#This Row],[GT_F]]</f>
        <v>1000</v>
      </c>
      <c r="AM1615" s="16">
        <f>IFERROR((Table1[[#This Row],['# CM TP]]+Table1[[#This Row],['# CM TN]])/Table1[[#This Row],[GT_TOT]], 0)</f>
        <v>0.79700000000000004</v>
      </c>
      <c r="AN1615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15" s="16">
        <f>(Table1[[#This Row],[OBS_ACC]]-Table1[[#This Row],[EXP_ACC]])/(1-Table1[[#This Row],[EXP_ACC]])</f>
        <v>0.74529485570890852</v>
      </c>
      <c r="AP1615" s="16">
        <f>Table1[[#This Row],['# CM TP]]+Table1[[#This Row],['# CM FN]]</f>
        <v>203</v>
      </c>
      <c r="AQ1615" s="16">
        <f>Table1[[#This Row],['# CM TN]]+Table1[[#This Row],['# CM FP]]</f>
        <v>797</v>
      </c>
      <c r="AR1615" s="21">
        <f>IFERROR(Table1[[#This Row],[NUM_T]]/(Table1[[#This Row],[NUM_T]]+Table1[[#This Row],[NUM_F]]),0)</f>
        <v>0.20300000000000001</v>
      </c>
      <c r="AS1615" s="21">
        <f>IFERROR(((LEN(Table1[[#This Row],[Predictors]])-LEN(SUBSTITUTE(Table1[[#This Row],[Predictors]],"_","")))/Table1[[#This Row],[NumPredictors]])-Table1[[#This Row],[P_se]],0)</f>
        <v>0</v>
      </c>
      <c r="AT1615" s="21">
        <f>IFERROR((LEN(Table1[[#This Row],[Predictors]])-LEN(SUBSTITUTE(Table1[[#This Row],[Predictors]],".","")))/Table1[[#This Row],[NumPredictors]],0)</f>
        <v>1</v>
      </c>
      <c r="AU1615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5" s="21">
        <f>1-(Table1[[#This Row],[P_2gram]]+Table1[[#This Row],[P_order]]+Table1[[#This Row],[P_se]])</f>
        <v>0</v>
      </c>
    </row>
    <row r="1616" spans="1:48" x14ac:dyDescent="0.25">
      <c r="A1616" s="11">
        <v>53</v>
      </c>
      <c r="B1616" s="11" t="s">
        <v>645</v>
      </c>
      <c r="C1616" s="11" t="s">
        <v>185</v>
      </c>
      <c r="D1616" s="26" t="s">
        <v>1510</v>
      </c>
      <c r="E1616" s="11">
        <v>4000</v>
      </c>
      <c r="F16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616" s="11" t="s">
        <v>878</v>
      </c>
      <c r="H1616" s="16">
        <v>3</v>
      </c>
      <c r="I1616" s="19">
        <v>42798.710659722223</v>
      </c>
      <c r="J1616" s="16" t="s">
        <v>405</v>
      </c>
      <c r="K1616" s="19" t="s">
        <v>11</v>
      </c>
      <c r="L1616" t="str">
        <f>SUBSTITUTE(SUBSTITUTE(Table1[[#This Row],[PredictorSetsOrig]],"task","act"),"startend","se")</f>
        <v>2gram</v>
      </c>
      <c r="M1616" s="4" t="s">
        <v>434</v>
      </c>
      <c r="N1616" s="16">
        <v>10</v>
      </c>
      <c r="O1616" s="16">
        <f>IF(Table1[[#This Row],[Algorithm]]="None",0,IF(Table1[[#This Row],[NumPredictors]]&lt;=5,5,IF(Table1[[#This Row],[NumPredictors]]&lt;=10,10,IF(Table1[[#This Row],[NumPredictors]]&lt;=30,30,50))))</f>
        <v>10</v>
      </c>
      <c r="P1616" s="21">
        <v>0.79700000000000004</v>
      </c>
      <c r="Q1616" s="21">
        <v>0.8</v>
      </c>
      <c r="R1616" s="16">
        <v>0.139999999999986</v>
      </c>
      <c r="S1616" s="16">
        <v>3.7799999999999701</v>
      </c>
      <c r="T1616" s="16">
        <v>0.64999999999997704</v>
      </c>
      <c r="U1616" s="16">
        <v>1.15215241946741</v>
      </c>
      <c r="V1616" s="17">
        <v>7.30761563701172</v>
      </c>
      <c r="W1616" s="7">
        <f>IFERROR(Table1[[#This Row],[MutualInformation]]/Table1[[#This Row],[MutualInformationPotential]],0)</f>
        <v>0.15766461684601626</v>
      </c>
      <c r="X1616" s="16">
        <v>1.50171290670791E-2</v>
      </c>
      <c r="Y1616" s="3">
        <v>0.40525441704633802</v>
      </c>
      <c r="Z1616" s="16">
        <f>IFERROR(Table1[[#This Row],[MutualInformationVsOutcome]]/Table1[[#This Row],[MutualInformationVsOutcomePotential]],0)</f>
        <v>3.7056052779214976E-2</v>
      </c>
      <c r="AA1616" s="16">
        <v>0</v>
      </c>
      <c r="AB1616" s="16">
        <v>797</v>
      </c>
      <c r="AC1616" s="16">
        <v>0</v>
      </c>
      <c r="AD1616" s="16">
        <v>203</v>
      </c>
      <c r="AE1616" s="16" t="s">
        <v>865</v>
      </c>
      <c r="AF16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6" s="5" t="str">
        <f>RIGHT(Table1[[#This Row],[AlgorithmFunc]],LEN(Table1[[#This Row],[AlgorithmFunc]])-16)</f>
        <v>Random</v>
      </c>
      <c r="AH1616" s="16">
        <f>Table1[[#This Row],['# CM TP]]+Table1[[#This Row],['# CM TN]]</f>
        <v>797</v>
      </c>
      <c r="AI1616" s="16">
        <f>Table1[[#This Row],['# CM FP]]+Table1[[#This Row],['# CM FN]]</f>
        <v>203</v>
      </c>
      <c r="AJ1616" s="16">
        <f>Table1[[#This Row],['# CM TP]]+Table1[[#This Row],['# CM FP]]</f>
        <v>0</v>
      </c>
      <c r="AK1616" s="16">
        <f>Table1[[#This Row],['# CM TN]]+Table1[[#This Row],['# CM FN]]</f>
        <v>1000</v>
      </c>
      <c r="AL1616" s="16">
        <f>Table1[[#This Row],[GT_T]]+Table1[[#This Row],[GT_F]]</f>
        <v>1000</v>
      </c>
      <c r="AM1616" s="16">
        <f>IFERROR((Table1[[#This Row],['# CM TP]]+Table1[[#This Row],['# CM TN]])/Table1[[#This Row],[GT_TOT]], 0)</f>
        <v>0.79700000000000004</v>
      </c>
      <c r="AN1616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16" s="16">
        <f>(Table1[[#This Row],[OBS_ACC]]-Table1[[#This Row],[EXP_ACC]])/(1-Table1[[#This Row],[EXP_ACC]])</f>
        <v>0.74529485570890852</v>
      </c>
      <c r="AP1616" s="16">
        <f>Table1[[#This Row],['# CM TP]]+Table1[[#This Row],['# CM FN]]</f>
        <v>203</v>
      </c>
      <c r="AQ1616" s="16">
        <f>Table1[[#This Row],['# CM TN]]+Table1[[#This Row],['# CM FP]]</f>
        <v>797</v>
      </c>
      <c r="AR1616" s="21">
        <f>IFERROR(Table1[[#This Row],[NUM_T]]/(Table1[[#This Row],[NUM_T]]+Table1[[#This Row],[NUM_F]]),0)</f>
        <v>0.20300000000000001</v>
      </c>
      <c r="AS1616" s="21">
        <f>IFERROR(((LEN(Table1[[#This Row],[Predictors]])-LEN(SUBSTITUTE(Table1[[#This Row],[Predictors]],"_","")))/Table1[[#This Row],[NumPredictors]])-Table1[[#This Row],[P_se]],0)</f>
        <v>1</v>
      </c>
      <c r="AT1616" s="21">
        <f>IFERROR((LEN(Table1[[#This Row],[Predictors]])-LEN(SUBSTITUTE(Table1[[#This Row],[Predictors]],".","")))/Table1[[#This Row],[NumPredictors]],0)</f>
        <v>0</v>
      </c>
      <c r="AU1616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6" s="21">
        <f>1-(Table1[[#This Row],[P_2gram]]+Table1[[#This Row],[P_order]]+Table1[[#This Row],[P_se]])</f>
        <v>0</v>
      </c>
    </row>
    <row r="1617" spans="1:49" x14ac:dyDescent="0.25">
      <c r="A1617" s="11">
        <v>54</v>
      </c>
      <c r="B1617" s="11" t="s">
        <v>645</v>
      </c>
      <c r="C1617" s="11" t="s">
        <v>185</v>
      </c>
      <c r="D1617" s="26" t="s">
        <v>1510</v>
      </c>
      <c r="E1617" s="11">
        <v>4000</v>
      </c>
      <c r="F16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617" s="11" t="s">
        <v>878</v>
      </c>
      <c r="H1617" s="16">
        <v>3</v>
      </c>
      <c r="I1617" s="19">
        <v>42798.710729166669</v>
      </c>
      <c r="J1617" s="16" t="s">
        <v>405</v>
      </c>
      <c r="K1617" s="19" t="s">
        <v>11</v>
      </c>
      <c r="L1617" t="str">
        <f>SUBSTITUTE(SUBSTITUTE(Table1[[#This Row],[PredictorSetsOrig]],"task","act"),"startend","se")</f>
        <v>order</v>
      </c>
      <c r="M1617" s="4" t="s">
        <v>436</v>
      </c>
      <c r="N1617" s="16">
        <v>10</v>
      </c>
      <c r="O1617" s="16">
        <f>IF(Table1[[#This Row],[Algorithm]]="None",0,IF(Table1[[#This Row],[NumPredictors]]&lt;=5,5,IF(Table1[[#This Row],[NumPredictors]]&lt;=10,10,IF(Table1[[#This Row],[NumPredictors]]&lt;=30,30,50))))</f>
        <v>10</v>
      </c>
      <c r="P1617" s="21">
        <v>0.79700000000000004</v>
      </c>
      <c r="Q1617" s="21">
        <v>0.8</v>
      </c>
      <c r="R1617" s="16">
        <v>0.24000000000000901</v>
      </c>
      <c r="S1617" s="16">
        <v>2.8899999999999899</v>
      </c>
      <c r="T1617" s="16">
        <v>0.83000000000004104</v>
      </c>
      <c r="U1617" s="16">
        <v>4.6447859633488499E-2</v>
      </c>
      <c r="V1617" s="17">
        <v>7.01301931468352</v>
      </c>
      <c r="W1617" s="7">
        <f>IFERROR(Table1[[#This Row],[MutualInformation]]/Table1[[#This Row],[MutualInformationPotential]],0)</f>
        <v>6.6230902196773109E-3</v>
      </c>
      <c r="X1617" s="16">
        <v>9.0126143659308199E-4</v>
      </c>
      <c r="Y1617" s="27">
        <v>0.35444746043164099</v>
      </c>
      <c r="Z1617" s="16">
        <f>IFERROR(Table1[[#This Row],[MutualInformationVsOutcome]]/Table1[[#This Row],[MutualInformationVsOutcomePotential]],0)</f>
        <v>2.5427222288334039E-3</v>
      </c>
      <c r="AA1617" s="16">
        <v>0</v>
      </c>
      <c r="AB1617" s="16">
        <v>797</v>
      </c>
      <c r="AC1617" s="16">
        <v>0</v>
      </c>
      <c r="AD1617" s="16">
        <v>203</v>
      </c>
      <c r="AE1617" s="16" t="s">
        <v>866</v>
      </c>
      <c r="AF16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7" s="5" t="str">
        <f>RIGHT(Table1[[#This Row],[AlgorithmFunc]],LEN(Table1[[#This Row],[AlgorithmFunc]])-16)</f>
        <v>Random</v>
      </c>
      <c r="AH1617" s="16">
        <f>Table1[[#This Row],['# CM TP]]+Table1[[#This Row],['# CM TN]]</f>
        <v>797</v>
      </c>
      <c r="AI1617" s="16">
        <f>Table1[[#This Row],['# CM FP]]+Table1[[#This Row],['# CM FN]]</f>
        <v>203</v>
      </c>
      <c r="AJ1617" s="16">
        <f>Table1[[#This Row],['# CM TP]]+Table1[[#This Row],['# CM FP]]</f>
        <v>0</v>
      </c>
      <c r="AK1617" s="16">
        <f>Table1[[#This Row],['# CM TN]]+Table1[[#This Row],['# CM FN]]</f>
        <v>1000</v>
      </c>
      <c r="AL1617" s="16">
        <f>Table1[[#This Row],[GT_T]]+Table1[[#This Row],[GT_F]]</f>
        <v>1000</v>
      </c>
      <c r="AM1617" s="16">
        <f>IFERROR((Table1[[#This Row],['# CM TP]]+Table1[[#This Row],['# CM TN]])/Table1[[#This Row],[GT_TOT]], 0)</f>
        <v>0.79700000000000004</v>
      </c>
      <c r="AN1617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17" s="16">
        <f>(Table1[[#This Row],[OBS_ACC]]-Table1[[#This Row],[EXP_ACC]])/(1-Table1[[#This Row],[EXP_ACC]])</f>
        <v>0.74529485570890852</v>
      </c>
      <c r="AP1617" s="16">
        <f>Table1[[#This Row],['# CM TP]]+Table1[[#This Row],['# CM FN]]</f>
        <v>203</v>
      </c>
      <c r="AQ1617" s="16">
        <f>Table1[[#This Row],['# CM TN]]+Table1[[#This Row],['# CM FP]]</f>
        <v>797</v>
      </c>
      <c r="AR1617" s="21">
        <f>IFERROR(Table1[[#This Row],[NUM_T]]/(Table1[[#This Row],[NUM_T]]+Table1[[#This Row],[NUM_F]]),0)</f>
        <v>0.20300000000000001</v>
      </c>
      <c r="AS1617" s="21">
        <f>IFERROR(((LEN(Table1[[#This Row],[Predictors]])-LEN(SUBSTITUTE(Table1[[#This Row],[Predictors]],"_","")))/Table1[[#This Row],[NumPredictors]])-Table1[[#This Row],[P_se]],0)</f>
        <v>0</v>
      </c>
      <c r="AT1617" s="21">
        <f>IFERROR((LEN(Table1[[#This Row],[Predictors]])-LEN(SUBSTITUTE(Table1[[#This Row],[Predictors]],".","")))/Table1[[#This Row],[NumPredictors]],0)</f>
        <v>1</v>
      </c>
      <c r="AU1617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7" s="21">
        <f>1-(Table1[[#This Row],[P_2gram]]+Table1[[#This Row],[P_order]]+Table1[[#This Row],[P_se]])</f>
        <v>0</v>
      </c>
    </row>
    <row r="1618" spans="1:49" x14ac:dyDescent="0.25">
      <c r="A1618" s="11">
        <v>55</v>
      </c>
      <c r="B1618" s="11" t="s">
        <v>645</v>
      </c>
      <c r="C1618" s="11" t="s">
        <v>185</v>
      </c>
      <c r="D1618" s="26" t="s">
        <v>1510</v>
      </c>
      <c r="E1618" s="11">
        <v>4000</v>
      </c>
      <c r="F16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618" s="11" t="s">
        <v>878</v>
      </c>
      <c r="H1618" s="16">
        <v>3</v>
      </c>
      <c r="I1618" s="19">
        <v>42798.710775462961</v>
      </c>
      <c r="J1618" s="16" t="s">
        <v>405</v>
      </c>
      <c r="K1618" s="19" t="s">
        <v>11</v>
      </c>
      <c r="L1618" t="str">
        <f>SUBSTITUTE(SUBSTITUTE(Table1[[#This Row],[PredictorSetsOrig]],"task","act"),"startend","se")</f>
        <v>2gram,order</v>
      </c>
      <c r="M1618" s="8" t="s">
        <v>438</v>
      </c>
      <c r="N1618" s="16">
        <v>10</v>
      </c>
      <c r="O1618" s="16">
        <f>IF(Table1[[#This Row],[Algorithm]]="None",0,IF(Table1[[#This Row],[NumPredictors]]&lt;=5,5,IF(Table1[[#This Row],[NumPredictors]]&lt;=10,10,IF(Table1[[#This Row],[NumPredictors]]&lt;=30,30,50))))</f>
        <v>10</v>
      </c>
      <c r="P1618" s="21">
        <v>0.79700000000000004</v>
      </c>
      <c r="Q1618" s="21">
        <v>0.8</v>
      </c>
      <c r="R1618" s="16">
        <v>0.38999999999998602</v>
      </c>
      <c r="S1618" s="16">
        <v>3.5200000000000999</v>
      </c>
      <c r="T1618" s="16">
        <v>1.63</v>
      </c>
      <c r="U1618" s="16">
        <v>0.162362812154699</v>
      </c>
      <c r="V1618" s="18">
        <v>7.30761563701172</v>
      </c>
      <c r="W1618" s="10">
        <f>IFERROR(Table1[[#This Row],[MutualInformation]]/Table1[[#This Row],[MutualInformationPotential]],0)</f>
        <v>2.2218302141174671E-2</v>
      </c>
      <c r="X1618" s="16">
        <v>1.7967910590126501E-3</v>
      </c>
      <c r="Y1618" s="3">
        <v>0.40525441704633902</v>
      </c>
      <c r="Z1618" s="16">
        <f>IFERROR(Table1[[#This Row],[MutualInformationVsOutcome]]/Table1[[#This Row],[MutualInformationVsOutcomePotential]],0)</f>
        <v>4.4337359037525184E-3</v>
      </c>
      <c r="AA1618" s="16">
        <v>0</v>
      </c>
      <c r="AB1618" s="16">
        <v>797</v>
      </c>
      <c r="AC1618" s="16">
        <v>0</v>
      </c>
      <c r="AD1618" s="16">
        <v>203</v>
      </c>
      <c r="AE1618" s="16" t="s">
        <v>867</v>
      </c>
      <c r="AF16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8" s="9" t="str">
        <f>RIGHT(Table1[[#This Row],[AlgorithmFunc]],LEN(Table1[[#This Row],[AlgorithmFunc]])-16)</f>
        <v>Random</v>
      </c>
      <c r="AH1618" s="16">
        <f>Table1[[#This Row],['# CM TP]]+Table1[[#This Row],['# CM TN]]</f>
        <v>797</v>
      </c>
      <c r="AI1618" s="16">
        <f>Table1[[#This Row],['# CM FP]]+Table1[[#This Row],['# CM FN]]</f>
        <v>203</v>
      </c>
      <c r="AJ1618" s="16">
        <f>Table1[[#This Row],['# CM TP]]+Table1[[#This Row],['# CM FP]]</f>
        <v>0</v>
      </c>
      <c r="AK1618" s="16">
        <f>Table1[[#This Row],['# CM TN]]+Table1[[#This Row],['# CM FN]]</f>
        <v>1000</v>
      </c>
      <c r="AL1618" s="16">
        <f>Table1[[#This Row],[GT_T]]+Table1[[#This Row],[GT_F]]</f>
        <v>1000</v>
      </c>
      <c r="AM1618" s="16">
        <f>IFERROR((Table1[[#This Row],['# CM TP]]+Table1[[#This Row],['# CM TN]])/Table1[[#This Row],[GT_TOT]], 0)</f>
        <v>0.79700000000000004</v>
      </c>
      <c r="AN1618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18" s="16">
        <f>(Table1[[#This Row],[OBS_ACC]]-Table1[[#This Row],[EXP_ACC]])/(1-Table1[[#This Row],[EXP_ACC]])</f>
        <v>0.74529485570890852</v>
      </c>
      <c r="AP1618" s="16">
        <f>Table1[[#This Row],['# CM TP]]+Table1[[#This Row],['# CM FN]]</f>
        <v>203</v>
      </c>
      <c r="AQ1618" s="16">
        <f>Table1[[#This Row],['# CM TN]]+Table1[[#This Row],['# CM FP]]</f>
        <v>797</v>
      </c>
      <c r="AR1618" s="21">
        <f>IFERROR(Table1[[#This Row],[NUM_T]]/(Table1[[#This Row],[NUM_T]]+Table1[[#This Row],[NUM_F]]),0)</f>
        <v>0.20300000000000001</v>
      </c>
      <c r="AS1618" s="21">
        <f>IFERROR(((LEN(Table1[[#This Row],[Predictors]])-LEN(SUBSTITUTE(Table1[[#This Row],[Predictors]],"_","")))/Table1[[#This Row],[NumPredictors]])-Table1[[#This Row],[P_se]],0)</f>
        <v>0.1</v>
      </c>
      <c r="AT1618" s="21">
        <f>IFERROR((LEN(Table1[[#This Row],[Predictors]])-LEN(SUBSTITUTE(Table1[[#This Row],[Predictors]],".","")))/Table1[[#This Row],[NumPredictors]],0)</f>
        <v>0.9</v>
      </c>
      <c r="AU1618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8" s="21">
        <f>1-(Table1[[#This Row],[P_2gram]]+Table1[[#This Row],[P_order]]+Table1[[#This Row],[P_se]])</f>
        <v>0</v>
      </c>
    </row>
    <row r="1619" spans="1:49" x14ac:dyDescent="0.25">
      <c r="A1619" s="11">
        <v>58</v>
      </c>
      <c r="B1619" s="11" t="s">
        <v>645</v>
      </c>
      <c r="C1619" s="11" t="s">
        <v>185</v>
      </c>
      <c r="D1619" s="26" t="s">
        <v>1510</v>
      </c>
      <c r="E1619" s="11">
        <v>4000</v>
      </c>
      <c r="F16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619" s="11" t="s">
        <v>878</v>
      </c>
      <c r="H1619" s="16">
        <v>3</v>
      </c>
      <c r="I1619" s="19">
        <v>42798.711018518516</v>
      </c>
      <c r="J1619" s="16" t="s">
        <v>405</v>
      </c>
      <c r="K1619" s="19" t="s">
        <v>11</v>
      </c>
      <c r="L1619" t="str">
        <f>SUBSTITUTE(SUBSTITUTE(Table1[[#This Row],[PredictorSetsOrig]],"task","act"),"startend","se")</f>
        <v>act,se,2gram</v>
      </c>
      <c r="M1619" s="4" t="s">
        <v>16</v>
      </c>
      <c r="N1619" s="16">
        <v>30</v>
      </c>
      <c r="O1619" s="16">
        <f>IF(Table1[[#This Row],[Algorithm]]="None",0,IF(Table1[[#This Row],[NumPredictors]]&lt;=5,5,IF(Table1[[#This Row],[NumPredictors]]&lt;=10,10,IF(Table1[[#This Row],[NumPredictors]]&lt;=30,30,50))))</f>
        <v>30</v>
      </c>
      <c r="P1619" s="21">
        <v>0.79700000000000004</v>
      </c>
      <c r="Q1619" s="21">
        <v>0.80400000000000005</v>
      </c>
      <c r="R1619" s="16">
        <v>0.17000000000007301</v>
      </c>
      <c r="S1619" s="16">
        <v>5.9300000000000601</v>
      </c>
      <c r="T1619" s="16">
        <v>0.71999999999991404</v>
      </c>
      <c r="U1619" s="16">
        <v>1.59869613418314</v>
      </c>
      <c r="V1619" s="17">
        <v>7.30761563701172</v>
      </c>
      <c r="W1619" s="7">
        <f>IFERROR(Table1[[#This Row],[MutualInformation]]/Table1[[#This Row],[MutualInformationPotential]],0)</f>
        <v>0.21877123997683187</v>
      </c>
      <c r="X1619" s="16">
        <v>4.1251456123286602E-2</v>
      </c>
      <c r="Y1619" s="27">
        <v>0.40525441704633802</v>
      </c>
      <c r="Z1619" s="16">
        <f>IFERROR(Table1[[#This Row],[MutualInformationVsOutcome]]/Table1[[#This Row],[MutualInformationVsOutcomePotential]],0)</f>
        <v>0.10179150278964087</v>
      </c>
      <c r="AA1619" s="16">
        <v>2</v>
      </c>
      <c r="AB1619" s="16">
        <v>795</v>
      </c>
      <c r="AC1619" s="16">
        <v>2</v>
      </c>
      <c r="AD1619" s="16">
        <v>201</v>
      </c>
      <c r="AE1619" s="16" t="s">
        <v>869</v>
      </c>
      <c r="AF16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19" s="5" t="str">
        <f>RIGHT(Table1[[#This Row],[AlgorithmFunc]],LEN(Table1[[#This Row],[AlgorithmFunc]])-16)</f>
        <v>Random</v>
      </c>
      <c r="AH1619" s="16">
        <f>Table1[[#This Row],['# CM TP]]+Table1[[#This Row],['# CM TN]]</f>
        <v>797</v>
      </c>
      <c r="AI1619" s="16">
        <f>Table1[[#This Row],['# CM FP]]+Table1[[#This Row],['# CM FN]]</f>
        <v>203</v>
      </c>
      <c r="AJ1619" s="16">
        <f>Table1[[#This Row],['# CM TP]]+Table1[[#This Row],['# CM FP]]</f>
        <v>4</v>
      </c>
      <c r="AK1619" s="16">
        <f>Table1[[#This Row],['# CM TN]]+Table1[[#This Row],['# CM FN]]</f>
        <v>996</v>
      </c>
      <c r="AL1619" s="16">
        <f>Table1[[#This Row],[GT_T]]+Table1[[#This Row],[GT_F]]</f>
        <v>1000</v>
      </c>
      <c r="AM1619" s="16">
        <f>IFERROR((Table1[[#This Row],['# CM TP]]+Table1[[#This Row],['# CM TN]])/Table1[[#This Row],[GT_TOT]], 0)</f>
        <v>0.79700000000000004</v>
      </c>
      <c r="AN1619" s="16">
        <f>IFERROR(((Table1[[#This Row],[GT_T]]*Table1[[#This Row],[GT_ML_P]]/Table1[[#This Row],[GT_TOT]])+(Table1[[#This Row],[GT_F]]*Table1[[#This Row],[GT_ML_N]]/Table1[[#This Row],[GT_TOT]]))/Table1[[#This Row],[GT_TOT]],0)</f>
        <v>0.20537599999999998</v>
      </c>
      <c r="AO1619" s="16">
        <f>(Table1[[#This Row],[OBS_ACC]]-Table1[[#This Row],[EXP_ACC]])/(1-Table1[[#This Row],[EXP_ACC]])</f>
        <v>0.74453326353092786</v>
      </c>
      <c r="AP1619" s="16">
        <f>Table1[[#This Row],['# CM TP]]+Table1[[#This Row],['# CM FN]]</f>
        <v>203</v>
      </c>
      <c r="AQ1619" s="16">
        <f>Table1[[#This Row],['# CM TN]]+Table1[[#This Row],['# CM FP]]</f>
        <v>797</v>
      </c>
      <c r="AR1619" s="21">
        <f>IFERROR(Table1[[#This Row],[NUM_T]]/(Table1[[#This Row],[NUM_T]]+Table1[[#This Row],[NUM_F]]),0)</f>
        <v>0.20300000000000001</v>
      </c>
      <c r="AS1619" s="21">
        <f>IFERROR(((LEN(Table1[[#This Row],[Predictors]])-LEN(SUBSTITUTE(Table1[[#This Row],[Predictors]],"_","")))/Table1[[#This Row],[NumPredictors]])-Table1[[#This Row],[P_se]],0)</f>
        <v>0.96666666666666667</v>
      </c>
      <c r="AT1619" s="21">
        <f>IFERROR((LEN(Table1[[#This Row],[Predictors]])-LEN(SUBSTITUTE(Table1[[#This Row],[Predictors]],".","")))/Table1[[#This Row],[NumPredictors]],0)</f>
        <v>0</v>
      </c>
      <c r="AU1619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19" s="21">
        <f>1-(Table1[[#This Row],[P_2gram]]+Table1[[#This Row],[P_order]]+Table1[[#This Row],[P_se]])</f>
        <v>3.3333333333333326E-2</v>
      </c>
    </row>
    <row r="1620" spans="1:49" x14ac:dyDescent="0.25">
      <c r="A1620">
        <v>3</v>
      </c>
      <c r="B1620" t="s">
        <v>645</v>
      </c>
      <c r="C1620" t="s">
        <v>1503</v>
      </c>
      <c r="D1620" t="s">
        <v>1507</v>
      </c>
      <c r="E1620">
        <v>13087</v>
      </c>
      <c r="F16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20" t="s">
        <v>1885</v>
      </c>
      <c r="H1620" s="3">
        <v>1</v>
      </c>
      <c r="I1620" s="1">
        <v>43141.762245370373</v>
      </c>
      <c r="J1620" t="s">
        <v>1317</v>
      </c>
      <c r="K1620" t="s">
        <v>11</v>
      </c>
      <c r="L1620" t="str">
        <f>SUBSTITUTE(SUBSTITUTE(Table1[[#This Row],[PredictorSetsOrig]],"task","act"),"startend","se")</f>
        <v>act,se</v>
      </c>
      <c r="M1620" s="32" t="s">
        <v>14</v>
      </c>
      <c r="N1620" s="3">
        <v>9</v>
      </c>
      <c r="O1620" s="3">
        <f>IF(Table1[[#This Row],[Algorithm]]="None",0,IF(Table1[[#This Row],[NumPredictors]]&lt;=5,5,IF(Table1[[#This Row],[NumPredictors]]&lt;=10,10,IF(Table1[[#This Row],[NumPredictors]]&lt;=30,30,50))))</f>
        <v>10</v>
      </c>
      <c r="P1620" s="2">
        <v>0.83954767726161394</v>
      </c>
      <c r="Q1620" s="2">
        <v>0.849108507386653</v>
      </c>
      <c r="R1620">
        <v>0.67000000000007298</v>
      </c>
      <c r="S1620">
        <v>12.3199999999997</v>
      </c>
      <c r="T1620">
        <v>0.25</v>
      </c>
      <c r="U1620" s="3">
        <v>3.7012712710556599</v>
      </c>
      <c r="V1620" s="17"/>
      <c r="W1620" s="22">
        <f>IFERROR(Table1[[#This Row],[MutualInformation]]/Table1[[#This Row],[MutualInformationPotential]],0)</f>
        <v>0</v>
      </c>
      <c r="X1620" s="3">
        <v>0.31035487573324799</v>
      </c>
      <c r="Y1620" s="3"/>
      <c r="Z1620" s="3">
        <f>IFERROR(Table1[[#This Row],[MutualInformationVsOutcome]]/Table1[[#This Row],[MutualInformationVsOutcomePotential]],0)</f>
        <v>0</v>
      </c>
      <c r="AA1620">
        <v>645</v>
      </c>
      <c r="AB1620">
        <v>2102</v>
      </c>
      <c r="AC1620">
        <v>352</v>
      </c>
      <c r="AD1620">
        <v>173</v>
      </c>
      <c r="AE1620" s="3" t="s">
        <v>1887</v>
      </c>
      <c r="AF162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20" s="17" t="str">
        <f>RIGHT(Table1[[#This Row],[AlgorithmFunc]],LEN(Table1[[#This Row],[AlgorithmFunc]])-16)</f>
        <v>ClusterMRMR</v>
      </c>
      <c r="AH1620" s="3">
        <f>Table1[[#This Row],['# CM TP]]+Table1[[#This Row],['# CM TN]]</f>
        <v>2747</v>
      </c>
      <c r="AI1620" s="3">
        <f>Table1[[#This Row],['# CM FP]]+Table1[[#This Row],['# CM FN]]</f>
        <v>525</v>
      </c>
      <c r="AJ1620" s="3">
        <f>Table1[[#This Row],['# CM TP]]+Table1[[#This Row],['# CM FP]]</f>
        <v>997</v>
      </c>
      <c r="AK1620" s="3">
        <f>Table1[[#This Row],['# CM TN]]+Table1[[#This Row],['# CM FN]]</f>
        <v>2275</v>
      </c>
      <c r="AL1620" s="3">
        <f>Table1[[#This Row],[GT_T]]+Table1[[#This Row],[GT_F]]</f>
        <v>3272</v>
      </c>
      <c r="AM1620" s="3">
        <f>IFERROR((Table1[[#This Row],['# CM TP]]+Table1[[#This Row],['# CM TN]])/Table1[[#This Row],[GT_TOT]], 0)</f>
        <v>0.83954767726161372</v>
      </c>
      <c r="AN1620" s="3">
        <f>IFERROR(((Table1[[#This Row],[GT_T]]*Table1[[#This Row],[GT_ML_P]]/Table1[[#This Row],[GT_TOT]])+(Table1[[#This Row],[GT_F]]*Table1[[#This Row],[GT_ML_N]]/Table1[[#This Row],[GT_TOT]]))/Table1[[#This Row],[GT_TOT]],0)</f>
        <v>0.36737716028718148</v>
      </c>
      <c r="AO1620" s="3">
        <f>(Table1[[#This Row],[OBS_ACC]]-Table1[[#This Row],[EXP_ACC]])/(1-Table1[[#This Row],[EXP_ACC]])</f>
        <v>0.74636969665650355</v>
      </c>
      <c r="AP1620" s="3">
        <f>Table1[[#This Row],['# CM TP]]+Table1[[#This Row],['# CM FN]]</f>
        <v>818</v>
      </c>
      <c r="AQ1620" s="3">
        <f>Table1[[#This Row],['# CM TN]]+Table1[[#This Row],['# CM FP]]</f>
        <v>2454</v>
      </c>
      <c r="AR1620" s="2">
        <f>IFERROR(Table1[[#This Row],[NUM_T]]/(Table1[[#This Row],[NUM_T]]+Table1[[#This Row],[NUM_F]]),0)</f>
        <v>0.25</v>
      </c>
      <c r="AS1620" s="2">
        <f>IFERROR(((LEN(Table1[[#This Row],[Predictors]])-LEN(SUBSTITUTE(Table1[[#This Row],[Predictors]],"_","")))/Table1[[#This Row],[NumPredictors]])-Table1[[#This Row],[P_se]],0)</f>
        <v>7.407407407407407E-2</v>
      </c>
      <c r="AT1620" s="2">
        <f>IFERROR((LEN(Table1[[#This Row],[Predictors]])-LEN(SUBSTITUTE(Table1[[#This Row],[Predictors]],".","")))/Table1[[#This Row],[NumPredictors]],0)</f>
        <v>0</v>
      </c>
      <c r="AU16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0.14814814814814814</v>
      </c>
      <c r="AV1620" s="2">
        <f>1-(Table1[[#This Row],[P_2gram]]+Table1[[#This Row],[P_order]]+Table1[[#This Row],[P_se]])</f>
        <v>0.77777777777777779</v>
      </c>
    </row>
    <row r="1621" spans="1:49" x14ac:dyDescent="0.25">
      <c r="A1621" s="11">
        <v>62</v>
      </c>
      <c r="B1621" s="11" t="s">
        <v>645</v>
      </c>
      <c r="C1621" s="11" t="s">
        <v>185</v>
      </c>
      <c r="D1621" s="26" t="s">
        <v>1510</v>
      </c>
      <c r="E1621" s="11">
        <v>4000</v>
      </c>
      <c r="F16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621" s="11" t="s">
        <v>878</v>
      </c>
      <c r="H1621" s="16">
        <v>3</v>
      </c>
      <c r="I1621" s="19">
        <v>42798.711388888885</v>
      </c>
      <c r="J1621" s="16" t="s">
        <v>405</v>
      </c>
      <c r="K1621" s="19" t="s">
        <v>11</v>
      </c>
      <c r="L1621" t="str">
        <f>SUBSTITUTE(SUBSTITUTE(Table1[[#This Row],[PredictorSetsOrig]],"task","act"),"startend","se")</f>
        <v>act,2gram,order</v>
      </c>
      <c r="M1621" s="4" t="s">
        <v>24</v>
      </c>
      <c r="N1621" s="16">
        <v>30</v>
      </c>
      <c r="O1621" s="16">
        <f>IF(Table1[[#This Row],[Algorithm]]="None",0,IF(Table1[[#This Row],[NumPredictors]]&lt;=5,5,IF(Table1[[#This Row],[NumPredictors]]&lt;=10,10,IF(Table1[[#This Row],[NumPredictors]]&lt;=30,30,50))))</f>
        <v>30</v>
      </c>
      <c r="P1621" s="21">
        <v>0.79700000000000004</v>
      </c>
      <c r="Q1621" s="21">
        <v>0.8</v>
      </c>
      <c r="R1621" s="16">
        <v>0.42999999999994998</v>
      </c>
      <c r="S1621" s="16">
        <v>6.2000000000000499</v>
      </c>
      <c r="T1621" s="16">
        <v>1.7000000000000499</v>
      </c>
      <c r="U1621" s="16">
        <v>0.84544754062412197</v>
      </c>
      <c r="V1621" s="17">
        <v>7.30761563701172</v>
      </c>
      <c r="W1621" s="7">
        <f>IFERROR(Table1[[#This Row],[MutualInformation]]/Table1[[#This Row],[MutualInformationPotential]],0)</f>
        <v>0.11569403518462119</v>
      </c>
      <c r="X1621" s="16">
        <v>1.42052686175917E-2</v>
      </c>
      <c r="Y1621" s="27">
        <v>0.40525441704633902</v>
      </c>
      <c r="Z1621" s="16">
        <f>IFERROR(Table1[[#This Row],[MutualInformationVsOutcome]]/Table1[[#This Row],[MutualInformationVsOutcomePotential]],0)</f>
        <v>3.5052717552409532E-2</v>
      </c>
      <c r="AA1621" s="16">
        <v>0</v>
      </c>
      <c r="AB1621" s="16">
        <v>797</v>
      </c>
      <c r="AC1621" s="16">
        <v>0</v>
      </c>
      <c r="AD1621" s="16">
        <v>203</v>
      </c>
      <c r="AE1621" s="16" t="s">
        <v>873</v>
      </c>
      <c r="AF16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21" s="5" t="str">
        <f>RIGHT(Table1[[#This Row],[AlgorithmFunc]],LEN(Table1[[#This Row],[AlgorithmFunc]])-16)</f>
        <v>Random</v>
      </c>
      <c r="AH1621" s="16">
        <f>Table1[[#This Row],['# CM TP]]+Table1[[#This Row],['# CM TN]]</f>
        <v>797</v>
      </c>
      <c r="AI1621" s="16">
        <f>Table1[[#This Row],['# CM FP]]+Table1[[#This Row],['# CM FN]]</f>
        <v>203</v>
      </c>
      <c r="AJ1621" s="16">
        <f>Table1[[#This Row],['# CM TP]]+Table1[[#This Row],['# CM FP]]</f>
        <v>0</v>
      </c>
      <c r="AK1621" s="16">
        <f>Table1[[#This Row],['# CM TN]]+Table1[[#This Row],['# CM FN]]</f>
        <v>1000</v>
      </c>
      <c r="AL1621" s="16">
        <f>Table1[[#This Row],[GT_T]]+Table1[[#This Row],[GT_F]]</f>
        <v>1000</v>
      </c>
      <c r="AM1621" s="16">
        <f>IFERROR((Table1[[#This Row],['# CM TP]]+Table1[[#This Row],['# CM TN]])/Table1[[#This Row],[GT_TOT]], 0)</f>
        <v>0.79700000000000004</v>
      </c>
      <c r="AN1621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21" s="16">
        <f>(Table1[[#This Row],[OBS_ACC]]-Table1[[#This Row],[EXP_ACC]])/(1-Table1[[#This Row],[EXP_ACC]])</f>
        <v>0.74529485570890852</v>
      </c>
      <c r="AP1621" s="16">
        <f>Table1[[#This Row],['# CM TP]]+Table1[[#This Row],['# CM FN]]</f>
        <v>203</v>
      </c>
      <c r="AQ1621" s="16">
        <f>Table1[[#This Row],['# CM TN]]+Table1[[#This Row],['# CM FP]]</f>
        <v>797</v>
      </c>
      <c r="AR1621" s="21">
        <f>IFERROR(Table1[[#This Row],[NUM_T]]/(Table1[[#This Row],[NUM_T]]+Table1[[#This Row],[NUM_F]]),0)</f>
        <v>0.20300000000000001</v>
      </c>
      <c r="AS1621" s="21">
        <f>IFERROR(((LEN(Table1[[#This Row],[Predictors]])-LEN(SUBSTITUTE(Table1[[#This Row],[Predictors]],"_","")))/Table1[[#This Row],[NumPredictors]])-Table1[[#This Row],[P_se]],0)</f>
        <v>0.26666666666666666</v>
      </c>
      <c r="AT1621" s="21">
        <f>IFERROR((LEN(Table1[[#This Row],[Predictors]])-LEN(SUBSTITUTE(Table1[[#This Row],[Predictors]],".","")))/Table1[[#This Row],[NumPredictors]],0)</f>
        <v>0.73333333333333328</v>
      </c>
      <c r="AU1621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1" s="21">
        <f>1-(Table1[[#This Row],[P_2gram]]+Table1[[#This Row],[P_order]]+Table1[[#This Row],[P_se]])</f>
        <v>0</v>
      </c>
    </row>
    <row r="1622" spans="1:49" x14ac:dyDescent="0.25">
      <c r="A1622" s="11">
        <v>63</v>
      </c>
      <c r="B1622" s="11" t="s">
        <v>645</v>
      </c>
      <c r="C1622" s="11" t="s">
        <v>185</v>
      </c>
      <c r="D1622" s="26" t="s">
        <v>1510</v>
      </c>
      <c r="E1622" s="11">
        <v>4000</v>
      </c>
      <c r="F16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622" s="11" t="s">
        <v>878</v>
      </c>
      <c r="H1622" s="16">
        <v>3</v>
      </c>
      <c r="I1622" s="19">
        <v>42798.711493055554</v>
      </c>
      <c r="J1622" s="16" t="s">
        <v>405</v>
      </c>
      <c r="K1622" s="19" t="s">
        <v>11</v>
      </c>
      <c r="L1622" t="str">
        <f>SUBSTITUTE(SUBSTITUTE(Table1[[#This Row],[PredictorSetsOrig]],"task","act"),"startend","se")</f>
        <v>act,order</v>
      </c>
      <c r="M1622" s="4" t="s">
        <v>26</v>
      </c>
      <c r="N1622" s="16">
        <v>30</v>
      </c>
      <c r="O1622" s="16">
        <f>IF(Table1[[#This Row],[Algorithm]]="None",0,IF(Table1[[#This Row],[NumPredictors]]&lt;=5,5,IF(Table1[[#This Row],[NumPredictors]]&lt;=10,10,IF(Table1[[#This Row],[NumPredictors]]&lt;=30,30,50))))</f>
        <v>30</v>
      </c>
      <c r="P1622" s="21">
        <v>0.79700000000000004</v>
      </c>
      <c r="Q1622" s="21">
        <v>0.8</v>
      </c>
      <c r="R1622" s="16">
        <v>0.25</v>
      </c>
      <c r="S1622" s="16">
        <v>6.06000000000006</v>
      </c>
      <c r="T1622" s="16">
        <v>0.88999999999998602</v>
      </c>
      <c r="U1622" s="16">
        <v>1.47997745857753</v>
      </c>
      <c r="V1622" s="17">
        <v>7.28892414629368</v>
      </c>
      <c r="W1622" s="7">
        <f>IFERROR(Table1[[#This Row],[MutualInformation]]/Table1[[#This Row],[MutualInformationPotential]],0)</f>
        <v>0.20304470575813013</v>
      </c>
      <c r="X1622" s="16">
        <v>4.6151854374854501E-2</v>
      </c>
      <c r="Y1622" s="27">
        <v>0.403599247604152</v>
      </c>
      <c r="Z1622" s="16">
        <f>IFERROR(Table1[[#This Row],[MutualInformationVsOutcome]]/Table1[[#This Row],[MutualInformationVsOutcomePotential]],0)</f>
        <v>0.11435069477661662</v>
      </c>
      <c r="AA1622" s="16">
        <v>0</v>
      </c>
      <c r="AB1622" s="16">
        <v>797</v>
      </c>
      <c r="AC1622" s="16">
        <v>0</v>
      </c>
      <c r="AD1622" s="16">
        <v>203</v>
      </c>
      <c r="AE1622" s="16" t="s">
        <v>874</v>
      </c>
      <c r="AF16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22" s="5" t="str">
        <f>RIGHT(Table1[[#This Row],[AlgorithmFunc]],LEN(Table1[[#This Row],[AlgorithmFunc]])-16)</f>
        <v>Random</v>
      </c>
      <c r="AH1622" s="16">
        <f>Table1[[#This Row],['# CM TP]]+Table1[[#This Row],['# CM TN]]</f>
        <v>797</v>
      </c>
      <c r="AI1622" s="16">
        <f>Table1[[#This Row],['# CM FP]]+Table1[[#This Row],['# CM FN]]</f>
        <v>203</v>
      </c>
      <c r="AJ1622" s="16">
        <f>Table1[[#This Row],['# CM TP]]+Table1[[#This Row],['# CM FP]]</f>
        <v>0</v>
      </c>
      <c r="AK1622" s="16">
        <f>Table1[[#This Row],['# CM TN]]+Table1[[#This Row],['# CM FN]]</f>
        <v>1000</v>
      </c>
      <c r="AL1622" s="16">
        <f>Table1[[#This Row],[GT_T]]+Table1[[#This Row],[GT_F]]</f>
        <v>1000</v>
      </c>
      <c r="AM1622" s="16">
        <f>IFERROR((Table1[[#This Row],['# CM TP]]+Table1[[#This Row],['# CM TN]])/Table1[[#This Row],[GT_TOT]], 0)</f>
        <v>0.79700000000000004</v>
      </c>
      <c r="AN1622" s="16">
        <f>IFERROR(((Table1[[#This Row],[GT_T]]*Table1[[#This Row],[GT_ML_P]]/Table1[[#This Row],[GT_TOT]])+(Table1[[#This Row],[GT_F]]*Table1[[#This Row],[GT_ML_N]]/Table1[[#This Row],[GT_TOT]]))/Table1[[#This Row],[GT_TOT]],0)</f>
        <v>0.20300000000000001</v>
      </c>
      <c r="AO1622" s="16">
        <f>(Table1[[#This Row],[OBS_ACC]]-Table1[[#This Row],[EXP_ACC]])/(1-Table1[[#This Row],[EXP_ACC]])</f>
        <v>0.74529485570890852</v>
      </c>
      <c r="AP1622" s="16">
        <f>Table1[[#This Row],['# CM TP]]+Table1[[#This Row],['# CM FN]]</f>
        <v>203</v>
      </c>
      <c r="AQ1622" s="16">
        <f>Table1[[#This Row],['# CM TN]]+Table1[[#This Row],['# CM FP]]</f>
        <v>797</v>
      </c>
      <c r="AR1622" s="21">
        <f>IFERROR(Table1[[#This Row],[NUM_T]]/(Table1[[#This Row],[NUM_T]]+Table1[[#This Row],[NUM_F]]),0)</f>
        <v>0.20300000000000001</v>
      </c>
      <c r="AS1622" s="21">
        <f>IFERROR(((LEN(Table1[[#This Row],[Predictors]])-LEN(SUBSTITUTE(Table1[[#This Row],[Predictors]],"_","")))/Table1[[#This Row],[NumPredictors]])-Table1[[#This Row],[P_se]],0)</f>
        <v>0</v>
      </c>
      <c r="AT1622" s="21">
        <f>IFERROR((LEN(Table1[[#This Row],[Predictors]])-LEN(SUBSTITUTE(Table1[[#This Row],[Predictors]],".","")))/Table1[[#This Row],[NumPredictors]],0)</f>
        <v>1</v>
      </c>
      <c r="AU1622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2" s="21">
        <f>1-(Table1[[#This Row],[P_2gram]]+Table1[[#This Row],[P_order]]+Table1[[#This Row],[P_se]])</f>
        <v>0</v>
      </c>
    </row>
    <row r="1623" spans="1:49" x14ac:dyDescent="0.25">
      <c r="A1623">
        <v>38</v>
      </c>
      <c r="B1623" t="s">
        <v>645</v>
      </c>
      <c r="C1623" t="s">
        <v>190</v>
      </c>
      <c r="D1623" s="26" t="s">
        <v>1510</v>
      </c>
      <c r="E1623">
        <v>4000</v>
      </c>
      <c r="F16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23" t="s">
        <v>1070</v>
      </c>
      <c r="H1623" s="3">
        <v>1</v>
      </c>
      <c r="I1623" s="1">
        <v>43118.811562499999</v>
      </c>
      <c r="J1623" t="s">
        <v>1007</v>
      </c>
      <c r="K1623" t="s">
        <v>11</v>
      </c>
      <c r="L1623" t="str">
        <f>SUBSTITUTE(SUBSTITUTE(Table1[[#This Row],[PredictorSetsOrig]],"task","act"),"startend","se")</f>
        <v>act,se,2gram,order</v>
      </c>
      <c r="M1623" s="32" t="s">
        <v>20</v>
      </c>
      <c r="N1623" s="3">
        <v>10</v>
      </c>
      <c r="O1623" s="3">
        <f>IF(Table1[[#This Row],[Algorithm]]="None",0,IF(Table1[[#This Row],[NumPredictors]]&lt;=5,5,IF(Table1[[#This Row],[NumPredictors]]&lt;=10,10,IF(Table1[[#This Row],[NumPredictors]]&lt;=30,30,50))))</f>
        <v>10</v>
      </c>
      <c r="P1623" s="2">
        <v>0.79700000000000004</v>
      </c>
      <c r="Q1623" s="2">
        <v>0.79800000000000004</v>
      </c>
      <c r="R1623">
        <v>2.0599999999999499</v>
      </c>
      <c r="S1623">
        <v>4.32000000000005</v>
      </c>
      <c r="T1623">
        <v>1.7100000000000399</v>
      </c>
      <c r="U1623" s="3">
        <v>3.8351188112894099</v>
      </c>
      <c r="V1623" s="17">
        <v>7.30761563701172</v>
      </c>
      <c r="W1623" s="22">
        <f>IFERROR(Table1[[#This Row],[MutualInformation]]/Table1[[#This Row],[MutualInformationPotential]],0)</f>
        <v>0.5248112382738418</v>
      </c>
      <c r="X1623" s="3">
        <v>0.27569685335392302</v>
      </c>
      <c r="Y1623" s="3">
        <v>0.62240735263359004</v>
      </c>
      <c r="Z1623" s="3">
        <f>IFERROR(Table1[[#This Row],[MutualInformationVsOutcome]]/Table1[[#This Row],[MutualInformationVsOutcomePotential]],0)</f>
        <v>0.4429524365150378</v>
      </c>
      <c r="AA1623">
        <v>247</v>
      </c>
      <c r="AB1623">
        <v>550</v>
      </c>
      <c r="AC1623">
        <v>86</v>
      </c>
      <c r="AD1623">
        <v>117</v>
      </c>
      <c r="AE1623" s="3" t="s">
        <v>1043</v>
      </c>
      <c r="AF16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623" s="17" t="str">
        <f>RIGHT(Table1[[#This Row],[AlgorithmFunc]],LEN(Table1[[#This Row],[AlgorithmFunc]])-16)</f>
        <v>ClusterFisher</v>
      </c>
      <c r="AH1623" s="3">
        <f>Table1[[#This Row],['# CM TP]]+Table1[[#This Row],['# CM TN]]</f>
        <v>797</v>
      </c>
      <c r="AI1623" s="3">
        <f>Table1[[#This Row],['# CM FP]]+Table1[[#This Row],['# CM FN]]</f>
        <v>203</v>
      </c>
      <c r="AJ1623" s="3">
        <f>Table1[[#This Row],['# CM TP]]+Table1[[#This Row],['# CM FP]]</f>
        <v>333</v>
      </c>
      <c r="AK1623" s="3">
        <f>Table1[[#This Row],['# CM TN]]+Table1[[#This Row],['# CM FN]]</f>
        <v>667</v>
      </c>
      <c r="AL1623" s="3">
        <f>Table1[[#This Row],[GT_T]]+Table1[[#This Row],[GT_F]]</f>
        <v>1000</v>
      </c>
      <c r="AM1623" s="3">
        <f>IFERROR((Table1[[#This Row],['# CM TP]]+Table1[[#This Row],['# CM TN]])/Table1[[#This Row],[GT_TOT]], 0)</f>
        <v>0.79700000000000004</v>
      </c>
      <c r="AN1623" s="3">
        <f>IFERROR(((Table1[[#This Row],[GT_T]]*Table1[[#This Row],[GT_ML_P]]/Table1[[#This Row],[GT_TOT]])+(Table1[[#This Row],[GT_F]]*Table1[[#This Row],[GT_ML_N]]/Table1[[#This Row],[GT_TOT]]))/Table1[[#This Row],[GT_TOT]],0)</f>
        <v>0.40080200000000005</v>
      </c>
      <c r="AO1623" s="3">
        <f>(Table1[[#This Row],[OBS_ACC]]-Table1[[#This Row],[EXP_ACC]])/(1-Table1[[#This Row],[EXP_ACC]])</f>
        <v>0.6612138224760431</v>
      </c>
      <c r="AP1623" s="3">
        <f>Table1[[#This Row],['# CM TP]]+Table1[[#This Row],['# CM FN]]</f>
        <v>364</v>
      </c>
      <c r="AQ1623" s="3">
        <f>Table1[[#This Row],['# CM TN]]+Table1[[#This Row],['# CM FP]]</f>
        <v>636</v>
      </c>
      <c r="AR1623" s="2">
        <f>IFERROR(Table1[[#This Row],[NUM_T]]/(Table1[[#This Row],[NUM_T]]+Table1[[#This Row],[NUM_F]]),0)</f>
        <v>0.36399999999999999</v>
      </c>
      <c r="AS1623" s="2">
        <f>IFERROR(((LEN(Table1[[#This Row],[Predictors]])-LEN(SUBSTITUTE(Table1[[#This Row],[Predictors]],"_","")))/Table1[[#This Row],[NumPredictors]])-Table1[[#This Row],[P_se]],0)</f>
        <v>0.3</v>
      </c>
      <c r="AT1623" s="2">
        <f>IFERROR((LEN(Table1[[#This Row],[Predictors]])-LEN(SUBSTITUTE(Table1[[#This Row],[Predictors]],".","")))/Table1[[#This Row],[NumPredictors]],0)</f>
        <v>0.4</v>
      </c>
      <c r="AU16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3" s="2">
        <f>1-(Table1[[#This Row],[P_2gram]]+Table1[[#This Row],[P_order]]+Table1[[#This Row],[P_se]])</f>
        <v>0.30000000000000004</v>
      </c>
    </row>
    <row r="1624" spans="1:49" x14ac:dyDescent="0.25">
      <c r="A1624">
        <v>20</v>
      </c>
      <c r="B1624" t="s">
        <v>645</v>
      </c>
      <c r="C1624" t="s">
        <v>190</v>
      </c>
      <c r="D1624" s="26" t="s">
        <v>1510</v>
      </c>
      <c r="E1624">
        <v>4000</v>
      </c>
      <c r="F16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24" t="s">
        <v>1316</v>
      </c>
      <c r="H1624" s="3">
        <v>1</v>
      </c>
      <c r="I1624" s="1">
        <v>43121.851840277777</v>
      </c>
      <c r="J1624" t="s">
        <v>1317</v>
      </c>
      <c r="K1624" t="s">
        <v>11</v>
      </c>
      <c r="L1624" t="str">
        <f>SUBSTITUTE(SUBSTITUTE(Table1[[#This Row],[PredictorSetsOrig]],"task","act"),"startend","se")</f>
        <v>2gram</v>
      </c>
      <c r="M1624" s="32" t="s">
        <v>434</v>
      </c>
      <c r="N1624" s="3">
        <v>30</v>
      </c>
      <c r="O1624" s="3">
        <f>IF(Table1[[#This Row],[Algorithm]]="None",0,IF(Table1[[#This Row],[NumPredictors]]&lt;=5,5,IF(Table1[[#This Row],[NumPredictors]]&lt;=10,10,IF(Table1[[#This Row],[NumPredictors]]&lt;=30,30,50))))</f>
        <v>30</v>
      </c>
      <c r="P1624" s="2">
        <v>0.79700000000000004</v>
      </c>
      <c r="Q1624" s="2">
        <v>0.8</v>
      </c>
      <c r="R1624">
        <v>1.21000000000001</v>
      </c>
      <c r="S1624">
        <v>7.1700000000000204</v>
      </c>
      <c r="T1624">
        <v>0.69999999999998896</v>
      </c>
      <c r="U1624" s="3">
        <v>6.1265622222896701</v>
      </c>
      <c r="V1624" s="17">
        <v>7.30761563701172</v>
      </c>
      <c r="W1624" s="22">
        <f>IFERROR(Table1[[#This Row],[MutualInformation]]/Table1[[#This Row],[MutualInformationPotential]],0)</f>
        <v>0.83838046862505555</v>
      </c>
      <c r="X1624" s="3">
        <v>0.464143035200686</v>
      </c>
      <c r="Y1624" s="3">
        <v>0.62240735263359004</v>
      </c>
      <c r="Z1624" s="3">
        <f>IFERROR(Table1[[#This Row],[MutualInformationVsOutcome]]/Table1[[#This Row],[MutualInformationVsOutcomePotential]],0)</f>
        <v>0.74572228820363262</v>
      </c>
      <c r="AA1624">
        <v>233</v>
      </c>
      <c r="AB1624">
        <v>564</v>
      </c>
      <c r="AC1624">
        <v>72</v>
      </c>
      <c r="AD1624">
        <v>131</v>
      </c>
      <c r="AE1624" s="3" t="s">
        <v>1334</v>
      </c>
      <c r="AF162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24" s="17" t="str">
        <f>RIGHT(Table1[[#This Row],[AlgorithmFunc]],LEN(Table1[[#This Row],[AlgorithmFunc]])-16)</f>
        <v>ClusterMRMR</v>
      </c>
      <c r="AH1624" s="3">
        <f>Table1[[#This Row],['# CM TP]]+Table1[[#This Row],['# CM TN]]</f>
        <v>797</v>
      </c>
      <c r="AI1624" s="3">
        <f>Table1[[#This Row],['# CM FP]]+Table1[[#This Row],['# CM FN]]</f>
        <v>203</v>
      </c>
      <c r="AJ1624" s="3">
        <f>Table1[[#This Row],['# CM TP]]+Table1[[#This Row],['# CM FP]]</f>
        <v>305</v>
      </c>
      <c r="AK1624" s="3">
        <f>Table1[[#This Row],['# CM TN]]+Table1[[#This Row],['# CM FN]]</f>
        <v>695</v>
      </c>
      <c r="AL1624" s="3">
        <f>Table1[[#This Row],[GT_T]]+Table1[[#This Row],[GT_F]]</f>
        <v>1000</v>
      </c>
      <c r="AM1624" s="3">
        <f>IFERROR((Table1[[#This Row],['# CM TP]]+Table1[[#This Row],['# CM TN]])/Table1[[#This Row],[GT_TOT]], 0)</f>
        <v>0.79700000000000004</v>
      </c>
      <c r="AN1624" s="3">
        <f>IFERROR(((Table1[[#This Row],[GT_T]]*Table1[[#This Row],[GT_ML_P]]/Table1[[#This Row],[GT_TOT]])+(Table1[[#This Row],[GT_F]]*Table1[[#This Row],[GT_ML_N]]/Table1[[#This Row],[GT_TOT]]))/Table1[[#This Row],[GT_TOT]],0)</f>
        <v>0.38417000000000001</v>
      </c>
      <c r="AO1624" s="3">
        <f>(Table1[[#This Row],[OBS_ACC]]-Table1[[#This Row],[EXP_ACC]])/(1-Table1[[#This Row],[EXP_ACC]])</f>
        <v>0.67036357436305483</v>
      </c>
      <c r="AP1624" s="3">
        <f>Table1[[#This Row],['# CM TP]]+Table1[[#This Row],['# CM FN]]</f>
        <v>364</v>
      </c>
      <c r="AQ1624" s="3">
        <f>Table1[[#This Row],['# CM TN]]+Table1[[#This Row],['# CM FP]]</f>
        <v>636</v>
      </c>
      <c r="AR1624" s="2">
        <f>IFERROR(Table1[[#This Row],[NUM_T]]/(Table1[[#This Row],[NUM_T]]+Table1[[#This Row],[NUM_F]]),0)</f>
        <v>0.36399999999999999</v>
      </c>
      <c r="AS1624" s="2">
        <f>IFERROR(((LEN(Table1[[#This Row],[Predictors]])-LEN(SUBSTITUTE(Table1[[#This Row],[Predictors]],"_","")))/Table1[[#This Row],[NumPredictors]])-Table1[[#This Row],[P_se]],0)</f>
        <v>1</v>
      </c>
      <c r="AT1624" s="2">
        <f>IFERROR((LEN(Table1[[#This Row],[Predictors]])-LEN(SUBSTITUTE(Table1[[#This Row],[Predictors]],".","")))/Table1[[#This Row],[NumPredictors]],0)</f>
        <v>0</v>
      </c>
      <c r="AU16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4" s="2">
        <f>1-(Table1[[#This Row],[P_2gram]]+Table1[[#This Row],[P_order]]+Table1[[#This Row],[P_se]])</f>
        <v>0</v>
      </c>
    </row>
    <row r="1625" spans="1:49" x14ac:dyDescent="0.25">
      <c r="A1625">
        <v>28</v>
      </c>
      <c r="B1625" t="s">
        <v>645</v>
      </c>
      <c r="C1625" t="s">
        <v>190</v>
      </c>
      <c r="D1625" t="s">
        <v>1510</v>
      </c>
      <c r="E1625">
        <v>40000</v>
      </c>
      <c r="F16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25" t="s">
        <v>1664</v>
      </c>
      <c r="H1625" s="3">
        <v>2</v>
      </c>
      <c r="I1625" s="1">
        <v>43131.090891203705</v>
      </c>
      <c r="J1625" t="s">
        <v>405</v>
      </c>
      <c r="K1625" t="s">
        <v>11</v>
      </c>
      <c r="L1625" t="str">
        <f>SUBSTITUTE(SUBSTITUTE(Table1[[#This Row],[PredictorSetsOrig]],"task","act"),"startend","se")</f>
        <v>act,2gram</v>
      </c>
      <c r="M1625" s="32" t="s">
        <v>22</v>
      </c>
      <c r="N1625" s="3">
        <v>10</v>
      </c>
      <c r="O1625" s="3">
        <f>IF(Table1[[#This Row],[Algorithm]]="None",0,IF(Table1[[#This Row],[NumPredictors]]&lt;=5,5,IF(Table1[[#This Row],[NumPredictors]]&lt;=10,10,IF(Table1[[#This Row],[NumPredictors]]&lt;=30,30,50))))</f>
        <v>10</v>
      </c>
      <c r="P1625" s="2">
        <v>0.79700000000000004</v>
      </c>
      <c r="Q1625" s="2">
        <v>0.80300000000000005</v>
      </c>
      <c r="R1625">
        <v>0.52999999999883596</v>
      </c>
      <c r="S1625">
        <v>32.509999999998399</v>
      </c>
      <c r="T1625">
        <v>5.25</v>
      </c>
      <c r="U1625" s="3">
        <v>0.44454434200995502</v>
      </c>
      <c r="V1625" s="17"/>
      <c r="W1625" s="22">
        <f>IFERROR(Table1[[#This Row],[MutualInformation]]/Table1[[#This Row],[MutualInformationPotential]],0)</f>
        <v>0</v>
      </c>
      <c r="X1625" s="3">
        <v>1.4759684611471299E-2</v>
      </c>
      <c r="Y1625" s="3"/>
      <c r="Z1625" s="3">
        <f>IFERROR(Table1[[#This Row],[MutualInformationVsOutcome]]/Table1[[#This Row],[MutualInformationVsOutcomePotential]],0)</f>
        <v>0</v>
      </c>
      <c r="AA1625">
        <v>113</v>
      </c>
      <c r="AB1625">
        <v>7857</v>
      </c>
      <c r="AC1625">
        <v>93</v>
      </c>
      <c r="AD1625">
        <v>1937</v>
      </c>
      <c r="AE1625" s="3" t="s">
        <v>418</v>
      </c>
      <c r="AF16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25" s="17" t="str">
        <f>RIGHT(Table1[[#This Row],[AlgorithmFunc]],LEN(Table1[[#This Row],[AlgorithmFunc]])-16)</f>
        <v>Random</v>
      </c>
      <c r="AH1625" s="3">
        <f>Table1[[#This Row],['# CM TP]]+Table1[[#This Row],['# CM TN]]</f>
        <v>7970</v>
      </c>
      <c r="AI1625" s="3">
        <f>Table1[[#This Row],['# CM FP]]+Table1[[#This Row],['# CM FN]]</f>
        <v>2030</v>
      </c>
      <c r="AJ1625" s="3">
        <f>Table1[[#This Row],['# CM TP]]+Table1[[#This Row],['# CM FP]]</f>
        <v>206</v>
      </c>
      <c r="AK1625" s="3">
        <f>Table1[[#This Row],['# CM TN]]+Table1[[#This Row],['# CM FN]]</f>
        <v>9794</v>
      </c>
      <c r="AL1625" s="3">
        <f>Table1[[#This Row],[GT_T]]+Table1[[#This Row],[GT_F]]</f>
        <v>10000</v>
      </c>
      <c r="AM1625" s="3">
        <f>IFERROR((Table1[[#This Row],['# CM TP]]+Table1[[#This Row],['# CM TN]])/Table1[[#This Row],[GT_TOT]], 0)</f>
        <v>0.79700000000000004</v>
      </c>
      <c r="AN1625" s="3">
        <f>IFERROR(((Table1[[#This Row],[GT_T]]*Table1[[#This Row],[GT_ML_P]]/Table1[[#This Row],[GT_TOT]])+(Table1[[#This Row],[GT_F]]*Table1[[#This Row],[GT_ML_N]]/Table1[[#This Row],[GT_TOT]]))/Table1[[#This Row],[GT_TOT]],0)</f>
        <v>0.21523639999999999</v>
      </c>
      <c r="AO1625" s="3">
        <f>(Table1[[#This Row],[OBS_ACC]]-Table1[[#This Row],[EXP_ACC]])/(1-Table1[[#This Row],[EXP_ACC]])</f>
        <v>0.7413233743257206</v>
      </c>
      <c r="AP1625" s="3">
        <f>Table1[[#This Row],['# CM TP]]+Table1[[#This Row],['# CM FN]]</f>
        <v>2050</v>
      </c>
      <c r="AQ1625" s="3">
        <f>Table1[[#This Row],['# CM TN]]+Table1[[#This Row],['# CM FP]]</f>
        <v>7950</v>
      </c>
      <c r="AR1625" s="2">
        <f>IFERROR(Table1[[#This Row],[NUM_T]]/(Table1[[#This Row],[NUM_T]]+Table1[[#This Row],[NUM_F]]),0)</f>
        <v>0.20499999999999999</v>
      </c>
      <c r="AS1625" s="2">
        <f>IFERROR(((LEN(Table1[[#This Row],[Predictors]])-LEN(SUBSTITUTE(Table1[[#This Row],[Predictors]],"_","")))/Table1[[#This Row],[NumPredictors]])-Table1[[#This Row],[P_se]],0)</f>
        <v>0.9</v>
      </c>
      <c r="AT1625" s="2">
        <f>IFERROR((LEN(Table1[[#This Row],[Predictors]])-LEN(SUBSTITUTE(Table1[[#This Row],[Predictors]],".","")))/Table1[[#This Row],[NumPredictors]],0)</f>
        <v>0</v>
      </c>
      <c r="AU16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5" s="2">
        <f>1-(Table1[[#This Row],[P_2gram]]+Table1[[#This Row],[P_order]]+Table1[[#This Row],[P_se]])</f>
        <v>9.9999999999999978E-2</v>
      </c>
    </row>
    <row r="1626" spans="1:49" x14ac:dyDescent="0.25">
      <c r="A1626">
        <v>82</v>
      </c>
      <c r="B1626" t="s">
        <v>645</v>
      </c>
      <c r="C1626" t="s">
        <v>190</v>
      </c>
      <c r="D1626" s="26" t="s">
        <v>1510</v>
      </c>
      <c r="E1626">
        <v>20000</v>
      </c>
      <c r="F16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626" t="s">
        <v>719</v>
      </c>
      <c r="H1626" s="3">
        <v>1</v>
      </c>
      <c r="I1626" s="1">
        <v>42798.079502314817</v>
      </c>
      <c r="J1626" t="s">
        <v>159</v>
      </c>
      <c r="K1626" t="s">
        <v>11</v>
      </c>
      <c r="L1626" t="str">
        <f>SUBSTITUTE(SUBSTITUTE(Table1[[#This Row],[PredictorSetsOrig]],"task","act"),"startend","se")</f>
        <v>2gram</v>
      </c>
      <c r="M1626" s="14" t="s">
        <v>434</v>
      </c>
      <c r="N1626" s="3">
        <v>10</v>
      </c>
      <c r="O1626" s="3">
        <f>IF(Table1[[#This Row],[Algorithm]]="None",0,IF(Table1[[#This Row],[NumPredictors]]&lt;=5,5,IF(Table1[[#This Row],[NumPredictors]]&lt;=10,10,IF(Table1[[#This Row],[NumPredictors]]&lt;=30,30,50))))</f>
        <v>10</v>
      </c>
      <c r="P1626" s="2">
        <v>0.79679999999999995</v>
      </c>
      <c r="Q1626" s="2">
        <v>0.79173333333333296</v>
      </c>
      <c r="R1626" s="1">
        <v>1574.69</v>
      </c>
      <c r="S1626" s="3">
        <v>16.889999999984902</v>
      </c>
      <c r="T1626" s="1">
        <v>2.6400000000139698</v>
      </c>
      <c r="U1626" s="3">
        <v>1.4828468448008401</v>
      </c>
      <c r="V1626" s="17">
        <v>8.0938529963357908</v>
      </c>
      <c r="W1626" s="22">
        <f>IFERROR(Table1[[#This Row],[MutualInformation]]/Table1[[#This Row],[MutualInformationPotential]],0)</f>
        <v>0.18320654519820748</v>
      </c>
      <c r="X1626" s="3">
        <v>7.3507610649017799E-2</v>
      </c>
      <c r="Y1626" s="3">
        <v>0.49001185436299499</v>
      </c>
      <c r="Z1626" s="3">
        <f>IFERROR(Table1[[#This Row],[MutualInformationVsOutcome]]/Table1[[#This Row],[MutualInformationVsOutcomePotential]],0)</f>
        <v>0.1500119027621814</v>
      </c>
      <c r="AA1626">
        <v>255</v>
      </c>
      <c r="AB1626">
        <v>3729</v>
      </c>
      <c r="AC1626">
        <v>112</v>
      </c>
      <c r="AD1626">
        <v>904</v>
      </c>
      <c r="AE1626" s="3" t="s">
        <v>791</v>
      </c>
      <c r="AF16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626" s="17" t="str">
        <f>RIGHT(Table1[[#This Row],[AlgorithmFunc]],LEN(Table1[[#This Row],[AlgorithmFunc]])-16)</f>
        <v>LASSORepeated</v>
      </c>
      <c r="AH1626" s="3">
        <f>Table1[[#This Row],['# CM TP]]+Table1[[#This Row],['# CM TN]]</f>
        <v>3984</v>
      </c>
      <c r="AI1626" s="3">
        <f>Table1[[#This Row],['# CM FP]]+Table1[[#This Row],['# CM FN]]</f>
        <v>1016</v>
      </c>
      <c r="AJ1626" s="3">
        <f>Table1[[#This Row],['# CM TP]]+Table1[[#This Row],['# CM FP]]</f>
        <v>367</v>
      </c>
      <c r="AK1626" s="3">
        <f>Table1[[#This Row],['# CM TN]]+Table1[[#This Row],['# CM FN]]</f>
        <v>4633</v>
      </c>
      <c r="AL1626" s="3">
        <f>Table1[[#This Row],[GT_T]]+Table1[[#This Row],[GT_F]]</f>
        <v>5000</v>
      </c>
      <c r="AM1626" s="3">
        <f>IFERROR((Table1[[#This Row],['# CM TP]]+Table1[[#This Row],['# CM TN]])/Table1[[#This Row],[GT_TOT]], 0)</f>
        <v>0.79679999999999995</v>
      </c>
      <c r="AN1626" s="3">
        <f>IFERROR(((Table1[[#This Row],[GT_T]]*Table1[[#This Row],[GT_ML_P]]/Table1[[#This Row],[GT_TOT]])+(Table1[[#This Row],[GT_F]]*Table1[[#This Row],[GT_ML_N]]/Table1[[#This Row],[GT_TOT]]))/Table1[[#This Row],[GT_TOT]],0)</f>
        <v>0.24677024</v>
      </c>
      <c r="AO1626" s="3">
        <f>(Table1[[#This Row],[OBS_ACC]]-Table1[[#This Row],[EXP_ACC]])/(1-Table1[[#This Row],[EXP_ACC]])</f>
        <v>0.73022839671125039</v>
      </c>
      <c r="AP1626" s="3">
        <f>Table1[[#This Row],['# CM TP]]+Table1[[#This Row],['# CM FN]]</f>
        <v>1159</v>
      </c>
      <c r="AQ1626" s="3">
        <f>Table1[[#This Row],['# CM TN]]+Table1[[#This Row],['# CM FP]]</f>
        <v>3841</v>
      </c>
      <c r="AR1626" s="2">
        <f>IFERROR(Table1[[#This Row],[NUM_T]]/(Table1[[#This Row],[NUM_T]]+Table1[[#This Row],[NUM_F]]),0)</f>
        <v>0.23180000000000001</v>
      </c>
      <c r="AS1626" s="2">
        <f>IFERROR(((LEN(Table1[[#This Row],[Predictors]])-LEN(SUBSTITUTE(Table1[[#This Row],[Predictors]],"_","")))/Table1[[#This Row],[NumPredictors]])-Table1[[#This Row],[P_se]],0)</f>
        <v>1</v>
      </c>
      <c r="AT1626" s="2">
        <f>IFERROR((LEN(Table1[[#This Row],[Predictors]])-LEN(SUBSTITUTE(Table1[[#This Row],[Predictors]],".","")))/Table1[[#This Row],[NumPredictors]],0)</f>
        <v>0</v>
      </c>
      <c r="AU16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6" s="2">
        <f>1-(Table1[[#This Row],[P_2gram]]+Table1[[#This Row],[P_order]]+Table1[[#This Row],[P_se]])</f>
        <v>0</v>
      </c>
    </row>
    <row r="1627" spans="1:49" x14ac:dyDescent="0.25">
      <c r="A1627" s="26">
        <v>64</v>
      </c>
      <c r="B1627" s="26" t="s">
        <v>645</v>
      </c>
      <c r="C1627" s="26" t="s">
        <v>190</v>
      </c>
      <c r="D1627" s="26" t="s">
        <v>1510</v>
      </c>
      <c r="E1627" s="26">
        <v>40000</v>
      </c>
      <c r="F16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1627" s="26" t="s">
        <v>483</v>
      </c>
      <c r="H1627" s="27">
        <v>1</v>
      </c>
      <c r="I1627" s="28">
        <v>42784.87641203704</v>
      </c>
      <c r="J1627" s="26" t="s">
        <v>484</v>
      </c>
      <c r="K1627" s="26" t="s">
        <v>11</v>
      </c>
      <c r="L1627" t="str">
        <f>SUBSTITUTE(SUBSTITUTE(Table1[[#This Row],[PredictorSetsOrig]],"task","act"),"startend","se")</f>
        <v>2gram</v>
      </c>
      <c r="M1627" s="14" t="s">
        <v>434</v>
      </c>
      <c r="N1627" s="27">
        <v>5</v>
      </c>
      <c r="O1627" s="27">
        <f>IF(Table1[[#This Row],[Algorithm]]="None",0,IF(Table1[[#This Row],[NumPredictors]]&lt;=5,5,IF(Table1[[#This Row],[NumPredictors]]&lt;=10,10,IF(Table1[[#This Row],[NumPredictors]]&lt;=30,30,50))))</f>
        <v>5</v>
      </c>
      <c r="P1627" s="29">
        <v>0.79669999999999996</v>
      </c>
      <c r="Q1627" s="29">
        <v>0.80066666666666697</v>
      </c>
      <c r="R1627" s="26">
        <v>1.5799999999999299</v>
      </c>
      <c r="S1627" s="26">
        <v>24.79</v>
      </c>
      <c r="T1627" s="26">
        <v>5.2799999999997498</v>
      </c>
      <c r="U1627" s="27">
        <v>7.7227832523602699E-2</v>
      </c>
      <c r="V1627" s="17">
        <v>8.2937834738371006</v>
      </c>
      <c r="W1627" s="22">
        <f>IFERROR(Table1[[#This Row],[MutualInformation]]/Table1[[#This Row],[MutualInformationPotential]],0)</f>
        <v>9.3115322780271976E-3</v>
      </c>
      <c r="X1627" s="27">
        <v>4.6151592602736704E-3</v>
      </c>
      <c r="Y1627" s="3">
        <v>0.445241081265216</v>
      </c>
      <c r="Z1627" s="27">
        <f>IFERROR(Table1[[#This Row],[MutualInformationVsOutcome]]/Table1[[#This Row],[MutualInformationVsOutcomePotential]],0)</f>
        <v>1.0365528821282702E-2</v>
      </c>
      <c r="AA1627" s="26">
        <v>73</v>
      </c>
      <c r="AB1627" s="26">
        <v>7894</v>
      </c>
      <c r="AC1627" s="26">
        <v>44</v>
      </c>
      <c r="AD1627" s="26">
        <v>1989</v>
      </c>
      <c r="AE1627" s="27" t="s">
        <v>524</v>
      </c>
      <c r="AF16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627" s="17" t="str">
        <f>RIGHT(Table1[[#This Row],[AlgorithmFunc]],LEN(Table1[[#This Row],[AlgorithmFunc]])-16)</f>
        <v>MRMREnsemble5</v>
      </c>
      <c r="AH1627" s="27">
        <f>Table1[[#This Row],['# CM TP]]+Table1[[#This Row],['# CM TN]]</f>
        <v>7967</v>
      </c>
      <c r="AI1627" s="27">
        <f>Table1[[#This Row],['# CM FP]]+Table1[[#This Row],['# CM FN]]</f>
        <v>2033</v>
      </c>
      <c r="AJ1627" s="27">
        <f>Table1[[#This Row],['# CM TP]]+Table1[[#This Row],['# CM FP]]</f>
        <v>117</v>
      </c>
      <c r="AK1627" s="27">
        <f>Table1[[#This Row],['# CM TN]]+Table1[[#This Row],['# CM FN]]</f>
        <v>9883</v>
      </c>
      <c r="AL1627" s="27">
        <f>Table1[[#This Row],[GT_T]]+Table1[[#This Row],[GT_F]]</f>
        <v>10000</v>
      </c>
      <c r="AM1627" s="27">
        <f>IFERROR((Table1[[#This Row],['# CM TP]]+Table1[[#This Row],['# CM TN]])/Table1[[#This Row],[GT_TOT]], 0)</f>
        <v>0.79669999999999996</v>
      </c>
      <c r="AN1627" s="27">
        <f>IFERROR(((Table1[[#This Row],[GT_T]]*Table1[[#This Row],[GT_ML_P]]/Table1[[#This Row],[GT_TOT]])+(Table1[[#This Row],[GT_F]]*Table1[[#This Row],[GT_ML_N]]/Table1[[#This Row],[GT_TOT]]))/Table1[[#This Row],[GT_TOT]],0)</f>
        <v>0.21024277999999999</v>
      </c>
      <c r="AO1627" s="27">
        <f>(Table1[[#This Row],[OBS_ACC]]-Table1[[#This Row],[EXP_ACC]])/(1-Table1[[#This Row],[EXP_ACC]])</f>
        <v>0.7425791181750766</v>
      </c>
      <c r="AP1627" s="27">
        <f>Table1[[#This Row],['# CM TP]]+Table1[[#This Row],['# CM FN]]</f>
        <v>2062</v>
      </c>
      <c r="AQ1627" s="27">
        <f>Table1[[#This Row],['# CM TN]]+Table1[[#This Row],['# CM FP]]</f>
        <v>7938</v>
      </c>
      <c r="AR1627" s="29">
        <f>IFERROR(Table1[[#This Row],[NUM_T]]/(Table1[[#This Row],[NUM_T]]+Table1[[#This Row],[NUM_F]]),0)</f>
        <v>0.20619999999999999</v>
      </c>
      <c r="AS1627" s="29">
        <f>IFERROR(((LEN(Table1[[#This Row],[Predictors]])-LEN(SUBSTITUTE(Table1[[#This Row],[Predictors]],"_","")))/Table1[[#This Row],[NumPredictors]])-Table1[[#This Row],[P_se]],0)</f>
        <v>1</v>
      </c>
      <c r="AT1627" s="29">
        <f>IFERROR((LEN(Table1[[#This Row],[Predictors]])-LEN(SUBSTITUTE(Table1[[#This Row],[Predictors]],".","")))/Table1[[#This Row],[NumPredictors]],0)</f>
        <v>0</v>
      </c>
      <c r="AU162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7" s="29">
        <f>1-(Table1[[#This Row],[P_2gram]]+Table1[[#This Row],[P_order]]+Table1[[#This Row],[P_se]])</f>
        <v>0</v>
      </c>
    </row>
    <row r="1628" spans="1:49" x14ac:dyDescent="0.25">
      <c r="A1628">
        <v>13</v>
      </c>
      <c r="B1628" t="s">
        <v>645</v>
      </c>
      <c r="C1628" t="s">
        <v>1503</v>
      </c>
      <c r="D1628" t="s">
        <v>1507</v>
      </c>
      <c r="E1628">
        <v>13087</v>
      </c>
      <c r="F16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28" t="s">
        <v>1885</v>
      </c>
      <c r="H1628" s="3">
        <v>1</v>
      </c>
      <c r="I1628" s="1">
        <v>43141.764490740738</v>
      </c>
      <c r="J1628" t="s">
        <v>1317</v>
      </c>
      <c r="K1628" t="s">
        <v>11</v>
      </c>
      <c r="L1628" t="str">
        <f>SUBSTITUTE(SUBSTITUTE(Table1[[#This Row],[PredictorSetsOrig]],"task","act"),"startend","se")</f>
        <v>act,se</v>
      </c>
      <c r="M1628" s="32" t="s">
        <v>14</v>
      </c>
      <c r="N1628" s="3">
        <v>30</v>
      </c>
      <c r="O1628" s="3">
        <f>IF(Table1[[#This Row],[Algorithm]]="None",0,IF(Table1[[#This Row],[NumPredictors]]&lt;=5,5,IF(Table1[[#This Row],[NumPredictors]]&lt;=10,10,IF(Table1[[#This Row],[NumPredictors]]&lt;=30,30,50))))</f>
        <v>30</v>
      </c>
      <c r="P1628" s="2">
        <v>0.91381418092909505</v>
      </c>
      <c r="Q1628" s="2">
        <v>0.91716760061130898</v>
      </c>
      <c r="R1628">
        <v>0.20000000000072801</v>
      </c>
      <c r="S1628">
        <v>22.510000000000201</v>
      </c>
      <c r="T1628">
        <v>0.30999999999949102</v>
      </c>
      <c r="U1628" s="3">
        <v>5.1171275417401896</v>
      </c>
      <c r="V1628" s="17"/>
      <c r="W1628" s="22">
        <f>IFERROR(Table1[[#This Row],[MutualInformation]]/Table1[[#This Row],[MutualInformationPotential]],0)</f>
        <v>0</v>
      </c>
      <c r="X1628" s="3">
        <v>0.49692107721517698</v>
      </c>
      <c r="Y1628" s="3"/>
      <c r="Z1628" s="3">
        <f>IFERROR(Table1[[#This Row],[MutualInformationVsOutcome]]/Table1[[#This Row],[MutualInformationVsOutcomePotential]],0)</f>
        <v>0</v>
      </c>
      <c r="AA1628">
        <v>682</v>
      </c>
      <c r="AB1628">
        <v>2308</v>
      </c>
      <c r="AC1628">
        <v>146</v>
      </c>
      <c r="AD1628">
        <v>136</v>
      </c>
      <c r="AE1628" s="3" t="s">
        <v>1896</v>
      </c>
      <c r="AF162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28" s="17" t="str">
        <f>RIGHT(Table1[[#This Row],[AlgorithmFunc]],LEN(Table1[[#This Row],[AlgorithmFunc]])-16)</f>
        <v>ClusterMRMR</v>
      </c>
      <c r="AH1628" s="3">
        <f>Table1[[#This Row],['# CM TP]]+Table1[[#This Row],['# CM TN]]</f>
        <v>2990</v>
      </c>
      <c r="AI1628" s="3">
        <f>Table1[[#This Row],['# CM FP]]+Table1[[#This Row],['# CM FN]]</f>
        <v>282</v>
      </c>
      <c r="AJ1628" s="3">
        <f>Table1[[#This Row],['# CM TP]]+Table1[[#This Row],['# CM FP]]</f>
        <v>828</v>
      </c>
      <c r="AK1628" s="3">
        <f>Table1[[#This Row],['# CM TN]]+Table1[[#This Row],['# CM FN]]</f>
        <v>2444</v>
      </c>
      <c r="AL1628" s="3">
        <f>Table1[[#This Row],[GT_T]]+Table1[[#This Row],[GT_F]]</f>
        <v>3272</v>
      </c>
      <c r="AM1628" s="3">
        <f>IFERROR((Table1[[#This Row],['# CM TP]]+Table1[[#This Row],['# CM TN]])/Table1[[#This Row],[GT_TOT]], 0)</f>
        <v>0.91381418092909539</v>
      </c>
      <c r="AN1628" s="3">
        <f>IFERROR(((Table1[[#This Row],[GT_T]]*Table1[[#This Row],[GT_ML_P]]/Table1[[#This Row],[GT_TOT]])+(Table1[[#This Row],[GT_F]]*Table1[[#This Row],[GT_ML_N]]/Table1[[#This Row],[GT_TOT]]))/Table1[[#This Row],[GT_TOT]],0)</f>
        <v>0.2956223360692487</v>
      </c>
      <c r="AO1628" s="3">
        <f>(Table1[[#This Row],[OBS_ACC]]-Table1[[#This Row],[EXP_ACC]])/(1-Table1[[#This Row],[EXP_ACC]])</f>
        <v>0.87764260071798972</v>
      </c>
      <c r="AP1628" s="3">
        <f>Table1[[#This Row],['# CM TP]]+Table1[[#This Row],['# CM FN]]</f>
        <v>818</v>
      </c>
      <c r="AQ1628" s="3">
        <f>Table1[[#This Row],['# CM TN]]+Table1[[#This Row],['# CM FP]]</f>
        <v>2454</v>
      </c>
      <c r="AR1628" s="2">
        <f>IFERROR(Table1[[#This Row],[NUM_T]]/(Table1[[#This Row],[NUM_T]]+Table1[[#This Row],[NUM_F]]),0)</f>
        <v>0.25</v>
      </c>
      <c r="AS1628" s="2">
        <f>IFERROR(((LEN(Table1[[#This Row],[Predictors]])-LEN(SUBSTITUTE(Table1[[#This Row],[Predictors]],"_","")))/Table1[[#This Row],[NumPredictors]])-Table1[[#This Row],[P_se]],0)</f>
        <v>7.7777777777777779E-2</v>
      </c>
      <c r="AT1628" s="2">
        <f>IFERROR((LEN(Table1[[#This Row],[Predictors]])-LEN(SUBSTITUTE(Table1[[#This Row],[Predictors]],".","")))/Table1[[#This Row],[NumPredictors]],0)</f>
        <v>0</v>
      </c>
      <c r="AU16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0.15555555555555556</v>
      </c>
      <c r="AV1628" s="2">
        <f>1-(Table1[[#This Row],[P_2gram]]+Table1[[#This Row],[P_order]]+Table1[[#This Row],[P_se]])</f>
        <v>0.76666666666666661</v>
      </c>
    </row>
    <row r="1629" spans="1:49" x14ac:dyDescent="0.25">
      <c r="A1629">
        <v>3</v>
      </c>
      <c r="B1629" t="s">
        <v>645</v>
      </c>
      <c r="C1629" t="s">
        <v>190</v>
      </c>
      <c r="D1629" t="s">
        <v>1510</v>
      </c>
      <c r="E1629">
        <v>40000</v>
      </c>
      <c r="F16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29" t="s">
        <v>1554</v>
      </c>
      <c r="H1629" s="3">
        <v>1</v>
      </c>
      <c r="I1629" s="1">
        <v>43125.53465277778</v>
      </c>
      <c r="J1629" t="s">
        <v>167</v>
      </c>
      <c r="K1629" t="s">
        <v>11</v>
      </c>
      <c r="L1629" t="str">
        <f>SUBSTITUTE(SUBSTITUTE(Table1[[#This Row],[PredictorSetsOrig]],"task","act"),"startend","se")</f>
        <v>act,se,2gram</v>
      </c>
      <c r="M1629" s="32" t="s">
        <v>16</v>
      </c>
      <c r="N1629" s="3">
        <v>10</v>
      </c>
      <c r="O1629" s="3">
        <f>IF(Table1[[#This Row],[Algorithm]]="None",0,IF(Table1[[#This Row],[NumPredictors]]&lt;=5,5,IF(Table1[[#This Row],[NumPredictors]]&lt;=10,10,IF(Table1[[#This Row],[NumPredictors]]&lt;=30,30,50))))</f>
        <v>10</v>
      </c>
      <c r="P1629" s="2">
        <v>0.7964</v>
      </c>
      <c r="Q1629" s="2">
        <v>0.81136666666666701</v>
      </c>
      <c r="R1629">
        <v>1698.31</v>
      </c>
      <c r="S1629">
        <v>34.239999999999803</v>
      </c>
      <c r="T1629">
        <v>5.3099999999994898</v>
      </c>
      <c r="U1629" s="3">
        <v>2.5024911604874802</v>
      </c>
      <c r="V1629" s="17"/>
      <c r="W1629" s="22">
        <f>IFERROR(Table1[[#This Row],[MutualInformation]]/Table1[[#This Row],[MutualInformationPotential]],0)</f>
        <v>0</v>
      </c>
      <c r="X1629" s="3">
        <v>9.77861187818201E-2</v>
      </c>
      <c r="Y1629" s="3"/>
      <c r="Z1629" s="3">
        <f>IFERROR(Table1[[#This Row],[MutualInformationVsOutcome]]/Table1[[#This Row],[MutualInformationVsOutcomePotential]],0)</f>
        <v>0</v>
      </c>
      <c r="AA1629">
        <v>72</v>
      </c>
      <c r="AB1629">
        <v>7892</v>
      </c>
      <c r="AC1629">
        <v>46</v>
      </c>
      <c r="AD1629">
        <v>1990</v>
      </c>
      <c r="AE1629" s="3" t="s">
        <v>377</v>
      </c>
      <c r="AF162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629" s="17" t="str">
        <f>RIGHT(Table1[[#This Row],[AlgorithmFunc]],LEN(Table1[[#This Row],[AlgorithmFunc]])-16)</f>
        <v>LASSORepeated1se</v>
      </c>
      <c r="AH1629" s="3">
        <f>Table1[[#This Row],['# CM TP]]+Table1[[#This Row],['# CM TN]]</f>
        <v>7964</v>
      </c>
      <c r="AI1629" s="3">
        <f>Table1[[#This Row],['# CM FP]]+Table1[[#This Row],['# CM FN]]</f>
        <v>2036</v>
      </c>
      <c r="AJ1629" s="3">
        <f>Table1[[#This Row],['# CM TP]]+Table1[[#This Row],['# CM FP]]</f>
        <v>118</v>
      </c>
      <c r="AK1629" s="3">
        <f>Table1[[#This Row],['# CM TN]]+Table1[[#This Row],['# CM FN]]</f>
        <v>9882</v>
      </c>
      <c r="AL1629" s="3">
        <f>Table1[[#This Row],[GT_T]]+Table1[[#This Row],[GT_F]]</f>
        <v>10000</v>
      </c>
      <c r="AM1629" s="3">
        <f>IFERROR((Table1[[#This Row],['# CM TP]]+Table1[[#This Row],['# CM TN]])/Table1[[#This Row],[GT_TOT]], 0)</f>
        <v>0.7964</v>
      </c>
      <c r="AN1629" s="3">
        <f>IFERROR(((Table1[[#This Row],[GT_T]]*Table1[[#This Row],[GT_ML_P]]/Table1[[#This Row],[GT_TOT]])+(Table1[[#This Row],[GT_F]]*Table1[[#This Row],[GT_ML_N]]/Table1[[#This Row],[GT_TOT]]))/Table1[[#This Row],[GT_TOT]],0)</f>
        <v>0.21059504000000001</v>
      </c>
      <c r="AO1629" s="3">
        <f>(Table1[[#This Row],[OBS_ACC]]-Table1[[#This Row],[EXP_ACC]])/(1-Table1[[#This Row],[EXP_ACC]])</f>
        <v>0.74208421492563204</v>
      </c>
      <c r="AP1629" s="3">
        <f>Table1[[#This Row],['# CM TP]]+Table1[[#This Row],['# CM FN]]</f>
        <v>2062</v>
      </c>
      <c r="AQ1629" s="3">
        <f>Table1[[#This Row],['# CM TN]]+Table1[[#This Row],['# CM FP]]</f>
        <v>7938</v>
      </c>
      <c r="AR1629" s="2">
        <f>IFERROR(Table1[[#This Row],[NUM_T]]/(Table1[[#This Row],[NUM_T]]+Table1[[#This Row],[NUM_F]]),0)</f>
        <v>0.20619999999999999</v>
      </c>
      <c r="AS1629" s="2">
        <f>IFERROR(((LEN(Table1[[#This Row],[Predictors]])-LEN(SUBSTITUTE(Table1[[#This Row],[Predictors]],"_","")))/Table1[[#This Row],[NumPredictors]])-Table1[[#This Row],[P_se]],0)</f>
        <v>0</v>
      </c>
      <c r="AT1629" s="2">
        <f>IFERROR((LEN(Table1[[#This Row],[Predictors]])-LEN(SUBSTITUTE(Table1[[#This Row],[Predictors]],".","")))/Table1[[#This Row],[NumPredictors]],0)</f>
        <v>0</v>
      </c>
      <c r="AU16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29" s="2">
        <f>1-(Table1[[#This Row],[P_2gram]]+Table1[[#This Row],[P_order]]+Table1[[#This Row],[P_se]])</f>
        <v>1</v>
      </c>
    </row>
    <row r="1630" spans="1:49" x14ac:dyDescent="0.25">
      <c r="A1630">
        <v>17</v>
      </c>
      <c r="B1630" t="s">
        <v>645</v>
      </c>
      <c r="C1630" t="s">
        <v>190</v>
      </c>
      <c r="D1630" s="26" t="s">
        <v>1510</v>
      </c>
      <c r="E1630">
        <v>4000</v>
      </c>
      <c r="F16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30" t="s">
        <v>450</v>
      </c>
      <c r="H1630" s="3">
        <v>1</v>
      </c>
      <c r="I1630" s="1">
        <v>42784.563888888886</v>
      </c>
      <c r="J1630" t="s">
        <v>449</v>
      </c>
      <c r="K1630" t="s">
        <v>11</v>
      </c>
      <c r="L1630" t="str">
        <f>SUBSTITUTE(SUBSTITUTE(Table1[[#This Row],[PredictorSetsOrig]],"task","act"),"startend","se")</f>
        <v>act,2gram</v>
      </c>
      <c r="M1630" s="14" t="s">
        <v>22</v>
      </c>
      <c r="N1630" s="3">
        <v>30</v>
      </c>
      <c r="O1630" s="3">
        <f>IF(Table1[[#This Row],[Algorithm]]="None",0,IF(Table1[[#This Row],[NumPredictors]]&lt;=5,5,IF(Table1[[#This Row],[NumPredictors]]&lt;=10,10,IF(Table1[[#This Row],[NumPredictors]]&lt;=30,30,50))))</f>
        <v>30</v>
      </c>
      <c r="P1630" s="2">
        <v>0.79600000000000004</v>
      </c>
      <c r="Q1630" s="2">
        <v>0.81333333299999999</v>
      </c>
      <c r="R1630">
        <v>2.5499999999999998</v>
      </c>
      <c r="S1630">
        <v>7.44</v>
      </c>
      <c r="T1630">
        <v>0.7</v>
      </c>
      <c r="U1630" s="3">
        <v>5.3049292579999996</v>
      </c>
      <c r="V1630" s="17">
        <v>7.30761563701172</v>
      </c>
      <c r="W1630" s="22">
        <f>IFERROR(Table1[[#This Row],[MutualInformation]]/Table1[[#This Row],[MutualInformationPotential]],0)</f>
        <v>0.72594530439333937</v>
      </c>
      <c r="X1630" s="3">
        <v>0.39317107410302499</v>
      </c>
      <c r="Y1630" s="3">
        <v>0.62240735263359004</v>
      </c>
      <c r="Z1630" s="3">
        <f>IFERROR(Table1[[#This Row],[MutualInformationVsOutcome]]/Table1[[#This Row],[MutualInformationVsOutcomePotential]],0)</f>
        <v>0.63169413478070524</v>
      </c>
      <c r="AA1630">
        <v>243</v>
      </c>
      <c r="AB1630">
        <v>553</v>
      </c>
      <c r="AC1630">
        <v>83</v>
      </c>
      <c r="AD1630">
        <v>121</v>
      </c>
      <c r="AE1630" s="3" t="s">
        <v>463</v>
      </c>
      <c r="AF16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630" s="17" t="str">
        <f>RIGHT(Table1[[#This Row],[AlgorithmFunc]],LEN(Table1[[#This Row],[AlgorithmFunc]])-16)</f>
        <v>MRMR</v>
      </c>
      <c r="AH1630" s="3">
        <f>Table1[[#This Row],['# CM TP]]+Table1[[#This Row],['# CM TN]]</f>
        <v>796</v>
      </c>
      <c r="AI1630" s="3">
        <f>Table1[[#This Row],['# CM FP]]+Table1[[#This Row],['# CM FN]]</f>
        <v>204</v>
      </c>
      <c r="AJ1630" s="3">
        <f>Table1[[#This Row],['# CM TP]]+Table1[[#This Row],['# CM FP]]</f>
        <v>326</v>
      </c>
      <c r="AK1630" s="3">
        <f>Table1[[#This Row],['# CM TN]]+Table1[[#This Row],['# CM FN]]</f>
        <v>674</v>
      </c>
      <c r="AL1630" s="3">
        <f>Table1[[#This Row],[GT_T]]+Table1[[#This Row],[GT_F]]</f>
        <v>1000</v>
      </c>
      <c r="AM1630" s="3">
        <f>IFERROR((Table1[[#This Row],['# CM TP]]+Table1[[#This Row],['# CM TN]])/Table1[[#This Row],[GT_TOT]], 0)</f>
        <v>0.79600000000000004</v>
      </c>
      <c r="AN1630" s="3">
        <f>IFERROR(((Table1[[#This Row],[GT_T]]*Table1[[#This Row],[GT_ML_P]]/Table1[[#This Row],[GT_TOT]])+(Table1[[#This Row],[GT_F]]*Table1[[#This Row],[GT_ML_N]]/Table1[[#This Row],[GT_TOT]]))/Table1[[#This Row],[GT_TOT]],0)</f>
        <v>0.39699199999999996</v>
      </c>
      <c r="AO1630" s="3">
        <f>(Table1[[#This Row],[OBS_ACC]]-Table1[[#This Row],[EXP_ACC]])/(1-Table1[[#This Row],[EXP_ACC]])</f>
        <v>0.66169603056675885</v>
      </c>
      <c r="AP1630" s="3">
        <f>Table1[[#This Row],['# CM TP]]+Table1[[#This Row],['# CM FN]]</f>
        <v>364</v>
      </c>
      <c r="AQ1630" s="3">
        <f>Table1[[#This Row],['# CM TN]]+Table1[[#This Row],['# CM FP]]</f>
        <v>636</v>
      </c>
      <c r="AR1630" s="2">
        <f>IFERROR(Table1[[#This Row],[NUM_T]]/(Table1[[#This Row],[NUM_T]]+Table1[[#This Row],[NUM_F]]),0)</f>
        <v>0.36399999999999999</v>
      </c>
      <c r="AS1630" s="2">
        <f>IFERROR(((LEN(Table1[[#This Row],[Predictors]])-LEN(SUBSTITUTE(Table1[[#This Row],[Predictors]],"_","")))/Table1[[#This Row],[NumPredictors]])-Table1[[#This Row],[P_se]],0)</f>
        <v>0.6333333333333333</v>
      </c>
      <c r="AT1630" s="2">
        <f>IFERROR((LEN(Table1[[#This Row],[Predictors]])-LEN(SUBSTITUTE(Table1[[#This Row],[Predictors]],".","")))/Table1[[#This Row],[NumPredictors]],0)</f>
        <v>0</v>
      </c>
      <c r="AU16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0" s="2">
        <f>1-(Table1[[#This Row],[P_2gram]]+Table1[[#This Row],[P_order]]+Table1[[#This Row],[P_se]])</f>
        <v>0.3666666666666667</v>
      </c>
    </row>
    <row r="1631" spans="1:49" x14ac:dyDescent="0.25">
      <c r="A1631">
        <v>14</v>
      </c>
      <c r="B1631" t="s">
        <v>645</v>
      </c>
      <c r="C1631" t="s">
        <v>190</v>
      </c>
      <c r="D1631" s="26" t="s">
        <v>1510</v>
      </c>
      <c r="E1631">
        <v>4000</v>
      </c>
      <c r="F16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31" t="s">
        <v>450</v>
      </c>
      <c r="H1631" s="3">
        <v>1</v>
      </c>
      <c r="I1631" s="1">
        <v>42784.563888888886</v>
      </c>
      <c r="J1631" t="s">
        <v>449</v>
      </c>
      <c r="K1631" t="s">
        <v>11</v>
      </c>
      <c r="L1631" t="str">
        <f>SUBSTITUTE(SUBSTITUTE(Table1[[#This Row],[PredictorSetsOrig]],"task","act"),"startend","se")</f>
        <v>act,se,2gram</v>
      </c>
      <c r="M1631" s="26" t="s">
        <v>16</v>
      </c>
      <c r="N1631" s="3">
        <v>30</v>
      </c>
      <c r="O1631" s="3">
        <f>IF(Table1[[#This Row],[Algorithm]]="None",0,IF(Table1[[#This Row],[NumPredictors]]&lt;=5,5,IF(Table1[[#This Row],[NumPredictors]]&lt;=10,10,IF(Table1[[#This Row],[NumPredictors]]&lt;=30,30,50))))</f>
        <v>30</v>
      </c>
      <c r="P1631" s="2">
        <v>0.79600000000000004</v>
      </c>
      <c r="Q1631" s="2">
        <v>0.81100000000000005</v>
      </c>
      <c r="R1631">
        <v>2.62</v>
      </c>
      <c r="S1631">
        <v>7.36</v>
      </c>
      <c r="T1631">
        <v>0.73</v>
      </c>
      <c r="U1631" s="3">
        <v>5.2665295360000002</v>
      </c>
      <c r="V1631" s="3">
        <v>7.30761563701172</v>
      </c>
      <c r="W1631" s="22">
        <f>IFERROR(Table1[[#This Row],[MutualInformation]]/Table1[[#This Row],[MutualInformationPotential]],0)</f>
        <v>0.72069055046163122</v>
      </c>
      <c r="X1631" s="3">
        <v>0.38657524362360601</v>
      </c>
      <c r="Y1631" s="3">
        <v>0.62240735263358904</v>
      </c>
      <c r="Z1631" s="3">
        <f>IFERROR(Table1[[#This Row],[MutualInformationVsOutcome]]/Table1[[#This Row],[MutualInformationVsOutcomePotential]],0)</f>
        <v>0.62109684596091641</v>
      </c>
      <c r="AA1631">
        <v>244</v>
      </c>
      <c r="AB1631">
        <v>552</v>
      </c>
      <c r="AC1631">
        <v>84</v>
      </c>
      <c r="AD1631">
        <v>120</v>
      </c>
      <c r="AE1631" s="3" t="s">
        <v>460</v>
      </c>
      <c r="AF16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631" s="17" t="str">
        <f>RIGHT(Table1[[#This Row],[AlgorithmFunc]],LEN(Table1[[#This Row],[AlgorithmFunc]])-16)</f>
        <v>MRMR</v>
      </c>
      <c r="AH1631" s="3">
        <f>Table1[[#This Row],['# CM TP]]+Table1[[#This Row],['# CM TN]]</f>
        <v>796</v>
      </c>
      <c r="AI1631" s="3">
        <f>Table1[[#This Row],['# CM FP]]+Table1[[#This Row],['# CM FN]]</f>
        <v>204</v>
      </c>
      <c r="AJ1631" s="3">
        <f>Table1[[#This Row],['# CM TP]]+Table1[[#This Row],['# CM FP]]</f>
        <v>328</v>
      </c>
      <c r="AK1631" s="3">
        <f>Table1[[#This Row],['# CM TN]]+Table1[[#This Row],['# CM FN]]</f>
        <v>672</v>
      </c>
      <c r="AL1631" s="3">
        <f>Table1[[#This Row],[GT_T]]+Table1[[#This Row],[GT_F]]</f>
        <v>1000</v>
      </c>
      <c r="AM1631" s="3">
        <f>IFERROR((Table1[[#This Row],['# CM TP]]+Table1[[#This Row],['# CM TN]])/Table1[[#This Row],[GT_TOT]], 0)</f>
        <v>0.79600000000000004</v>
      </c>
      <c r="AN1631" s="3">
        <f>IFERROR(((Table1[[#This Row],[GT_T]]*Table1[[#This Row],[GT_ML_P]]/Table1[[#This Row],[GT_TOT]])+(Table1[[#This Row],[GT_F]]*Table1[[#This Row],[GT_ML_N]]/Table1[[#This Row],[GT_TOT]]))/Table1[[#This Row],[GT_TOT]],0)</f>
        <v>0.39817600000000003</v>
      </c>
      <c r="AO1631" s="3">
        <f>(Table1[[#This Row],[OBS_ACC]]-Table1[[#This Row],[EXP_ACC]])/(1-Table1[[#This Row],[EXP_ACC]])</f>
        <v>0.66103046737916749</v>
      </c>
      <c r="AP1631" s="3">
        <f>Table1[[#This Row],['# CM TP]]+Table1[[#This Row],['# CM FN]]</f>
        <v>364</v>
      </c>
      <c r="AQ1631" s="3">
        <f>Table1[[#This Row],['# CM TN]]+Table1[[#This Row],['# CM FP]]</f>
        <v>636</v>
      </c>
      <c r="AR1631" s="2">
        <f>IFERROR(Table1[[#This Row],[NUM_T]]/(Table1[[#This Row],[NUM_T]]+Table1[[#This Row],[NUM_F]]),0)</f>
        <v>0.36399999999999999</v>
      </c>
      <c r="AS1631" s="2">
        <f>IFERROR(((LEN(Table1[[#This Row],[Predictors]])-LEN(SUBSTITUTE(Table1[[#This Row],[Predictors]],"_","")))/Table1[[#This Row],[NumPredictors]])-Table1[[#This Row],[P_se]],0)</f>
        <v>0.64444444444444438</v>
      </c>
      <c r="AT1631" s="2">
        <f>IFERROR((LEN(Table1[[#This Row],[Predictors]])-LEN(SUBSTITUTE(Table1[[#This Row],[Predictors]],".","")))/Table1[[#This Row],[NumPredictors]],0)</f>
        <v>0</v>
      </c>
      <c r="AU16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631" s="2">
        <f>1-(Table1[[#This Row],[P_2gram]]+Table1[[#This Row],[P_order]]+Table1[[#This Row],[P_se]])</f>
        <v>0.33333333333333337</v>
      </c>
      <c r="AW1631"/>
    </row>
    <row r="1632" spans="1:49" x14ac:dyDescent="0.25">
      <c r="A1632">
        <v>17</v>
      </c>
      <c r="B1632" t="s">
        <v>645</v>
      </c>
      <c r="C1632" t="s">
        <v>190</v>
      </c>
      <c r="D1632" s="26" t="s">
        <v>1510</v>
      </c>
      <c r="E1632">
        <v>4000</v>
      </c>
      <c r="F16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32" t="s">
        <v>483</v>
      </c>
      <c r="H1632" s="3">
        <v>1</v>
      </c>
      <c r="I1632" s="1">
        <v>42784.853819444441</v>
      </c>
      <c r="J1632" t="s">
        <v>484</v>
      </c>
      <c r="K1632" t="s">
        <v>11</v>
      </c>
      <c r="L1632" t="str">
        <f>SUBSTITUTE(SUBSTITUTE(Table1[[#This Row],[PredictorSetsOrig]],"task","act"),"startend","se")</f>
        <v>act,2gram</v>
      </c>
      <c r="M1632" s="14" t="s">
        <v>22</v>
      </c>
      <c r="N1632" s="3">
        <v>30</v>
      </c>
      <c r="O1632" s="3">
        <f>IF(Table1[[#This Row],[Algorithm]]="None",0,IF(Table1[[#This Row],[NumPredictors]]&lt;=5,5,IF(Table1[[#This Row],[NumPredictors]]&lt;=10,10,IF(Table1[[#This Row],[NumPredictors]]&lt;=30,30,50))))</f>
        <v>30</v>
      </c>
      <c r="P1632" s="2">
        <v>0.79600000000000004</v>
      </c>
      <c r="Q1632" s="2">
        <v>0.81333333333333302</v>
      </c>
      <c r="R1632">
        <v>4.58000000000004</v>
      </c>
      <c r="S1632">
        <v>6.51999999999998</v>
      </c>
      <c r="T1632">
        <v>0.67000000000001603</v>
      </c>
      <c r="U1632" s="3">
        <v>5.3082334876610497</v>
      </c>
      <c r="V1632" s="17">
        <v>7.30761563701172</v>
      </c>
      <c r="W1632" s="22">
        <f>IFERROR(Table1[[#This Row],[MutualInformation]]/Table1[[#This Row],[MutualInformationPotential]],0)</f>
        <v>0.72639746688041862</v>
      </c>
      <c r="X1632" s="3">
        <v>0.39410194806499799</v>
      </c>
      <c r="Y1632" s="3">
        <v>0.62240735263359004</v>
      </c>
      <c r="Z1632" s="3">
        <f>IFERROR(Table1[[#This Row],[MutualInformationVsOutcome]]/Table1[[#This Row],[MutualInformationVsOutcomePotential]],0)</f>
        <v>0.63318973723147032</v>
      </c>
      <c r="AA1632">
        <v>243</v>
      </c>
      <c r="AB1632">
        <v>553</v>
      </c>
      <c r="AC1632">
        <v>83</v>
      </c>
      <c r="AD1632">
        <v>121</v>
      </c>
      <c r="AE1632" s="3" t="s">
        <v>497</v>
      </c>
      <c r="AF16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632" s="17" t="str">
        <f>RIGHT(Table1[[#This Row],[AlgorithmFunc]],LEN(Table1[[#This Row],[AlgorithmFunc]])-16)</f>
        <v>MRMREnsemble5</v>
      </c>
      <c r="AH1632" s="3">
        <f>Table1[[#This Row],['# CM TP]]+Table1[[#This Row],['# CM TN]]</f>
        <v>796</v>
      </c>
      <c r="AI1632" s="3">
        <f>Table1[[#This Row],['# CM FP]]+Table1[[#This Row],['# CM FN]]</f>
        <v>204</v>
      </c>
      <c r="AJ1632" s="3">
        <f>Table1[[#This Row],['# CM TP]]+Table1[[#This Row],['# CM FP]]</f>
        <v>326</v>
      </c>
      <c r="AK1632" s="3">
        <f>Table1[[#This Row],['# CM TN]]+Table1[[#This Row],['# CM FN]]</f>
        <v>674</v>
      </c>
      <c r="AL1632" s="3">
        <f>Table1[[#This Row],[GT_T]]+Table1[[#This Row],[GT_F]]</f>
        <v>1000</v>
      </c>
      <c r="AM1632" s="3">
        <f>IFERROR((Table1[[#This Row],['# CM TP]]+Table1[[#This Row],['# CM TN]])/Table1[[#This Row],[GT_TOT]], 0)</f>
        <v>0.79600000000000004</v>
      </c>
      <c r="AN1632" s="3">
        <f>IFERROR(((Table1[[#This Row],[GT_T]]*Table1[[#This Row],[GT_ML_P]]/Table1[[#This Row],[GT_TOT]])+(Table1[[#This Row],[GT_F]]*Table1[[#This Row],[GT_ML_N]]/Table1[[#This Row],[GT_TOT]]))/Table1[[#This Row],[GT_TOT]],0)</f>
        <v>0.39699199999999996</v>
      </c>
      <c r="AO1632" s="3">
        <f>(Table1[[#This Row],[OBS_ACC]]-Table1[[#This Row],[EXP_ACC]])/(1-Table1[[#This Row],[EXP_ACC]])</f>
        <v>0.66169603056675885</v>
      </c>
      <c r="AP1632" s="3">
        <f>Table1[[#This Row],['# CM TP]]+Table1[[#This Row],['# CM FN]]</f>
        <v>364</v>
      </c>
      <c r="AQ1632" s="3">
        <f>Table1[[#This Row],['# CM TN]]+Table1[[#This Row],['# CM FP]]</f>
        <v>636</v>
      </c>
      <c r="AR1632" s="2">
        <f>IFERROR(Table1[[#This Row],[NUM_T]]/(Table1[[#This Row],[NUM_T]]+Table1[[#This Row],[NUM_F]]),0)</f>
        <v>0.36399999999999999</v>
      </c>
      <c r="AS1632" s="2">
        <f>IFERROR(((LEN(Table1[[#This Row],[Predictors]])-LEN(SUBSTITUTE(Table1[[#This Row],[Predictors]],"_","")))/Table1[[#This Row],[NumPredictors]])-Table1[[#This Row],[P_se]],0)</f>
        <v>0.66666666666666663</v>
      </c>
      <c r="AT1632" s="2">
        <f>IFERROR((LEN(Table1[[#This Row],[Predictors]])-LEN(SUBSTITUTE(Table1[[#This Row],[Predictors]],".","")))/Table1[[#This Row],[NumPredictors]],0)</f>
        <v>0</v>
      </c>
      <c r="AU16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2" s="2">
        <f>1-(Table1[[#This Row],[P_2gram]]+Table1[[#This Row],[P_order]]+Table1[[#This Row],[P_se]])</f>
        <v>0.33333333333333337</v>
      </c>
    </row>
    <row r="1633" spans="1:48" x14ac:dyDescent="0.25">
      <c r="A1633" s="26">
        <v>28</v>
      </c>
      <c r="B1633" s="26" t="s">
        <v>645</v>
      </c>
      <c r="C1633" s="26" t="s">
        <v>190</v>
      </c>
      <c r="D1633" s="26" t="s">
        <v>1510</v>
      </c>
      <c r="E1633" s="26">
        <v>4000</v>
      </c>
      <c r="F16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33" s="26" t="s">
        <v>528</v>
      </c>
      <c r="H1633" s="27">
        <v>1</v>
      </c>
      <c r="I1633" s="28">
        <v>42784.951921296299</v>
      </c>
      <c r="J1633" s="26" t="s">
        <v>28</v>
      </c>
      <c r="K1633" s="26" t="s">
        <v>11</v>
      </c>
      <c r="L1633" t="str">
        <f>SUBSTITUTE(SUBSTITUTE(Table1[[#This Row],[PredictorSetsOrig]],"task","act"),"startend","se")</f>
        <v>act,2gram</v>
      </c>
      <c r="M1633" s="14" t="s">
        <v>22</v>
      </c>
      <c r="N1633" s="27">
        <v>10</v>
      </c>
      <c r="O1633" s="27">
        <f>IF(Table1[[#This Row],[Algorithm]]="None",0,IF(Table1[[#This Row],[NumPredictors]]&lt;=5,5,IF(Table1[[#This Row],[NumPredictors]]&lt;=10,10,IF(Table1[[#This Row],[NumPredictors]]&lt;=30,30,50))))</f>
        <v>10</v>
      </c>
      <c r="P1633" s="29">
        <v>0.79600000000000004</v>
      </c>
      <c r="Q1633" s="29">
        <v>0.80433333333333301</v>
      </c>
      <c r="R1633" s="26">
        <v>9.8699999999998909</v>
      </c>
      <c r="S1633" s="26">
        <v>4.0799999999999299</v>
      </c>
      <c r="T1633" s="26">
        <v>0.65999999999985404</v>
      </c>
      <c r="U1633" s="27">
        <v>5.44901268618539</v>
      </c>
      <c r="V1633" s="17">
        <v>7.30761563701172</v>
      </c>
      <c r="W1633" s="22">
        <f>IFERROR(Table1[[#This Row],[MutualInformation]]/Table1[[#This Row],[MutualInformationPotential]],0)</f>
        <v>0.74566219090494434</v>
      </c>
      <c r="X1633" s="27">
        <v>0.42321614588902901</v>
      </c>
      <c r="Y1633" s="3">
        <v>0.62240735263359004</v>
      </c>
      <c r="Z1633" s="27">
        <f>IFERROR(Table1[[#This Row],[MutualInformationVsOutcome]]/Table1[[#This Row],[MutualInformationVsOutcomePotential]],0)</f>
        <v>0.67996649476950433</v>
      </c>
      <c r="AA1633" s="26">
        <v>254</v>
      </c>
      <c r="AB1633" s="26">
        <v>542</v>
      </c>
      <c r="AC1633" s="26">
        <v>94</v>
      </c>
      <c r="AD1633" s="26">
        <v>110</v>
      </c>
      <c r="AE1633" s="27" t="s">
        <v>34</v>
      </c>
      <c r="AF16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633" s="17" t="str">
        <f>RIGHT(Table1[[#This Row],[AlgorithmFunc]],LEN(Table1[[#This Row],[AlgorithmFunc]])-16)</f>
        <v>ClusterDuplicates</v>
      </c>
      <c r="AH1633" s="27">
        <f>Table1[[#This Row],['# CM TP]]+Table1[[#This Row],['# CM TN]]</f>
        <v>796</v>
      </c>
      <c r="AI1633" s="27">
        <f>Table1[[#This Row],['# CM FP]]+Table1[[#This Row],['# CM FN]]</f>
        <v>204</v>
      </c>
      <c r="AJ1633" s="27">
        <f>Table1[[#This Row],['# CM TP]]+Table1[[#This Row],['# CM FP]]</f>
        <v>348</v>
      </c>
      <c r="AK1633" s="27">
        <f>Table1[[#This Row],['# CM TN]]+Table1[[#This Row],['# CM FN]]</f>
        <v>652</v>
      </c>
      <c r="AL1633" s="27">
        <f>Table1[[#This Row],[GT_T]]+Table1[[#This Row],[GT_F]]</f>
        <v>1000</v>
      </c>
      <c r="AM1633" s="27">
        <f>IFERROR((Table1[[#This Row],['# CM TP]]+Table1[[#This Row],['# CM TN]])/Table1[[#This Row],[GT_TOT]], 0)</f>
        <v>0.79600000000000004</v>
      </c>
      <c r="AN1633" s="27">
        <f>IFERROR(((Table1[[#This Row],[GT_T]]*Table1[[#This Row],[GT_ML_P]]/Table1[[#This Row],[GT_TOT]])+(Table1[[#This Row],[GT_F]]*Table1[[#This Row],[GT_ML_N]]/Table1[[#This Row],[GT_TOT]]))/Table1[[#This Row],[GT_TOT]],0)</f>
        <v>0.41001599999999994</v>
      </c>
      <c r="AO1633" s="27">
        <f>(Table1[[#This Row],[OBS_ACC]]-Table1[[#This Row],[EXP_ACC]])/(1-Table1[[#This Row],[EXP_ACC]])</f>
        <v>0.65422791126539037</v>
      </c>
      <c r="AP1633" s="27">
        <f>Table1[[#This Row],['# CM TP]]+Table1[[#This Row],['# CM FN]]</f>
        <v>364</v>
      </c>
      <c r="AQ1633" s="27">
        <f>Table1[[#This Row],['# CM TN]]+Table1[[#This Row],['# CM FP]]</f>
        <v>636</v>
      </c>
      <c r="AR1633" s="29">
        <f>IFERROR(Table1[[#This Row],[NUM_T]]/(Table1[[#This Row],[NUM_T]]+Table1[[#This Row],[NUM_F]]),0)</f>
        <v>0.36399999999999999</v>
      </c>
      <c r="AS1633" s="29">
        <f>IFERROR(((LEN(Table1[[#This Row],[Predictors]])-LEN(SUBSTITUTE(Table1[[#This Row],[Predictors]],"_","")))/Table1[[#This Row],[NumPredictors]])-Table1[[#This Row],[P_se]],0)</f>
        <v>0.4</v>
      </c>
      <c r="AT1633" s="29">
        <f>IFERROR((LEN(Table1[[#This Row],[Predictors]])-LEN(SUBSTITUTE(Table1[[#This Row],[Predictors]],".","")))/Table1[[#This Row],[NumPredictors]],0)</f>
        <v>0</v>
      </c>
      <c r="AU16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3" s="29">
        <f>1-(Table1[[#This Row],[P_2gram]]+Table1[[#This Row],[P_order]]+Table1[[#This Row],[P_se]])</f>
        <v>0.6</v>
      </c>
    </row>
    <row r="1634" spans="1:48" x14ac:dyDescent="0.25">
      <c r="A1634">
        <v>36</v>
      </c>
      <c r="B1634" t="s">
        <v>645</v>
      </c>
      <c r="C1634" t="s">
        <v>190</v>
      </c>
      <c r="D1634" s="26" t="s">
        <v>1510</v>
      </c>
      <c r="E1634">
        <v>4000</v>
      </c>
      <c r="F16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34" t="s">
        <v>528</v>
      </c>
      <c r="H1634" s="3">
        <v>1</v>
      </c>
      <c r="I1634" s="1">
        <v>42784.954189814816</v>
      </c>
      <c r="J1634" t="s">
        <v>37</v>
      </c>
      <c r="K1634" t="s">
        <v>11</v>
      </c>
      <c r="L1634" t="str">
        <f>SUBSTITUTE(SUBSTITUTE(Table1[[#This Row],[PredictorSetsOrig]],"task","act"),"startend","se")</f>
        <v>act,se,2gram</v>
      </c>
      <c r="M1634" s="14" t="s">
        <v>16</v>
      </c>
      <c r="N1634" s="3">
        <v>10</v>
      </c>
      <c r="O1634" s="3">
        <f>IF(Table1[[#This Row],[Algorithm]]="None",0,IF(Table1[[#This Row],[NumPredictors]]&lt;=5,5,IF(Table1[[#This Row],[NumPredictors]]&lt;=10,10,IF(Table1[[#This Row],[NumPredictors]]&lt;=30,30,50))))</f>
        <v>10</v>
      </c>
      <c r="P1634" s="2">
        <v>0.79600000000000004</v>
      </c>
      <c r="Q1634" s="2">
        <v>0.80433333333333301</v>
      </c>
      <c r="R1634">
        <v>1.1099999999996699</v>
      </c>
      <c r="S1634">
        <v>4.1999999999998199</v>
      </c>
      <c r="T1634">
        <v>0.67000000000007298</v>
      </c>
      <c r="U1634" s="3">
        <v>5.4185588935964404</v>
      </c>
      <c r="V1634" s="17">
        <v>7.30761563701172</v>
      </c>
      <c r="W1634" s="22">
        <f>IFERROR(Table1[[#This Row],[MutualInformation]]/Table1[[#This Row],[MutualInformationPotential]],0)</f>
        <v>0.74149478609034158</v>
      </c>
      <c r="X1634" s="3">
        <v>0.42057182720145603</v>
      </c>
      <c r="Y1634" s="3">
        <v>0.62240735263358904</v>
      </c>
      <c r="Z1634" s="3">
        <f>IFERROR(Table1[[#This Row],[MutualInformationVsOutcome]]/Table1[[#This Row],[MutualInformationVsOutcomePotential]],0)</f>
        <v>0.67571796094935677</v>
      </c>
      <c r="AA1634">
        <v>255</v>
      </c>
      <c r="AB1634">
        <v>541</v>
      </c>
      <c r="AC1634">
        <v>95</v>
      </c>
      <c r="AD1634">
        <v>109</v>
      </c>
      <c r="AE1634" s="3" t="s">
        <v>40</v>
      </c>
      <c r="AF16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34" s="17" t="str">
        <f>RIGHT(Table1[[#This Row],[AlgorithmFunc]],LEN(Table1[[#This Row],[AlgorithmFunc]])-16)</f>
        <v>Cluster</v>
      </c>
      <c r="AH1634" s="3">
        <f>Table1[[#This Row],['# CM TP]]+Table1[[#This Row],['# CM TN]]</f>
        <v>796</v>
      </c>
      <c r="AI1634" s="3">
        <f>Table1[[#This Row],['# CM FP]]+Table1[[#This Row],['# CM FN]]</f>
        <v>204</v>
      </c>
      <c r="AJ1634" s="3">
        <f>Table1[[#This Row],['# CM TP]]+Table1[[#This Row],['# CM FP]]</f>
        <v>350</v>
      </c>
      <c r="AK1634" s="3">
        <f>Table1[[#This Row],['# CM TN]]+Table1[[#This Row],['# CM FN]]</f>
        <v>650</v>
      </c>
      <c r="AL1634" s="3">
        <f>Table1[[#This Row],[GT_T]]+Table1[[#This Row],[GT_F]]</f>
        <v>1000</v>
      </c>
      <c r="AM1634" s="3">
        <f>IFERROR((Table1[[#This Row],['# CM TP]]+Table1[[#This Row],['# CM TN]])/Table1[[#This Row],[GT_TOT]], 0)</f>
        <v>0.79600000000000004</v>
      </c>
      <c r="AN1634" s="3">
        <f>IFERROR(((Table1[[#This Row],[GT_T]]*Table1[[#This Row],[GT_ML_P]]/Table1[[#This Row],[GT_TOT]])+(Table1[[#This Row],[GT_F]]*Table1[[#This Row],[GT_ML_N]]/Table1[[#This Row],[GT_TOT]]))/Table1[[#This Row],[GT_TOT]],0)</f>
        <v>0.41120000000000007</v>
      </c>
      <c r="AO1634" s="3">
        <f>(Table1[[#This Row],[OBS_ACC]]-Table1[[#This Row],[EXP_ACC]])/(1-Table1[[#This Row],[EXP_ACC]])</f>
        <v>0.65353260869565211</v>
      </c>
      <c r="AP1634" s="3">
        <f>Table1[[#This Row],['# CM TP]]+Table1[[#This Row],['# CM FN]]</f>
        <v>364</v>
      </c>
      <c r="AQ1634" s="3">
        <f>Table1[[#This Row],['# CM TN]]+Table1[[#This Row],['# CM FP]]</f>
        <v>636</v>
      </c>
      <c r="AR1634" s="2">
        <f>IFERROR(Table1[[#This Row],[NUM_T]]/(Table1[[#This Row],[NUM_T]]+Table1[[#This Row],[NUM_F]]),0)</f>
        <v>0.36399999999999999</v>
      </c>
      <c r="AS1634" s="2">
        <f>IFERROR(((LEN(Table1[[#This Row],[Predictors]])-LEN(SUBSTITUTE(Table1[[#This Row],[Predictors]],"_","")))/Table1[[#This Row],[NumPredictors]])-Table1[[#This Row],[P_se]],0)</f>
        <v>0.4</v>
      </c>
      <c r="AT1634" s="2">
        <f>IFERROR((LEN(Table1[[#This Row],[Predictors]])-LEN(SUBSTITUTE(Table1[[#This Row],[Predictors]],".","")))/Table1[[#This Row],[NumPredictors]],0)</f>
        <v>0</v>
      </c>
      <c r="AU16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4" s="2">
        <f>1-(Table1[[#This Row],[P_2gram]]+Table1[[#This Row],[P_order]]+Table1[[#This Row],[P_se]])</f>
        <v>0.6</v>
      </c>
    </row>
    <row r="1635" spans="1:48" x14ac:dyDescent="0.25">
      <c r="A1635" s="26">
        <v>39</v>
      </c>
      <c r="B1635" s="26" t="s">
        <v>645</v>
      </c>
      <c r="C1635" s="26" t="s">
        <v>190</v>
      </c>
      <c r="D1635" s="26" t="s">
        <v>1510</v>
      </c>
      <c r="E1635" s="26">
        <v>4000</v>
      </c>
      <c r="F16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35" s="26" t="s">
        <v>528</v>
      </c>
      <c r="H1635" s="27">
        <v>1</v>
      </c>
      <c r="I1635" s="28">
        <v>42784.954444444447</v>
      </c>
      <c r="J1635" s="26" t="s">
        <v>37</v>
      </c>
      <c r="K1635" s="26" t="s">
        <v>11</v>
      </c>
      <c r="L1635" t="str">
        <f>SUBSTITUTE(SUBSTITUTE(Table1[[#This Row],[PredictorSetsOrig]],"task","act"),"startend","se")</f>
        <v>act,2gram</v>
      </c>
      <c r="M1635" s="14" t="s">
        <v>22</v>
      </c>
      <c r="N1635" s="27">
        <v>10</v>
      </c>
      <c r="O1635" s="27">
        <f>IF(Table1[[#This Row],[Algorithm]]="None",0,IF(Table1[[#This Row],[NumPredictors]]&lt;=5,5,IF(Table1[[#This Row],[NumPredictors]]&lt;=10,10,IF(Table1[[#This Row],[NumPredictors]]&lt;=30,30,50))))</f>
        <v>10</v>
      </c>
      <c r="P1635" s="29">
        <v>0.79600000000000004</v>
      </c>
      <c r="Q1635" s="29">
        <v>0.80433333333333301</v>
      </c>
      <c r="R1635" s="26">
        <v>1</v>
      </c>
      <c r="S1635" s="26">
        <v>4.11999999999989</v>
      </c>
      <c r="T1635" s="26">
        <v>0.67999999999938199</v>
      </c>
      <c r="U1635" s="27">
        <v>5.4185588935964404</v>
      </c>
      <c r="V1635" s="17">
        <v>7.30761563701172</v>
      </c>
      <c r="W1635" s="22">
        <f>IFERROR(Table1[[#This Row],[MutualInformation]]/Table1[[#This Row],[MutualInformationPotential]],0)</f>
        <v>0.74149478609034158</v>
      </c>
      <c r="X1635" s="27">
        <v>0.42057182720145603</v>
      </c>
      <c r="Y1635" s="3">
        <v>0.62240735263359004</v>
      </c>
      <c r="Z1635" s="27">
        <f>IFERROR(Table1[[#This Row],[MutualInformationVsOutcome]]/Table1[[#This Row],[MutualInformationVsOutcomePotential]],0)</f>
        <v>0.67571796094935566</v>
      </c>
      <c r="AA1635" s="26">
        <v>255</v>
      </c>
      <c r="AB1635" s="26">
        <v>541</v>
      </c>
      <c r="AC1635" s="26">
        <v>95</v>
      </c>
      <c r="AD1635" s="26">
        <v>109</v>
      </c>
      <c r="AE1635" s="27" t="s">
        <v>40</v>
      </c>
      <c r="AF16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35" s="17" t="str">
        <f>RIGHT(Table1[[#This Row],[AlgorithmFunc]],LEN(Table1[[#This Row],[AlgorithmFunc]])-16)</f>
        <v>Cluster</v>
      </c>
      <c r="AH1635" s="27">
        <f>Table1[[#This Row],['# CM TP]]+Table1[[#This Row],['# CM TN]]</f>
        <v>796</v>
      </c>
      <c r="AI1635" s="27">
        <f>Table1[[#This Row],['# CM FP]]+Table1[[#This Row],['# CM FN]]</f>
        <v>204</v>
      </c>
      <c r="AJ1635" s="27">
        <f>Table1[[#This Row],['# CM TP]]+Table1[[#This Row],['# CM FP]]</f>
        <v>350</v>
      </c>
      <c r="AK1635" s="27">
        <f>Table1[[#This Row],['# CM TN]]+Table1[[#This Row],['# CM FN]]</f>
        <v>650</v>
      </c>
      <c r="AL1635" s="27">
        <f>Table1[[#This Row],[GT_T]]+Table1[[#This Row],[GT_F]]</f>
        <v>1000</v>
      </c>
      <c r="AM1635" s="27">
        <f>IFERROR((Table1[[#This Row],['# CM TP]]+Table1[[#This Row],['# CM TN]])/Table1[[#This Row],[GT_TOT]], 0)</f>
        <v>0.79600000000000004</v>
      </c>
      <c r="AN1635" s="27">
        <f>IFERROR(((Table1[[#This Row],[GT_T]]*Table1[[#This Row],[GT_ML_P]]/Table1[[#This Row],[GT_TOT]])+(Table1[[#This Row],[GT_F]]*Table1[[#This Row],[GT_ML_N]]/Table1[[#This Row],[GT_TOT]]))/Table1[[#This Row],[GT_TOT]],0)</f>
        <v>0.41120000000000007</v>
      </c>
      <c r="AO1635" s="27">
        <f>(Table1[[#This Row],[OBS_ACC]]-Table1[[#This Row],[EXP_ACC]])/(1-Table1[[#This Row],[EXP_ACC]])</f>
        <v>0.65353260869565211</v>
      </c>
      <c r="AP1635" s="27">
        <f>Table1[[#This Row],['# CM TP]]+Table1[[#This Row],['# CM FN]]</f>
        <v>364</v>
      </c>
      <c r="AQ1635" s="27">
        <f>Table1[[#This Row],['# CM TN]]+Table1[[#This Row],['# CM FP]]</f>
        <v>636</v>
      </c>
      <c r="AR1635" s="29">
        <f>IFERROR(Table1[[#This Row],[NUM_T]]/(Table1[[#This Row],[NUM_T]]+Table1[[#This Row],[NUM_F]]),0)</f>
        <v>0.36399999999999999</v>
      </c>
      <c r="AS1635" s="29">
        <f>IFERROR(((LEN(Table1[[#This Row],[Predictors]])-LEN(SUBSTITUTE(Table1[[#This Row],[Predictors]],"_","")))/Table1[[#This Row],[NumPredictors]])-Table1[[#This Row],[P_se]],0)</f>
        <v>0.4</v>
      </c>
      <c r="AT1635" s="29">
        <f>IFERROR((LEN(Table1[[#This Row],[Predictors]])-LEN(SUBSTITUTE(Table1[[#This Row],[Predictors]],".","")))/Table1[[#This Row],[NumPredictors]],0)</f>
        <v>0</v>
      </c>
      <c r="AU163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5" s="29">
        <f>1-(Table1[[#This Row],[P_2gram]]+Table1[[#This Row],[P_order]]+Table1[[#This Row],[P_se]])</f>
        <v>0.6</v>
      </c>
    </row>
    <row r="1636" spans="1:48" x14ac:dyDescent="0.25">
      <c r="A1636" s="11">
        <v>2</v>
      </c>
      <c r="B1636" s="11" t="s">
        <v>645</v>
      </c>
      <c r="C1636" s="11" t="s">
        <v>185</v>
      </c>
      <c r="D1636" s="26" t="s">
        <v>1510</v>
      </c>
      <c r="E1636" s="11">
        <v>4000</v>
      </c>
      <c r="F16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36" s="11" t="s">
        <v>878</v>
      </c>
      <c r="H1636" s="16">
        <v>1</v>
      </c>
      <c r="I1636" s="19">
        <v>42794.696793981479</v>
      </c>
      <c r="J1636" s="11" t="s">
        <v>405</v>
      </c>
      <c r="K1636" s="11" t="s">
        <v>11</v>
      </c>
      <c r="L1636" t="str">
        <f>SUBSTITUTE(SUBSTITUTE(Table1[[#This Row],[PredictorSetsOrig]],"task","act"),"startend","se")</f>
        <v>act,se</v>
      </c>
      <c r="M1636" s="4" t="s">
        <v>14</v>
      </c>
      <c r="N1636" s="16">
        <v>5</v>
      </c>
      <c r="O1636" s="16">
        <v>5</v>
      </c>
      <c r="P1636" s="21">
        <v>0.79600000000000004</v>
      </c>
      <c r="Q1636" s="21">
        <v>0.80700000000000005</v>
      </c>
      <c r="R1636" s="16">
        <v>9.9999999999909103E-3</v>
      </c>
      <c r="S1636" s="16">
        <v>3.41</v>
      </c>
      <c r="T1636" s="16">
        <v>9.9999999999994302E-2</v>
      </c>
      <c r="U1636" s="16">
        <v>2.0888261106821502</v>
      </c>
      <c r="V1636" s="17">
        <v>6.9605890807084903</v>
      </c>
      <c r="W1636" s="7">
        <f>IFERROR(Table1[[#This Row],[MutualInformation]]/Table1[[#This Row],[MutualInformationPotential]],0)</f>
        <v>0.30009329475739388</v>
      </c>
      <c r="X1636" s="16">
        <v>4.8131005202320901E-2</v>
      </c>
      <c r="Y1636" s="27">
        <v>0.38147101411214301</v>
      </c>
      <c r="Z1636" s="16">
        <f>IFERROR(Table1[[#This Row],[MutualInformationVsOutcome]]/Table1[[#This Row],[MutualInformationVsOutcomePotential]],0)</f>
        <v>0.12617211641713774</v>
      </c>
      <c r="AA1636" s="16">
        <v>12</v>
      </c>
      <c r="AB1636" s="16">
        <v>784</v>
      </c>
      <c r="AC1636" s="16">
        <v>21</v>
      </c>
      <c r="AD1636" s="16">
        <v>183</v>
      </c>
      <c r="AE1636" s="16" t="s">
        <v>610</v>
      </c>
      <c r="AF16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36" s="5" t="str">
        <f>RIGHT(Table1[[#This Row],[AlgorithmFunc]],LEN(Table1[[#This Row],[AlgorithmFunc]])-16)</f>
        <v>Random</v>
      </c>
      <c r="AH1636" s="16">
        <v>796</v>
      </c>
      <c r="AI1636" s="16">
        <v>204</v>
      </c>
      <c r="AJ1636" s="16">
        <v>33</v>
      </c>
      <c r="AK1636" s="16">
        <v>967</v>
      </c>
      <c r="AL1636" s="16">
        <v>1000</v>
      </c>
      <c r="AM1636" s="16">
        <v>0.79600000000000004</v>
      </c>
      <c r="AN1636" s="16">
        <v>0.22353600000000001</v>
      </c>
      <c r="AO1636" s="16">
        <v>0.73727049805271083</v>
      </c>
      <c r="AP1636" s="16">
        <v>195</v>
      </c>
      <c r="AQ1636" s="16">
        <v>805</v>
      </c>
      <c r="AR1636" s="21">
        <v>0.19500000000000001</v>
      </c>
      <c r="AS1636" s="21">
        <v>0</v>
      </c>
      <c r="AT1636" s="21">
        <v>0</v>
      </c>
      <c r="AU1636" s="21">
        <v>0</v>
      </c>
      <c r="AV1636" s="21">
        <v>1</v>
      </c>
    </row>
    <row r="1637" spans="1:48" x14ac:dyDescent="0.25">
      <c r="A1637">
        <v>49</v>
      </c>
      <c r="B1637" t="s">
        <v>645</v>
      </c>
      <c r="C1637" t="s">
        <v>190</v>
      </c>
      <c r="D1637" s="26" t="s">
        <v>1510</v>
      </c>
      <c r="E1637">
        <v>4000</v>
      </c>
      <c r="F16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37" t="s">
        <v>528</v>
      </c>
      <c r="H1637" s="3">
        <v>1</v>
      </c>
      <c r="I1637" s="1">
        <v>42784.958761574075</v>
      </c>
      <c r="J1637" t="s">
        <v>85</v>
      </c>
      <c r="K1637" t="s">
        <v>11</v>
      </c>
      <c r="L1637" t="str">
        <f>SUBSTITUTE(SUBSTITUTE(Table1[[#This Row],[PredictorSetsOrig]],"task","act"),"startend","se")</f>
        <v>act,se,2gram,order</v>
      </c>
      <c r="M1637" s="14" t="s">
        <v>20</v>
      </c>
      <c r="N1637" s="3">
        <v>10</v>
      </c>
      <c r="O1637" s="3">
        <f>IF(Table1[[#This Row],[Algorithm]]="None",0,IF(Table1[[#This Row],[NumPredictors]]&lt;=5,5,IF(Table1[[#This Row],[NumPredictors]]&lt;=10,10,IF(Table1[[#This Row],[NumPredictors]]&lt;=30,30,50))))</f>
        <v>10</v>
      </c>
      <c r="P1637" s="2">
        <v>0.79600000000000004</v>
      </c>
      <c r="Q1637" s="2">
        <v>0.80600000000000005</v>
      </c>
      <c r="R1637">
        <v>1578.23</v>
      </c>
      <c r="S1637">
        <v>4.3999999999996398</v>
      </c>
      <c r="T1637">
        <v>1.9300000000002899</v>
      </c>
      <c r="U1637" s="3">
        <v>3.1439595883036402</v>
      </c>
      <c r="V1637" s="17">
        <v>7.30761563701172</v>
      </c>
      <c r="W1637" s="22">
        <f>IFERROR(Table1[[#This Row],[MutualInformation]]/Table1[[#This Row],[MutualInformationPotential]],0)</f>
        <v>0.43023056280903266</v>
      </c>
      <c r="X1637" s="3">
        <v>0.26259793600884002</v>
      </c>
      <c r="Y1637" s="3">
        <v>0.62240735263359004</v>
      </c>
      <c r="Z1637" s="3">
        <f>IFERROR(Table1[[#This Row],[MutualInformationVsOutcome]]/Table1[[#This Row],[MutualInformationVsOutcomePotential]],0)</f>
        <v>0.42190686677737704</v>
      </c>
      <c r="AA1637">
        <v>234</v>
      </c>
      <c r="AB1637">
        <v>562</v>
      </c>
      <c r="AC1637">
        <v>74</v>
      </c>
      <c r="AD1637">
        <v>130</v>
      </c>
      <c r="AE1637" s="3" t="s">
        <v>89</v>
      </c>
      <c r="AF16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637" s="17" t="str">
        <f>RIGHT(Table1[[#This Row],[AlgorithmFunc]],LEN(Table1[[#This Row],[AlgorithmFunc]])-16)</f>
        <v>Blanket</v>
      </c>
      <c r="AH1637" s="3">
        <f>Table1[[#This Row],['# CM TP]]+Table1[[#This Row],['# CM TN]]</f>
        <v>796</v>
      </c>
      <c r="AI1637" s="3">
        <f>Table1[[#This Row],['# CM FP]]+Table1[[#This Row],['# CM FN]]</f>
        <v>204</v>
      </c>
      <c r="AJ1637" s="3">
        <f>Table1[[#This Row],['# CM TP]]+Table1[[#This Row],['# CM FP]]</f>
        <v>308</v>
      </c>
      <c r="AK1637" s="3">
        <f>Table1[[#This Row],['# CM TN]]+Table1[[#This Row],['# CM FN]]</f>
        <v>692</v>
      </c>
      <c r="AL1637" s="3">
        <f>Table1[[#This Row],[GT_T]]+Table1[[#This Row],[GT_F]]</f>
        <v>1000</v>
      </c>
      <c r="AM1637" s="3">
        <f>IFERROR((Table1[[#This Row],['# CM TP]]+Table1[[#This Row],['# CM TN]])/Table1[[#This Row],[GT_TOT]], 0)</f>
        <v>0.79600000000000004</v>
      </c>
      <c r="AN1637" s="3">
        <f>IFERROR(((Table1[[#This Row],[GT_T]]*Table1[[#This Row],[GT_ML_P]]/Table1[[#This Row],[GT_TOT]])+(Table1[[#This Row],[GT_F]]*Table1[[#This Row],[GT_ML_N]]/Table1[[#This Row],[GT_TOT]]))/Table1[[#This Row],[GT_TOT]],0)</f>
        <v>0.38633600000000001</v>
      </c>
      <c r="AO1637" s="3">
        <f>(Table1[[#This Row],[OBS_ACC]]-Table1[[#This Row],[EXP_ACC]])/(1-Table1[[#This Row],[EXP_ACC]])</f>
        <v>0.66757052719403454</v>
      </c>
      <c r="AP1637" s="3">
        <f>Table1[[#This Row],['# CM TP]]+Table1[[#This Row],['# CM FN]]</f>
        <v>364</v>
      </c>
      <c r="AQ1637" s="3">
        <f>Table1[[#This Row],['# CM TN]]+Table1[[#This Row],['# CM FP]]</f>
        <v>636</v>
      </c>
      <c r="AR1637" s="2">
        <f>IFERROR(Table1[[#This Row],[NUM_T]]/(Table1[[#This Row],[NUM_T]]+Table1[[#This Row],[NUM_F]]),0)</f>
        <v>0.36399999999999999</v>
      </c>
      <c r="AS1637" s="2">
        <f>IFERROR(((LEN(Table1[[#This Row],[Predictors]])-LEN(SUBSTITUTE(Table1[[#This Row],[Predictors]],"_","")))/Table1[[#This Row],[NumPredictors]])-Table1[[#This Row],[P_se]],0)</f>
        <v>0.2</v>
      </c>
      <c r="AT1637" s="2">
        <f>IFERROR((LEN(Table1[[#This Row],[Predictors]])-LEN(SUBSTITUTE(Table1[[#This Row],[Predictors]],".","")))/Table1[[#This Row],[NumPredictors]],0)</f>
        <v>0</v>
      </c>
      <c r="AU16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7" s="2">
        <f>1-(Table1[[#This Row],[P_2gram]]+Table1[[#This Row],[P_order]]+Table1[[#This Row],[P_se]])</f>
        <v>0.8</v>
      </c>
    </row>
    <row r="1638" spans="1:48" x14ac:dyDescent="0.25">
      <c r="A1638" s="11">
        <v>34</v>
      </c>
      <c r="B1638" s="11" t="s">
        <v>645</v>
      </c>
      <c r="C1638" s="11" t="s">
        <v>185</v>
      </c>
      <c r="D1638" s="26" t="s">
        <v>1510</v>
      </c>
      <c r="E1638" s="11">
        <v>4000</v>
      </c>
      <c r="F16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38" s="11" t="s">
        <v>878</v>
      </c>
      <c r="H1638" s="16">
        <v>3</v>
      </c>
      <c r="I1638" s="19">
        <v>42798.709560185183</v>
      </c>
      <c r="J1638" s="16" t="s">
        <v>405</v>
      </c>
      <c r="K1638" s="19" t="s">
        <v>11</v>
      </c>
      <c r="L1638" t="str">
        <f>SUBSTITUTE(SUBSTITUTE(Table1[[#This Row],[PredictorSetsOrig]],"task","act"),"startend","se")</f>
        <v>act</v>
      </c>
      <c r="M1638" s="4" t="s">
        <v>12</v>
      </c>
      <c r="N1638" s="16">
        <v>5</v>
      </c>
      <c r="O1638" s="16">
        <f>IF(Table1[[#This Row],[Algorithm]]="None",0,IF(Table1[[#This Row],[NumPredictors]]&lt;=5,5,IF(Table1[[#This Row],[NumPredictors]]&lt;=10,10,IF(Table1[[#This Row],[NumPredictors]]&lt;=30,30,50))))</f>
        <v>5</v>
      </c>
      <c r="P1638" s="21">
        <v>0.79600000000000004</v>
      </c>
      <c r="Q1638" s="21">
        <v>0.8</v>
      </c>
      <c r="R1638" s="16">
        <v>2.00000000000955E-2</v>
      </c>
      <c r="S1638" s="16">
        <v>3.20999999999992</v>
      </c>
      <c r="T1638" s="16">
        <v>0.100000000000023</v>
      </c>
      <c r="U1638" s="16">
        <v>1.2286196287164199</v>
      </c>
      <c r="V1638" s="17">
        <v>6.6527099250221697</v>
      </c>
      <c r="W1638" s="7">
        <f>IFERROR(Table1[[#This Row],[MutualInformation]]/Table1[[#This Row],[MutualInformationPotential]],0)</f>
        <v>0.18467957307071758</v>
      </c>
      <c r="X1638" s="16">
        <v>1.93942891685541E-2</v>
      </c>
      <c r="Y1638" s="27">
        <v>0.37128971067814898</v>
      </c>
      <c r="Z1638" s="16">
        <f>IFERROR(Table1[[#This Row],[MutualInformationVsOutcome]]/Table1[[#This Row],[MutualInformationVsOutcomePotential]],0)</f>
        <v>5.2234922247457495E-2</v>
      </c>
      <c r="AA1638" s="16">
        <v>0</v>
      </c>
      <c r="AB1638" s="16">
        <v>796</v>
      </c>
      <c r="AC1638" s="16">
        <v>1</v>
      </c>
      <c r="AD1638" s="16">
        <v>203</v>
      </c>
      <c r="AE1638" s="16" t="s">
        <v>848</v>
      </c>
      <c r="AF16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38" s="5" t="str">
        <f>RIGHT(Table1[[#This Row],[AlgorithmFunc]],LEN(Table1[[#This Row],[AlgorithmFunc]])-16)</f>
        <v>Random</v>
      </c>
      <c r="AH1638" s="16">
        <f>Table1[[#This Row],['# CM TP]]+Table1[[#This Row],['# CM TN]]</f>
        <v>796</v>
      </c>
      <c r="AI1638" s="16">
        <f>Table1[[#This Row],['# CM FP]]+Table1[[#This Row],['# CM FN]]</f>
        <v>204</v>
      </c>
      <c r="AJ1638" s="16">
        <f>Table1[[#This Row],['# CM TP]]+Table1[[#This Row],['# CM FP]]</f>
        <v>1</v>
      </c>
      <c r="AK1638" s="16">
        <f>Table1[[#This Row],['# CM TN]]+Table1[[#This Row],['# CM FN]]</f>
        <v>999</v>
      </c>
      <c r="AL1638" s="16">
        <f>Table1[[#This Row],[GT_T]]+Table1[[#This Row],[GT_F]]</f>
        <v>1000</v>
      </c>
      <c r="AM1638" s="16">
        <f>IFERROR((Table1[[#This Row],['# CM TP]]+Table1[[#This Row],['# CM TN]])/Table1[[#This Row],[GT_TOT]], 0)</f>
        <v>0.79600000000000004</v>
      </c>
      <c r="AN1638" s="16">
        <f>IFERROR(((Table1[[#This Row],[GT_T]]*Table1[[#This Row],[GT_ML_P]]/Table1[[#This Row],[GT_TOT]])+(Table1[[#This Row],[GT_F]]*Table1[[#This Row],[GT_ML_N]]/Table1[[#This Row],[GT_TOT]]))/Table1[[#This Row],[GT_TOT]],0)</f>
        <v>0.204592</v>
      </c>
      <c r="AO1638" s="16">
        <f>(Table1[[#This Row],[OBS_ACC]]-Table1[[#This Row],[EXP_ACC]])/(1-Table1[[#This Row],[EXP_ACC]])</f>
        <v>0.74352784985818599</v>
      </c>
      <c r="AP1638" s="16">
        <f>Table1[[#This Row],['# CM TP]]+Table1[[#This Row],['# CM FN]]</f>
        <v>203</v>
      </c>
      <c r="AQ1638" s="16">
        <f>Table1[[#This Row],['# CM TN]]+Table1[[#This Row],['# CM FP]]</f>
        <v>797</v>
      </c>
      <c r="AR1638" s="21">
        <f>IFERROR(Table1[[#This Row],[NUM_T]]/(Table1[[#This Row],[NUM_T]]+Table1[[#This Row],[NUM_F]]),0)</f>
        <v>0.20300000000000001</v>
      </c>
      <c r="AS1638" s="21">
        <f>IFERROR(((LEN(Table1[[#This Row],[Predictors]])-LEN(SUBSTITUTE(Table1[[#This Row],[Predictors]],"_","")))/Table1[[#This Row],[NumPredictors]])-Table1[[#This Row],[P_se]],0)</f>
        <v>0</v>
      </c>
      <c r="AT1638" s="21">
        <f>IFERROR((LEN(Table1[[#This Row],[Predictors]])-LEN(SUBSTITUTE(Table1[[#This Row],[Predictors]],".","")))/Table1[[#This Row],[NumPredictors]],0)</f>
        <v>0</v>
      </c>
      <c r="AU1638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8" s="21">
        <f>1-(Table1[[#This Row],[P_2gram]]+Table1[[#This Row],[P_order]]+Table1[[#This Row],[P_se]])</f>
        <v>1</v>
      </c>
    </row>
    <row r="1639" spans="1:48" x14ac:dyDescent="0.25">
      <c r="A1639" s="11">
        <v>39</v>
      </c>
      <c r="B1639" s="11" t="s">
        <v>645</v>
      </c>
      <c r="C1639" s="11" t="s">
        <v>185</v>
      </c>
      <c r="D1639" s="26" t="s">
        <v>1510</v>
      </c>
      <c r="E1639" s="11">
        <v>4000</v>
      </c>
      <c r="F16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639" s="11" t="s">
        <v>878</v>
      </c>
      <c r="H1639" s="16">
        <v>3</v>
      </c>
      <c r="I1639" s="19">
        <v>42798.709826388891</v>
      </c>
      <c r="J1639" s="16" t="s">
        <v>405</v>
      </c>
      <c r="K1639" s="19" t="s">
        <v>11</v>
      </c>
      <c r="L1639" t="str">
        <f>SUBSTITUTE(SUBSTITUTE(Table1[[#This Row],[PredictorSetsOrig]],"task","act"),"startend","se")</f>
        <v>act,2gram</v>
      </c>
      <c r="M1639" s="4" t="s">
        <v>22</v>
      </c>
      <c r="N1639" s="16">
        <v>5</v>
      </c>
      <c r="O1639" s="16">
        <f>IF(Table1[[#This Row],[Algorithm]]="None",0,IF(Table1[[#This Row],[NumPredictors]]&lt;=5,5,IF(Table1[[#This Row],[NumPredictors]]&lt;=10,10,IF(Table1[[#This Row],[NumPredictors]]&lt;=30,30,50))))</f>
        <v>5</v>
      </c>
      <c r="P1639" s="21">
        <v>0.79600000000000004</v>
      </c>
      <c r="Q1639" s="21">
        <v>0.80200000000000005</v>
      </c>
      <c r="R1639" s="16">
        <v>0.18999999999994099</v>
      </c>
      <c r="S1639" s="16">
        <v>3.00999999999999</v>
      </c>
      <c r="T1639" s="16">
        <v>0.63999999999998602</v>
      </c>
      <c r="U1639" s="16">
        <v>0.33865142399377102</v>
      </c>
      <c r="V1639" s="17">
        <v>7.30761563701172</v>
      </c>
      <c r="W1639" s="7">
        <f>IFERROR(Table1[[#This Row],[MutualInformation]]/Table1[[#This Row],[MutualInformationPotential]],0)</f>
        <v>4.6342260022347682E-2</v>
      </c>
      <c r="X1639" s="16">
        <v>9.4033323146502906E-3</v>
      </c>
      <c r="Y1639" s="3">
        <v>0.40525441704633902</v>
      </c>
      <c r="Z1639" s="16">
        <f>IFERROR(Table1[[#This Row],[MutualInformationVsOutcome]]/Table1[[#This Row],[MutualInformationVsOutcomePotential]],0)</f>
        <v>2.3203528250686684E-2</v>
      </c>
      <c r="AA1639" s="16">
        <v>0</v>
      </c>
      <c r="AB1639" s="16">
        <v>796</v>
      </c>
      <c r="AC1639" s="16">
        <v>1</v>
      </c>
      <c r="AD1639" s="16">
        <v>203</v>
      </c>
      <c r="AE1639" s="16" t="s">
        <v>852</v>
      </c>
      <c r="AF16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39" s="5" t="str">
        <f>RIGHT(Table1[[#This Row],[AlgorithmFunc]],LEN(Table1[[#This Row],[AlgorithmFunc]])-16)</f>
        <v>Random</v>
      </c>
      <c r="AH1639" s="16">
        <f>Table1[[#This Row],['# CM TP]]+Table1[[#This Row],['# CM TN]]</f>
        <v>796</v>
      </c>
      <c r="AI1639" s="16">
        <f>Table1[[#This Row],['# CM FP]]+Table1[[#This Row],['# CM FN]]</f>
        <v>204</v>
      </c>
      <c r="AJ1639" s="16">
        <f>Table1[[#This Row],['# CM TP]]+Table1[[#This Row],['# CM FP]]</f>
        <v>1</v>
      </c>
      <c r="AK1639" s="16">
        <f>Table1[[#This Row],['# CM TN]]+Table1[[#This Row],['# CM FN]]</f>
        <v>999</v>
      </c>
      <c r="AL1639" s="16">
        <f>Table1[[#This Row],[GT_T]]+Table1[[#This Row],[GT_F]]</f>
        <v>1000</v>
      </c>
      <c r="AM1639" s="16">
        <f>IFERROR((Table1[[#This Row],['# CM TP]]+Table1[[#This Row],['# CM TN]])/Table1[[#This Row],[GT_TOT]], 0)</f>
        <v>0.79600000000000004</v>
      </c>
      <c r="AN1639" s="16">
        <f>IFERROR(((Table1[[#This Row],[GT_T]]*Table1[[#This Row],[GT_ML_P]]/Table1[[#This Row],[GT_TOT]])+(Table1[[#This Row],[GT_F]]*Table1[[#This Row],[GT_ML_N]]/Table1[[#This Row],[GT_TOT]]))/Table1[[#This Row],[GT_TOT]],0)</f>
        <v>0.204592</v>
      </c>
      <c r="AO1639" s="16">
        <f>(Table1[[#This Row],[OBS_ACC]]-Table1[[#This Row],[EXP_ACC]])/(1-Table1[[#This Row],[EXP_ACC]])</f>
        <v>0.74352784985818599</v>
      </c>
      <c r="AP1639" s="16">
        <f>Table1[[#This Row],['# CM TP]]+Table1[[#This Row],['# CM FN]]</f>
        <v>203</v>
      </c>
      <c r="AQ1639" s="16">
        <f>Table1[[#This Row],['# CM TN]]+Table1[[#This Row],['# CM FP]]</f>
        <v>797</v>
      </c>
      <c r="AR1639" s="21">
        <f>IFERROR(Table1[[#This Row],[NUM_T]]/(Table1[[#This Row],[NUM_T]]+Table1[[#This Row],[NUM_F]]),0)</f>
        <v>0.20300000000000001</v>
      </c>
      <c r="AS1639" s="21">
        <f>IFERROR(((LEN(Table1[[#This Row],[Predictors]])-LEN(SUBSTITUTE(Table1[[#This Row],[Predictors]],"_","")))/Table1[[#This Row],[NumPredictors]])-Table1[[#This Row],[P_se]],0)</f>
        <v>1</v>
      </c>
      <c r="AT1639" s="21">
        <f>IFERROR((LEN(Table1[[#This Row],[Predictors]])-LEN(SUBSTITUTE(Table1[[#This Row],[Predictors]],".","")))/Table1[[#This Row],[NumPredictors]],0)</f>
        <v>0</v>
      </c>
      <c r="AU1639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39" s="21">
        <f>1-(Table1[[#This Row],[P_2gram]]+Table1[[#This Row],[P_order]]+Table1[[#This Row],[P_se]])</f>
        <v>0</v>
      </c>
    </row>
    <row r="1640" spans="1:48" x14ac:dyDescent="0.25">
      <c r="A1640" s="11">
        <v>50</v>
      </c>
      <c r="B1640" s="11" t="s">
        <v>645</v>
      </c>
      <c r="C1640" s="11" t="s">
        <v>185</v>
      </c>
      <c r="D1640" s="26" t="s">
        <v>1510</v>
      </c>
      <c r="E1640" s="11">
        <v>4000</v>
      </c>
      <c r="F16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640" s="11" t="s">
        <v>878</v>
      </c>
      <c r="H1640" s="16">
        <v>3</v>
      </c>
      <c r="I1640" s="19">
        <v>42798.710462962961</v>
      </c>
      <c r="J1640" s="16" t="s">
        <v>405</v>
      </c>
      <c r="K1640" s="19" t="s">
        <v>11</v>
      </c>
      <c r="L1640" t="str">
        <f>SUBSTITUTE(SUBSTITUTE(Table1[[#This Row],[PredictorSetsOrig]],"task","act"),"startend","se")</f>
        <v>act,2gram</v>
      </c>
      <c r="M1640" s="4" t="s">
        <v>22</v>
      </c>
      <c r="N1640" s="16">
        <v>10</v>
      </c>
      <c r="O1640" s="16">
        <f>IF(Table1[[#This Row],[Algorithm]]="None",0,IF(Table1[[#This Row],[NumPredictors]]&lt;=5,5,IF(Table1[[#This Row],[NumPredictors]]&lt;=10,10,IF(Table1[[#This Row],[NumPredictors]]&lt;=30,30,50))))</f>
        <v>10</v>
      </c>
      <c r="P1640" s="21">
        <v>0.79600000000000004</v>
      </c>
      <c r="Q1640" s="21">
        <v>0.80200000000000005</v>
      </c>
      <c r="R1640" s="16">
        <v>0.16999999999995899</v>
      </c>
      <c r="S1640" s="16">
        <v>3.5999999999999099</v>
      </c>
      <c r="T1640" s="16">
        <v>0.66999999999995896</v>
      </c>
      <c r="U1640" s="16">
        <v>0.35361918458965902</v>
      </c>
      <c r="V1640" s="17">
        <v>7.30761563701172</v>
      </c>
      <c r="W1640" s="7">
        <f>IFERROR(Table1[[#This Row],[MutualInformation]]/Table1[[#This Row],[MutualInformationPotential]],0)</f>
        <v>4.8390501383056235E-2</v>
      </c>
      <c r="X1640" s="16">
        <v>9.6614056363586408E-3</v>
      </c>
      <c r="Y1640" s="3">
        <v>0.40525441704633902</v>
      </c>
      <c r="Z1640" s="16">
        <f>IFERROR(Table1[[#This Row],[MutualInformationVsOutcome]]/Table1[[#This Row],[MutualInformationVsOutcomePotential]],0)</f>
        <v>2.3840346286105756E-2</v>
      </c>
      <c r="AA1640" s="16">
        <v>0</v>
      </c>
      <c r="AB1640" s="16">
        <v>796</v>
      </c>
      <c r="AC1640" s="16">
        <v>1</v>
      </c>
      <c r="AD1640" s="16">
        <v>203</v>
      </c>
      <c r="AE1640" s="16" t="s">
        <v>862</v>
      </c>
      <c r="AF16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40" s="5" t="str">
        <f>RIGHT(Table1[[#This Row],[AlgorithmFunc]],LEN(Table1[[#This Row],[AlgorithmFunc]])-16)</f>
        <v>Random</v>
      </c>
      <c r="AH1640" s="16">
        <f>Table1[[#This Row],['# CM TP]]+Table1[[#This Row],['# CM TN]]</f>
        <v>796</v>
      </c>
      <c r="AI1640" s="16">
        <f>Table1[[#This Row],['# CM FP]]+Table1[[#This Row],['# CM FN]]</f>
        <v>204</v>
      </c>
      <c r="AJ1640" s="16">
        <f>Table1[[#This Row],['# CM TP]]+Table1[[#This Row],['# CM FP]]</f>
        <v>1</v>
      </c>
      <c r="AK1640" s="16">
        <f>Table1[[#This Row],['# CM TN]]+Table1[[#This Row],['# CM FN]]</f>
        <v>999</v>
      </c>
      <c r="AL1640" s="16">
        <f>Table1[[#This Row],[GT_T]]+Table1[[#This Row],[GT_F]]</f>
        <v>1000</v>
      </c>
      <c r="AM1640" s="16">
        <f>IFERROR((Table1[[#This Row],['# CM TP]]+Table1[[#This Row],['# CM TN]])/Table1[[#This Row],[GT_TOT]], 0)</f>
        <v>0.79600000000000004</v>
      </c>
      <c r="AN1640" s="16">
        <f>IFERROR(((Table1[[#This Row],[GT_T]]*Table1[[#This Row],[GT_ML_P]]/Table1[[#This Row],[GT_TOT]])+(Table1[[#This Row],[GT_F]]*Table1[[#This Row],[GT_ML_N]]/Table1[[#This Row],[GT_TOT]]))/Table1[[#This Row],[GT_TOT]],0)</f>
        <v>0.204592</v>
      </c>
      <c r="AO1640" s="16">
        <f>(Table1[[#This Row],[OBS_ACC]]-Table1[[#This Row],[EXP_ACC]])/(1-Table1[[#This Row],[EXP_ACC]])</f>
        <v>0.74352784985818599</v>
      </c>
      <c r="AP1640" s="16">
        <f>Table1[[#This Row],['# CM TP]]+Table1[[#This Row],['# CM FN]]</f>
        <v>203</v>
      </c>
      <c r="AQ1640" s="16">
        <f>Table1[[#This Row],['# CM TN]]+Table1[[#This Row],['# CM FP]]</f>
        <v>797</v>
      </c>
      <c r="AR1640" s="21">
        <f>IFERROR(Table1[[#This Row],[NUM_T]]/(Table1[[#This Row],[NUM_T]]+Table1[[#This Row],[NUM_F]]),0)</f>
        <v>0.20300000000000001</v>
      </c>
      <c r="AS1640" s="21">
        <f>IFERROR(((LEN(Table1[[#This Row],[Predictors]])-LEN(SUBSTITUTE(Table1[[#This Row],[Predictors]],"_","")))/Table1[[#This Row],[NumPredictors]])-Table1[[#This Row],[P_se]],0)</f>
        <v>1</v>
      </c>
      <c r="AT1640" s="21">
        <f>IFERROR((LEN(Table1[[#This Row],[Predictors]])-LEN(SUBSTITUTE(Table1[[#This Row],[Predictors]],".","")))/Table1[[#This Row],[NumPredictors]],0)</f>
        <v>0</v>
      </c>
      <c r="AU1640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0" s="21">
        <f>1-(Table1[[#This Row],[P_2gram]]+Table1[[#This Row],[P_order]]+Table1[[#This Row],[P_se]])</f>
        <v>0</v>
      </c>
    </row>
    <row r="1641" spans="1:48" x14ac:dyDescent="0.25">
      <c r="A1641">
        <v>14</v>
      </c>
      <c r="B1641" t="s">
        <v>645</v>
      </c>
      <c r="C1641" t="s">
        <v>190</v>
      </c>
      <c r="D1641" s="26" t="s">
        <v>1510</v>
      </c>
      <c r="E1641">
        <v>40000</v>
      </c>
      <c r="F16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41" t="s">
        <v>398</v>
      </c>
      <c r="H1641" s="3">
        <v>1</v>
      </c>
      <c r="I1641" s="1">
        <v>42783.031111111108</v>
      </c>
      <c r="J1641" t="s">
        <v>159</v>
      </c>
      <c r="K1641" t="s">
        <v>11</v>
      </c>
      <c r="L1641" t="str">
        <f>SUBSTITUTE(SUBSTITUTE(Table1[[#This Row],[PredictorSetsOrig]],"task","act"),"startend","se")</f>
        <v>act,2gram</v>
      </c>
      <c r="M1641" s="14" t="s">
        <v>22</v>
      </c>
      <c r="N1641" s="3">
        <v>10</v>
      </c>
      <c r="O1641" s="3">
        <f>IF(Table1[[#This Row],[Algorithm]]="None",0,IF(Table1[[#This Row],[NumPredictors]]&lt;=5,5,IF(Table1[[#This Row],[NumPredictors]]&lt;=10,10,IF(Table1[[#This Row],[NumPredictors]]&lt;=30,30,50))))</f>
        <v>10</v>
      </c>
      <c r="P1641" s="2">
        <v>0.79559999999999997</v>
      </c>
      <c r="Q1641" s="2">
        <v>0.81166666666666698</v>
      </c>
      <c r="R1641">
        <v>1936.6499999999901</v>
      </c>
      <c r="S1641">
        <v>35.25</v>
      </c>
      <c r="T1641">
        <v>6.6899999999877799</v>
      </c>
      <c r="U1641" s="3">
        <v>2.7332166041638302</v>
      </c>
      <c r="V1641" s="17">
        <v>8.2937834738371201</v>
      </c>
      <c r="W1641" s="22">
        <f>IFERROR(Table1[[#This Row],[MutualInformation]]/Table1[[#This Row],[MutualInformationPotential]],0)</f>
        <v>0.32955003139228412</v>
      </c>
      <c r="X1641" s="3">
        <v>9.5967574790498694E-2</v>
      </c>
      <c r="Y1641" s="3">
        <v>0.445241081265214</v>
      </c>
      <c r="Z1641" s="3">
        <f>IFERROR(Table1[[#This Row],[MutualInformationVsOutcome]]/Table1[[#This Row],[MutualInformationVsOutcomePotential]],0)</f>
        <v>0.21554070104625922</v>
      </c>
      <c r="AA1641">
        <v>62</v>
      </c>
      <c r="AB1641">
        <v>7894</v>
      </c>
      <c r="AC1641">
        <v>44</v>
      </c>
      <c r="AD1641">
        <v>2000</v>
      </c>
      <c r="AE1641" s="3" t="s">
        <v>378</v>
      </c>
      <c r="AF16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641" s="17" t="str">
        <f>RIGHT(Table1[[#This Row],[AlgorithmFunc]],LEN(Table1[[#This Row],[AlgorithmFunc]])-16)</f>
        <v>LASSORepeated</v>
      </c>
      <c r="AH1641" s="3">
        <f>Table1[[#This Row],['# CM TP]]+Table1[[#This Row],['# CM TN]]</f>
        <v>7956</v>
      </c>
      <c r="AI1641" s="3">
        <f>Table1[[#This Row],['# CM FP]]+Table1[[#This Row],['# CM FN]]</f>
        <v>2044</v>
      </c>
      <c r="AJ1641" s="3">
        <f>Table1[[#This Row],['# CM TP]]+Table1[[#This Row],['# CM FP]]</f>
        <v>106</v>
      </c>
      <c r="AK1641" s="3">
        <f>Table1[[#This Row],['# CM TN]]+Table1[[#This Row],['# CM FN]]</f>
        <v>9894</v>
      </c>
      <c r="AL1641" s="3">
        <f>Table1[[#This Row],[GT_T]]+Table1[[#This Row],[GT_F]]</f>
        <v>10000</v>
      </c>
      <c r="AM1641" s="3">
        <f>IFERROR((Table1[[#This Row],['# CM TP]]+Table1[[#This Row],['# CM TN]])/Table1[[#This Row],[GT_TOT]], 0)</f>
        <v>0.79559999999999997</v>
      </c>
      <c r="AN1641" s="3">
        <f>IFERROR(((Table1[[#This Row],[GT_T]]*Table1[[#This Row],[GT_ML_P]]/Table1[[#This Row],[GT_TOT]])+(Table1[[#This Row],[GT_F]]*Table1[[#This Row],[GT_ML_N]]/Table1[[#This Row],[GT_TOT]]))/Table1[[#This Row],[GT_TOT]],0)</f>
        <v>0.21066671999999997</v>
      </c>
      <c r="AO1641" s="3">
        <f>(Table1[[#This Row],[OBS_ACC]]-Table1[[#This Row],[EXP_ACC]])/(1-Table1[[#This Row],[EXP_ACC]])</f>
        <v>0.7410472798004919</v>
      </c>
      <c r="AP1641" s="3">
        <f>Table1[[#This Row],['# CM TP]]+Table1[[#This Row],['# CM FN]]</f>
        <v>2062</v>
      </c>
      <c r="AQ1641" s="3">
        <f>Table1[[#This Row],['# CM TN]]+Table1[[#This Row],['# CM FP]]</f>
        <v>7938</v>
      </c>
      <c r="AR1641" s="2">
        <f>IFERROR(Table1[[#This Row],[NUM_T]]/(Table1[[#This Row],[NUM_T]]+Table1[[#This Row],[NUM_F]]),0)</f>
        <v>0.20619999999999999</v>
      </c>
      <c r="AS1641" s="2">
        <f>IFERROR(((LEN(Table1[[#This Row],[Predictors]])-LEN(SUBSTITUTE(Table1[[#This Row],[Predictors]],"_","")))/Table1[[#This Row],[NumPredictors]])-Table1[[#This Row],[P_se]],0)</f>
        <v>0</v>
      </c>
      <c r="AT1641" s="2">
        <f>IFERROR((LEN(Table1[[#This Row],[Predictors]])-LEN(SUBSTITUTE(Table1[[#This Row],[Predictors]],".","")))/Table1[[#This Row],[NumPredictors]],0)</f>
        <v>0</v>
      </c>
      <c r="AU16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1" s="2">
        <f>1-(Table1[[#This Row],[P_2gram]]+Table1[[#This Row],[P_order]]+Table1[[#This Row],[P_se]])</f>
        <v>1</v>
      </c>
    </row>
    <row r="1642" spans="1:48" x14ac:dyDescent="0.25">
      <c r="A1642">
        <v>108</v>
      </c>
      <c r="B1642" t="s">
        <v>645</v>
      </c>
      <c r="C1642" t="s">
        <v>190</v>
      </c>
      <c r="D1642" s="26" t="s">
        <v>1510</v>
      </c>
      <c r="E1642">
        <v>40000</v>
      </c>
      <c r="F16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42" t="s">
        <v>1070</v>
      </c>
      <c r="H1642" s="3">
        <v>1</v>
      </c>
      <c r="I1642" s="1">
        <v>43118.827465277776</v>
      </c>
      <c r="J1642" t="s">
        <v>983</v>
      </c>
      <c r="K1642" t="s">
        <v>11</v>
      </c>
      <c r="L1642" t="str">
        <f>SUBSTITUTE(SUBSTITUTE(Table1[[#This Row],[PredictorSetsOrig]],"task","act"),"startend","se")</f>
        <v>2gram</v>
      </c>
      <c r="M1642" s="32" t="s">
        <v>434</v>
      </c>
      <c r="N1642" s="3">
        <v>10</v>
      </c>
      <c r="O1642" s="3">
        <f>IF(Table1[[#This Row],[Algorithm]]="None",0,IF(Table1[[#This Row],[NumPredictors]]&lt;=5,5,IF(Table1[[#This Row],[NumPredictors]]&lt;=10,10,IF(Table1[[#This Row],[NumPredictors]]&lt;=30,30,50))))</f>
        <v>10</v>
      </c>
      <c r="P1642" s="2">
        <v>0.79549999999999998</v>
      </c>
      <c r="Q1642" s="2">
        <v>0.7994</v>
      </c>
      <c r="R1642">
        <v>2.98000000000002</v>
      </c>
      <c r="S1642">
        <v>33.200000000000003</v>
      </c>
      <c r="T1642">
        <v>4.98000000000002</v>
      </c>
      <c r="U1642" s="3">
        <v>0.27162055947991498</v>
      </c>
      <c r="V1642" s="17">
        <v>8.2937834738371006</v>
      </c>
      <c r="W1642" s="22">
        <f>IFERROR(Table1[[#This Row],[MutualInformation]]/Table1[[#This Row],[MutualInformationPotential]],0)</f>
        <v>3.2749897599418556E-2</v>
      </c>
      <c r="X1642" s="3">
        <v>4.2316880806403398E-3</v>
      </c>
      <c r="Y1642" s="3">
        <v>0.445241081265216</v>
      </c>
      <c r="Z1642" s="3">
        <f>IFERROR(Table1[[#This Row],[MutualInformationVsOutcome]]/Table1[[#This Row],[MutualInformationVsOutcomePotential]],0)</f>
        <v>9.5042624292785271E-3</v>
      </c>
      <c r="AA1642">
        <v>58</v>
      </c>
      <c r="AB1642">
        <v>7897</v>
      </c>
      <c r="AC1642">
        <v>41</v>
      </c>
      <c r="AD1642">
        <v>2004</v>
      </c>
      <c r="AE1642" s="3" t="s">
        <v>1198</v>
      </c>
      <c r="AF16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642" s="17" t="str">
        <f>RIGHT(Table1[[#This Row],[AlgorithmFunc]],LEN(Table1[[#This Row],[AlgorithmFunc]])-16)</f>
        <v>Influence</v>
      </c>
      <c r="AH1642" s="3">
        <f>Table1[[#This Row],['# CM TP]]+Table1[[#This Row],['# CM TN]]</f>
        <v>7955</v>
      </c>
      <c r="AI1642" s="3">
        <f>Table1[[#This Row],['# CM FP]]+Table1[[#This Row],['# CM FN]]</f>
        <v>2045</v>
      </c>
      <c r="AJ1642" s="3">
        <f>Table1[[#This Row],['# CM TP]]+Table1[[#This Row],['# CM FP]]</f>
        <v>99</v>
      </c>
      <c r="AK1642" s="3">
        <f>Table1[[#This Row],['# CM TN]]+Table1[[#This Row],['# CM FN]]</f>
        <v>9901</v>
      </c>
      <c r="AL1642" s="3">
        <f>Table1[[#This Row],[GT_T]]+Table1[[#This Row],[GT_F]]</f>
        <v>10000</v>
      </c>
      <c r="AM1642" s="3">
        <f>IFERROR((Table1[[#This Row],['# CM TP]]+Table1[[#This Row],['# CM TN]])/Table1[[#This Row],[GT_TOT]], 0)</f>
        <v>0.79549999999999998</v>
      </c>
      <c r="AN1642" s="3">
        <f>IFERROR(((Table1[[#This Row],[GT_T]]*Table1[[#This Row],[GT_ML_P]]/Table1[[#This Row],[GT_TOT]])+(Table1[[#This Row],[GT_F]]*Table1[[#This Row],[GT_ML_N]]/Table1[[#This Row],[GT_TOT]]))/Table1[[#This Row],[GT_TOT]],0)</f>
        <v>0.21035090000000001</v>
      </c>
      <c r="AO1642" s="3">
        <f>(Table1[[#This Row],[OBS_ACC]]-Table1[[#This Row],[EXP_ACC]])/(1-Table1[[#This Row],[EXP_ACC]])</f>
        <v>0.74102420936084135</v>
      </c>
      <c r="AP1642" s="3">
        <f>Table1[[#This Row],['# CM TP]]+Table1[[#This Row],['# CM FN]]</f>
        <v>2062</v>
      </c>
      <c r="AQ1642" s="3">
        <f>Table1[[#This Row],['# CM TN]]+Table1[[#This Row],['# CM FP]]</f>
        <v>7938</v>
      </c>
      <c r="AR1642" s="2">
        <f>IFERROR(Table1[[#This Row],[NUM_T]]/(Table1[[#This Row],[NUM_T]]+Table1[[#This Row],[NUM_F]]),0)</f>
        <v>0.20619999999999999</v>
      </c>
      <c r="AS1642" s="2">
        <f>IFERROR(((LEN(Table1[[#This Row],[Predictors]])-LEN(SUBSTITUTE(Table1[[#This Row],[Predictors]],"_","")))/Table1[[#This Row],[NumPredictors]])-Table1[[#This Row],[P_se]],0)</f>
        <v>1</v>
      </c>
      <c r="AT1642" s="2">
        <f>IFERROR((LEN(Table1[[#This Row],[Predictors]])-LEN(SUBSTITUTE(Table1[[#This Row],[Predictors]],".","")))/Table1[[#This Row],[NumPredictors]],0)</f>
        <v>0</v>
      </c>
      <c r="AU16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2" s="2">
        <f>1-(Table1[[#This Row],[P_2gram]]+Table1[[#This Row],[P_order]]+Table1[[#This Row],[P_se]])</f>
        <v>0</v>
      </c>
    </row>
    <row r="1643" spans="1:48" x14ac:dyDescent="0.25">
      <c r="A1643">
        <v>54</v>
      </c>
      <c r="B1643" t="s">
        <v>645</v>
      </c>
      <c r="C1643" t="s">
        <v>190</v>
      </c>
      <c r="D1643" s="26" t="s">
        <v>1510</v>
      </c>
      <c r="E1643">
        <v>4000</v>
      </c>
      <c r="F16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643" s="3">
        <v>1</v>
      </c>
      <c r="I1643" s="1">
        <v>41312.448981481481</v>
      </c>
      <c r="J1643" t="s">
        <v>51</v>
      </c>
      <c r="K1643" t="s">
        <v>11</v>
      </c>
      <c r="L1643" t="str">
        <f>SUBSTITUTE(SUBSTITUTE(Table1[[#This Row],[PredictorSetsOrig]],"task","act"),"startend","se")</f>
        <v>act,2gram</v>
      </c>
      <c r="M1643" s="14" t="s">
        <v>22</v>
      </c>
      <c r="N1643" s="3">
        <v>30</v>
      </c>
      <c r="O1643" s="3">
        <f>IF(Table1[[#This Row],[Algorithm]]="None",0,IF(Table1[[#This Row],[NumPredictors]]&lt;=5,5,IF(Table1[[#This Row],[NumPredictors]]&lt;=10,10,IF(Table1[[#This Row],[NumPredictors]]&lt;=30,30,50))))</f>
        <v>30</v>
      </c>
      <c r="P1643" s="2">
        <v>0.79500000000000004</v>
      </c>
      <c r="Q1643" s="2">
        <v>0.78800000000000003</v>
      </c>
      <c r="R1643">
        <v>5.5600000000004002</v>
      </c>
      <c r="S1643">
        <v>6.2799999999997498</v>
      </c>
      <c r="T1643">
        <v>0.17000000000007301</v>
      </c>
      <c r="U1643" s="3">
        <v>3.6808399464922599</v>
      </c>
      <c r="V1643" s="17">
        <v>7.30761563701172</v>
      </c>
      <c r="W1643" s="22">
        <f>IFERROR(Table1[[#This Row],[MutualInformation]]/Table1[[#This Row],[MutualInformationPotential]],0)</f>
        <v>0.50369917211429227</v>
      </c>
      <c r="X1643" s="3">
        <v>0.25753897406200899</v>
      </c>
      <c r="Y1643" s="3">
        <v>0.62240735263359004</v>
      </c>
      <c r="Z1643" s="3">
        <f>IFERROR(Table1[[#This Row],[MutualInformationVsOutcome]]/Table1[[#This Row],[MutualInformationVsOutcomePotential]],0)</f>
        <v>0.41377881056881033</v>
      </c>
      <c r="AA1643">
        <v>226</v>
      </c>
      <c r="AB1643">
        <v>569</v>
      </c>
      <c r="AC1643">
        <v>67</v>
      </c>
      <c r="AD1643">
        <v>138</v>
      </c>
      <c r="AE1643" s="3" t="s">
        <v>156</v>
      </c>
      <c r="AF16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643" s="17" t="str">
        <f>RIGHT(Table1[[#This Row],[AlgorithmFunc]],LEN(Table1[[#This Row],[AlgorithmFunc]])-16)</f>
        <v>ClusterImportance</v>
      </c>
      <c r="AH1643" s="3">
        <f>Table1[[#This Row],['# CM TP]]+Table1[[#This Row],['# CM TN]]</f>
        <v>795</v>
      </c>
      <c r="AI1643" s="3">
        <f>Table1[[#This Row],['# CM FP]]+Table1[[#This Row],['# CM FN]]</f>
        <v>205</v>
      </c>
      <c r="AJ1643" s="3">
        <f>Table1[[#This Row],['# CM TP]]+Table1[[#This Row],['# CM FP]]</f>
        <v>293</v>
      </c>
      <c r="AK1643" s="3">
        <f>Table1[[#This Row],['# CM TN]]+Table1[[#This Row],['# CM FN]]</f>
        <v>707</v>
      </c>
      <c r="AL1643" s="3">
        <f>Table1[[#This Row],[GT_T]]+Table1[[#This Row],[GT_F]]</f>
        <v>1000</v>
      </c>
      <c r="AM1643" s="3">
        <f>IFERROR((Table1[[#This Row],['# CM TP]]+Table1[[#This Row],['# CM TN]])/Table1[[#This Row],[GT_TOT]], 0)</f>
        <v>0.79500000000000004</v>
      </c>
      <c r="AN1643" s="3">
        <f>IFERROR(((Table1[[#This Row],[GT_T]]*Table1[[#This Row],[GT_ML_P]]/Table1[[#This Row],[GT_TOT]])+(Table1[[#This Row],[GT_F]]*Table1[[#This Row],[GT_ML_N]]/Table1[[#This Row],[GT_TOT]]))/Table1[[#This Row],[GT_TOT]],0)</f>
        <v>0.37786999999999998</v>
      </c>
      <c r="AO1643" s="3">
        <f>(Table1[[#This Row],[OBS_ACC]]-Table1[[#This Row],[EXP_ACC]])/(1-Table1[[#This Row],[EXP_ACC]])</f>
        <v>0.67048687573336763</v>
      </c>
      <c r="AP1643" s="3">
        <f>Table1[[#This Row],['# CM TP]]+Table1[[#This Row],['# CM FN]]</f>
        <v>364</v>
      </c>
      <c r="AQ1643" s="3">
        <f>Table1[[#This Row],['# CM TN]]+Table1[[#This Row],['# CM FP]]</f>
        <v>636</v>
      </c>
      <c r="AR1643" s="2">
        <f>IFERROR(Table1[[#This Row],[NUM_T]]/(Table1[[#This Row],[NUM_T]]+Table1[[#This Row],[NUM_F]]),0)</f>
        <v>0.36399999999999999</v>
      </c>
      <c r="AS1643" s="2">
        <f>IFERROR(((LEN(Table1[[#This Row],[Predictors]])-LEN(SUBSTITUTE(Table1[[#This Row],[Predictors]],"_","")))/Table1[[#This Row],[NumPredictors]])-Table1[[#This Row],[P_se]],0)</f>
        <v>0.93333333333333335</v>
      </c>
      <c r="AT1643" s="2">
        <f>IFERROR((LEN(Table1[[#This Row],[Predictors]])-LEN(SUBSTITUTE(Table1[[#This Row],[Predictors]],".","")))/Table1[[#This Row],[NumPredictors]],0)</f>
        <v>0</v>
      </c>
      <c r="AU16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3" s="2">
        <f>1-(Table1[[#This Row],[P_2gram]]+Table1[[#This Row],[P_order]]+Table1[[#This Row],[P_se]])</f>
        <v>6.6666666666666652E-2</v>
      </c>
    </row>
    <row r="1644" spans="1:48" x14ac:dyDescent="0.25">
      <c r="A1644" s="26">
        <v>11</v>
      </c>
      <c r="B1644" s="26" t="s">
        <v>645</v>
      </c>
      <c r="C1644" s="26" t="s">
        <v>190</v>
      </c>
      <c r="D1644" s="26" t="s">
        <v>1510</v>
      </c>
      <c r="E1644" s="26">
        <v>4000</v>
      </c>
      <c r="F16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644" s="26"/>
      <c r="H1644" s="27">
        <v>1</v>
      </c>
      <c r="I1644" s="28">
        <v>42772.867361111108</v>
      </c>
      <c r="J1644" s="26" t="s">
        <v>51</v>
      </c>
      <c r="K1644" s="26" t="s">
        <v>11</v>
      </c>
      <c r="L1644" t="str">
        <f>SUBSTITUTE(SUBSTITUTE(Table1[[#This Row],[PredictorSetsOrig]],"task","act"),"startend","se")</f>
        <v>act,se,2gram</v>
      </c>
      <c r="M1644" s="14" t="s">
        <v>16</v>
      </c>
      <c r="N1644" s="27">
        <v>50</v>
      </c>
      <c r="O1644" s="27">
        <f>IF(Table1[[#This Row],[Algorithm]]="None",0,IF(Table1[[#This Row],[NumPredictors]]&lt;=5,5,IF(Table1[[#This Row],[NumPredictors]]&lt;=10,10,IF(Table1[[#This Row],[NumPredictors]]&lt;=30,30,50))))</f>
        <v>50</v>
      </c>
      <c r="P1644" s="29">
        <v>0.79500000000000004</v>
      </c>
      <c r="Q1644" s="29">
        <v>0.78700000000000003</v>
      </c>
      <c r="R1644" s="26">
        <v>5.58</v>
      </c>
      <c r="S1644" s="26">
        <v>8.81</v>
      </c>
      <c r="T1644" s="26">
        <v>0.17</v>
      </c>
      <c r="U1644" s="27">
        <v>5.5040479792260397</v>
      </c>
      <c r="V1644" s="17">
        <v>7.30761563701172</v>
      </c>
      <c r="W1644" s="22">
        <f>IFERROR(Table1[[#This Row],[MutualInformation]]/Table1[[#This Row],[MutualInformationPotential]],0)</f>
        <v>0.75319341528433104</v>
      </c>
      <c r="X1644" s="27">
        <v>0.36723854050089899</v>
      </c>
      <c r="Y1644" s="3">
        <v>0.62240735263358904</v>
      </c>
      <c r="Z1644" s="27">
        <f>IFERROR(Table1[[#This Row],[MutualInformationVsOutcome]]/Table1[[#This Row],[MutualInformationVsOutcomePotential]],0)</f>
        <v>0.59002924523144595</v>
      </c>
      <c r="AA1644" s="26">
        <v>226</v>
      </c>
      <c r="AB1644" s="26">
        <v>569</v>
      </c>
      <c r="AC1644" s="26">
        <v>67</v>
      </c>
      <c r="AD1644" s="26">
        <v>138</v>
      </c>
      <c r="AE1644" s="27" t="s">
        <v>114</v>
      </c>
      <c r="AF16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644" s="17" t="str">
        <f>RIGHT(Table1[[#This Row],[AlgorithmFunc]],LEN(Table1[[#This Row],[AlgorithmFunc]])-16)</f>
        <v>ClusterImportance</v>
      </c>
      <c r="AH1644" s="27">
        <f>Table1[[#This Row],['# CM TP]]+Table1[[#This Row],['# CM TN]]</f>
        <v>795</v>
      </c>
      <c r="AI1644" s="27">
        <f>Table1[[#This Row],['# CM FP]]+Table1[[#This Row],['# CM FN]]</f>
        <v>205</v>
      </c>
      <c r="AJ1644" s="27">
        <f>Table1[[#This Row],['# CM TP]]+Table1[[#This Row],['# CM FP]]</f>
        <v>293</v>
      </c>
      <c r="AK1644" s="27">
        <f>Table1[[#This Row],['# CM TN]]+Table1[[#This Row],['# CM FN]]</f>
        <v>707</v>
      </c>
      <c r="AL1644" s="27">
        <f>Table1[[#This Row],[GT_T]]+Table1[[#This Row],[GT_F]]</f>
        <v>1000</v>
      </c>
      <c r="AM1644" s="27">
        <f>IFERROR((Table1[[#This Row],['# CM TP]]+Table1[[#This Row],['# CM TN]])/Table1[[#This Row],[GT_TOT]], 0)</f>
        <v>0.79500000000000004</v>
      </c>
      <c r="AN1644" s="27">
        <f>IFERROR(((Table1[[#This Row],[GT_T]]*Table1[[#This Row],[GT_ML_P]]/Table1[[#This Row],[GT_TOT]])+(Table1[[#This Row],[GT_F]]*Table1[[#This Row],[GT_ML_N]]/Table1[[#This Row],[GT_TOT]]))/Table1[[#This Row],[GT_TOT]],0)</f>
        <v>0.37786999999999998</v>
      </c>
      <c r="AO1644" s="27">
        <f>(Table1[[#This Row],[OBS_ACC]]-Table1[[#This Row],[EXP_ACC]])/(1-Table1[[#This Row],[EXP_ACC]])</f>
        <v>0.67048687573336763</v>
      </c>
      <c r="AP1644" s="27">
        <f>Table1[[#This Row],['# CM TP]]+Table1[[#This Row],['# CM FN]]</f>
        <v>364</v>
      </c>
      <c r="AQ1644" s="27">
        <f>Table1[[#This Row],['# CM TN]]+Table1[[#This Row],['# CM FP]]</f>
        <v>636</v>
      </c>
      <c r="AR1644" s="29">
        <f>IFERROR(Table1[[#This Row],[NUM_T]]/(Table1[[#This Row],[NUM_T]]+Table1[[#This Row],[NUM_F]]),0)</f>
        <v>0.36399999999999999</v>
      </c>
      <c r="AS1644" s="29">
        <f>IFERROR(((LEN(Table1[[#This Row],[Predictors]])-LEN(SUBSTITUTE(Table1[[#This Row],[Predictors]],"_","")))/Table1[[#This Row],[NumPredictors]])-Table1[[#This Row],[P_se]],0)</f>
        <v>0.88666666666666671</v>
      </c>
      <c r="AT1644" s="29">
        <f>IFERROR((LEN(Table1[[#This Row],[Predictors]])-LEN(SUBSTITUTE(Table1[[#This Row],[Predictors]],".","")))/Table1[[#This Row],[NumPredictors]],0)</f>
        <v>0</v>
      </c>
      <c r="AU164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1.3333333333333332E-2</v>
      </c>
      <c r="AV1644" s="29">
        <f>1-(Table1[[#This Row],[P_2gram]]+Table1[[#This Row],[P_order]]+Table1[[#This Row],[P_se]])</f>
        <v>9.9999999999999978E-2</v>
      </c>
    </row>
    <row r="1645" spans="1:48" x14ac:dyDescent="0.25">
      <c r="A1645">
        <v>66</v>
      </c>
      <c r="B1645" t="s">
        <v>645</v>
      </c>
      <c r="C1645" t="s">
        <v>190</v>
      </c>
      <c r="D1645" s="26" t="s">
        <v>1510</v>
      </c>
      <c r="E1645">
        <v>40000</v>
      </c>
      <c r="F16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ok,duration&gt;7d,BPIC14,40000,5</v>
      </c>
      <c r="G1645" t="s">
        <v>483</v>
      </c>
      <c r="H1645" s="3">
        <v>1</v>
      </c>
      <c r="I1645" s="1">
        <v>42784.877233796295</v>
      </c>
      <c r="J1645" t="s">
        <v>484</v>
      </c>
      <c r="K1645" t="s">
        <v>11</v>
      </c>
      <c r="L1645" t="str">
        <f>SUBSTITUTE(SUBSTITUTE(Table1[[#This Row],[PredictorSetsOrig]],"task","act"),"startend","se")</f>
        <v>2gram,order</v>
      </c>
      <c r="M1645" s="14" t="s">
        <v>438</v>
      </c>
      <c r="N1645" s="3">
        <v>5</v>
      </c>
      <c r="O1645" s="3">
        <f>IF(Table1[[#This Row],[Algorithm]]="None",0,IF(Table1[[#This Row],[NumPredictors]]&lt;=5,5,IF(Table1[[#This Row],[NumPredictors]]&lt;=10,10,IF(Table1[[#This Row],[NumPredictors]]&lt;=30,30,50))))</f>
        <v>5</v>
      </c>
      <c r="P1645" s="2">
        <v>0.79500000000000004</v>
      </c>
      <c r="Q1645" s="2">
        <v>0.80063333333333297</v>
      </c>
      <c r="R1645">
        <v>5.3299999999999299</v>
      </c>
      <c r="S1645">
        <v>34.260000000000197</v>
      </c>
      <c r="T1645">
        <v>19.110000000000099</v>
      </c>
      <c r="U1645" s="3">
        <v>1.1470607942423401</v>
      </c>
      <c r="V1645" s="17" t="s">
        <v>362</v>
      </c>
      <c r="W1645" s="22">
        <f>IFERROR(Table1[[#This Row],[MutualInformation]]/Table1[[#This Row],[MutualInformationPotential]],0)</f>
        <v>0</v>
      </c>
      <c r="X1645" s="3">
        <v>7.1177355806391104E-2</v>
      </c>
      <c r="Y1645" s="3"/>
      <c r="Z1645" s="3">
        <f>IFERROR(Table1[[#This Row],[MutualInformationVsOutcome]]/Table1[[#This Row],[MutualInformationVsOutcomePotential]],0)</f>
        <v>0</v>
      </c>
      <c r="AA1645">
        <v>21</v>
      </c>
      <c r="AB1645">
        <v>7929</v>
      </c>
      <c r="AC1645">
        <v>9</v>
      </c>
      <c r="AD1645">
        <v>2041</v>
      </c>
      <c r="AE1645" s="3" t="s">
        <v>526</v>
      </c>
      <c r="AF16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645" s="17" t="str">
        <f>RIGHT(Table1[[#This Row],[AlgorithmFunc]],LEN(Table1[[#This Row],[AlgorithmFunc]])-16)</f>
        <v>MRMREnsemble5</v>
      </c>
      <c r="AH1645" s="3">
        <f>Table1[[#This Row],['# CM TP]]+Table1[[#This Row],['# CM TN]]</f>
        <v>7950</v>
      </c>
      <c r="AI1645" s="3">
        <f>Table1[[#This Row],['# CM FP]]+Table1[[#This Row],['# CM FN]]</f>
        <v>2050</v>
      </c>
      <c r="AJ1645" s="3">
        <f>Table1[[#This Row],['# CM TP]]+Table1[[#This Row],['# CM FP]]</f>
        <v>30</v>
      </c>
      <c r="AK1645" s="3">
        <f>Table1[[#This Row],['# CM TN]]+Table1[[#This Row],['# CM FN]]</f>
        <v>9970</v>
      </c>
      <c r="AL1645" s="3">
        <f>Table1[[#This Row],[GT_T]]+Table1[[#This Row],[GT_F]]</f>
        <v>10000</v>
      </c>
      <c r="AM1645" s="3">
        <f>IFERROR((Table1[[#This Row],['# CM TP]]+Table1[[#This Row],['# CM TN]])/Table1[[#This Row],[GT_TOT]], 0)</f>
        <v>0.79500000000000004</v>
      </c>
      <c r="AN1645" s="3">
        <f>IFERROR(((Table1[[#This Row],[GT_T]]*Table1[[#This Row],[GT_ML_P]]/Table1[[#This Row],[GT_TOT]])+(Table1[[#This Row],[GT_F]]*Table1[[#This Row],[GT_ML_N]]/Table1[[#This Row],[GT_TOT]]))/Table1[[#This Row],[GT_TOT]],0)</f>
        <v>0.20676999999999998</v>
      </c>
      <c r="AO1645" s="3">
        <f>(Table1[[#This Row],[OBS_ACC]]-Table1[[#This Row],[EXP_ACC]])/(1-Table1[[#This Row],[EXP_ACC]])</f>
        <v>0.74156297669024118</v>
      </c>
      <c r="AP1645" s="3">
        <f>Table1[[#This Row],['# CM TP]]+Table1[[#This Row],['# CM FN]]</f>
        <v>2062</v>
      </c>
      <c r="AQ1645" s="3">
        <f>Table1[[#This Row],['# CM TN]]+Table1[[#This Row],['# CM FP]]</f>
        <v>7938</v>
      </c>
      <c r="AR1645" s="2">
        <f>IFERROR(Table1[[#This Row],[NUM_T]]/(Table1[[#This Row],[NUM_T]]+Table1[[#This Row],[NUM_F]]),0)</f>
        <v>0.20619999999999999</v>
      </c>
      <c r="AS1645" s="2">
        <f>IFERROR(((LEN(Table1[[#This Row],[Predictors]])-LEN(SUBSTITUTE(Table1[[#This Row],[Predictors]],"_","")))/Table1[[#This Row],[NumPredictors]])-Table1[[#This Row],[P_se]],0)</f>
        <v>0.2</v>
      </c>
      <c r="AT1645" s="2">
        <f>IFERROR((LEN(Table1[[#This Row],[Predictors]])-LEN(SUBSTITUTE(Table1[[#This Row],[Predictors]],".","")))/Table1[[#This Row],[NumPredictors]],0)</f>
        <v>0.8</v>
      </c>
      <c r="AU16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5" s="2">
        <f>1-(Table1[[#This Row],[P_2gram]]+Table1[[#This Row],[P_order]]+Table1[[#This Row],[P_se]])</f>
        <v>0</v>
      </c>
    </row>
    <row r="1646" spans="1:48" x14ac:dyDescent="0.25">
      <c r="A1646">
        <v>40</v>
      </c>
      <c r="B1646" t="s">
        <v>645</v>
      </c>
      <c r="C1646" t="s">
        <v>190</v>
      </c>
      <c r="D1646" s="26" t="s">
        <v>1510</v>
      </c>
      <c r="E1646">
        <v>4000</v>
      </c>
      <c r="F16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46" t="s">
        <v>528</v>
      </c>
      <c r="H1646" s="3">
        <v>1</v>
      </c>
      <c r="I1646" s="1">
        <v>42784.954525462963</v>
      </c>
      <c r="J1646" t="s">
        <v>37</v>
      </c>
      <c r="K1646" t="s">
        <v>11</v>
      </c>
      <c r="L1646" t="str">
        <f>SUBSTITUTE(SUBSTITUTE(Table1[[#This Row],[PredictorSetsOrig]],"task","act"),"startend","se")</f>
        <v>act,2gram,order</v>
      </c>
      <c r="M1646" s="14" t="s">
        <v>24</v>
      </c>
      <c r="N1646" s="3">
        <v>10</v>
      </c>
      <c r="O1646" s="3">
        <f>IF(Table1[[#This Row],[Algorithm]]="None",0,IF(Table1[[#This Row],[NumPredictors]]&lt;=5,5,IF(Table1[[#This Row],[NumPredictors]]&lt;=10,10,IF(Table1[[#This Row],[NumPredictors]]&lt;=30,30,50))))</f>
        <v>10</v>
      </c>
      <c r="P1646" s="2">
        <v>0.79500000000000004</v>
      </c>
      <c r="Q1646" s="2">
        <v>0.81166666666666698</v>
      </c>
      <c r="R1646">
        <v>2.0600000000004002</v>
      </c>
      <c r="S1646">
        <v>4.1000000000003602</v>
      </c>
      <c r="T1646">
        <v>1.6099999999996699</v>
      </c>
      <c r="U1646" s="3">
        <v>5.3276851142224597</v>
      </c>
      <c r="V1646" s="17">
        <v>7.30761563701172</v>
      </c>
      <c r="W1646" s="22">
        <f>IFERROR(Table1[[#This Row],[MutualInformation]]/Table1[[#This Row],[MutualInformationPotential]],0)</f>
        <v>0.72905929633719668</v>
      </c>
      <c r="X1646" s="3">
        <v>0.40136048857309298</v>
      </c>
      <c r="Y1646" s="3">
        <v>0.62240735263359004</v>
      </c>
      <c r="Z1646" s="3">
        <f>IFERROR(Table1[[#This Row],[MutualInformationVsOutcome]]/Table1[[#This Row],[MutualInformationVsOutcomePotential]],0)</f>
        <v>0.64485177894319168</v>
      </c>
      <c r="AA1646">
        <v>254</v>
      </c>
      <c r="AB1646">
        <v>541</v>
      </c>
      <c r="AC1646">
        <v>95</v>
      </c>
      <c r="AD1646">
        <v>110</v>
      </c>
      <c r="AE1646" s="3" t="s">
        <v>43</v>
      </c>
      <c r="AF16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46" s="17" t="str">
        <f>RIGHT(Table1[[#This Row],[AlgorithmFunc]],LEN(Table1[[#This Row],[AlgorithmFunc]])-16)</f>
        <v>Cluster</v>
      </c>
      <c r="AH1646" s="3">
        <f>Table1[[#This Row],['# CM TP]]+Table1[[#This Row],['# CM TN]]</f>
        <v>795</v>
      </c>
      <c r="AI1646" s="3">
        <f>Table1[[#This Row],['# CM FP]]+Table1[[#This Row],['# CM FN]]</f>
        <v>205</v>
      </c>
      <c r="AJ1646" s="3">
        <f>Table1[[#This Row],['# CM TP]]+Table1[[#This Row],['# CM FP]]</f>
        <v>349</v>
      </c>
      <c r="AK1646" s="3">
        <f>Table1[[#This Row],['# CM TN]]+Table1[[#This Row],['# CM FN]]</f>
        <v>651</v>
      </c>
      <c r="AL1646" s="3">
        <f>Table1[[#This Row],[GT_T]]+Table1[[#This Row],[GT_F]]</f>
        <v>1000</v>
      </c>
      <c r="AM1646" s="3">
        <f>IFERROR((Table1[[#This Row],['# CM TP]]+Table1[[#This Row],['# CM TN]])/Table1[[#This Row],[GT_TOT]], 0)</f>
        <v>0.79500000000000004</v>
      </c>
      <c r="AN1646" s="3">
        <f>IFERROR(((Table1[[#This Row],[GT_T]]*Table1[[#This Row],[GT_ML_P]]/Table1[[#This Row],[GT_TOT]])+(Table1[[#This Row],[GT_F]]*Table1[[#This Row],[GT_ML_N]]/Table1[[#This Row],[GT_TOT]]))/Table1[[#This Row],[GT_TOT]],0)</f>
        <v>0.41090999999999994</v>
      </c>
      <c r="AO1646" s="3">
        <f>(Table1[[#This Row],[OBS_ACC]]-Table1[[#This Row],[EXP_ACC]])/(1-Table1[[#This Row],[EXP_ACC]])</f>
        <v>0.65200563581116644</v>
      </c>
      <c r="AP1646" s="3">
        <f>Table1[[#This Row],['# CM TP]]+Table1[[#This Row],['# CM FN]]</f>
        <v>364</v>
      </c>
      <c r="AQ1646" s="3">
        <f>Table1[[#This Row],['# CM TN]]+Table1[[#This Row],['# CM FP]]</f>
        <v>636</v>
      </c>
      <c r="AR1646" s="2">
        <f>IFERROR(Table1[[#This Row],[NUM_T]]/(Table1[[#This Row],[NUM_T]]+Table1[[#This Row],[NUM_F]]),0)</f>
        <v>0.36399999999999999</v>
      </c>
      <c r="AS1646" s="2">
        <f>IFERROR(((LEN(Table1[[#This Row],[Predictors]])-LEN(SUBSTITUTE(Table1[[#This Row],[Predictors]],"_","")))/Table1[[#This Row],[NumPredictors]])-Table1[[#This Row],[P_se]],0)</f>
        <v>0.1</v>
      </c>
      <c r="AT1646" s="2">
        <f>IFERROR((LEN(Table1[[#This Row],[Predictors]])-LEN(SUBSTITUTE(Table1[[#This Row],[Predictors]],".","")))/Table1[[#This Row],[NumPredictors]],0)</f>
        <v>0.4</v>
      </c>
      <c r="AU16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6" s="2">
        <f>1-(Table1[[#This Row],[P_2gram]]+Table1[[#This Row],[P_order]]+Table1[[#This Row],[P_se]])</f>
        <v>0.5</v>
      </c>
    </row>
    <row r="1647" spans="1:48" x14ac:dyDescent="0.25">
      <c r="A1647">
        <v>93</v>
      </c>
      <c r="B1647" t="s">
        <v>645</v>
      </c>
      <c r="C1647" t="s">
        <v>190</v>
      </c>
      <c r="D1647" s="26" t="s">
        <v>1510</v>
      </c>
      <c r="E1647">
        <v>4000</v>
      </c>
      <c r="F16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47" t="s">
        <v>528</v>
      </c>
      <c r="H1647" s="3">
        <v>1</v>
      </c>
      <c r="I1647" s="1">
        <v>42785.207986111112</v>
      </c>
      <c r="J1647" t="s">
        <v>173</v>
      </c>
      <c r="K1647" t="s">
        <v>11</v>
      </c>
      <c r="L1647" t="str">
        <f>SUBSTITUTE(SUBSTITUTE(Table1[[#This Row],[PredictorSetsOrig]],"task","act"),"startend","se")</f>
        <v>act,se,2gram,order</v>
      </c>
      <c r="M1647" s="14" t="s">
        <v>20</v>
      </c>
      <c r="N1647" s="3">
        <v>10</v>
      </c>
      <c r="O1647" s="3">
        <f>IF(Table1[[#This Row],[Algorithm]]="None",0,IF(Table1[[#This Row],[NumPredictors]]&lt;=5,5,IF(Table1[[#This Row],[NumPredictors]]&lt;=10,10,IF(Table1[[#This Row],[NumPredictors]]&lt;=30,30,50))))</f>
        <v>10</v>
      </c>
      <c r="P1647" s="2">
        <v>0.79500000000000004</v>
      </c>
      <c r="Q1647" s="2">
        <v>0.81933333333333302</v>
      </c>
      <c r="R1647">
        <v>315.93999999999897</v>
      </c>
      <c r="S1647">
        <v>4.0099999999984002</v>
      </c>
      <c r="T1647">
        <v>1.6399999999994199</v>
      </c>
      <c r="U1647" s="3">
        <v>4.6502761270476398</v>
      </c>
      <c r="V1647" s="17">
        <v>7.30761563701172</v>
      </c>
      <c r="W1647" s="22">
        <f>IFERROR(Table1[[#This Row],[MutualInformation]]/Table1[[#This Row],[MutualInformationPotential]],0)</f>
        <v>0.63636025183027589</v>
      </c>
      <c r="X1647" s="3">
        <v>0.37256497616844603</v>
      </c>
      <c r="Y1647" s="3">
        <v>0.62240735263359004</v>
      </c>
      <c r="Z1647" s="3">
        <f>IFERROR(Table1[[#This Row],[MutualInformationVsOutcome]]/Table1[[#This Row],[MutualInformationVsOutcomePotential]],0)</f>
        <v>0.59858704205857005</v>
      </c>
      <c r="AA1647">
        <v>267</v>
      </c>
      <c r="AB1647">
        <v>528</v>
      </c>
      <c r="AC1647">
        <v>108</v>
      </c>
      <c r="AD1647">
        <v>97</v>
      </c>
      <c r="AE1647" s="3" t="s">
        <v>47</v>
      </c>
      <c r="AF16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647" s="17" t="str">
        <f>RIGHT(Table1[[#This Row],[AlgorithmFunc]],LEN(Table1[[#This Row],[AlgorithmFunc]])-16)</f>
        <v>Recursive2Sizes</v>
      </c>
      <c r="AH1647" s="3">
        <f>Table1[[#This Row],['# CM TP]]+Table1[[#This Row],['# CM TN]]</f>
        <v>795</v>
      </c>
      <c r="AI1647" s="3">
        <f>Table1[[#This Row],['# CM FP]]+Table1[[#This Row],['# CM FN]]</f>
        <v>205</v>
      </c>
      <c r="AJ1647" s="3">
        <f>Table1[[#This Row],['# CM TP]]+Table1[[#This Row],['# CM FP]]</f>
        <v>375</v>
      </c>
      <c r="AK1647" s="3">
        <f>Table1[[#This Row],['# CM TN]]+Table1[[#This Row],['# CM FN]]</f>
        <v>625</v>
      </c>
      <c r="AL1647" s="3">
        <f>Table1[[#This Row],[GT_T]]+Table1[[#This Row],[GT_F]]</f>
        <v>1000</v>
      </c>
      <c r="AM1647" s="3">
        <f>IFERROR((Table1[[#This Row],['# CM TP]]+Table1[[#This Row],['# CM TN]])/Table1[[#This Row],[GT_TOT]], 0)</f>
        <v>0.79500000000000004</v>
      </c>
      <c r="AN1647" s="3">
        <f>IFERROR(((Table1[[#This Row],[GT_T]]*Table1[[#This Row],[GT_ML_P]]/Table1[[#This Row],[GT_TOT]])+(Table1[[#This Row],[GT_F]]*Table1[[#This Row],[GT_ML_N]]/Table1[[#This Row],[GT_TOT]]))/Table1[[#This Row],[GT_TOT]],0)</f>
        <v>0.42625000000000002</v>
      </c>
      <c r="AO1647" s="3">
        <f>(Table1[[#This Row],[OBS_ACC]]-Table1[[#This Row],[EXP_ACC]])/(1-Table1[[#This Row],[EXP_ACC]])</f>
        <v>0.64270152505446632</v>
      </c>
      <c r="AP1647" s="3">
        <f>Table1[[#This Row],['# CM TP]]+Table1[[#This Row],['# CM FN]]</f>
        <v>364</v>
      </c>
      <c r="AQ1647" s="3">
        <f>Table1[[#This Row],['# CM TN]]+Table1[[#This Row],['# CM FP]]</f>
        <v>636</v>
      </c>
      <c r="AR1647" s="2">
        <f>IFERROR(Table1[[#This Row],[NUM_T]]/(Table1[[#This Row],[NUM_T]]+Table1[[#This Row],[NUM_F]]),0)</f>
        <v>0.36399999999999999</v>
      </c>
      <c r="AS1647" s="2">
        <f>IFERROR(((LEN(Table1[[#This Row],[Predictors]])-LEN(SUBSTITUTE(Table1[[#This Row],[Predictors]],"_","")))/Table1[[#This Row],[NumPredictors]])-Table1[[#This Row],[P_se]],0)</f>
        <v>0.4</v>
      </c>
      <c r="AT1647" s="2">
        <f>IFERROR((LEN(Table1[[#This Row],[Predictors]])-LEN(SUBSTITUTE(Table1[[#This Row],[Predictors]],".","")))/Table1[[#This Row],[NumPredictors]],0)</f>
        <v>0.2</v>
      </c>
      <c r="AU16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7" s="2">
        <f>1-(Table1[[#This Row],[P_2gram]]+Table1[[#This Row],[P_order]]+Table1[[#This Row],[P_se]])</f>
        <v>0.39999999999999991</v>
      </c>
    </row>
    <row r="1648" spans="1:48" x14ac:dyDescent="0.25">
      <c r="A1648">
        <v>24</v>
      </c>
      <c r="B1648" t="s">
        <v>645</v>
      </c>
      <c r="C1648" t="s">
        <v>942</v>
      </c>
      <c r="D1648" t="s">
        <v>1509</v>
      </c>
      <c r="E1648">
        <v>1143</v>
      </c>
      <c r="F16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648" t="s">
        <v>918</v>
      </c>
      <c r="H1648" s="3">
        <v>1</v>
      </c>
      <c r="I1648" s="1">
        <v>42875.721875000003</v>
      </c>
      <c r="J1648" t="s">
        <v>51</v>
      </c>
      <c r="K1648" t="s">
        <v>11</v>
      </c>
      <c r="L1648" t="str">
        <f>SUBSTITUTE(SUBSTITUTE(Table1[[#This Row],[PredictorSetsOrig]],"task","act"),"startend","se")</f>
        <v>act,order</v>
      </c>
      <c r="M1648" s="32" t="s">
        <v>26</v>
      </c>
      <c r="N1648" s="27">
        <v>10</v>
      </c>
      <c r="O1648" s="3">
        <f>IF(Table1[[#This Row],[Algorithm]]="None",0,IF(Table1[[#This Row],[NumPredictors]]&lt;=5,5,IF(Table1[[#This Row],[NumPredictors]]&lt;=10,10,IF(Table1[[#This Row],[NumPredictors]]&lt;=30,30,50))))</f>
        <v>10</v>
      </c>
      <c r="P1648" s="2">
        <v>0.79370629370629397</v>
      </c>
      <c r="Q1648" s="2">
        <v>0.85297549591598598</v>
      </c>
      <c r="R1648" s="3">
        <v>35.550000000001098</v>
      </c>
      <c r="S1648" s="3">
        <v>1.8799999999992001</v>
      </c>
      <c r="T1648" s="3">
        <v>922.92</v>
      </c>
      <c r="U1648" s="3">
        <v>4.7014575730584998</v>
      </c>
      <c r="V1648" s="17"/>
      <c r="W1648" s="22">
        <f>IFERROR(Table1[[#This Row],[MutualInformation]]/Table1[[#This Row],[MutualInformationPotential]],0)</f>
        <v>0</v>
      </c>
      <c r="X1648" s="27">
        <v>0.42703294708791401</v>
      </c>
      <c r="Y1648" s="3"/>
      <c r="Z1648" s="3">
        <f>IFERROR(Table1[[#This Row],[MutualInformationVsOutcome]]/Table1[[#This Row],[MutualInformationVsOutcomePotential]],0)</f>
        <v>0</v>
      </c>
      <c r="AA1648">
        <v>54</v>
      </c>
      <c r="AB1648">
        <v>173</v>
      </c>
      <c r="AC1648">
        <v>12</v>
      </c>
      <c r="AD1648">
        <v>47</v>
      </c>
      <c r="AE1648" s="3" t="s">
        <v>935</v>
      </c>
      <c r="AF16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648" s="17" t="str">
        <f>RIGHT(Table1[[#This Row],[AlgorithmFunc]],LEN(Table1[[#This Row],[AlgorithmFunc]])-16)</f>
        <v>ClusterImportance</v>
      </c>
      <c r="AH1648" s="3">
        <f>Table1[[#This Row],['# CM TP]]+Table1[[#This Row],['# CM TN]]</f>
        <v>227</v>
      </c>
      <c r="AI1648" s="3">
        <f>Table1[[#This Row],['# CM FP]]+Table1[[#This Row],['# CM FN]]</f>
        <v>59</v>
      </c>
      <c r="AJ1648" s="3">
        <f>Table1[[#This Row],['# CM TP]]+Table1[[#This Row],['# CM FP]]</f>
        <v>66</v>
      </c>
      <c r="AK1648" s="3">
        <f>Table1[[#This Row],['# CM TN]]+Table1[[#This Row],['# CM FN]]</f>
        <v>220</v>
      </c>
      <c r="AL1648" s="3">
        <f>Table1[[#This Row],[GT_T]]+Table1[[#This Row],[GT_F]]</f>
        <v>286</v>
      </c>
      <c r="AM1648" s="3">
        <f>IFERROR((Table1[[#This Row],['# CM TP]]+Table1[[#This Row],['# CM TN]])/Table1[[#This Row],[GT_TOT]], 0)</f>
        <v>0.79370629370629375</v>
      </c>
      <c r="AN1648" s="3">
        <f>IFERROR(((Table1[[#This Row],[GT_T]]*Table1[[#This Row],[GT_ML_P]]/Table1[[#This Row],[GT_TOT]])+(Table1[[#This Row],[GT_F]]*Table1[[#This Row],[GT_ML_N]]/Table1[[#This Row],[GT_TOT]]))/Table1[[#This Row],[GT_TOT]],0)</f>
        <v>0.34185045723507262</v>
      </c>
      <c r="AO1648" s="3">
        <f>(Table1[[#This Row],[OBS_ACC]]-Table1[[#This Row],[EXP_ACC]])/(1-Table1[[#This Row],[EXP_ACC]])</f>
        <v>0.68655496526358817</v>
      </c>
      <c r="AP1648" s="3">
        <f>Table1[[#This Row],['# CM TP]]+Table1[[#This Row],['# CM FN]]</f>
        <v>101</v>
      </c>
      <c r="AQ1648" s="3">
        <f>Table1[[#This Row],['# CM TN]]+Table1[[#This Row],['# CM FP]]</f>
        <v>185</v>
      </c>
      <c r="AR1648" s="2">
        <f>IFERROR(Table1[[#This Row],[NUM_T]]/(Table1[[#This Row],[NUM_T]]+Table1[[#This Row],[NUM_F]]),0)</f>
        <v>0.35314685314685312</v>
      </c>
      <c r="AS1648" s="2">
        <f>IFERROR(((LEN(Table1[[#This Row],[Predictors]])-LEN(SUBSTITUTE(Table1[[#This Row],[Predictors]],"_","")))/Table1[[#This Row],[NumPredictors]])-Table1[[#This Row],[P_se]],0)</f>
        <v>0</v>
      </c>
      <c r="AT1648" s="2">
        <f>IFERROR((LEN(Table1[[#This Row],[Predictors]])-LEN(SUBSTITUTE(Table1[[#This Row],[Predictors]],".","")))/Table1[[#This Row],[NumPredictors]],0)</f>
        <v>0.6</v>
      </c>
      <c r="AU16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8" s="2">
        <f>1-(Table1[[#This Row],[P_2gram]]+Table1[[#This Row],[P_order]]+Table1[[#This Row],[P_se]])</f>
        <v>0.4</v>
      </c>
    </row>
    <row r="1649" spans="1:48" x14ac:dyDescent="0.25">
      <c r="A1649">
        <v>25</v>
      </c>
      <c r="B1649" t="s">
        <v>645</v>
      </c>
      <c r="C1649" t="s">
        <v>942</v>
      </c>
      <c r="D1649" t="s">
        <v>1509</v>
      </c>
      <c r="E1649">
        <v>1143</v>
      </c>
      <c r="F16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649" t="s">
        <v>918</v>
      </c>
      <c r="H1649" s="3">
        <v>1</v>
      </c>
      <c r="I1649" s="1">
        <v>42875.733055555553</v>
      </c>
      <c r="J1649" t="s">
        <v>51</v>
      </c>
      <c r="K1649" t="s">
        <v>11</v>
      </c>
      <c r="L1649" t="str">
        <f>SUBSTITUTE(SUBSTITUTE(Table1[[#This Row],[PredictorSetsOrig]],"task","act"),"startend","se")</f>
        <v>act,2gram,order</v>
      </c>
      <c r="M1649" s="32" t="s">
        <v>24</v>
      </c>
      <c r="N1649" s="27">
        <v>10</v>
      </c>
      <c r="O1649" s="3">
        <f>IF(Table1[[#This Row],[Algorithm]]="None",0,IF(Table1[[#This Row],[NumPredictors]]&lt;=5,5,IF(Table1[[#This Row],[NumPredictors]]&lt;=10,10,IF(Table1[[#This Row],[NumPredictors]]&lt;=30,30,50))))</f>
        <v>10</v>
      </c>
      <c r="P1649" s="2">
        <v>0.79370629370629397</v>
      </c>
      <c r="Q1649" s="2">
        <v>0.85297549591598598</v>
      </c>
      <c r="R1649" s="3">
        <v>37.939999999998697</v>
      </c>
      <c r="S1649" s="3">
        <v>2.4799999999995599</v>
      </c>
      <c r="T1649" s="3">
        <v>961.53999999999905</v>
      </c>
      <c r="U1649" s="3">
        <v>4.7014575730584998</v>
      </c>
      <c r="V1649" s="17"/>
      <c r="W1649" s="22">
        <f>IFERROR(Table1[[#This Row],[MutualInformation]]/Table1[[#This Row],[MutualInformationPotential]],0)</f>
        <v>0</v>
      </c>
      <c r="X1649" s="27">
        <v>0.42703294708791401</v>
      </c>
      <c r="Y1649" s="3"/>
      <c r="Z1649" s="3">
        <f>IFERROR(Table1[[#This Row],[MutualInformationVsOutcome]]/Table1[[#This Row],[MutualInformationVsOutcomePotential]],0)</f>
        <v>0</v>
      </c>
      <c r="AA1649">
        <v>54</v>
      </c>
      <c r="AB1649">
        <v>173</v>
      </c>
      <c r="AC1649">
        <v>12</v>
      </c>
      <c r="AD1649">
        <v>47</v>
      </c>
      <c r="AE1649" s="3" t="s">
        <v>935</v>
      </c>
      <c r="AF16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649" s="17" t="str">
        <f>RIGHT(Table1[[#This Row],[AlgorithmFunc]],LEN(Table1[[#This Row],[AlgorithmFunc]])-16)</f>
        <v>ClusterImportance</v>
      </c>
      <c r="AH1649" s="3">
        <f>Table1[[#This Row],['# CM TP]]+Table1[[#This Row],['# CM TN]]</f>
        <v>227</v>
      </c>
      <c r="AI1649" s="3">
        <f>Table1[[#This Row],['# CM FP]]+Table1[[#This Row],['# CM FN]]</f>
        <v>59</v>
      </c>
      <c r="AJ1649" s="3">
        <f>Table1[[#This Row],['# CM TP]]+Table1[[#This Row],['# CM FP]]</f>
        <v>66</v>
      </c>
      <c r="AK1649" s="3">
        <f>Table1[[#This Row],['# CM TN]]+Table1[[#This Row],['# CM FN]]</f>
        <v>220</v>
      </c>
      <c r="AL1649" s="3">
        <f>Table1[[#This Row],[GT_T]]+Table1[[#This Row],[GT_F]]</f>
        <v>286</v>
      </c>
      <c r="AM1649" s="3">
        <f>IFERROR((Table1[[#This Row],['# CM TP]]+Table1[[#This Row],['# CM TN]])/Table1[[#This Row],[GT_TOT]], 0)</f>
        <v>0.79370629370629375</v>
      </c>
      <c r="AN1649" s="3">
        <f>IFERROR(((Table1[[#This Row],[GT_T]]*Table1[[#This Row],[GT_ML_P]]/Table1[[#This Row],[GT_TOT]])+(Table1[[#This Row],[GT_F]]*Table1[[#This Row],[GT_ML_N]]/Table1[[#This Row],[GT_TOT]]))/Table1[[#This Row],[GT_TOT]],0)</f>
        <v>0.34185045723507262</v>
      </c>
      <c r="AO1649" s="3">
        <f>(Table1[[#This Row],[OBS_ACC]]-Table1[[#This Row],[EXP_ACC]])/(1-Table1[[#This Row],[EXP_ACC]])</f>
        <v>0.68655496526358817</v>
      </c>
      <c r="AP1649" s="3">
        <f>Table1[[#This Row],['# CM TP]]+Table1[[#This Row],['# CM FN]]</f>
        <v>101</v>
      </c>
      <c r="AQ1649" s="3">
        <f>Table1[[#This Row],['# CM TN]]+Table1[[#This Row],['# CM FP]]</f>
        <v>185</v>
      </c>
      <c r="AR1649" s="2">
        <f>IFERROR(Table1[[#This Row],[NUM_T]]/(Table1[[#This Row],[NUM_T]]+Table1[[#This Row],[NUM_F]]),0)</f>
        <v>0.35314685314685312</v>
      </c>
      <c r="AS1649" s="2">
        <f>IFERROR(((LEN(Table1[[#This Row],[Predictors]])-LEN(SUBSTITUTE(Table1[[#This Row],[Predictors]],"_","")))/Table1[[#This Row],[NumPredictors]])-Table1[[#This Row],[P_se]],0)</f>
        <v>0</v>
      </c>
      <c r="AT1649" s="2">
        <f>IFERROR((LEN(Table1[[#This Row],[Predictors]])-LEN(SUBSTITUTE(Table1[[#This Row],[Predictors]],".","")))/Table1[[#This Row],[NumPredictors]],0)</f>
        <v>0.6</v>
      </c>
      <c r="AU16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49" s="2">
        <f>1-(Table1[[#This Row],[P_2gram]]+Table1[[#This Row],[P_order]]+Table1[[#This Row],[P_se]])</f>
        <v>0.4</v>
      </c>
    </row>
    <row r="1650" spans="1:48" x14ac:dyDescent="0.25">
      <c r="A1650">
        <v>43</v>
      </c>
      <c r="B1650" t="s">
        <v>645</v>
      </c>
      <c r="C1650" t="s">
        <v>942</v>
      </c>
      <c r="D1650" t="s">
        <v>1509</v>
      </c>
      <c r="E1650">
        <v>1143</v>
      </c>
      <c r="F16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650" t="s">
        <v>962</v>
      </c>
      <c r="H1650" s="3">
        <v>1</v>
      </c>
      <c r="I1650" s="1">
        <v>42878.460601851853</v>
      </c>
      <c r="J1650" t="s">
        <v>28</v>
      </c>
      <c r="K1650" s="1" t="s">
        <v>11</v>
      </c>
      <c r="L1650" t="str">
        <f>SUBSTITUTE(SUBSTITUTE(Table1[[#This Row],[PredictorSetsOrig]],"task","act"),"startend","se")</f>
        <v>act</v>
      </c>
      <c r="M1650" s="32" t="s">
        <v>12</v>
      </c>
      <c r="N1650" s="3">
        <v>30</v>
      </c>
      <c r="O1650" s="3">
        <f>IF(Table1[[#This Row],[Algorithm]]="None",0,IF(Table1[[#This Row],[NumPredictors]]&lt;=5,5,IF(Table1[[#This Row],[NumPredictors]]&lt;=10,10,IF(Table1[[#This Row],[NumPredictors]]&lt;=30,30,50))))</f>
        <v>30</v>
      </c>
      <c r="P1650" s="2">
        <v>0.79370629370629397</v>
      </c>
      <c r="Q1650" s="2">
        <v>0.88681446907817996</v>
      </c>
      <c r="R1650" s="3">
        <v>1.33000000000175</v>
      </c>
      <c r="S1650" s="3">
        <v>3.4800000000032001</v>
      </c>
      <c r="T1650" s="3">
        <v>0.27999999999883601</v>
      </c>
      <c r="U1650" s="3">
        <v>6.2412429085318504</v>
      </c>
      <c r="V1650" s="17"/>
      <c r="W1650" s="22">
        <f>IFERROR(Table1[[#This Row],[MutualInformation]]/Table1[[#This Row],[MutualInformationPotential]],0)</f>
        <v>0</v>
      </c>
      <c r="X1650" s="3">
        <v>0.58459487886099304</v>
      </c>
      <c r="Y1650" s="3"/>
      <c r="Z1650" s="3">
        <f>IFERROR(Table1[[#This Row],[MutualInformationVsOutcome]]/Table1[[#This Row],[MutualInformationVsOutcomePotential]],0)</f>
        <v>0</v>
      </c>
      <c r="AA1650">
        <v>68</v>
      </c>
      <c r="AB1650">
        <v>159</v>
      </c>
      <c r="AC1650">
        <v>26</v>
      </c>
      <c r="AD1650">
        <v>33</v>
      </c>
      <c r="AE1650" s="3" t="s">
        <v>966</v>
      </c>
      <c r="AF16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650" s="17" t="str">
        <f>RIGHT(Table1[[#This Row],[AlgorithmFunc]],LEN(Table1[[#This Row],[AlgorithmFunc]])-16)</f>
        <v>ClusterDuplicates</v>
      </c>
      <c r="AH1650" s="3">
        <f>Table1[[#This Row],['# CM TP]]+Table1[[#This Row],['# CM TN]]</f>
        <v>227</v>
      </c>
      <c r="AI1650" s="3">
        <f>Table1[[#This Row],['# CM FP]]+Table1[[#This Row],['# CM FN]]</f>
        <v>59</v>
      </c>
      <c r="AJ1650" s="3">
        <f>Table1[[#This Row],['# CM TP]]+Table1[[#This Row],['# CM FP]]</f>
        <v>94</v>
      </c>
      <c r="AK1650" s="3">
        <f>Table1[[#This Row],['# CM TN]]+Table1[[#This Row],['# CM FN]]</f>
        <v>192</v>
      </c>
      <c r="AL1650" s="3">
        <f>Table1[[#This Row],[GT_T]]+Table1[[#This Row],[GT_F]]</f>
        <v>286</v>
      </c>
      <c r="AM1650" s="3">
        <f>IFERROR((Table1[[#This Row],['# CM TP]]+Table1[[#This Row],['# CM TN]])/Table1[[#This Row],[GT_TOT]], 0)</f>
        <v>0.79370629370629375</v>
      </c>
      <c r="AN1650" s="3">
        <f>IFERROR(((Table1[[#This Row],[GT_T]]*Table1[[#This Row],[GT_ML_P]]/Table1[[#This Row],[GT_TOT]])+(Table1[[#This Row],[GT_F]]*Table1[[#This Row],[GT_ML_N]]/Table1[[#This Row],[GT_TOT]]))/Table1[[#This Row],[GT_TOT]],0)</f>
        <v>0.39935938187686443</v>
      </c>
      <c r="AO1650" s="3">
        <f>(Table1[[#This Row],[OBS_ACC]]-Table1[[#This Row],[EXP_ACC]])/(1-Table1[[#This Row],[EXP_ACC]])</f>
        <v>0.65654386322002845</v>
      </c>
      <c r="AP1650" s="3">
        <f>Table1[[#This Row],['# CM TP]]+Table1[[#This Row],['# CM FN]]</f>
        <v>101</v>
      </c>
      <c r="AQ1650" s="3">
        <f>Table1[[#This Row],['# CM TN]]+Table1[[#This Row],['# CM FP]]</f>
        <v>185</v>
      </c>
      <c r="AR1650" s="2">
        <f>IFERROR(Table1[[#This Row],[NUM_T]]/(Table1[[#This Row],[NUM_T]]+Table1[[#This Row],[NUM_F]]),0)</f>
        <v>0.35314685314685312</v>
      </c>
      <c r="AS1650" s="2">
        <f>IFERROR(((LEN(Table1[[#This Row],[Predictors]])-LEN(SUBSTITUTE(Table1[[#This Row],[Predictors]],"_","")))/Table1[[#This Row],[NumPredictors]])-Table1[[#This Row],[P_se]],0)</f>
        <v>0</v>
      </c>
      <c r="AT1650" s="2">
        <f>IFERROR((LEN(Table1[[#This Row],[Predictors]])-LEN(SUBSTITUTE(Table1[[#This Row],[Predictors]],".","")))/Table1[[#This Row],[NumPredictors]],0)</f>
        <v>0</v>
      </c>
      <c r="AU16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0" s="2">
        <f>1-(Table1[[#This Row],[P_2gram]]+Table1[[#This Row],[P_order]]+Table1[[#This Row],[P_se]])</f>
        <v>1</v>
      </c>
    </row>
    <row r="1651" spans="1:48" x14ac:dyDescent="0.25">
      <c r="A1651">
        <v>4</v>
      </c>
      <c r="B1651" t="s">
        <v>645</v>
      </c>
      <c r="C1651" t="s">
        <v>1503</v>
      </c>
      <c r="D1651" t="s">
        <v>1507</v>
      </c>
      <c r="E1651">
        <v>13087</v>
      </c>
      <c r="F16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51" t="s">
        <v>1885</v>
      </c>
      <c r="H1651" s="3">
        <v>1</v>
      </c>
      <c r="I1651" s="1">
        <v>43141.762407407405</v>
      </c>
      <c r="J1651" t="s">
        <v>1317</v>
      </c>
      <c r="K1651" t="s">
        <v>11</v>
      </c>
      <c r="L1651" t="str">
        <f>SUBSTITUTE(SUBSTITUTE(Table1[[#This Row],[PredictorSetsOrig]],"task","act"),"startend","se")</f>
        <v>act,se,order</v>
      </c>
      <c r="M1651" s="32" t="s">
        <v>18</v>
      </c>
      <c r="N1651" s="3">
        <v>10</v>
      </c>
      <c r="O1651" s="3">
        <f>IF(Table1[[#This Row],[Algorithm]]="None",0,IF(Table1[[#This Row],[NumPredictors]]&lt;=5,5,IF(Table1[[#This Row],[NumPredictors]]&lt;=10,10,IF(Table1[[#This Row],[NumPredictors]]&lt;=30,30,50))))</f>
        <v>10</v>
      </c>
      <c r="P1651" s="2">
        <v>0.89792176039119798</v>
      </c>
      <c r="Q1651" s="2">
        <v>0.91360163015792195</v>
      </c>
      <c r="R1651">
        <v>6.6400000000012396</v>
      </c>
      <c r="S1651">
        <v>13.1200000000008</v>
      </c>
      <c r="T1651">
        <v>2.3799999999992001</v>
      </c>
      <c r="U1651" s="3">
        <v>4.1419395498769704</v>
      </c>
      <c r="V1651" s="17"/>
      <c r="W1651" s="22">
        <f>IFERROR(Table1[[#This Row],[MutualInformation]]/Table1[[#This Row],[MutualInformationPotential]],0)</f>
        <v>0</v>
      </c>
      <c r="X1651" s="3">
        <v>0.45865424493149998</v>
      </c>
      <c r="Y1651" s="3"/>
      <c r="Z1651" s="3">
        <f>IFERROR(Table1[[#This Row],[MutualInformationVsOutcome]]/Table1[[#This Row],[MutualInformationVsOutcomePotential]],0)</f>
        <v>0</v>
      </c>
      <c r="AA1651">
        <v>652</v>
      </c>
      <c r="AB1651">
        <v>2286</v>
      </c>
      <c r="AC1651">
        <v>168</v>
      </c>
      <c r="AD1651">
        <v>166</v>
      </c>
      <c r="AE1651" s="3" t="s">
        <v>1888</v>
      </c>
      <c r="AF165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51" s="17" t="str">
        <f>RIGHT(Table1[[#This Row],[AlgorithmFunc]],LEN(Table1[[#This Row],[AlgorithmFunc]])-16)</f>
        <v>ClusterMRMR</v>
      </c>
      <c r="AH1651" s="3">
        <f>Table1[[#This Row],['# CM TP]]+Table1[[#This Row],['# CM TN]]</f>
        <v>2938</v>
      </c>
      <c r="AI1651" s="3">
        <f>Table1[[#This Row],['# CM FP]]+Table1[[#This Row],['# CM FN]]</f>
        <v>334</v>
      </c>
      <c r="AJ1651" s="3">
        <f>Table1[[#This Row],['# CM TP]]+Table1[[#This Row],['# CM FP]]</f>
        <v>820</v>
      </c>
      <c r="AK1651" s="3">
        <f>Table1[[#This Row],['# CM TN]]+Table1[[#This Row],['# CM FN]]</f>
        <v>2452</v>
      </c>
      <c r="AL1651" s="3">
        <f>Table1[[#This Row],[GT_T]]+Table1[[#This Row],[GT_F]]</f>
        <v>3272</v>
      </c>
      <c r="AM1651" s="3">
        <f>IFERROR((Table1[[#This Row],['# CM TP]]+Table1[[#This Row],['# CM TN]])/Table1[[#This Row],[GT_TOT]], 0)</f>
        <v>0.89792176039119809</v>
      </c>
      <c r="AN1651" s="3">
        <f>IFERROR(((Table1[[#This Row],[GT_T]]*Table1[[#This Row],[GT_ML_P]]/Table1[[#This Row],[GT_TOT]])+(Table1[[#This Row],[GT_F]]*Table1[[#This Row],[GT_ML_N]]/Table1[[#This Row],[GT_TOT]]))/Table1[[#This Row],[GT_TOT]],0)</f>
        <v>0.30152557672419461</v>
      </c>
      <c r="AO1651" s="3">
        <f>(Table1[[#This Row],[OBS_ACC]]-Table1[[#This Row],[EXP_ACC]])/(1-Table1[[#This Row],[EXP_ACC]])</f>
        <v>0.85385543663852337</v>
      </c>
      <c r="AP1651" s="3">
        <f>Table1[[#This Row],['# CM TP]]+Table1[[#This Row],['# CM FN]]</f>
        <v>818</v>
      </c>
      <c r="AQ1651" s="3">
        <f>Table1[[#This Row],['# CM TN]]+Table1[[#This Row],['# CM FP]]</f>
        <v>2454</v>
      </c>
      <c r="AR1651" s="2">
        <f>IFERROR(Table1[[#This Row],[NUM_T]]/(Table1[[#This Row],[NUM_T]]+Table1[[#This Row],[NUM_F]]),0)</f>
        <v>0.25</v>
      </c>
      <c r="AS1651" s="2">
        <f>IFERROR(((LEN(Table1[[#This Row],[Predictors]])-LEN(SUBSTITUTE(Table1[[#This Row],[Predictors]],"_","")))/Table1[[#This Row],[NumPredictors]])-Table1[[#This Row],[P_se]],0)</f>
        <v>0</v>
      </c>
      <c r="AT1651" s="2">
        <f>IFERROR((LEN(Table1[[#This Row],[Predictors]])-LEN(SUBSTITUTE(Table1[[#This Row],[Predictors]],".","")))/Table1[[#This Row],[NumPredictors]],0)</f>
        <v>0.9</v>
      </c>
      <c r="AU16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1" s="2">
        <f>1-(Table1[[#This Row],[P_2gram]]+Table1[[#This Row],[P_order]]+Table1[[#This Row],[P_se]])</f>
        <v>9.9999999999999978E-2</v>
      </c>
    </row>
    <row r="1652" spans="1:48" x14ac:dyDescent="0.25">
      <c r="A1652" s="26">
        <v>42</v>
      </c>
      <c r="B1652" s="26" t="s">
        <v>645</v>
      </c>
      <c r="C1652" s="26" t="s">
        <v>190</v>
      </c>
      <c r="D1652" s="26" t="s">
        <v>1510</v>
      </c>
      <c r="E1652" s="26">
        <v>20000</v>
      </c>
      <c r="F16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652" s="26" t="s">
        <v>719</v>
      </c>
      <c r="H1652" s="27">
        <v>1</v>
      </c>
      <c r="I1652" s="28">
        <v>42796.647719907407</v>
      </c>
      <c r="J1652" s="26" t="s">
        <v>484</v>
      </c>
      <c r="K1652" s="26" t="s">
        <v>11</v>
      </c>
      <c r="L1652" t="str">
        <f>SUBSTITUTE(SUBSTITUTE(Table1[[#This Row],[PredictorSetsOrig]],"task","act"),"startend","se")</f>
        <v>2gram,order</v>
      </c>
      <c r="M1652" s="14" t="s">
        <v>438</v>
      </c>
      <c r="N1652" s="27">
        <v>10</v>
      </c>
      <c r="O1652" s="27">
        <f>IF(Table1[[#This Row],[Algorithm]]="None",0,IF(Table1[[#This Row],[NumPredictors]]&lt;=5,5,IF(Table1[[#This Row],[NumPredictors]]&lt;=10,10,IF(Table1[[#This Row],[NumPredictors]]&lt;=30,30,50))))</f>
        <v>10</v>
      </c>
      <c r="P1652" s="29">
        <v>0.79500000000000004</v>
      </c>
      <c r="Q1652" s="29">
        <v>0.79813333333333303</v>
      </c>
      <c r="R1652" s="28">
        <v>3.6399999999994201</v>
      </c>
      <c r="S1652" s="27">
        <v>17.630000000001001</v>
      </c>
      <c r="T1652" s="28">
        <v>5.8699999999989796</v>
      </c>
      <c r="U1652" s="27">
        <v>1.98562235830683</v>
      </c>
      <c r="V1652" s="17">
        <v>8.1399388169154694</v>
      </c>
      <c r="W1652" s="22">
        <f>IFERROR(Table1[[#This Row],[MutualInformation]]/Table1[[#This Row],[MutualInformationPotential]],0)</f>
        <v>0.24393578415854203</v>
      </c>
      <c r="X1652" s="27">
        <v>9.6677172782075396E-2</v>
      </c>
      <c r="Y1652" s="27">
        <v>0.49173571705802399</v>
      </c>
      <c r="Z1652" s="27">
        <f>IFERROR(Table1[[#This Row],[MutualInformationVsOutcome]]/Table1[[#This Row],[MutualInformationVsOutcomePotential]],0)</f>
        <v>0.19660392651662448</v>
      </c>
      <c r="AA1652" s="26">
        <v>214</v>
      </c>
      <c r="AB1652" s="26">
        <v>3761</v>
      </c>
      <c r="AC1652" s="26">
        <v>80</v>
      </c>
      <c r="AD1652" s="26">
        <v>945</v>
      </c>
      <c r="AE1652" s="27" t="s">
        <v>753</v>
      </c>
      <c r="AF16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652" s="17" t="str">
        <f>RIGHT(Table1[[#This Row],[AlgorithmFunc]],LEN(Table1[[#This Row],[AlgorithmFunc]])-16)</f>
        <v>MRMREnsemble5</v>
      </c>
      <c r="AH1652" s="27">
        <f>Table1[[#This Row],['# CM TP]]+Table1[[#This Row],['# CM TN]]</f>
        <v>3975</v>
      </c>
      <c r="AI1652" s="27">
        <f>Table1[[#This Row],['# CM FP]]+Table1[[#This Row],['# CM FN]]</f>
        <v>1025</v>
      </c>
      <c r="AJ1652" s="27">
        <f>Table1[[#This Row],['# CM TP]]+Table1[[#This Row],['# CM FP]]</f>
        <v>294</v>
      </c>
      <c r="AK1652" s="27">
        <f>Table1[[#This Row],['# CM TN]]+Table1[[#This Row],['# CM FN]]</f>
        <v>4706</v>
      </c>
      <c r="AL1652" s="27">
        <f>Table1[[#This Row],[GT_T]]+Table1[[#This Row],[GT_F]]</f>
        <v>5000</v>
      </c>
      <c r="AM1652" s="27">
        <f>IFERROR((Table1[[#This Row],['# CM TP]]+Table1[[#This Row],['# CM TN]])/Table1[[#This Row],[GT_TOT]], 0)</f>
        <v>0.79500000000000004</v>
      </c>
      <c r="AN1652" s="27">
        <f>IFERROR(((Table1[[#This Row],[GT_T]]*Table1[[#This Row],[GT_ML_P]]/Table1[[#This Row],[GT_TOT]])+(Table1[[#This Row],[GT_F]]*Table1[[#This Row],[GT_ML_N]]/Table1[[#This Row],[GT_TOT]]))/Table1[[#This Row],[GT_TOT]],0)</f>
        <v>0.23969200000000002</v>
      </c>
      <c r="AO1652" s="27">
        <f>(Table1[[#This Row],[OBS_ACC]]-Table1[[#This Row],[EXP_ACC]])/(1-Table1[[#This Row],[EXP_ACC]])</f>
        <v>0.73037242801601465</v>
      </c>
      <c r="AP1652" s="27">
        <f>Table1[[#This Row],['# CM TP]]+Table1[[#This Row],['# CM FN]]</f>
        <v>1159</v>
      </c>
      <c r="AQ1652" s="27">
        <f>Table1[[#This Row],['# CM TN]]+Table1[[#This Row],['# CM FP]]</f>
        <v>3841</v>
      </c>
      <c r="AR1652" s="29">
        <f>IFERROR(Table1[[#This Row],[NUM_T]]/(Table1[[#This Row],[NUM_T]]+Table1[[#This Row],[NUM_F]]),0)</f>
        <v>0.23180000000000001</v>
      </c>
      <c r="AS1652" s="29">
        <f>IFERROR(((LEN(Table1[[#This Row],[Predictors]])-LEN(SUBSTITUTE(Table1[[#This Row],[Predictors]],"_","")))/Table1[[#This Row],[NumPredictors]])-Table1[[#This Row],[P_se]],0)</f>
        <v>0.2</v>
      </c>
      <c r="AT1652" s="29">
        <f>IFERROR((LEN(Table1[[#This Row],[Predictors]])-LEN(SUBSTITUTE(Table1[[#This Row],[Predictors]],".","")))/Table1[[#This Row],[NumPredictors]],0)</f>
        <v>0.8</v>
      </c>
      <c r="AU165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2" s="29">
        <f>1-(Table1[[#This Row],[P_2gram]]+Table1[[#This Row],[P_order]]+Table1[[#This Row],[P_se]])</f>
        <v>0</v>
      </c>
    </row>
    <row r="1653" spans="1:48" x14ac:dyDescent="0.25">
      <c r="A1653">
        <v>66</v>
      </c>
      <c r="B1653" t="s">
        <v>645</v>
      </c>
      <c r="C1653" t="s">
        <v>1503</v>
      </c>
      <c r="D1653" t="s">
        <v>1506</v>
      </c>
      <c r="E1653">
        <v>7554</v>
      </c>
      <c r="F16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653" t="s">
        <v>1419</v>
      </c>
      <c r="H1653" s="3">
        <v>1</v>
      </c>
      <c r="I1653" s="1">
        <v>43123.347615740742</v>
      </c>
      <c r="J1653" t="s">
        <v>167</v>
      </c>
      <c r="K1653" t="s">
        <v>11</v>
      </c>
      <c r="L1653" t="str">
        <f>SUBSTITUTE(SUBSTITUTE(Table1[[#This Row],[PredictorSetsOrig]],"task","act"),"startend","se")</f>
        <v>act,order</v>
      </c>
      <c r="M1653" s="32" t="s">
        <v>26</v>
      </c>
      <c r="N1653" s="3">
        <v>30</v>
      </c>
      <c r="O1653" s="3">
        <f>IF(Table1[[#This Row],[Algorithm]]="None",0,IF(Table1[[#This Row],[NumPredictors]]&lt;=5,5,IF(Table1[[#This Row],[NumPredictors]]&lt;=10,10,IF(Table1[[#This Row],[NumPredictors]]&lt;=30,30,50))))</f>
        <v>30</v>
      </c>
      <c r="P1653" s="2">
        <v>0.79354155637903701</v>
      </c>
      <c r="Q1653" s="2">
        <v>0.81341571050308903</v>
      </c>
      <c r="R1653">
        <v>11.670000000000099</v>
      </c>
      <c r="S1653">
        <v>11.4300000000003</v>
      </c>
      <c r="T1653">
        <v>0.28999999999996401</v>
      </c>
      <c r="U1653" s="3">
        <v>5.1443136933128297</v>
      </c>
      <c r="V1653" s="17"/>
      <c r="W1653" s="22">
        <f>IFERROR(Table1[[#This Row],[MutualInformation]]/Table1[[#This Row],[MutualInformationPotential]],0)</f>
        <v>0</v>
      </c>
      <c r="X1653" s="3">
        <v>0.34310062933132301</v>
      </c>
      <c r="Y1653" s="3"/>
      <c r="Z1653" s="3">
        <f>IFERROR(Table1[[#This Row],[MutualInformationVsOutcome]]/Table1[[#This Row],[MutualInformationVsOutcomePotential]],0)</f>
        <v>0</v>
      </c>
      <c r="AA1653">
        <v>36</v>
      </c>
      <c r="AB1653">
        <v>1463</v>
      </c>
      <c r="AC1653">
        <v>15</v>
      </c>
      <c r="AD1653">
        <v>375</v>
      </c>
      <c r="AE1653" s="3" t="s">
        <v>1487</v>
      </c>
      <c r="AF165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653" s="17" t="str">
        <f>RIGHT(Table1[[#This Row],[AlgorithmFunc]],LEN(Table1[[#This Row],[AlgorithmFunc]])-16)</f>
        <v>LASSORepeated1se</v>
      </c>
      <c r="AH1653" s="3">
        <f>Table1[[#This Row],['# CM TP]]+Table1[[#This Row],['# CM TN]]</f>
        <v>1499</v>
      </c>
      <c r="AI1653" s="3">
        <f>Table1[[#This Row],['# CM FP]]+Table1[[#This Row],['# CM FN]]</f>
        <v>390</v>
      </c>
      <c r="AJ1653" s="3">
        <f>Table1[[#This Row],['# CM TP]]+Table1[[#This Row],['# CM FP]]</f>
        <v>51</v>
      </c>
      <c r="AK1653" s="3">
        <f>Table1[[#This Row],['# CM TN]]+Table1[[#This Row],['# CM FN]]</f>
        <v>1838</v>
      </c>
      <c r="AL1653" s="3">
        <f>Table1[[#This Row],[GT_T]]+Table1[[#This Row],[GT_F]]</f>
        <v>1889</v>
      </c>
      <c r="AM1653" s="3">
        <f>IFERROR((Table1[[#This Row],['# CM TP]]+Table1[[#This Row],['# CM TN]])/Table1[[#This Row],[GT_TOT]], 0)</f>
        <v>0.79354155637903656</v>
      </c>
      <c r="AN1653" s="3">
        <f>IFERROR(((Table1[[#This Row],[GT_T]]*Table1[[#This Row],[GT_ML_P]]/Table1[[#This Row],[GT_TOT]])+(Table1[[#This Row],[GT_F]]*Table1[[#This Row],[GT_ML_N]]/Table1[[#This Row],[GT_TOT]]))/Table1[[#This Row],[GT_TOT]],0)</f>
        <v>0.22230875529415653</v>
      </c>
      <c r="AO1653" s="3">
        <f>(Table1[[#This Row],[OBS_ACC]]-Table1[[#This Row],[EXP_ACC]])/(1-Table1[[#This Row],[EXP_ACC]])</f>
        <v>0.73452389360631809</v>
      </c>
      <c r="AP1653" s="3">
        <f>Table1[[#This Row],['# CM TP]]+Table1[[#This Row],['# CM FN]]</f>
        <v>411</v>
      </c>
      <c r="AQ1653" s="3">
        <f>Table1[[#This Row],['# CM TN]]+Table1[[#This Row],['# CM FP]]</f>
        <v>1478</v>
      </c>
      <c r="AR1653" s="2">
        <f>IFERROR(Table1[[#This Row],[NUM_T]]/(Table1[[#This Row],[NUM_T]]+Table1[[#This Row],[NUM_F]]),0)</f>
        <v>0.21757543673901536</v>
      </c>
      <c r="AS1653" s="2">
        <f>IFERROR(((LEN(Table1[[#This Row],[Predictors]])-LEN(SUBSTITUTE(Table1[[#This Row],[Predictors]],"_","")))/Table1[[#This Row],[NumPredictors]])-Table1[[#This Row],[P_se]],0)</f>
        <v>0</v>
      </c>
      <c r="AT1653" s="2">
        <f>IFERROR((LEN(Table1[[#This Row],[Predictors]])-LEN(SUBSTITUTE(Table1[[#This Row],[Predictors]],".","")))/Table1[[#This Row],[NumPredictors]],0)</f>
        <v>0.8</v>
      </c>
      <c r="AU16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3" s="2">
        <f>1-(Table1[[#This Row],[P_2gram]]+Table1[[#This Row],[P_order]]+Table1[[#This Row],[P_se]])</f>
        <v>0.19999999999999996</v>
      </c>
    </row>
    <row r="1654" spans="1:48" x14ac:dyDescent="0.25">
      <c r="A1654" s="11">
        <v>65</v>
      </c>
      <c r="B1654" s="11" t="s">
        <v>645</v>
      </c>
      <c r="C1654" s="11" t="s">
        <v>185</v>
      </c>
      <c r="D1654" s="26" t="s">
        <v>1510</v>
      </c>
      <c r="E1654" s="11">
        <v>4000</v>
      </c>
      <c r="F16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information,BPIC14,4000,30</v>
      </c>
      <c r="G1654" s="11" t="s">
        <v>878</v>
      </c>
      <c r="H1654" s="16">
        <v>3</v>
      </c>
      <c r="I1654" s="19">
        <v>42798.71166666667</v>
      </c>
      <c r="J1654" s="16" t="s">
        <v>405</v>
      </c>
      <c r="K1654" s="19" t="s">
        <v>11</v>
      </c>
      <c r="L1654" t="str">
        <f>SUBSTITUTE(SUBSTITUTE(Table1[[#This Row],[PredictorSetsOrig]],"task","act"),"startend","se")</f>
        <v>order</v>
      </c>
      <c r="M1654" s="4" t="s">
        <v>436</v>
      </c>
      <c r="N1654" s="16">
        <v>30</v>
      </c>
      <c r="O1654" s="16">
        <f>IF(Table1[[#This Row],[Algorithm]]="None",0,IF(Table1[[#This Row],[NumPredictors]]&lt;=5,5,IF(Table1[[#This Row],[NumPredictors]]&lt;=10,10,IF(Table1[[#This Row],[NumPredictors]]&lt;=30,30,50))))</f>
        <v>30</v>
      </c>
      <c r="P1654" s="21">
        <v>0.79500000000000004</v>
      </c>
      <c r="Q1654" s="21">
        <v>0.80300000000000005</v>
      </c>
      <c r="R1654" s="16">
        <v>0.24000000000000901</v>
      </c>
      <c r="S1654" s="16">
        <v>5.99000000000001</v>
      </c>
      <c r="T1654" s="16">
        <v>0.86000000000001398</v>
      </c>
      <c r="U1654" s="16">
        <v>0.63223984611169404</v>
      </c>
      <c r="V1654" s="17">
        <v>7.01301931468352</v>
      </c>
      <c r="W1654" s="7">
        <f>IFERROR(Table1[[#This Row],[MutualInformation]]/Table1[[#This Row],[MutualInformationPotential]],0)</f>
        <v>9.0152303557462177E-2</v>
      </c>
      <c r="X1654" s="16">
        <v>1.3568464781259899E-2</v>
      </c>
      <c r="Y1654" s="27">
        <v>0.35444746043164099</v>
      </c>
      <c r="Z1654" s="16">
        <f>IFERROR(Table1[[#This Row],[MutualInformationVsOutcome]]/Table1[[#This Row],[MutualInformationVsOutcomePotential]],0)</f>
        <v>3.8280609387739493E-2</v>
      </c>
      <c r="AA1654" s="16">
        <v>7</v>
      </c>
      <c r="AB1654" s="16">
        <v>788</v>
      </c>
      <c r="AC1654" s="16">
        <v>9</v>
      </c>
      <c r="AD1654" s="16">
        <v>196</v>
      </c>
      <c r="AE1654" s="16" t="s">
        <v>876</v>
      </c>
      <c r="AF16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654" s="5" t="str">
        <f>RIGHT(Table1[[#This Row],[AlgorithmFunc]],LEN(Table1[[#This Row],[AlgorithmFunc]])-16)</f>
        <v>Random</v>
      </c>
      <c r="AH1654" s="16">
        <f>Table1[[#This Row],['# CM TP]]+Table1[[#This Row],['# CM TN]]</f>
        <v>795</v>
      </c>
      <c r="AI1654" s="16">
        <f>Table1[[#This Row],['# CM FP]]+Table1[[#This Row],['# CM FN]]</f>
        <v>205</v>
      </c>
      <c r="AJ1654" s="16">
        <f>Table1[[#This Row],['# CM TP]]+Table1[[#This Row],['# CM FP]]</f>
        <v>16</v>
      </c>
      <c r="AK1654" s="16">
        <f>Table1[[#This Row],['# CM TN]]+Table1[[#This Row],['# CM FN]]</f>
        <v>984</v>
      </c>
      <c r="AL1654" s="16">
        <f>Table1[[#This Row],[GT_T]]+Table1[[#This Row],[GT_F]]</f>
        <v>1000</v>
      </c>
      <c r="AM1654" s="16">
        <f>IFERROR((Table1[[#This Row],['# CM TP]]+Table1[[#This Row],['# CM TN]])/Table1[[#This Row],[GT_TOT]], 0)</f>
        <v>0.79500000000000004</v>
      </c>
      <c r="AN1654" s="16">
        <f>IFERROR(((Table1[[#This Row],[GT_T]]*Table1[[#This Row],[GT_ML_P]]/Table1[[#This Row],[GT_TOT]])+(Table1[[#This Row],[GT_F]]*Table1[[#This Row],[GT_ML_N]]/Table1[[#This Row],[GT_TOT]]))/Table1[[#This Row],[GT_TOT]],0)</f>
        <v>0.21443999999999999</v>
      </c>
      <c r="AO1654" s="16">
        <f>(Table1[[#This Row],[OBS_ACC]]-Table1[[#This Row],[EXP_ACC]])/(1-Table1[[#This Row],[EXP_ACC]])</f>
        <v>0.73903966597077253</v>
      </c>
      <c r="AP1654" s="16">
        <f>Table1[[#This Row],['# CM TP]]+Table1[[#This Row],['# CM FN]]</f>
        <v>203</v>
      </c>
      <c r="AQ1654" s="16">
        <f>Table1[[#This Row],['# CM TN]]+Table1[[#This Row],['# CM FP]]</f>
        <v>797</v>
      </c>
      <c r="AR1654" s="21">
        <f>IFERROR(Table1[[#This Row],[NUM_T]]/(Table1[[#This Row],[NUM_T]]+Table1[[#This Row],[NUM_F]]),0)</f>
        <v>0.20300000000000001</v>
      </c>
      <c r="AS1654" s="21">
        <f>IFERROR(((LEN(Table1[[#This Row],[Predictors]])-LEN(SUBSTITUTE(Table1[[#This Row],[Predictors]],"_","")))/Table1[[#This Row],[NumPredictors]])-Table1[[#This Row],[P_se]],0)</f>
        <v>0</v>
      </c>
      <c r="AT1654" s="21">
        <f>IFERROR((LEN(Table1[[#This Row],[Predictors]])-LEN(SUBSTITUTE(Table1[[#This Row],[Predictors]],".","")))/Table1[[#This Row],[NumPredictors]],0)</f>
        <v>1</v>
      </c>
      <c r="AU1654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4" s="21">
        <f>1-(Table1[[#This Row],[P_2gram]]+Table1[[#This Row],[P_order]]+Table1[[#This Row],[P_se]])</f>
        <v>0</v>
      </c>
    </row>
    <row r="1655" spans="1:48" x14ac:dyDescent="0.25">
      <c r="A1655" s="26">
        <v>14</v>
      </c>
      <c r="B1655" s="26" t="s">
        <v>645</v>
      </c>
      <c r="C1655" s="26" t="s">
        <v>190</v>
      </c>
      <c r="D1655" s="26" t="s">
        <v>1510</v>
      </c>
      <c r="E1655" s="26">
        <v>4000</v>
      </c>
      <c r="F16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55" s="26" t="s">
        <v>886</v>
      </c>
      <c r="H1655" s="27">
        <v>1</v>
      </c>
      <c r="I1655" s="28">
        <v>42805.773865740739</v>
      </c>
      <c r="J1655" s="26" t="s">
        <v>887</v>
      </c>
      <c r="K1655" s="28" t="s">
        <v>11</v>
      </c>
      <c r="L1655" t="str">
        <f>SUBSTITUTE(SUBSTITUTE(Table1[[#This Row],[PredictorSetsOrig]],"task","act"),"startend","se")</f>
        <v>act,se,2gram,order</v>
      </c>
      <c r="M1655" s="14" t="s">
        <v>20</v>
      </c>
      <c r="N1655" s="16">
        <v>10</v>
      </c>
      <c r="O1655" s="27">
        <f>IF(Table1[[#This Row],[Algorithm]]="None",0,IF(Table1[[#This Row],[NumPredictors]]&lt;=5,5,IF(Table1[[#This Row],[NumPredictors]]&lt;=10,10,IF(Table1[[#This Row],[NumPredictors]]&lt;=30,30,50))))</f>
        <v>10</v>
      </c>
      <c r="P1655" s="29">
        <v>0.79500000000000004</v>
      </c>
      <c r="Q1655" s="29">
        <v>0.81933333333333302</v>
      </c>
      <c r="R1655" s="27">
        <v>440.08</v>
      </c>
      <c r="S1655" s="27">
        <v>4.2999999999997298</v>
      </c>
      <c r="T1655" s="27">
        <v>1.8599999999996699</v>
      </c>
      <c r="U1655" s="27">
        <v>4.6502761270476398</v>
      </c>
      <c r="V1655" s="17">
        <v>7.30761563701172</v>
      </c>
      <c r="W1655" s="22">
        <f>IFERROR(Table1[[#This Row],[MutualInformation]]/Table1[[#This Row],[MutualInformationPotential]],0)</f>
        <v>0.63636025183027589</v>
      </c>
      <c r="X1655" s="27">
        <v>0.37256497616844603</v>
      </c>
      <c r="Y1655" s="3">
        <v>0.62240735263359004</v>
      </c>
      <c r="Z1655" s="27">
        <f>IFERROR(Table1[[#This Row],[MutualInformationVsOutcome]]/Table1[[#This Row],[MutualInformationVsOutcomePotential]],0)</f>
        <v>0.59858704205857005</v>
      </c>
      <c r="AA1655" s="27">
        <v>267</v>
      </c>
      <c r="AB1655" s="27">
        <v>528</v>
      </c>
      <c r="AC1655" s="27">
        <v>108</v>
      </c>
      <c r="AD1655" s="27">
        <v>97</v>
      </c>
      <c r="AE1655" s="26" t="s">
        <v>47</v>
      </c>
      <c r="AF16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655" s="17" t="str">
        <f>RIGHT(Table1[[#This Row],[AlgorithmFunc]],LEN(Table1[[#This Row],[AlgorithmFunc]])-16)</f>
        <v>Recursive4Sizes</v>
      </c>
      <c r="AH1655" s="27">
        <f>Table1[[#This Row],['# CM TP]]+Table1[[#This Row],['# CM TN]]</f>
        <v>795</v>
      </c>
      <c r="AI1655" s="27">
        <f>Table1[[#This Row],['# CM FP]]+Table1[[#This Row],['# CM FN]]</f>
        <v>205</v>
      </c>
      <c r="AJ1655" s="27">
        <f>Table1[[#This Row],['# CM TP]]+Table1[[#This Row],['# CM FP]]</f>
        <v>375</v>
      </c>
      <c r="AK1655" s="27">
        <f>Table1[[#This Row],['# CM TN]]+Table1[[#This Row],['# CM FN]]</f>
        <v>625</v>
      </c>
      <c r="AL1655" s="27">
        <f>Table1[[#This Row],[GT_T]]+Table1[[#This Row],[GT_F]]</f>
        <v>1000</v>
      </c>
      <c r="AM1655" s="27">
        <f>IFERROR((Table1[[#This Row],['# CM TP]]+Table1[[#This Row],['# CM TN]])/Table1[[#This Row],[GT_TOT]], 0)</f>
        <v>0.79500000000000004</v>
      </c>
      <c r="AN1655" s="27">
        <f>IFERROR(((Table1[[#This Row],[GT_T]]*Table1[[#This Row],[GT_ML_P]]/Table1[[#This Row],[GT_TOT]])+(Table1[[#This Row],[GT_F]]*Table1[[#This Row],[GT_ML_N]]/Table1[[#This Row],[GT_TOT]]))/Table1[[#This Row],[GT_TOT]],0)</f>
        <v>0.42625000000000002</v>
      </c>
      <c r="AO1655" s="27">
        <f>(Table1[[#This Row],[OBS_ACC]]-Table1[[#This Row],[EXP_ACC]])/(1-Table1[[#This Row],[EXP_ACC]])</f>
        <v>0.64270152505446632</v>
      </c>
      <c r="AP1655" s="27">
        <f>Table1[[#This Row],['# CM TP]]+Table1[[#This Row],['# CM FN]]</f>
        <v>364</v>
      </c>
      <c r="AQ1655" s="27">
        <f>Table1[[#This Row],['# CM TN]]+Table1[[#This Row],['# CM FP]]</f>
        <v>636</v>
      </c>
      <c r="AR1655" s="29">
        <f>IFERROR(Table1[[#This Row],[NUM_T]]/(Table1[[#This Row],[NUM_T]]+Table1[[#This Row],[NUM_F]]),0)</f>
        <v>0.36399999999999999</v>
      </c>
      <c r="AS1655" s="29">
        <f>IFERROR(((LEN(Table1[[#This Row],[Predictors]])-LEN(SUBSTITUTE(Table1[[#This Row],[Predictors]],"_","")))/Table1[[#This Row],[NumPredictors]])-Table1[[#This Row],[P_se]],0)</f>
        <v>0.4</v>
      </c>
      <c r="AT1655" s="29">
        <f>IFERROR((LEN(Table1[[#This Row],[Predictors]])-LEN(SUBSTITUTE(Table1[[#This Row],[Predictors]],".","")))/Table1[[#This Row],[NumPredictors]],0)</f>
        <v>0.2</v>
      </c>
      <c r="AU165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5" s="29">
        <f>1-(Table1[[#This Row],[P_2gram]]+Table1[[#This Row],[P_order]]+Table1[[#This Row],[P_se]])</f>
        <v>0.39999999999999991</v>
      </c>
    </row>
    <row r="1656" spans="1:48" x14ac:dyDescent="0.25">
      <c r="A1656">
        <v>14</v>
      </c>
      <c r="B1656" t="s">
        <v>645</v>
      </c>
      <c r="C1656" t="s">
        <v>1503</v>
      </c>
      <c r="D1656" t="s">
        <v>1507</v>
      </c>
      <c r="E1656">
        <v>13087</v>
      </c>
      <c r="F16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56" t="s">
        <v>1885</v>
      </c>
      <c r="H1656" s="3">
        <v>1</v>
      </c>
      <c r="I1656" s="1">
        <v>43141.764768518522</v>
      </c>
      <c r="J1656" t="s">
        <v>1317</v>
      </c>
      <c r="K1656" t="s">
        <v>11</v>
      </c>
      <c r="L1656" t="str">
        <f>SUBSTITUTE(SUBSTITUTE(Table1[[#This Row],[PredictorSetsOrig]],"task","act"),"startend","se")</f>
        <v>act,se,order</v>
      </c>
      <c r="M1656" s="32" t="s">
        <v>18</v>
      </c>
      <c r="N1656" s="3">
        <v>30</v>
      </c>
      <c r="O1656" s="3">
        <f>IF(Table1[[#This Row],[Algorithm]]="None",0,IF(Table1[[#This Row],[NumPredictors]]&lt;=5,5,IF(Table1[[#This Row],[NumPredictors]]&lt;=10,10,IF(Table1[[#This Row],[NumPredictors]]&lt;=30,30,50))))</f>
        <v>30</v>
      </c>
      <c r="P1656" s="2">
        <v>0.87958435207824004</v>
      </c>
      <c r="Q1656" s="2">
        <v>0.893835965359144</v>
      </c>
      <c r="R1656">
        <v>7.1400000000012396</v>
      </c>
      <c r="S1656">
        <v>23.290000000000902</v>
      </c>
      <c r="T1656">
        <v>2.3299999999999299</v>
      </c>
      <c r="U1656" s="3">
        <v>4.6888682734325702</v>
      </c>
      <c r="V1656" s="17"/>
      <c r="W1656" s="22">
        <f>IFERROR(Table1[[#This Row],[MutualInformation]]/Table1[[#This Row],[MutualInformationPotential]],0)</f>
        <v>0</v>
      </c>
      <c r="X1656" s="3">
        <v>0.445366202629494</v>
      </c>
      <c r="Y1656" s="3"/>
      <c r="Z1656" s="3">
        <f>IFERROR(Table1[[#This Row],[MutualInformationVsOutcome]]/Table1[[#This Row],[MutualInformationVsOutcomePotential]],0)</f>
        <v>0</v>
      </c>
      <c r="AA1656">
        <v>584</v>
      </c>
      <c r="AB1656">
        <v>2294</v>
      </c>
      <c r="AC1656">
        <v>160</v>
      </c>
      <c r="AD1656">
        <v>234</v>
      </c>
      <c r="AE1656" s="3" t="s">
        <v>1897</v>
      </c>
      <c r="AF165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56" s="17" t="str">
        <f>RIGHT(Table1[[#This Row],[AlgorithmFunc]],LEN(Table1[[#This Row],[AlgorithmFunc]])-16)</f>
        <v>ClusterMRMR</v>
      </c>
      <c r="AH1656" s="3">
        <f>Table1[[#This Row],['# CM TP]]+Table1[[#This Row],['# CM TN]]</f>
        <v>2878</v>
      </c>
      <c r="AI1656" s="3">
        <f>Table1[[#This Row],['# CM FP]]+Table1[[#This Row],['# CM FN]]</f>
        <v>394</v>
      </c>
      <c r="AJ1656" s="3">
        <f>Table1[[#This Row],['# CM TP]]+Table1[[#This Row],['# CM FP]]</f>
        <v>744</v>
      </c>
      <c r="AK1656" s="3">
        <f>Table1[[#This Row],['# CM TN]]+Table1[[#This Row],['# CM FN]]</f>
        <v>2528</v>
      </c>
      <c r="AL1656" s="3">
        <f>Table1[[#This Row],[GT_T]]+Table1[[#This Row],[GT_F]]</f>
        <v>3272</v>
      </c>
      <c r="AM1656" s="3">
        <f>IFERROR((Table1[[#This Row],['# CM TP]]+Table1[[#This Row],['# CM TN]])/Table1[[#This Row],[GT_TOT]], 0)</f>
        <v>0.8795843520782396</v>
      </c>
      <c r="AN1656" s="3">
        <f>IFERROR(((Table1[[#This Row],[GT_T]]*Table1[[#This Row],[GT_ML_P]]/Table1[[#This Row],[GT_TOT]])+(Table1[[#This Row],[GT_F]]*Table1[[#This Row],[GT_ML_N]]/Table1[[#This Row],[GT_TOT]]))/Table1[[#This Row],[GT_TOT]],0)</f>
        <v>0.29303836060281802</v>
      </c>
      <c r="AO1656" s="3">
        <f>(Table1[[#This Row],[OBS_ACC]]-Table1[[#This Row],[EXP_ACC]])/(1-Table1[[#This Row],[EXP_ACC]])</f>
        <v>0.82967159572556526</v>
      </c>
      <c r="AP1656" s="3">
        <f>Table1[[#This Row],['# CM TP]]+Table1[[#This Row],['# CM FN]]</f>
        <v>818</v>
      </c>
      <c r="AQ1656" s="3">
        <f>Table1[[#This Row],['# CM TN]]+Table1[[#This Row],['# CM FP]]</f>
        <v>2454</v>
      </c>
      <c r="AR1656" s="2">
        <f>IFERROR(Table1[[#This Row],[NUM_T]]/(Table1[[#This Row],[NUM_T]]+Table1[[#This Row],[NUM_F]]),0)</f>
        <v>0.25</v>
      </c>
      <c r="AS1656" s="2">
        <f>IFERROR(((LEN(Table1[[#This Row],[Predictors]])-LEN(SUBSTITUTE(Table1[[#This Row],[Predictors]],"_","")))/Table1[[#This Row],[NumPredictors]])-Table1[[#This Row],[P_se]],0)</f>
        <v>0</v>
      </c>
      <c r="AT1656" s="2">
        <f>IFERROR((LEN(Table1[[#This Row],[Predictors]])-LEN(SUBSTITUTE(Table1[[#This Row],[Predictors]],".","")))/Table1[[#This Row],[NumPredictors]],0)</f>
        <v>0.9</v>
      </c>
      <c r="AU16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6" s="2">
        <f>1-(Table1[[#This Row],[P_2gram]]+Table1[[#This Row],[P_order]]+Table1[[#This Row],[P_se]])</f>
        <v>9.9999999999999978E-2</v>
      </c>
    </row>
    <row r="1657" spans="1:48" x14ac:dyDescent="0.25">
      <c r="A1657">
        <v>7</v>
      </c>
      <c r="B1657" t="s">
        <v>645</v>
      </c>
      <c r="C1657" t="s">
        <v>1503</v>
      </c>
      <c r="D1657" t="s">
        <v>1507</v>
      </c>
      <c r="E1657">
        <v>13087</v>
      </c>
      <c r="F16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57" t="s">
        <v>1885</v>
      </c>
      <c r="H1657" s="3">
        <v>1</v>
      </c>
      <c r="I1657" s="1">
        <v>43141.763101851851</v>
      </c>
      <c r="J1657" t="s">
        <v>982</v>
      </c>
      <c r="K1657" t="s">
        <v>11</v>
      </c>
      <c r="L1657" t="str">
        <f>SUBSTITUTE(SUBSTITUTE(Table1[[#This Row],[PredictorSetsOrig]],"task","act"),"startend","se")</f>
        <v>act,se</v>
      </c>
      <c r="M1657" s="32" t="s">
        <v>14</v>
      </c>
      <c r="N1657" s="3">
        <v>10</v>
      </c>
      <c r="O1657" s="3">
        <f>IF(Table1[[#This Row],[Algorithm]]="None",0,IF(Table1[[#This Row],[NumPredictors]]&lt;=5,5,IF(Table1[[#This Row],[NumPredictors]]&lt;=10,10,IF(Table1[[#This Row],[NumPredictors]]&lt;=30,30,50))))</f>
        <v>10</v>
      </c>
      <c r="P1657" s="2">
        <v>0.87988997555012205</v>
      </c>
      <c r="Q1657" s="2">
        <v>0.88374936321956199</v>
      </c>
      <c r="R1657">
        <v>9.0000000000145505E-2</v>
      </c>
      <c r="S1657">
        <v>12.780000000000699</v>
      </c>
      <c r="T1657">
        <v>0.239999999999782</v>
      </c>
      <c r="U1657" s="3">
        <v>4.3160770393866104</v>
      </c>
      <c r="V1657" s="17"/>
      <c r="W1657" s="22">
        <f>IFERROR(Table1[[#This Row],[MutualInformation]]/Table1[[#This Row],[MutualInformationPotential]],0)</f>
        <v>0</v>
      </c>
      <c r="X1657" s="3">
        <v>0.363104505034614</v>
      </c>
      <c r="Y1657" s="3"/>
      <c r="Z1657" s="3">
        <f>IFERROR(Table1[[#This Row],[MutualInformationVsOutcome]]/Table1[[#This Row],[MutualInformationVsOutcomePotential]],0)</f>
        <v>0</v>
      </c>
      <c r="AA1657">
        <v>640</v>
      </c>
      <c r="AB1657">
        <v>2239</v>
      </c>
      <c r="AC1657">
        <v>215</v>
      </c>
      <c r="AD1657">
        <v>178</v>
      </c>
      <c r="AE1657" s="3" t="s">
        <v>1891</v>
      </c>
      <c r="AF165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657" s="17" t="str">
        <f>RIGHT(Table1[[#This Row],[AlgorithmFunc]],LEN(Table1[[#This Row],[AlgorithmFunc]])-16)</f>
        <v>Fisher</v>
      </c>
      <c r="AH1657" s="3">
        <f>Table1[[#This Row],['# CM TP]]+Table1[[#This Row],['# CM TN]]</f>
        <v>2879</v>
      </c>
      <c r="AI1657" s="3">
        <f>Table1[[#This Row],['# CM FP]]+Table1[[#This Row],['# CM FN]]</f>
        <v>393</v>
      </c>
      <c r="AJ1657" s="3">
        <f>Table1[[#This Row],['# CM TP]]+Table1[[#This Row],['# CM FP]]</f>
        <v>855</v>
      </c>
      <c r="AK1657" s="3">
        <f>Table1[[#This Row],['# CM TN]]+Table1[[#This Row],['# CM FN]]</f>
        <v>2417</v>
      </c>
      <c r="AL1657" s="3">
        <f>Table1[[#This Row],[GT_T]]+Table1[[#This Row],[GT_F]]</f>
        <v>3272</v>
      </c>
      <c r="AM1657" s="3">
        <f>IFERROR((Table1[[#This Row],['# CM TP]]+Table1[[#This Row],['# CM TN]])/Table1[[#This Row],[GT_TOT]], 0)</f>
        <v>0.87988997555012227</v>
      </c>
      <c r="AN1657" s="3">
        <f>IFERROR(((Table1[[#This Row],[GT_T]]*Table1[[#This Row],[GT_ML_P]]/Table1[[#This Row],[GT_TOT]])+(Table1[[#This Row],[GT_F]]*Table1[[#This Row],[GT_ML_N]]/Table1[[#This Row],[GT_TOT]]))/Table1[[#This Row],[GT_TOT]],0)</f>
        <v>0.3186466559262558</v>
      </c>
      <c r="AO1657" s="3">
        <f>(Table1[[#This Row],[OBS_ACC]]-Table1[[#This Row],[EXP_ACC]])/(1-Table1[[#This Row],[EXP_ACC]])</f>
        <v>0.82371844873945743</v>
      </c>
      <c r="AP1657" s="3">
        <f>Table1[[#This Row],['# CM TP]]+Table1[[#This Row],['# CM FN]]</f>
        <v>818</v>
      </c>
      <c r="AQ1657" s="3">
        <f>Table1[[#This Row],['# CM TN]]+Table1[[#This Row],['# CM FP]]</f>
        <v>2454</v>
      </c>
      <c r="AR1657" s="2">
        <f>IFERROR(Table1[[#This Row],[NUM_T]]/(Table1[[#This Row],[NUM_T]]+Table1[[#This Row],[NUM_F]]),0)</f>
        <v>0.25</v>
      </c>
      <c r="AS1657" s="2">
        <f>IFERROR(((LEN(Table1[[#This Row],[Predictors]])-LEN(SUBSTITUTE(Table1[[#This Row],[Predictors]],"_","")))/Table1[[#This Row],[NumPredictors]])-Table1[[#This Row],[P_se]],0)</f>
        <v>3.333333333333334E-2</v>
      </c>
      <c r="AT1657" s="2">
        <f>IFERROR((LEN(Table1[[#This Row],[Predictors]])-LEN(SUBSTITUTE(Table1[[#This Row],[Predictors]],".","")))/Table1[[#This Row],[NumPredictors]],0)</f>
        <v>0</v>
      </c>
      <c r="AU16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657" s="2">
        <f>1-(Table1[[#This Row],[P_2gram]]+Table1[[#This Row],[P_order]]+Table1[[#This Row],[P_se]])</f>
        <v>0.9</v>
      </c>
    </row>
    <row r="1658" spans="1:48" x14ac:dyDescent="0.25">
      <c r="A1658">
        <v>8</v>
      </c>
      <c r="B1658" t="s">
        <v>645</v>
      </c>
      <c r="C1658" t="s">
        <v>190</v>
      </c>
      <c r="D1658" t="s">
        <v>1510</v>
      </c>
      <c r="E1658">
        <v>40000</v>
      </c>
      <c r="F16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58" t="s">
        <v>1554</v>
      </c>
      <c r="H1658" s="3">
        <v>1</v>
      </c>
      <c r="I1658" s="1">
        <v>43125.780335648145</v>
      </c>
      <c r="J1658" t="s">
        <v>167</v>
      </c>
      <c r="K1658" t="s">
        <v>11</v>
      </c>
      <c r="L1658" t="str">
        <f>SUBSTITUTE(SUBSTITUTE(Table1[[#This Row],[PredictorSetsOrig]],"task","act"),"startend","se")</f>
        <v>act,order</v>
      </c>
      <c r="M1658" s="32" t="s">
        <v>26</v>
      </c>
      <c r="N1658" s="3">
        <v>10</v>
      </c>
      <c r="O1658" s="3">
        <f>IF(Table1[[#This Row],[Algorithm]]="None",0,IF(Table1[[#This Row],[NumPredictors]]&lt;=5,5,IF(Table1[[#This Row],[NumPredictors]]&lt;=10,10,IF(Table1[[#This Row],[NumPredictors]]&lt;=30,30,50))))</f>
        <v>10</v>
      </c>
      <c r="P1658" s="2">
        <v>0.79459999999999997</v>
      </c>
      <c r="Q1658" s="2">
        <v>0.81340000000000001</v>
      </c>
      <c r="R1658">
        <v>3877.44</v>
      </c>
      <c r="S1658">
        <v>33.7200000000012</v>
      </c>
      <c r="T1658">
        <v>6.6600000000034898</v>
      </c>
      <c r="U1658" s="3">
        <v>5.62457452915306</v>
      </c>
      <c r="V1658" s="17"/>
      <c r="W1658" s="22">
        <f>IFERROR(Table1[[#This Row],[MutualInformation]]/Table1[[#This Row],[MutualInformationPotential]],0)</f>
        <v>0</v>
      </c>
      <c r="X1658" s="3">
        <v>0.282389951861785</v>
      </c>
      <c r="Y1658" s="3"/>
      <c r="Z1658" s="3">
        <f>IFERROR(Table1[[#This Row],[MutualInformationVsOutcome]]/Table1[[#This Row],[MutualInformationVsOutcomePotential]],0)</f>
        <v>0</v>
      </c>
      <c r="AA1658">
        <v>19</v>
      </c>
      <c r="AB1658">
        <v>7927</v>
      </c>
      <c r="AC1658">
        <v>11</v>
      </c>
      <c r="AD1658">
        <v>2043</v>
      </c>
      <c r="AE1658" s="3" t="s">
        <v>1559</v>
      </c>
      <c r="AF165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658" s="17" t="str">
        <f>RIGHT(Table1[[#This Row],[AlgorithmFunc]],LEN(Table1[[#This Row],[AlgorithmFunc]])-16)</f>
        <v>LASSORepeated1se</v>
      </c>
      <c r="AH1658" s="3">
        <f>Table1[[#This Row],['# CM TP]]+Table1[[#This Row],['# CM TN]]</f>
        <v>7946</v>
      </c>
      <c r="AI1658" s="3">
        <f>Table1[[#This Row],['# CM FP]]+Table1[[#This Row],['# CM FN]]</f>
        <v>2054</v>
      </c>
      <c r="AJ1658" s="3">
        <f>Table1[[#This Row],['# CM TP]]+Table1[[#This Row],['# CM FP]]</f>
        <v>30</v>
      </c>
      <c r="AK1658" s="3">
        <f>Table1[[#This Row],['# CM TN]]+Table1[[#This Row],['# CM FN]]</f>
        <v>9970</v>
      </c>
      <c r="AL1658" s="3">
        <f>Table1[[#This Row],[GT_T]]+Table1[[#This Row],[GT_F]]</f>
        <v>10000</v>
      </c>
      <c r="AM1658" s="3">
        <f>IFERROR((Table1[[#This Row],['# CM TP]]+Table1[[#This Row],['# CM TN]])/Table1[[#This Row],[GT_TOT]], 0)</f>
        <v>0.79459999999999997</v>
      </c>
      <c r="AN1658" s="3">
        <f>IFERROR(((Table1[[#This Row],[GT_T]]*Table1[[#This Row],[GT_ML_P]]/Table1[[#This Row],[GT_TOT]])+(Table1[[#This Row],[GT_F]]*Table1[[#This Row],[GT_ML_N]]/Table1[[#This Row],[GT_TOT]]))/Table1[[#This Row],[GT_TOT]],0)</f>
        <v>0.20716759999999998</v>
      </c>
      <c r="AO1658" s="3">
        <f>(Table1[[#This Row],[OBS_ACC]]-Table1[[#This Row],[EXP_ACC]])/(1-Table1[[#This Row],[EXP_ACC]])</f>
        <v>0.74092885204994141</v>
      </c>
      <c r="AP1658" s="3">
        <f>Table1[[#This Row],['# CM TP]]+Table1[[#This Row],['# CM FN]]</f>
        <v>2062</v>
      </c>
      <c r="AQ1658" s="3">
        <f>Table1[[#This Row],['# CM TN]]+Table1[[#This Row],['# CM FP]]</f>
        <v>7938</v>
      </c>
      <c r="AR1658" s="2">
        <f>IFERROR(Table1[[#This Row],[NUM_T]]/(Table1[[#This Row],[NUM_T]]+Table1[[#This Row],[NUM_F]]),0)</f>
        <v>0.20619999999999999</v>
      </c>
      <c r="AS1658" s="2">
        <f>IFERROR(((LEN(Table1[[#This Row],[Predictors]])-LEN(SUBSTITUTE(Table1[[#This Row],[Predictors]],"_","")))/Table1[[#This Row],[NumPredictors]])-Table1[[#This Row],[P_se]],0)</f>
        <v>0</v>
      </c>
      <c r="AT1658" s="2">
        <f>IFERROR((LEN(Table1[[#This Row],[Predictors]])-LEN(SUBSTITUTE(Table1[[#This Row],[Predictors]],".","")))/Table1[[#This Row],[NumPredictors]],0)</f>
        <v>0.1</v>
      </c>
      <c r="AU16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8" s="2">
        <f>1-(Table1[[#This Row],[P_2gram]]+Table1[[#This Row],[P_order]]+Table1[[#This Row],[P_se]])</f>
        <v>0.9</v>
      </c>
    </row>
    <row r="1659" spans="1:48" x14ac:dyDescent="0.25">
      <c r="A1659" s="26">
        <v>107</v>
      </c>
      <c r="B1659" t="s">
        <v>645</v>
      </c>
      <c r="C1659" s="26" t="s">
        <v>190</v>
      </c>
      <c r="D1659" s="26" t="s">
        <v>1510</v>
      </c>
      <c r="E1659" s="26">
        <v>40000</v>
      </c>
      <c r="F16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59" s="26" t="s">
        <v>1070</v>
      </c>
      <c r="H1659" s="27">
        <v>1</v>
      </c>
      <c r="I1659" s="28">
        <v>43118.826932870368</v>
      </c>
      <c r="J1659" s="26" t="s">
        <v>983</v>
      </c>
      <c r="K1659" s="26" t="s">
        <v>11</v>
      </c>
      <c r="L1659" t="str">
        <f>SUBSTITUTE(SUBSTITUTE(Table1[[#This Row],[PredictorSetsOrig]],"task","act"),"startend","se")</f>
        <v>act,order</v>
      </c>
      <c r="M1659" s="32" t="s">
        <v>26</v>
      </c>
      <c r="N1659" s="27">
        <v>10</v>
      </c>
      <c r="O1659" s="27">
        <f>IF(Table1[[#This Row],[Algorithm]]="None",0,IF(Table1[[#This Row],[NumPredictors]]&lt;=5,5,IF(Table1[[#This Row],[NumPredictors]]&lt;=10,10,IF(Table1[[#This Row],[NumPredictors]]&lt;=30,30,50))))</f>
        <v>10</v>
      </c>
      <c r="P1659" s="29">
        <v>0.79449999999999998</v>
      </c>
      <c r="Q1659" s="29">
        <v>0.79913333333333303</v>
      </c>
      <c r="R1659" s="26">
        <v>4.1500000000000901</v>
      </c>
      <c r="S1659" s="26">
        <v>33.559999999999903</v>
      </c>
      <c r="T1659" s="26">
        <v>7.0299999999999701</v>
      </c>
      <c r="U1659" s="27">
        <v>0.32053477347839798</v>
      </c>
      <c r="V1659" s="17">
        <v>8.2509222736489392</v>
      </c>
      <c r="W1659" s="22">
        <f>IFERROR(Table1[[#This Row],[MutualInformation]]/Table1[[#This Row],[MutualInformationPotential]],0)</f>
        <v>3.8848356928787631E-2</v>
      </c>
      <c r="X1659" s="27">
        <v>7.4879625167376699E-3</v>
      </c>
      <c r="Y1659" s="27">
        <v>0.436675388968633</v>
      </c>
      <c r="Z1659" s="27">
        <f>IFERROR(Table1[[#This Row],[MutualInformationVsOutcome]]/Table1[[#This Row],[MutualInformationVsOutcomePotential]],0)</f>
        <v>1.7147663243452314E-2</v>
      </c>
      <c r="AA1659" s="26">
        <v>10</v>
      </c>
      <c r="AB1659" s="26">
        <v>7935</v>
      </c>
      <c r="AC1659" s="26">
        <v>3</v>
      </c>
      <c r="AD1659" s="26">
        <v>2052</v>
      </c>
      <c r="AE1659" s="27" t="s">
        <v>1197</v>
      </c>
      <c r="AF16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659" s="17" t="str">
        <f>RIGHT(Table1[[#This Row],[AlgorithmFunc]],LEN(Table1[[#This Row],[AlgorithmFunc]])-16)</f>
        <v>Influence</v>
      </c>
      <c r="AH1659" s="27">
        <f>Table1[[#This Row],['# CM TP]]+Table1[[#This Row],['# CM TN]]</f>
        <v>7945</v>
      </c>
      <c r="AI1659" s="27">
        <f>Table1[[#This Row],['# CM FP]]+Table1[[#This Row],['# CM FN]]</f>
        <v>2055</v>
      </c>
      <c r="AJ1659" s="27">
        <f>Table1[[#This Row],['# CM TP]]+Table1[[#This Row],['# CM FP]]</f>
        <v>13</v>
      </c>
      <c r="AK1659" s="27">
        <f>Table1[[#This Row],['# CM TN]]+Table1[[#This Row],['# CM FN]]</f>
        <v>9987</v>
      </c>
      <c r="AL1659" s="27">
        <f>Table1[[#This Row],[GT_T]]+Table1[[#This Row],[GT_F]]</f>
        <v>10000</v>
      </c>
      <c r="AM1659" s="27">
        <f>IFERROR((Table1[[#This Row],['# CM TP]]+Table1[[#This Row],['# CM TN]])/Table1[[#This Row],[GT_TOT]], 0)</f>
        <v>0.79449999999999998</v>
      </c>
      <c r="AN1659" s="27">
        <f>IFERROR(((Table1[[#This Row],[GT_T]]*Table1[[#This Row],[GT_ML_P]]/Table1[[#This Row],[GT_TOT]])+(Table1[[#This Row],[GT_F]]*Table1[[#This Row],[GT_ML_N]]/Table1[[#This Row],[GT_TOT]]))/Table1[[#This Row],[GT_TOT]],0)</f>
        <v>0.20626570000000002</v>
      </c>
      <c r="AO1659" s="27">
        <f>(Table1[[#This Row],[OBS_ACC]]-Table1[[#This Row],[EXP_ACC]])/(1-Table1[[#This Row],[EXP_ACC]])</f>
        <v>0.74109724123047216</v>
      </c>
      <c r="AP1659" s="27">
        <f>Table1[[#This Row],['# CM TP]]+Table1[[#This Row],['# CM FN]]</f>
        <v>2062</v>
      </c>
      <c r="AQ1659" s="27">
        <f>Table1[[#This Row],['# CM TN]]+Table1[[#This Row],['# CM FP]]</f>
        <v>7938</v>
      </c>
      <c r="AR1659" s="29">
        <f>IFERROR(Table1[[#This Row],[NUM_T]]/(Table1[[#This Row],[NUM_T]]+Table1[[#This Row],[NUM_F]]),0)</f>
        <v>0.20619999999999999</v>
      </c>
      <c r="AS1659" s="29">
        <f>IFERROR(((LEN(Table1[[#This Row],[Predictors]])-LEN(SUBSTITUTE(Table1[[#This Row],[Predictors]],"_","")))/Table1[[#This Row],[NumPredictors]])-Table1[[#This Row],[P_se]],0)</f>
        <v>0</v>
      </c>
      <c r="AT1659" s="29">
        <f>IFERROR((LEN(Table1[[#This Row],[Predictors]])-LEN(SUBSTITUTE(Table1[[#This Row],[Predictors]],".","")))/Table1[[#This Row],[NumPredictors]],0)</f>
        <v>1</v>
      </c>
      <c r="AU165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59" s="29">
        <f>1-(Table1[[#This Row],[P_2gram]]+Table1[[#This Row],[P_order]]+Table1[[#This Row],[P_se]])</f>
        <v>0</v>
      </c>
    </row>
    <row r="1660" spans="1:48" x14ac:dyDescent="0.25">
      <c r="A1660">
        <v>17</v>
      </c>
      <c r="B1660" t="s">
        <v>645</v>
      </c>
      <c r="C1660" t="s">
        <v>1503</v>
      </c>
      <c r="D1660" t="s">
        <v>1507</v>
      </c>
      <c r="E1660">
        <v>13087</v>
      </c>
      <c r="F16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60" t="s">
        <v>1885</v>
      </c>
      <c r="H1660" s="3">
        <v>1</v>
      </c>
      <c r="I1660" s="1">
        <v>43141.765810185185</v>
      </c>
      <c r="J1660" t="s">
        <v>982</v>
      </c>
      <c r="K1660" t="s">
        <v>11</v>
      </c>
      <c r="L1660" t="str">
        <f>SUBSTITUTE(SUBSTITUTE(Table1[[#This Row],[PredictorSetsOrig]],"task","act"),"startend","se")</f>
        <v>act,se</v>
      </c>
      <c r="M1660" s="32" t="s">
        <v>14</v>
      </c>
      <c r="N1660" s="3">
        <v>30</v>
      </c>
      <c r="O1660" s="3">
        <f>IF(Table1[[#This Row],[Algorithm]]="None",0,IF(Table1[[#This Row],[NumPredictors]]&lt;=5,5,IF(Table1[[#This Row],[NumPredictors]]&lt;=10,10,IF(Table1[[#This Row],[NumPredictors]]&lt;=30,30,50))))</f>
        <v>30</v>
      </c>
      <c r="P1660" s="2">
        <v>0.91534229828850899</v>
      </c>
      <c r="Q1660" s="2">
        <v>0.91349974528782496</v>
      </c>
      <c r="R1660">
        <v>0.11000000000058199</v>
      </c>
      <c r="S1660">
        <v>22.959999999999098</v>
      </c>
      <c r="T1660">
        <v>0.35999999999876298</v>
      </c>
      <c r="U1660" s="3">
        <v>5.0678596658274202</v>
      </c>
      <c r="V1660" s="17"/>
      <c r="W1660" s="22">
        <f>IFERROR(Table1[[#This Row],[MutualInformation]]/Table1[[#This Row],[MutualInformationPotential]],0)</f>
        <v>0</v>
      </c>
      <c r="X1660" s="3">
        <v>0.48405583126319901</v>
      </c>
      <c r="Y1660" s="3"/>
      <c r="Z1660" s="3">
        <f>IFERROR(Table1[[#This Row],[MutualInformationVsOutcome]]/Table1[[#This Row],[MutualInformationVsOutcomePotential]],0)</f>
        <v>0</v>
      </c>
      <c r="AA1660">
        <v>682</v>
      </c>
      <c r="AB1660">
        <v>2313</v>
      </c>
      <c r="AC1660">
        <v>141</v>
      </c>
      <c r="AD1660">
        <v>136</v>
      </c>
      <c r="AE1660" s="3" t="s">
        <v>1900</v>
      </c>
      <c r="AF166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660" s="17" t="str">
        <f>RIGHT(Table1[[#This Row],[AlgorithmFunc]],LEN(Table1[[#This Row],[AlgorithmFunc]])-16)</f>
        <v>Fisher</v>
      </c>
      <c r="AH1660" s="3">
        <f>Table1[[#This Row],['# CM TP]]+Table1[[#This Row],['# CM TN]]</f>
        <v>2995</v>
      </c>
      <c r="AI1660" s="3">
        <f>Table1[[#This Row],['# CM FP]]+Table1[[#This Row],['# CM FN]]</f>
        <v>277</v>
      </c>
      <c r="AJ1660" s="3">
        <f>Table1[[#This Row],['# CM TP]]+Table1[[#This Row],['# CM FP]]</f>
        <v>823</v>
      </c>
      <c r="AK1660" s="3">
        <f>Table1[[#This Row],['# CM TN]]+Table1[[#This Row],['# CM FN]]</f>
        <v>2449</v>
      </c>
      <c r="AL1660" s="3">
        <f>Table1[[#This Row],[GT_T]]+Table1[[#This Row],[GT_F]]</f>
        <v>3272</v>
      </c>
      <c r="AM1660" s="3">
        <f>IFERROR((Table1[[#This Row],['# CM TP]]+Table1[[#This Row],['# CM TN]])/Table1[[#This Row],[GT_TOT]], 0)</f>
        <v>0.91534229828850855</v>
      </c>
      <c r="AN1660" s="3">
        <f>IFERROR(((Table1[[#This Row],[GT_T]]*Table1[[#This Row],[GT_ML_P]]/Table1[[#This Row],[GT_TOT]])+(Table1[[#This Row],[GT_F]]*Table1[[#This Row],[GT_ML_N]]/Table1[[#This Row],[GT_TOT]]))/Table1[[#This Row],[GT_TOT]],0)</f>
        <v>0.29359823440797223</v>
      </c>
      <c r="AO1660" s="3">
        <f>(Table1[[#This Row],[OBS_ACC]]-Table1[[#This Row],[EXP_ACC]])/(1-Table1[[#This Row],[EXP_ACC]])</f>
        <v>0.8801564409447068</v>
      </c>
      <c r="AP1660" s="3">
        <f>Table1[[#This Row],['# CM TP]]+Table1[[#This Row],['# CM FN]]</f>
        <v>818</v>
      </c>
      <c r="AQ1660" s="3">
        <f>Table1[[#This Row],['# CM TN]]+Table1[[#This Row],['# CM FP]]</f>
        <v>2454</v>
      </c>
      <c r="AR1660" s="2">
        <f>IFERROR(Table1[[#This Row],[NUM_T]]/(Table1[[#This Row],[NUM_T]]+Table1[[#This Row],[NUM_F]]),0)</f>
        <v>0.25</v>
      </c>
      <c r="AS1660" s="2">
        <f>IFERROR(((LEN(Table1[[#This Row],[Predictors]])-LEN(SUBSTITUTE(Table1[[#This Row],[Predictors]],"_","")))/Table1[[#This Row],[NumPredictors]])-Table1[[#This Row],[P_se]],0)</f>
        <v>7.7777777777777779E-2</v>
      </c>
      <c r="AT1660" s="2">
        <f>IFERROR((LEN(Table1[[#This Row],[Predictors]])-LEN(SUBSTITUTE(Table1[[#This Row],[Predictors]],".","")))/Table1[[#This Row],[NumPredictors]],0)</f>
        <v>0</v>
      </c>
      <c r="AU16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0.15555555555555556</v>
      </c>
      <c r="AV1660" s="2">
        <f>1-(Table1[[#This Row],[P_2gram]]+Table1[[#This Row],[P_order]]+Table1[[#This Row],[P_se]])</f>
        <v>0.76666666666666661</v>
      </c>
    </row>
    <row r="1661" spans="1:48" x14ac:dyDescent="0.25">
      <c r="A1661">
        <v>13</v>
      </c>
      <c r="B1661" t="s">
        <v>645</v>
      </c>
      <c r="C1661" t="s">
        <v>190</v>
      </c>
      <c r="D1661" s="26" t="s">
        <v>1510</v>
      </c>
      <c r="E1661">
        <v>40000</v>
      </c>
      <c r="F16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61" t="s">
        <v>398</v>
      </c>
      <c r="H1661" s="3">
        <v>1</v>
      </c>
      <c r="I1661" s="1">
        <v>42782.932881944442</v>
      </c>
      <c r="J1661" t="s">
        <v>159</v>
      </c>
      <c r="K1661" t="s">
        <v>11</v>
      </c>
      <c r="L1661" t="str">
        <f>SUBSTITUTE(SUBSTITUTE(Table1[[#This Row],[PredictorSetsOrig]],"task","act"),"startend","se")</f>
        <v>act,se,2gram,order</v>
      </c>
      <c r="M1661" s="14" t="s">
        <v>20</v>
      </c>
      <c r="N1661" s="3">
        <v>10</v>
      </c>
      <c r="O1661" s="3">
        <f>IF(Table1[[#This Row],[Algorithm]]="None",0,IF(Table1[[#This Row],[NumPredictors]]&lt;=5,5,IF(Table1[[#This Row],[NumPredictors]]&lt;=10,10,IF(Table1[[#This Row],[NumPredictors]]&lt;=30,30,50))))</f>
        <v>10</v>
      </c>
      <c r="P1661" s="2">
        <v>0.7944</v>
      </c>
      <c r="Q1661" s="2">
        <v>0.81383333333333296</v>
      </c>
      <c r="R1661">
        <v>8426.51</v>
      </c>
      <c r="S1661">
        <v>37.2799999999988</v>
      </c>
      <c r="T1661">
        <v>20.319999999999698</v>
      </c>
      <c r="U1661" s="3">
        <v>5.40437457898192</v>
      </c>
      <c r="V1661" s="17" t="s">
        <v>362</v>
      </c>
      <c r="W1661" s="22">
        <f>IFERROR(Table1[[#This Row],[MutualInformation]]/Table1[[#This Row],[MutualInformationPotential]],0)</f>
        <v>0</v>
      </c>
      <c r="X1661" s="3">
        <v>0.24115241826724501</v>
      </c>
      <c r="Y1661" s="3">
        <v>0.446570759078327</v>
      </c>
      <c r="Z1661" s="3">
        <f>IFERROR(Table1[[#This Row],[MutualInformationVsOutcome]]/Table1[[#This Row],[MutualInformationVsOutcomePotential]],0)</f>
        <v>0.54000942373602145</v>
      </c>
      <c r="AA1661">
        <v>20</v>
      </c>
      <c r="AB1661">
        <v>7924</v>
      </c>
      <c r="AC1661">
        <v>14</v>
      </c>
      <c r="AD1661">
        <v>2042</v>
      </c>
      <c r="AE1661" s="3" t="s">
        <v>404</v>
      </c>
      <c r="AF16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661" s="17" t="str">
        <f>RIGHT(Table1[[#This Row],[AlgorithmFunc]],LEN(Table1[[#This Row],[AlgorithmFunc]])-16)</f>
        <v>LASSORepeated</v>
      </c>
      <c r="AH1661" s="3">
        <f>Table1[[#This Row],['# CM TP]]+Table1[[#This Row],['# CM TN]]</f>
        <v>7944</v>
      </c>
      <c r="AI1661" s="3">
        <f>Table1[[#This Row],['# CM FP]]+Table1[[#This Row],['# CM FN]]</f>
        <v>2056</v>
      </c>
      <c r="AJ1661" s="3">
        <f>Table1[[#This Row],['# CM TP]]+Table1[[#This Row],['# CM FP]]</f>
        <v>34</v>
      </c>
      <c r="AK1661" s="3">
        <f>Table1[[#This Row],['# CM TN]]+Table1[[#This Row],['# CM FN]]</f>
        <v>9966</v>
      </c>
      <c r="AL1661" s="3">
        <f>Table1[[#This Row],[GT_T]]+Table1[[#This Row],[GT_F]]</f>
        <v>10000</v>
      </c>
      <c r="AM1661" s="3">
        <f>IFERROR((Table1[[#This Row],['# CM TP]]+Table1[[#This Row],['# CM TN]])/Table1[[#This Row],[GT_TOT]], 0)</f>
        <v>0.7944</v>
      </c>
      <c r="AN1661" s="3">
        <f>IFERROR(((Table1[[#This Row],[GT_T]]*Table1[[#This Row],[GT_ML_P]]/Table1[[#This Row],[GT_TOT]])+(Table1[[#This Row],[GT_F]]*Table1[[#This Row],[GT_ML_N]]/Table1[[#This Row],[GT_TOT]]))/Table1[[#This Row],[GT_TOT]],0)</f>
        <v>0.20760191999999997</v>
      </c>
      <c r="AO1661" s="3">
        <f>(Table1[[#This Row],[OBS_ACC]]-Table1[[#This Row],[EXP_ACC]])/(1-Table1[[#This Row],[EXP_ACC]])</f>
        <v>0.74053445460140443</v>
      </c>
      <c r="AP1661" s="3">
        <f>Table1[[#This Row],['# CM TP]]+Table1[[#This Row],['# CM FN]]</f>
        <v>2062</v>
      </c>
      <c r="AQ1661" s="3">
        <f>Table1[[#This Row],['# CM TN]]+Table1[[#This Row],['# CM FP]]</f>
        <v>7938</v>
      </c>
      <c r="AR1661" s="2">
        <f>IFERROR(Table1[[#This Row],[NUM_T]]/(Table1[[#This Row],[NUM_T]]+Table1[[#This Row],[NUM_F]]),0)</f>
        <v>0.20619999999999999</v>
      </c>
      <c r="AS1661" s="2">
        <f>IFERROR(((LEN(Table1[[#This Row],[Predictors]])-LEN(SUBSTITUTE(Table1[[#This Row],[Predictors]],"_","")))/Table1[[#This Row],[NumPredictors]])-Table1[[#This Row],[P_se]],0)</f>
        <v>0.13333333333333336</v>
      </c>
      <c r="AT1661" s="2">
        <f>IFERROR((LEN(Table1[[#This Row],[Predictors]])-LEN(SUBSTITUTE(Table1[[#This Row],[Predictors]],".","")))/Table1[[#This Row],[NumPredictors]],0)</f>
        <v>0</v>
      </c>
      <c r="AU16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661" s="2">
        <f>1-(Table1[[#This Row],[P_2gram]]+Table1[[#This Row],[P_order]]+Table1[[#This Row],[P_se]])</f>
        <v>0.8</v>
      </c>
    </row>
    <row r="1662" spans="1:48" x14ac:dyDescent="0.25">
      <c r="A1662">
        <v>99</v>
      </c>
      <c r="B1662" t="s">
        <v>645</v>
      </c>
      <c r="C1662" t="s">
        <v>190</v>
      </c>
      <c r="D1662" s="26" t="s">
        <v>1510</v>
      </c>
      <c r="E1662">
        <v>40000</v>
      </c>
      <c r="F16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62" t="s">
        <v>1070</v>
      </c>
      <c r="H1662" s="3">
        <v>1</v>
      </c>
      <c r="I1662" s="1">
        <v>43118.822476851848</v>
      </c>
      <c r="J1662" t="s">
        <v>982</v>
      </c>
      <c r="K1662" t="s">
        <v>11</v>
      </c>
      <c r="L1662" t="str">
        <f>SUBSTITUTE(SUBSTITUTE(Table1[[#This Row],[PredictorSetsOrig]],"task","act"),"startend","se")</f>
        <v>2gram,order</v>
      </c>
      <c r="M1662" s="32" t="s">
        <v>438</v>
      </c>
      <c r="N1662" s="3">
        <v>10</v>
      </c>
      <c r="O1662" s="3">
        <f>IF(Table1[[#This Row],[Algorithm]]="None",0,IF(Table1[[#This Row],[NumPredictors]]&lt;=5,5,IF(Table1[[#This Row],[NumPredictors]]&lt;=10,10,IF(Table1[[#This Row],[NumPredictors]]&lt;=30,30,50))))</f>
        <v>10</v>
      </c>
      <c r="P1662" s="2">
        <v>0.79410000000000003</v>
      </c>
      <c r="Q1662" s="2">
        <v>0.79900000000000004</v>
      </c>
      <c r="R1662">
        <v>8.8899999999998691</v>
      </c>
      <c r="S1662">
        <v>33.430000000000099</v>
      </c>
      <c r="T1662">
        <v>12.899999999999901</v>
      </c>
      <c r="U1662" s="3">
        <v>0.32221049826680398</v>
      </c>
      <c r="V1662" s="17"/>
      <c r="W1662" s="22">
        <f>IFERROR(Table1[[#This Row],[MutualInformation]]/Table1[[#This Row],[MutualInformationPotential]],0)</f>
        <v>0</v>
      </c>
      <c r="X1662" s="3">
        <v>4.0248852349904496E-3</v>
      </c>
      <c r="Y1662" s="3"/>
      <c r="Z1662" s="3">
        <f>IFERROR(Table1[[#This Row],[MutualInformationVsOutcome]]/Table1[[#This Row],[MutualInformationVsOutcomePotential]],0)</f>
        <v>0</v>
      </c>
      <c r="AA1662">
        <v>20</v>
      </c>
      <c r="AB1662">
        <v>7921</v>
      </c>
      <c r="AC1662">
        <v>17</v>
      </c>
      <c r="AD1662">
        <v>2042</v>
      </c>
      <c r="AE1662" s="3" t="s">
        <v>1189</v>
      </c>
      <c r="AF16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662" s="17" t="str">
        <f>RIGHT(Table1[[#This Row],[AlgorithmFunc]],LEN(Table1[[#This Row],[AlgorithmFunc]])-16)</f>
        <v>Fisher</v>
      </c>
      <c r="AH1662" s="3">
        <f>Table1[[#This Row],['# CM TP]]+Table1[[#This Row],['# CM TN]]</f>
        <v>7941</v>
      </c>
      <c r="AI1662" s="3">
        <f>Table1[[#This Row],['# CM FP]]+Table1[[#This Row],['# CM FN]]</f>
        <v>2059</v>
      </c>
      <c r="AJ1662" s="3">
        <f>Table1[[#This Row],['# CM TP]]+Table1[[#This Row],['# CM FP]]</f>
        <v>37</v>
      </c>
      <c r="AK1662" s="3">
        <f>Table1[[#This Row],['# CM TN]]+Table1[[#This Row],['# CM FN]]</f>
        <v>9963</v>
      </c>
      <c r="AL1662" s="3">
        <f>Table1[[#This Row],[GT_T]]+Table1[[#This Row],[GT_F]]</f>
        <v>10000</v>
      </c>
      <c r="AM1662" s="3">
        <f>IFERROR((Table1[[#This Row],['# CM TP]]+Table1[[#This Row],['# CM TN]])/Table1[[#This Row],[GT_TOT]], 0)</f>
        <v>0.79410000000000003</v>
      </c>
      <c r="AN1662" s="3">
        <f>IFERROR(((Table1[[#This Row],[GT_T]]*Table1[[#This Row],[GT_ML_P]]/Table1[[#This Row],[GT_TOT]])+(Table1[[#This Row],[GT_F]]*Table1[[#This Row],[GT_ML_N]]/Table1[[#This Row],[GT_TOT]]))/Table1[[#This Row],[GT_TOT]],0)</f>
        <v>0.20807633999999997</v>
      </c>
      <c r="AO1662" s="3">
        <f>(Table1[[#This Row],[OBS_ACC]]-Table1[[#This Row],[EXP_ACC]])/(1-Table1[[#This Row],[EXP_ACC]])</f>
        <v>0.74000019143259343</v>
      </c>
      <c r="AP1662" s="3">
        <f>Table1[[#This Row],['# CM TP]]+Table1[[#This Row],['# CM FN]]</f>
        <v>2062</v>
      </c>
      <c r="AQ1662" s="3">
        <f>Table1[[#This Row],['# CM TN]]+Table1[[#This Row],['# CM FP]]</f>
        <v>7938</v>
      </c>
      <c r="AR1662" s="2">
        <f>IFERROR(Table1[[#This Row],[NUM_T]]/(Table1[[#This Row],[NUM_T]]+Table1[[#This Row],[NUM_F]]),0)</f>
        <v>0.20619999999999999</v>
      </c>
      <c r="AS1662" s="2">
        <f>IFERROR(((LEN(Table1[[#This Row],[Predictors]])-LEN(SUBSTITUTE(Table1[[#This Row],[Predictors]],"_","")))/Table1[[#This Row],[NumPredictors]])-Table1[[#This Row],[P_se]],0)</f>
        <v>0.6</v>
      </c>
      <c r="AT1662" s="2">
        <f>IFERROR((LEN(Table1[[#This Row],[Predictors]])-LEN(SUBSTITUTE(Table1[[#This Row],[Predictors]],".","")))/Table1[[#This Row],[NumPredictors]],0)</f>
        <v>0.4</v>
      </c>
      <c r="AU16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62" s="2">
        <f>1-(Table1[[#This Row],[P_2gram]]+Table1[[#This Row],[P_order]]+Table1[[#This Row],[P_se]])</f>
        <v>0</v>
      </c>
    </row>
    <row r="1663" spans="1:48" x14ac:dyDescent="0.25">
      <c r="A1663" s="26">
        <v>179</v>
      </c>
      <c r="B1663" s="26" t="s">
        <v>645</v>
      </c>
      <c r="C1663" s="26" t="s">
        <v>190</v>
      </c>
      <c r="D1663" s="26" t="s">
        <v>1510</v>
      </c>
      <c r="E1663" s="26">
        <v>4000</v>
      </c>
      <c r="F16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663" s="26"/>
      <c r="H1663" s="27"/>
      <c r="I1663" s="28">
        <v>42770.595995370371</v>
      </c>
      <c r="J1663" s="26" t="s">
        <v>48</v>
      </c>
      <c r="K1663" s="26" t="s">
        <v>11</v>
      </c>
      <c r="L1663" t="str">
        <f>SUBSTITUTE(SUBSTITUTE(Table1[[#This Row],[PredictorSetsOrig]],"task","act"),"startend","se")</f>
        <v>act,se,2gram</v>
      </c>
      <c r="M1663" s="14" t="s">
        <v>16</v>
      </c>
      <c r="N1663" s="27">
        <v>50</v>
      </c>
      <c r="O1663" s="27">
        <f>IF(Table1[[#This Row],[Algorithm]]="None",0,IF(Table1[[#This Row],[NumPredictors]]&lt;=5,5,IF(Table1[[#This Row],[NumPredictors]]&lt;=10,10,IF(Table1[[#This Row],[NumPredictors]]&lt;=30,30,50))))</f>
        <v>50</v>
      </c>
      <c r="P1663" s="29">
        <v>0.79400000000000004</v>
      </c>
      <c r="Q1663" s="29">
        <v>0.82599999999999996</v>
      </c>
      <c r="R1663" s="26">
        <v>17.189999999998701</v>
      </c>
      <c r="S1663" s="26"/>
      <c r="T1663" s="26">
        <v>10.659999999999901</v>
      </c>
      <c r="U1663" s="27">
        <v>6.4303550870662898</v>
      </c>
      <c r="V1663" s="17">
        <v>7.30761563701172</v>
      </c>
      <c r="W1663" s="22">
        <f>IFERROR(Table1[[#This Row],[MutualInformation]]/Table1[[#This Row],[MutualInformationPotential]],0)</f>
        <v>0.87995255997014021</v>
      </c>
      <c r="X1663" s="27">
        <v>0.57550091773630097</v>
      </c>
      <c r="Y1663" s="3">
        <v>0.62240735263358904</v>
      </c>
      <c r="Z1663" s="27">
        <f>IFERROR(Table1[[#This Row],[MutualInformationVsOutcome]]/Table1[[#This Row],[MutualInformationVsOutcomePotential]],0)</f>
        <v>0.92463708100681474</v>
      </c>
      <c r="AA1663" s="26"/>
      <c r="AB1663" s="26"/>
      <c r="AC1663" s="26"/>
      <c r="AD1663" s="26"/>
      <c r="AE1663" s="27" t="s">
        <v>74</v>
      </c>
      <c r="AF16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</v>
      </c>
      <c r="AG1663" s="17" t="str">
        <f>RIGHT(Table1[[#This Row],[AlgorithmFunc]],LEN(Table1[[#This Row],[AlgorithmFunc]])-16)</f>
        <v>LASSO</v>
      </c>
      <c r="AH1663" s="27">
        <f>Table1[[#This Row],['# CM TP]]+Table1[[#This Row],['# CM TN]]</f>
        <v>0</v>
      </c>
      <c r="AI1663" s="27">
        <f>Table1[[#This Row],['# CM FP]]+Table1[[#This Row],['# CM FN]]</f>
        <v>0</v>
      </c>
      <c r="AJ1663" s="27">
        <f>Table1[[#This Row],['# CM TP]]+Table1[[#This Row],['# CM FP]]</f>
        <v>0</v>
      </c>
      <c r="AK1663" s="27">
        <f>Table1[[#This Row],['# CM TN]]+Table1[[#This Row],['# CM FN]]</f>
        <v>0</v>
      </c>
      <c r="AL1663" s="27">
        <f>Table1[[#This Row],[GT_T]]+Table1[[#This Row],[GT_F]]</f>
        <v>0</v>
      </c>
      <c r="AM1663" s="27">
        <f>IFERROR((Table1[[#This Row],['# CM TP]]+Table1[[#This Row],['# CM TN]])/Table1[[#This Row],[GT_TOT]], 0)</f>
        <v>0</v>
      </c>
      <c r="AN1663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663" s="27">
        <f>(Table1[[#This Row],[OBS_ACC]]-Table1[[#This Row],[EXP_ACC]])/(1-Table1[[#This Row],[EXP_ACC]])</f>
        <v>0</v>
      </c>
      <c r="AP1663" s="27">
        <f>Table1[[#This Row],['# CM TP]]+Table1[[#This Row],['# CM FN]]</f>
        <v>0</v>
      </c>
      <c r="AQ1663" s="27">
        <f>Table1[[#This Row],['# CM TN]]+Table1[[#This Row],['# CM FP]]</f>
        <v>0</v>
      </c>
      <c r="AR1663" s="29">
        <f>IFERROR(Table1[[#This Row],[NUM_T]]/(Table1[[#This Row],[NUM_T]]+Table1[[#This Row],[NUM_F]]),0)</f>
        <v>0</v>
      </c>
      <c r="AS1663" s="29">
        <f>IFERROR(((LEN(Table1[[#This Row],[Predictors]])-LEN(SUBSTITUTE(Table1[[#This Row],[Predictors]],"_","")))/Table1[[#This Row],[NumPredictors]])-Table1[[#This Row],[P_se]],0)</f>
        <v>0.76666666666666672</v>
      </c>
      <c r="AT1663" s="29">
        <f>IFERROR((LEN(Table1[[#This Row],[Predictors]])-LEN(SUBSTITUTE(Table1[[#This Row],[Predictors]],".","")))/Table1[[#This Row],[NumPredictors]],0)</f>
        <v>0</v>
      </c>
      <c r="AU166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1.3333333333333332E-2</v>
      </c>
      <c r="AV1663" s="29">
        <f>1-(Table1[[#This Row],[P_2gram]]+Table1[[#This Row],[P_order]]+Table1[[#This Row],[P_se]])</f>
        <v>0.21999999999999997</v>
      </c>
    </row>
    <row r="1664" spans="1:48" x14ac:dyDescent="0.25">
      <c r="A1664" s="26">
        <v>16</v>
      </c>
      <c r="B1664" s="26" t="s">
        <v>645</v>
      </c>
      <c r="C1664" s="26" t="s">
        <v>190</v>
      </c>
      <c r="D1664" s="26" t="s">
        <v>1510</v>
      </c>
      <c r="E1664" s="26">
        <v>4000</v>
      </c>
      <c r="F16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664" s="26"/>
      <c r="H1664" s="27">
        <v>1</v>
      </c>
      <c r="I1664" s="28">
        <v>42772.868750000001</v>
      </c>
      <c r="J1664" s="26" t="s">
        <v>51</v>
      </c>
      <c r="K1664" s="26" t="s">
        <v>11</v>
      </c>
      <c r="L1664" t="str">
        <f>SUBSTITUTE(SUBSTITUTE(Table1[[#This Row],[PredictorSetsOrig]],"task","act"),"startend","se")</f>
        <v>act,order</v>
      </c>
      <c r="M1664" s="14" t="s">
        <v>26</v>
      </c>
      <c r="N1664" s="27">
        <v>50</v>
      </c>
      <c r="O1664" s="27">
        <f>IF(Table1[[#This Row],[Algorithm]]="None",0,IF(Table1[[#This Row],[NumPredictors]]&lt;=5,5,IF(Table1[[#This Row],[NumPredictors]]&lt;=10,10,IF(Table1[[#This Row],[NumPredictors]]&lt;=30,30,50))))</f>
        <v>50</v>
      </c>
      <c r="P1664" s="29">
        <v>0.79400000000000004</v>
      </c>
      <c r="Q1664" s="29">
        <v>0.81599999999999995</v>
      </c>
      <c r="R1664" s="26">
        <v>4.7300000000000004</v>
      </c>
      <c r="S1664" s="26">
        <v>9.14</v>
      </c>
      <c r="T1664" s="26">
        <v>0.23</v>
      </c>
      <c r="U1664" s="27">
        <v>6.16781547958215</v>
      </c>
      <c r="V1664" s="17">
        <v>7.28892414629368</v>
      </c>
      <c r="W1664" s="22">
        <f>IFERROR(Table1[[#This Row],[MutualInformation]]/Table1[[#This Row],[MutualInformationPotential]],0)</f>
        <v>0.84619010375055159</v>
      </c>
      <c r="X1664" s="27">
        <v>0.46640660224126701</v>
      </c>
      <c r="Y1664" s="27">
        <v>0.62004340356102405</v>
      </c>
      <c r="Z1664" s="27">
        <f>IFERROR(Table1[[#This Row],[MutualInformationVsOutcome]]/Table1[[#This Row],[MutualInformationVsOutcomePotential]],0)</f>
        <v>0.75221605384817825</v>
      </c>
      <c r="AA1664" s="26">
        <v>246</v>
      </c>
      <c r="AB1664" s="26">
        <v>548</v>
      </c>
      <c r="AC1664" s="26">
        <v>88</v>
      </c>
      <c r="AD1664" s="26">
        <v>118</v>
      </c>
      <c r="AE1664" s="27" t="s">
        <v>119</v>
      </c>
      <c r="AF16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664" s="17" t="str">
        <f>RIGHT(Table1[[#This Row],[AlgorithmFunc]],LEN(Table1[[#This Row],[AlgorithmFunc]])-16)</f>
        <v>ClusterImportance</v>
      </c>
      <c r="AH1664" s="27">
        <f>Table1[[#This Row],['# CM TP]]+Table1[[#This Row],['# CM TN]]</f>
        <v>794</v>
      </c>
      <c r="AI1664" s="27">
        <f>Table1[[#This Row],['# CM FP]]+Table1[[#This Row],['# CM FN]]</f>
        <v>206</v>
      </c>
      <c r="AJ1664" s="27">
        <f>Table1[[#This Row],['# CM TP]]+Table1[[#This Row],['# CM FP]]</f>
        <v>334</v>
      </c>
      <c r="AK1664" s="27">
        <f>Table1[[#This Row],['# CM TN]]+Table1[[#This Row],['# CM FN]]</f>
        <v>666</v>
      </c>
      <c r="AL1664" s="27">
        <f>Table1[[#This Row],[GT_T]]+Table1[[#This Row],[GT_F]]</f>
        <v>1000</v>
      </c>
      <c r="AM1664" s="27">
        <f>IFERROR((Table1[[#This Row],['# CM TP]]+Table1[[#This Row],['# CM TN]])/Table1[[#This Row],[GT_TOT]], 0)</f>
        <v>0.79400000000000004</v>
      </c>
      <c r="AN1664" s="27">
        <f>IFERROR(((Table1[[#This Row],[GT_T]]*Table1[[#This Row],[GT_ML_P]]/Table1[[#This Row],[GT_TOT]])+(Table1[[#This Row],[GT_F]]*Table1[[#This Row],[GT_ML_N]]/Table1[[#This Row],[GT_TOT]]))/Table1[[#This Row],[GT_TOT]],0)</f>
        <v>0.40239200000000003</v>
      </c>
      <c r="AO1664" s="27">
        <f>(Table1[[#This Row],[OBS_ACC]]-Table1[[#This Row],[EXP_ACC]])/(1-Table1[[#This Row],[EXP_ACC]])</f>
        <v>0.65529243249755709</v>
      </c>
      <c r="AP1664" s="27">
        <f>Table1[[#This Row],['# CM TP]]+Table1[[#This Row],['# CM FN]]</f>
        <v>364</v>
      </c>
      <c r="AQ1664" s="27">
        <f>Table1[[#This Row],['# CM TN]]+Table1[[#This Row],['# CM FP]]</f>
        <v>636</v>
      </c>
      <c r="AR1664" s="29">
        <f>IFERROR(Table1[[#This Row],[NUM_T]]/(Table1[[#This Row],[NUM_T]]+Table1[[#This Row],[NUM_F]]),0)</f>
        <v>0.36399999999999999</v>
      </c>
      <c r="AS1664" s="29">
        <f>IFERROR(((LEN(Table1[[#This Row],[Predictors]])-LEN(SUBSTITUTE(Table1[[#This Row],[Predictors]],"_","")))/Table1[[#This Row],[NumPredictors]])-Table1[[#This Row],[P_se]],0)</f>
        <v>0</v>
      </c>
      <c r="AT1664" s="29">
        <f>IFERROR((LEN(Table1[[#This Row],[Predictors]])-LEN(SUBSTITUTE(Table1[[#This Row],[Predictors]],".","")))/Table1[[#This Row],[NumPredictors]],0)</f>
        <v>0.9</v>
      </c>
      <c r="AU166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64" s="29">
        <f>1-(Table1[[#This Row],[P_2gram]]+Table1[[#This Row],[P_order]]+Table1[[#This Row],[P_se]])</f>
        <v>9.9999999999999978E-2</v>
      </c>
    </row>
    <row r="1665" spans="1:48" x14ac:dyDescent="0.25">
      <c r="A1665">
        <v>14</v>
      </c>
      <c r="B1665" t="s">
        <v>645</v>
      </c>
      <c r="C1665" t="s">
        <v>190</v>
      </c>
      <c r="D1665" s="26" t="s">
        <v>1510</v>
      </c>
      <c r="E1665">
        <v>4000</v>
      </c>
      <c r="F16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65" t="s">
        <v>483</v>
      </c>
      <c r="H1665" s="3">
        <v>1</v>
      </c>
      <c r="I1665" s="1">
        <v>42784.85328703704</v>
      </c>
      <c r="J1665" t="s">
        <v>484</v>
      </c>
      <c r="K1665" t="s">
        <v>11</v>
      </c>
      <c r="L1665" t="str">
        <f>SUBSTITUTE(SUBSTITUTE(Table1[[#This Row],[PredictorSetsOrig]],"task","act"),"startend","se")</f>
        <v>act,se,2gram</v>
      </c>
      <c r="M1665" s="14" t="s">
        <v>16</v>
      </c>
      <c r="N1665" s="3">
        <v>30</v>
      </c>
      <c r="O1665" s="3">
        <f>IF(Table1[[#This Row],[Algorithm]]="None",0,IF(Table1[[#This Row],[NumPredictors]]&lt;=5,5,IF(Table1[[#This Row],[NumPredictors]]&lt;=10,10,IF(Table1[[#This Row],[NumPredictors]]&lt;=30,30,50))))</f>
        <v>30</v>
      </c>
      <c r="P1665" s="2">
        <v>0.79400000000000004</v>
      </c>
      <c r="Q1665" s="2">
        <v>0.81100000000000005</v>
      </c>
      <c r="R1665">
        <v>4.7900000000000196</v>
      </c>
      <c r="S1665">
        <v>6.6099999999999604</v>
      </c>
      <c r="T1665">
        <v>0.86000000000001398</v>
      </c>
      <c r="U1665" s="3">
        <v>5.2604336139596501</v>
      </c>
      <c r="V1665" s="17">
        <v>7.30761563701172</v>
      </c>
      <c r="W1665" s="22">
        <f>IFERROR(Table1[[#This Row],[MutualInformation]]/Table1[[#This Row],[MutualInformationPotential]],0)</f>
        <v>0.71985636290399946</v>
      </c>
      <c r="X1665" s="3">
        <v>0.38557923001547001</v>
      </c>
      <c r="Y1665" s="3">
        <v>0.62240735263358904</v>
      </c>
      <c r="Z1665" s="3">
        <f>IFERROR(Table1[[#This Row],[MutualInformationVsOutcome]]/Table1[[#This Row],[MutualInformationVsOutcomePotential]],0)</f>
        <v>0.61949658593197943</v>
      </c>
      <c r="AA1665">
        <v>244</v>
      </c>
      <c r="AB1665">
        <v>550</v>
      </c>
      <c r="AC1665">
        <v>86</v>
      </c>
      <c r="AD1665">
        <v>120</v>
      </c>
      <c r="AE1665" s="3" t="s">
        <v>494</v>
      </c>
      <c r="AF16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665" s="17" t="str">
        <f>RIGHT(Table1[[#This Row],[AlgorithmFunc]],LEN(Table1[[#This Row],[AlgorithmFunc]])-16)</f>
        <v>MRMREnsemble5</v>
      </c>
      <c r="AH1665" s="3">
        <f>Table1[[#This Row],['# CM TP]]+Table1[[#This Row],['# CM TN]]</f>
        <v>794</v>
      </c>
      <c r="AI1665" s="3">
        <f>Table1[[#This Row],['# CM FP]]+Table1[[#This Row],['# CM FN]]</f>
        <v>206</v>
      </c>
      <c r="AJ1665" s="3">
        <f>Table1[[#This Row],['# CM TP]]+Table1[[#This Row],['# CM FP]]</f>
        <v>330</v>
      </c>
      <c r="AK1665" s="3">
        <f>Table1[[#This Row],['# CM TN]]+Table1[[#This Row],['# CM FN]]</f>
        <v>670</v>
      </c>
      <c r="AL1665" s="3">
        <f>Table1[[#This Row],[GT_T]]+Table1[[#This Row],[GT_F]]</f>
        <v>1000</v>
      </c>
      <c r="AM1665" s="3">
        <f>IFERROR((Table1[[#This Row],['# CM TP]]+Table1[[#This Row],['# CM TN]])/Table1[[#This Row],[GT_TOT]], 0)</f>
        <v>0.79400000000000004</v>
      </c>
      <c r="AN1665" s="3">
        <f>IFERROR(((Table1[[#This Row],[GT_T]]*Table1[[#This Row],[GT_ML_P]]/Table1[[#This Row],[GT_TOT]])+(Table1[[#This Row],[GT_F]]*Table1[[#This Row],[GT_ML_N]]/Table1[[#This Row],[GT_TOT]]))/Table1[[#This Row],[GT_TOT]],0)</f>
        <v>0.40003999999999995</v>
      </c>
      <c r="AO1665" s="3">
        <f>(Table1[[#This Row],[OBS_ACC]]-Table1[[#This Row],[EXP_ACC]])/(1-Table1[[#This Row],[EXP_ACC]])</f>
        <v>0.65664377625175019</v>
      </c>
      <c r="AP1665" s="3">
        <f>Table1[[#This Row],['# CM TP]]+Table1[[#This Row],['# CM FN]]</f>
        <v>364</v>
      </c>
      <c r="AQ1665" s="3">
        <f>Table1[[#This Row],['# CM TN]]+Table1[[#This Row],['# CM FP]]</f>
        <v>636</v>
      </c>
      <c r="AR1665" s="2">
        <f>IFERROR(Table1[[#This Row],[NUM_T]]/(Table1[[#This Row],[NUM_T]]+Table1[[#This Row],[NUM_F]]),0)</f>
        <v>0.36399999999999999</v>
      </c>
      <c r="AS1665" s="2">
        <f>IFERROR(((LEN(Table1[[#This Row],[Predictors]])-LEN(SUBSTITUTE(Table1[[#This Row],[Predictors]],"_","")))/Table1[[#This Row],[NumPredictors]])-Table1[[#This Row],[P_se]],0)</f>
        <v>0.71111111111111103</v>
      </c>
      <c r="AT1665" s="2">
        <f>IFERROR((LEN(Table1[[#This Row],[Predictors]])-LEN(SUBSTITUTE(Table1[[#This Row],[Predictors]],".","")))/Table1[[#This Row],[NumPredictors]],0)</f>
        <v>0</v>
      </c>
      <c r="AU16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665" s="2">
        <f>1-(Table1[[#This Row],[P_2gram]]+Table1[[#This Row],[P_order]]+Table1[[#This Row],[P_se]])</f>
        <v>0.26666666666666672</v>
      </c>
    </row>
    <row r="1666" spans="1:48" x14ac:dyDescent="0.25">
      <c r="A1666">
        <v>30</v>
      </c>
      <c r="B1666" t="s">
        <v>645</v>
      </c>
      <c r="C1666" t="s">
        <v>190</v>
      </c>
      <c r="D1666" s="26" t="s">
        <v>1510</v>
      </c>
      <c r="E1666">
        <v>4000</v>
      </c>
      <c r="F16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666" s="3">
        <v>1</v>
      </c>
      <c r="I1666" s="1">
        <v>41312.40729166667</v>
      </c>
      <c r="J1666" t="s">
        <v>85</v>
      </c>
      <c r="K1666" t="s">
        <v>11</v>
      </c>
      <c r="L1666" t="str">
        <f>SUBSTITUTE(SUBSTITUTE(Table1[[#This Row],[PredictorSetsOrig]],"task","act"),"startend","se")</f>
        <v>act,2gram</v>
      </c>
      <c r="M1666" s="14" t="s">
        <v>22</v>
      </c>
      <c r="N1666" s="3">
        <v>30</v>
      </c>
      <c r="O1666" s="3">
        <f>IF(Table1[[#This Row],[Algorithm]]="None",0,IF(Table1[[#This Row],[NumPredictors]]&lt;=5,5,IF(Table1[[#This Row],[NumPredictors]]&lt;=10,10,IF(Table1[[#This Row],[NumPredictors]]&lt;=30,30,50))))</f>
        <v>30</v>
      </c>
      <c r="P1666" s="2">
        <v>0.79400000000000004</v>
      </c>
      <c r="Q1666" s="2">
        <v>0.80900000000000005</v>
      </c>
      <c r="R1666">
        <v>28.279999999999699</v>
      </c>
      <c r="S1666">
        <v>6.8900000000003301</v>
      </c>
      <c r="T1666">
        <v>0.19000000000005501</v>
      </c>
      <c r="U1666" s="3">
        <v>5.2227620707324904</v>
      </c>
      <c r="V1666" s="17">
        <v>7.30761563701172</v>
      </c>
      <c r="W1666" s="22">
        <f>IFERROR(Table1[[#This Row],[MutualInformation]]/Table1[[#This Row],[MutualInformationPotential]],0)</f>
        <v>0.71470125553404418</v>
      </c>
      <c r="X1666" s="3">
        <v>0.36543171467346802</v>
      </c>
      <c r="Y1666" s="3">
        <v>0.62240735263359004</v>
      </c>
      <c r="Z1666" s="3">
        <f>IFERROR(Table1[[#This Row],[MutualInformationVsOutcome]]/Table1[[#This Row],[MutualInformationVsOutcomePotential]],0)</f>
        <v>0.58712628173047454</v>
      </c>
      <c r="AA1666">
        <v>225</v>
      </c>
      <c r="AB1666">
        <v>569</v>
      </c>
      <c r="AC1666">
        <v>67</v>
      </c>
      <c r="AD1666">
        <v>139</v>
      </c>
      <c r="AE1666" s="3" t="s">
        <v>140</v>
      </c>
      <c r="AF16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666" s="17" t="str">
        <f>RIGHT(Table1[[#This Row],[AlgorithmFunc]],LEN(Table1[[#This Row],[AlgorithmFunc]])-16)</f>
        <v>Blanket</v>
      </c>
      <c r="AH1666" s="3">
        <f>Table1[[#This Row],['# CM TP]]+Table1[[#This Row],['# CM TN]]</f>
        <v>794</v>
      </c>
      <c r="AI1666" s="3">
        <f>Table1[[#This Row],['# CM FP]]+Table1[[#This Row],['# CM FN]]</f>
        <v>206</v>
      </c>
      <c r="AJ1666" s="3">
        <f>Table1[[#This Row],['# CM TP]]+Table1[[#This Row],['# CM FP]]</f>
        <v>292</v>
      </c>
      <c r="AK1666" s="3">
        <f>Table1[[#This Row],['# CM TN]]+Table1[[#This Row],['# CM FN]]</f>
        <v>708</v>
      </c>
      <c r="AL1666" s="3">
        <f>Table1[[#This Row],[GT_T]]+Table1[[#This Row],[GT_F]]</f>
        <v>1000</v>
      </c>
      <c r="AM1666" s="3">
        <f>IFERROR((Table1[[#This Row],['# CM TP]]+Table1[[#This Row],['# CM TN]])/Table1[[#This Row],[GT_TOT]], 0)</f>
        <v>0.79400000000000004</v>
      </c>
      <c r="AN1666" s="3">
        <f>IFERROR(((Table1[[#This Row],[GT_T]]*Table1[[#This Row],[GT_ML_P]]/Table1[[#This Row],[GT_TOT]])+(Table1[[#This Row],[GT_F]]*Table1[[#This Row],[GT_ML_N]]/Table1[[#This Row],[GT_TOT]]))/Table1[[#This Row],[GT_TOT]],0)</f>
        <v>0.37769600000000003</v>
      </c>
      <c r="AO1666" s="3">
        <f>(Table1[[#This Row],[OBS_ACC]]-Table1[[#This Row],[EXP_ACC]])/(1-Table1[[#This Row],[EXP_ACC]])</f>
        <v>0.66897207795546876</v>
      </c>
      <c r="AP1666" s="3">
        <f>Table1[[#This Row],['# CM TP]]+Table1[[#This Row],['# CM FN]]</f>
        <v>364</v>
      </c>
      <c r="AQ1666" s="3">
        <f>Table1[[#This Row],['# CM TN]]+Table1[[#This Row],['# CM FP]]</f>
        <v>636</v>
      </c>
      <c r="AR1666" s="2">
        <f>IFERROR(Table1[[#This Row],[NUM_T]]/(Table1[[#This Row],[NUM_T]]+Table1[[#This Row],[NUM_F]]),0)</f>
        <v>0.36399999999999999</v>
      </c>
      <c r="AS1666" s="2">
        <f>IFERROR(((LEN(Table1[[#This Row],[Predictors]])-LEN(SUBSTITUTE(Table1[[#This Row],[Predictors]],"_","")))/Table1[[#This Row],[NumPredictors]])-Table1[[#This Row],[P_se]],0)</f>
        <v>0.6</v>
      </c>
      <c r="AT1666" s="2">
        <f>IFERROR((LEN(Table1[[#This Row],[Predictors]])-LEN(SUBSTITUTE(Table1[[#This Row],[Predictors]],".","")))/Table1[[#This Row],[NumPredictors]],0)</f>
        <v>0</v>
      </c>
      <c r="AU16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66" s="2">
        <f>1-(Table1[[#This Row],[P_2gram]]+Table1[[#This Row],[P_order]]+Table1[[#This Row],[P_se]])</f>
        <v>0.4</v>
      </c>
    </row>
    <row r="1667" spans="1:48" x14ac:dyDescent="0.25">
      <c r="A1667" s="26">
        <v>14</v>
      </c>
      <c r="B1667" s="26" t="s">
        <v>645</v>
      </c>
      <c r="C1667" s="26" t="s">
        <v>190</v>
      </c>
      <c r="D1667" s="26" t="s">
        <v>1510</v>
      </c>
      <c r="E1667" s="26">
        <v>4000</v>
      </c>
      <c r="F16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67" s="26" t="s">
        <v>698</v>
      </c>
      <c r="H1667" s="27">
        <v>1</v>
      </c>
      <c r="I1667" s="28">
        <v>42795.759421296294</v>
      </c>
      <c r="J1667" s="26" t="s">
        <v>45</v>
      </c>
      <c r="K1667" s="28" t="s">
        <v>11</v>
      </c>
      <c r="L1667" t="str">
        <f>SUBSTITUTE(SUBSTITUTE(Table1[[#This Row],[PredictorSetsOrig]],"task","act"),"startend","se")</f>
        <v>order</v>
      </c>
      <c r="M1667" s="14" t="s">
        <v>436</v>
      </c>
      <c r="N1667" s="27">
        <v>30</v>
      </c>
      <c r="O1667" s="27">
        <f>IF(Table1[[#This Row],[Algorithm]]="None",0,IF(Table1[[#This Row],[NumPredictors]]&lt;=5,5,IF(Table1[[#This Row],[NumPredictors]]&lt;=10,10,IF(Table1[[#This Row],[NumPredictors]]&lt;=30,30,50))))</f>
        <v>30</v>
      </c>
      <c r="P1667" s="29">
        <v>0.79400000000000004</v>
      </c>
      <c r="Q1667" s="29">
        <v>0.80900000000000005</v>
      </c>
      <c r="R1667" s="26">
        <v>208.27999999999901</v>
      </c>
      <c r="S1667" s="26">
        <v>7.9899999999979601</v>
      </c>
      <c r="T1667" s="26">
        <v>1.0900000000037799</v>
      </c>
      <c r="U1667" s="27">
        <v>4.5751651447993096</v>
      </c>
      <c r="V1667" s="17">
        <v>7.01301931468352</v>
      </c>
      <c r="W1667" s="22">
        <f>IFERROR(Table1[[#This Row],[MutualInformation]]/Table1[[#This Row],[MutualInformationPotential]],0)</f>
        <v>0.65238165467761522</v>
      </c>
      <c r="X1667" s="27">
        <v>0.33528760180809197</v>
      </c>
      <c r="Y1667" s="27">
        <v>0.56006170686872503</v>
      </c>
      <c r="Z1667" s="27">
        <f>IFERROR(Table1[[#This Row],[MutualInformationVsOutcome]]/Table1[[#This Row],[MutualInformationVsOutcomePotential]],0)</f>
        <v>0.5986618933164829</v>
      </c>
      <c r="AA1667" s="26">
        <v>257</v>
      </c>
      <c r="AB1667" s="26">
        <v>537</v>
      </c>
      <c r="AC1667" s="26">
        <v>99</v>
      </c>
      <c r="AD1667" s="26">
        <v>107</v>
      </c>
      <c r="AE1667" s="27" t="s">
        <v>703</v>
      </c>
      <c r="AF16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667" s="17" t="str">
        <f>RIGHT(Table1[[#This Row],[AlgorithmFunc]],LEN(Table1[[#This Row],[AlgorithmFunc]])-16)</f>
        <v>Recursive</v>
      </c>
      <c r="AH1667" s="27">
        <f>Table1[[#This Row],['# CM TP]]+Table1[[#This Row],['# CM TN]]</f>
        <v>794</v>
      </c>
      <c r="AI1667" s="27">
        <f>Table1[[#This Row],['# CM FP]]+Table1[[#This Row],['# CM FN]]</f>
        <v>206</v>
      </c>
      <c r="AJ1667" s="27">
        <f>Table1[[#This Row],['# CM TP]]+Table1[[#This Row],['# CM FP]]</f>
        <v>356</v>
      </c>
      <c r="AK1667" s="27">
        <f>Table1[[#This Row],['# CM TN]]+Table1[[#This Row],['# CM FN]]</f>
        <v>644</v>
      </c>
      <c r="AL1667" s="27">
        <f>Table1[[#This Row],[GT_T]]+Table1[[#This Row],[GT_F]]</f>
        <v>1000</v>
      </c>
      <c r="AM1667" s="27">
        <f>IFERROR((Table1[[#This Row],['# CM TP]]+Table1[[#This Row],['# CM TN]])/Table1[[#This Row],[GT_TOT]], 0)</f>
        <v>0.79400000000000004</v>
      </c>
      <c r="AN1667" s="27">
        <f>IFERROR(((Table1[[#This Row],[GT_T]]*Table1[[#This Row],[GT_ML_P]]/Table1[[#This Row],[GT_TOT]])+(Table1[[#This Row],[GT_F]]*Table1[[#This Row],[GT_ML_N]]/Table1[[#This Row],[GT_TOT]]))/Table1[[#This Row],[GT_TOT]],0)</f>
        <v>0.41532799999999997</v>
      </c>
      <c r="AO1667" s="27">
        <f>(Table1[[#This Row],[OBS_ACC]]-Table1[[#This Row],[EXP_ACC]])/(1-Table1[[#This Row],[EXP_ACC]])</f>
        <v>0.64766569974276178</v>
      </c>
      <c r="AP1667" s="27">
        <f>Table1[[#This Row],['# CM TP]]+Table1[[#This Row],['# CM FN]]</f>
        <v>364</v>
      </c>
      <c r="AQ1667" s="27">
        <f>Table1[[#This Row],['# CM TN]]+Table1[[#This Row],['# CM FP]]</f>
        <v>636</v>
      </c>
      <c r="AR1667" s="29">
        <f>IFERROR(Table1[[#This Row],[NUM_T]]/(Table1[[#This Row],[NUM_T]]+Table1[[#This Row],[NUM_F]]),0)</f>
        <v>0.36399999999999999</v>
      </c>
      <c r="AS1667" s="29">
        <f>IFERROR(((LEN(Table1[[#This Row],[Predictors]])-LEN(SUBSTITUTE(Table1[[#This Row],[Predictors]],"_","")))/Table1[[#This Row],[NumPredictors]])-Table1[[#This Row],[P_se]],0)</f>
        <v>0</v>
      </c>
      <c r="AT1667" s="29">
        <f>IFERROR((LEN(Table1[[#This Row],[Predictors]])-LEN(SUBSTITUTE(Table1[[#This Row],[Predictors]],".","")))/Table1[[#This Row],[NumPredictors]],0)</f>
        <v>1</v>
      </c>
      <c r="AU166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67" s="29">
        <f>1-(Table1[[#This Row],[P_2gram]]+Table1[[#This Row],[P_order]]+Table1[[#This Row],[P_se]])</f>
        <v>0</v>
      </c>
    </row>
    <row r="1668" spans="1:48" x14ac:dyDescent="0.25">
      <c r="A1668" s="26">
        <v>25</v>
      </c>
      <c r="B1668" t="s">
        <v>645</v>
      </c>
      <c r="C1668" s="26" t="s">
        <v>190</v>
      </c>
      <c r="D1668" s="26" t="s">
        <v>1510</v>
      </c>
      <c r="E1668" s="26">
        <v>4000</v>
      </c>
      <c r="F16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68" s="26" t="s">
        <v>698</v>
      </c>
      <c r="H1668" s="27">
        <v>1</v>
      </c>
      <c r="I1668" s="28">
        <v>42795.816296296296</v>
      </c>
      <c r="J1668" s="26" t="s">
        <v>159</v>
      </c>
      <c r="K1668" s="28" t="s">
        <v>11</v>
      </c>
      <c r="L1668" t="str">
        <f>SUBSTITUTE(SUBSTITUTE(Table1[[#This Row],[PredictorSetsOrig]],"task","act"),"startend","se")</f>
        <v>2gram</v>
      </c>
      <c r="M1668" s="14" t="s">
        <v>434</v>
      </c>
      <c r="N1668" s="27">
        <v>30</v>
      </c>
      <c r="O1668" s="27">
        <f>IF(Table1[[#This Row],[Algorithm]]="None",0,IF(Table1[[#This Row],[NumPredictors]]&lt;=5,5,IF(Table1[[#This Row],[NumPredictors]]&lt;=10,10,IF(Table1[[#This Row],[NumPredictors]]&lt;=30,30,50))))</f>
        <v>30</v>
      </c>
      <c r="P1668" s="29">
        <v>0.79400000000000004</v>
      </c>
      <c r="Q1668" s="29">
        <v>0.78333333333333299</v>
      </c>
      <c r="R1668" s="26">
        <v>438.58999999999702</v>
      </c>
      <c r="S1668" s="26">
        <v>13.5400000000009</v>
      </c>
      <c r="T1668" s="26">
        <v>0.72000000000116404</v>
      </c>
      <c r="U1668" s="27">
        <v>5.2107922223581804</v>
      </c>
      <c r="V1668" s="17">
        <v>7.30761563701172</v>
      </c>
      <c r="W1668" s="22">
        <f>IFERROR(Table1[[#This Row],[MutualInformation]]/Table1[[#This Row],[MutualInformationPotential]],0)</f>
        <v>0.71306325909732893</v>
      </c>
      <c r="X1668" s="27">
        <v>0.42606692025800602</v>
      </c>
      <c r="Y1668" s="3">
        <v>0.62240735263359004</v>
      </c>
      <c r="Z1668" s="27">
        <f>IFERROR(Table1[[#This Row],[MutualInformationVsOutcome]]/Table1[[#This Row],[MutualInformationVsOutcomePotential]],0)</f>
        <v>0.68454673367078744</v>
      </c>
      <c r="AA1668" s="26">
        <v>264</v>
      </c>
      <c r="AB1668" s="26">
        <v>530</v>
      </c>
      <c r="AC1668" s="26">
        <v>106</v>
      </c>
      <c r="AD1668" s="26">
        <v>100</v>
      </c>
      <c r="AE1668" s="27" t="s">
        <v>713</v>
      </c>
      <c r="AF16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668" s="17" t="str">
        <f>RIGHT(Table1[[#This Row],[AlgorithmFunc]],LEN(Table1[[#This Row],[AlgorithmFunc]])-16)</f>
        <v>LASSORepeated</v>
      </c>
      <c r="AH1668" s="27">
        <f>Table1[[#This Row],['# CM TP]]+Table1[[#This Row],['# CM TN]]</f>
        <v>794</v>
      </c>
      <c r="AI1668" s="27">
        <f>Table1[[#This Row],['# CM FP]]+Table1[[#This Row],['# CM FN]]</f>
        <v>206</v>
      </c>
      <c r="AJ1668" s="27">
        <f>Table1[[#This Row],['# CM TP]]+Table1[[#This Row],['# CM FP]]</f>
        <v>370</v>
      </c>
      <c r="AK1668" s="27">
        <f>Table1[[#This Row],['# CM TN]]+Table1[[#This Row],['# CM FN]]</f>
        <v>630</v>
      </c>
      <c r="AL1668" s="27">
        <f>Table1[[#This Row],[GT_T]]+Table1[[#This Row],[GT_F]]</f>
        <v>1000</v>
      </c>
      <c r="AM1668" s="27">
        <f>IFERROR((Table1[[#This Row],['# CM TP]]+Table1[[#This Row],['# CM TN]])/Table1[[#This Row],[GT_TOT]], 0)</f>
        <v>0.79400000000000004</v>
      </c>
      <c r="AN1668" s="27">
        <f>IFERROR(((Table1[[#This Row],[GT_T]]*Table1[[#This Row],[GT_ML_P]]/Table1[[#This Row],[GT_TOT]])+(Table1[[#This Row],[GT_F]]*Table1[[#This Row],[GT_ML_N]]/Table1[[#This Row],[GT_TOT]]))/Table1[[#This Row],[GT_TOT]],0)</f>
        <v>0.42355999999999994</v>
      </c>
      <c r="AO1668" s="27">
        <f>(Table1[[#This Row],[OBS_ACC]]-Table1[[#This Row],[EXP_ACC]])/(1-Table1[[#This Row],[EXP_ACC]])</f>
        <v>0.64263409895218937</v>
      </c>
      <c r="AP1668" s="27">
        <f>Table1[[#This Row],['# CM TP]]+Table1[[#This Row],['# CM FN]]</f>
        <v>364</v>
      </c>
      <c r="AQ1668" s="27">
        <f>Table1[[#This Row],['# CM TN]]+Table1[[#This Row],['# CM FP]]</f>
        <v>636</v>
      </c>
      <c r="AR1668" s="29">
        <f>IFERROR(Table1[[#This Row],[NUM_T]]/(Table1[[#This Row],[NUM_T]]+Table1[[#This Row],[NUM_F]]),0)</f>
        <v>0.36399999999999999</v>
      </c>
      <c r="AS1668" s="29">
        <f>IFERROR(((LEN(Table1[[#This Row],[Predictors]])-LEN(SUBSTITUTE(Table1[[#This Row],[Predictors]],"_","")))/Table1[[#This Row],[NumPredictors]])-Table1[[#This Row],[P_se]],0)</f>
        <v>1</v>
      </c>
      <c r="AT1668" s="29">
        <f>IFERROR((LEN(Table1[[#This Row],[Predictors]])-LEN(SUBSTITUTE(Table1[[#This Row],[Predictors]],".","")))/Table1[[#This Row],[NumPredictors]],0)</f>
        <v>0</v>
      </c>
      <c r="AU166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68" s="29">
        <f>1-(Table1[[#This Row],[P_2gram]]+Table1[[#This Row],[P_order]]+Table1[[#This Row],[P_se]])</f>
        <v>0</v>
      </c>
    </row>
    <row r="1669" spans="1:48" x14ac:dyDescent="0.25">
      <c r="A1669">
        <v>8</v>
      </c>
      <c r="B1669" t="s">
        <v>645</v>
      </c>
      <c r="C1669" t="s">
        <v>1503</v>
      </c>
      <c r="D1669" t="s">
        <v>1507</v>
      </c>
      <c r="E1669">
        <v>13087</v>
      </c>
      <c r="F16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69" t="s">
        <v>1885</v>
      </c>
      <c r="H1669" s="3">
        <v>1</v>
      </c>
      <c r="I1669" s="1">
        <v>43141.76326388889</v>
      </c>
      <c r="J1669" t="s">
        <v>982</v>
      </c>
      <c r="K1669" t="s">
        <v>11</v>
      </c>
      <c r="L1669" t="str">
        <f>SUBSTITUTE(SUBSTITUTE(Table1[[#This Row],[PredictorSetsOrig]],"task","act"),"startend","se")</f>
        <v>act,se,order</v>
      </c>
      <c r="M1669" s="32" t="s">
        <v>18</v>
      </c>
      <c r="N1669" s="3">
        <v>10</v>
      </c>
      <c r="O1669" s="3">
        <f>IF(Table1[[#This Row],[Algorithm]]="None",0,IF(Table1[[#This Row],[NumPredictors]]&lt;=5,5,IF(Table1[[#This Row],[NumPredictors]]&lt;=10,10,IF(Table1[[#This Row],[NumPredictors]]&lt;=30,30,50))))</f>
        <v>10</v>
      </c>
      <c r="P1669" s="2">
        <v>0.79676039119804398</v>
      </c>
      <c r="Q1669" s="2">
        <v>0.81110545084054997</v>
      </c>
      <c r="R1669">
        <v>2.3500000000003598</v>
      </c>
      <c r="S1669">
        <v>12.229999999999601</v>
      </c>
      <c r="T1669">
        <v>2.2300000000013802</v>
      </c>
      <c r="U1669" s="3">
        <v>1.77859827528395</v>
      </c>
      <c r="V1669" s="17"/>
      <c r="W1669" s="22">
        <f>IFERROR(Table1[[#This Row],[MutualInformation]]/Table1[[#This Row],[MutualInformationPotential]],0)</f>
        <v>0</v>
      </c>
      <c r="X1669" s="3">
        <v>0.134894972052858</v>
      </c>
      <c r="Y1669" s="3"/>
      <c r="Z1669" s="3">
        <f>IFERROR(Table1[[#This Row],[MutualInformationVsOutcome]]/Table1[[#This Row],[MutualInformationVsOutcomePotential]],0)</f>
        <v>0</v>
      </c>
      <c r="AA1669">
        <v>339</v>
      </c>
      <c r="AB1669">
        <v>2268</v>
      </c>
      <c r="AC1669">
        <v>186</v>
      </c>
      <c r="AD1669">
        <v>479</v>
      </c>
      <c r="AE1669" s="3" t="s">
        <v>1493</v>
      </c>
      <c r="AF166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669" s="17" t="str">
        <f>RIGHT(Table1[[#This Row],[AlgorithmFunc]],LEN(Table1[[#This Row],[AlgorithmFunc]])-16)</f>
        <v>Fisher</v>
      </c>
      <c r="AH1669" s="3">
        <f>Table1[[#This Row],['# CM TP]]+Table1[[#This Row],['# CM TN]]</f>
        <v>2607</v>
      </c>
      <c r="AI1669" s="3">
        <f>Table1[[#This Row],['# CM FP]]+Table1[[#This Row],['# CM FN]]</f>
        <v>665</v>
      </c>
      <c r="AJ1669" s="3">
        <f>Table1[[#This Row],['# CM TP]]+Table1[[#This Row],['# CM FP]]</f>
        <v>525</v>
      </c>
      <c r="AK1669" s="3">
        <f>Table1[[#This Row],['# CM TN]]+Table1[[#This Row],['# CM FN]]</f>
        <v>2747</v>
      </c>
      <c r="AL1669" s="3">
        <f>Table1[[#This Row],[GT_T]]+Table1[[#This Row],[GT_F]]</f>
        <v>3272</v>
      </c>
      <c r="AM1669" s="3">
        <f>IFERROR((Table1[[#This Row],['# CM TP]]+Table1[[#This Row],['# CM TN]])/Table1[[#This Row],[GT_TOT]], 0)</f>
        <v>0.79676039119804398</v>
      </c>
      <c r="AN1669" s="3">
        <f>IFERROR(((Table1[[#This Row],[GT_T]]*Table1[[#This Row],[GT_ML_P]]/Table1[[#This Row],[GT_TOT]])+(Table1[[#This Row],[GT_F]]*Table1[[#This Row],[GT_ML_N]]/Table1[[#This Row],[GT_TOT]]))/Table1[[#This Row],[GT_TOT]],0)</f>
        <v>0.29847139693091262</v>
      </c>
      <c r="AO1669" s="3">
        <f>(Table1[[#This Row],[OBS_ACC]]-Table1[[#This Row],[EXP_ACC]])/(1-Table1[[#This Row],[EXP_ACC]])</f>
        <v>0.71029034609164643</v>
      </c>
      <c r="AP1669" s="3">
        <f>Table1[[#This Row],['# CM TP]]+Table1[[#This Row],['# CM FN]]</f>
        <v>818</v>
      </c>
      <c r="AQ1669" s="3">
        <f>Table1[[#This Row],['# CM TN]]+Table1[[#This Row],['# CM FP]]</f>
        <v>2454</v>
      </c>
      <c r="AR1669" s="2">
        <f>IFERROR(Table1[[#This Row],[NUM_T]]/(Table1[[#This Row],[NUM_T]]+Table1[[#This Row],[NUM_F]]),0)</f>
        <v>0.25</v>
      </c>
      <c r="AS1669" s="2">
        <f>IFERROR(((LEN(Table1[[#This Row],[Predictors]])-LEN(SUBSTITUTE(Table1[[#This Row],[Predictors]],"_","")))/Table1[[#This Row],[NumPredictors]])-Table1[[#This Row],[P_se]],0)</f>
        <v>0</v>
      </c>
      <c r="AT1669" s="2">
        <f>IFERROR((LEN(Table1[[#This Row],[Predictors]])-LEN(SUBSTITUTE(Table1[[#This Row],[Predictors]],".","")))/Table1[[#This Row],[NumPredictors]],0)</f>
        <v>1</v>
      </c>
      <c r="AU16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69" s="2">
        <f>1-(Table1[[#This Row],[P_2gram]]+Table1[[#This Row],[P_order]]+Table1[[#This Row],[P_se]])</f>
        <v>0</v>
      </c>
    </row>
    <row r="1670" spans="1:48" x14ac:dyDescent="0.25">
      <c r="A1670">
        <v>102</v>
      </c>
      <c r="B1670" t="s">
        <v>645</v>
      </c>
      <c r="C1670" t="s">
        <v>190</v>
      </c>
      <c r="D1670" s="26" t="s">
        <v>1510</v>
      </c>
      <c r="E1670">
        <v>40000</v>
      </c>
      <c r="F16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70" t="s">
        <v>1070</v>
      </c>
      <c r="H1670" s="3">
        <v>1</v>
      </c>
      <c r="I1670" s="1">
        <v>43118.824074074073</v>
      </c>
      <c r="J1670" t="s">
        <v>983</v>
      </c>
      <c r="K1670" t="s">
        <v>11</v>
      </c>
      <c r="L1670" t="str">
        <f>SUBSTITUTE(SUBSTITUTE(Table1[[#This Row],[PredictorSetsOrig]],"task","act"),"startend","se")</f>
        <v>act,se,2gram</v>
      </c>
      <c r="M1670" s="32" t="s">
        <v>16</v>
      </c>
      <c r="N1670" s="3">
        <v>10</v>
      </c>
      <c r="O1670" s="3">
        <f>IF(Table1[[#This Row],[Algorithm]]="None",0,IF(Table1[[#This Row],[NumPredictors]]&lt;=5,5,IF(Table1[[#This Row],[NumPredictors]]&lt;=10,10,IF(Table1[[#This Row],[NumPredictors]]&lt;=30,30,50))))</f>
        <v>10</v>
      </c>
      <c r="P1670" s="2">
        <v>0.79400000000000004</v>
      </c>
      <c r="Q1670" s="2">
        <v>0.7984</v>
      </c>
      <c r="R1670">
        <v>3.3499999999999099</v>
      </c>
      <c r="S1670">
        <v>33.559999999999903</v>
      </c>
      <c r="T1670">
        <v>5.3599999999999</v>
      </c>
      <c r="U1670" s="3">
        <v>0.36392817545029399</v>
      </c>
      <c r="V1670" s="17">
        <v>8.2937834738371201</v>
      </c>
      <c r="W1670" s="22">
        <f>IFERROR(Table1[[#This Row],[MutualInformation]]/Table1[[#This Row],[MutualInformationPotential]],0)</f>
        <v>4.3879633052672708E-2</v>
      </c>
      <c r="X1670" s="3">
        <v>7.3804727010280402E-3</v>
      </c>
      <c r="Y1670" s="3">
        <v>0.445241081265218</v>
      </c>
      <c r="Z1670" s="3">
        <f>IFERROR(Table1[[#This Row],[MutualInformationVsOutcome]]/Table1[[#This Row],[MutualInformationVsOutcomePotential]],0)</f>
        <v>1.6576351580261512E-2</v>
      </c>
      <c r="AA1670">
        <v>12</v>
      </c>
      <c r="AB1670">
        <v>7928</v>
      </c>
      <c r="AC1670">
        <v>10</v>
      </c>
      <c r="AD1670">
        <v>2050</v>
      </c>
      <c r="AE1670" s="3" t="s">
        <v>1192</v>
      </c>
      <c r="AF16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670" s="17" t="str">
        <f>RIGHT(Table1[[#This Row],[AlgorithmFunc]],LEN(Table1[[#This Row],[AlgorithmFunc]])-16)</f>
        <v>Influence</v>
      </c>
      <c r="AH1670" s="3">
        <f>Table1[[#This Row],['# CM TP]]+Table1[[#This Row],['# CM TN]]</f>
        <v>7940</v>
      </c>
      <c r="AI1670" s="3">
        <f>Table1[[#This Row],['# CM FP]]+Table1[[#This Row],['# CM FN]]</f>
        <v>2060</v>
      </c>
      <c r="AJ1670" s="3">
        <f>Table1[[#This Row],['# CM TP]]+Table1[[#This Row],['# CM FP]]</f>
        <v>22</v>
      </c>
      <c r="AK1670" s="3">
        <f>Table1[[#This Row],['# CM TN]]+Table1[[#This Row],['# CM FN]]</f>
        <v>9978</v>
      </c>
      <c r="AL1670" s="3">
        <f>Table1[[#This Row],[GT_T]]+Table1[[#This Row],[GT_F]]</f>
        <v>10000</v>
      </c>
      <c r="AM1670" s="3">
        <f>IFERROR((Table1[[#This Row],['# CM TP]]+Table1[[#This Row],['# CM TN]])/Table1[[#This Row],[GT_TOT]], 0)</f>
        <v>0.79400000000000004</v>
      </c>
      <c r="AN1670" s="3">
        <f>IFERROR(((Table1[[#This Row],[GT_T]]*Table1[[#This Row],[GT_ML_P]]/Table1[[#This Row],[GT_TOT]])+(Table1[[#This Row],[GT_F]]*Table1[[#This Row],[GT_ML_N]]/Table1[[#This Row],[GT_TOT]]))/Table1[[#This Row],[GT_TOT]],0)</f>
        <v>0.20729359999999997</v>
      </c>
      <c r="AO1670" s="3">
        <f>(Table1[[#This Row],[OBS_ACC]]-Table1[[#This Row],[EXP_ACC]])/(1-Table1[[#This Row],[EXP_ACC]])</f>
        <v>0.74013077225060886</v>
      </c>
      <c r="AP1670" s="3">
        <f>Table1[[#This Row],['# CM TP]]+Table1[[#This Row],['# CM FN]]</f>
        <v>2062</v>
      </c>
      <c r="AQ1670" s="3">
        <f>Table1[[#This Row],['# CM TN]]+Table1[[#This Row],['# CM FP]]</f>
        <v>7938</v>
      </c>
      <c r="AR1670" s="2">
        <f>IFERROR(Table1[[#This Row],[NUM_T]]/(Table1[[#This Row],[NUM_T]]+Table1[[#This Row],[NUM_F]]),0)</f>
        <v>0.20619999999999999</v>
      </c>
      <c r="AS1670" s="2">
        <f>IFERROR(((LEN(Table1[[#This Row],[Predictors]])-LEN(SUBSTITUTE(Table1[[#This Row],[Predictors]],"_","")))/Table1[[#This Row],[NumPredictors]])-Table1[[#This Row],[P_se]],0)</f>
        <v>1</v>
      </c>
      <c r="AT1670" s="2">
        <f>IFERROR((LEN(Table1[[#This Row],[Predictors]])-LEN(SUBSTITUTE(Table1[[#This Row],[Predictors]],".","")))/Table1[[#This Row],[NumPredictors]],0)</f>
        <v>0</v>
      </c>
      <c r="AU16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0" s="2">
        <f>1-(Table1[[#This Row],[P_2gram]]+Table1[[#This Row],[P_order]]+Table1[[#This Row],[P_se]])</f>
        <v>0</v>
      </c>
    </row>
    <row r="1671" spans="1:48" x14ac:dyDescent="0.25">
      <c r="A1671">
        <v>109</v>
      </c>
      <c r="B1671" t="s">
        <v>645</v>
      </c>
      <c r="C1671" t="s">
        <v>190</v>
      </c>
      <c r="D1671" s="26" t="s">
        <v>1510</v>
      </c>
      <c r="E1671">
        <v>40000</v>
      </c>
      <c r="F16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71" t="s">
        <v>1070</v>
      </c>
      <c r="H1671" s="3">
        <v>1</v>
      </c>
      <c r="I1671" s="1">
        <v>43118.827962962961</v>
      </c>
      <c r="J1671" t="s">
        <v>983</v>
      </c>
      <c r="K1671" t="s">
        <v>11</v>
      </c>
      <c r="L1671" t="str">
        <f>SUBSTITUTE(SUBSTITUTE(Table1[[#This Row],[PredictorSetsOrig]],"task","act"),"startend","se")</f>
        <v>order</v>
      </c>
      <c r="M1671" s="32" t="s">
        <v>436</v>
      </c>
      <c r="N1671" s="3">
        <v>10</v>
      </c>
      <c r="O1671" s="3">
        <f>IF(Table1[[#This Row],[Algorithm]]="None",0,IF(Table1[[#This Row],[NumPredictors]]&lt;=5,5,IF(Table1[[#This Row],[NumPredictors]]&lt;=10,10,IF(Table1[[#This Row],[NumPredictors]]&lt;=30,30,50))))</f>
        <v>10</v>
      </c>
      <c r="P1671" s="2">
        <v>0.79379999999999995</v>
      </c>
      <c r="Q1671" s="2">
        <v>0.79846666666666699</v>
      </c>
      <c r="R1671">
        <v>4.0499999999999501</v>
      </c>
      <c r="S1671">
        <v>30.03</v>
      </c>
      <c r="T1671">
        <v>6.3299999999999299</v>
      </c>
      <c r="U1671" s="3">
        <v>0.11943166867056799</v>
      </c>
      <c r="V1671" s="17">
        <v>7.5786676430000002</v>
      </c>
      <c r="W1671" s="22">
        <f>IFERROR(Table1[[#This Row],[MutualInformation]]/Table1[[#This Row],[MutualInformationPotential]],0)</f>
        <v>1.5758926805674145E-2</v>
      </c>
      <c r="X1671" s="3">
        <v>1.39152001536402E-3</v>
      </c>
      <c r="Y1671" s="3">
        <v>0.33545797608719902</v>
      </c>
      <c r="Z1671" s="3">
        <f>IFERROR(Table1[[#This Row],[MutualInformationVsOutcome]]/Table1[[#This Row],[MutualInformationVsOutcomePotential]],0)</f>
        <v>4.1481202253551668E-3</v>
      </c>
      <c r="AA1671">
        <v>0</v>
      </c>
      <c r="AB1671">
        <v>7938</v>
      </c>
      <c r="AC1671">
        <v>0</v>
      </c>
      <c r="AD1671">
        <v>2062</v>
      </c>
      <c r="AE1671" s="3" t="s">
        <v>1199</v>
      </c>
      <c r="AF16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671" s="17" t="str">
        <f>RIGHT(Table1[[#This Row],[AlgorithmFunc]],LEN(Table1[[#This Row],[AlgorithmFunc]])-16)</f>
        <v>Influence</v>
      </c>
      <c r="AH1671" s="3">
        <f>Table1[[#This Row],['# CM TP]]+Table1[[#This Row],['# CM TN]]</f>
        <v>7938</v>
      </c>
      <c r="AI1671" s="3">
        <f>Table1[[#This Row],['# CM FP]]+Table1[[#This Row],['# CM FN]]</f>
        <v>2062</v>
      </c>
      <c r="AJ1671" s="3">
        <f>Table1[[#This Row],['# CM TP]]+Table1[[#This Row],['# CM FP]]</f>
        <v>0</v>
      </c>
      <c r="AK1671" s="3">
        <f>Table1[[#This Row],['# CM TN]]+Table1[[#This Row],['# CM FN]]</f>
        <v>10000</v>
      </c>
      <c r="AL1671" s="3">
        <f>Table1[[#This Row],[GT_T]]+Table1[[#This Row],[GT_F]]</f>
        <v>10000</v>
      </c>
      <c r="AM1671" s="3">
        <f>IFERROR((Table1[[#This Row],['# CM TP]]+Table1[[#This Row],['# CM TN]])/Table1[[#This Row],[GT_TOT]], 0)</f>
        <v>0.79379999999999995</v>
      </c>
      <c r="AN1671" s="3">
        <f>IFERROR(((Table1[[#This Row],[GT_T]]*Table1[[#This Row],[GT_ML_P]]/Table1[[#This Row],[GT_TOT]])+(Table1[[#This Row],[GT_F]]*Table1[[#This Row],[GT_ML_N]]/Table1[[#This Row],[GT_TOT]]))/Table1[[#This Row],[GT_TOT]],0)</f>
        <v>0.20619999999999999</v>
      </c>
      <c r="AO1671" s="3">
        <f>(Table1[[#This Row],[OBS_ACC]]-Table1[[#This Row],[EXP_ACC]])/(1-Table1[[#This Row],[EXP_ACC]])</f>
        <v>0.74023683547493058</v>
      </c>
      <c r="AP1671" s="3">
        <f>Table1[[#This Row],['# CM TP]]+Table1[[#This Row],['# CM FN]]</f>
        <v>2062</v>
      </c>
      <c r="AQ1671" s="3">
        <f>Table1[[#This Row],['# CM TN]]+Table1[[#This Row],['# CM FP]]</f>
        <v>7938</v>
      </c>
      <c r="AR1671" s="2">
        <f>IFERROR(Table1[[#This Row],[NUM_T]]/(Table1[[#This Row],[NUM_T]]+Table1[[#This Row],[NUM_F]]),0)</f>
        <v>0.20619999999999999</v>
      </c>
      <c r="AS1671" s="2">
        <f>IFERROR(((LEN(Table1[[#This Row],[Predictors]])-LEN(SUBSTITUTE(Table1[[#This Row],[Predictors]],"_","")))/Table1[[#This Row],[NumPredictors]])-Table1[[#This Row],[P_se]],0)</f>
        <v>0</v>
      </c>
      <c r="AT1671" s="2">
        <f>IFERROR((LEN(Table1[[#This Row],[Predictors]])-LEN(SUBSTITUTE(Table1[[#This Row],[Predictors]],".","")))/Table1[[#This Row],[NumPredictors]],0)</f>
        <v>1</v>
      </c>
      <c r="AU16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1" s="2">
        <f>1-(Table1[[#This Row],[P_2gram]]+Table1[[#This Row],[P_order]]+Table1[[#This Row],[P_se]])</f>
        <v>0</v>
      </c>
    </row>
    <row r="1672" spans="1:48" x14ac:dyDescent="0.25">
      <c r="A1672">
        <v>110</v>
      </c>
      <c r="B1672" t="s">
        <v>645</v>
      </c>
      <c r="C1672" t="s">
        <v>190</v>
      </c>
      <c r="D1672" s="26" t="s">
        <v>1510</v>
      </c>
      <c r="E1672">
        <v>40000</v>
      </c>
      <c r="F16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72" t="s">
        <v>1070</v>
      </c>
      <c r="H1672" s="3">
        <v>1</v>
      </c>
      <c r="I1672" s="1">
        <v>43118.8284375</v>
      </c>
      <c r="J1672" t="s">
        <v>983</v>
      </c>
      <c r="K1672" t="s">
        <v>11</v>
      </c>
      <c r="L1672" t="str">
        <f>SUBSTITUTE(SUBSTITUTE(Table1[[#This Row],[PredictorSetsOrig]],"task","act"),"startend","se")</f>
        <v>2gram,order</v>
      </c>
      <c r="M1672" s="32" t="s">
        <v>438</v>
      </c>
      <c r="N1672" s="3">
        <v>10</v>
      </c>
      <c r="O1672" s="3">
        <f>IF(Table1[[#This Row],[Algorithm]]="None",0,IF(Table1[[#This Row],[NumPredictors]]&lt;=5,5,IF(Table1[[#This Row],[NumPredictors]]&lt;=10,10,IF(Table1[[#This Row],[NumPredictors]]&lt;=30,30,50))))</f>
        <v>10</v>
      </c>
      <c r="P1672" s="2">
        <v>0.79379999999999995</v>
      </c>
      <c r="Q1672" s="2">
        <v>0.79846666666666699</v>
      </c>
      <c r="R1672">
        <v>6.9600000000000399</v>
      </c>
      <c r="S1672">
        <v>32.669999999999803</v>
      </c>
      <c r="T1672">
        <v>12.1800000000003</v>
      </c>
      <c r="U1672" s="3">
        <v>0.13012825383916601</v>
      </c>
      <c r="V1672" s="17"/>
      <c r="W1672" s="22">
        <f>IFERROR(Table1[[#This Row],[MutualInformation]]/Table1[[#This Row],[MutualInformationPotential]],0)</f>
        <v>0</v>
      </c>
      <c r="X1672" s="3">
        <v>6.2732082422734003E-4</v>
      </c>
      <c r="Y1672" s="3"/>
      <c r="Z1672" s="3">
        <f>IFERROR(Table1[[#This Row],[MutualInformationVsOutcome]]/Table1[[#This Row],[MutualInformationVsOutcomePotential]],0)</f>
        <v>0</v>
      </c>
      <c r="AA1672">
        <v>0</v>
      </c>
      <c r="AB1672">
        <v>7938</v>
      </c>
      <c r="AC1672">
        <v>0</v>
      </c>
      <c r="AD1672">
        <v>2062</v>
      </c>
      <c r="AE1672" s="3" t="s">
        <v>1200</v>
      </c>
      <c r="AF16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672" s="17" t="str">
        <f>RIGHT(Table1[[#This Row],[AlgorithmFunc]],LEN(Table1[[#This Row],[AlgorithmFunc]])-16)</f>
        <v>Influence</v>
      </c>
      <c r="AH1672" s="3">
        <f>Table1[[#This Row],['# CM TP]]+Table1[[#This Row],['# CM TN]]</f>
        <v>7938</v>
      </c>
      <c r="AI1672" s="3">
        <f>Table1[[#This Row],['# CM FP]]+Table1[[#This Row],['# CM FN]]</f>
        <v>2062</v>
      </c>
      <c r="AJ1672" s="3">
        <f>Table1[[#This Row],['# CM TP]]+Table1[[#This Row],['# CM FP]]</f>
        <v>0</v>
      </c>
      <c r="AK1672" s="3">
        <f>Table1[[#This Row],['# CM TN]]+Table1[[#This Row],['# CM FN]]</f>
        <v>10000</v>
      </c>
      <c r="AL1672" s="3">
        <f>Table1[[#This Row],[GT_T]]+Table1[[#This Row],[GT_F]]</f>
        <v>10000</v>
      </c>
      <c r="AM1672" s="3">
        <f>IFERROR((Table1[[#This Row],['# CM TP]]+Table1[[#This Row],['# CM TN]])/Table1[[#This Row],[GT_TOT]], 0)</f>
        <v>0.79379999999999995</v>
      </c>
      <c r="AN1672" s="3">
        <f>IFERROR(((Table1[[#This Row],[GT_T]]*Table1[[#This Row],[GT_ML_P]]/Table1[[#This Row],[GT_TOT]])+(Table1[[#This Row],[GT_F]]*Table1[[#This Row],[GT_ML_N]]/Table1[[#This Row],[GT_TOT]]))/Table1[[#This Row],[GT_TOT]],0)</f>
        <v>0.20619999999999999</v>
      </c>
      <c r="AO1672" s="3">
        <f>(Table1[[#This Row],[OBS_ACC]]-Table1[[#This Row],[EXP_ACC]])/(1-Table1[[#This Row],[EXP_ACC]])</f>
        <v>0.74023683547493058</v>
      </c>
      <c r="AP1672" s="3">
        <f>Table1[[#This Row],['# CM TP]]+Table1[[#This Row],['# CM FN]]</f>
        <v>2062</v>
      </c>
      <c r="AQ1672" s="3">
        <f>Table1[[#This Row],['# CM TN]]+Table1[[#This Row],['# CM FP]]</f>
        <v>7938</v>
      </c>
      <c r="AR1672" s="2">
        <f>IFERROR(Table1[[#This Row],[NUM_T]]/(Table1[[#This Row],[NUM_T]]+Table1[[#This Row],[NUM_F]]),0)</f>
        <v>0.20619999999999999</v>
      </c>
      <c r="AS1672" s="2">
        <f>IFERROR(((LEN(Table1[[#This Row],[Predictors]])-LEN(SUBSTITUTE(Table1[[#This Row],[Predictors]],"_","")))/Table1[[#This Row],[NumPredictors]])-Table1[[#This Row],[P_se]],0)</f>
        <v>0.2</v>
      </c>
      <c r="AT1672" s="2">
        <f>IFERROR((LEN(Table1[[#This Row],[Predictors]])-LEN(SUBSTITUTE(Table1[[#This Row],[Predictors]],".","")))/Table1[[#This Row],[NumPredictors]],0)</f>
        <v>0.8</v>
      </c>
      <c r="AU16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2" s="2">
        <f>1-(Table1[[#This Row],[P_2gram]]+Table1[[#This Row],[P_order]]+Table1[[#This Row],[P_se]])</f>
        <v>0</v>
      </c>
    </row>
    <row r="1673" spans="1:48" x14ac:dyDescent="0.25">
      <c r="A1673">
        <v>18</v>
      </c>
      <c r="B1673" t="s">
        <v>645</v>
      </c>
      <c r="C1673" t="s">
        <v>1503</v>
      </c>
      <c r="D1673" t="s">
        <v>1507</v>
      </c>
      <c r="E1673">
        <v>13087</v>
      </c>
      <c r="F16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73" t="s">
        <v>1885</v>
      </c>
      <c r="H1673" s="3">
        <v>1</v>
      </c>
      <c r="I1673" s="1">
        <v>43141.766087962962</v>
      </c>
      <c r="J1673" t="s">
        <v>982</v>
      </c>
      <c r="K1673" t="s">
        <v>11</v>
      </c>
      <c r="L1673" t="str">
        <f>SUBSTITUTE(SUBSTITUTE(Table1[[#This Row],[PredictorSetsOrig]],"task","act"),"startend","se")</f>
        <v>act,se,order</v>
      </c>
      <c r="M1673" s="32" t="s">
        <v>18</v>
      </c>
      <c r="N1673" s="3">
        <v>30</v>
      </c>
      <c r="O1673" s="3">
        <f>IF(Table1[[#This Row],[Algorithm]]="None",0,IF(Table1[[#This Row],[NumPredictors]]&lt;=5,5,IF(Table1[[#This Row],[NumPredictors]]&lt;=10,10,IF(Table1[[#This Row],[NumPredictors]]&lt;=30,30,50))))</f>
        <v>30</v>
      </c>
      <c r="P1673" s="2">
        <v>0.84779951100244499</v>
      </c>
      <c r="Q1673" s="2">
        <v>0.85715741212429997</v>
      </c>
      <c r="R1673">
        <v>2.1900000000005102</v>
      </c>
      <c r="S1673">
        <v>23.059999999999501</v>
      </c>
      <c r="T1673">
        <v>2.3399999999983301</v>
      </c>
      <c r="U1673" s="3">
        <v>3.9565860108227699</v>
      </c>
      <c r="V1673" s="17"/>
      <c r="W1673" s="22">
        <f>IFERROR(Table1[[#This Row],[MutualInformation]]/Table1[[#This Row],[MutualInformationPotential]],0)</f>
        <v>0</v>
      </c>
      <c r="X1673" s="3">
        <v>0.39097452880668898</v>
      </c>
      <c r="Y1673" s="3"/>
      <c r="Z1673" s="3">
        <f>IFERROR(Table1[[#This Row],[MutualInformationVsOutcome]]/Table1[[#This Row],[MutualInformationVsOutcomePotential]],0)</f>
        <v>0</v>
      </c>
      <c r="AA1673">
        <v>546</v>
      </c>
      <c r="AB1673">
        <v>2228</v>
      </c>
      <c r="AC1673">
        <v>226</v>
      </c>
      <c r="AD1673">
        <v>272</v>
      </c>
      <c r="AE1673" s="3" t="s">
        <v>1901</v>
      </c>
      <c r="AF167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673" s="17" t="str">
        <f>RIGHT(Table1[[#This Row],[AlgorithmFunc]],LEN(Table1[[#This Row],[AlgorithmFunc]])-16)</f>
        <v>Fisher</v>
      </c>
      <c r="AH1673" s="3">
        <f>Table1[[#This Row],['# CM TP]]+Table1[[#This Row],['# CM TN]]</f>
        <v>2774</v>
      </c>
      <c r="AI1673" s="3">
        <f>Table1[[#This Row],['# CM FP]]+Table1[[#This Row],['# CM FN]]</f>
        <v>498</v>
      </c>
      <c r="AJ1673" s="3">
        <f>Table1[[#This Row],['# CM TP]]+Table1[[#This Row],['# CM FP]]</f>
        <v>772</v>
      </c>
      <c r="AK1673" s="3">
        <f>Table1[[#This Row],['# CM TN]]+Table1[[#This Row],['# CM FN]]</f>
        <v>2500</v>
      </c>
      <c r="AL1673" s="3">
        <f>Table1[[#This Row],[GT_T]]+Table1[[#This Row],[GT_F]]</f>
        <v>3272</v>
      </c>
      <c r="AM1673" s="3">
        <f>IFERROR((Table1[[#This Row],['# CM TP]]+Table1[[#This Row],['# CM TN]])/Table1[[#This Row],[GT_TOT]], 0)</f>
        <v>0.84779951100244499</v>
      </c>
      <c r="AN1673" s="3">
        <f>IFERROR(((Table1[[#This Row],[GT_T]]*Table1[[#This Row],[GT_ML_P]]/Table1[[#This Row],[GT_TOT]])+(Table1[[#This Row],[GT_F]]*Table1[[#This Row],[GT_ML_N]]/Table1[[#This Row],[GT_TOT]]))/Table1[[#This Row],[GT_TOT]],0)</f>
        <v>0.31632104064418554</v>
      </c>
      <c r="AO1673" s="3">
        <f>(Table1[[#This Row],[OBS_ACC]]-Table1[[#This Row],[EXP_ACC]])/(1-Table1[[#This Row],[EXP_ACC]])</f>
        <v>0.77738017688746264</v>
      </c>
      <c r="AP1673" s="3">
        <f>Table1[[#This Row],['# CM TP]]+Table1[[#This Row],['# CM FN]]</f>
        <v>818</v>
      </c>
      <c r="AQ1673" s="3">
        <f>Table1[[#This Row],['# CM TN]]+Table1[[#This Row],['# CM FP]]</f>
        <v>2454</v>
      </c>
      <c r="AR1673" s="2">
        <f>IFERROR(Table1[[#This Row],[NUM_T]]/(Table1[[#This Row],[NUM_T]]+Table1[[#This Row],[NUM_F]]),0)</f>
        <v>0.25</v>
      </c>
      <c r="AS1673" s="2">
        <f>IFERROR(((LEN(Table1[[#This Row],[Predictors]])-LEN(SUBSTITUTE(Table1[[#This Row],[Predictors]],"_","")))/Table1[[#This Row],[NumPredictors]])-Table1[[#This Row],[P_se]],0)</f>
        <v>0</v>
      </c>
      <c r="AT1673" s="2">
        <f>IFERROR((LEN(Table1[[#This Row],[Predictors]])-LEN(SUBSTITUTE(Table1[[#This Row],[Predictors]],".","")))/Table1[[#This Row],[NumPredictors]],0)</f>
        <v>0.93333333333333335</v>
      </c>
      <c r="AU16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3" s="2">
        <f>1-(Table1[[#This Row],[P_2gram]]+Table1[[#This Row],[P_order]]+Table1[[#This Row],[P_se]])</f>
        <v>6.6666666666666652E-2</v>
      </c>
    </row>
    <row r="1674" spans="1:48" x14ac:dyDescent="0.25">
      <c r="A1674">
        <v>104</v>
      </c>
      <c r="B1674" t="s">
        <v>645</v>
      </c>
      <c r="C1674" t="s">
        <v>190</v>
      </c>
      <c r="D1674" s="26" t="s">
        <v>1510</v>
      </c>
      <c r="E1674">
        <v>40000</v>
      </c>
      <c r="F16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74" t="s">
        <v>1070</v>
      </c>
      <c r="H1674" s="3">
        <v>1</v>
      </c>
      <c r="I1674" s="1">
        <v>43118.825127314813</v>
      </c>
      <c r="J1674" t="s">
        <v>983</v>
      </c>
      <c r="K1674" t="s">
        <v>11</v>
      </c>
      <c r="L1674" t="str">
        <f>SUBSTITUTE(SUBSTITUTE(Table1[[#This Row],[PredictorSetsOrig]],"task","act"),"startend","se")</f>
        <v>act,se,2gram,order</v>
      </c>
      <c r="M1674" s="32" t="s">
        <v>20</v>
      </c>
      <c r="N1674" s="3">
        <v>10</v>
      </c>
      <c r="O1674" s="3">
        <f>IF(Table1[[#This Row],[Algorithm]]="None",0,IF(Table1[[#This Row],[NumPredictors]]&lt;=5,5,IF(Table1[[#This Row],[NumPredictors]]&lt;=10,10,IF(Table1[[#This Row],[NumPredictors]]&lt;=30,30,50))))</f>
        <v>10</v>
      </c>
      <c r="P1674" s="2">
        <v>0.79359999999999997</v>
      </c>
      <c r="Q1674" s="2">
        <v>0.79906666666666704</v>
      </c>
      <c r="R1674">
        <v>7.49000000000001</v>
      </c>
      <c r="S1674">
        <v>33.01</v>
      </c>
      <c r="T1674">
        <v>13.070000000000199</v>
      </c>
      <c r="U1674" s="3">
        <v>0.17513889551297299</v>
      </c>
      <c r="V1674" s="17"/>
      <c r="W1674" s="22">
        <f>IFERROR(Table1[[#This Row],[MutualInformation]]/Table1[[#This Row],[MutualInformationPotential]],0)</f>
        <v>0</v>
      </c>
      <c r="X1674" s="3">
        <v>3.7300577705430302E-3</v>
      </c>
      <c r="Y1674" s="3">
        <v>0.446570759078327</v>
      </c>
      <c r="Z1674" s="3">
        <f>IFERROR(Table1[[#This Row],[MutualInformationVsOutcome]]/Table1[[#This Row],[MutualInformationVsOutcomePotential]],0)</f>
        <v>8.3526690781130855E-3</v>
      </c>
      <c r="AA1674">
        <v>25</v>
      </c>
      <c r="AB1674">
        <v>7911</v>
      </c>
      <c r="AC1674">
        <v>27</v>
      </c>
      <c r="AD1674">
        <v>2037</v>
      </c>
      <c r="AE1674" s="3" t="s">
        <v>1194</v>
      </c>
      <c r="AF16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674" s="17" t="str">
        <f>RIGHT(Table1[[#This Row],[AlgorithmFunc]],LEN(Table1[[#This Row],[AlgorithmFunc]])-16)</f>
        <v>Influence</v>
      </c>
      <c r="AH1674" s="3">
        <f>Table1[[#This Row],['# CM TP]]+Table1[[#This Row],['# CM TN]]</f>
        <v>7936</v>
      </c>
      <c r="AI1674" s="3">
        <f>Table1[[#This Row],['# CM FP]]+Table1[[#This Row],['# CM FN]]</f>
        <v>2064</v>
      </c>
      <c r="AJ1674" s="3">
        <f>Table1[[#This Row],['# CM TP]]+Table1[[#This Row],['# CM FP]]</f>
        <v>52</v>
      </c>
      <c r="AK1674" s="3">
        <f>Table1[[#This Row],['# CM TN]]+Table1[[#This Row],['# CM FN]]</f>
        <v>9948</v>
      </c>
      <c r="AL1674" s="3">
        <f>Table1[[#This Row],[GT_T]]+Table1[[#This Row],[GT_F]]</f>
        <v>10000</v>
      </c>
      <c r="AM1674" s="3">
        <f>IFERROR((Table1[[#This Row],['# CM TP]]+Table1[[#This Row],['# CM TN]])/Table1[[#This Row],[GT_TOT]], 0)</f>
        <v>0.79359999999999997</v>
      </c>
      <c r="AN1674" s="3">
        <f>IFERROR(((Table1[[#This Row],[GT_T]]*Table1[[#This Row],[GT_ML_P]]/Table1[[#This Row],[GT_TOT]])+(Table1[[#This Row],[GT_F]]*Table1[[#This Row],[GT_ML_N]]/Table1[[#This Row],[GT_TOT]]))/Table1[[#This Row],[GT_TOT]],0)</f>
        <v>0.20945343999999996</v>
      </c>
      <c r="AO1674" s="3">
        <f>(Table1[[#This Row],[OBS_ACC]]-Table1[[#This Row],[EXP_ACC]])/(1-Table1[[#This Row],[EXP_ACC]])</f>
        <v>0.73891480850919133</v>
      </c>
      <c r="AP1674" s="3">
        <f>Table1[[#This Row],['# CM TP]]+Table1[[#This Row],['# CM FN]]</f>
        <v>2062</v>
      </c>
      <c r="AQ1674" s="3">
        <f>Table1[[#This Row],['# CM TN]]+Table1[[#This Row],['# CM FP]]</f>
        <v>7938</v>
      </c>
      <c r="AR1674" s="2">
        <f>IFERROR(Table1[[#This Row],[NUM_T]]/(Table1[[#This Row],[NUM_T]]+Table1[[#This Row],[NUM_F]]),0)</f>
        <v>0.20619999999999999</v>
      </c>
      <c r="AS1674" s="2">
        <f>IFERROR(((LEN(Table1[[#This Row],[Predictors]])-LEN(SUBSTITUTE(Table1[[#This Row],[Predictors]],"_","")))/Table1[[#This Row],[NumPredictors]])-Table1[[#This Row],[P_se]],0)</f>
        <v>0.3</v>
      </c>
      <c r="AT1674" s="2">
        <f>IFERROR((LEN(Table1[[#This Row],[Predictors]])-LEN(SUBSTITUTE(Table1[[#This Row],[Predictors]],".","")))/Table1[[#This Row],[NumPredictors]],0)</f>
        <v>0.7</v>
      </c>
      <c r="AU16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4" s="2">
        <f>1-(Table1[[#This Row],[P_2gram]]+Table1[[#This Row],[P_order]]+Table1[[#This Row],[P_se]])</f>
        <v>0</v>
      </c>
    </row>
    <row r="1675" spans="1:48" x14ac:dyDescent="0.25">
      <c r="A1675">
        <v>5</v>
      </c>
      <c r="B1675" t="s">
        <v>645</v>
      </c>
      <c r="C1675" t="s">
        <v>190</v>
      </c>
      <c r="D1675" t="s">
        <v>1510</v>
      </c>
      <c r="E1675">
        <v>40000</v>
      </c>
      <c r="F16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75" t="s">
        <v>1554</v>
      </c>
      <c r="H1675" s="3">
        <v>1</v>
      </c>
      <c r="I1675" s="1">
        <v>43125.600358796299</v>
      </c>
      <c r="J1675" t="s">
        <v>167</v>
      </c>
      <c r="K1675" t="s">
        <v>11</v>
      </c>
      <c r="L1675" t="str">
        <f>SUBSTITUTE(SUBSTITUTE(Table1[[#This Row],[PredictorSetsOrig]],"task","act"),"startend","se")</f>
        <v>act,se,2gram,order</v>
      </c>
      <c r="M1675" s="32" t="s">
        <v>20</v>
      </c>
      <c r="N1675" s="3">
        <v>10</v>
      </c>
      <c r="O1675" s="3">
        <f>IF(Table1[[#This Row],[Algorithm]]="None",0,IF(Table1[[#This Row],[NumPredictors]]&lt;=5,5,IF(Table1[[#This Row],[NumPredictors]]&lt;=10,10,IF(Table1[[#This Row],[NumPredictors]]&lt;=30,30,50))))</f>
        <v>10</v>
      </c>
      <c r="P1675" s="2">
        <v>0.79310000000000003</v>
      </c>
      <c r="Q1675" s="2">
        <v>0.81359999999999999</v>
      </c>
      <c r="R1675">
        <v>6911.44</v>
      </c>
      <c r="S1675">
        <v>34.170000000001899</v>
      </c>
      <c r="T1675">
        <v>12.8300000000017</v>
      </c>
      <c r="U1675" s="3">
        <v>4.8334012185703399</v>
      </c>
      <c r="V1675" s="17"/>
      <c r="W1675" s="22">
        <f>IFERROR(Table1[[#This Row],[MutualInformation]]/Table1[[#This Row],[MutualInformationPotential]],0)</f>
        <v>0</v>
      </c>
      <c r="X1675" s="3">
        <v>0.22702809966577001</v>
      </c>
      <c r="Y1675" s="3"/>
      <c r="Z1675" s="3">
        <f>IFERROR(Table1[[#This Row],[MutualInformationVsOutcome]]/Table1[[#This Row],[MutualInformationVsOutcomePotential]],0)</f>
        <v>0</v>
      </c>
      <c r="AA1675">
        <v>61</v>
      </c>
      <c r="AB1675">
        <v>7870</v>
      </c>
      <c r="AC1675">
        <v>68</v>
      </c>
      <c r="AD1675">
        <v>2001</v>
      </c>
      <c r="AE1675" s="3" t="s">
        <v>1557</v>
      </c>
      <c r="AF167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675" s="17" t="str">
        <f>RIGHT(Table1[[#This Row],[AlgorithmFunc]],LEN(Table1[[#This Row],[AlgorithmFunc]])-16)</f>
        <v>LASSORepeated1se</v>
      </c>
      <c r="AH1675" s="3">
        <f>Table1[[#This Row],['# CM TP]]+Table1[[#This Row],['# CM TN]]</f>
        <v>7931</v>
      </c>
      <c r="AI1675" s="3">
        <f>Table1[[#This Row],['# CM FP]]+Table1[[#This Row],['# CM FN]]</f>
        <v>2069</v>
      </c>
      <c r="AJ1675" s="3">
        <f>Table1[[#This Row],['# CM TP]]+Table1[[#This Row],['# CM FP]]</f>
        <v>129</v>
      </c>
      <c r="AK1675" s="3">
        <f>Table1[[#This Row],['# CM TN]]+Table1[[#This Row],['# CM FN]]</f>
        <v>9871</v>
      </c>
      <c r="AL1675" s="3">
        <f>Table1[[#This Row],[GT_T]]+Table1[[#This Row],[GT_F]]</f>
        <v>10000</v>
      </c>
      <c r="AM1675" s="3">
        <f>IFERROR((Table1[[#This Row],['# CM TP]]+Table1[[#This Row],['# CM TN]])/Table1[[#This Row],[GT_TOT]], 0)</f>
        <v>0.79310000000000003</v>
      </c>
      <c r="AN1675" s="3">
        <f>IFERROR(((Table1[[#This Row],[GT_T]]*Table1[[#This Row],[GT_ML_P]]/Table1[[#This Row],[GT_TOT]])+(Table1[[#This Row],[GT_F]]*Table1[[#This Row],[GT_ML_N]]/Table1[[#This Row],[GT_TOT]]))/Table1[[#This Row],[GT_TOT]],0)</f>
        <v>0.21446198</v>
      </c>
      <c r="AO1675" s="3">
        <f>(Table1[[#This Row],[OBS_ACC]]-Table1[[#This Row],[EXP_ACC]])/(1-Table1[[#This Row],[EXP_ACC]])</f>
        <v>0.73661363965553206</v>
      </c>
      <c r="AP1675" s="3">
        <f>Table1[[#This Row],['# CM TP]]+Table1[[#This Row],['# CM FN]]</f>
        <v>2062</v>
      </c>
      <c r="AQ1675" s="3">
        <f>Table1[[#This Row],['# CM TN]]+Table1[[#This Row],['# CM FP]]</f>
        <v>7938</v>
      </c>
      <c r="AR1675" s="2">
        <f>IFERROR(Table1[[#This Row],[NUM_T]]/(Table1[[#This Row],[NUM_T]]+Table1[[#This Row],[NUM_F]]),0)</f>
        <v>0.20619999999999999</v>
      </c>
      <c r="AS1675" s="2">
        <f>IFERROR(((LEN(Table1[[#This Row],[Predictors]])-LEN(SUBSTITUTE(Table1[[#This Row],[Predictors]],"_","")))/Table1[[#This Row],[NumPredictors]])-Table1[[#This Row],[P_se]],0)</f>
        <v>0.2</v>
      </c>
      <c r="AT1675" s="2">
        <f>IFERROR((LEN(Table1[[#This Row],[Predictors]])-LEN(SUBSTITUTE(Table1[[#This Row],[Predictors]],".","")))/Table1[[#This Row],[NumPredictors]],0)</f>
        <v>0</v>
      </c>
      <c r="AU16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5" s="2">
        <f>1-(Table1[[#This Row],[P_2gram]]+Table1[[#This Row],[P_order]]+Table1[[#This Row],[P_se]])</f>
        <v>0.8</v>
      </c>
    </row>
    <row r="1676" spans="1:48" x14ac:dyDescent="0.25">
      <c r="A1676">
        <v>7</v>
      </c>
      <c r="B1676" t="s">
        <v>645</v>
      </c>
      <c r="C1676" t="s">
        <v>190</v>
      </c>
      <c r="D1676" t="s">
        <v>1510</v>
      </c>
      <c r="E1676">
        <v>40000</v>
      </c>
      <c r="F16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76" t="s">
        <v>1554</v>
      </c>
      <c r="H1676" s="3">
        <v>1</v>
      </c>
      <c r="I1676" s="1">
        <v>43125.699942129628</v>
      </c>
      <c r="J1676" t="s">
        <v>167</v>
      </c>
      <c r="K1676" t="s">
        <v>11</v>
      </c>
      <c r="L1676" t="str">
        <f>SUBSTITUTE(SUBSTITUTE(Table1[[#This Row],[PredictorSetsOrig]],"task","act"),"startend","se")</f>
        <v>act,2gram,order</v>
      </c>
      <c r="M1676" s="32" t="s">
        <v>24</v>
      </c>
      <c r="N1676" s="3">
        <v>10</v>
      </c>
      <c r="O1676" s="3">
        <f>IF(Table1[[#This Row],[Algorithm]]="None",0,IF(Table1[[#This Row],[NumPredictors]]&lt;=5,5,IF(Table1[[#This Row],[NumPredictors]]&lt;=10,10,IF(Table1[[#This Row],[NumPredictors]]&lt;=30,30,50))))</f>
        <v>10</v>
      </c>
      <c r="P1676" s="2">
        <v>0.79310000000000003</v>
      </c>
      <c r="Q1676" s="2">
        <v>0.81359999999999999</v>
      </c>
      <c r="R1676">
        <v>6898.97</v>
      </c>
      <c r="S1676">
        <v>33.5</v>
      </c>
      <c r="T1676">
        <v>12.1999999999971</v>
      </c>
      <c r="U1676" s="3">
        <v>4.8334012185703399</v>
      </c>
      <c r="V1676" s="17"/>
      <c r="W1676" s="22">
        <f>IFERROR(Table1[[#This Row],[MutualInformation]]/Table1[[#This Row],[MutualInformationPotential]],0)</f>
        <v>0</v>
      </c>
      <c r="X1676" s="3">
        <v>0.22702809966577001</v>
      </c>
      <c r="Y1676" s="3"/>
      <c r="Z1676" s="3">
        <f>IFERROR(Table1[[#This Row],[MutualInformationVsOutcome]]/Table1[[#This Row],[MutualInformationVsOutcomePotential]],0)</f>
        <v>0</v>
      </c>
      <c r="AA1676">
        <v>61</v>
      </c>
      <c r="AB1676">
        <v>7870</v>
      </c>
      <c r="AC1676">
        <v>68</v>
      </c>
      <c r="AD1676">
        <v>2001</v>
      </c>
      <c r="AE1676" s="3" t="s">
        <v>1557</v>
      </c>
      <c r="AF167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676" s="17" t="str">
        <f>RIGHT(Table1[[#This Row],[AlgorithmFunc]],LEN(Table1[[#This Row],[AlgorithmFunc]])-16)</f>
        <v>LASSORepeated1se</v>
      </c>
      <c r="AH1676" s="3">
        <f>Table1[[#This Row],['# CM TP]]+Table1[[#This Row],['# CM TN]]</f>
        <v>7931</v>
      </c>
      <c r="AI1676" s="3">
        <f>Table1[[#This Row],['# CM FP]]+Table1[[#This Row],['# CM FN]]</f>
        <v>2069</v>
      </c>
      <c r="AJ1676" s="3">
        <f>Table1[[#This Row],['# CM TP]]+Table1[[#This Row],['# CM FP]]</f>
        <v>129</v>
      </c>
      <c r="AK1676" s="3">
        <f>Table1[[#This Row],['# CM TN]]+Table1[[#This Row],['# CM FN]]</f>
        <v>9871</v>
      </c>
      <c r="AL1676" s="3">
        <f>Table1[[#This Row],[GT_T]]+Table1[[#This Row],[GT_F]]</f>
        <v>10000</v>
      </c>
      <c r="AM1676" s="3">
        <f>IFERROR((Table1[[#This Row],['# CM TP]]+Table1[[#This Row],['# CM TN]])/Table1[[#This Row],[GT_TOT]], 0)</f>
        <v>0.79310000000000003</v>
      </c>
      <c r="AN1676" s="3">
        <f>IFERROR(((Table1[[#This Row],[GT_T]]*Table1[[#This Row],[GT_ML_P]]/Table1[[#This Row],[GT_TOT]])+(Table1[[#This Row],[GT_F]]*Table1[[#This Row],[GT_ML_N]]/Table1[[#This Row],[GT_TOT]]))/Table1[[#This Row],[GT_TOT]],0)</f>
        <v>0.21446198</v>
      </c>
      <c r="AO1676" s="3">
        <f>(Table1[[#This Row],[OBS_ACC]]-Table1[[#This Row],[EXP_ACC]])/(1-Table1[[#This Row],[EXP_ACC]])</f>
        <v>0.73661363965553206</v>
      </c>
      <c r="AP1676" s="3">
        <f>Table1[[#This Row],['# CM TP]]+Table1[[#This Row],['# CM FN]]</f>
        <v>2062</v>
      </c>
      <c r="AQ1676" s="3">
        <f>Table1[[#This Row],['# CM TN]]+Table1[[#This Row],['# CM FP]]</f>
        <v>7938</v>
      </c>
      <c r="AR1676" s="2">
        <f>IFERROR(Table1[[#This Row],[NUM_T]]/(Table1[[#This Row],[NUM_T]]+Table1[[#This Row],[NUM_F]]),0)</f>
        <v>0.20619999999999999</v>
      </c>
      <c r="AS1676" s="2">
        <f>IFERROR(((LEN(Table1[[#This Row],[Predictors]])-LEN(SUBSTITUTE(Table1[[#This Row],[Predictors]],"_","")))/Table1[[#This Row],[NumPredictors]])-Table1[[#This Row],[P_se]],0)</f>
        <v>0.2</v>
      </c>
      <c r="AT1676" s="2">
        <f>IFERROR((LEN(Table1[[#This Row],[Predictors]])-LEN(SUBSTITUTE(Table1[[#This Row],[Predictors]],".","")))/Table1[[#This Row],[NumPredictors]],0)</f>
        <v>0</v>
      </c>
      <c r="AU16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6" s="2">
        <f>1-(Table1[[#This Row],[P_2gram]]+Table1[[#This Row],[P_order]]+Table1[[#This Row],[P_se]])</f>
        <v>0.8</v>
      </c>
    </row>
    <row r="1677" spans="1:48" x14ac:dyDescent="0.25">
      <c r="A1677">
        <v>36</v>
      </c>
      <c r="B1677" t="s">
        <v>645</v>
      </c>
      <c r="C1677" t="s">
        <v>1504</v>
      </c>
      <c r="D1677" t="s">
        <v>1508</v>
      </c>
      <c r="E1677">
        <v>31509</v>
      </c>
      <c r="F16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677" t="s">
        <v>1398</v>
      </c>
      <c r="H1677" s="3">
        <v>1</v>
      </c>
      <c r="I1677" s="1">
        <v>43123.31009259259</v>
      </c>
      <c r="J1677" t="s">
        <v>484</v>
      </c>
      <c r="K1677" t="s">
        <v>11</v>
      </c>
      <c r="L1677" t="str">
        <f>SUBSTITUTE(SUBSTITUTE(Table1[[#This Row],[PredictorSetsOrig]],"task","act"),"startend","se")</f>
        <v>act,order</v>
      </c>
      <c r="M1677" s="32" t="s">
        <v>26</v>
      </c>
      <c r="N1677" s="3">
        <v>10</v>
      </c>
      <c r="O1677" s="3">
        <f>IF(Table1[[#This Row],[Algorithm]]="None",0,IF(Table1[[#This Row],[NumPredictors]]&lt;=5,5,IF(Table1[[#This Row],[NumPredictors]]&lt;=10,10,IF(Table1[[#This Row],[NumPredictors]]&lt;=30,30,50))))</f>
        <v>10</v>
      </c>
      <c r="P1677" s="2">
        <v>0.79055597867479099</v>
      </c>
      <c r="Q1677" s="2">
        <v>0.79759637763954105</v>
      </c>
      <c r="R1677">
        <v>0.96000000000003605</v>
      </c>
      <c r="S1677">
        <v>28.9699999999998</v>
      </c>
      <c r="T1677">
        <v>2.6600000000000801</v>
      </c>
      <c r="U1677" s="3">
        <v>4.60137355945644</v>
      </c>
      <c r="V1677" s="17"/>
      <c r="W1677" s="22">
        <f>IFERROR(Table1[[#This Row],[MutualInformation]]/Table1[[#This Row],[MutualInformationPotential]],0)</f>
        <v>0</v>
      </c>
      <c r="X1677" s="3">
        <v>0.22087393907439601</v>
      </c>
      <c r="Y1677" s="3"/>
      <c r="Z1677" s="3">
        <f>IFERROR(Table1[[#This Row],[MutualInformationVsOutcome]]/Table1[[#This Row],[MutualInformationVsOutcomePotential]],0)</f>
        <v>0</v>
      </c>
      <c r="AA1677">
        <v>1757</v>
      </c>
      <c r="AB1677">
        <v>4471</v>
      </c>
      <c r="AC1677">
        <v>487</v>
      </c>
      <c r="AD1677">
        <v>1163</v>
      </c>
      <c r="AE1677" s="3" t="s">
        <v>1468</v>
      </c>
      <c r="AF167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677" s="17" t="str">
        <f>RIGHT(Table1[[#This Row],[AlgorithmFunc]],LEN(Table1[[#This Row],[AlgorithmFunc]])-16)</f>
        <v>MRMREnsemble5</v>
      </c>
      <c r="AH1677" s="3">
        <f>Table1[[#This Row],['# CM TP]]+Table1[[#This Row],['# CM TN]]</f>
        <v>6228</v>
      </c>
      <c r="AI1677" s="3">
        <f>Table1[[#This Row],['# CM FP]]+Table1[[#This Row],['# CM FN]]</f>
        <v>1650</v>
      </c>
      <c r="AJ1677" s="3">
        <f>Table1[[#This Row],['# CM TP]]+Table1[[#This Row],['# CM FP]]</f>
        <v>2244</v>
      </c>
      <c r="AK1677" s="3">
        <f>Table1[[#This Row],['# CM TN]]+Table1[[#This Row],['# CM FN]]</f>
        <v>5634</v>
      </c>
      <c r="AL1677" s="3">
        <f>Table1[[#This Row],[GT_T]]+Table1[[#This Row],[GT_F]]</f>
        <v>7878</v>
      </c>
      <c r="AM1677" s="3">
        <f>IFERROR((Table1[[#This Row],['# CM TP]]+Table1[[#This Row],['# CM TN]])/Table1[[#This Row],[GT_TOT]], 0)</f>
        <v>0.79055597867479055</v>
      </c>
      <c r="AN1677" s="3">
        <f>IFERROR(((Table1[[#This Row],[GT_T]]*Table1[[#This Row],[GT_ML_P]]/Table1[[#This Row],[GT_TOT]])+(Table1[[#This Row],[GT_F]]*Table1[[#This Row],[GT_ML_N]]/Table1[[#This Row],[GT_TOT]]))/Table1[[#This Row],[GT_TOT]],0)</f>
        <v>0.37497019958015487</v>
      </c>
      <c r="AO1677" s="3">
        <f>(Table1[[#This Row],[OBS_ACC]]-Table1[[#This Row],[EXP_ACC]])/(1-Table1[[#This Row],[EXP_ACC]])</f>
        <v>0.66490554340845565</v>
      </c>
      <c r="AP1677" s="3">
        <f>Table1[[#This Row],['# CM TP]]+Table1[[#This Row],['# CM FN]]</f>
        <v>2920</v>
      </c>
      <c r="AQ1677" s="3">
        <f>Table1[[#This Row],['# CM TN]]+Table1[[#This Row],['# CM FP]]</f>
        <v>4958</v>
      </c>
      <c r="AR1677" s="2">
        <f>IFERROR(Table1[[#This Row],[NUM_T]]/(Table1[[#This Row],[NUM_T]]+Table1[[#This Row],[NUM_F]]),0)</f>
        <v>0.37065244986037066</v>
      </c>
      <c r="AS1677" s="2">
        <f>IFERROR(((LEN(Table1[[#This Row],[Predictors]])-LEN(SUBSTITUTE(Table1[[#This Row],[Predictors]],"_","")))/Table1[[#This Row],[NumPredictors]])-Table1[[#This Row],[P_se]],0)</f>
        <v>0</v>
      </c>
      <c r="AT1677" s="2">
        <f>IFERROR((LEN(Table1[[#This Row],[Predictors]])-LEN(SUBSTITUTE(Table1[[#This Row],[Predictors]],".","")))/Table1[[#This Row],[NumPredictors]],0)</f>
        <v>1</v>
      </c>
      <c r="AU16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7" s="2">
        <f>1-(Table1[[#This Row],[P_2gram]]+Table1[[#This Row],[P_order]]+Table1[[#This Row],[P_se]])</f>
        <v>0</v>
      </c>
    </row>
    <row r="1678" spans="1:48" x14ac:dyDescent="0.25">
      <c r="A1678">
        <v>23</v>
      </c>
      <c r="B1678" t="s">
        <v>645</v>
      </c>
      <c r="C1678" t="s">
        <v>942</v>
      </c>
      <c r="D1678" t="s">
        <v>1509</v>
      </c>
      <c r="E1678">
        <v>1143</v>
      </c>
      <c r="F16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678" t="s">
        <v>918</v>
      </c>
      <c r="H1678" s="3">
        <v>1</v>
      </c>
      <c r="I1678" s="1">
        <v>42875.721736111111</v>
      </c>
      <c r="J1678" t="s">
        <v>51</v>
      </c>
      <c r="K1678" t="s">
        <v>11</v>
      </c>
      <c r="L1678" t="str">
        <f>SUBSTITUTE(SUBSTITUTE(Table1[[#This Row],[PredictorSetsOrig]],"task","act"),"startend","se")</f>
        <v>act,2gram</v>
      </c>
      <c r="M1678" s="32" t="s">
        <v>22</v>
      </c>
      <c r="N1678" s="27">
        <v>10</v>
      </c>
      <c r="O1678" s="3">
        <f>IF(Table1[[#This Row],[Algorithm]]="None",0,IF(Table1[[#This Row],[NumPredictors]]&lt;=5,5,IF(Table1[[#This Row],[NumPredictors]]&lt;=10,10,IF(Table1[[#This Row],[NumPredictors]]&lt;=30,30,50))))</f>
        <v>10</v>
      </c>
      <c r="P1678" s="2">
        <v>0.79020979020978999</v>
      </c>
      <c r="Q1678" s="2">
        <v>0.82380396732788796</v>
      </c>
      <c r="R1678" s="3">
        <v>6.0300000000006504</v>
      </c>
      <c r="S1678" s="3">
        <v>1.64999999999964</v>
      </c>
      <c r="T1678" s="3">
        <v>2.8899999999994201</v>
      </c>
      <c r="U1678" s="3">
        <v>2.9593450125024998</v>
      </c>
      <c r="V1678" s="17"/>
      <c r="W1678" s="22">
        <f>IFERROR(Table1[[#This Row],[MutualInformation]]/Table1[[#This Row],[MutualInformationPotential]],0)</f>
        <v>0</v>
      </c>
      <c r="X1678" s="27">
        <v>0.33308350711189599</v>
      </c>
      <c r="Y1678" s="3"/>
      <c r="Z1678" s="3">
        <f>IFERROR(Table1[[#This Row],[MutualInformationVsOutcome]]/Table1[[#This Row],[MutualInformationVsOutcomePotential]],0)</f>
        <v>0</v>
      </c>
      <c r="AA1678">
        <v>58</v>
      </c>
      <c r="AB1678">
        <v>168</v>
      </c>
      <c r="AC1678">
        <v>17</v>
      </c>
      <c r="AD1678">
        <v>43</v>
      </c>
      <c r="AE1678" s="3" t="s">
        <v>934</v>
      </c>
      <c r="AF16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678" s="17" t="str">
        <f>RIGHT(Table1[[#This Row],[AlgorithmFunc]],LEN(Table1[[#This Row],[AlgorithmFunc]])-16)</f>
        <v>ClusterImportance</v>
      </c>
      <c r="AH1678" s="3">
        <f>Table1[[#This Row],['# CM TP]]+Table1[[#This Row],['# CM TN]]</f>
        <v>226</v>
      </c>
      <c r="AI1678" s="3">
        <f>Table1[[#This Row],['# CM FP]]+Table1[[#This Row],['# CM FN]]</f>
        <v>60</v>
      </c>
      <c r="AJ1678" s="3">
        <f>Table1[[#This Row],['# CM TP]]+Table1[[#This Row],['# CM FP]]</f>
        <v>75</v>
      </c>
      <c r="AK1678" s="3">
        <f>Table1[[#This Row],['# CM TN]]+Table1[[#This Row],['# CM FN]]</f>
        <v>211</v>
      </c>
      <c r="AL1678" s="3">
        <f>Table1[[#This Row],[GT_T]]+Table1[[#This Row],[GT_F]]</f>
        <v>286</v>
      </c>
      <c r="AM1678" s="3">
        <f>IFERROR((Table1[[#This Row],['# CM TP]]+Table1[[#This Row],['# CM TN]])/Table1[[#This Row],[GT_TOT]], 0)</f>
        <v>0.79020979020979021</v>
      </c>
      <c r="AN1678" s="3">
        <f>IFERROR(((Table1[[#This Row],[GT_T]]*Table1[[#This Row],[GT_ML_P]]/Table1[[#This Row],[GT_TOT]])+(Table1[[#This Row],[GT_F]]*Table1[[#This Row],[GT_ML_N]]/Table1[[#This Row],[GT_TOT]]))/Table1[[#This Row],[GT_TOT]],0)</f>
        <v>0.36199814171842143</v>
      </c>
      <c r="AO1678" s="3">
        <f>(Table1[[#This Row],[OBS_ACC]]-Table1[[#This Row],[EXP_ACC]])/(1-Table1[[#This Row],[EXP_ACC]])</f>
        <v>0.67117617751887482</v>
      </c>
      <c r="AP1678" s="3">
        <f>Table1[[#This Row],['# CM TP]]+Table1[[#This Row],['# CM FN]]</f>
        <v>101</v>
      </c>
      <c r="AQ1678" s="3">
        <f>Table1[[#This Row],['# CM TN]]+Table1[[#This Row],['# CM FP]]</f>
        <v>185</v>
      </c>
      <c r="AR1678" s="2">
        <f>IFERROR(Table1[[#This Row],[NUM_T]]/(Table1[[#This Row],[NUM_T]]+Table1[[#This Row],[NUM_F]]),0)</f>
        <v>0.35314685314685312</v>
      </c>
      <c r="AS1678" s="2">
        <f>IFERROR(((LEN(Table1[[#This Row],[Predictors]])-LEN(SUBSTITUTE(Table1[[#This Row],[Predictors]],"_","")))/Table1[[#This Row],[NumPredictors]])-Table1[[#This Row],[P_se]],0)</f>
        <v>0</v>
      </c>
      <c r="AT1678" s="2">
        <f>IFERROR((LEN(Table1[[#This Row],[Predictors]])-LEN(SUBSTITUTE(Table1[[#This Row],[Predictors]],".","")))/Table1[[#This Row],[NumPredictors]],0)</f>
        <v>0</v>
      </c>
      <c r="AU16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8" s="2">
        <f>1-(Table1[[#This Row],[P_2gram]]+Table1[[#This Row],[P_order]]+Table1[[#This Row],[P_se]])</f>
        <v>1</v>
      </c>
    </row>
    <row r="1679" spans="1:48" x14ac:dyDescent="0.25">
      <c r="A1679">
        <v>1</v>
      </c>
      <c r="B1679" t="s">
        <v>645</v>
      </c>
      <c r="C1679" t="s">
        <v>942</v>
      </c>
      <c r="D1679" t="s">
        <v>1509</v>
      </c>
      <c r="E1679">
        <v>1143</v>
      </c>
      <c r="F16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679" t="s">
        <v>949</v>
      </c>
      <c r="H1679" s="3">
        <v>1</v>
      </c>
      <c r="I1679" s="1">
        <v>42876.898321759261</v>
      </c>
      <c r="J1679" t="s">
        <v>37</v>
      </c>
      <c r="K1679" t="s">
        <v>11</v>
      </c>
      <c r="L1679" t="str">
        <f>SUBSTITUTE(SUBSTITUTE(Table1[[#This Row],[PredictorSetsOrig]],"task","act"),"startend","se")</f>
        <v>act</v>
      </c>
      <c r="M1679" s="32" t="s">
        <v>12</v>
      </c>
      <c r="N1679" s="3">
        <v>30</v>
      </c>
      <c r="O1679" s="3">
        <f>IF(Table1[[#This Row],[Algorithm]]="None",0,IF(Table1[[#This Row],[NumPredictors]]&lt;=5,5,IF(Table1[[#This Row],[NumPredictors]]&lt;=10,10,IF(Table1[[#This Row],[NumPredictors]]&lt;=30,30,50))))</f>
        <v>30</v>
      </c>
      <c r="P1679" s="2">
        <v>0.79020979020978999</v>
      </c>
      <c r="Q1679" s="2">
        <v>0.88564760793465602</v>
      </c>
      <c r="R1679" s="3">
        <v>0.51000000000004797</v>
      </c>
      <c r="S1679" s="3">
        <v>3.2799999999999701</v>
      </c>
      <c r="T1679" s="3">
        <v>0.61000000000001398</v>
      </c>
      <c r="U1679" s="3">
        <v>6.00351571464223</v>
      </c>
      <c r="V1679" s="17"/>
      <c r="W1679" s="22">
        <f>IFERROR(Table1[[#This Row],[MutualInformation]]/Table1[[#This Row],[MutualInformationPotential]],0)</f>
        <v>0</v>
      </c>
      <c r="X1679" s="3">
        <v>0.57168631810696402</v>
      </c>
      <c r="Y1679" s="3"/>
      <c r="Z1679" s="3">
        <f>IFERROR(Table1[[#This Row],[MutualInformationVsOutcome]]/Table1[[#This Row],[MutualInformationVsOutcomePotential]],0)</f>
        <v>0</v>
      </c>
      <c r="AA1679">
        <v>68</v>
      </c>
      <c r="AB1679">
        <v>158</v>
      </c>
      <c r="AC1679">
        <v>27</v>
      </c>
      <c r="AD1679">
        <v>33</v>
      </c>
      <c r="AE1679" s="3" t="s">
        <v>950</v>
      </c>
      <c r="AF16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79" s="17" t="str">
        <f>RIGHT(Table1[[#This Row],[AlgorithmFunc]],LEN(Table1[[#This Row],[AlgorithmFunc]])-16)</f>
        <v>Cluster</v>
      </c>
      <c r="AH1679" s="3">
        <f>Table1[[#This Row],['# CM TP]]+Table1[[#This Row],['# CM TN]]</f>
        <v>226</v>
      </c>
      <c r="AI1679" s="3">
        <f>Table1[[#This Row],['# CM FP]]+Table1[[#This Row],['# CM FN]]</f>
        <v>60</v>
      </c>
      <c r="AJ1679" s="3">
        <f>Table1[[#This Row],['# CM TP]]+Table1[[#This Row],['# CM FP]]</f>
        <v>95</v>
      </c>
      <c r="AK1679" s="3">
        <f>Table1[[#This Row],['# CM TN]]+Table1[[#This Row],['# CM FN]]</f>
        <v>191</v>
      </c>
      <c r="AL1679" s="3">
        <f>Table1[[#This Row],[GT_T]]+Table1[[#This Row],[GT_F]]</f>
        <v>286</v>
      </c>
      <c r="AM1679" s="3">
        <f>IFERROR((Table1[[#This Row],['# CM TP]]+Table1[[#This Row],['# CM TN]])/Table1[[#This Row],[GT_TOT]], 0)</f>
        <v>0.79020979020979021</v>
      </c>
      <c r="AN1679" s="3">
        <f>IFERROR(((Table1[[#This Row],[GT_T]]*Table1[[#This Row],[GT_ML_P]]/Table1[[#This Row],[GT_TOT]])+(Table1[[#This Row],[GT_F]]*Table1[[#This Row],[GT_ML_N]]/Table1[[#This Row],[GT_TOT]]))/Table1[[#This Row],[GT_TOT]],0)</f>
        <v>0.4025869235659445</v>
      </c>
      <c r="AO1679" s="3">
        <f>(Table1[[#This Row],[OBS_ACC]]-Table1[[#This Row],[EXP_ACC]])/(1-Table1[[#This Row],[EXP_ACC]])</f>
        <v>0.64883559120861134</v>
      </c>
      <c r="AP1679" s="3">
        <f>Table1[[#This Row],['# CM TP]]+Table1[[#This Row],['# CM FN]]</f>
        <v>101</v>
      </c>
      <c r="AQ1679" s="3">
        <f>Table1[[#This Row],['# CM TN]]+Table1[[#This Row],['# CM FP]]</f>
        <v>185</v>
      </c>
      <c r="AR1679" s="2">
        <f>IFERROR(Table1[[#This Row],[NUM_T]]/(Table1[[#This Row],[NUM_T]]+Table1[[#This Row],[NUM_F]]),0)</f>
        <v>0.35314685314685312</v>
      </c>
      <c r="AS1679" s="2">
        <f>IFERROR(((LEN(Table1[[#This Row],[Predictors]])-LEN(SUBSTITUTE(Table1[[#This Row],[Predictors]],"_","")))/Table1[[#This Row],[NumPredictors]])-Table1[[#This Row],[P_se]],0)</f>
        <v>0</v>
      </c>
      <c r="AT1679" s="2">
        <f>IFERROR((LEN(Table1[[#This Row],[Predictors]])-LEN(SUBSTITUTE(Table1[[#This Row],[Predictors]],".","")))/Table1[[#This Row],[NumPredictors]],0)</f>
        <v>0</v>
      </c>
      <c r="AU16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79" s="2">
        <f>1-(Table1[[#This Row],[P_2gram]]+Table1[[#This Row],[P_order]]+Table1[[#This Row],[P_se]])</f>
        <v>1</v>
      </c>
    </row>
    <row r="1680" spans="1:48" x14ac:dyDescent="0.25">
      <c r="A1680">
        <v>2</v>
      </c>
      <c r="B1680" t="s">
        <v>645</v>
      </c>
      <c r="C1680" t="s">
        <v>942</v>
      </c>
      <c r="D1680" t="s">
        <v>1509</v>
      </c>
      <c r="E1680">
        <v>1143</v>
      </c>
      <c r="F16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680" t="s">
        <v>949</v>
      </c>
      <c r="H1680" s="3">
        <v>1</v>
      </c>
      <c r="I1680" s="1">
        <v>42876.898379629631</v>
      </c>
      <c r="J1680" t="s">
        <v>37</v>
      </c>
      <c r="K1680" t="s">
        <v>11</v>
      </c>
      <c r="L1680" t="str">
        <f>SUBSTITUTE(SUBSTITUTE(Table1[[#This Row],[PredictorSetsOrig]],"task","act"),"startend","se")</f>
        <v>act,2gram</v>
      </c>
      <c r="M1680" s="32" t="s">
        <v>22</v>
      </c>
      <c r="N1680" s="3">
        <v>30</v>
      </c>
      <c r="O1680" s="3">
        <f>IF(Table1[[#This Row],[Algorithm]]="None",0,IF(Table1[[#This Row],[NumPredictors]]&lt;=5,5,IF(Table1[[#This Row],[NumPredictors]]&lt;=10,10,IF(Table1[[#This Row],[NumPredictors]]&lt;=30,30,50))))</f>
        <v>30</v>
      </c>
      <c r="P1680" s="2">
        <v>0.79020979020978999</v>
      </c>
      <c r="Q1680" s="2">
        <v>0.88564760793465602</v>
      </c>
      <c r="R1680" s="3">
        <v>1.80000000000001</v>
      </c>
      <c r="S1680" s="3">
        <v>3</v>
      </c>
      <c r="T1680" s="3">
        <v>2.7999999999999501</v>
      </c>
      <c r="U1680" s="3">
        <v>6.00351571464223</v>
      </c>
      <c r="V1680" s="17"/>
      <c r="W1680" s="22">
        <f>IFERROR(Table1[[#This Row],[MutualInformation]]/Table1[[#This Row],[MutualInformationPotential]],0)</f>
        <v>0</v>
      </c>
      <c r="X1680" s="3">
        <v>0.57168631810696402</v>
      </c>
      <c r="Y1680" s="3"/>
      <c r="Z1680" s="3">
        <f>IFERROR(Table1[[#This Row],[MutualInformationVsOutcome]]/Table1[[#This Row],[MutualInformationVsOutcomePotential]],0)</f>
        <v>0</v>
      </c>
      <c r="AA1680">
        <v>68</v>
      </c>
      <c r="AB1680">
        <v>158</v>
      </c>
      <c r="AC1680">
        <v>27</v>
      </c>
      <c r="AD1680">
        <v>33</v>
      </c>
      <c r="AE1680" s="3" t="s">
        <v>950</v>
      </c>
      <c r="AF16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80" s="17" t="str">
        <f>RIGHT(Table1[[#This Row],[AlgorithmFunc]],LEN(Table1[[#This Row],[AlgorithmFunc]])-16)</f>
        <v>Cluster</v>
      </c>
      <c r="AH1680" s="3">
        <f>Table1[[#This Row],['# CM TP]]+Table1[[#This Row],['# CM TN]]</f>
        <v>226</v>
      </c>
      <c r="AI1680" s="3">
        <f>Table1[[#This Row],['# CM FP]]+Table1[[#This Row],['# CM FN]]</f>
        <v>60</v>
      </c>
      <c r="AJ1680" s="3">
        <f>Table1[[#This Row],['# CM TP]]+Table1[[#This Row],['# CM FP]]</f>
        <v>95</v>
      </c>
      <c r="AK1680" s="3">
        <f>Table1[[#This Row],['# CM TN]]+Table1[[#This Row],['# CM FN]]</f>
        <v>191</v>
      </c>
      <c r="AL1680" s="3">
        <f>Table1[[#This Row],[GT_T]]+Table1[[#This Row],[GT_F]]</f>
        <v>286</v>
      </c>
      <c r="AM1680" s="3">
        <f>IFERROR((Table1[[#This Row],['# CM TP]]+Table1[[#This Row],['# CM TN]])/Table1[[#This Row],[GT_TOT]], 0)</f>
        <v>0.79020979020979021</v>
      </c>
      <c r="AN1680" s="3">
        <f>IFERROR(((Table1[[#This Row],[GT_T]]*Table1[[#This Row],[GT_ML_P]]/Table1[[#This Row],[GT_TOT]])+(Table1[[#This Row],[GT_F]]*Table1[[#This Row],[GT_ML_N]]/Table1[[#This Row],[GT_TOT]]))/Table1[[#This Row],[GT_TOT]],0)</f>
        <v>0.4025869235659445</v>
      </c>
      <c r="AO1680" s="3">
        <f>(Table1[[#This Row],[OBS_ACC]]-Table1[[#This Row],[EXP_ACC]])/(1-Table1[[#This Row],[EXP_ACC]])</f>
        <v>0.64883559120861134</v>
      </c>
      <c r="AP1680" s="3">
        <f>Table1[[#This Row],['# CM TP]]+Table1[[#This Row],['# CM FN]]</f>
        <v>101</v>
      </c>
      <c r="AQ1680" s="3">
        <f>Table1[[#This Row],['# CM TN]]+Table1[[#This Row],['# CM FP]]</f>
        <v>185</v>
      </c>
      <c r="AR1680" s="2">
        <f>IFERROR(Table1[[#This Row],[NUM_T]]/(Table1[[#This Row],[NUM_T]]+Table1[[#This Row],[NUM_F]]),0)</f>
        <v>0.35314685314685312</v>
      </c>
      <c r="AS1680" s="2">
        <f>IFERROR(((LEN(Table1[[#This Row],[Predictors]])-LEN(SUBSTITUTE(Table1[[#This Row],[Predictors]],"_","")))/Table1[[#This Row],[NumPredictors]])-Table1[[#This Row],[P_se]],0)</f>
        <v>0</v>
      </c>
      <c r="AT1680" s="2">
        <f>IFERROR((LEN(Table1[[#This Row],[Predictors]])-LEN(SUBSTITUTE(Table1[[#This Row],[Predictors]],".","")))/Table1[[#This Row],[NumPredictors]],0)</f>
        <v>0</v>
      </c>
      <c r="AU16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0" s="2">
        <f>1-(Table1[[#This Row],[P_2gram]]+Table1[[#This Row],[P_order]]+Table1[[#This Row],[P_se]])</f>
        <v>1</v>
      </c>
    </row>
    <row r="1681" spans="1:48" x14ac:dyDescent="0.25">
      <c r="A1681">
        <v>1</v>
      </c>
      <c r="B1681" t="s">
        <v>645</v>
      </c>
      <c r="C1681" t="s">
        <v>942</v>
      </c>
      <c r="D1681" t="s">
        <v>1509</v>
      </c>
      <c r="E1681">
        <v>1143</v>
      </c>
      <c r="F16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681" t="s">
        <v>1525</v>
      </c>
      <c r="H1681" s="3">
        <v>1</v>
      </c>
      <c r="I1681" s="1">
        <v>43123.827152777776</v>
      </c>
      <c r="J1681" t="s">
        <v>1317</v>
      </c>
      <c r="K1681" t="s">
        <v>11</v>
      </c>
      <c r="L1681" t="str">
        <f>SUBSTITUTE(SUBSTITUTE(Table1[[#This Row],[PredictorSetsOrig]],"task","act"),"startend","se")</f>
        <v>act</v>
      </c>
      <c r="M1681" s="32" t="s">
        <v>12</v>
      </c>
      <c r="N1681" s="3">
        <v>10</v>
      </c>
      <c r="O1681" s="3">
        <f>IF(Table1[[#This Row],[Algorithm]]="None",0,IF(Table1[[#This Row],[NumPredictors]]&lt;=5,5,IF(Table1[[#This Row],[NumPredictors]]&lt;=10,10,IF(Table1[[#This Row],[NumPredictors]]&lt;=30,30,50))))</f>
        <v>10</v>
      </c>
      <c r="P1681" s="2">
        <v>0.79020979020978999</v>
      </c>
      <c r="Q1681" s="2">
        <v>0.84247374562427102</v>
      </c>
      <c r="R1681">
        <v>0.5</v>
      </c>
      <c r="S1681">
        <v>1.8900000000003301</v>
      </c>
      <c r="T1681">
        <v>0.26999999999998198</v>
      </c>
      <c r="U1681" s="3">
        <v>4.91471173115462</v>
      </c>
      <c r="V1681" s="17"/>
      <c r="W1681" s="22">
        <f>IFERROR(Table1[[#This Row],[MutualInformation]]/Table1[[#This Row],[MutualInformationPotential]],0)</f>
        <v>0</v>
      </c>
      <c r="X1681" s="3">
        <v>0.47247468454539998</v>
      </c>
      <c r="Y1681" s="3"/>
      <c r="Z1681" s="3">
        <f>IFERROR(Table1[[#This Row],[MutualInformationVsOutcome]]/Table1[[#This Row],[MutualInformationVsOutcomePotential]],0)</f>
        <v>0</v>
      </c>
      <c r="AA1681">
        <v>52</v>
      </c>
      <c r="AB1681">
        <v>174</v>
      </c>
      <c r="AC1681">
        <v>11</v>
      </c>
      <c r="AD1681">
        <v>49</v>
      </c>
      <c r="AE1681" s="3" t="s">
        <v>1526</v>
      </c>
      <c r="AF168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81" s="17" t="str">
        <f>RIGHT(Table1[[#This Row],[AlgorithmFunc]],LEN(Table1[[#This Row],[AlgorithmFunc]])-16)</f>
        <v>ClusterMRMR</v>
      </c>
      <c r="AH1681" s="3">
        <f>Table1[[#This Row],['# CM TP]]+Table1[[#This Row],['# CM TN]]</f>
        <v>226</v>
      </c>
      <c r="AI1681" s="3">
        <f>Table1[[#This Row],['# CM FP]]+Table1[[#This Row],['# CM FN]]</f>
        <v>60</v>
      </c>
      <c r="AJ1681" s="3">
        <f>Table1[[#This Row],['# CM TP]]+Table1[[#This Row],['# CM FP]]</f>
        <v>63</v>
      </c>
      <c r="AK1681" s="3">
        <f>Table1[[#This Row],['# CM TN]]+Table1[[#This Row],['# CM FN]]</f>
        <v>223</v>
      </c>
      <c r="AL1681" s="3">
        <f>Table1[[#This Row],[GT_T]]+Table1[[#This Row],[GT_F]]</f>
        <v>286</v>
      </c>
      <c r="AM1681" s="3">
        <f>IFERROR((Table1[[#This Row],['# CM TP]]+Table1[[#This Row],['# CM TN]])/Table1[[#This Row],[GT_TOT]], 0)</f>
        <v>0.79020979020979021</v>
      </c>
      <c r="AN1681" s="3">
        <f>IFERROR(((Table1[[#This Row],[GT_T]]*Table1[[#This Row],[GT_ML_P]]/Table1[[#This Row],[GT_TOT]])+(Table1[[#This Row],[GT_F]]*Table1[[#This Row],[GT_ML_N]]/Table1[[#This Row],[GT_TOT]]))/Table1[[#This Row],[GT_TOT]],0)</f>
        <v>0.33764487260990755</v>
      </c>
      <c r="AO1681" s="3">
        <f>(Table1[[#This Row],[OBS_ACC]]-Table1[[#This Row],[EXP_ACC]])/(1-Table1[[#This Row],[EXP_ACC]])</f>
        <v>0.68326627044187671</v>
      </c>
      <c r="AP1681" s="3">
        <f>Table1[[#This Row],['# CM TP]]+Table1[[#This Row],['# CM FN]]</f>
        <v>101</v>
      </c>
      <c r="AQ1681" s="3">
        <f>Table1[[#This Row],['# CM TN]]+Table1[[#This Row],['# CM FP]]</f>
        <v>185</v>
      </c>
      <c r="AR1681" s="2">
        <f>IFERROR(Table1[[#This Row],[NUM_T]]/(Table1[[#This Row],[NUM_T]]+Table1[[#This Row],[NUM_F]]),0)</f>
        <v>0.35314685314685312</v>
      </c>
      <c r="AS1681" s="2">
        <f>IFERROR(((LEN(Table1[[#This Row],[Predictors]])-LEN(SUBSTITUTE(Table1[[#This Row],[Predictors]],"_","")))/Table1[[#This Row],[NumPredictors]])-Table1[[#This Row],[P_se]],0)</f>
        <v>0</v>
      </c>
      <c r="AT1681" s="2">
        <f>IFERROR((LEN(Table1[[#This Row],[Predictors]])-LEN(SUBSTITUTE(Table1[[#This Row],[Predictors]],".","")))/Table1[[#This Row],[NumPredictors]],0)</f>
        <v>0</v>
      </c>
      <c r="AU16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1" s="2">
        <f>1-(Table1[[#This Row],[P_2gram]]+Table1[[#This Row],[P_order]]+Table1[[#This Row],[P_se]])</f>
        <v>1</v>
      </c>
    </row>
    <row r="1682" spans="1:48" x14ac:dyDescent="0.25">
      <c r="A1682">
        <v>9</v>
      </c>
      <c r="B1682" t="s">
        <v>645</v>
      </c>
      <c r="C1682" t="s">
        <v>1503</v>
      </c>
      <c r="D1682" t="s">
        <v>1507</v>
      </c>
      <c r="E1682">
        <v>13087</v>
      </c>
      <c r="F16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682" t="s">
        <v>1885</v>
      </c>
      <c r="H1682" s="3">
        <v>1</v>
      </c>
      <c r="I1682" s="1">
        <v>43141.763472222221</v>
      </c>
      <c r="J1682" t="s">
        <v>484</v>
      </c>
      <c r="K1682" t="s">
        <v>11</v>
      </c>
      <c r="L1682" t="str">
        <f>SUBSTITUTE(SUBSTITUTE(Table1[[#This Row],[PredictorSetsOrig]],"task","act"),"startend","se")</f>
        <v>act,se</v>
      </c>
      <c r="M1682" s="32" t="s">
        <v>14</v>
      </c>
      <c r="N1682" s="3">
        <v>9</v>
      </c>
      <c r="O1682" s="3">
        <f>IF(Table1[[#This Row],[Algorithm]]="None",0,IF(Table1[[#This Row],[NumPredictors]]&lt;=5,5,IF(Table1[[#This Row],[NumPredictors]]&lt;=10,10,IF(Table1[[#This Row],[NumPredictors]]&lt;=30,30,50))))</f>
        <v>10</v>
      </c>
      <c r="P1682" s="2">
        <v>0.841075794621027</v>
      </c>
      <c r="Q1682" s="2">
        <v>0.85369332654100905</v>
      </c>
      <c r="R1682">
        <v>5.9999999999490697E-2</v>
      </c>
      <c r="S1682">
        <v>12.3599999999988</v>
      </c>
      <c r="T1682">
        <v>0.229999999999563</v>
      </c>
      <c r="U1682" s="3">
        <v>2.5291258223302102</v>
      </c>
      <c r="V1682" s="17"/>
      <c r="W1682" s="22">
        <f>IFERROR(Table1[[#This Row],[MutualInformation]]/Table1[[#This Row],[MutualInformationPotential]],0)</f>
        <v>0</v>
      </c>
      <c r="X1682" s="3">
        <v>0.29924447914386898</v>
      </c>
      <c r="Y1682" s="3"/>
      <c r="Z1682" s="3">
        <f>IFERROR(Table1[[#This Row],[MutualInformationVsOutcome]]/Table1[[#This Row],[MutualInformationVsOutcomePotential]],0)</f>
        <v>0</v>
      </c>
      <c r="AA1682">
        <v>608</v>
      </c>
      <c r="AB1682">
        <v>2144</v>
      </c>
      <c r="AC1682">
        <v>310</v>
      </c>
      <c r="AD1682">
        <v>210</v>
      </c>
      <c r="AE1682" s="3" t="s">
        <v>1892</v>
      </c>
      <c r="AF168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682" s="17" t="str">
        <f>RIGHT(Table1[[#This Row],[AlgorithmFunc]],LEN(Table1[[#This Row],[AlgorithmFunc]])-16)</f>
        <v>MRMREnsemble5</v>
      </c>
      <c r="AH1682" s="3">
        <f>Table1[[#This Row],['# CM TP]]+Table1[[#This Row],['# CM TN]]</f>
        <v>2752</v>
      </c>
      <c r="AI1682" s="3">
        <f>Table1[[#This Row],['# CM FP]]+Table1[[#This Row],['# CM FN]]</f>
        <v>520</v>
      </c>
      <c r="AJ1682" s="3">
        <f>Table1[[#This Row],['# CM TP]]+Table1[[#This Row],['# CM FP]]</f>
        <v>918</v>
      </c>
      <c r="AK1682" s="3">
        <f>Table1[[#This Row],['# CM TN]]+Table1[[#This Row],['# CM FN]]</f>
        <v>2354</v>
      </c>
      <c r="AL1682" s="3">
        <f>Table1[[#This Row],[GT_T]]+Table1[[#This Row],[GT_F]]</f>
        <v>3272</v>
      </c>
      <c r="AM1682" s="3">
        <f>IFERROR((Table1[[#This Row],['# CM TP]]+Table1[[#This Row],['# CM TN]])/Table1[[#This Row],[GT_TOT]], 0)</f>
        <v>0.84107579462102688</v>
      </c>
      <c r="AN1682" s="3">
        <f>IFERROR(((Table1[[#This Row],[GT_T]]*Table1[[#This Row],[GT_ML_P]]/Table1[[#This Row],[GT_TOT]])+(Table1[[#This Row],[GT_F]]*Table1[[#This Row],[GT_ML_N]]/Table1[[#This Row],[GT_TOT]]))/Table1[[#This Row],[GT_TOT]],0)</f>
        <v>0.35031025639492824</v>
      </c>
      <c r="AO1682" s="3">
        <f>(Table1[[#This Row],[OBS_ACC]]-Table1[[#This Row],[EXP_ACC]])/(1-Table1[[#This Row],[EXP_ACC]])</f>
        <v>0.75538446320990615</v>
      </c>
      <c r="AP1682" s="3">
        <f>Table1[[#This Row],['# CM TP]]+Table1[[#This Row],['# CM FN]]</f>
        <v>818</v>
      </c>
      <c r="AQ1682" s="3">
        <f>Table1[[#This Row],['# CM TN]]+Table1[[#This Row],['# CM FP]]</f>
        <v>2454</v>
      </c>
      <c r="AR1682" s="2">
        <f>IFERROR(Table1[[#This Row],[NUM_T]]/(Table1[[#This Row],[NUM_T]]+Table1[[#This Row],[NUM_F]]),0)</f>
        <v>0.25</v>
      </c>
      <c r="AS1682" s="2">
        <f>IFERROR(((LEN(Table1[[#This Row],[Predictors]])-LEN(SUBSTITUTE(Table1[[#This Row],[Predictors]],"_","")))/Table1[[#This Row],[NumPredictors]])-Table1[[#This Row],[P_se]],0)</f>
        <v>7.407407407407407E-2</v>
      </c>
      <c r="AT1682" s="2">
        <f>IFERROR((LEN(Table1[[#This Row],[Predictors]])-LEN(SUBSTITUTE(Table1[[#This Row],[Predictors]],".","")))/Table1[[#This Row],[NumPredictors]],0)</f>
        <v>0</v>
      </c>
      <c r="AU16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0.14814814814814814</v>
      </c>
      <c r="AV1682" s="2">
        <f>1-(Table1[[#This Row],[P_2gram]]+Table1[[#This Row],[P_order]]+Table1[[#This Row],[P_se]])</f>
        <v>0.77777777777777779</v>
      </c>
    </row>
    <row r="1683" spans="1:48" x14ac:dyDescent="0.25">
      <c r="A1683">
        <v>3</v>
      </c>
      <c r="B1683" t="s">
        <v>645</v>
      </c>
      <c r="C1683" t="s">
        <v>942</v>
      </c>
      <c r="D1683" t="s">
        <v>1509</v>
      </c>
      <c r="E1683">
        <v>1143</v>
      </c>
      <c r="F16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683" t="s">
        <v>1525</v>
      </c>
      <c r="H1683" s="3">
        <v>1</v>
      </c>
      <c r="I1683" s="1">
        <v>43123.827233796299</v>
      </c>
      <c r="J1683" t="s">
        <v>1317</v>
      </c>
      <c r="K1683" t="s">
        <v>11</v>
      </c>
      <c r="L1683" t="str">
        <f>SUBSTITUTE(SUBSTITUTE(Table1[[#This Row],[PredictorSetsOrig]],"task","act"),"startend","se")</f>
        <v>act,se,2gram</v>
      </c>
      <c r="M1683" s="32" t="s">
        <v>16</v>
      </c>
      <c r="N1683" s="3">
        <v>10</v>
      </c>
      <c r="O1683" s="3">
        <f>IF(Table1[[#This Row],[Algorithm]]="None",0,IF(Table1[[#This Row],[NumPredictors]]&lt;=5,5,IF(Table1[[#This Row],[NumPredictors]]&lt;=10,10,IF(Table1[[#This Row],[NumPredictors]]&lt;=30,30,50))))</f>
        <v>10</v>
      </c>
      <c r="P1683" s="2">
        <v>0.79020979020978999</v>
      </c>
      <c r="Q1683" s="2">
        <v>0.84247374562427102</v>
      </c>
      <c r="R1683">
        <v>2.1799999999998398</v>
      </c>
      <c r="S1683">
        <v>1.90999999999985</v>
      </c>
      <c r="T1683">
        <v>3.0700000000001602</v>
      </c>
      <c r="U1683" s="3">
        <v>4.91471173115462</v>
      </c>
      <c r="V1683" s="17"/>
      <c r="W1683" s="22">
        <f>IFERROR(Table1[[#This Row],[MutualInformation]]/Table1[[#This Row],[MutualInformationPotential]],0)</f>
        <v>0</v>
      </c>
      <c r="X1683" s="3">
        <v>0.47247468454539998</v>
      </c>
      <c r="Y1683" s="3"/>
      <c r="Z1683" s="3">
        <f>IFERROR(Table1[[#This Row],[MutualInformationVsOutcome]]/Table1[[#This Row],[MutualInformationVsOutcomePotential]],0)</f>
        <v>0</v>
      </c>
      <c r="AA1683">
        <v>52</v>
      </c>
      <c r="AB1683">
        <v>174</v>
      </c>
      <c r="AC1683">
        <v>11</v>
      </c>
      <c r="AD1683">
        <v>49</v>
      </c>
      <c r="AE1683" s="3" t="s">
        <v>1526</v>
      </c>
      <c r="AF16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83" s="17" t="str">
        <f>RIGHT(Table1[[#This Row],[AlgorithmFunc]],LEN(Table1[[#This Row],[AlgorithmFunc]])-16)</f>
        <v>ClusterMRMR</v>
      </c>
      <c r="AH1683" s="3">
        <f>Table1[[#This Row],['# CM TP]]+Table1[[#This Row],['# CM TN]]</f>
        <v>226</v>
      </c>
      <c r="AI1683" s="3">
        <f>Table1[[#This Row],['# CM FP]]+Table1[[#This Row],['# CM FN]]</f>
        <v>60</v>
      </c>
      <c r="AJ1683" s="3">
        <f>Table1[[#This Row],['# CM TP]]+Table1[[#This Row],['# CM FP]]</f>
        <v>63</v>
      </c>
      <c r="AK1683" s="3">
        <f>Table1[[#This Row],['# CM TN]]+Table1[[#This Row],['# CM FN]]</f>
        <v>223</v>
      </c>
      <c r="AL1683" s="3">
        <f>Table1[[#This Row],[GT_T]]+Table1[[#This Row],[GT_F]]</f>
        <v>286</v>
      </c>
      <c r="AM1683" s="3">
        <f>IFERROR((Table1[[#This Row],['# CM TP]]+Table1[[#This Row],['# CM TN]])/Table1[[#This Row],[GT_TOT]], 0)</f>
        <v>0.79020979020979021</v>
      </c>
      <c r="AN1683" s="3">
        <f>IFERROR(((Table1[[#This Row],[GT_T]]*Table1[[#This Row],[GT_ML_P]]/Table1[[#This Row],[GT_TOT]])+(Table1[[#This Row],[GT_F]]*Table1[[#This Row],[GT_ML_N]]/Table1[[#This Row],[GT_TOT]]))/Table1[[#This Row],[GT_TOT]],0)</f>
        <v>0.33764487260990755</v>
      </c>
      <c r="AO1683" s="3">
        <f>(Table1[[#This Row],[OBS_ACC]]-Table1[[#This Row],[EXP_ACC]])/(1-Table1[[#This Row],[EXP_ACC]])</f>
        <v>0.68326627044187671</v>
      </c>
      <c r="AP1683" s="3">
        <f>Table1[[#This Row],['# CM TP]]+Table1[[#This Row],['# CM FN]]</f>
        <v>101</v>
      </c>
      <c r="AQ1683" s="3">
        <f>Table1[[#This Row],['# CM TN]]+Table1[[#This Row],['# CM FP]]</f>
        <v>185</v>
      </c>
      <c r="AR1683" s="2">
        <f>IFERROR(Table1[[#This Row],[NUM_T]]/(Table1[[#This Row],[NUM_T]]+Table1[[#This Row],[NUM_F]]),0)</f>
        <v>0.35314685314685312</v>
      </c>
      <c r="AS1683" s="2">
        <f>IFERROR(((LEN(Table1[[#This Row],[Predictors]])-LEN(SUBSTITUTE(Table1[[#This Row],[Predictors]],"_","")))/Table1[[#This Row],[NumPredictors]])-Table1[[#This Row],[P_se]],0)</f>
        <v>0</v>
      </c>
      <c r="AT1683" s="2">
        <f>IFERROR((LEN(Table1[[#This Row],[Predictors]])-LEN(SUBSTITUTE(Table1[[#This Row],[Predictors]],".","")))/Table1[[#This Row],[NumPredictors]],0)</f>
        <v>0</v>
      </c>
      <c r="AU16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3" s="2">
        <f>1-(Table1[[#This Row],[P_2gram]]+Table1[[#This Row],[P_order]]+Table1[[#This Row],[P_se]])</f>
        <v>1</v>
      </c>
    </row>
    <row r="1684" spans="1:48" x14ac:dyDescent="0.25">
      <c r="A1684">
        <v>6</v>
      </c>
      <c r="B1684" t="s">
        <v>645</v>
      </c>
      <c r="C1684" t="s">
        <v>942</v>
      </c>
      <c r="D1684" t="s">
        <v>1509</v>
      </c>
      <c r="E1684">
        <v>1143</v>
      </c>
      <c r="F16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684" t="s">
        <v>1525</v>
      </c>
      <c r="H1684" s="3">
        <v>1</v>
      </c>
      <c r="I1684" s="1">
        <v>43123.850474537037</v>
      </c>
      <c r="J1684" t="s">
        <v>1317</v>
      </c>
      <c r="K1684" t="s">
        <v>11</v>
      </c>
      <c r="L1684" t="str">
        <f>SUBSTITUTE(SUBSTITUTE(Table1[[#This Row],[PredictorSetsOrig]],"task","act"),"startend","se")</f>
        <v>act,2gram</v>
      </c>
      <c r="M1684" s="32" t="s">
        <v>22</v>
      </c>
      <c r="N1684" s="3">
        <v>10</v>
      </c>
      <c r="O1684" s="3">
        <f>IF(Table1[[#This Row],[Algorithm]]="None",0,IF(Table1[[#This Row],[NumPredictors]]&lt;=5,5,IF(Table1[[#This Row],[NumPredictors]]&lt;=10,10,IF(Table1[[#This Row],[NumPredictors]]&lt;=30,30,50))))</f>
        <v>10</v>
      </c>
      <c r="P1684" s="2">
        <v>0.79020979020978999</v>
      </c>
      <c r="Q1684" s="2">
        <v>0.84247374562427102</v>
      </c>
      <c r="R1684">
        <v>1.8599999999996699</v>
      </c>
      <c r="S1684">
        <v>1.9600000000000399</v>
      </c>
      <c r="T1684">
        <v>3.1899999999995998</v>
      </c>
      <c r="U1684" s="3">
        <v>4.91471173115462</v>
      </c>
      <c r="V1684" s="17"/>
      <c r="W1684" s="22">
        <f>IFERROR(Table1[[#This Row],[MutualInformation]]/Table1[[#This Row],[MutualInformationPotential]],0)</f>
        <v>0</v>
      </c>
      <c r="X1684" s="3">
        <v>0.47247468454539998</v>
      </c>
      <c r="Y1684" s="3"/>
      <c r="Z1684" s="3">
        <f>IFERROR(Table1[[#This Row],[MutualInformationVsOutcome]]/Table1[[#This Row],[MutualInformationVsOutcomePotential]],0)</f>
        <v>0</v>
      </c>
      <c r="AA1684">
        <v>52</v>
      </c>
      <c r="AB1684">
        <v>174</v>
      </c>
      <c r="AC1684">
        <v>11</v>
      </c>
      <c r="AD1684">
        <v>49</v>
      </c>
      <c r="AE1684" s="3" t="s">
        <v>1526</v>
      </c>
      <c r="AF16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684" s="17" t="str">
        <f>RIGHT(Table1[[#This Row],[AlgorithmFunc]],LEN(Table1[[#This Row],[AlgorithmFunc]])-16)</f>
        <v>ClusterMRMR</v>
      </c>
      <c r="AH1684" s="3">
        <f>Table1[[#This Row],['# CM TP]]+Table1[[#This Row],['# CM TN]]</f>
        <v>226</v>
      </c>
      <c r="AI1684" s="3">
        <f>Table1[[#This Row],['# CM FP]]+Table1[[#This Row],['# CM FN]]</f>
        <v>60</v>
      </c>
      <c r="AJ1684" s="3">
        <f>Table1[[#This Row],['# CM TP]]+Table1[[#This Row],['# CM FP]]</f>
        <v>63</v>
      </c>
      <c r="AK1684" s="3">
        <f>Table1[[#This Row],['# CM TN]]+Table1[[#This Row],['# CM FN]]</f>
        <v>223</v>
      </c>
      <c r="AL1684" s="3">
        <f>Table1[[#This Row],[GT_T]]+Table1[[#This Row],[GT_F]]</f>
        <v>286</v>
      </c>
      <c r="AM1684" s="3">
        <f>IFERROR((Table1[[#This Row],['# CM TP]]+Table1[[#This Row],['# CM TN]])/Table1[[#This Row],[GT_TOT]], 0)</f>
        <v>0.79020979020979021</v>
      </c>
      <c r="AN1684" s="3">
        <f>IFERROR(((Table1[[#This Row],[GT_T]]*Table1[[#This Row],[GT_ML_P]]/Table1[[#This Row],[GT_TOT]])+(Table1[[#This Row],[GT_F]]*Table1[[#This Row],[GT_ML_N]]/Table1[[#This Row],[GT_TOT]]))/Table1[[#This Row],[GT_TOT]],0)</f>
        <v>0.33764487260990755</v>
      </c>
      <c r="AO1684" s="3">
        <f>(Table1[[#This Row],[OBS_ACC]]-Table1[[#This Row],[EXP_ACC]])/(1-Table1[[#This Row],[EXP_ACC]])</f>
        <v>0.68326627044187671</v>
      </c>
      <c r="AP1684" s="3">
        <f>Table1[[#This Row],['# CM TP]]+Table1[[#This Row],['# CM FN]]</f>
        <v>101</v>
      </c>
      <c r="AQ1684" s="3">
        <f>Table1[[#This Row],['# CM TN]]+Table1[[#This Row],['# CM FP]]</f>
        <v>185</v>
      </c>
      <c r="AR1684" s="2">
        <f>IFERROR(Table1[[#This Row],[NUM_T]]/(Table1[[#This Row],[NUM_T]]+Table1[[#This Row],[NUM_F]]),0)</f>
        <v>0.35314685314685312</v>
      </c>
      <c r="AS1684" s="2">
        <f>IFERROR(((LEN(Table1[[#This Row],[Predictors]])-LEN(SUBSTITUTE(Table1[[#This Row],[Predictors]],"_","")))/Table1[[#This Row],[NumPredictors]])-Table1[[#This Row],[P_se]],0)</f>
        <v>0</v>
      </c>
      <c r="AT1684" s="2">
        <f>IFERROR((LEN(Table1[[#This Row],[Predictors]])-LEN(SUBSTITUTE(Table1[[#This Row],[Predictors]],".","")))/Table1[[#This Row],[NumPredictors]],0)</f>
        <v>0</v>
      </c>
      <c r="AU16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4" s="2">
        <f>1-(Table1[[#This Row],[P_2gram]]+Table1[[#This Row],[P_order]]+Table1[[#This Row],[P_se]])</f>
        <v>1</v>
      </c>
    </row>
    <row r="1685" spans="1:48" x14ac:dyDescent="0.25">
      <c r="A1685" s="26">
        <v>50</v>
      </c>
      <c r="B1685" s="26" t="s">
        <v>645</v>
      </c>
      <c r="C1685" s="26" t="s">
        <v>190</v>
      </c>
      <c r="D1685" s="26" t="s">
        <v>1510</v>
      </c>
      <c r="E1685" s="26">
        <v>4000</v>
      </c>
      <c r="F16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85" s="26" t="s">
        <v>528</v>
      </c>
      <c r="H1685" s="27">
        <v>1</v>
      </c>
      <c r="I1685" s="28">
        <v>42784.977118055554</v>
      </c>
      <c r="J1685" s="26" t="s">
        <v>85</v>
      </c>
      <c r="K1685" s="26" t="s">
        <v>11</v>
      </c>
      <c r="L1685" t="str">
        <f>SUBSTITUTE(SUBSTITUTE(Table1[[#This Row],[PredictorSetsOrig]],"task","act"),"startend","se")</f>
        <v>act,2gram</v>
      </c>
      <c r="M1685" s="14" t="s">
        <v>22</v>
      </c>
      <c r="N1685" s="27">
        <v>10</v>
      </c>
      <c r="O1685" s="27">
        <f>IF(Table1[[#This Row],[Algorithm]]="None",0,IF(Table1[[#This Row],[NumPredictors]]&lt;=5,5,IF(Table1[[#This Row],[NumPredictors]]&lt;=10,10,IF(Table1[[#This Row],[NumPredictors]]&lt;=30,30,50))))</f>
        <v>10</v>
      </c>
      <c r="P1685" s="29">
        <v>0.79300000000000004</v>
      </c>
      <c r="Q1685" s="29">
        <v>0.80800000000000005</v>
      </c>
      <c r="R1685" s="26">
        <v>26.409999999999901</v>
      </c>
      <c r="S1685" s="26">
        <v>3.8999999999996402</v>
      </c>
      <c r="T1685" s="26">
        <v>0.66000000000167303</v>
      </c>
      <c r="U1685" s="27">
        <v>3.9663964642956899</v>
      </c>
      <c r="V1685" s="17">
        <v>7.30761563701172</v>
      </c>
      <c r="W1685" s="22">
        <f>IFERROR(Table1[[#This Row],[MutualInformation]]/Table1[[#This Row],[MutualInformationPotential]],0)</f>
        <v>0.54277573716474992</v>
      </c>
      <c r="X1685" s="27">
        <v>0.28250698854643103</v>
      </c>
      <c r="Y1685" s="3">
        <v>0.62240735263359004</v>
      </c>
      <c r="Z1685" s="27">
        <f>IFERROR(Table1[[#This Row],[MutualInformationVsOutcome]]/Table1[[#This Row],[MutualInformationVsOutcomePotential]],0)</f>
        <v>0.453894041179077</v>
      </c>
      <c r="AA1685" s="26">
        <v>222</v>
      </c>
      <c r="AB1685" s="26">
        <v>571</v>
      </c>
      <c r="AC1685" s="26">
        <v>65</v>
      </c>
      <c r="AD1685" s="26">
        <v>142</v>
      </c>
      <c r="AE1685" s="27" t="s">
        <v>87</v>
      </c>
      <c r="AF16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685" s="17" t="str">
        <f>RIGHT(Table1[[#This Row],[AlgorithmFunc]],LEN(Table1[[#This Row],[AlgorithmFunc]])-16)</f>
        <v>Blanket</v>
      </c>
      <c r="AH1685" s="27">
        <f>Table1[[#This Row],['# CM TP]]+Table1[[#This Row],['# CM TN]]</f>
        <v>793</v>
      </c>
      <c r="AI1685" s="27">
        <f>Table1[[#This Row],['# CM FP]]+Table1[[#This Row],['# CM FN]]</f>
        <v>207</v>
      </c>
      <c r="AJ1685" s="27">
        <f>Table1[[#This Row],['# CM TP]]+Table1[[#This Row],['# CM FP]]</f>
        <v>287</v>
      </c>
      <c r="AK1685" s="27">
        <f>Table1[[#This Row],['# CM TN]]+Table1[[#This Row],['# CM FN]]</f>
        <v>713</v>
      </c>
      <c r="AL1685" s="27">
        <f>Table1[[#This Row],[GT_T]]+Table1[[#This Row],[GT_F]]</f>
        <v>1000</v>
      </c>
      <c r="AM1685" s="27">
        <f>IFERROR((Table1[[#This Row],['# CM TP]]+Table1[[#This Row],['# CM TN]])/Table1[[#This Row],[GT_TOT]], 0)</f>
        <v>0.79300000000000004</v>
      </c>
      <c r="AN1685" s="27">
        <f>IFERROR(((Table1[[#This Row],[GT_T]]*Table1[[#This Row],[GT_ML_P]]/Table1[[#This Row],[GT_TOT]])+(Table1[[#This Row],[GT_F]]*Table1[[#This Row],[GT_ML_N]]/Table1[[#This Row],[GT_TOT]]))/Table1[[#This Row],[GT_TOT]],0)</f>
        <v>0.37518200000000002</v>
      </c>
      <c r="AO1685" s="27">
        <f>(Table1[[#This Row],[OBS_ACC]]-Table1[[#This Row],[EXP_ACC]])/(1-Table1[[#This Row],[EXP_ACC]])</f>
        <v>0.66870352646690723</v>
      </c>
      <c r="AP1685" s="27">
        <f>Table1[[#This Row],['# CM TP]]+Table1[[#This Row],['# CM FN]]</f>
        <v>364</v>
      </c>
      <c r="AQ1685" s="27">
        <f>Table1[[#This Row],['# CM TN]]+Table1[[#This Row],['# CM FP]]</f>
        <v>636</v>
      </c>
      <c r="AR1685" s="29">
        <f>IFERROR(Table1[[#This Row],[NUM_T]]/(Table1[[#This Row],[NUM_T]]+Table1[[#This Row],[NUM_F]]),0)</f>
        <v>0.36399999999999999</v>
      </c>
      <c r="AS1685" s="29">
        <f>IFERROR(((LEN(Table1[[#This Row],[Predictors]])-LEN(SUBSTITUTE(Table1[[#This Row],[Predictors]],"_","")))/Table1[[#This Row],[NumPredictors]])-Table1[[#This Row],[P_se]],0)</f>
        <v>0</v>
      </c>
      <c r="AT1685" s="29">
        <f>IFERROR((LEN(Table1[[#This Row],[Predictors]])-LEN(SUBSTITUTE(Table1[[#This Row],[Predictors]],".","")))/Table1[[#This Row],[NumPredictors]],0)</f>
        <v>0</v>
      </c>
      <c r="AU168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5" s="29">
        <f>1-(Table1[[#This Row],[P_2gram]]+Table1[[#This Row],[P_order]]+Table1[[#This Row],[P_se]])</f>
        <v>1</v>
      </c>
    </row>
    <row r="1686" spans="1:48" x14ac:dyDescent="0.25">
      <c r="A1686">
        <v>47</v>
      </c>
      <c r="B1686" t="s">
        <v>645</v>
      </c>
      <c r="C1686" t="s">
        <v>190</v>
      </c>
      <c r="D1686" s="26" t="s">
        <v>1510</v>
      </c>
      <c r="E1686">
        <v>4000</v>
      </c>
      <c r="F16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86" t="s">
        <v>528</v>
      </c>
      <c r="H1686" s="3">
        <v>1</v>
      </c>
      <c r="I1686" s="1">
        <v>42784.955057870371</v>
      </c>
      <c r="J1686" t="s">
        <v>85</v>
      </c>
      <c r="K1686" t="s">
        <v>11</v>
      </c>
      <c r="L1686" t="str">
        <f>SUBSTITUTE(SUBSTITUTE(Table1[[#This Row],[PredictorSetsOrig]],"task","act"),"startend","se")</f>
        <v>act,se,2gram</v>
      </c>
      <c r="M1686" s="14" t="s">
        <v>16</v>
      </c>
      <c r="N1686" s="3">
        <v>10</v>
      </c>
      <c r="O1686" s="3">
        <f>IF(Table1[[#This Row],[Algorithm]]="None",0,IF(Table1[[#This Row],[NumPredictors]]&lt;=5,5,IF(Table1[[#This Row],[NumPredictors]]&lt;=10,10,IF(Table1[[#This Row],[NumPredictors]]&lt;=30,30,50))))</f>
        <v>10</v>
      </c>
      <c r="P1686" s="2">
        <v>0.79300000000000004</v>
      </c>
      <c r="Q1686" s="2">
        <v>0.80800000000000005</v>
      </c>
      <c r="R1686">
        <v>29.190000000000499</v>
      </c>
      <c r="S1686">
        <v>3.9799999999995599</v>
      </c>
      <c r="T1686">
        <v>0.67000000000007298</v>
      </c>
      <c r="U1686" s="3">
        <v>3.9663964642956899</v>
      </c>
      <c r="V1686" s="17">
        <v>7.30761563701172</v>
      </c>
      <c r="W1686" s="22">
        <f>IFERROR(Table1[[#This Row],[MutualInformation]]/Table1[[#This Row],[MutualInformationPotential]],0)</f>
        <v>0.54277573716474992</v>
      </c>
      <c r="X1686" s="3">
        <v>0.28250698854643103</v>
      </c>
      <c r="Y1686" s="3">
        <v>0.62240735263358904</v>
      </c>
      <c r="Z1686" s="3">
        <f>IFERROR(Table1[[#This Row],[MutualInformationVsOutcome]]/Table1[[#This Row],[MutualInformationVsOutcomePotential]],0)</f>
        <v>0.45389404117907772</v>
      </c>
      <c r="AA1686">
        <v>222</v>
      </c>
      <c r="AB1686">
        <v>571</v>
      </c>
      <c r="AC1686">
        <v>65</v>
      </c>
      <c r="AD1686">
        <v>142</v>
      </c>
      <c r="AE1686" s="3" t="s">
        <v>87</v>
      </c>
      <c r="AF16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686" s="17" t="str">
        <f>RIGHT(Table1[[#This Row],[AlgorithmFunc]],LEN(Table1[[#This Row],[AlgorithmFunc]])-16)</f>
        <v>Blanket</v>
      </c>
      <c r="AH1686" s="3">
        <f>Table1[[#This Row],['# CM TP]]+Table1[[#This Row],['# CM TN]]</f>
        <v>793</v>
      </c>
      <c r="AI1686" s="3">
        <f>Table1[[#This Row],['# CM FP]]+Table1[[#This Row],['# CM FN]]</f>
        <v>207</v>
      </c>
      <c r="AJ1686" s="3">
        <f>Table1[[#This Row],['# CM TP]]+Table1[[#This Row],['# CM FP]]</f>
        <v>287</v>
      </c>
      <c r="AK1686" s="3">
        <f>Table1[[#This Row],['# CM TN]]+Table1[[#This Row],['# CM FN]]</f>
        <v>713</v>
      </c>
      <c r="AL1686" s="3">
        <f>Table1[[#This Row],[GT_T]]+Table1[[#This Row],[GT_F]]</f>
        <v>1000</v>
      </c>
      <c r="AM1686" s="3">
        <f>IFERROR((Table1[[#This Row],['# CM TP]]+Table1[[#This Row],['# CM TN]])/Table1[[#This Row],[GT_TOT]], 0)</f>
        <v>0.79300000000000004</v>
      </c>
      <c r="AN1686" s="3">
        <f>IFERROR(((Table1[[#This Row],[GT_T]]*Table1[[#This Row],[GT_ML_P]]/Table1[[#This Row],[GT_TOT]])+(Table1[[#This Row],[GT_F]]*Table1[[#This Row],[GT_ML_N]]/Table1[[#This Row],[GT_TOT]]))/Table1[[#This Row],[GT_TOT]],0)</f>
        <v>0.37518200000000002</v>
      </c>
      <c r="AO1686" s="3">
        <f>(Table1[[#This Row],[OBS_ACC]]-Table1[[#This Row],[EXP_ACC]])/(1-Table1[[#This Row],[EXP_ACC]])</f>
        <v>0.66870352646690723</v>
      </c>
      <c r="AP1686" s="3">
        <f>Table1[[#This Row],['# CM TP]]+Table1[[#This Row],['# CM FN]]</f>
        <v>364</v>
      </c>
      <c r="AQ1686" s="3">
        <f>Table1[[#This Row],['# CM TN]]+Table1[[#This Row],['# CM FP]]</f>
        <v>636</v>
      </c>
      <c r="AR1686" s="2">
        <f>IFERROR(Table1[[#This Row],[NUM_T]]/(Table1[[#This Row],[NUM_T]]+Table1[[#This Row],[NUM_F]]),0)</f>
        <v>0.36399999999999999</v>
      </c>
      <c r="AS1686" s="2">
        <f>IFERROR(((LEN(Table1[[#This Row],[Predictors]])-LEN(SUBSTITUTE(Table1[[#This Row],[Predictors]],"_","")))/Table1[[#This Row],[NumPredictors]])-Table1[[#This Row],[P_se]],0)</f>
        <v>0</v>
      </c>
      <c r="AT1686" s="2">
        <f>IFERROR((LEN(Table1[[#This Row],[Predictors]])-LEN(SUBSTITUTE(Table1[[#This Row],[Predictors]],".","")))/Table1[[#This Row],[NumPredictors]],0)</f>
        <v>0</v>
      </c>
      <c r="AU16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6" s="2">
        <f>1-(Table1[[#This Row],[P_2gram]]+Table1[[#This Row],[P_order]]+Table1[[#This Row],[P_se]])</f>
        <v>1</v>
      </c>
    </row>
    <row r="1687" spans="1:48" x14ac:dyDescent="0.25">
      <c r="A1687">
        <v>14</v>
      </c>
      <c r="B1687" t="s">
        <v>645</v>
      </c>
      <c r="C1687" t="s">
        <v>190</v>
      </c>
      <c r="D1687" s="26" t="s">
        <v>1510</v>
      </c>
      <c r="E1687">
        <v>4000</v>
      </c>
      <c r="F16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687" t="s">
        <v>681</v>
      </c>
      <c r="H1687" s="3">
        <v>1</v>
      </c>
      <c r="I1687" s="1">
        <v>42795.354155092595</v>
      </c>
      <c r="J1687" s="3" t="s">
        <v>28</v>
      </c>
      <c r="K1687" s="1" t="s">
        <v>11</v>
      </c>
      <c r="L1687" t="str">
        <f>SUBSTITUTE(SUBSTITUTE(Table1[[#This Row],[PredictorSetsOrig]],"task","act"),"startend","se")</f>
        <v>act,se,2gram</v>
      </c>
      <c r="M1687" s="14" t="s">
        <v>16</v>
      </c>
      <c r="N1687" s="3">
        <v>5</v>
      </c>
      <c r="O1687" s="3">
        <f>IF(Table1[[#This Row],[Algorithm]]="None",0,IF(Table1[[#This Row],[NumPredictors]]&lt;=5,5,IF(Table1[[#This Row],[NumPredictors]]&lt;=10,10,IF(Table1[[#This Row],[NumPredictors]]&lt;=30,30,50))))</f>
        <v>5</v>
      </c>
      <c r="P1687" s="2">
        <v>0.79300000000000004</v>
      </c>
      <c r="Q1687" s="2">
        <v>0.79166666666666696</v>
      </c>
      <c r="R1687">
        <v>14.320000000000601</v>
      </c>
      <c r="S1687">
        <v>3.8099999999994898</v>
      </c>
      <c r="T1687">
        <v>0.72000000000025499</v>
      </c>
      <c r="U1687" s="3">
        <v>3.94128172841133</v>
      </c>
      <c r="V1687" s="17">
        <v>7.30761563701172</v>
      </c>
      <c r="W1687" s="22">
        <f>IFERROR(Table1[[#This Row],[MutualInformation]]/Table1[[#This Row],[MutualInformationPotential]],0)</f>
        <v>0.53933894777517688</v>
      </c>
      <c r="X1687" s="3">
        <v>0.26739434750818603</v>
      </c>
      <c r="Y1687" s="3">
        <v>0.62240735263358904</v>
      </c>
      <c r="Z1687" s="3">
        <f>IFERROR(Table1[[#This Row],[MutualInformationVsOutcome]]/Table1[[#This Row],[MutualInformationVsOutcomePotential]],0)</f>
        <v>0.42961309241730788</v>
      </c>
      <c r="AA1687">
        <v>236</v>
      </c>
      <c r="AB1687">
        <v>557</v>
      </c>
      <c r="AC1687">
        <v>79</v>
      </c>
      <c r="AD1687">
        <v>128</v>
      </c>
      <c r="AE1687" s="3" t="s">
        <v>248</v>
      </c>
      <c r="AF16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687" s="17" t="str">
        <f>RIGHT(Table1[[#This Row],[AlgorithmFunc]],LEN(Table1[[#This Row],[AlgorithmFunc]])-16)</f>
        <v>ClusterDuplicates</v>
      </c>
      <c r="AH1687" s="3">
        <f>Table1[[#This Row],['# CM TP]]+Table1[[#This Row],['# CM TN]]</f>
        <v>793</v>
      </c>
      <c r="AI1687" s="3">
        <f>Table1[[#This Row],['# CM FP]]+Table1[[#This Row],['# CM FN]]</f>
        <v>207</v>
      </c>
      <c r="AJ1687" s="3">
        <f>Table1[[#This Row],['# CM TP]]+Table1[[#This Row],['# CM FP]]</f>
        <v>315</v>
      </c>
      <c r="AK1687" s="3">
        <f>Table1[[#This Row],['# CM TN]]+Table1[[#This Row],['# CM FN]]</f>
        <v>685</v>
      </c>
      <c r="AL1687" s="3">
        <f>Table1[[#This Row],[GT_T]]+Table1[[#This Row],[GT_F]]</f>
        <v>1000</v>
      </c>
      <c r="AM1687" s="3">
        <f>IFERROR((Table1[[#This Row],['# CM TP]]+Table1[[#This Row],['# CM TN]])/Table1[[#This Row],[GT_TOT]], 0)</f>
        <v>0.79300000000000004</v>
      </c>
      <c r="AN1687" s="3">
        <f>IFERROR(((Table1[[#This Row],[GT_T]]*Table1[[#This Row],[GT_ML_P]]/Table1[[#This Row],[GT_TOT]])+(Table1[[#This Row],[GT_F]]*Table1[[#This Row],[GT_ML_N]]/Table1[[#This Row],[GT_TOT]]))/Table1[[#This Row],[GT_TOT]],0)</f>
        <v>0.39158999999999999</v>
      </c>
      <c r="AO1687" s="3">
        <f>(Table1[[#This Row],[OBS_ACC]]-Table1[[#This Row],[EXP_ACC]])/(1-Table1[[#This Row],[EXP_ACC]])</f>
        <v>0.65976890583652481</v>
      </c>
      <c r="AP1687" s="3">
        <f>Table1[[#This Row],['# CM TP]]+Table1[[#This Row],['# CM FN]]</f>
        <v>364</v>
      </c>
      <c r="AQ1687" s="3">
        <f>Table1[[#This Row],['# CM TN]]+Table1[[#This Row],['# CM FP]]</f>
        <v>636</v>
      </c>
      <c r="AR1687" s="2">
        <f>IFERROR(Table1[[#This Row],[NUM_T]]/(Table1[[#This Row],[NUM_T]]+Table1[[#This Row],[NUM_F]]),0)</f>
        <v>0.36399999999999999</v>
      </c>
      <c r="AS1687" s="2">
        <f>IFERROR(((LEN(Table1[[#This Row],[Predictors]])-LEN(SUBSTITUTE(Table1[[#This Row],[Predictors]],"_","")))/Table1[[#This Row],[NumPredictors]])-Table1[[#This Row],[P_se]],0)</f>
        <v>0.4</v>
      </c>
      <c r="AT1687" s="2">
        <f>IFERROR((LEN(Table1[[#This Row],[Predictors]])-LEN(SUBSTITUTE(Table1[[#This Row],[Predictors]],".","")))/Table1[[#This Row],[NumPredictors]],0)</f>
        <v>0</v>
      </c>
      <c r="AU16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7" s="2">
        <f>1-(Table1[[#This Row],[P_2gram]]+Table1[[#This Row],[P_order]]+Table1[[#This Row],[P_se]])</f>
        <v>0.6</v>
      </c>
    </row>
    <row r="1688" spans="1:48" x14ac:dyDescent="0.25">
      <c r="A1688">
        <v>17</v>
      </c>
      <c r="B1688" t="s">
        <v>645</v>
      </c>
      <c r="C1688" t="s">
        <v>190</v>
      </c>
      <c r="D1688" s="26" t="s">
        <v>1510</v>
      </c>
      <c r="E1688">
        <v>4000</v>
      </c>
      <c r="F16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688" t="s">
        <v>681</v>
      </c>
      <c r="H1688" s="3">
        <v>1</v>
      </c>
      <c r="I1688" s="1">
        <v>42795.355451388888</v>
      </c>
      <c r="J1688" s="3" t="s">
        <v>28</v>
      </c>
      <c r="K1688" s="1" t="s">
        <v>11</v>
      </c>
      <c r="L1688" t="str">
        <f>SUBSTITUTE(SUBSTITUTE(Table1[[#This Row],[PredictorSetsOrig]],"task","act"),"startend","se")</f>
        <v>act,2gram</v>
      </c>
      <c r="M1688" s="14" t="s">
        <v>22</v>
      </c>
      <c r="N1688" s="3">
        <v>5</v>
      </c>
      <c r="O1688" s="3">
        <f>IF(Table1[[#This Row],[Algorithm]]="None",0,IF(Table1[[#This Row],[NumPredictors]]&lt;=5,5,IF(Table1[[#This Row],[NumPredictors]]&lt;=10,10,IF(Table1[[#This Row],[NumPredictors]]&lt;=30,30,50))))</f>
        <v>5</v>
      </c>
      <c r="P1688" s="2">
        <v>0.79300000000000004</v>
      </c>
      <c r="Q1688" s="2">
        <v>0.79166666666666696</v>
      </c>
      <c r="R1688">
        <v>11</v>
      </c>
      <c r="S1688">
        <v>3.5600000000004002</v>
      </c>
      <c r="T1688">
        <v>0.65000000000054603</v>
      </c>
      <c r="U1688" s="3">
        <v>3.94128172841133</v>
      </c>
      <c r="V1688" s="17">
        <v>7.30761563701172</v>
      </c>
      <c r="W1688" s="22">
        <f>IFERROR(Table1[[#This Row],[MutualInformation]]/Table1[[#This Row],[MutualInformationPotential]],0)</f>
        <v>0.53933894777517688</v>
      </c>
      <c r="X1688" s="3">
        <v>0.26739434750818603</v>
      </c>
      <c r="Y1688" s="3">
        <v>0.62240735263359004</v>
      </c>
      <c r="Z1688" s="3">
        <f>IFERROR(Table1[[#This Row],[MutualInformationVsOutcome]]/Table1[[#This Row],[MutualInformationVsOutcomePotential]],0)</f>
        <v>0.42961309241730722</v>
      </c>
      <c r="AA1688">
        <v>236</v>
      </c>
      <c r="AB1688">
        <v>557</v>
      </c>
      <c r="AC1688">
        <v>79</v>
      </c>
      <c r="AD1688">
        <v>128</v>
      </c>
      <c r="AE1688" s="3" t="s">
        <v>248</v>
      </c>
      <c r="AF16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688" s="17" t="str">
        <f>RIGHT(Table1[[#This Row],[AlgorithmFunc]],LEN(Table1[[#This Row],[AlgorithmFunc]])-16)</f>
        <v>ClusterDuplicates</v>
      </c>
      <c r="AH1688" s="3">
        <f>Table1[[#This Row],['# CM TP]]+Table1[[#This Row],['# CM TN]]</f>
        <v>793</v>
      </c>
      <c r="AI1688" s="3">
        <f>Table1[[#This Row],['# CM FP]]+Table1[[#This Row],['# CM FN]]</f>
        <v>207</v>
      </c>
      <c r="AJ1688" s="3">
        <f>Table1[[#This Row],['# CM TP]]+Table1[[#This Row],['# CM FP]]</f>
        <v>315</v>
      </c>
      <c r="AK1688" s="3">
        <f>Table1[[#This Row],['# CM TN]]+Table1[[#This Row],['# CM FN]]</f>
        <v>685</v>
      </c>
      <c r="AL1688" s="3">
        <f>Table1[[#This Row],[GT_T]]+Table1[[#This Row],[GT_F]]</f>
        <v>1000</v>
      </c>
      <c r="AM1688" s="3">
        <f>IFERROR((Table1[[#This Row],['# CM TP]]+Table1[[#This Row],['# CM TN]])/Table1[[#This Row],[GT_TOT]], 0)</f>
        <v>0.79300000000000004</v>
      </c>
      <c r="AN1688" s="3">
        <f>IFERROR(((Table1[[#This Row],[GT_T]]*Table1[[#This Row],[GT_ML_P]]/Table1[[#This Row],[GT_TOT]])+(Table1[[#This Row],[GT_F]]*Table1[[#This Row],[GT_ML_N]]/Table1[[#This Row],[GT_TOT]]))/Table1[[#This Row],[GT_TOT]],0)</f>
        <v>0.39158999999999999</v>
      </c>
      <c r="AO1688" s="3">
        <f>(Table1[[#This Row],[OBS_ACC]]-Table1[[#This Row],[EXP_ACC]])/(1-Table1[[#This Row],[EXP_ACC]])</f>
        <v>0.65976890583652481</v>
      </c>
      <c r="AP1688" s="3">
        <f>Table1[[#This Row],['# CM TP]]+Table1[[#This Row],['# CM FN]]</f>
        <v>364</v>
      </c>
      <c r="AQ1688" s="3">
        <f>Table1[[#This Row],['# CM TN]]+Table1[[#This Row],['# CM FP]]</f>
        <v>636</v>
      </c>
      <c r="AR1688" s="2">
        <f>IFERROR(Table1[[#This Row],[NUM_T]]/(Table1[[#This Row],[NUM_T]]+Table1[[#This Row],[NUM_F]]),0)</f>
        <v>0.36399999999999999</v>
      </c>
      <c r="AS1688" s="2">
        <f>IFERROR(((LEN(Table1[[#This Row],[Predictors]])-LEN(SUBSTITUTE(Table1[[#This Row],[Predictors]],"_","")))/Table1[[#This Row],[NumPredictors]])-Table1[[#This Row],[P_se]],0)</f>
        <v>0.4</v>
      </c>
      <c r="AT1688" s="2">
        <f>IFERROR((LEN(Table1[[#This Row],[Predictors]])-LEN(SUBSTITUTE(Table1[[#This Row],[Predictors]],".","")))/Table1[[#This Row],[NumPredictors]],0)</f>
        <v>0</v>
      </c>
      <c r="AU16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8" s="2">
        <f>1-(Table1[[#This Row],[P_2gram]]+Table1[[#This Row],[P_order]]+Table1[[#This Row],[P_se]])</f>
        <v>0.6</v>
      </c>
    </row>
    <row r="1689" spans="1:48" x14ac:dyDescent="0.25">
      <c r="A1689">
        <v>25</v>
      </c>
      <c r="B1689" t="s">
        <v>645</v>
      </c>
      <c r="C1689" t="s">
        <v>190</v>
      </c>
      <c r="D1689" s="26" t="s">
        <v>1510</v>
      </c>
      <c r="E1689">
        <v>4000</v>
      </c>
      <c r="F16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689" t="s">
        <v>681</v>
      </c>
      <c r="H1689" s="3">
        <v>1</v>
      </c>
      <c r="I1689" s="1">
        <v>42795.357847222222</v>
      </c>
      <c r="J1689" s="3" t="s">
        <v>37</v>
      </c>
      <c r="K1689" s="1" t="s">
        <v>11</v>
      </c>
      <c r="L1689" t="str">
        <f>SUBSTITUTE(SUBSTITUTE(Table1[[#This Row],[PredictorSetsOrig]],"task","act"),"startend","se")</f>
        <v>act,se,2gram</v>
      </c>
      <c r="M1689" s="14" t="s">
        <v>16</v>
      </c>
      <c r="N1689" s="3">
        <v>5</v>
      </c>
      <c r="O1689" s="3">
        <f>IF(Table1[[#This Row],[Algorithm]]="None",0,IF(Table1[[#This Row],[NumPredictors]]&lt;=5,5,IF(Table1[[#This Row],[NumPredictors]]&lt;=10,10,IF(Table1[[#This Row],[NumPredictors]]&lt;=30,30,50))))</f>
        <v>5</v>
      </c>
      <c r="P1689" s="2">
        <v>0.79300000000000004</v>
      </c>
      <c r="Q1689" s="2">
        <v>0.79166666666666696</v>
      </c>
      <c r="R1689">
        <v>1.14999999999964</v>
      </c>
      <c r="S1689">
        <v>3.6399999999994201</v>
      </c>
      <c r="T1689">
        <v>0.68000000000029104</v>
      </c>
      <c r="U1689" s="3">
        <v>3.94128172841133</v>
      </c>
      <c r="V1689" s="17">
        <v>7.30761563701172</v>
      </c>
      <c r="W1689" s="22">
        <f>IFERROR(Table1[[#This Row],[MutualInformation]]/Table1[[#This Row],[MutualInformationPotential]],0)</f>
        <v>0.53933894777517688</v>
      </c>
      <c r="X1689" s="3">
        <v>0.26739434750818603</v>
      </c>
      <c r="Y1689" s="3">
        <v>0.62240735263358904</v>
      </c>
      <c r="Z1689" s="3">
        <f>IFERROR(Table1[[#This Row],[MutualInformationVsOutcome]]/Table1[[#This Row],[MutualInformationVsOutcomePotential]],0)</f>
        <v>0.42961309241730788</v>
      </c>
      <c r="AA1689">
        <v>236</v>
      </c>
      <c r="AB1689">
        <v>557</v>
      </c>
      <c r="AC1689">
        <v>79</v>
      </c>
      <c r="AD1689">
        <v>128</v>
      </c>
      <c r="AE1689" s="3" t="s">
        <v>248</v>
      </c>
      <c r="AF16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89" s="17" t="str">
        <f>RIGHT(Table1[[#This Row],[AlgorithmFunc]],LEN(Table1[[#This Row],[AlgorithmFunc]])-16)</f>
        <v>Cluster</v>
      </c>
      <c r="AH1689" s="3">
        <f>Table1[[#This Row],['# CM TP]]+Table1[[#This Row],['# CM TN]]</f>
        <v>793</v>
      </c>
      <c r="AI1689" s="3">
        <f>Table1[[#This Row],['# CM FP]]+Table1[[#This Row],['# CM FN]]</f>
        <v>207</v>
      </c>
      <c r="AJ1689" s="3">
        <f>Table1[[#This Row],['# CM TP]]+Table1[[#This Row],['# CM FP]]</f>
        <v>315</v>
      </c>
      <c r="AK1689" s="3">
        <f>Table1[[#This Row],['# CM TN]]+Table1[[#This Row],['# CM FN]]</f>
        <v>685</v>
      </c>
      <c r="AL1689" s="3">
        <f>Table1[[#This Row],[GT_T]]+Table1[[#This Row],[GT_F]]</f>
        <v>1000</v>
      </c>
      <c r="AM1689" s="3">
        <f>IFERROR((Table1[[#This Row],['# CM TP]]+Table1[[#This Row],['# CM TN]])/Table1[[#This Row],[GT_TOT]], 0)</f>
        <v>0.79300000000000004</v>
      </c>
      <c r="AN1689" s="3">
        <f>IFERROR(((Table1[[#This Row],[GT_T]]*Table1[[#This Row],[GT_ML_P]]/Table1[[#This Row],[GT_TOT]])+(Table1[[#This Row],[GT_F]]*Table1[[#This Row],[GT_ML_N]]/Table1[[#This Row],[GT_TOT]]))/Table1[[#This Row],[GT_TOT]],0)</f>
        <v>0.39158999999999999</v>
      </c>
      <c r="AO1689" s="3">
        <f>(Table1[[#This Row],[OBS_ACC]]-Table1[[#This Row],[EXP_ACC]])/(1-Table1[[#This Row],[EXP_ACC]])</f>
        <v>0.65976890583652481</v>
      </c>
      <c r="AP1689" s="3">
        <f>Table1[[#This Row],['# CM TP]]+Table1[[#This Row],['# CM FN]]</f>
        <v>364</v>
      </c>
      <c r="AQ1689" s="3">
        <f>Table1[[#This Row],['# CM TN]]+Table1[[#This Row],['# CM FP]]</f>
        <v>636</v>
      </c>
      <c r="AR1689" s="2">
        <f>IFERROR(Table1[[#This Row],[NUM_T]]/(Table1[[#This Row],[NUM_T]]+Table1[[#This Row],[NUM_F]]),0)</f>
        <v>0.36399999999999999</v>
      </c>
      <c r="AS1689" s="2">
        <f>IFERROR(((LEN(Table1[[#This Row],[Predictors]])-LEN(SUBSTITUTE(Table1[[#This Row],[Predictors]],"_","")))/Table1[[#This Row],[NumPredictors]])-Table1[[#This Row],[P_se]],0)</f>
        <v>0.4</v>
      </c>
      <c r="AT1689" s="2">
        <f>IFERROR((LEN(Table1[[#This Row],[Predictors]])-LEN(SUBSTITUTE(Table1[[#This Row],[Predictors]],".","")))/Table1[[#This Row],[NumPredictors]],0)</f>
        <v>0</v>
      </c>
      <c r="AU16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89" s="2">
        <f>1-(Table1[[#This Row],[P_2gram]]+Table1[[#This Row],[P_order]]+Table1[[#This Row],[P_se]])</f>
        <v>0.6</v>
      </c>
    </row>
    <row r="1690" spans="1:48" x14ac:dyDescent="0.25">
      <c r="A1690">
        <v>28</v>
      </c>
      <c r="B1690" t="s">
        <v>645</v>
      </c>
      <c r="C1690" t="s">
        <v>190</v>
      </c>
      <c r="D1690" s="26" t="s">
        <v>1510</v>
      </c>
      <c r="E1690">
        <v>4000</v>
      </c>
      <c r="F16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690" t="s">
        <v>681</v>
      </c>
      <c r="H1690" s="3">
        <v>1</v>
      </c>
      <c r="I1690" s="1">
        <v>42795.358090277776</v>
      </c>
      <c r="J1690" s="3" t="s">
        <v>37</v>
      </c>
      <c r="K1690" s="1" t="s">
        <v>11</v>
      </c>
      <c r="L1690" t="str">
        <f>SUBSTITUTE(SUBSTITUTE(Table1[[#This Row],[PredictorSetsOrig]],"task","act"),"startend","se")</f>
        <v>act,2gram</v>
      </c>
      <c r="M1690" s="14" t="s">
        <v>22</v>
      </c>
      <c r="N1690" s="3">
        <v>5</v>
      </c>
      <c r="O1690" s="3">
        <f>IF(Table1[[#This Row],[Algorithm]]="None",0,IF(Table1[[#This Row],[NumPredictors]]&lt;=5,5,IF(Table1[[#This Row],[NumPredictors]]&lt;=10,10,IF(Table1[[#This Row],[NumPredictors]]&lt;=30,30,50))))</f>
        <v>5</v>
      </c>
      <c r="P1690" s="2">
        <v>0.79300000000000004</v>
      </c>
      <c r="Q1690" s="2">
        <v>0.79166666666666696</v>
      </c>
      <c r="R1690">
        <v>1.0999999999994501</v>
      </c>
      <c r="S1690">
        <v>3.6399999999994201</v>
      </c>
      <c r="T1690">
        <v>0.63999999999941803</v>
      </c>
      <c r="U1690" s="3">
        <v>3.94128172841133</v>
      </c>
      <c r="V1690" s="17">
        <v>7.30761563701172</v>
      </c>
      <c r="W1690" s="22">
        <f>IFERROR(Table1[[#This Row],[MutualInformation]]/Table1[[#This Row],[MutualInformationPotential]],0)</f>
        <v>0.53933894777517688</v>
      </c>
      <c r="X1690" s="3">
        <v>0.26739434750818603</v>
      </c>
      <c r="Y1690" s="3">
        <v>0.62240735263359004</v>
      </c>
      <c r="Z1690" s="3">
        <f>IFERROR(Table1[[#This Row],[MutualInformationVsOutcome]]/Table1[[#This Row],[MutualInformationVsOutcomePotential]],0)</f>
        <v>0.42961309241730722</v>
      </c>
      <c r="AA1690">
        <v>236</v>
      </c>
      <c r="AB1690">
        <v>557</v>
      </c>
      <c r="AC1690">
        <v>79</v>
      </c>
      <c r="AD1690">
        <v>128</v>
      </c>
      <c r="AE1690" s="3" t="s">
        <v>248</v>
      </c>
      <c r="AF16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90" s="17" t="str">
        <f>RIGHT(Table1[[#This Row],[AlgorithmFunc]],LEN(Table1[[#This Row],[AlgorithmFunc]])-16)</f>
        <v>Cluster</v>
      </c>
      <c r="AH1690" s="3">
        <f>Table1[[#This Row],['# CM TP]]+Table1[[#This Row],['# CM TN]]</f>
        <v>793</v>
      </c>
      <c r="AI1690" s="3">
        <f>Table1[[#This Row],['# CM FP]]+Table1[[#This Row],['# CM FN]]</f>
        <v>207</v>
      </c>
      <c r="AJ1690" s="3">
        <f>Table1[[#This Row],['# CM TP]]+Table1[[#This Row],['# CM FP]]</f>
        <v>315</v>
      </c>
      <c r="AK1690" s="3">
        <f>Table1[[#This Row],['# CM TN]]+Table1[[#This Row],['# CM FN]]</f>
        <v>685</v>
      </c>
      <c r="AL1690" s="3">
        <f>Table1[[#This Row],[GT_T]]+Table1[[#This Row],[GT_F]]</f>
        <v>1000</v>
      </c>
      <c r="AM1690" s="3">
        <f>IFERROR((Table1[[#This Row],['# CM TP]]+Table1[[#This Row],['# CM TN]])/Table1[[#This Row],[GT_TOT]], 0)</f>
        <v>0.79300000000000004</v>
      </c>
      <c r="AN1690" s="3">
        <f>IFERROR(((Table1[[#This Row],[GT_T]]*Table1[[#This Row],[GT_ML_P]]/Table1[[#This Row],[GT_TOT]])+(Table1[[#This Row],[GT_F]]*Table1[[#This Row],[GT_ML_N]]/Table1[[#This Row],[GT_TOT]]))/Table1[[#This Row],[GT_TOT]],0)</f>
        <v>0.39158999999999999</v>
      </c>
      <c r="AO1690" s="3">
        <f>(Table1[[#This Row],[OBS_ACC]]-Table1[[#This Row],[EXP_ACC]])/(1-Table1[[#This Row],[EXP_ACC]])</f>
        <v>0.65976890583652481</v>
      </c>
      <c r="AP1690" s="3">
        <f>Table1[[#This Row],['# CM TP]]+Table1[[#This Row],['# CM FN]]</f>
        <v>364</v>
      </c>
      <c r="AQ1690" s="3">
        <f>Table1[[#This Row],['# CM TN]]+Table1[[#This Row],['# CM FP]]</f>
        <v>636</v>
      </c>
      <c r="AR1690" s="2">
        <f>IFERROR(Table1[[#This Row],[NUM_T]]/(Table1[[#This Row],[NUM_T]]+Table1[[#This Row],[NUM_F]]),0)</f>
        <v>0.36399999999999999</v>
      </c>
      <c r="AS1690" s="2">
        <f>IFERROR(((LEN(Table1[[#This Row],[Predictors]])-LEN(SUBSTITUTE(Table1[[#This Row],[Predictors]],"_","")))/Table1[[#This Row],[NumPredictors]])-Table1[[#This Row],[P_se]],0)</f>
        <v>0.4</v>
      </c>
      <c r="AT1690" s="2">
        <f>IFERROR((LEN(Table1[[#This Row],[Predictors]])-LEN(SUBSTITUTE(Table1[[#This Row],[Predictors]],".","")))/Table1[[#This Row],[NumPredictors]],0)</f>
        <v>0</v>
      </c>
      <c r="AU16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0" s="2">
        <f>1-(Table1[[#This Row],[P_2gram]]+Table1[[#This Row],[P_order]]+Table1[[#This Row],[P_se]])</f>
        <v>0.6</v>
      </c>
    </row>
    <row r="1691" spans="1:48" x14ac:dyDescent="0.25">
      <c r="A1691" s="26">
        <v>23</v>
      </c>
      <c r="B1691" s="26" t="s">
        <v>645</v>
      </c>
      <c r="C1691" s="26" t="s">
        <v>190</v>
      </c>
      <c r="D1691" s="26" t="s">
        <v>1510</v>
      </c>
      <c r="E1691" s="26">
        <v>4000</v>
      </c>
      <c r="F16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691" s="26" t="s">
        <v>698</v>
      </c>
      <c r="H1691" s="27">
        <v>1</v>
      </c>
      <c r="I1691" s="28">
        <v>42795.809675925928</v>
      </c>
      <c r="J1691" s="26" t="s">
        <v>173</v>
      </c>
      <c r="K1691" s="28" t="s">
        <v>11</v>
      </c>
      <c r="L1691" t="str">
        <f>SUBSTITUTE(SUBSTITUTE(Table1[[#This Row],[PredictorSetsOrig]],"task","act"),"startend","se")</f>
        <v>order</v>
      </c>
      <c r="M1691" s="26" t="s">
        <v>436</v>
      </c>
      <c r="N1691" s="27">
        <v>30</v>
      </c>
      <c r="O1691" s="27">
        <f>IF(Table1[[#This Row],[Algorithm]]="None",0,IF(Table1[[#This Row],[NumPredictors]]&lt;=5,5,IF(Table1[[#This Row],[NumPredictors]]&lt;=10,10,IF(Table1[[#This Row],[NumPredictors]]&lt;=30,30,50))))</f>
        <v>30</v>
      </c>
      <c r="P1691" s="29">
        <v>0.79300000000000004</v>
      </c>
      <c r="Q1691" s="29">
        <v>0.81066666666666698</v>
      </c>
      <c r="R1691" s="26">
        <v>192.12999999999701</v>
      </c>
      <c r="S1691" s="26">
        <v>7.6900000000023301</v>
      </c>
      <c r="T1691" s="26">
        <v>0.95000000000436602</v>
      </c>
      <c r="U1691" s="27">
        <v>4.7207480438016702</v>
      </c>
      <c r="V1691" s="3">
        <v>7.01301931468352</v>
      </c>
      <c r="W1691" s="22">
        <f>IFERROR(Table1[[#This Row],[MutualInformation]]/Table1[[#This Row],[MutualInformationPotential]],0)</f>
        <v>0.67314060206815585</v>
      </c>
      <c r="X1691" s="27">
        <v>0.34497992209007999</v>
      </c>
      <c r="Y1691" s="27">
        <v>0.56006170686872503</v>
      </c>
      <c r="Z1691" s="27">
        <f>IFERROR(Table1[[#This Row],[MutualInformationVsOutcome]]/Table1[[#This Row],[MutualInformationVsOutcomePotential]],0)</f>
        <v>0.61596770116429533</v>
      </c>
      <c r="AA1691" s="26">
        <v>257</v>
      </c>
      <c r="AB1691" s="26">
        <v>536</v>
      </c>
      <c r="AC1691" s="26">
        <v>100</v>
      </c>
      <c r="AD1691" s="26">
        <v>107</v>
      </c>
      <c r="AE1691" s="27" t="s">
        <v>711</v>
      </c>
      <c r="AF16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691" s="17" t="str">
        <f>RIGHT(Table1[[#This Row],[AlgorithmFunc]],LEN(Table1[[#This Row],[AlgorithmFunc]])-16)</f>
        <v>Recursive2Sizes</v>
      </c>
      <c r="AH1691" s="27">
        <f>Table1[[#This Row],['# CM TP]]+Table1[[#This Row],['# CM TN]]</f>
        <v>793</v>
      </c>
      <c r="AI1691" s="27">
        <f>Table1[[#This Row],['# CM FP]]+Table1[[#This Row],['# CM FN]]</f>
        <v>207</v>
      </c>
      <c r="AJ1691" s="27">
        <f>Table1[[#This Row],['# CM TP]]+Table1[[#This Row],['# CM FP]]</f>
        <v>357</v>
      </c>
      <c r="AK1691" s="27">
        <f>Table1[[#This Row],['# CM TN]]+Table1[[#This Row],['# CM FN]]</f>
        <v>643</v>
      </c>
      <c r="AL1691" s="27">
        <f>Table1[[#This Row],[GT_T]]+Table1[[#This Row],[GT_F]]</f>
        <v>1000</v>
      </c>
      <c r="AM1691" s="27">
        <f>IFERROR((Table1[[#This Row],['# CM TP]]+Table1[[#This Row],['# CM TN]])/Table1[[#This Row],[GT_TOT]], 0)</f>
        <v>0.79300000000000004</v>
      </c>
      <c r="AN1691" s="27">
        <f>IFERROR(((Table1[[#This Row],[GT_T]]*Table1[[#This Row],[GT_ML_P]]/Table1[[#This Row],[GT_TOT]])+(Table1[[#This Row],[GT_F]]*Table1[[#This Row],[GT_ML_N]]/Table1[[#This Row],[GT_TOT]]))/Table1[[#This Row],[GT_TOT]],0)</f>
        <v>0.41620200000000002</v>
      </c>
      <c r="AO1691" s="27">
        <f>(Table1[[#This Row],[OBS_ACC]]-Table1[[#This Row],[EXP_ACC]])/(1-Table1[[#This Row],[EXP_ACC]])</f>
        <v>0.64542530121720187</v>
      </c>
      <c r="AP1691" s="27">
        <f>Table1[[#This Row],['# CM TP]]+Table1[[#This Row],['# CM FN]]</f>
        <v>364</v>
      </c>
      <c r="AQ1691" s="27">
        <f>Table1[[#This Row],['# CM TN]]+Table1[[#This Row],['# CM FP]]</f>
        <v>636</v>
      </c>
      <c r="AR1691" s="29">
        <f>IFERROR(Table1[[#This Row],[NUM_T]]/(Table1[[#This Row],[NUM_T]]+Table1[[#This Row],[NUM_F]]),0)</f>
        <v>0.36399999999999999</v>
      </c>
      <c r="AS1691" s="29">
        <f>IFERROR(((LEN(Table1[[#This Row],[Predictors]])-LEN(SUBSTITUTE(Table1[[#This Row],[Predictors]],"_","")))/Table1[[#This Row],[NumPredictors]])-Table1[[#This Row],[P_se]],0)</f>
        <v>0</v>
      </c>
      <c r="AT1691" s="29">
        <f>IFERROR((LEN(Table1[[#This Row],[Predictors]])-LEN(SUBSTITUTE(Table1[[#This Row],[Predictors]],".","")))/Table1[[#This Row],[NumPredictors]],0)</f>
        <v>1</v>
      </c>
      <c r="AU169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1" s="29">
        <f>1-(Table1[[#This Row],[P_2gram]]+Table1[[#This Row],[P_order]]+Table1[[#This Row],[P_se]])</f>
        <v>0</v>
      </c>
    </row>
    <row r="1692" spans="1:48" x14ac:dyDescent="0.25">
      <c r="A1692">
        <v>19</v>
      </c>
      <c r="B1692" t="s">
        <v>645</v>
      </c>
      <c r="C1692" t="s">
        <v>1503</v>
      </c>
      <c r="D1692" t="s">
        <v>1507</v>
      </c>
      <c r="E1692">
        <v>13087</v>
      </c>
      <c r="F16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692" t="s">
        <v>1885</v>
      </c>
      <c r="H1692" s="3">
        <v>1</v>
      </c>
      <c r="I1692" s="1">
        <v>43141.766423611109</v>
      </c>
      <c r="J1692" t="s">
        <v>484</v>
      </c>
      <c r="K1692" t="s">
        <v>11</v>
      </c>
      <c r="L1692" t="str">
        <f>SUBSTITUTE(SUBSTITUTE(Table1[[#This Row],[PredictorSetsOrig]],"task","act"),"startend","se")</f>
        <v>act,se</v>
      </c>
      <c r="M1692" s="32" t="s">
        <v>14</v>
      </c>
      <c r="N1692" s="3">
        <v>30</v>
      </c>
      <c r="O1692" s="3">
        <f>IF(Table1[[#This Row],[Algorithm]]="None",0,IF(Table1[[#This Row],[NumPredictors]]&lt;=5,5,IF(Table1[[#This Row],[NumPredictors]]&lt;=10,10,IF(Table1[[#This Row],[NumPredictors]]&lt;=30,30,50))))</f>
        <v>30</v>
      </c>
      <c r="P1692" s="2">
        <v>0.91350855745721304</v>
      </c>
      <c r="Q1692" s="2">
        <v>0.91716760061130898</v>
      </c>
      <c r="R1692">
        <v>0.19999999999890899</v>
      </c>
      <c r="S1692">
        <v>23.1100000000006</v>
      </c>
      <c r="T1692">
        <v>0.32999999999992702</v>
      </c>
      <c r="U1692" s="3">
        <v>5.1171275417401896</v>
      </c>
      <c r="V1692" s="17"/>
      <c r="W1692" s="22">
        <f>IFERROR(Table1[[#This Row],[MutualInformation]]/Table1[[#This Row],[MutualInformationPotential]],0)</f>
        <v>0</v>
      </c>
      <c r="X1692" s="3">
        <v>0.49692107721517698</v>
      </c>
      <c r="Y1692" s="3"/>
      <c r="Z1692" s="3">
        <f>IFERROR(Table1[[#This Row],[MutualInformationVsOutcome]]/Table1[[#This Row],[MutualInformationVsOutcomePotential]],0)</f>
        <v>0</v>
      </c>
      <c r="AA1692">
        <v>681</v>
      </c>
      <c r="AB1692">
        <v>2308</v>
      </c>
      <c r="AC1692">
        <v>146</v>
      </c>
      <c r="AD1692">
        <v>137</v>
      </c>
      <c r="AE1692" s="3" t="s">
        <v>1896</v>
      </c>
      <c r="AF169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692" s="17" t="str">
        <f>RIGHT(Table1[[#This Row],[AlgorithmFunc]],LEN(Table1[[#This Row],[AlgorithmFunc]])-16)</f>
        <v>MRMREnsemble5</v>
      </c>
      <c r="AH1692" s="3">
        <f>Table1[[#This Row],['# CM TP]]+Table1[[#This Row],['# CM TN]]</f>
        <v>2989</v>
      </c>
      <c r="AI1692" s="3">
        <f>Table1[[#This Row],['# CM FP]]+Table1[[#This Row],['# CM FN]]</f>
        <v>283</v>
      </c>
      <c r="AJ1692" s="3">
        <f>Table1[[#This Row],['# CM TP]]+Table1[[#This Row],['# CM FP]]</f>
        <v>827</v>
      </c>
      <c r="AK1692" s="3">
        <f>Table1[[#This Row],['# CM TN]]+Table1[[#This Row],['# CM FN]]</f>
        <v>2445</v>
      </c>
      <c r="AL1692" s="3">
        <f>Table1[[#This Row],[GT_T]]+Table1[[#This Row],[GT_F]]</f>
        <v>3272</v>
      </c>
      <c r="AM1692" s="3">
        <f>IFERROR((Table1[[#This Row],['# CM TP]]+Table1[[#This Row],['# CM TN]])/Table1[[#This Row],[GT_TOT]], 0)</f>
        <v>0.91350855745721271</v>
      </c>
      <c r="AN1692" s="3">
        <f>IFERROR(((Table1[[#This Row],[GT_T]]*Table1[[#This Row],[GT_ML_P]]/Table1[[#This Row],[GT_TOT]])+(Table1[[#This Row],[GT_F]]*Table1[[#This Row],[GT_ML_N]]/Table1[[#This Row],[GT_TOT]]))/Table1[[#This Row],[GT_TOT]],0)</f>
        <v>0.29552052384909222</v>
      </c>
      <c r="AO1692" s="3">
        <f>(Table1[[#This Row],[OBS_ACC]]-Table1[[#This Row],[EXP_ACC]])/(1-Table1[[#This Row],[EXP_ACC]])</f>
        <v>0.87722645517602016</v>
      </c>
      <c r="AP1692" s="3">
        <f>Table1[[#This Row],['# CM TP]]+Table1[[#This Row],['# CM FN]]</f>
        <v>818</v>
      </c>
      <c r="AQ1692" s="3">
        <f>Table1[[#This Row],['# CM TN]]+Table1[[#This Row],['# CM FP]]</f>
        <v>2454</v>
      </c>
      <c r="AR1692" s="2">
        <f>IFERROR(Table1[[#This Row],[NUM_T]]/(Table1[[#This Row],[NUM_T]]+Table1[[#This Row],[NUM_F]]),0)</f>
        <v>0.25</v>
      </c>
      <c r="AS1692" s="2">
        <f>IFERROR(((LEN(Table1[[#This Row],[Predictors]])-LEN(SUBSTITUTE(Table1[[#This Row],[Predictors]],"_","")))/Table1[[#This Row],[NumPredictors]])-Table1[[#This Row],[P_se]],0)</f>
        <v>7.7777777777777779E-2</v>
      </c>
      <c r="AT1692" s="2">
        <f>IFERROR((LEN(Table1[[#This Row],[Predictors]])-LEN(SUBSTITUTE(Table1[[#This Row],[Predictors]],".","")))/Table1[[#This Row],[NumPredictors]],0)</f>
        <v>0</v>
      </c>
      <c r="AU16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0.15555555555555556</v>
      </c>
      <c r="AV1692" s="2">
        <f>1-(Table1[[#This Row],[P_2gram]]+Table1[[#This Row],[P_order]]+Table1[[#This Row],[P_se]])</f>
        <v>0.76666666666666661</v>
      </c>
    </row>
    <row r="1693" spans="1:48" x14ac:dyDescent="0.25">
      <c r="A1693">
        <v>9</v>
      </c>
      <c r="B1693" t="s">
        <v>645</v>
      </c>
      <c r="C1693" t="s">
        <v>190</v>
      </c>
      <c r="D1693" s="26" t="s">
        <v>1510</v>
      </c>
      <c r="E1693">
        <v>40000</v>
      </c>
      <c r="F16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693" t="s">
        <v>398</v>
      </c>
      <c r="H1693" s="3">
        <v>1</v>
      </c>
      <c r="I1693" s="1">
        <v>42782.862210648149</v>
      </c>
      <c r="J1693" t="s">
        <v>159</v>
      </c>
      <c r="K1693" t="s">
        <v>11</v>
      </c>
      <c r="L1693" t="str">
        <f>SUBSTITUTE(SUBSTITUTE(Table1[[#This Row],[PredictorSetsOrig]],"task","act"),"startend","se")</f>
        <v>act</v>
      </c>
      <c r="M1693" s="14" t="s">
        <v>12</v>
      </c>
      <c r="N1693" s="3">
        <v>10</v>
      </c>
      <c r="O1693" s="3">
        <f>IF(Table1[[#This Row],[Algorithm]]="None",0,IF(Table1[[#This Row],[NumPredictors]]&lt;=5,5,IF(Table1[[#This Row],[NumPredictors]]&lt;=10,10,IF(Table1[[#This Row],[NumPredictors]]&lt;=30,30,50))))</f>
        <v>10</v>
      </c>
      <c r="P1693" s="2">
        <v>0.79279999999999995</v>
      </c>
      <c r="Q1693" s="2">
        <v>0.80500000000000005</v>
      </c>
      <c r="R1693">
        <v>9</v>
      </c>
      <c r="S1693">
        <v>36.9400000000023</v>
      </c>
      <c r="T1693">
        <v>0.59000000000378305</v>
      </c>
      <c r="U1693" s="3">
        <v>2.5134912134238001</v>
      </c>
      <c r="V1693" s="17">
        <v>7.1966069442004104</v>
      </c>
      <c r="W1693" s="22">
        <f>IFERROR(Table1[[#This Row],[MutualInformation]]/Table1[[#This Row],[MutualInformationPotential]],0)</f>
        <v>0.34926059362591261</v>
      </c>
      <c r="X1693" s="3">
        <v>0.13105524728704401</v>
      </c>
      <c r="Y1693" s="3">
        <v>0.38211591722921801</v>
      </c>
      <c r="Z1693" s="3">
        <f>IFERROR(Table1[[#This Row],[MutualInformationVsOutcome]]/Table1[[#This Row],[MutualInformationVsOutcomePotential]],0)</f>
        <v>0.34297248917905859</v>
      </c>
      <c r="AA1693">
        <v>36</v>
      </c>
      <c r="AB1693">
        <v>7892</v>
      </c>
      <c r="AC1693">
        <v>46</v>
      </c>
      <c r="AD1693">
        <v>2026</v>
      </c>
      <c r="AE1693" s="3" t="s">
        <v>376</v>
      </c>
      <c r="AF16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693" s="17" t="str">
        <f>RIGHT(Table1[[#This Row],[AlgorithmFunc]],LEN(Table1[[#This Row],[AlgorithmFunc]])-16)</f>
        <v>LASSORepeated</v>
      </c>
      <c r="AH1693" s="3">
        <f>Table1[[#This Row],['# CM TP]]+Table1[[#This Row],['# CM TN]]</f>
        <v>7928</v>
      </c>
      <c r="AI1693" s="3">
        <f>Table1[[#This Row],['# CM FP]]+Table1[[#This Row],['# CM FN]]</f>
        <v>2072</v>
      </c>
      <c r="AJ1693" s="3">
        <f>Table1[[#This Row],['# CM TP]]+Table1[[#This Row],['# CM FP]]</f>
        <v>82</v>
      </c>
      <c r="AK1693" s="3">
        <f>Table1[[#This Row],['# CM TN]]+Table1[[#This Row],['# CM FN]]</f>
        <v>9918</v>
      </c>
      <c r="AL1693" s="3">
        <f>Table1[[#This Row],[GT_T]]+Table1[[#This Row],[GT_F]]</f>
        <v>10000</v>
      </c>
      <c r="AM1693" s="3">
        <f>IFERROR((Table1[[#This Row],['# CM TP]]+Table1[[#This Row],['# CM TN]])/Table1[[#This Row],[GT_TOT]], 0)</f>
        <v>0.79279999999999995</v>
      </c>
      <c r="AN1693" s="3">
        <f>IFERROR(((Table1[[#This Row],[GT_T]]*Table1[[#This Row],[GT_ML_P]]/Table1[[#This Row],[GT_TOT]])+(Table1[[#This Row],[GT_F]]*Table1[[#This Row],[GT_ML_N]]/Table1[[#This Row],[GT_TOT]]))/Table1[[#This Row],[GT_TOT]],0)</f>
        <v>0.21200191999999998</v>
      </c>
      <c r="AO1693" s="3">
        <f>(Table1[[#This Row],[OBS_ACC]]-Table1[[#This Row],[EXP_ACC]])/(1-Table1[[#This Row],[EXP_ACC]])</f>
        <v>0.73705519688575882</v>
      </c>
      <c r="AP1693" s="3">
        <f>Table1[[#This Row],['# CM TP]]+Table1[[#This Row],['# CM FN]]</f>
        <v>2062</v>
      </c>
      <c r="AQ1693" s="3">
        <f>Table1[[#This Row],['# CM TN]]+Table1[[#This Row],['# CM FP]]</f>
        <v>7938</v>
      </c>
      <c r="AR1693" s="2">
        <f>IFERROR(Table1[[#This Row],[NUM_T]]/(Table1[[#This Row],[NUM_T]]+Table1[[#This Row],[NUM_F]]),0)</f>
        <v>0.20619999999999999</v>
      </c>
      <c r="AS1693" s="2">
        <f>IFERROR(((LEN(Table1[[#This Row],[Predictors]])-LEN(SUBSTITUTE(Table1[[#This Row],[Predictors]],"_","")))/Table1[[#This Row],[NumPredictors]])-Table1[[#This Row],[P_se]],0)</f>
        <v>0</v>
      </c>
      <c r="AT1693" s="2">
        <f>IFERROR((LEN(Table1[[#This Row],[Predictors]])-LEN(SUBSTITUTE(Table1[[#This Row],[Predictors]],".","")))/Table1[[#This Row],[NumPredictors]],0)</f>
        <v>0</v>
      </c>
      <c r="AU16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3" s="2">
        <f>1-(Table1[[#This Row],[P_2gram]]+Table1[[#This Row],[P_order]]+Table1[[#This Row],[P_se]])</f>
        <v>1</v>
      </c>
    </row>
    <row r="1694" spans="1:48" x14ac:dyDescent="0.25">
      <c r="A1694">
        <v>84</v>
      </c>
      <c r="B1694" t="s">
        <v>645</v>
      </c>
      <c r="C1694" t="s">
        <v>190</v>
      </c>
      <c r="D1694" s="26" t="s">
        <v>1510</v>
      </c>
      <c r="E1694">
        <v>20000</v>
      </c>
      <c r="F16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694" t="s">
        <v>719</v>
      </c>
      <c r="H1694" s="3">
        <v>1</v>
      </c>
      <c r="I1694" s="1">
        <v>42798.123391203706</v>
      </c>
      <c r="J1694" t="s">
        <v>159</v>
      </c>
      <c r="K1694" t="s">
        <v>11</v>
      </c>
      <c r="L1694" t="str">
        <f>SUBSTITUTE(SUBSTITUTE(Table1[[#This Row],[PredictorSetsOrig]],"task","act"),"startend","se")</f>
        <v>2gram,order</v>
      </c>
      <c r="M1694" s="14" t="s">
        <v>438</v>
      </c>
      <c r="N1694" s="3">
        <v>10</v>
      </c>
      <c r="O1694" s="3">
        <f>IF(Table1[[#This Row],[Algorithm]]="None",0,IF(Table1[[#This Row],[NumPredictors]]&lt;=5,5,IF(Table1[[#This Row],[NumPredictors]]&lt;=10,10,IF(Table1[[#This Row],[NumPredictors]]&lt;=30,30,50))))</f>
        <v>10</v>
      </c>
      <c r="P1694" s="2">
        <v>0.79259999999999997</v>
      </c>
      <c r="Q1694" s="2">
        <v>0.79359999999999997</v>
      </c>
      <c r="R1694" s="1">
        <v>4022.87</v>
      </c>
      <c r="S1694" s="3">
        <v>17.899999999994201</v>
      </c>
      <c r="T1694" s="1">
        <v>7.8200000000069796</v>
      </c>
      <c r="U1694" s="3">
        <v>1.35914461886528</v>
      </c>
      <c r="V1694" s="17">
        <v>8.1399388169154694</v>
      </c>
      <c r="W1694" s="22">
        <f>IFERROR(Table1[[#This Row],[MutualInformation]]/Table1[[#This Row],[MutualInformationPotential]],0)</f>
        <v>0.16697233842112727</v>
      </c>
      <c r="X1694" s="3">
        <v>0.105381199261126</v>
      </c>
      <c r="Y1694" s="3">
        <v>0.49173571705802399</v>
      </c>
      <c r="Z1694" s="3">
        <f>IFERROR(Table1[[#This Row],[MutualInformationVsOutcome]]/Table1[[#This Row],[MutualInformationVsOutcomePotential]],0)</f>
        <v>0.2143045453187839</v>
      </c>
      <c r="AA1694">
        <v>368</v>
      </c>
      <c r="AB1694">
        <v>3595</v>
      </c>
      <c r="AC1694">
        <v>246</v>
      </c>
      <c r="AD1694">
        <v>791</v>
      </c>
      <c r="AE1694" s="3" t="s">
        <v>793</v>
      </c>
      <c r="AF16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694" s="17" t="str">
        <f>RIGHT(Table1[[#This Row],[AlgorithmFunc]],LEN(Table1[[#This Row],[AlgorithmFunc]])-16)</f>
        <v>LASSORepeated</v>
      </c>
      <c r="AH1694" s="3">
        <f>Table1[[#This Row],['# CM TP]]+Table1[[#This Row],['# CM TN]]</f>
        <v>3963</v>
      </c>
      <c r="AI1694" s="3">
        <f>Table1[[#This Row],['# CM FP]]+Table1[[#This Row],['# CM FN]]</f>
        <v>1037</v>
      </c>
      <c r="AJ1694" s="3">
        <f>Table1[[#This Row],['# CM TP]]+Table1[[#This Row],['# CM FP]]</f>
        <v>614</v>
      </c>
      <c r="AK1694" s="3">
        <f>Table1[[#This Row],['# CM TN]]+Table1[[#This Row],['# CM FN]]</f>
        <v>4386</v>
      </c>
      <c r="AL1694" s="3">
        <f>Table1[[#This Row],[GT_T]]+Table1[[#This Row],[GT_F]]</f>
        <v>5000</v>
      </c>
      <c r="AM1694" s="3">
        <f>IFERROR((Table1[[#This Row],['# CM TP]]+Table1[[#This Row],['# CM TN]])/Table1[[#This Row],[GT_TOT]], 0)</f>
        <v>0.79259999999999997</v>
      </c>
      <c r="AN1694" s="3">
        <f>IFERROR(((Table1[[#This Row],[GT_T]]*Table1[[#This Row],[GT_ML_P]]/Table1[[#This Row],[GT_TOT]])+(Table1[[#This Row],[GT_F]]*Table1[[#This Row],[GT_ML_N]]/Table1[[#This Row],[GT_TOT]]))/Table1[[#This Row],[GT_TOT]],0)</f>
        <v>0.27926255999999999</v>
      </c>
      <c r="AO1694" s="3">
        <f>(Table1[[#This Row],[OBS_ACC]]-Table1[[#This Row],[EXP_ACC]])/(1-Table1[[#This Row],[EXP_ACC]])</f>
        <v>0.71223917547560722</v>
      </c>
      <c r="AP1694" s="3">
        <f>Table1[[#This Row],['# CM TP]]+Table1[[#This Row],['# CM FN]]</f>
        <v>1159</v>
      </c>
      <c r="AQ1694" s="3">
        <f>Table1[[#This Row],['# CM TN]]+Table1[[#This Row],['# CM FP]]</f>
        <v>3841</v>
      </c>
      <c r="AR1694" s="2">
        <f>IFERROR(Table1[[#This Row],[NUM_T]]/(Table1[[#This Row],[NUM_T]]+Table1[[#This Row],[NUM_F]]),0)</f>
        <v>0.23180000000000001</v>
      </c>
      <c r="AS1694" s="2">
        <f>IFERROR(((LEN(Table1[[#This Row],[Predictors]])-LEN(SUBSTITUTE(Table1[[#This Row],[Predictors]],"_","")))/Table1[[#This Row],[NumPredictors]])-Table1[[#This Row],[P_se]],0)</f>
        <v>1</v>
      </c>
      <c r="AT1694" s="2">
        <f>IFERROR((LEN(Table1[[#This Row],[Predictors]])-LEN(SUBSTITUTE(Table1[[#This Row],[Predictors]],".","")))/Table1[[#This Row],[NumPredictors]],0)</f>
        <v>0</v>
      </c>
      <c r="AU16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4" s="2">
        <f>1-(Table1[[#This Row],[P_2gram]]+Table1[[#This Row],[P_order]]+Table1[[#This Row],[P_se]])</f>
        <v>0</v>
      </c>
    </row>
    <row r="1695" spans="1:48" x14ac:dyDescent="0.25">
      <c r="A1695">
        <v>12</v>
      </c>
      <c r="B1695" t="s">
        <v>645</v>
      </c>
      <c r="C1695" t="s">
        <v>190</v>
      </c>
      <c r="D1695" s="26" t="s">
        <v>1510</v>
      </c>
      <c r="E1695">
        <v>4000</v>
      </c>
      <c r="F16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H1695" s="3">
        <v>1</v>
      </c>
      <c r="I1695" s="1">
        <v>42772.867361111108</v>
      </c>
      <c r="J1695" t="s">
        <v>51</v>
      </c>
      <c r="K1695" t="s">
        <v>11</v>
      </c>
      <c r="L1695" t="str">
        <f>SUBSTITUTE(SUBSTITUTE(Table1[[#This Row],[PredictorSetsOrig]],"task","act"),"startend","se")</f>
        <v>act,se,order</v>
      </c>
      <c r="M1695" s="14" t="s">
        <v>18</v>
      </c>
      <c r="N1695" s="27">
        <v>50</v>
      </c>
      <c r="O1695" s="3">
        <f>IF(Table1[[#This Row],[Algorithm]]="None",0,IF(Table1[[#This Row],[NumPredictors]]&lt;=5,5,IF(Table1[[#This Row],[NumPredictors]]&lt;=10,10,IF(Table1[[#This Row],[NumPredictors]]&lt;=30,30,50))))</f>
        <v>50</v>
      </c>
      <c r="P1695" s="2">
        <v>0.79200000000000004</v>
      </c>
      <c r="Q1695" s="2">
        <v>0.82699999999999996</v>
      </c>
      <c r="R1695">
        <v>5.25</v>
      </c>
      <c r="S1695">
        <v>9.08</v>
      </c>
      <c r="T1695">
        <v>0.25</v>
      </c>
      <c r="U1695" s="3">
        <v>6.4348666720404397</v>
      </c>
      <c r="V1695" s="17">
        <v>7.28892414629368</v>
      </c>
      <c r="W1695" s="22">
        <f>IFERROR(Table1[[#This Row],[MutualInformation]]/Table1[[#This Row],[MutualInformationPotential]],0)</f>
        <v>0.88282804744407761</v>
      </c>
      <c r="X1695" s="27">
        <v>0.483272290118263</v>
      </c>
      <c r="Y1695" s="3">
        <v>0.62004340356102405</v>
      </c>
      <c r="Z1695" s="3">
        <f>IFERROR(Table1[[#This Row],[MutualInformationVsOutcome]]/Table1[[#This Row],[MutualInformationVsOutcomePotential]],0)</f>
        <v>0.77941687201692778</v>
      </c>
      <c r="AA1695">
        <v>250</v>
      </c>
      <c r="AB1695">
        <v>542</v>
      </c>
      <c r="AC1695">
        <v>94</v>
      </c>
      <c r="AD1695">
        <v>114</v>
      </c>
      <c r="AE1695" s="3" t="s">
        <v>115</v>
      </c>
      <c r="AF16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695" s="17" t="str">
        <f>RIGHT(Table1[[#This Row],[AlgorithmFunc]],LEN(Table1[[#This Row],[AlgorithmFunc]])-16)</f>
        <v>ClusterImportance</v>
      </c>
      <c r="AH1695" s="3">
        <f>Table1[[#This Row],['# CM TP]]+Table1[[#This Row],['# CM TN]]</f>
        <v>792</v>
      </c>
      <c r="AI1695" s="3">
        <f>Table1[[#This Row],['# CM FP]]+Table1[[#This Row],['# CM FN]]</f>
        <v>208</v>
      </c>
      <c r="AJ1695" s="3">
        <f>Table1[[#This Row],['# CM TP]]+Table1[[#This Row],['# CM FP]]</f>
        <v>344</v>
      </c>
      <c r="AK1695" s="3">
        <f>Table1[[#This Row],['# CM TN]]+Table1[[#This Row],['# CM FN]]</f>
        <v>656</v>
      </c>
      <c r="AL1695" s="3">
        <f>Table1[[#This Row],[GT_T]]+Table1[[#This Row],[GT_F]]</f>
        <v>1000</v>
      </c>
      <c r="AM1695" s="3">
        <f>IFERROR((Table1[[#This Row],['# CM TP]]+Table1[[#This Row],['# CM TN]])/Table1[[#This Row],[GT_TOT]], 0)</f>
        <v>0.79200000000000004</v>
      </c>
      <c r="AN1695" s="3">
        <f>IFERROR(((Table1[[#This Row],[GT_T]]*Table1[[#This Row],[GT_ML_P]]/Table1[[#This Row],[GT_TOT]])+(Table1[[#This Row],[GT_F]]*Table1[[#This Row],[GT_ML_N]]/Table1[[#This Row],[GT_TOT]]))/Table1[[#This Row],[GT_TOT]],0)</f>
        <v>0.40889599999999998</v>
      </c>
      <c r="AO1695" s="3">
        <f>(Table1[[#This Row],[OBS_ACC]]-Table1[[#This Row],[EXP_ACC]])/(1-Table1[[#This Row],[EXP_ACC]])</f>
        <v>0.64811606756171503</v>
      </c>
      <c r="AP1695" s="3">
        <f>Table1[[#This Row],['# CM TP]]+Table1[[#This Row],['# CM FN]]</f>
        <v>364</v>
      </c>
      <c r="AQ1695" s="3">
        <f>Table1[[#This Row],['# CM TN]]+Table1[[#This Row],['# CM FP]]</f>
        <v>636</v>
      </c>
      <c r="AR1695" s="2">
        <f>IFERROR(Table1[[#This Row],[NUM_T]]/(Table1[[#This Row],[NUM_T]]+Table1[[#This Row],[NUM_F]]),0)</f>
        <v>0.36399999999999999</v>
      </c>
      <c r="AS1695" s="2">
        <f>IFERROR(((LEN(Table1[[#This Row],[Predictors]])-LEN(SUBSTITUTE(Table1[[#This Row],[Predictors]],"_","")))/Table1[[#This Row],[NumPredictors]])-Table1[[#This Row],[P_se]],0)</f>
        <v>6.666666666666668E-3</v>
      </c>
      <c r="AT1695" s="2">
        <f>IFERROR((LEN(Table1[[#This Row],[Predictors]])-LEN(SUBSTITUTE(Table1[[#This Row],[Predictors]],".","")))/Table1[[#This Row],[NumPredictors]],0)</f>
        <v>0.86</v>
      </c>
      <c r="AU16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1.3333333333333332E-2</v>
      </c>
      <c r="AV1695" s="2">
        <f>1-(Table1[[#This Row],[P_2gram]]+Table1[[#This Row],[P_order]]+Table1[[#This Row],[P_se]])</f>
        <v>0.12</v>
      </c>
    </row>
    <row r="1696" spans="1:48" x14ac:dyDescent="0.25">
      <c r="A1696" s="26">
        <v>97</v>
      </c>
      <c r="B1696" s="26" t="s">
        <v>645</v>
      </c>
      <c r="C1696" s="26" t="s">
        <v>190</v>
      </c>
      <c r="D1696" s="26" t="s">
        <v>1510</v>
      </c>
      <c r="E1696" s="26">
        <v>4000</v>
      </c>
      <c r="F16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696" s="26" t="s">
        <v>528</v>
      </c>
      <c r="H1696" s="27">
        <v>1</v>
      </c>
      <c r="I1696" s="28">
        <v>42785.217569444445</v>
      </c>
      <c r="J1696" s="26" t="s">
        <v>173</v>
      </c>
      <c r="K1696" s="26" t="s">
        <v>11</v>
      </c>
      <c r="L1696" t="str">
        <f>SUBSTITUTE(SUBSTITUTE(Table1[[#This Row],[PredictorSetsOrig]],"task","act"),"startend","se")</f>
        <v>2gram</v>
      </c>
      <c r="M1696" s="14" t="s">
        <v>434</v>
      </c>
      <c r="N1696" s="27">
        <v>10</v>
      </c>
      <c r="O1696" s="27">
        <f>IF(Table1[[#This Row],[Algorithm]]="None",0,IF(Table1[[#This Row],[NumPredictors]]&lt;=5,5,IF(Table1[[#This Row],[NumPredictors]]&lt;=10,10,IF(Table1[[#This Row],[NumPredictors]]&lt;=30,30,50))))</f>
        <v>10</v>
      </c>
      <c r="P1696" s="29">
        <v>0.79200000000000004</v>
      </c>
      <c r="Q1696" s="29">
        <v>0.80433333333333301</v>
      </c>
      <c r="R1696" s="26">
        <v>201.140000000003</v>
      </c>
      <c r="S1696" s="26">
        <v>3.9900000000015998</v>
      </c>
      <c r="T1696" s="26">
        <v>0.61000000000058197</v>
      </c>
      <c r="U1696" s="27">
        <v>4.0243731356197197</v>
      </c>
      <c r="V1696" s="17">
        <v>7.30761563701172</v>
      </c>
      <c r="W1696" s="22">
        <f>IFERROR(Table1[[#This Row],[MutualInformation]]/Table1[[#This Row],[MutualInformationPotential]],0)</f>
        <v>0.55070947016384042</v>
      </c>
      <c r="X1696" s="27">
        <v>0.32231691142491797</v>
      </c>
      <c r="Y1696" s="3">
        <v>0.62240735263359004</v>
      </c>
      <c r="Z1696" s="27">
        <f>IFERROR(Table1[[#This Row],[MutualInformationVsOutcome]]/Table1[[#This Row],[MutualInformationVsOutcomePotential]],0)</f>
        <v>0.5178552439348596</v>
      </c>
      <c r="AA1696" s="26">
        <v>230</v>
      </c>
      <c r="AB1696" s="26">
        <v>562</v>
      </c>
      <c r="AC1696" s="26">
        <v>74</v>
      </c>
      <c r="AD1696" s="26">
        <v>134</v>
      </c>
      <c r="AE1696" s="27" t="s">
        <v>556</v>
      </c>
      <c r="AF16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696" s="17" t="str">
        <f>RIGHT(Table1[[#This Row],[AlgorithmFunc]],LEN(Table1[[#This Row],[AlgorithmFunc]])-16)</f>
        <v>Recursive2Sizes</v>
      </c>
      <c r="AH1696" s="27">
        <f>Table1[[#This Row],['# CM TP]]+Table1[[#This Row],['# CM TN]]</f>
        <v>792</v>
      </c>
      <c r="AI1696" s="27">
        <f>Table1[[#This Row],['# CM FP]]+Table1[[#This Row],['# CM FN]]</f>
        <v>208</v>
      </c>
      <c r="AJ1696" s="27">
        <f>Table1[[#This Row],['# CM TP]]+Table1[[#This Row],['# CM FP]]</f>
        <v>304</v>
      </c>
      <c r="AK1696" s="27">
        <f>Table1[[#This Row],['# CM TN]]+Table1[[#This Row],['# CM FN]]</f>
        <v>696</v>
      </c>
      <c r="AL1696" s="27">
        <f>Table1[[#This Row],[GT_T]]+Table1[[#This Row],[GT_F]]</f>
        <v>1000</v>
      </c>
      <c r="AM1696" s="27">
        <f>IFERROR((Table1[[#This Row],['# CM TP]]+Table1[[#This Row],['# CM TN]])/Table1[[#This Row],[GT_TOT]], 0)</f>
        <v>0.79200000000000004</v>
      </c>
      <c r="AN1696" s="27">
        <f>IFERROR(((Table1[[#This Row],[GT_T]]*Table1[[#This Row],[GT_ML_P]]/Table1[[#This Row],[GT_TOT]])+(Table1[[#This Row],[GT_F]]*Table1[[#This Row],[GT_ML_N]]/Table1[[#This Row],[GT_TOT]]))/Table1[[#This Row],[GT_TOT]],0)</f>
        <v>0.38553599999999999</v>
      </c>
      <c r="AO1696" s="27">
        <f>(Table1[[#This Row],[OBS_ACC]]-Table1[[#This Row],[EXP_ACC]])/(1-Table1[[#This Row],[EXP_ACC]])</f>
        <v>0.66149359441724831</v>
      </c>
      <c r="AP1696" s="27">
        <f>Table1[[#This Row],['# CM TP]]+Table1[[#This Row],['# CM FN]]</f>
        <v>364</v>
      </c>
      <c r="AQ1696" s="27">
        <f>Table1[[#This Row],['# CM TN]]+Table1[[#This Row],['# CM FP]]</f>
        <v>636</v>
      </c>
      <c r="AR1696" s="29">
        <f>IFERROR(Table1[[#This Row],[NUM_T]]/(Table1[[#This Row],[NUM_T]]+Table1[[#This Row],[NUM_F]]),0)</f>
        <v>0.36399999999999999</v>
      </c>
      <c r="AS1696" s="29">
        <f>IFERROR(((LEN(Table1[[#This Row],[Predictors]])-LEN(SUBSTITUTE(Table1[[#This Row],[Predictors]],"_","")))/Table1[[#This Row],[NumPredictors]])-Table1[[#This Row],[P_se]],0)</f>
        <v>1</v>
      </c>
      <c r="AT1696" s="29">
        <f>IFERROR((LEN(Table1[[#This Row],[Predictors]])-LEN(SUBSTITUTE(Table1[[#This Row],[Predictors]],".","")))/Table1[[#This Row],[NumPredictors]],0)</f>
        <v>0</v>
      </c>
      <c r="AU169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6" s="29">
        <f>1-(Table1[[#This Row],[P_2gram]]+Table1[[#This Row],[P_order]]+Table1[[#This Row],[P_se]])</f>
        <v>0</v>
      </c>
    </row>
    <row r="1697" spans="1:48" x14ac:dyDescent="0.25">
      <c r="A1697">
        <v>4</v>
      </c>
      <c r="B1697" t="s">
        <v>645</v>
      </c>
      <c r="C1697" t="s">
        <v>942</v>
      </c>
      <c r="D1697" t="s">
        <v>1509</v>
      </c>
      <c r="E1697">
        <v>1143</v>
      </c>
      <c r="F16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697" t="s">
        <v>1536</v>
      </c>
      <c r="H1697" s="3">
        <v>1</v>
      </c>
      <c r="I1697" s="1">
        <v>43124.936550925922</v>
      </c>
      <c r="J1697" t="s">
        <v>37</v>
      </c>
      <c r="K1697" t="s">
        <v>11</v>
      </c>
      <c r="L1697" t="str">
        <f>SUBSTITUTE(SUBSTITUTE(Table1[[#This Row],[PredictorSetsOrig]],"task","act"),"startend","se")</f>
        <v>act,se,2gram,order</v>
      </c>
      <c r="M1697" s="32" t="s">
        <v>20</v>
      </c>
      <c r="N1697" s="3">
        <v>30</v>
      </c>
      <c r="O1697" s="3">
        <f>IF(Table1[[#This Row],[Algorithm]]="None",0,IF(Table1[[#This Row],[NumPredictors]]&lt;=5,5,IF(Table1[[#This Row],[NumPredictors]]&lt;=10,10,IF(Table1[[#This Row],[NumPredictors]]&lt;=30,30,50))))</f>
        <v>30</v>
      </c>
      <c r="P1697" s="2">
        <v>0.786713286713287</v>
      </c>
      <c r="Q1697" s="2">
        <v>0.91365227537922999</v>
      </c>
      <c r="R1697">
        <v>27.3700000000008</v>
      </c>
      <c r="S1697">
        <v>3.2100000000009499</v>
      </c>
      <c r="T1697">
        <v>1316.97</v>
      </c>
      <c r="U1697" s="3">
        <v>5.7793522427279296</v>
      </c>
      <c r="V1697" s="17"/>
      <c r="W1697" s="22">
        <f>IFERROR(Table1[[#This Row],[MutualInformation]]/Table1[[#This Row],[MutualInformationPotential]],0)</f>
        <v>0</v>
      </c>
      <c r="X1697" s="3">
        <v>0.55550473815685397</v>
      </c>
      <c r="Y1697" s="3"/>
      <c r="Z1697" s="3">
        <f>IFERROR(Table1[[#This Row],[MutualInformationVsOutcome]]/Table1[[#This Row],[MutualInformationVsOutcomePotential]],0)</f>
        <v>0</v>
      </c>
      <c r="AA1697">
        <v>71</v>
      </c>
      <c r="AB1697">
        <v>154</v>
      </c>
      <c r="AC1697">
        <v>31</v>
      </c>
      <c r="AD1697">
        <v>30</v>
      </c>
      <c r="AE1697" s="3" t="s">
        <v>951</v>
      </c>
      <c r="AF169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697" s="17" t="str">
        <f>RIGHT(Table1[[#This Row],[AlgorithmFunc]],LEN(Table1[[#This Row],[AlgorithmFunc]])-16)</f>
        <v>Cluster</v>
      </c>
      <c r="AH1697" s="3">
        <f>Table1[[#This Row],['# CM TP]]+Table1[[#This Row],['# CM TN]]</f>
        <v>225</v>
      </c>
      <c r="AI1697" s="3">
        <f>Table1[[#This Row],['# CM FP]]+Table1[[#This Row],['# CM FN]]</f>
        <v>61</v>
      </c>
      <c r="AJ1697" s="3">
        <f>Table1[[#This Row],['# CM TP]]+Table1[[#This Row],['# CM FP]]</f>
        <v>102</v>
      </c>
      <c r="AK1697" s="3">
        <f>Table1[[#This Row],['# CM TN]]+Table1[[#This Row],['# CM FN]]</f>
        <v>184</v>
      </c>
      <c r="AL1697" s="3">
        <f>Table1[[#This Row],[GT_T]]+Table1[[#This Row],[GT_F]]</f>
        <v>286</v>
      </c>
      <c r="AM1697" s="3">
        <f>IFERROR((Table1[[#This Row],['# CM TP]]+Table1[[#This Row],['# CM TN]])/Table1[[#This Row],[GT_TOT]], 0)</f>
        <v>0.78671328671328666</v>
      </c>
      <c r="AN1697" s="3">
        <f>IFERROR(((Table1[[#This Row],[GT_T]]*Table1[[#This Row],[GT_ML_P]]/Table1[[#This Row],[GT_TOT]])+(Table1[[#This Row],[GT_F]]*Table1[[#This Row],[GT_ML_N]]/Table1[[#This Row],[GT_TOT]]))/Table1[[#This Row],[GT_TOT]],0)</f>
        <v>0.41779549122206461</v>
      </c>
      <c r="AO1697" s="3">
        <f>(Table1[[#This Row],[OBS_ACC]]-Table1[[#This Row],[EXP_ACC]])/(1-Table1[[#This Row],[EXP_ACC]])</f>
        <v>0.63365671328377637</v>
      </c>
      <c r="AP1697" s="3">
        <f>Table1[[#This Row],['# CM TP]]+Table1[[#This Row],['# CM FN]]</f>
        <v>101</v>
      </c>
      <c r="AQ1697" s="3">
        <f>Table1[[#This Row],['# CM TN]]+Table1[[#This Row],['# CM FP]]</f>
        <v>185</v>
      </c>
      <c r="AR1697" s="2">
        <f>IFERROR(Table1[[#This Row],[NUM_T]]/(Table1[[#This Row],[NUM_T]]+Table1[[#This Row],[NUM_F]]),0)</f>
        <v>0.35314685314685312</v>
      </c>
      <c r="AS1697" s="2">
        <f>IFERROR(((LEN(Table1[[#This Row],[Predictors]])-LEN(SUBSTITUTE(Table1[[#This Row],[Predictors]],"_","")))/Table1[[#This Row],[NumPredictors]])-Table1[[#This Row],[P_se]],0)</f>
        <v>0</v>
      </c>
      <c r="AT1697" s="2">
        <f>IFERROR((LEN(Table1[[#This Row],[Predictors]])-LEN(SUBSTITUTE(Table1[[#This Row],[Predictors]],".","")))/Table1[[#This Row],[NumPredictors]],0)</f>
        <v>0.53333333333333333</v>
      </c>
      <c r="AU16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7" s="2">
        <f>1-(Table1[[#This Row],[P_2gram]]+Table1[[#This Row],[P_order]]+Table1[[#This Row],[P_se]])</f>
        <v>0.46666666666666667</v>
      </c>
    </row>
    <row r="1698" spans="1:48" x14ac:dyDescent="0.25">
      <c r="A1698" s="26">
        <v>37</v>
      </c>
      <c r="B1698" s="26" t="s">
        <v>645</v>
      </c>
      <c r="C1698" s="26" t="s">
        <v>942</v>
      </c>
      <c r="D1698" t="s">
        <v>1509</v>
      </c>
      <c r="E1698" s="26">
        <v>1143</v>
      </c>
      <c r="F16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ok,duration&gt;20w,Hospital,1143,0</v>
      </c>
      <c r="G1698" s="26" t="s">
        <v>918</v>
      </c>
      <c r="H1698" s="27">
        <v>1</v>
      </c>
      <c r="I1698" s="28">
        <v>42875.80028935185</v>
      </c>
      <c r="J1698" s="26" t="s">
        <v>10</v>
      </c>
      <c r="K1698" s="26" t="s">
        <v>11</v>
      </c>
      <c r="L1698" t="str">
        <f>SUBSTITUTE(SUBSTITUTE(Table1[[#This Row],[PredictorSetsOrig]],"task","act"),"startend","se")</f>
        <v>act,2gram</v>
      </c>
      <c r="M1698" s="32" t="s">
        <v>22</v>
      </c>
      <c r="N1698" s="27">
        <v>4891</v>
      </c>
      <c r="O1698" s="27">
        <f>IF(Table1[[#This Row],[Algorithm]]="None",0,IF(Table1[[#This Row],[NumPredictors]]&lt;=5,5,IF(Table1[[#This Row],[NumPredictors]]&lt;=10,10,IF(Table1[[#This Row],[NumPredictors]]&lt;=30,30,50))))</f>
        <v>0</v>
      </c>
      <c r="P1698" s="29">
        <v>0.786713286713287</v>
      </c>
      <c r="Q1698" s="29">
        <v>0.94982497082847095</v>
      </c>
      <c r="R1698" s="27">
        <v>1.0300000000024701</v>
      </c>
      <c r="S1698" s="27">
        <v>242.21999999999801</v>
      </c>
      <c r="T1698" s="27">
        <v>21.739999999997998</v>
      </c>
      <c r="U1698" s="27">
        <v>6.60649035616464</v>
      </c>
      <c r="V1698" s="17"/>
      <c r="W1698" s="22">
        <f>IFERROR(Table1[[#This Row],[MutualInformation]]/Table1[[#This Row],[MutualInformationPotential]],0)</f>
        <v>0</v>
      </c>
      <c r="X1698" s="27">
        <v>0.60831035804917799</v>
      </c>
      <c r="Y1698" s="27"/>
      <c r="Z1698" s="27">
        <f>IFERROR(Table1[[#This Row],[MutualInformationVsOutcome]]/Table1[[#This Row],[MutualInformationVsOutcomePotential]],0)</f>
        <v>0</v>
      </c>
      <c r="AA1698" s="26">
        <v>68</v>
      </c>
      <c r="AB1698" s="26">
        <v>157</v>
      </c>
      <c r="AC1698" s="26">
        <v>28</v>
      </c>
      <c r="AD1698" s="26">
        <v>33</v>
      </c>
      <c r="AE1698" s="27" t="s">
        <v>941</v>
      </c>
      <c r="AF16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1698" s="17" t="str">
        <f>RIGHT(Table1[[#This Row],[AlgorithmFunc]],LEN(Table1[[#This Row],[AlgorithmFunc]])-16)</f>
        <v>None</v>
      </c>
      <c r="AH1698" s="27">
        <f>Table1[[#This Row],['# CM TP]]+Table1[[#This Row],['# CM TN]]</f>
        <v>225</v>
      </c>
      <c r="AI1698" s="27">
        <f>Table1[[#This Row],['# CM FP]]+Table1[[#This Row],['# CM FN]]</f>
        <v>61</v>
      </c>
      <c r="AJ1698" s="27">
        <f>Table1[[#This Row],['# CM TP]]+Table1[[#This Row],['# CM FP]]</f>
        <v>96</v>
      </c>
      <c r="AK1698" s="27">
        <f>Table1[[#This Row],['# CM TN]]+Table1[[#This Row],['# CM FN]]</f>
        <v>190</v>
      </c>
      <c r="AL1698" s="27">
        <f>Table1[[#This Row],[GT_T]]+Table1[[#This Row],[GT_F]]</f>
        <v>286</v>
      </c>
      <c r="AM1698" s="27">
        <f>IFERROR((Table1[[#This Row],['# CM TP]]+Table1[[#This Row],['# CM TN]])/Table1[[#This Row],[GT_TOT]], 0)</f>
        <v>0.78671328671328666</v>
      </c>
      <c r="AN1698" s="27">
        <f>IFERROR(((Table1[[#This Row],[GT_T]]*Table1[[#This Row],[GT_ML_P]]/Table1[[#This Row],[GT_TOT]])+(Table1[[#This Row],[GT_F]]*Table1[[#This Row],[GT_ML_N]]/Table1[[#This Row],[GT_TOT]]))/Table1[[#This Row],[GT_TOT]],0)</f>
        <v>0.40576556310822043</v>
      </c>
      <c r="AO1698" s="27">
        <f>(Table1[[#This Row],[OBS_ACC]]-Table1[[#This Row],[EXP_ACC]])/(1-Table1[[#This Row],[EXP_ACC]])</f>
        <v>0.64107311854503557</v>
      </c>
      <c r="AP1698" s="27">
        <f>Table1[[#This Row],['# CM TP]]+Table1[[#This Row],['# CM FN]]</f>
        <v>101</v>
      </c>
      <c r="AQ1698" s="27">
        <f>Table1[[#This Row],['# CM TN]]+Table1[[#This Row],['# CM FP]]</f>
        <v>185</v>
      </c>
      <c r="AR1698" s="29">
        <f>IFERROR(Table1[[#This Row],[NUM_T]]/(Table1[[#This Row],[NUM_T]]+Table1[[#This Row],[NUM_F]]),0)</f>
        <v>0.35314685314685312</v>
      </c>
      <c r="AS1698" s="29">
        <f>IFERROR(((LEN(Table1[[#This Row],[Predictors]])-LEN(SUBSTITUTE(Table1[[#This Row],[Predictors]],"_","")))/Table1[[#This Row],[NumPredictors]])-Table1[[#This Row],[P_se]],0)</f>
        <v>0.77775506031486408</v>
      </c>
      <c r="AT1698" s="29">
        <f>IFERROR((LEN(Table1[[#This Row],[Predictors]])-LEN(SUBSTITUTE(Table1[[#This Row],[Predictors]],".","")))/Table1[[#This Row],[NumPredictors]],0)</f>
        <v>0</v>
      </c>
      <c r="AU169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8" s="29">
        <f>1-(Table1[[#This Row],[P_2gram]]+Table1[[#This Row],[P_order]]+Table1[[#This Row],[P_se]])</f>
        <v>0.22224493968513592</v>
      </c>
    </row>
    <row r="1699" spans="1:48" x14ac:dyDescent="0.25">
      <c r="A1699" s="26">
        <v>3</v>
      </c>
      <c r="B1699" s="26" t="s">
        <v>645</v>
      </c>
      <c r="C1699" s="26" t="s">
        <v>942</v>
      </c>
      <c r="D1699" t="s">
        <v>1509</v>
      </c>
      <c r="E1699" s="26">
        <v>1143</v>
      </c>
      <c r="F16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699" s="26" t="s">
        <v>949</v>
      </c>
      <c r="H1699" s="27">
        <v>1</v>
      </c>
      <c r="I1699" s="28">
        <v>42876.8984837963</v>
      </c>
      <c r="J1699" s="26" t="s">
        <v>37</v>
      </c>
      <c r="K1699" s="26" t="s">
        <v>11</v>
      </c>
      <c r="L1699" t="str">
        <f>SUBSTITUTE(SUBSTITUTE(Table1[[#This Row],[PredictorSetsOrig]],"task","act"),"startend","se")</f>
        <v>act,order</v>
      </c>
      <c r="M1699" s="32" t="s">
        <v>26</v>
      </c>
      <c r="N1699" s="27">
        <v>30</v>
      </c>
      <c r="O1699" s="27">
        <f>IF(Table1[[#This Row],[Algorithm]]="None",0,IF(Table1[[#This Row],[NumPredictors]]&lt;=5,5,IF(Table1[[#This Row],[NumPredictors]]&lt;=10,10,IF(Table1[[#This Row],[NumPredictors]]&lt;=30,30,50))))</f>
        <v>30</v>
      </c>
      <c r="P1699" s="29">
        <v>0.786713286713287</v>
      </c>
      <c r="Q1699" s="29">
        <v>0.91365227537922999</v>
      </c>
      <c r="R1699" s="27">
        <v>27.9</v>
      </c>
      <c r="S1699" s="27">
        <v>3.44</v>
      </c>
      <c r="T1699" s="27">
        <v>1151.3900000000001</v>
      </c>
      <c r="U1699" s="27">
        <v>5.7793522427279296</v>
      </c>
      <c r="V1699" s="17"/>
      <c r="W1699" s="22">
        <f>IFERROR(Table1[[#This Row],[MutualInformation]]/Table1[[#This Row],[MutualInformationPotential]],0)</f>
        <v>0</v>
      </c>
      <c r="X1699" s="27">
        <v>0.55550473815685397</v>
      </c>
      <c r="Y1699" s="3"/>
      <c r="Z1699" s="27">
        <f>IFERROR(Table1[[#This Row],[MutualInformationVsOutcome]]/Table1[[#This Row],[MutualInformationVsOutcomePotential]],0)</f>
        <v>0</v>
      </c>
      <c r="AA1699" s="26">
        <v>71</v>
      </c>
      <c r="AB1699" s="26">
        <v>154</v>
      </c>
      <c r="AC1699" s="26">
        <v>31</v>
      </c>
      <c r="AD1699" s="26">
        <v>30</v>
      </c>
      <c r="AE1699" s="27" t="s">
        <v>951</v>
      </c>
      <c r="AF16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699" s="17" t="str">
        <f>RIGHT(Table1[[#This Row],[AlgorithmFunc]],LEN(Table1[[#This Row],[AlgorithmFunc]])-16)</f>
        <v>Cluster</v>
      </c>
      <c r="AH1699" s="27">
        <f>Table1[[#This Row],['# CM TP]]+Table1[[#This Row],['# CM TN]]</f>
        <v>225</v>
      </c>
      <c r="AI1699" s="27">
        <f>Table1[[#This Row],['# CM FP]]+Table1[[#This Row],['# CM FN]]</f>
        <v>61</v>
      </c>
      <c r="AJ1699" s="27">
        <f>Table1[[#This Row],['# CM TP]]+Table1[[#This Row],['# CM FP]]</f>
        <v>102</v>
      </c>
      <c r="AK1699" s="27">
        <f>Table1[[#This Row],['# CM TN]]+Table1[[#This Row],['# CM FN]]</f>
        <v>184</v>
      </c>
      <c r="AL1699" s="27">
        <f>Table1[[#This Row],[GT_T]]+Table1[[#This Row],[GT_F]]</f>
        <v>286</v>
      </c>
      <c r="AM1699" s="27">
        <f>IFERROR((Table1[[#This Row],['# CM TP]]+Table1[[#This Row],['# CM TN]])/Table1[[#This Row],[GT_TOT]], 0)</f>
        <v>0.78671328671328666</v>
      </c>
      <c r="AN1699" s="27">
        <f>IFERROR(((Table1[[#This Row],[GT_T]]*Table1[[#This Row],[GT_ML_P]]/Table1[[#This Row],[GT_TOT]])+(Table1[[#This Row],[GT_F]]*Table1[[#This Row],[GT_ML_N]]/Table1[[#This Row],[GT_TOT]]))/Table1[[#This Row],[GT_TOT]],0)</f>
        <v>0.41779549122206461</v>
      </c>
      <c r="AO1699" s="27">
        <f>(Table1[[#This Row],[OBS_ACC]]-Table1[[#This Row],[EXP_ACC]])/(1-Table1[[#This Row],[EXP_ACC]])</f>
        <v>0.63365671328377637</v>
      </c>
      <c r="AP1699" s="27">
        <f>Table1[[#This Row],['# CM TP]]+Table1[[#This Row],['# CM FN]]</f>
        <v>101</v>
      </c>
      <c r="AQ1699" s="27">
        <f>Table1[[#This Row],['# CM TN]]+Table1[[#This Row],['# CM FP]]</f>
        <v>185</v>
      </c>
      <c r="AR1699" s="29">
        <f>IFERROR(Table1[[#This Row],[NUM_T]]/(Table1[[#This Row],[NUM_T]]+Table1[[#This Row],[NUM_F]]),0)</f>
        <v>0.35314685314685312</v>
      </c>
      <c r="AS1699" s="29">
        <f>IFERROR(((LEN(Table1[[#This Row],[Predictors]])-LEN(SUBSTITUTE(Table1[[#This Row],[Predictors]],"_","")))/Table1[[#This Row],[NumPredictors]])-Table1[[#This Row],[P_se]],0)</f>
        <v>0</v>
      </c>
      <c r="AT1699" s="29">
        <f>IFERROR((LEN(Table1[[#This Row],[Predictors]])-LEN(SUBSTITUTE(Table1[[#This Row],[Predictors]],".","")))/Table1[[#This Row],[NumPredictors]],0)</f>
        <v>0.53333333333333333</v>
      </c>
      <c r="AU169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699" s="29">
        <f>1-(Table1[[#This Row],[P_2gram]]+Table1[[#This Row],[P_order]]+Table1[[#This Row],[P_se]])</f>
        <v>0.46666666666666667</v>
      </c>
    </row>
    <row r="1700" spans="1:48" x14ac:dyDescent="0.25">
      <c r="A1700" s="26">
        <v>4</v>
      </c>
      <c r="B1700" s="26" t="s">
        <v>645</v>
      </c>
      <c r="C1700" s="26" t="s">
        <v>942</v>
      </c>
      <c r="D1700" t="s">
        <v>1509</v>
      </c>
      <c r="E1700" s="26">
        <v>1143</v>
      </c>
      <c r="F17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00" s="26" t="s">
        <v>949</v>
      </c>
      <c r="H1700" s="27">
        <v>1</v>
      </c>
      <c r="I1700" s="28">
        <v>42876.912233796298</v>
      </c>
      <c r="J1700" s="26" t="s">
        <v>37</v>
      </c>
      <c r="K1700" s="26" t="s">
        <v>11</v>
      </c>
      <c r="L1700" t="str">
        <f>SUBSTITUTE(SUBSTITUTE(Table1[[#This Row],[PredictorSetsOrig]],"task","act"),"startend","se")</f>
        <v>act,2gram,order</v>
      </c>
      <c r="M1700" s="32" t="s">
        <v>24</v>
      </c>
      <c r="N1700" s="27">
        <v>30</v>
      </c>
      <c r="O1700" s="27">
        <f>IF(Table1[[#This Row],[Algorithm]]="None",0,IF(Table1[[#This Row],[NumPredictors]]&lt;=5,5,IF(Table1[[#This Row],[NumPredictors]]&lt;=10,10,IF(Table1[[#This Row],[NumPredictors]]&lt;=30,30,50))))</f>
        <v>30</v>
      </c>
      <c r="P1700" s="29">
        <v>0.786713286713287</v>
      </c>
      <c r="Q1700" s="29">
        <v>0.91365227537922999</v>
      </c>
      <c r="R1700" s="27">
        <v>32.419999999999803</v>
      </c>
      <c r="S1700" s="27">
        <v>4.0299999999999701</v>
      </c>
      <c r="T1700" s="27">
        <v>1329.53</v>
      </c>
      <c r="U1700" s="27">
        <v>5.7793522427279296</v>
      </c>
      <c r="V1700" s="17"/>
      <c r="W1700" s="22">
        <f>IFERROR(Table1[[#This Row],[MutualInformation]]/Table1[[#This Row],[MutualInformationPotential]],0)</f>
        <v>0</v>
      </c>
      <c r="X1700" s="27">
        <v>0.55550473815685397</v>
      </c>
      <c r="Y1700" s="27"/>
      <c r="Z1700" s="27">
        <f>IFERROR(Table1[[#This Row],[MutualInformationVsOutcome]]/Table1[[#This Row],[MutualInformationVsOutcomePotential]],0)</f>
        <v>0</v>
      </c>
      <c r="AA1700" s="26">
        <v>71</v>
      </c>
      <c r="AB1700" s="26">
        <v>154</v>
      </c>
      <c r="AC1700" s="26">
        <v>31</v>
      </c>
      <c r="AD1700" s="26">
        <v>30</v>
      </c>
      <c r="AE1700" s="27" t="s">
        <v>951</v>
      </c>
      <c r="AF17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700" s="17" t="str">
        <f>RIGHT(Table1[[#This Row],[AlgorithmFunc]],LEN(Table1[[#This Row],[AlgorithmFunc]])-16)</f>
        <v>Cluster</v>
      </c>
      <c r="AH1700" s="27">
        <f>Table1[[#This Row],['# CM TP]]+Table1[[#This Row],['# CM TN]]</f>
        <v>225</v>
      </c>
      <c r="AI1700" s="27">
        <f>Table1[[#This Row],['# CM FP]]+Table1[[#This Row],['# CM FN]]</f>
        <v>61</v>
      </c>
      <c r="AJ1700" s="27">
        <f>Table1[[#This Row],['# CM TP]]+Table1[[#This Row],['# CM FP]]</f>
        <v>102</v>
      </c>
      <c r="AK1700" s="27">
        <f>Table1[[#This Row],['# CM TN]]+Table1[[#This Row],['# CM FN]]</f>
        <v>184</v>
      </c>
      <c r="AL1700" s="27">
        <f>Table1[[#This Row],[GT_T]]+Table1[[#This Row],[GT_F]]</f>
        <v>286</v>
      </c>
      <c r="AM1700" s="27">
        <f>IFERROR((Table1[[#This Row],['# CM TP]]+Table1[[#This Row],['# CM TN]])/Table1[[#This Row],[GT_TOT]], 0)</f>
        <v>0.78671328671328666</v>
      </c>
      <c r="AN1700" s="27">
        <f>IFERROR(((Table1[[#This Row],[GT_T]]*Table1[[#This Row],[GT_ML_P]]/Table1[[#This Row],[GT_TOT]])+(Table1[[#This Row],[GT_F]]*Table1[[#This Row],[GT_ML_N]]/Table1[[#This Row],[GT_TOT]]))/Table1[[#This Row],[GT_TOT]],0)</f>
        <v>0.41779549122206461</v>
      </c>
      <c r="AO1700" s="27">
        <f>(Table1[[#This Row],[OBS_ACC]]-Table1[[#This Row],[EXP_ACC]])/(1-Table1[[#This Row],[EXP_ACC]])</f>
        <v>0.63365671328377637</v>
      </c>
      <c r="AP1700" s="27">
        <f>Table1[[#This Row],['# CM TP]]+Table1[[#This Row],['# CM FN]]</f>
        <v>101</v>
      </c>
      <c r="AQ1700" s="27">
        <f>Table1[[#This Row],['# CM TN]]+Table1[[#This Row],['# CM FP]]</f>
        <v>185</v>
      </c>
      <c r="AR1700" s="29">
        <f>IFERROR(Table1[[#This Row],[NUM_T]]/(Table1[[#This Row],[NUM_T]]+Table1[[#This Row],[NUM_F]]),0)</f>
        <v>0.35314685314685312</v>
      </c>
      <c r="AS1700" s="29">
        <f>IFERROR(((LEN(Table1[[#This Row],[Predictors]])-LEN(SUBSTITUTE(Table1[[#This Row],[Predictors]],"_","")))/Table1[[#This Row],[NumPredictors]])-Table1[[#This Row],[P_se]],0)</f>
        <v>0</v>
      </c>
      <c r="AT1700" s="29">
        <f>IFERROR((LEN(Table1[[#This Row],[Predictors]])-LEN(SUBSTITUTE(Table1[[#This Row],[Predictors]],".","")))/Table1[[#This Row],[NumPredictors]],0)</f>
        <v>0.53333333333333333</v>
      </c>
      <c r="AU170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0" s="29">
        <f>1-(Table1[[#This Row],[P_2gram]]+Table1[[#This Row],[P_order]]+Table1[[#This Row],[P_se]])</f>
        <v>0.46666666666666667</v>
      </c>
    </row>
    <row r="1701" spans="1:48" x14ac:dyDescent="0.25">
      <c r="A1701" s="26">
        <v>29</v>
      </c>
      <c r="B1701" s="26" t="s">
        <v>645</v>
      </c>
      <c r="C1701" s="26" t="s">
        <v>942</v>
      </c>
      <c r="D1701" t="s">
        <v>1509</v>
      </c>
      <c r="E1701" s="26">
        <v>1143</v>
      </c>
      <c r="F17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ok,duration&gt;20w,Hospital,1143,0</v>
      </c>
      <c r="G1701" s="26" t="s">
        <v>949</v>
      </c>
      <c r="H1701" s="27">
        <v>1</v>
      </c>
      <c r="I1701" s="28">
        <v>42877.051990740743</v>
      </c>
      <c r="J1701" s="26" t="s">
        <v>10</v>
      </c>
      <c r="K1701" s="26" t="s">
        <v>11</v>
      </c>
      <c r="L1701" t="str">
        <f>SUBSTITUTE(SUBSTITUTE(Table1[[#This Row],[PredictorSetsOrig]],"task","act"),"startend","se")</f>
        <v>act</v>
      </c>
      <c r="M1701" s="32" t="s">
        <v>12</v>
      </c>
      <c r="N1701" s="27">
        <v>624</v>
      </c>
      <c r="O1701" s="27">
        <f>IF(Table1[[#This Row],[Algorithm]]="None",0,IF(Table1[[#This Row],[NumPredictors]]&lt;=5,5,IF(Table1[[#This Row],[NumPredictors]]&lt;=10,10,IF(Table1[[#This Row],[NumPredictors]]&lt;=30,30,50))))</f>
        <v>0</v>
      </c>
      <c r="P1701" s="29">
        <v>0.786713286713287</v>
      </c>
      <c r="Q1701" s="29">
        <v>0.94982497082847095</v>
      </c>
      <c r="R1701" s="27">
        <v>0.13999999999941801</v>
      </c>
      <c r="S1701" s="27">
        <v>25.8899999999994</v>
      </c>
      <c r="T1701" s="27">
        <v>1.7799999999988401</v>
      </c>
      <c r="U1701" s="27">
        <v>6.5974506883857096</v>
      </c>
      <c r="V1701" s="17"/>
      <c r="W1701" s="22">
        <f>IFERROR(Table1[[#This Row],[MutualInformation]]/Table1[[#This Row],[MutualInformationPotential]],0)</f>
        <v>0</v>
      </c>
      <c r="X1701" s="27">
        <v>0.60785257314649699</v>
      </c>
      <c r="Y1701" s="27"/>
      <c r="Z1701" s="27">
        <f>IFERROR(Table1[[#This Row],[MutualInformationVsOutcome]]/Table1[[#This Row],[MutualInformationVsOutcomePotential]],0)</f>
        <v>0</v>
      </c>
      <c r="AA1701" s="26">
        <v>68</v>
      </c>
      <c r="AB1701" s="26">
        <v>157</v>
      </c>
      <c r="AC1701" s="26">
        <v>28</v>
      </c>
      <c r="AD1701" s="26">
        <v>33</v>
      </c>
      <c r="AE1701" s="27" t="s">
        <v>940</v>
      </c>
      <c r="AF17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1701" s="17" t="str">
        <f>RIGHT(Table1[[#This Row],[AlgorithmFunc]],LEN(Table1[[#This Row],[AlgorithmFunc]])-16)</f>
        <v>None</v>
      </c>
      <c r="AH1701" s="27">
        <f>Table1[[#This Row],['# CM TP]]+Table1[[#This Row],['# CM TN]]</f>
        <v>225</v>
      </c>
      <c r="AI1701" s="27">
        <f>Table1[[#This Row],['# CM FP]]+Table1[[#This Row],['# CM FN]]</f>
        <v>61</v>
      </c>
      <c r="AJ1701" s="27">
        <f>Table1[[#This Row],['# CM TP]]+Table1[[#This Row],['# CM FP]]</f>
        <v>96</v>
      </c>
      <c r="AK1701" s="27">
        <f>Table1[[#This Row],['# CM TN]]+Table1[[#This Row],['# CM FN]]</f>
        <v>190</v>
      </c>
      <c r="AL1701" s="27">
        <f>Table1[[#This Row],[GT_T]]+Table1[[#This Row],[GT_F]]</f>
        <v>286</v>
      </c>
      <c r="AM1701" s="27">
        <f>IFERROR((Table1[[#This Row],['# CM TP]]+Table1[[#This Row],['# CM TN]])/Table1[[#This Row],[GT_TOT]], 0)</f>
        <v>0.78671328671328666</v>
      </c>
      <c r="AN1701" s="27">
        <f>IFERROR(((Table1[[#This Row],[GT_T]]*Table1[[#This Row],[GT_ML_P]]/Table1[[#This Row],[GT_TOT]])+(Table1[[#This Row],[GT_F]]*Table1[[#This Row],[GT_ML_N]]/Table1[[#This Row],[GT_TOT]]))/Table1[[#This Row],[GT_TOT]],0)</f>
        <v>0.40576556310822043</v>
      </c>
      <c r="AO1701" s="27">
        <f>(Table1[[#This Row],[OBS_ACC]]-Table1[[#This Row],[EXP_ACC]])/(1-Table1[[#This Row],[EXP_ACC]])</f>
        <v>0.64107311854503557</v>
      </c>
      <c r="AP1701" s="27">
        <f>Table1[[#This Row],['# CM TP]]+Table1[[#This Row],['# CM FN]]</f>
        <v>101</v>
      </c>
      <c r="AQ1701" s="27">
        <f>Table1[[#This Row],['# CM TN]]+Table1[[#This Row],['# CM FP]]</f>
        <v>185</v>
      </c>
      <c r="AR1701" s="29">
        <f>IFERROR(Table1[[#This Row],[NUM_T]]/(Table1[[#This Row],[NUM_T]]+Table1[[#This Row],[NUM_F]]),0)</f>
        <v>0.35314685314685312</v>
      </c>
      <c r="AS1701" s="29">
        <f>IFERROR(((LEN(Table1[[#This Row],[Predictors]])-LEN(SUBSTITUTE(Table1[[#This Row],[Predictors]],"_","")))/Table1[[#This Row],[NumPredictors]])-Table1[[#This Row],[P_se]],0)</f>
        <v>0</v>
      </c>
      <c r="AT1701" s="29">
        <f>IFERROR((LEN(Table1[[#This Row],[Predictors]])-LEN(SUBSTITUTE(Table1[[#This Row],[Predictors]],".","")))/Table1[[#This Row],[NumPredictors]],0)</f>
        <v>0</v>
      </c>
      <c r="AU170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1" s="29">
        <f>1-(Table1[[#This Row],[P_2gram]]+Table1[[#This Row],[P_order]]+Table1[[#This Row],[P_se]])</f>
        <v>1</v>
      </c>
    </row>
    <row r="1702" spans="1:48" x14ac:dyDescent="0.25">
      <c r="A1702" s="26">
        <v>25</v>
      </c>
      <c r="B1702" s="26" t="s">
        <v>645</v>
      </c>
      <c r="C1702" s="26" t="s">
        <v>942</v>
      </c>
      <c r="D1702" t="s">
        <v>1509</v>
      </c>
      <c r="E1702" s="26">
        <v>1143</v>
      </c>
      <c r="F17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02" s="26" t="s">
        <v>969</v>
      </c>
      <c r="H1702" s="27">
        <v>1</v>
      </c>
      <c r="I1702" s="28">
        <v>42885.117951388886</v>
      </c>
      <c r="J1702" s="26" t="s">
        <v>970</v>
      </c>
      <c r="K1702" s="28" t="s">
        <v>11</v>
      </c>
      <c r="L1702" t="str">
        <f>SUBSTITUTE(SUBSTITUTE(Table1[[#This Row],[PredictorSetsOrig]],"task","act"),"startend","se")</f>
        <v>act,2gram,order</v>
      </c>
      <c r="M1702" s="32" t="s">
        <v>24</v>
      </c>
      <c r="N1702" s="27">
        <v>30</v>
      </c>
      <c r="O1702" s="27">
        <f>IF(Table1[[#This Row],[Algorithm]]="None",0,IF(Table1[[#This Row],[NumPredictors]]&lt;=5,5,IF(Table1[[#This Row],[NumPredictors]]&lt;=10,10,IF(Table1[[#This Row],[NumPredictors]]&lt;=30,30,50))))</f>
        <v>30</v>
      </c>
      <c r="P1702" s="29">
        <v>0.786713286713287</v>
      </c>
      <c r="Q1702" s="29">
        <v>0.83547257876312697</v>
      </c>
      <c r="R1702" s="27">
        <v>33.6900000000023</v>
      </c>
      <c r="S1702" s="27">
        <v>3.0299999999988398</v>
      </c>
      <c r="T1702" s="27">
        <v>1414.41</v>
      </c>
      <c r="U1702" s="27">
        <v>5.1710642325740297</v>
      </c>
      <c r="V1702" s="17"/>
      <c r="W1702" s="22">
        <f>IFERROR(Table1[[#This Row],[MutualInformation]]/Table1[[#This Row],[MutualInformationPotential]],0)</f>
        <v>0</v>
      </c>
      <c r="X1702" s="27">
        <v>0.48291337765532699</v>
      </c>
      <c r="Y1702" s="27"/>
      <c r="Z1702" s="27">
        <f>IFERROR(Table1[[#This Row],[MutualInformationVsOutcome]]/Table1[[#This Row],[MutualInformationVsOutcomePotential]],0)</f>
        <v>0</v>
      </c>
      <c r="AA1702" s="26">
        <v>54</v>
      </c>
      <c r="AB1702" s="26">
        <v>171</v>
      </c>
      <c r="AC1702" s="26">
        <v>14</v>
      </c>
      <c r="AD1702" s="26">
        <v>47</v>
      </c>
      <c r="AE1702" s="27" t="s">
        <v>979</v>
      </c>
      <c r="AF17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702" s="17" t="str">
        <f>RIGHT(Table1[[#This Row],[AlgorithmFunc]],LEN(Table1[[#This Row],[AlgorithmFunc]])-16)</f>
        <v>ClusterImportanceGBM</v>
      </c>
      <c r="AH1702" s="27">
        <f>Table1[[#This Row],['# CM TP]]+Table1[[#This Row],['# CM TN]]</f>
        <v>225</v>
      </c>
      <c r="AI1702" s="27">
        <f>Table1[[#This Row],['# CM FP]]+Table1[[#This Row],['# CM FN]]</f>
        <v>61</v>
      </c>
      <c r="AJ1702" s="27">
        <f>Table1[[#This Row],['# CM TP]]+Table1[[#This Row],['# CM FP]]</f>
        <v>68</v>
      </c>
      <c r="AK1702" s="27">
        <f>Table1[[#This Row],['# CM TN]]+Table1[[#This Row],['# CM FN]]</f>
        <v>218</v>
      </c>
      <c r="AL1702" s="27">
        <f>Table1[[#This Row],[GT_T]]+Table1[[#This Row],[GT_F]]</f>
        <v>286</v>
      </c>
      <c r="AM1702" s="27">
        <f>IFERROR((Table1[[#This Row],['# CM TP]]+Table1[[#This Row],['# CM TN]])/Table1[[#This Row],[GT_TOT]], 0)</f>
        <v>0.78671328671328666</v>
      </c>
      <c r="AN1702" s="27">
        <f>IFERROR(((Table1[[#This Row],[GT_T]]*Table1[[#This Row],[GT_ML_P]]/Table1[[#This Row],[GT_TOT]])+(Table1[[#This Row],[GT_F]]*Table1[[#This Row],[GT_ML_N]]/Table1[[#This Row],[GT_TOT]]))/Table1[[#This Row],[GT_TOT]],0)</f>
        <v>0.34962589857694748</v>
      </c>
      <c r="AO1702" s="27">
        <f>(Table1[[#This Row],[OBS_ACC]]-Table1[[#This Row],[EXP_ACC]])/(1-Table1[[#This Row],[EXP_ACC]])</f>
        <v>0.67205534042633175</v>
      </c>
      <c r="AP1702" s="27">
        <f>Table1[[#This Row],['# CM TP]]+Table1[[#This Row],['# CM FN]]</f>
        <v>101</v>
      </c>
      <c r="AQ1702" s="27">
        <f>Table1[[#This Row],['# CM TN]]+Table1[[#This Row],['# CM FP]]</f>
        <v>185</v>
      </c>
      <c r="AR1702" s="29">
        <f>IFERROR(Table1[[#This Row],[NUM_T]]/(Table1[[#This Row],[NUM_T]]+Table1[[#This Row],[NUM_F]]),0)</f>
        <v>0.35314685314685312</v>
      </c>
      <c r="AS1702" s="29">
        <f>IFERROR(((LEN(Table1[[#This Row],[Predictors]])-LEN(SUBSTITUTE(Table1[[#This Row],[Predictors]],"_","")))/Table1[[#This Row],[NumPredictors]])-Table1[[#This Row],[P_se]],0)</f>
        <v>0</v>
      </c>
      <c r="AT1702" s="29">
        <f>IFERROR((LEN(Table1[[#This Row],[Predictors]])-LEN(SUBSTITUTE(Table1[[#This Row],[Predictors]],".","")))/Table1[[#This Row],[NumPredictors]],0)</f>
        <v>0.53333333333333333</v>
      </c>
      <c r="AU170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2" s="29">
        <f>1-(Table1[[#This Row],[P_2gram]]+Table1[[#This Row],[P_order]]+Table1[[#This Row],[P_se]])</f>
        <v>0.46666666666666667</v>
      </c>
    </row>
    <row r="1703" spans="1:48" x14ac:dyDescent="0.25">
      <c r="A1703">
        <v>27</v>
      </c>
      <c r="B1703" t="s">
        <v>645</v>
      </c>
      <c r="C1703" t="s">
        <v>190</v>
      </c>
      <c r="D1703" s="26" t="s">
        <v>1510</v>
      </c>
      <c r="E1703">
        <v>4000</v>
      </c>
      <c r="F17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703" s="3">
        <v>1</v>
      </c>
      <c r="I1703" s="1">
        <v>41312.385578703703</v>
      </c>
      <c r="J1703" t="s">
        <v>85</v>
      </c>
      <c r="K1703" t="s">
        <v>11</v>
      </c>
      <c r="L1703" t="str">
        <f>SUBSTITUTE(SUBSTITUTE(Table1[[#This Row],[PredictorSetsOrig]],"task","act"),"startend","se")</f>
        <v>act,se,2gram</v>
      </c>
      <c r="M1703" s="14" t="s">
        <v>16</v>
      </c>
      <c r="N1703" s="3">
        <v>30</v>
      </c>
      <c r="O1703" s="3">
        <f>IF(Table1[[#This Row],[Algorithm]]="None",0,IF(Table1[[#This Row],[NumPredictors]]&lt;=5,5,IF(Table1[[#This Row],[NumPredictors]]&lt;=10,10,IF(Table1[[#This Row],[NumPredictors]]&lt;=30,30,50))))</f>
        <v>30</v>
      </c>
      <c r="P1703" s="2">
        <v>0.79200000000000004</v>
      </c>
      <c r="Q1703" s="2">
        <v>0.81033333333333302</v>
      </c>
      <c r="R1703">
        <v>29.24</v>
      </c>
      <c r="S1703">
        <v>6.9500000000000499</v>
      </c>
      <c r="T1703">
        <v>0.189999999999827</v>
      </c>
      <c r="U1703" s="3">
        <v>5.54658349301305</v>
      </c>
      <c r="V1703" s="17">
        <v>7.30761563701172</v>
      </c>
      <c r="W1703" s="22">
        <f>IFERROR(Table1[[#This Row],[MutualInformation]]/Table1[[#This Row],[MutualInformationPotential]],0)</f>
        <v>0.75901412560899228</v>
      </c>
      <c r="X1703" s="3">
        <v>0.37420203761352899</v>
      </c>
      <c r="Y1703" s="3">
        <v>0.62240735263358904</v>
      </c>
      <c r="Z1703" s="3">
        <f>IFERROR(Table1[[#This Row],[MutualInformationVsOutcome]]/Table1[[#This Row],[MutualInformationVsOutcomePotential]],0)</f>
        <v>0.60121725109796631</v>
      </c>
      <c r="AA1703">
        <v>224</v>
      </c>
      <c r="AB1703">
        <v>568</v>
      </c>
      <c r="AC1703">
        <v>68</v>
      </c>
      <c r="AD1703">
        <v>140</v>
      </c>
      <c r="AE1703" s="3" t="s">
        <v>137</v>
      </c>
      <c r="AF17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703" s="17" t="str">
        <f>RIGHT(Table1[[#This Row],[AlgorithmFunc]],LEN(Table1[[#This Row],[AlgorithmFunc]])-16)</f>
        <v>Blanket</v>
      </c>
      <c r="AH1703" s="3">
        <f>Table1[[#This Row],['# CM TP]]+Table1[[#This Row],['# CM TN]]</f>
        <v>792</v>
      </c>
      <c r="AI1703" s="3">
        <f>Table1[[#This Row],['# CM FP]]+Table1[[#This Row],['# CM FN]]</f>
        <v>208</v>
      </c>
      <c r="AJ1703" s="3">
        <f>Table1[[#This Row],['# CM TP]]+Table1[[#This Row],['# CM FP]]</f>
        <v>292</v>
      </c>
      <c r="AK1703" s="3">
        <f>Table1[[#This Row],['# CM TN]]+Table1[[#This Row],['# CM FN]]</f>
        <v>708</v>
      </c>
      <c r="AL1703" s="3">
        <f>Table1[[#This Row],[GT_T]]+Table1[[#This Row],[GT_F]]</f>
        <v>1000</v>
      </c>
      <c r="AM1703" s="3">
        <f>IFERROR((Table1[[#This Row],['# CM TP]]+Table1[[#This Row],['# CM TN]])/Table1[[#This Row],[GT_TOT]], 0)</f>
        <v>0.79200000000000004</v>
      </c>
      <c r="AN1703" s="3">
        <f>IFERROR(((Table1[[#This Row],[GT_T]]*Table1[[#This Row],[GT_ML_P]]/Table1[[#This Row],[GT_TOT]])+(Table1[[#This Row],[GT_F]]*Table1[[#This Row],[GT_ML_N]]/Table1[[#This Row],[GT_TOT]]))/Table1[[#This Row],[GT_TOT]],0)</f>
        <v>0.37852800000000003</v>
      </c>
      <c r="AO1703" s="3">
        <f>(Table1[[#This Row],[OBS_ACC]]-Table1[[#This Row],[EXP_ACC]])/(1-Table1[[#This Row],[EXP_ACC]])</f>
        <v>0.66531074609958296</v>
      </c>
      <c r="AP1703" s="3">
        <f>Table1[[#This Row],['# CM TP]]+Table1[[#This Row],['# CM FN]]</f>
        <v>364</v>
      </c>
      <c r="AQ1703" s="3">
        <f>Table1[[#This Row],['# CM TN]]+Table1[[#This Row],['# CM FP]]</f>
        <v>636</v>
      </c>
      <c r="AR1703" s="2">
        <f>IFERROR(Table1[[#This Row],[NUM_T]]/(Table1[[#This Row],[NUM_T]]+Table1[[#This Row],[NUM_F]]),0)</f>
        <v>0.36399999999999999</v>
      </c>
      <c r="AS1703" s="2">
        <f>IFERROR(((LEN(Table1[[#This Row],[Predictors]])-LEN(SUBSTITUTE(Table1[[#This Row],[Predictors]],"_","")))/Table1[[#This Row],[NumPredictors]])-Table1[[#This Row],[P_se]],0)</f>
        <v>0.53333333333333333</v>
      </c>
      <c r="AT1703" s="2">
        <f>IFERROR((LEN(Table1[[#This Row],[Predictors]])-LEN(SUBSTITUTE(Table1[[#This Row],[Predictors]],".","")))/Table1[[#This Row],[NumPredictors]],0)</f>
        <v>0</v>
      </c>
      <c r="AU17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703" s="2">
        <f>1-(Table1[[#This Row],[P_2gram]]+Table1[[#This Row],[P_order]]+Table1[[#This Row],[P_se]])</f>
        <v>0.4</v>
      </c>
    </row>
    <row r="1704" spans="1:48" x14ac:dyDescent="0.25">
      <c r="A1704">
        <v>39</v>
      </c>
      <c r="B1704" t="s">
        <v>645</v>
      </c>
      <c r="C1704" t="s">
        <v>185</v>
      </c>
      <c r="D1704" s="26" t="s">
        <v>1510</v>
      </c>
      <c r="E1704">
        <v>4000</v>
      </c>
      <c r="F17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704" t="s">
        <v>794</v>
      </c>
      <c r="H1704" s="3">
        <v>1</v>
      </c>
      <c r="I1704" s="1">
        <v>42798.528240740743</v>
      </c>
      <c r="J1704" t="s">
        <v>484</v>
      </c>
      <c r="K1704" s="1" t="s">
        <v>11</v>
      </c>
      <c r="L1704" t="str">
        <f>SUBSTITUTE(SUBSTITUTE(Table1[[#This Row],[PredictorSetsOrig]],"task","act"),"startend","se")</f>
        <v>act,2gram</v>
      </c>
      <c r="M1704" s="14" t="s">
        <v>22</v>
      </c>
      <c r="N1704" s="3">
        <v>10</v>
      </c>
      <c r="O1704" s="3">
        <f>IF(Table1[[#This Row],[Algorithm]]="None",0,IF(Table1[[#This Row],[NumPredictors]]&lt;=5,5,IF(Table1[[#This Row],[NumPredictors]]&lt;=10,10,IF(Table1[[#This Row],[NumPredictors]]&lt;=30,30,50))))</f>
        <v>10</v>
      </c>
      <c r="P1704" s="2">
        <v>0.79200000000000004</v>
      </c>
      <c r="Q1704" s="2">
        <v>0.80500000000000005</v>
      </c>
      <c r="R1704">
        <v>0.84000000000003205</v>
      </c>
      <c r="S1704">
        <v>3.9100000000000299</v>
      </c>
      <c r="T1704" s="1">
        <v>0.66999999999995896</v>
      </c>
      <c r="U1704" s="3">
        <v>1.6977969214161901</v>
      </c>
      <c r="V1704" s="17">
        <v>7.30761563701172</v>
      </c>
      <c r="W1704" s="22">
        <f>IFERROR(Table1[[#This Row],[MutualInformation]]/Table1[[#This Row],[MutualInformationPotential]],0)</f>
        <v>0.23233254261720651</v>
      </c>
      <c r="X1704" s="3">
        <v>3.9274086654662803E-2</v>
      </c>
      <c r="Y1704" s="3">
        <v>0.40525441704633902</v>
      </c>
      <c r="Z1704" s="3">
        <f>IFERROR(Table1[[#This Row],[MutualInformationVsOutcome]]/Table1[[#This Row],[MutualInformationVsOutcomePotential]],0)</f>
        <v>9.6912174186548072E-2</v>
      </c>
      <c r="AA1704" s="1">
        <v>9</v>
      </c>
      <c r="AB1704" s="1">
        <v>783</v>
      </c>
      <c r="AC1704">
        <v>22</v>
      </c>
      <c r="AD1704">
        <v>186</v>
      </c>
      <c r="AE1704" s="3" t="s">
        <v>812</v>
      </c>
      <c r="AF17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704" s="17" t="str">
        <f>RIGHT(Table1[[#This Row],[AlgorithmFunc]],LEN(Table1[[#This Row],[AlgorithmFunc]])-16)</f>
        <v>MRMREnsemble5</v>
      </c>
      <c r="AH1704" s="3">
        <f>Table1[[#This Row],['# CM TP]]+Table1[[#This Row],['# CM TN]]</f>
        <v>792</v>
      </c>
      <c r="AI1704" s="3">
        <f>Table1[[#This Row],['# CM FP]]+Table1[[#This Row],['# CM FN]]</f>
        <v>208</v>
      </c>
      <c r="AJ1704" s="3">
        <f>Table1[[#This Row],['# CM TP]]+Table1[[#This Row],['# CM FP]]</f>
        <v>31</v>
      </c>
      <c r="AK1704" s="3">
        <f>Table1[[#This Row],['# CM TN]]+Table1[[#This Row],['# CM FN]]</f>
        <v>969</v>
      </c>
      <c r="AL1704" s="3">
        <f>Table1[[#This Row],[GT_T]]+Table1[[#This Row],[GT_F]]</f>
        <v>1000</v>
      </c>
      <c r="AM1704" s="3">
        <f>IFERROR((Table1[[#This Row],['# CM TP]]+Table1[[#This Row],['# CM TN]])/Table1[[#This Row],[GT_TOT]], 0)</f>
        <v>0.79200000000000004</v>
      </c>
      <c r="AN1704" s="3">
        <f>IFERROR(((Table1[[#This Row],[GT_T]]*Table1[[#This Row],[GT_ML_P]]/Table1[[#This Row],[GT_TOT]])+(Table1[[#This Row],[GT_F]]*Table1[[#This Row],[GT_ML_N]]/Table1[[#This Row],[GT_TOT]]))/Table1[[#This Row],[GT_TOT]],0)</f>
        <v>0.22610399999999997</v>
      </c>
      <c r="AO1704" s="3">
        <f>(Table1[[#This Row],[OBS_ACC]]-Table1[[#This Row],[EXP_ACC]])/(1-Table1[[#This Row],[EXP_ACC]])</f>
        <v>0.73123003607719905</v>
      </c>
      <c r="AP1704" s="3">
        <f>Table1[[#This Row],['# CM TP]]+Table1[[#This Row],['# CM FN]]</f>
        <v>195</v>
      </c>
      <c r="AQ1704" s="3">
        <f>Table1[[#This Row],['# CM TN]]+Table1[[#This Row],['# CM FP]]</f>
        <v>805</v>
      </c>
      <c r="AR1704" s="2">
        <f>IFERROR(Table1[[#This Row],[NUM_T]]/(Table1[[#This Row],[NUM_T]]+Table1[[#This Row],[NUM_F]]),0)</f>
        <v>0.19500000000000001</v>
      </c>
      <c r="AS1704" s="2">
        <f>IFERROR(((LEN(Table1[[#This Row],[Predictors]])-LEN(SUBSTITUTE(Table1[[#This Row],[Predictors]],"_","")))/Table1[[#This Row],[NumPredictors]])-Table1[[#This Row],[P_se]],0)</f>
        <v>0.8</v>
      </c>
      <c r="AT1704" s="2">
        <f>IFERROR((LEN(Table1[[#This Row],[Predictors]])-LEN(SUBSTITUTE(Table1[[#This Row],[Predictors]],".","")))/Table1[[#This Row],[NumPredictors]],0)</f>
        <v>0</v>
      </c>
      <c r="AU17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4" s="2">
        <f>1-(Table1[[#This Row],[P_2gram]]+Table1[[#This Row],[P_order]]+Table1[[#This Row],[P_se]])</f>
        <v>0.19999999999999996</v>
      </c>
    </row>
    <row r="1705" spans="1:48" x14ac:dyDescent="0.25">
      <c r="A1705" s="26">
        <v>56</v>
      </c>
      <c r="B1705" s="26" t="s">
        <v>645</v>
      </c>
      <c r="C1705" s="26" t="s">
        <v>190</v>
      </c>
      <c r="D1705" s="26" t="s">
        <v>1510</v>
      </c>
      <c r="E1705" s="26">
        <v>4000</v>
      </c>
      <c r="F17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05" s="26"/>
      <c r="H1705" s="27">
        <v>1</v>
      </c>
      <c r="I1705" s="28">
        <v>41312.449305555558</v>
      </c>
      <c r="J1705" s="26" t="s">
        <v>51</v>
      </c>
      <c r="K1705" s="26" t="s">
        <v>11</v>
      </c>
      <c r="L1705" t="str">
        <f>SUBSTITUTE(SUBSTITUTE(Table1[[#This Row],[PredictorSetsOrig]],"task","act"),"startend","se")</f>
        <v>act,order</v>
      </c>
      <c r="M1705" s="14" t="s">
        <v>26</v>
      </c>
      <c r="N1705" s="27">
        <v>30</v>
      </c>
      <c r="O1705" s="27">
        <f>IF(Table1[[#This Row],[Algorithm]]="None",0,IF(Table1[[#This Row],[NumPredictors]]&lt;=5,5,IF(Table1[[#This Row],[NumPredictors]]&lt;=10,10,IF(Table1[[#This Row],[NumPredictors]]&lt;=30,30,50))))</f>
        <v>30</v>
      </c>
      <c r="P1705" s="29">
        <v>0.79100000000000004</v>
      </c>
      <c r="Q1705" s="29">
        <v>0.80366666666666697</v>
      </c>
      <c r="R1705" s="26">
        <v>4.7600000000002201</v>
      </c>
      <c r="S1705" s="26">
        <v>6.3900000000003301</v>
      </c>
      <c r="T1705" s="26">
        <v>0.25</v>
      </c>
      <c r="U1705" s="27">
        <v>5.5035280766155603</v>
      </c>
      <c r="V1705" s="17">
        <v>7.28892414629368</v>
      </c>
      <c r="W1705" s="22">
        <f>IFERROR(Table1[[#This Row],[MutualInformation]]/Table1[[#This Row],[MutualInformationPotential]],0)</f>
        <v>0.75505355333050495</v>
      </c>
      <c r="X1705" s="27">
        <v>0.368933484900416</v>
      </c>
      <c r="Y1705" s="27">
        <v>0.62004340356102405</v>
      </c>
      <c r="Z1705" s="27">
        <f>IFERROR(Table1[[#This Row],[MutualInformationVsOutcome]]/Table1[[#This Row],[MutualInformationVsOutcomePotential]],0)</f>
        <v>0.59501235362163796</v>
      </c>
      <c r="AA1705" s="26">
        <v>239</v>
      </c>
      <c r="AB1705" s="26">
        <v>552</v>
      </c>
      <c r="AC1705" s="26">
        <v>84</v>
      </c>
      <c r="AD1705" s="26">
        <v>125</v>
      </c>
      <c r="AE1705" s="27" t="s">
        <v>158</v>
      </c>
      <c r="AF17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05" s="17" t="str">
        <f>RIGHT(Table1[[#This Row],[AlgorithmFunc]],LEN(Table1[[#This Row],[AlgorithmFunc]])-16)</f>
        <v>ClusterImportance</v>
      </c>
      <c r="AH1705" s="27">
        <f>Table1[[#This Row],['# CM TP]]+Table1[[#This Row],['# CM TN]]</f>
        <v>791</v>
      </c>
      <c r="AI1705" s="27">
        <f>Table1[[#This Row],['# CM FP]]+Table1[[#This Row],['# CM FN]]</f>
        <v>209</v>
      </c>
      <c r="AJ1705" s="27">
        <f>Table1[[#This Row],['# CM TP]]+Table1[[#This Row],['# CM FP]]</f>
        <v>323</v>
      </c>
      <c r="AK1705" s="27">
        <f>Table1[[#This Row],['# CM TN]]+Table1[[#This Row],['# CM FN]]</f>
        <v>677</v>
      </c>
      <c r="AL1705" s="27">
        <f>Table1[[#This Row],[GT_T]]+Table1[[#This Row],[GT_F]]</f>
        <v>1000</v>
      </c>
      <c r="AM1705" s="27">
        <f>IFERROR((Table1[[#This Row],['# CM TP]]+Table1[[#This Row],['# CM TN]])/Table1[[#This Row],[GT_TOT]], 0)</f>
        <v>0.79100000000000004</v>
      </c>
      <c r="AN1705" s="27">
        <f>IFERROR(((Table1[[#This Row],[GT_T]]*Table1[[#This Row],[GT_ML_P]]/Table1[[#This Row],[GT_TOT]])+(Table1[[#This Row],[GT_F]]*Table1[[#This Row],[GT_ML_N]]/Table1[[#This Row],[GT_TOT]]))/Table1[[#This Row],[GT_TOT]],0)</f>
        <v>0.39698600000000001</v>
      </c>
      <c r="AO1705" s="27">
        <f>(Table1[[#This Row],[OBS_ACC]]-Table1[[#This Row],[EXP_ACC]])/(1-Table1[[#This Row],[EXP_ACC]])</f>
        <v>0.65340771524375896</v>
      </c>
      <c r="AP1705" s="27">
        <f>Table1[[#This Row],['# CM TP]]+Table1[[#This Row],['# CM FN]]</f>
        <v>364</v>
      </c>
      <c r="AQ1705" s="27">
        <f>Table1[[#This Row],['# CM TN]]+Table1[[#This Row],['# CM FP]]</f>
        <v>636</v>
      </c>
      <c r="AR1705" s="29">
        <f>IFERROR(Table1[[#This Row],[NUM_T]]/(Table1[[#This Row],[NUM_T]]+Table1[[#This Row],[NUM_F]]),0)</f>
        <v>0.36399999999999999</v>
      </c>
      <c r="AS1705" s="29">
        <f>IFERROR(((LEN(Table1[[#This Row],[Predictors]])-LEN(SUBSTITUTE(Table1[[#This Row],[Predictors]],"_","")))/Table1[[#This Row],[NumPredictors]])-Table1[[#This Row],[P_se]],0)</f>
        <v>0</v>
      </c>
      <c r="AT1705" s="29">
        <f>IFERROR((LEN(Table1[[#This Row],[Predictors]])-LEN(SUBSTITUTE(Table1[[#This Row],[Predictors]],".","")))/Table1[[#This Row],[NumPredictors]],0)</f>
        <v>0.93333333333333335</v>
      </c>
      <c r="AU17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5" s="29">
        <f>1-(Table1[[#This Row],[P_2gram]]+Table1[[#This Row],[P_order]]+Table1[[#This Row],[P_se]])</f>
        <v>6.6666666666666652E-2</v>
      </c>
    </row>
    <row r="1706" spans="1:48" x14ac:dyDescent="0.25">
      <c r="A1706">
        <v>14</v>
      </c>
      <c r="B1706" t="s">
        <v>645</v>
      </c>
      <c r="C1706" t="s">
        <v>185</v>
      </c>
      <c r="D1706" s="26" t="s">
        <v>1510</v>
      </c>
      <c r="E1706">
        <v>4000</v>
      </c>
      <c r="F17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706" t="s">
        <v>794</v>
      </c>
      <c r="H1706" s="3">
        <v>1</v>
      </c>
      <c r="I1706" s="1">
        <v>42798.526562500003</v>
      </c>
      <c r="J1706" t="s">
        <v>484</v>
      </c>
      <c r="K1706" s="1" t="s">
        <v>11</v>
      </c>
      <c r="L1706" t="str">
        <f>SUBSTITUTE(SUBSTITUTE(Table1[[#This Row],[PredictorSetsOrig]],"task","act"),"startend","se")</f>
        <v>act,se,2gram</v>
      </c>
      <c r="M1706" s="14" t="s">
        <v>16</v>
      </c>
      <c r="N1706" s="3">
        <v>5</v>
      </c>
      <c r="O1706" s="3">
        <f>IF(Table1[[#This Row],[Algorithm]]="None",0,IF(Table1[[#This Row],[NumPredictors]]&lt;=5,5,IF(Table1[[#This Row],[NumPredictors]]&lt;=10,10,IF(Table1[[#This Row],[NumPredictors]]&lt;=30,30,50))))</f>
        <v>5</v>
      </c>
      <c r="P1706" s="2">
        <v>0.79100000000000004</v>
      </c>
      <c r="Q1706" s="2">
        <v>0.80500000000000005</v>
      </c>
      <c r="R1706">
        <v>0.45000000000000301</v>
      </c>
      <c r="S1706">
        <v>3.22</v>
      </c>
      <c r="T1706" s="1">
        <v>0.67000000000000204</v>
      </c>
      <c r="U1706" s="3">
        <v>1.5172647820723</v>
      </c>
      <c r="V1706" s="17">
        <v>7.30761563701172</v>
      </c>
      <c r="W1706" s="22">
        <f>IFERROR(Table1[[#This Row],[MutualInformation]]/Table1[[#This Row],[MutualInformationPotential]],0)</f>
        <v>0.207627885405964</v>
      </c>
      <c r="X1706" s="3">
        <v>3.2375931002103897E-2</v>
      </c>
      <c r="Y1706" s="27">
        <v>0.40525441704633802</v>
      </c>
      <c r="Z1706" s="3">
        <f>IFERROR(Table1[[#This Row],[MutualInformationVsOutcome]]/Table1[[#This Row],[MutualInformationVsOutcomePotential]],0)</f>
        <v>7.9890384016226362E-2</v>
      </c>
      <c r="AA1706" s="1">
        <v>9</v>
      </c>
      <c r="AB1706" s="1">
        <v>782</v>
      </c>
      <c r="AC1706">
        <v>23</v>
      </c>
      <c r="AD1706">
        <v>186</v>
      </c>
      <c r="AE1706" s="3" t="s">
        <v>796</v>
      </c>
      <c r="AF17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706" s="17" t="str">
        <f>RIGHT(Table1[[#This Row],[AlgorithmFunc]],LEN(Table1[[#This Row],[AlgorithmFunc]])-16)</f>
        <v>MRMREnsemble5</v>
      </c>
      <c r="AH1706" s="3">
        <f>Table1[[#This Row],['# CM TP]]+Table1[[#This Row],['# CM TN]]</f>
        <v>791</v>
      </c>
      <c r="AI1706" s="3">
        <f>Table1[[#This Row],['# CM FP]]+Table1[[#This Row],['# CM FN]]</f>
        <v>209</v>
      </c>
      <c r="AJ1706" s="3">
        <f>Table1[[#This Row],['# CM TP]]+Table1[[#This Row],['# CM FP]]</f>
        <v>32</v>
      </c>
      <c r="AK1706" s="3">
        <f>Table1[[#This Row],['# CM TN]]+Table1[[#This Row],['# CM FN]]</f>
        <v>968</v>
      </c>
      <c r="AL1706" s="3">
        <f>Table1[[#This Row],[GT_T]]+Table1[[#This Row],[GT_F]]</f>
        <v>1000</v>
      </c>
      <c r="AM1706" s="3">
        <f>IFERROR((Table1[[#This Row],['# CM TP]]+Table1[[#This Row],['# CM TN]])/Table1[[#This Row],[GT_TOT]], 0)</f>
        <v>0.79100000000000004</v>
      </c>
      <c r="AN1706" s="3">
        <f>IFERROR(((Table1[[#This Row],[GT_T]]*Table1[[#This Row],[GT_ML_P]]/Table1[[#This Row],[GT_TOT]])+(Table1[[#This Row],[GT_F]]*Table1[[#This Row],[GT_ML_N]]/Table1[[#This Row],[GT_TOT]]))/Table1[[#This Row],[GT_TOT]],0)</f>
        <v>0.22762400000000002</v>
      </c>
      <c r="AO1706" s="3">
        <f>(Table1[[#This Row],[OBS_ACC]]-Table1[[#This Row],[EXP_ACC]])/(1-Table1[[#This Row],[EXP_ACC]])</f>
        <v>0.72940640309900884</v>
      </c>
      <c r="AP1706" s="3">
        <f>Table1[[#This Row],['# CM TP]]+Table1[[#This Row],['# CM FN]]</f>
        <v>195</v>
      </c>
      <c r="AQ1706" s="3">
        <f>Table1[[#This Row],['# CM TN]]+Table1[[#This Row],['# CM FP]]</f>
        <v>805</v>
      </c>
      <c r="AR1706" s="2">
        <f>IFERROR(Table1[[#This Row],[NUM_T]]/(Table1[[#This Row],[NUM_T]]+Table1[[#This Row],[NUM_F]]),0)</f>
        <v>0.19500000000000001</v>
      </c>
      <c r="AS1706" s="2">
        <f>IFERROR(((LEN(Table1[[#This Row],[Predictors]])-LEN(SUBSTITUTE(Table1[[#This Row],[Predictors]],"_","")))/Table1[[#This Row],[NumPredictors]])-Table1[[#This Row],[P_se]],0)</f>
        <v>0.6</v>
      </c>
      <c r="AT1706" s="2">
        <f>IFERROR((LEN(Table1[[#This Row],[Predictors]])-LEN(SUBSTITUTE(Table1[[#This Row],[Predictors]],".","")))/Table1[[#This Row],[NumPredictors]],0)</f>
        <v>0</v>
      </c>
      <c r="AU17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6" s="2">
        <f>1-(Table1[[#This Row],[P_2gram]]+Table1[[#This Row],[P_order]]+Table1[[#This Row],[P_se]])</f>
        <v>0.4</v>
      </c>
    </row>
    <row r="1707" spans="1:48" x14ac:dyDescent="0.25">
      <c r="A1707" s="26">
        <v>25</v>
      </c>
      <c r="B1707" s="26" t="s">
        <v>645</v>
      </c>
      <c r="C1707" s="26" t="s">
        <v>185</v>
      </c>
      <c r="D1707" s="26" t="s">
        <v>1510</v>
      </c>
      <c r="E1707" s="26">
        <v>4000</v>
      </c>
      <c r="F17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707" s="26" t="s">
        <v>794</v>
      </c>
      <c r="H1707" s="27">
        <v>1</v>
      </c>
      <c r="I1707" s="28">
        <v>42798.527233796296</v>
      </c>
      <c r="J1707" s="26" t="s">
        <v>740</v>
      </c>
      <c r="K1707" s="28" t="s">
        <v>11</v>
      </c>
      <c r="L1707" t="str">
        <f>SUBSTITUTE(SUBSTITUTE(Table1[[#This Row],[PredictorSetsOrig]],"task","act"),"startend","se")</f>
        <v>act,se,2gram</v>
      </c>
      <c r="M1707" s="14" t="s">
        <v>16</v>
      </c>
      <c r="N1707" s="27">
        <v>10</v>
      </c>
      <c r="O1707" s="27">
        <f>IF(Table1[[#This Row],[Algorithm]]="None",0,IF(Table1[[#This Row],[NumPredictors]]&lt;=5,5,IF(Table1[[#This Row],[NumPredictors]]&lt;=10,10,IF(Table1[[#This Row],[NumPredictors]]&lt;=30,30,50))))</f>
        <v>10</v>
      </c>
      <c r="P1707" s="29">
        <v>0.79100000000000004</v>
      </c>
      <c r="Q1707" s="29">
        <v>0.80500000000000005</v>
      </c>
      <c r="R1707" s="26">
        <v>0.59000000000000297</v>
      </c>
      <c r="S1707" s="26">
        <v>3.8899999999999899</v>
      </c>
      <c r="T1707" s="28">
        <v>0.69999999999998896</v>
      </c>
      <c r="U1707" s="27">
        <v>1.8171958211386501</v>
      </c>
      <c r="V1707" s="17">
        <v>7.30761563701172</v>
      </c>
      <c r="W1707" s="22">
        <f>IFERROR(Table1[[#This Row],[MutualInformation]]/Table1[[#This Row],[MutualInformationPotential]],0)</f>
        <v>0.2486715108461493</v>
      </c>
      <c r="X1707" s="27">
        <v>4.31319570222852E-2</v>
      </c>
      <c r="Y1707" s="27">
        <v>0.40525441704633802</v>
      </c>
      <c r="Z1707" s="27">
        <f>IFERROR(Table1[[#This Row],[MutualInformationVsOutcome]]/Table1[[#This Row],[MutualInformationVsOutcomePotential]],0)</f>
        <v>0.1064317998965903</v>
      </c>
      <c r="AA1707" s="28">
        <v>7</v>
      </c>
      <c r="AB1707" s="28">
        <v>784</v>
      </c>
      <c r="AC1707" s="26">
        <v>21</v>
      </c>
      <c r="AD1707" s="26">
        <v>188</v>
      </c>
      <c r="AE1707" s="27" t="s">
        <v>805</v>
      </c>
      <c r="AF17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707" s="17" t="str">
        <f>RIGHT(Table1[[#This Row],[AlgorithmFunc]],LEN(Table1[[#This Row],[AlgorithmFunc]])-16)</f>
        <v>MRMRClassic</v>
      </c>
      <c r="AH1707" s="27">
        <f>Table1[[#This Row],['# CM TP]]+Table1[[#This Row],['# CM TN]]</f>
        <v>791</v>
      </c>
      <c r="AI1707" s="27">
        <f>Table1[[#This Row],['# CM FP]]+Table1[[#This Row],['# CM FN]]</f>
        <v>209</v>
      </c>
      <c r="AJ1707" s="27">
        <f>Table1[[#This Row],['# CM TP]]+Table1[[#This Row],['# CM FP]]</f>
        <v>28</v>
      </c>
      <c r="AK1707" s="27">
        <f>Table1[[#This Row],['# CM TN]]+Table1[[#This Row],['# CM FN]]</f>
        <v>972</v>
      </c>
      <c r="AL1707" s="27">
        <f>Table1[[#This Row],[GT_T]]+Table1[[#This Row],[GT_F]]</f>
        <v>1000</v>
      </c>
      <c r="AM1707" s="27">
        <f>IFERROR((Table1[[#This Row],['# CM TP]]+Table1[[#This Row],['# CM TN]])/Table1[[#This Row],[GT_TOT]], 0)</f>
        <v>0.79100000000000004</v>
      </c>
      <c r="AN1707" s="27">
        <f>IFERROR(((Table1[[#This Row],[GT_T]]*Table1[[#This Row],[GT_ML_P]]/Table1[[#This Row],[GT_TOT]])+(Table1[[#This Row],[GT_F]]*Table1[[#This Row],[GT_ML_N]]/Table1[[#This Row],[GT_TOT]]))/Table1[[#This Row],[GT_TOT]],0)</f>
        <v>0.225296</v>
      </c>
      <c r="AO1707" s="27">
        <f>(Table1[[#This Row],[OBS_ACC]]-Table1[[#This Row],[EXP_ACC]])/(1-Table1[[#This Row],[EXP_ACC]])</f>
        <v>0.73021954191536376</v>
      </c>
      <c r="AP1707" s="27">
        <f>Table1[[#This Row],['# CM TP]]+Table1[[#This Row],['# CM FN]]</f>
        <v>195</v>
      </c>
      <c r="AQ1707" s="27">
        <f>Table1[[#This Row],['# CM TN]]+Table1[[#This Row],['# CM FP]]</f>
        <v>805</v>
      </c>
      <c r="AR1707" s="29">
        <f>IFERROR(Table1[[#This Row],[NUM_T]]/(Table1[[#This Row],[NUM_T]]+Table1[[#This Row],[NUM_F]]),0)</f>
        <v>0.19500000000000001</v>
      </c>
      <c r="AS1707" s="29">
        <f>IFERROR(((LEN(Table1[[#This Row],[Predictors]])-LEN(SUBSTITUTE(Table1[[#This Row],[Predictors]],"_","")))/Table1[[#This Row],[NumPredictors]])-Table1[[#This Row],[P_se]],0)</f>
        <v>0.8</v>
      </c>
      <c r="AT1707" s="29">
        <f>IFERROR((LEN(Table1[[#This Row],[Predictors]])-LEN(SUBSTITUTE(Table1[[#This Row],[Predictors]],".","")))/Table1[[#This Row],[NumPredictors]],0)</f>
        <v>0</v>
      </c>
      <c r="AU170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7" s="29">
        <f>1-(Table1[[#This Row],[P_2gram]]+Table1[[#This Row],[P_order]]+Table1[[#This Row],[P_se]])</f>
        <v>0.19999999999999996</v>
      </c>
    </row>
    <row r="1708" spans="1:48" x14ac:dyDescent="0.25">
      <c r="A1708" s="26">
        <v>28</v>
      </c>
      <c r="B1708" s="26" t="s">
        <v>645</v>
      </c>
      <c r="C1708" s="26" t="s">
        <v>185</v>
      </c>
      <c r="D1708" s="26" t="s">
        <v>1510</v>
      </c>
      <c r="E1708" s="26">
        <v>4000</v>
      </c>
      <c r="F17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708" s="26" t="s">
        <v>794</v>
      </c>
      <c r="H1708" s="27">
        <v>1</v>
      </c>
      <c r="I1708" s="28">
        <v>42798.527453703704</v>
      </c>
      <c r="J1708" s="26" t="s">
        <v>740</v>
      </c>
      <c r="K1708" s="28" t="s">
        <v>11</v>
      </c>
      <c r="L1708" t="str">
        <f>SUBSTITUTE(SUBSTITUTE(Table1[[#This Row],[PredictorSetsOrig]],"task","act"),"startend","se")</f>
        <v>act,2gram</v>
      </c>
      <c r="M1708" s="14" t="s">
        <v>22</v>
      </c>
      <c r="N1708" s="27">
        <v>10</v>
      </c>
      <c r="O1708" s="27">
        <f>IF(Table1[[#This Row],[Algorithm]]="None",0,IF(Table1[[#This Row],[NumPredictors]]&lt;=5,5,IF(Table1[[#This Row],[NumPredictors]]&lt;=10,10,IF(Table1[[#This Row],[NumPredictors]]&lt;=30,30,50))))</f>
        <v>10</v>
      </c>
      <c r="P1708" s="29">
        <v>0.79100000000000004</v>
      </c>
      <c r="Q1708" s="29">
        <v>0.80500000000000005</v>
      </c>
      <c r="R1708" s="26">
        <v>0.59999999999999398</v>
      </c>
      <c r="S1708" s="26">
        <v>3.8900000000000099</v>
      </c>
      <c r="T1708" s="28">
        <v>0.68000000000000704</v>
      </c>
      <c r="U1708" s="27">
        <v>1.8171958211386501</v>
      </c>
      <c r="V1708" s="17">
        <v>7.30761563701172</v>
      </c>
      <c r="W1708" s="22">
        <f>IFERROR(Table1[[#This Row],[MutualInformation]]/Table1[[#This Row],[MutualInformationPotential]],0)</f>
        <v>0.2486715108461493</v>
      </c>
      <c r="X1708" s="27">
        <v>4.31319570222852E-2</v>
      </c>
      <c r="Y1708" s="27">
        <v>0.40525441704633902</v>
      </c>
      <c r="Z1708" s="27">
        <f>IFERROR(Table1[[#This Row],[MutualInformationVsOutcome]]/Table1[[#This Row],[MutualInformationVsOutcomePotential]],0)</f>
        <v>0.10643179989659003</v>
      </c>
      <c r="AA1708" s="28">
        <v>7</v>
      </c>
      <c r="AB1708" s="28">
        <v>784</v>
      </c>
      <c r="AC1708" s="26">
        <v>21</v>
      </c>
      <c r="AD1708" s="26">
        <v>188</v>
      </c>
      <c r="AE1708" s="27" t="s">
        <v>805</v>
      </c>
      <c r="AF17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708" s="17" t="str">
        <f>RIGHT(Table1[[#This Row],[AlgorithmFunc]],LEN(Table1[[#This Row],[AlgorithmFunc]])-16)</f>
        <v>MRMRClassic</v>
      </c>
      <c r="AH1708" s="27">
        <f>Table1[[#This Row],['# CM TP]]+Table1[[#This Row],['# CM TN]]</f>
        <v>791</v>
      </c>
      <c r="AI1708" s="27">
        <f>Table1[[#This Row],['# CM FP]]+Table1[[#This Row],['# CM FN]]</f>
        <v>209</v>
      </c>
      <c r="AJ1708" s="27">
        <f>Table1[[#This Row],['# CM TP]]+Table1[[#This Row],['# CM FP]]</f>
        <v>28</v>
      </c>
      <c r="AK1708" s="27">
        <f>Table1[[#This Row],['# CM TN]]+Table1[[#This Row],['# CM FN]]</f>
        <v>972</v>
      </c>
      <c r="AL1708" s="27">
        <f>Table1[[#This Row],[GT_T]]+Table1[[#This Row],[GT_F]]</f>
        <v>1000</v>
      </c>
      <c r="AM1708" s="27">
        <f>IFERROR((Table1[[#This Row],['# CM TP]]+Table1[[#This Row],['# CM TN]])/Table1[[#This Row],[GT_TOT]], 0)</f>
        <v>0.79100000000000004</v>
      </c>
      <c r="AN1708" s="27">
        <f>IFERROR(((Table1[[#This Row],[GT_T]]*Table1[[#This Row],[GT_ML_P]]/Table1[[#This Row],[GT_TOT]])+(Table1[[#This Row],[GT_F]]*Table1[[#This Row],[GT_ML_N]]/Table1[[#This Row],[GT_TOT]]))/Table1[[#This Row],[GT_TOT]],0)</f>
        <v>0.225296</v>
      </c>
      <c r="AO1708" s="27">
        <f>(Table1[[#This Row],[OBS_ACC]]-Table1[[#This Row],[EXP_ACC]])/(1-Table1[[#This Row],[EXP_ACC]])</f>
        <v>0.73021954191536376</v>
      </c>
      <c r="AP1708" s="27">
        <f>Table1[[#This Row],['# CM TP]]+Table1[[#This Row],['# CM FN]]</f>
        <v>195</v>
      </c>
      <c r="AQ1708" s="27">
        <f>Table1[[#This Row],['# CM TN]]+Table1[[#This Row],['# CM FP]]</f>
        <v>805</v>
      </c>
      <c r="AR1708" s="29">
        <f>IFERROR(Table1[[#This Row],[NUM_T]]/(Table1[[#This Row],[NUM_T]]+Table1[[#This Row],[NUM_F]]),0)</f>
        <v>0.19500000000000001</v>
      </c>
      <c r="AS1708" s="29">
        <f>IFERROR(((LEN(Table1[[#This Row],[Predictors]])-LEN(SUBSTITUTE(Table1[[#This Row],[Predictors]],"_","")))/Table1[[#This Row],[NumPredictors]])-Table1[[#This Row],[P_se]],0)</f>
        <v>0.8</v>
      </c>
      <c r="AT1708" s="29">
        <f>IFERROR((LEN(Table1[[#This Row],[Predictors]])-LEN(SUBSTITUTE(Table1[[#This Row],[Predictors]],".","")))/Table1[[#This Row],[NumPredictors]],0)</f>
        <v>0</v>
      </c>
      <c r="AU17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8" s="29">
        <f>1-(Table1[[#This Row],[P_2gram]]+Table1[[#This Row],[P_order]]+Table1[[#This Row],[P_se]])</f>
        <v>0.19999999999999996</v>
      </c>
    </row>
    <row r="1709" spans="1:48" x14ac:dyDescent="0.25">
      <c r="A1709">
        <v>36</v>
      </c>
      <c r="B1709" t="s">
        <v>645</v>
      </c>
      <c r="C1709" t="s">
        <v>185</v>
      </c>
      <c r="D1709" s="26" t="s">
        <v>1510</v>
      </c>
      <c r="E1709">
        <v>4000</v>
      </c>
      <c r="F17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information,BPIC14,4000,10</v>
      </c>
      <c r="G1709" t="s">
        <v>794</v>
      </c>
      <c r="H1709" s="3">
        <v>1</v>
      </c>
      <c r="I1709" s="1">
        <v>42798.528009259258</v>
      </c>
      <c r="J1709" t="s">
        <v>484</v>
      </c>
      <c r="K1709" s="1" t="s">
        <v>11</v>
      </c>
      <c r="L1709" t="str">
        <f>SUBSTITUTE(SUBSTITUTE(Table1[[#This Row],[PredictorSetsOrig]],"task","act"),"startend","se")</f>
        <v>act,se,2gram</v>
      </c>
      <c r="M1709" s="14" t="s">
        <v>16</v>
      </c>
      <c r="N1709" s="3">
        <v>10</v>
      </c>
      <c r="O1709" s="3">
        <f>IF(Table1[[#This Row],[Algorithm]]="None",0,IF(Table1[[#This Row],[NumPredictors]]&lt;=5,5,IF(Table1[[#This Row],[NumPredictors]]&lt;=10,10,IF(Table1[[#This Row],[NumPredictors]]&lt;=30,30,50))))</f>
        <v>10</v>
      </c>
      <c r="P1709" s="2">
        <v>0.79100000000000004</v>
      </c>
      <c r="Q1709" s="2">
        <v>0.80500000000000005</v>
      </c>
      <c r="R1709">
        <v>0.859999999999985</v>
      </c>
      <c r="S1709">
        <v>3.8900000000000099</v>
      </c>
      <c r="T1709" s="1">
        <v>0.70999999999997998</v>
      </c>
      <c r="U1709" s="3">
        <v>1.6977969214161901</v>
      </c>
      <c r="V1709" s="17">
        <v>7.30761563701172</v>
      </c>
      <c r="W1709" s="22">
        <f>IFERROR(Table1[[#This Row],[MutualInformation]]/Table1[[#This Row],[MutualInformationPotential]],0)</f>
        <v>0.23233254261720651</v>
      </c>
      <c r="X1709" s="3">
        <v>3.9274086654662803E-2</v>
      </c>
      <c r="Y1709" s="27">
        <v>0.40525441704633802</v>
      </c>
      <c r="Z1709" s="3">
        <f>IFERROR(Table1[[#This Row],[MutualInformationVsOutcome]]/Table1[[#This Row],[MutualInformationVsOutcomePotential]],0)</f>
        <v>9.6912174186548308E-2</v>
      </c>
      <c r="AA1709" s="1">
        <v>8</v>
      </c>
      <c r="AB1709" s="1">
        <v>783</v>
      </c>
      <c r="AC1709">
        <v>22</v>
      </c>
      <c r="AD1709">
        <v>187</v>
      </c>
      <c r="AE1709" s="3" t="s">
        <v>812</v>
      </c>
      <c r="AF17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709" s="17" t="str">
        <f>RIGHT(Table1[[#This Row],[AlgorithmFunc]],LEN(Table1[[#This Row],[AlgorithmFunc]])-16)</f>
        <v>MRMREnsemble5</v>
      </c>
      <c r="AH1709" s="3">
        <f>Table1[[#This Row],['# CM TP]]+Table1[[#This Row],['# CM TN]]</f>
        <v>791</v>
      </c>
      <c r="AI1709" s="3">
        <f>Table1[[#This Row],['# CM FP]]+Table1[[#This Row],['# CM FN]]</f>
        <v>209</v>
      </c>
      <c r="AJ1709" s="3">
        <f>Table1[[#This Row],['# CM TP]]+Table1[[#This Row],['# CM FP]]</f>
        <v>30</v>
      </c>
      <c r="AK1709" s="3">
        <f>Table1[[#This Row],['# CM TN]]+Table1[[#This Row],['# CM FN]]</f>
        <v>970</v>
      </c>
      <c r="AL1709" s="3">
        <f>Table1[[#This Row],[GT_T]]+Table1[[#This Row],[GT_F]]</f>
        <v>1000</v>
      </c>
      <c r="AM1709" s="3">
        <f>IFERROR((Table1[[#This Row],['# CM TP]]+Table1[[#This Row],['# CM TN]])/Table1[[#This Row],[GT_TOT]], 0)</f>
        <v>0.79100000000000004</v>
      </c>
      <c r="AN1709" s="3">
        <f>IFERROR(((Table1[[#This Row],[GT_T]]*Table1[[#This Row],[GT_ML_P]]/Table1[[#This Row],[GT_TOT]])+(Table1[[#This Row],[GT_F]]*Table1[[#This Row],[GT_ML_N]]/Table1[[#This Row],[GT_TOT]]))/Table1[[#This Row],[GT_TOT]],0)</f>
        <v>0.22645999999999997</v>
      </c>
      <c r="AO1709" s="3">
        <f>(Table1[[#This Row],[OBS_ACC]]-Table1[[#This Row],[EXP_ACC]])/(1-Table1[[#This Row],[EXP_ACC]])</f>
        <v>0.72981358430074728</v>
      </c>
      <c r="AP1709" s="3">
        <f>Table1[[#This Row],['# CM TP]]+Table1[[#This Row],['# CM FN]]</f>
        <v>195</v>
      </c>
      <c r="AQ1709" s="3">
        <f>Table1[[#This Row],['# CM TN]]+Table1[[#This Row],['# CM FP]]</f>
        <v>805</v>
      </c>
      <c r="AR1709" s="2">
        <f>IFERROR(Table1[[#This Row],[NUM_T]]/(Table1[[#This Row],[NUM_T]]+Table1[[#This Row],[NUM_F]]),0)</f>
        <v>0.19500000000000001</v>
      </c>
      <c r="AS1709" s="2">
        <f>IFERROR(((LEN(Table1[[#This Row],[Predictors]])-LEN(SUBSTITUTE(Table1[[#This Row],[Predictors]],"_","")))/Table1[[#This Row],[NumPredictors]])-Table1[[#This Row],[P_se]],0)</f>
        <v>0.8</v>
      </c>
      <c r="AT1709" s="2">
        <f>IFERROR((LEN(Table1[[#This Row],[Predictors]])-LEN(SUBSTITUTE(Table1[[#This Row],[Predictors]],".","")))/Table1[[#This Row],[NumPredictors]],0)</f>
        <v>0</v>
      </c>
      <c r="AU17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09" s="2">
        <f>1-(Table1[[#This Row],[P_2gram]]+Table1[[#This Row],[P_order]]+Table1[[#This Row],[P_se]])</f>
        <v>0.19999999999999996</v>
      </c>
    </row>
    <row r="1710" spans="1:48" x14ac:dyDescent="0.25">
      <c r="A1710">
        <v>30</v>
      </c>
      <c r="B1710" t="s">
        <v>645</v>
      </c>
      <c r="C1710" t="s">
        <v>1503</v>
      </c>
      <c r="D1710" t="s">
        <v>1507</v>
      </c>
      <c r="E1710">
        <v>13087</v>
      </c>
      <c r="F17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710" t="s">
        <v>1438</v>
      </c>
      <c r="H1710" s="3">
        <v>1</v>
      </c>
      <c r="I1710" s="1">
        <v>43123.356064814812</v>
      </c>
      <c r="J1710" t="s">
        <v>167</v>
      </c>
      <c r="K1710" t="s">
        <v>11</v>
      </c>
      <c r="L1710" t="str">
        <f>SUBSTITUTE(SUBSTITUTE(Table1[[#This Row],[PredictorSetsOrig]],"task","act"),"startend","se")</f>
        <v>act,order</v>
      </c>
      <c r="M1710" s="32" t="s">
        <v>26</v>
      </c>
      <c r="N1710" s="3">
        <v>10</v>
      </c>
      <c r="O1710" s="3">
        <f>IF(Table1[[#This Row],[Algorithm]]="None",0,IF(Table1[[#This Row],[NumPredictors]]&lt;=5,5,IF(Table1[[#This Row],[NumPredictors]]&lt;=10,10,IF(Table1[[#This Row],[NumPredictors]]&lt;=30,30,50))))</f>
        <v>10</v>
      </c>
      <c r="P1710" s="2">
        <v>0.78514669926650404</v>
      </c>
      <c r="Q1710" s="2">
        <v>0.79877738155883804</v>
      </c>
      <c r="R1710">
        <v>1442.13</v>
      </c>
      <c r="S1710">
        <v>11.780000000000699</v>
      </c>
      <c r="T1710">
        <v>2</v>
      </c>
      <c r="U1710" s="3">
        <v>2.41763111132272</v>
      </c>
      <c r="V1710" s="17"/>
      <c r="W1710" s="22">
        <f>IFERROR(Table1[[#This Row],[MutualInformation]]/Table1[[#This Row],[MutualInformationPotential]],0)</f>
        <v>0</v>
      </c>
      <c r="X1710" s="3">
        <v>0.29957629874025399</v>
      </c>
      <c r="Y1710" s="3"/>
      <c r="Z1710" s="3">
        <f>IFERROR(Table1[[#This Row],[MutualInformationVsOutcome]]/Table1[[#This Row],[MutualInformationVsOutcomePotential]],0)</f>
        <v>0</v>
      </c>
      <c r="AA1710">
        <v>582</v>
      </c>
      <c r="AB1710">
        <v>1987</v>
      </c>
      <c r="AC1710">
        <v>467</v>
      </c>
      <c r="AD1710">
        <v>236</v>
      </c>
      <c r="AE1710" s="3" t="s">
        <v>1495</v>
      </c>
      <c r="AF171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710" s="17" t="str">
        <f>RIGHT(Table1[[#This Row],[AlgorithmFunc]],LEN(Table1[[#This Row],[AlgorithmFunc]])-16)</f>
        <v>LASSORepeated1se</v>
      </c>
      <c r="AH1710" s="3">
        <f>Table1[[#This Row],['# CM TP]]+Table1[[#This Row],['# CM TN]]</f>
        <v>2569</v>
      </c>
      <c r="AI1710" s="3">
        <f>Table1[[#This Row],['# CM FP]]+Table1[[#This Row],['# CM FN]]</f>
        <v>703</v>
      </c>
      <c r="AJ1710" s="3">
        <f>Table1[[#This Row],['# CM TP]]+Table1[[#This Row],['# CM FP]]</f>
        <v>1049</v>
      </c>
      <c r="AK1710" s="3">
        <f>Table1[[#This Row],['# CM TN]]+Table1[[#This Row],['# CM FN]]</f>
        <v>2223</v>
      </c>
      <c r="AL1710" s="3">
        <f>Table1[[#This Row],[GT_T]]+Table1[[#This Row],[GT_F]]</f>
        <v>3272</v>
      </c>
      <c r="AM1710" s="3">
        <f>IFERROR((Table1[[#This Row],['# CM TP]]+Table1[[#This Row],['# CM TN]])/Table1[[#This Row],[GT_TOT]], 0)</f>
        <v>0.78514669926650371</v>
      </c>
      <c r="AN1710" s="3">
        <f>IFERROR(((Table1[[#This Row],[GT_T]]*Table1[[#This Row],[GT_ML_P]]/Table1[[#This Row],[GT_TOT]])+(Table1[[#This Row],[GT_F]]*Table1[[#This Row],[GT_ML_N]]/Table1[[#This Row],[GT_TOT]]))/Table1[[#This Row],[GT_TOT]],0)</f>
        <v>0.39768880655902344</v>
      </c>
      <c r="AO1710" s="3">
        <f>(Table1[[#This Row],[OBS_ACC]]-Table1[[#This Row],[EXP_ACC]])/(1-Table1[[#This Row],[EXP_ACC]])</f>
        <v>0.64328522685084244</v>
      </c>
      <c r="AP1710" s="3">
        <f>Table1[[#This Row],['# CM TP]]+Table1[[#This Row],['# CM FN]]</f>
        <v>818</v>
      </c>
      <c r="AQ1710" s="3">
        <f>Table1[[#This Row],['# CM TN]]+Table1[[#This Row],['# CM FP]]</f>
        <v>2454</v>
      </c>
      <c r="AR1710" s="2">
        <f>IFERROR(Table1[[#This Row],[NUM_T]]/(Table1[[#This Row],[NUM_T]]+Table1[[#This Row],[NUM_F]]),0)</f>
        <v>0.25</v>
      </c>
      <c r="AS1710" s="2">
        <f>IFERROR(((LEN(Table1[[#This Row],[Predictors]])-LEN(SUBSTITUTE(Table1[[#This Row],[Predictors]],"_","")))/Table1[[#This Row],[NumPredictors]])-Table1[[#This Row],[P_se]],0)</f>
        <v>0</v>
      </c>
      <c r="AT1710" s="2">
        <f>IFERROR((LEN(Table1[[#This Row],[Predictors]])-LEN(SUBSTITUTE(Table1[[#This Row],[Predictors]],".","")))/Table1[[#This Row],[NumPredictors]],0)</f>
        <v>0.3</v>
      </c>
      <c r="AU17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0" s="2">
        <f>1-(Table1[[#This Row],[P_2gram]]+Table1[[#This Row],[P_order]]+Table1[[#This Row],[P_se]])</f>
        <v>0.7</v>
      </c>
    </row>
    <row r="1711" spans="1:48" x14ac:dyDescent="0.25">
      <c r="A1711" s="26">
        <v>55</v>
      </c>
      <c r="B1711" s="26" t="s">
        <v>645</v>
      </c>
      <c r="C1711" s="26" t="s">
        <v>190</v>
      </c>
      <c r="D1711" s="26" t="s">
        <v>1510</v>
      </c>
      <c r="E1711" s="26">
        <v>20000</v>
      </c>
      <c r="F17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11" s="26" t="s">
        <v>719</v>
      </c>
      <c r="H1711" s="27">
        <v>1</v>
      </c>
      <c r="I1711" s="28">
        <v>42796.882592592592</v>
      </c>
      <c r="J1711" s="26" t="s">
        <v>51</v>
      </c>
      <c r="K1711" s="26" t="s">
        <v>11</v>
      </c>
      <c r="L1711" t="str">
        <f>SUBSTITUTE(SUBSTITUTE(Table1[[#This Row],[PredictorSetsOrig]],"task","act"),"startend","se")</f>
        <v>order</v>
      </c>
      <c r="M1711" s="14" t="s">
        <v>436</v>
      </c>
      <c r="N1711" s="27">
        <v>10</v>
      </c>
      <c r="O1711" s="27">
        <f>IF(Table1[[#This Row],[Algorithm]]="None",0,IF(Table1[[#This Row],[NumPredictors]]&lt;=5,5,IF(Table1[[#This Row],[NumPredictors]]&lt;=10,10,IF(Table1[[#This Row],[NumPredictors]]&lt;=30,30,50))))</f>
        <v>10</v>
      </c>
      <c r="P1711" s="29">
        <v>0.79079999999999995</v>
      </c>
      <c r="Q1711" s="29">
        <v>0.796333333333333</v>
      </c>
      <c r="R1711" s="28">
        <v>17.909999999996199</v>
      </c>
      <c r="S1711" s="27">
        <v>16.8000000000029</v>
      </c>
      <c r="T1711" s="28">
        <v>3.1100000000005799</v>
      </c>
      <c r="U1711" s="27">
        <v>1.64444940913932</v>
      </c>
      <c r="V1711" s="17">
        <v>7.5322934809952402</v>
      </c>
      <c r="W1711" s="22">
        <f>IFERROR(Table1[[#This Row],[MutualInformation]]/Table1[[#This Row],[MutualInformationPotential]],0)</f>
        <v>0.21831988003234831</v>
      </c>
      <c r="X1711" s="27">
        <v>7.1287438619726196E-2</v>
      </c>
      <c r="Y1711" s="3">
        <v>0.38547687968466299</v>
      </c>
      <c r="Z1711" s="27">
        <f>IFERROR(Table1[[#This Row],[MutualInformationVsOutcome]]/Table1[[#This Row],[MutualInformationVsOutcomePotential]],0)</f>
        <v>0.18493311110654018</v>
      </c>
      <c r="AA1711" s="26">
        <v>343</v>
      </c>
      <c r="AB1711" s="26">
        <v>3611</v>
      </c>
      <c r="AC1711" s="26">
        <v>230</v>
      </c>
      <c r="AD1711" s="26">
        <v>816</v>
      </c>
      <c r="AE1711" s="27" t="s">
        <v>766</v>
      </c>
      <c r="AF17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11" s="17" t="str">
        <f>RIGHT(Table1[[#This Row],[AlgorithmFunc]],LEN(Table1[[#This Row],[AlgorithmFunc]])-16)</f>
        <v>ClusterImportance</v>
      </c>
      <c r="AH1711" s="27">
        <f>Table1[[#This Row],['# CM TP]]+Table1[[#This Row],['# CM TN]]</f>
        <v>3954</v>
      </c>
      <c r="AI1711" s="27">
        <f>Table1[[#This Row],['# CM FP]]+Table1[[#This Row],['# CM FN]]</f>
        <v>1046</v>
      </c>
      <c r="AJ1711" s="27">
        <f>Table1[[#This Row],['# CM TP]]+Table1[[#This Row],['# CM FP]]</f>
        <v>573</v>
      </c>
      <c r="AK1711" s="27">
        <f>Table1[[#This Row],['# CM TN]]+Table1[[#This Row],['# CM FN]]</f>
        <v>4427</v>
      </c>
      <c r="AL1711" s="27">
        <f>Table1[[#This Row],[GT_T]]+Table1[[#This Row],[GT_F]]</f>
        <v>5000</v>
      </c>
      <c r="AM1711" s="27">
        <f>IFERROR((Table1[[#This Row],['# CM TP]]+Table1[[#This Row],['# CM TN]])/Table1[[#This Row],[GT_TOT]], 0)</f>
        <v>0.79079999999999995</v>
      </c>
      <c r="AN1711" s="27">
        <f>IFERROR(((Table1[[#This Row],[GT_T]]*Table1[[#This Row],[GT_ML_P]]/Table1[[#This Row],[GT_TOT]])+(Table1[[#This Row],[GT_F]]*Table1[[#This Row],[GT_ML_N]]/Table1[[#This Row],[GT_TOT]]))/Table1[[#This Row],[GT_TOT]],0)</f>
        <v>0.27585136000000005</v>
      </c>
      <c r="AO1711" s="27">
        <f>(Table1[[#This Row],[OBS_ACC]]-Table1[[#This Row],[EXP_ACC]])/(1-Table1[[#This Row],[EXP_ACC]])</f>
        <v>0.71110903418944471</v>
      </c>
      <c r="AP1711" s="27">
        <f>Table1[[#This Row],['# CM TP]]+Table1[[#This Row],['# CM FN]]</f>
        <v>1159</v>
      </c>
      <c r="AQ1711" s="27">
        <f>Table1[[#This Row],['# CM TN]]+Table1[[#This Row],['# CM FP]]</f>
        <v>3841</v>
      </c>
      <c r="AR1711" s="29">
        <f>IFERROR(Table1[[#This Row],[NUM_T]]/(Table1[[#This Row],[NUM_T]]+Table1[[#This Row],[NUM_F]]),0)</f>
        <v>0.23180000000000001</v>
      </c>
      <c r="AS1711" s="29">
        <f>IFERROR(((LEN(Table1[[#This Row],[Predictors]])-LEN(SUBSTITUTE(Table1[[#This Row],[Predictors]],"_","")))/Table1[[#This Row],[NumPredictors]])-Table1[[#This Row],[P_se]],0)</f>
        <v>0</v>
      </c>
      <c r="AT1711" s="29">
        <f>IFERROR((LEN(Table1[[#This Row],[Predictors]])-LEN(SUBSTITUTE(Table1[[#This Row],[Predictors]],".","")))/Table1[[#This Row],[NumPredictors]],0)</f>
        <v>1</v>
      </c>
      <c r="AU171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1" s="29">
        <f>1-(Table1[[#This Row],[P_2gram]]+Table1[[#This Row],[P_order]]+Table1[[#This Row],[P_se]])</f>
        <v>0</v>
      </c>
    </row>
    <row r="1712" spans="1:48" x14ac:dyDescent="0.25">
      <c r="A1712">
        <v>51</v>
      </c>
      <c r="B1712" t="s">
        <v>645</v>
      </c>
      <c r="C1712" t="s">
        <v>190</v>
      </c>
      <c r="D1712" s="26" t="s">
        <v>1510</v>
      </c>
      <c r="E1712">
        <v>20000</v>
      </c>
      <c r="F17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12" t="s">
        <v>719</v>
      </c>
      <c r="H1712" s="3">
        <v>1</v>
      </c>
      <c r="I1712" s="1">
        <v>42796.880462962959</v>
      </c>
      <c r="J1712" t="s">
        <v>51</v>
      </c>
      <c r="K1712" t="s">
        <v>11</v>
      </c>
      <c r="L1712" t="str">
        <f>SUBSTITUTE(SUBSTITUTE(Table1[[#This Row],[PredictorSetsOrig]],"task","act"),"startend","se")</f>
        <v>act,se,2gram</v>
      </c>
      <c r="M1712" s="14" t="s">
        <v>16</v>
      </c>
      <c r="N1712" s="3">
        <v>10</v>
      </c>
      <c r="O1712" s="3">
        <f>IF(Table1[[#This Row],[Algorithm]]="None",0,IF(Table1[[#This Row],[NumPredictors]]&lt;=5,5,IF(Table1[[#This Row],[NumPredictors]]&lt;=10,10,IF(Table1[[#This Row],[NumPredictors]]&lt;=30,30,50))))</f>
        <v>10</v>
      </c>
      <c r="P1712" s="2">
        <v>0.79059999999999997</v>
      </c>
      <c r="Q1712" s="2">
        <v>0.79213333333333302</v>
      </c>
      <c r="R1712" s="1">
        <v>19.180000000000302</v>
      </c>
      <c r="S1712" s="3">
        <v>16.459999999999098</v>
      </c>
      <c r="T1712" s="1">
        <v>2.6200000000026198</v>
      </c>
      <c r="U1712" s="3">
        <v>1.41390105781771</v>
      </c>
      <c r="V1712" s="17">
        <v>8.0938529963357908</v>
      </c>
      <c r="W1712" s="22">
        <f>IFERROR(Table1[[#This Row],[MutualInformation]]/Table1[[#This Row],[MutualInformationPotential]],0)</f>
        <v>0.17468825520525322</v>
      </c>
      <c r="X1712" s="3">
        <v>4.8205484325183803E-2</v>
      </c>
      <c r="Y1712" s="3">
        <v>0.49001185436299</v>
      </c>
      <c r="Z1712" s="3">
        <f>IFERROR(Table1[[#This Row],[MutualInformationVsOutcome]]/Table1[[#This Row],[MutualInformationVsOutcomePotential]],0)</f>
        <v>9.837615946628557E-2</v>
      </c>
      <c r="AA1712">
        <v>309</v>
      </c>
      <c r="AB1712">
        <v>3644</v>
      </c>
      <c r="AC1712">
        <v>197</v>
      </c>
      <c r="AD1712">
        <v>850</v>
      </c>
      <c r="AE1712" s="3" t="s">
        <v>762</v>
      </c>
      <c r="AF17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12" s="17" t="str">
        <f>RIGHT(Table1[[#This Row],[AlgorithmFunc]],LEN(Table1[[#This Row],[AlgorithmFunc]])-16)</f>
        <v>ClusterImportance</v>
      </c>
      <c r="AH1712" s="3">
        <f>Table1[[#This Row],['# CM TP]]+Table1[[#This Row],['# CM TN]]</f>
        <v>3953</v>
      </c>
      <c r="AI1712" s="3">
        <f>Table1[[#This Row],['# CM FP]]+Table1[[#This Row],['# CM FN]]</f>
        <v>1047</v>
      </c>
      <c r="AJ1712" s="3">
        <f>Table1[[#This Row],['# CM TP]]+Table1[[#This Row],['# CM FP]]</f>
        <v>506</v>
      </c>
      <c r="AK1712" s="3">
        <f>Table1[[#This Row],['# CM TN]]+Table1[[#This Row],['# CM FN]]</f>
        <v>4494</v>
      </c>
      <c r="AL1712" s="3">
        <f>Table1[[#This Row],[GT_T]]+Table1[[#This Row],[GT_F]]</f>
        <v>5000</v>
      </c>
      <c r="AM1712" s="3">
        <f>IFERROR((Table1[[#This Row],['# CM TP]]+Table1[[#This Row],['# CM TN]])/Table1[[#This Row],[GT_TOT]], 0)</f>
        <v>0.79059999999999997</v>
      </c>
      <c r="AN1712" s="3">
        <f>IFERROR(((Table1[[#This Row],[GT_T]]*Table1[[#This Row],[GT_ML_P]]/Table1[[#This Row],[GT_TOT]])+(Table1[[#This Row],[GT_F]]*Table1[[#This Row],[GT_ML_N]]/Table1[[#This Row],[GT_TOT]]))/Table1[[#This Row],[GT_TOT]],0)</f>
        <v>0.26821743999999997</v>
      </c>
      <c r="AO1712" s="3">
        <f>(Table1[[#This Row],[OBS_ACC]]-Table1[[#This Row],[EXP_ACC]])/(1-Table1[[#This Row],[EXP_ACC]])</f>
        <v>0.71384942543588359</v>
      </c>
      <c r="AP1712" s="3">
        <f>Table1[[#This Row],['# CM TP]]+Table1[[#This Row],['# CM FN]]</f>
        <v>1159</v>
      </c>
      <c r="AQ1712" s="3">
        <f>Table1[[#This Row],['# CM TN]]+Table1[[#This Row],['# CM FP]]</f>
        <v>3841</v>
      </c>
      <c r="AR1712" s="2">
        <f>IFERROR(Table1[[#This Row],[NUM_T]]/(Table1[[#This Row],[NUM_T]]+Table1[[#This Row],[NUM_F]]),0)</f>
        <v>0.23180000000000001</v>
      </c>
      <c r="AS1712" s="2">
        <f>IFERROR(((LEN(Table1[[#This Row],[Predictors]])-LEN(SUBSTITUTE(Table1[[#This Row],[Predictors]],"_","")))/Table1[[#This Row],[NumPredictors]])-Table1[[#This Row],[P_se]],0)</f>
        <v>1</v>
      </c>
      <c r="AT1712" s="2">
        <f>IFERROR((LEN(Table1[[#This Row],[Predictors]])-LEN(SUBSTITUTE(Table1[[#This Row],[Predictors]],".","")))/Table1[[#This Row],[NumPredictors]],0)</f>
        <v>0</v>
      </c>
      <c r="AU17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2" s="2">
        <f>1-(Table1[[#This Row],[P_2gram]]+Table1[[#This Row],[P_order]]+Table1[[#This Row],[P_se]])</f>
        <v>0</v>
      </c>
    </row>
    <row r="1713" spans="1:48" x14ac:dyDescent="0.25">
      <c r="A1713">
        <v>10</v>
      </c>
      <c r="B1713" t="s">
        <v>645</v>
      </c>
      <c r="C1713" t="s">
        <v>1503</v>
      </c>
      <c r="D1713" t="s">
        <v>1507</v>
      </c>
      <c r="E1713">
        <v>13087</v>
      </c>
      <c r="F17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713" t="s">
        <v>1885</v>
      </c>
      <c r="H1713" s="3">
        <v>1</v>
      </c>
      <c r="I1713" s="1">
        <v>43141.763622685183</v>
      </c>
      <c r="J1713" t="s">
        <v>484</v>
      </c>
      <c r="K1713" t="s">
        <v>11</v>
      </c>
      <c r="L1713" t="str">
        <f>SUBSTITUTE(SUBSTITUTE(Table1[[#This Row],[PredictorSetsOrig]],"task","act"),"startend","se")</f>
        <v>act,se,order</v>
      </c>
      <c r="M1713" s="32" t="s">
        <v>18</v>
      </c>
      <c r="N1713" s="3">
        <v>10</v>
      </c>
      <c r="O1713" s="3">
        <f>IF(Table1[[#This Row],[Algorithm]]="None",0,IF(Table1[[#This Row],[NumPredictors]]&lt;=5,5,IF(Table1[[#This Row],[NumPredictors]]&lt;=10,10,IF(Table1[[#This Row],[NumPredictors]]&lt;=30,30,50))))</f>
        <v>10</v>
      </c>
      <c r="P1713" s="2">
        <v>0.83496332518337402</v>
      </c>
      <c r="Q1713" s="2">
        <v>0.85287824758023401</v>
      </c>
      <c r="R1713">
        <v>1.05999999999949</v>
      </c>
      <c r="S1713">
        <v>12.909999999999901</v>
      </c>
      <c r="T1713">
        <v>2.1700000000000701</v>
      </c>
      <c r="U1713" s="3">
        <v>3.64302183697531</v>
      </c>
      <c r="V1713" s="17"/>
      <c r="W1713" s="22">
        <f>IFERROR(Table1[[#This Row],[MutualInformation]]/Table1[[#This Row],[MutualInformationPotential]],0)</f>
        <v>0</v>
      </c>
      <c r="X1713" s="3">
        <v>0.30161438720906403</v>
      </c>
      <c r="Y1713" s="3"/>
      <c r="Z1713" s="3">
        <f>IFERROR(Table1[[#This Row],[MutualInformationVsOutcome]]/Table1[[#This Row],[MutualInformationVsOutcomePotential]],0)</f>
        <v>0</v>
      </c>
      <c r="AA1713">
        <v>635</v>
      </c>
      <c r="AB1713">
        <v>2097</v>
      </c>
      <c r="AC1713">
        <v>357</v>
      </c>
      <c r="AD1713">
        <v>183</v>
      </c>
      <c r="AE1713" s="3" t="s">
        <v>1893</v>
      </c>
      <c r="AF171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713" s="17" t="str">
        <f>RIGHT(Table1[[#This Row],[AlgorithmFunc]],LEN(Table1[[#This Row],[AlgorithmFunc]])-16)</f>
        <v>MRMREnsemble5</v>
      </c>
      <c r="AH1713" s="3">
        <f>Table1[[#This Row],['# CM TP]]+Table1[[#This Row],['# CM TN]]</f>
        <v>2732</v>
      </c>
      <c r="AI1713" s="3">
        <f>Table1[[#This Row],['# CM FP]]+Table1[[#This Row],['# CM FN]]</f>
        <v>540</v>
      </c>
      <c r="AJ1713" s="3">
        <f>Table1[[#This Row],['# CM TP]]+Table1[[#This Row],['# CM FP]]</f>
        <v>992</v>
      </c>
      <c r="AK1713" s="3">
        <f>Table1[[#This Row],['# CM TN]]+Table1[[#This Row],['# CM FN]]</f>
        <v>2280</v>
      </c>
      <c r="AL1713" s="3">
        <f>Table1[[#This Row],[GT_T]]+Table1[[#This Row],[GT_F]]</f>
        <v>3272</v>
      </c>
      <c r="AM1713" s="3">
        <f>IFERROR((Table1[[#This Row],['# CM TP]]+Table1[[#This Row],['# CM TN]])/Table1[[#This Row],[GT_TOT]], 0)</f>
        <v>0.83496332518337413</v>
      </c>
      <c r="AN1713" s="3">
        <f>IFERROR(((Table1[[#This Row],[GT_T]]*Table1[[#This Row],[GT_ML_P]]/Table1[[#This Row],[GT_TOT]])+(Table1[[#This Row],[GT_F]]*Table1[[#This Row],[GT_ML_N]]/Table1[[#This Row],[GT_TOT]]))/Table1[[#This Row],[GT_TOT]],0)</f>
        <v>0.36814402113808498</v>
      </c>
      <c r="AO1713" s="3">
        <f>(Table1[[#This Row],[OBS_ACC]]-Table1[[#This Row],[EXP_ACC]])/(1-Table1[[#This Row],[EXP_ACC]])</f>
        <v>0.73880649968069267</v>
      </c>
      <c r="AP1713" s="3">
        <f>Table1[[#This Row],['# CM TP]]+Table1[[#This Row],['# CM FN]]</f>
        <v>818</v>
      </c>
      <c r="AQ1713" s="3">
        <f>Table1[[#This Row],['# CM TN]]+Table1[[#This Row],['# CM FP]]</f>
        <v>2454</v>
      </c>
      <c r="AR1713" s="2">
        <f>IFERROR(Table1[[#This Row],[NUM_T]]/(Table1[[#This Row],[NUM_T]]+Table1[[#This Row],[NUM_F]]),0)</f>
        <v>0.25</v>
      </c>
      <c r="AS1713" s="2">
        <f>IFERROR(((LEN(Table1[[#This Row],[Predictors]])-LEN(SUBSTITUTE(Table1[[#This Row],[Predictors]],"_","")))/Table1[[#This Row],[NumPredictors]])-Table1[[#This Row],[P_se]],0)</f>
        <v>3.333333333333334E-2</v>
      </c>
      <c r="AT1713" s="2">
        <f>IFERROR((LEN(Table1[[#This Row],[Predictors]])-LEN(SUBSTITUTE(Table1[[#This Row],[Predictors]],".","")))/Table1[[#This Row],[NumPredictors]],0)</f>
        <v>0.8</v>
      </c>
      <c r="AU17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713" s="2">
        <f>1-(Table1[[#This Row],[P_2gram]]+Table1[[#This Row],[P_order]]+Table1[[#This Row],[P_se]])</f>
        <v>9.9999999999999978E-2</v>
      </c>
    </row>
    <row r="1714" spans="1:48" x14ac:dyDescent="0.25">
      <c r="A1714" s="26">
        <v>99</v>
      </c>
      <c r="B1714" s="26" t="s">
        <v>645</v>
      </c>
      <c r="C1714" s="26" t="s">
        <v>190</v>
      </c>
      <c r="D1714" s="26" t="s">
        <v>1510</v>
      </c>
      <c r="E1714" s="26">
        <v>4000</v>
      </c>
      <c r="F17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14" s="26" t="s">
        <v>528</v>
      </c>
      <c r="H1714" s="27">
        <v>1</v>
      </c>
      <c r="I1714" s="28">
        <v>42785.221354166664</v>
      </c>
      <c r="J1714" s="26" t="s">
        <v>173</v>
      </c>
      <c r="K1714" s="26" t="s">
        <v>11</v>
      </c>
      <c r="L1714" t="str">
        <f>SUBSTITUTE(SUBSTITUTE(Table1[[#This Row],[PredictorSetsOrig]],"task","act"),"startend","se")</f>
        <v>2gram,order</v>
      </c>
      <c r="M1714" s="14" t="s">
        <v>438</v>
      </c>
      <c r="N1714" s="27">
        <v>10</v>
      </c>
      <c r="O1714" s="27">
        <f>IF(Table1[[#This Row],[Algorithm]]="None",0,IF(Table1[[#This Row],[NumPredictors]]&lt;=5,5,IF(Table1[[#This Row],[NumPredictors]]&lt;=10,10,IF(Table1[[#This Row],[NumPredictors]]&lt;=30,30,50))))</f>
        <v>10</v>
      </c>
      <c r="P1714" s="29">
        <v>0.79</v>
      </c>
      <c r="Q1714" s="29">
        <v>0.80500000000000005</v>
      </c>
      <c r="R1714" s="26">
        <v>258.61000000000098</v>
      </c>
      <c r="S1714" s="26">
        <v>4.3300000000017498</v>
      </c>
      <c r="T1714" s="26">
        <v>1.92000000000189</v>
      </c>
      <c r="U1714" s="27">
        <v>4.1997979554699603</v>
      </c>
      <c r="V1714" s="17">
        <v>7.30761563701172</v>
      </c>
      <c r="W1714" s="22">
        <f>IFERROR(Table1[[#This Row],[MutualInformation]]/Table1[[#This Row],[MutualInformationPotential]],0)</f>
        <v>0.57471522369057859</v>
      </c>
      <c r="X1714" s="27">
        <v>0.33574278833527499</v>
      </c>
      <c r="Y1714" s="3">
        <v>0.62240735263359004</v>
      </c>
      <c r="Z1714" s="27">
        <f>IFERROR(Table1[[#This Row],[MutualInformationVsOutcome]]/Table1[[#This Row],[MutualInformationVsOutcomePotential]],0)</f>
        <v>0.53942612810508694</v>
      </c>
      <c r="AA1714" s="26">
        <v>232</v>
      </c>
      <c r="AB1714" s="26">
        <v>558</v>
      </c>
      <c r="AC1714" s="26">
        <v>78</v>
      </c>
      <c r="AD1714" s="26">
        <v>132</v>
      </c>
      <c r="AE1714" s="27" t="s">
        <v>558</v>
      </c>
      <c r="AF17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714" s="17" t="str">
        <f>RIGHT(Table1[[#This Row],[AlgorithmFunc]],LEN(Table1[[#This Row],[AlgorithmFunc]])-16)</f>
        <v>Recursive2Sizes</v>
      </c>
      <c r="AH1714" s="27">
        <f>Table1[[#This Row],['# CM TP]]+Table1[[#This Row],['# CM TN]]</f>
        <v>790</v>
      </c>
      <c r="AI1714" s="27">
        <f>Table1[[#This Row],['# CM FP]]+Table1[[#This Row],['# CM FN]]</f>
        <v>210</v>
      </c>
      <c r="AJ1714" s="27">
        <f>Table1[[#This Row],['# CM TP]]+Table1[[#This Row],['# CM FP]]</f>
        <v>310</v>
      </c>
      <c r="AK1714" s="27">
        <f>Table1[[#This Row],['# CM TN]]+Table1[[#This Row],['# CM FN]]</f>
        <v>690</v>
      </c>
      <c r="AL1714" s="27">
        <f>Table1[[#This Row],[GT_T]]+Table1[[#This Row],[GT_F]]</f>
        <v>1000</v>
      </c>
      <c r="AM1714" s="27">
        <f>IFERROR((Table1[[#This Row],['# CM TP]]+Table1[[#This Row],['# CM TN]])/Table1[[#This Row],[GT_TOT]], 0)</f>
        <v>0.79</v>
      </c>
      <c r="AN1714" s="27">
        <f>IFERROR(((Table1[[#This Row],[GT_T]]*Table1[[#This Row],[GT_ML_P]]/Table1[[#This Row],[GT_TOT]])+(Table1[[#This Row],[GT_F]]*Table1[[#This Row],[GT_ML_N]]/Table1[[#This Row],[GT_TOT]]))/Table1[[#This Row],[GT_TOT]],0)</f>
        <v>0.38980000000000004</v>
      </c>
      <c r="AO1714" s="27">
        <f>(Table1[[#This Row],[OBS_ACC]]-Table1[[#This Row],[EXP_ACC]])/(1-Table1[[#This Row],[EXP_ACC]])</f>
        <v>0.65585054080629301</v>
      </c>
      <c r="AP1714" s="27">
        <f>Table1[[#This Row],['# CM TP]]+Table1[[#This Row],['# CM FN]]</f>
        <v>364</v>
      </c>
      <c r="AQ1714" s="27">
        <f>Table1[[#This Row],['# CM TN]]+Table1[[#This Row],['# CM FP]]</f>
        <v>636</v>
      </c>
      <c r="AR1714" s="29">
        <f>IFERROR(Table1[[#This Row],[NUM_T]]/(Table1[[#This Row],[NUM_T]]+Table1[[#This Row],[NUM_F]]),0)</f>
        <v>0.36399999999999999</v>
      </c>
      <c r="AS1714" s="29">
        <f>IFERROR(((LEN(Table1[[#This Row],[Predictors]])-LEN(SUBSTITUTE(Table1[[#This Row],[Predictors]],"_","")))/Table1[[#This Row],[NumPredictors]])-Table1[[#This Row],[P_se]],0)</f>
        <v>0.8</v>
      </c>
      <c r="AT1714" s="29">
        <f>IFERROR((LEN(Table1[[#This Row],[Predictors]])-LEN(SUBSTITUTE(Table1[[#This Row],[Predictors]],".","")))/Table1[[#This Row],[NumPredictors]],0)</f>
        <v>0.2</v>
      </c>
      <c r="AU17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4" s="29">
        <f>1-(Table1[[#This Row],[P_2gram]]+Table1[[#This Row],[P_order]]+Table1[[#This Row],[P_se]])</f>
        <v>0</v>
      </c>
    </row>
    <row r="1715" spans="1:48" x14ac:dyDescent="0.25">
      <c r="A1715">
        <v>35</v>
      </c>
      <c r="B1715" t="s">
        <v>645</v>
      </c>
      <c r="C1715" t="s">
        <v>190</v>
      </c>
      <c r="D1715" s="26" t="s">
        <v>1510</v>
      </c>
      <c r="E1715">
        <v>20000</v>
      </c>
      <c r="F17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15" t="s">
        <v>719</v>
      </c>
      <c r="H1715" s="3">
        <v>1</v>
      </c>
      <c r="I1715" s="1">
        <v>42796.645775462966</v>
      </c>
      <c r="J1715" t="s">
        <v>740</v>
      </c>
      <c r="K1715" t="s">
        <v>11</v>
      </c>
      <c r="L1715" t="str">
        <f>SUBSTITUTE(SUBSTITUTE(Table1[[#This Row],[PredictorSetsOrig]],"task","act"),"startend","se")</f>
        <v>2gram,order</v>
      </c>
      <c r="M1715" s="14" t="s">
        <v>438</v>
      </c>
      <c r="N1715" s="3">
        <v>10</v>
      </c>
      <c r="O1715" s="3">
        <f>IF(Table1[[#This Row],[Algorithm]]="None",0,IF(Table1[[#This Row],[NumPredictors]]&lt;=5,5,IF(Table1[[#This Row],[NumPredictors]]&lt;=10,10,IF(Table1[[#This Row],[NumPredictors]]&lt;=30,30,50))))</f>
        <v>10</v>
      </c>
      <c r="P1715" s="2">
        <v>0.78939999999999999</v>
      </c>
      <c r="Q1715" s="2">
        <v>0.79213333333333302</v>
      </c>
      <c r="R1715" s="1">
        <v>2.88000000000102</v>
      </c>
      <c r="S1715" s="3">
        <v>17.090000000000099</v>
      </c>
      <c r="T1715" s="1">
        <v>6.1300000000010204</v>
      </c>
      <c r="U1715" s="3">
        <v>2.09206302715722</v>
      </c>
      <c r="V1715" s="17">
        <v>8.1399388169154694</v>
      </c>
      <c r="W1715" s="22">
        <f>IFERROR(Table1[[#This Row],[MutualInformation]]/Table1[[#This Row],[MutualInformationPotential]],0)</f>
        <v>0.2570121316894593</v>
      </c>
      <c r="X1715" s="3">
        <v>0.10729149605666199</v>
      </c>
      <c r="Y1715" s="3">
        <v>0.49173571705802399</v>
      </c>
      <c r="Z1715" s="3">
        <f>IFERROR(Table1[[#This Row],[MutualInformationVsOutcome]]/Table1[[#This Row],[MutualInformationVsOutcomePotential]],0)</f>
        <v>0.21818934914585791</v>
      </c>
      <c r="AA1715">
        <v>304</v>
      </c>
      <c r="AB1715">
        <v>3643</v>
      </c>
      <c r="AC1715">
        <v>198</v>
      </c>
      <c r="AD1715">
        <v>855</v>
      </c>
      <c r="AE1715" s="3" t="s">
        <v>746</v>
      </c>
      <c r="AF17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715" s="17" t="str">
        <f>RIGHT(Table1[[#This Row],[AlgorithmFunc]],LEN(Table1[[#This Row],[AlgorithmFunc]])-16)</f>
        <v>MRMRClassic</v>
      </c>
      <c r="AH1715" s="3">
        <f>Table1[[#This Row],['# CM TP]]+Table1[[#This Row],['# CM TN]]</f>
        <v>3947</v>
      </c>
      <c r="AI1715" s="3">
        <f>Table1[[#This Row],['# CM FP]]+Table1[[#This Row],['# CM FN]]</f>
        <v>1053</v>
      </c>
      <c r="AJ1715" s="3">
        <f>Table1[[#This Row],['# CM TP]]+Table1[[#This Row],['# CM FP]]</f>
        <v>502</v>
      </c>
      <c r="AK1715" s="3">
        <f>Table1[[#This Row],['# CM TN]]+Table1[[#This Row],['# CM FN]]</f>
        <v>4498</v>
      </c>
      <c r="AL1715" s="3">
        <f>Table1[[#This Row],[GT_T]]+Table1[[#This Row],[GT_F]]</f>
        <v>5000</v>
      </c>
      <c r="AM1715" s="3">
        <f>IFERROR((Table1[[#This Row],['# CM TP]]+Table1[[#This Row],['# CM TN]])/Table1[[#This Row],[GT_TOT]], 0)</f>
        <v>0.78939999999999999</v>
      </c>
      <c r="AN1715" s="3">
        <f>IFERROR(((Table1[[#This Row],[GT_T]]*Table1[[#This Row],[GT_ML_P]]/Table1[[#This Row],[GT_TOT]])+(Table1[[#This Row],[GT_F]]*Table1[[#This Row],[GT_ML_N]]/Table1[[#This Row],[GT_TOT]]))/Table1[[#This Row],[GT_TOT]],0)</f>
        <v>0.26871152000000004</v>
      </c>
      <c r="AO1715" s="3">
        <f>(Table1[[#This Row],[OBS_ACC]]-Table1[[#This Row],[EXP_ACC]])/(1-Table1[[#This Row],[EXP_ACC]])</f>
        <v>0.71201515440254182</v>
      </c>
      <c r="AP1715" s="3">
        <f>Table1[[#This Row],['# CM TP]]+Table1[[#This Row],['# CM FN]]</f>
        <v>1159</v>
      </c>
      <c r="AQ1715" s="3">
        <f>Table1[[#This Row],['# CM TN]]+Table1[[#This Row],['# CM FP]]</f>
        <v>3841</v>
      </c>
      <c r="AR1715" s="2">
        <f>IFERROR(Table1[[#This Row],[NUM_T]]/(Table1[[#This Row],[NUM_T]]+Table1[[#This Row],[NUM_F]]),0)</f>
        <v>0.23180000000000001</v>
      </c>
      <c r="AS1715" s="2">
        <f>IFERROR(((LEN(Table1[[#This Row],[Predictors]])-LEN(SUBSTITUTE(Table1[[#This Row],[Predictors]],"_","")))/Table1[[#This Row],[NumPredictors]])-Table1[[#This Row],[P_se]],0)</f>
        <v>0.3</v>
      </c>
      <c r="AT1715" s="2">
        <f>IFERROR((LEN(Table1[[#This Row],[Predictors]])-LEN(SUBSTITUTE(Table1[[#This Row],[Predictors]],".","")))/Table1[[#This Row],[NumPredictors]],0)</f>
        <v>0.7</v>
      </c>
      <c r="AU17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5" s="2">
        <f>1-(Table1[[#This Row],[P_2gram]]+Table1[[#This Row],[P_order]]+Table1[[#This Row],[P_se]])</f>
        <v>0</v>
      </c>
    </row>
    <row r="1716" spans="1:48" x14ac:dyDescent="0.25">
      <c r="A1716">
        <v>64</v>
      </c>
      <c r="B1716" t="s">
        <v>645</v>
      </c>
      <c r="C1716" t="s">
        <v>190</v>
      </c>
      <c r="D1716" s="26" t="s">
        <v>1510</v>
      </c>
      <c r="E1716">
        <v>4000</v>
      </c>
      <c r="F17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16" t="s">
        <v>528</v>
      </c>
      <c r="H1716" s="3">
        <v>1</v>
      </c>
      <c r="I1716" s="1">
        <v>42785.064745370371</v>
      </c>
      <c r="J1716" t="s">
        <v>45</v>
      </c>
      <c r="K1716" t="s">
        <v>11</v>
      </c>
      <c r="L1716" t="str">
        <f>SUBSTITUTE(SUBSTITUTE(Table1[[#This Row],[PredictorSetsOrig]],"task","act"),"startend","se")</f>
        <v>2gram</v>
      </c>
      <c r="M1716" s="14" t="s">
        <v>434</v>
      </c>
      <c r="N1716" s="3">
        <v>10</v>
      </c>
      <c r="O1716" s="3">
        <f>IF(Table1[[#This Row],[Algorithm]]="None",0,IF(Table1[[#This Row],[NumPredictors]]&lt;=5,5,IF(Table1[[#This Row],[NumPredictors]]&lt;=10,10,IF(Table1[[#This Row],[NumPredictors]]&lt;=30,30,50))))</f>
        <v>10</v>
      </c>
      <c r="P1716" s="2">
        <v>0.78900000000000003</v>
      </c>
      <c r="Q1716" s="2">
        <v>0.80033333333333301</v>
      </c>
      <c r="R1716">
        <v>260.13999999999902</v>
      </c>
      <c r="S1716">
        <v>3.9300000000002902</v>
      </c>
      <c r="T1716">
        <v>0.63000000000101897</v>
      </c>
      <c r="U1716" s="3">
        <v>3.7112836321688101</v>
      </c>
      <c r="V1716" s="17">
        <v>7.30761563701172</v>
      </c>
      <c r="W1716" s="22">
        <f>IFERROR(Table1[[#This Row],[MutualInformation]]/Table1[[#This Row],[MutualInformationPotential]],0)</f>
        <v>0.50786519386321383</v>
      </c>
      <c r="X1716" s="3">
        <v>0.29627529124056901</v>
      </c>
      <c r="Y1716" s="3">
        <v>0.62240735263359004</v>
      </c>
      <c r="Z1716" s="3">
        <f>IFERROR(Table1[[#This Row],[MutualInformationVsOutcome]]/Table1[[#This Row],[MutualInformationVsOutcomePotential]],0)</f>
        <v>0.47601508881111448</v>
      </c>
      <c r="AA1716">
        <v>238</v>
      </c>
      <c r="AB1716">
        <v>551</v>
      </c>
      <c r="AC1716">
        <v>85</v>
      </c>
      <c r="AD1716">
        <v>126</v>
      </c>
      <c r="AE1716" s="3" t="s">
        <v>547</v>
      </c>
      <c r="AF17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716" s="17" t="str">
        <f>RIGHT(Table1[[#This Row],[AlgorithmFunc]],LEN(Table1[[#This Row],[AlgorithmFunc]])-16)</f>
        <v>Recursive</v>
      </c>
      <c r="AH1716" s="3">
        <f>Table1[[#This Row],['# CM TP]]+Table1[[#This Row],['# CM TN]]</f>
        <v>789</v>
      </c>
      <c r="AI1716" s="3">
        <f>Table1[[#This Row],['# CM FP]]+Table1[[#This Row],['# CM FN]]</f>
        <v>211</v>
      </c>
      <c r="AJ1716" s="3">
        <f>Table1[[#This Row],['# CM TP]]+Table1[[#This Row],['# CM FP]]</f>
        <v>323</v>
      </c>
      <c r="AK1716" s="3">
        <f>Table1[[#This Row],['# CM TN]]+Table1[[#This Row],['# CM FN]]</f>
        <v>677</v>
      </c>
      <c r="AL1716" s="3">
        <f>Table1[[#This Row],[GT_T]]+Table1[[#This Row],[GT_F]]</f>
        <v>1000</v>
      </c>
      <c r="AM1716" s="3">
        <f>IFERROR((Table1[[#This Row],['# CM TP]]+Table1[[#This Row],['# CM TN]])/Table1[[#This Row],[GT_TOT]], 0)</f>
        <v>0.78900000000000003</v>
      </c>
      <c r="AN1716" s="3">
        <f>IFERROR(((Table1[[#This Row],[GT_T]]*Table1[[#This Row],[GT_ML_P]]/Table1[[#This Row],[GT_TOT]])+(Table1[[#This Row],[GT_F]]*Table1[[#This Row],[GT_ML_N]]/Table1[[#This Row],[GT_TOT]]))/Table1[[#This Row],[GT_TOT]],0)</f>
        <v>0.39769399999999999</v>
      </c>
      <c r="AO1716" s="3">
        <f>(Table1[[#This Row],[OBS_ACC]]-Table1[[#This Row],[EXP_ACC]])/(1-Table1[[#This Row],[EXP_ACC]])</f>
        <v>0.64967973090090425</v>
      </c>
      <c r="AP1716" s="3">
        <f>Table1[[#This Row],['# CM TP]]+Table1[[#This Row],['# CM FN]]</f>
        <v>364</v>
      </c>
      <c r="AQ1716" s="3">
        <f>Table1[[#This Row],['# CM TN]]+Table1[[#This Row],['# CM FP]]</f>
        <v>636</v>
      </c>
      <c r="AR1716" s="2">
        <f>IFERROR(Table1[[#This Row],[NUM_T]]/(Table1[[#This Row],[NUM_T]]+Table1[[#This Row],[NUM_F]]),0)</f>
        <v>0.36399999999999999</v>
      </c>
      <c r="AS1716" s="2">
        <f>IFERROR(((LEN(Table1[[#This Row],[Predictors]])-LEN(SUBSTITUTE(Table1[[#This Row],[Predictors]],"_","")))/Table1[[#This Row],[NumPredictors]])-Table1[[#This Row],[P_se]],0)</f>
        <v>1</v>
      </c>
      <c r="AT1716" s="2">
        <f>IFERROR((LEN(Table1[[#This Row],[Predictors]])-LEN(SUBSTITUTE(Table1[[#This Row],[Predictors]],".","")))/Table1[[#This Row],[NumPredictors]],0)</f>
        <v>0</v>
      </c>
      <c r="AU17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6" s="2">
        <f>1-(Table1[[#This Row],[P_2gram]]+Table1[[#This Row],[P_order]]+Table1[[#This Row],[P_se]])</f>
        <v>0</v>
      </c>
    </row>
    <row r="1717" spans="1:48" x14ac:dyDescent="0.25">
      <c r="A1717">
        <v>3</v>
      </c>
      <c r="B1717" t="s">
        <v>645</v>
      </c>
      <c r="C1717" t="s">
        <v>185</v>
      </c>
      <c r="D1717" s="26" t="s">
        <v>1510</v>
      </c>
      <c r="E1717">
        <v>4000</v>
      </c>
      <c r="F17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717" t="s">
        <v>794</v>
      </c>
      <c r="H1717" s="3">
        <v>1</v>
      </c>
      <c r="I1717" s="1">
        <v>42798.525868055556</v>
      </c>
      <c r="J1717" t="s">
        <v>740</v>
      </c>
      <c r="K1717" s="1" t="s">
        <v>11</v>
      </c>
      <c r="L1717" t="str">
        <f>SUBSTITUTE(SUBSTITUTE(Table1[[#This Row],[PredictorSetsOrig]],"task","act"),"startend","se")</f>
        <v>act,se,2gram</v>
      </c>
      <c r="M1717" s="14" t="s">
        <v>16</v>
      </c>
      <c r="N1717" s="3">
        <v>5</v>
      </c>
      <c r="O1717" s="3">
        <f>IF(Table1[[#This Row],[Algorithm]]="None",0,IF(Table1[[#This Row],[NumPredictors]]&lt;=5,5,IF(Table1[[#This Row],[NumPredictors]]&lt;=10,10,IF(Table1[[#This Row],[NumPredictors]]&lt;=30,30,50))))</f>
        <v>5</v>
      </c>
      <c r="P1717" s="2">
        <v>0.78900000000000003</v>
      </c>
      <c r="Q1717" s="2">
        <v>0.80500000000000005</v>
      </c>
      <c r="R1717" s="1">
        <v>0.37000000000000499</v>
      </c>
      <c r="S1717">
        <v>3.4100000000000099</v>
      </c>
      <c r="T1717" s="1">
        <v>0.76999999999999602</v>
      </c>
      <c r="U1717" s="3">
        <v>1.5172647820723</v>
      </c>
      <c r="V1717" s="17">
        <v>7.30761563701172</v>
      </c>
      <c r="W1717" s="22">
        <f>IFERROR(Table1[[#This Row],[MutualInformation]]/Table1[[#This Row],[MutualInformationPotential]],0)</f>
        <v>0.207627885405964</v>
      </c>
      <c r="X1717" s="3">
        <v>3.2375931002103897E-2</v>
      </c>
      <c r="Y1717" s="27">
        <v>0.40525441704633802</v>
      </c>
      <c r="Z1717" s="3">
        <f>IFERROR(Table1[[#This Row],[MutualInformationVsOutcome]]/Table1[[#This Row],[MutualInformationVsOutcomePotential]],0)</f>
        <v>7.9890384016226362E-2</v>
      </c>
      <c r="AA1717" s="1">
        <v>7</v>
      </c>
      <c r="AB1717" s="1">
        <v>782</v>
      </c>
      <c r="AC1717">
        <v>23</v>
      </c>
      <c r="AD1717">
        <v>188</v>
      </c>
      <c r="AE1717" s="3" t="s">
        <v>796</v>
      </c>
      <c r="AF17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717" s="17" t="str">
        <f>RIGHT(Table1[[#This Row],[AlgorithmFunc]],LEN(Table1[[#This Row],[AlgorithmFunc]])-16)</f>
        <v>MRMRClassic</v>
      </c>
      <c r="AH1717" s="3">
        <f>Table1[[#This Row],['# CM TP]]+Table1[[#This Row],['# CM TN]]</f>
        <v>789</v>
      </c>
      <c r="AI1717" s="3">
        <f>Table1[[#This Row],['# CM FP]]+Table1[[#This Row],['# CM FN]]</f>
        <v>211</v>
      </c>
      <c r="AJ1717" s="3">
        <f>Table1[[#This Row],['# CM TP]]+Table1[[#This Row],['# CM FP]]</f>
        <v>30</v>
      </c>
      <c r="AK1717" s="3">
        <f>Table1[[#This Row],['# CM TN]]+Table1[[#This Row],['# CM FN]]</f>
        <v>970</v>
      </c>
      <c r="AL1717" s="3">
        <f>Table1[[#This Row],[GT_T]]+Table1[[#This Row],[GT_F]]</f>
        <v>1000</v>
      </c>
      <c r="AM1717" s="3">
        <f>IFERROR((Table1[[#This Row],['# CM TP]]+Table1[[#This Row],['# CM TN]])/Table1[[#This Row],[GT_TOT]], 0)</f>
        <v>0.78900000000000003</v>
      </c>
      <c r="AN1717" s="3">
        <f>IFERROR(((Table1[[#This Row],[GT_T]]*Table1[[#This Row],[GT_ML_P]]/Table1[[#This Row],[GT_TOT]])+(Table1[[#This Row],[GT_F]]*Table1[[#This Row],[GT_ML_N]]/Table1[[#This Row],[GT_TOT]]))/Table1[[#This Row],[GT_TOT]],0)</f>
        <v>0.22833999999999999</v>
      </c>
      <c r="AO1717" s="3">
        <f>(Table1[[#This Row],[OBS_ACC]]-Table1[[#This Row],[EXP_ACC]])/(1-Table1[[#This Row],[EXP_ACC]])</f>
        <v>0.72656351242775319</v>
      </c>
      <c r="AP1717" s="3">
        <f>Table1[[#This Row],['# CM TP]]+Table1[[#This Row],['# CM FN]]</f>
        <v>195</v>
      </c>
      <c r="AQ1717" s="3">
        <f>Table1[[#This Row],['# CM TN]]+Table1[[#This Row],['# CM FP]]</f>
        <v>805</v>
      </c>
      <c r="AR1717" s="2">
        <f>IFERROR(Table1[[#This Row],[NUM_T]]/(Table1[[#This Row],[NUM_T]]+Table1[[#This Row],[NUM_F]]),0)</f>
        <v>0.19500000000000001</v>
      </c>
      <c r="AS1717" s="2">
        <f>IFERROR(((LEN(Table1[[#This Row],[Predictors]])-LEN(SUBSTITUTE(Table1[[#This Row],[Predictors]],"_","")))/Table1[[#This Row],[NumPredictors]])-Table1[[#This Row],[P_se]],0)</f>
        <v>0.6</v>
      </c>
      <c r="AT1717" s="2">
        <f>IFERROR((LEN(Table1[[#This Row],[Predictors]])-LEN(SUBSTITUTE(Table1[[#This Row],[Predictors]],".","")))/Table1[[#This Row],[NumPredictors]],0)</f>
        <v>0</v>
      </c>
      <c r="AU17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7" s="2">
        <f>1-(Table1[[#This Row],[P_2gram]]+Table1[[#This Row],[P_order]]+Table1[[#This Row],[P_se]])</f>
        <v>0.4</v>
      </c>
    </row>
    <row r="1718" spans="1:48" x14ac:dyDescent="0.25">
      <c r="A1718">
        <v>6</v>
      </c>
      <c r="B1718" t="s">
        <v>645</v>
      </c>
      <c r="C1718" t="s">
        <v>185</v>
      </c>
      <c r="D1718" s="26" t="s">
        <v>1510</v>
      </c>
      <c r="E1718">
        <v>4000</v>
      </c>
      <c r="F17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information,BPIC14,4000,5</v>
      </c>
      <c r="G1718" t="s">
        <v>794</v>
      </c>
      <c r="H1718" s="3">
        <v>1</v>
      </c>
      <c r="I1718" s="1">
        <v>42798.526064814818</v>
      </c>
      <c r="J1718" t="s">
        <v>740</v>
      </c>
      <c r="K1718" s="1" t="s">
        <v>11</v>
      </c>
      <c r="L1718" t="str">
        <f>SUBSTITUTE(SUBSTITUTE(Table1[[#This Row],[PredictorSetsOrig]],"task","act"),"startend","se")</f>
        <v>act,2gram</v>
      </c>
      <c r="M1718" s="14" t="s">
        <v>22</v>
      </c>
      <c r="N1718" s="3">
        <v>5</v>
      </c>
      <c r="O1718" s="3">
        <f>IF(Table1[[#This Row],[Algorithm]]="None",0,IF(Table1[[#This Row],[NumPredictors]]&lt;=5,5,IF(Table1[[#This Row],[NumPredictors]]&lt;=10,10,IF(Table1[[#This Row],[NumPredictors]]&lt;=30,30,50))))</f>
        <v>5</v>
      </c>
      <c r="P1718" s="2">
        <v>0.78900000000000003</v>
      </c>
      <c r="Q1718" s="2">
        <v>0.80500000000000005</v>
      </c>
      <c r="R1718" s="1">
        <v>0.35999999999999899</v>
      </c>
      <c r="S1718">
        <v>3.3699999999999899</v>
      </c>
      <c r="T1718" s="1">
        <v>1.1900000000000099</v>
      </c>
      <c r="U1718" s="3">
        <v>1.5172647820723</v>
      </c>
      <c r="V1718" s="17">
        <v>7.30761563701172</v>
      </c>
      <c r="W1718" s="22">
        <f>IFERROR(Table1[[#This Row],[MutualInformation]]/Table1[[#This Row],[MutualInformationPotential]],0)</f>
        <v>0.207627885405964</v>
      </c>
      <c r="X1718" s="3">
        <v>3.2375931002103897E-2</v>
      </c>
      <c r="Y1718" s="3">
        <v>0.40525441704633902</v>
      </c>
      <c r="Z1718" s="3">
        <f>IFERROR(Table1[[#This Row],[MutualInformationVsOutcome]]/Table1[[#This Row],[MutualInformationVsOutcomePotential]],0)</f>
        <v>7.9890384016226168E-2</v>
      </c>
      <c r="AA1718" s="1">
        <v>7</v>
      </c>
      <c r="AB1718" s="1">
        <v>782</v>
      </c>
      <c r="AC1718">
        <v>23</v>
      </c>
      <c r="AD1718">
        <v>188</v>
      </c>
      <c r="AE1718" s="3" t="s">
        <v>796</v>
      </c>
      <c r="AF17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718" s="17" t="str">
        <f>RIGHT(Table1[[#This Row],[AlgorithmFunc]],LEN(Table1[[#This Row],[AlgorithmFunc]])-16)</f>
        <v>MRMRClassic</v>
      </c>
      <c r="AH1718" s="3">
        <f>Table1[[#This Row],['# CM TP]]+Table1[[#This Row],['# CM TN]]</f>
        <v>789</v>
      </c>
      <c r="AI1718" s="3">
        <f>Table1[[#This Row],['# CM FP]]+Table1[[#This Row],['# CM FN]]</f>
        <v>211</v>
      </c>
      <c r="AJ1718" s="3">
        <f>Table1[[#This Row],['# CM TP]]+Table1[[#This Row],['# CM FP]]</f>
        <v>30</v>
      </c>
      <c r="AK1718" s="3">
        <f>Table1[[#This Row],['# CM TN]]+Table1[[#This Row],['# CM FN]]</f>
        <v>970</v>
      </c>
      <c r="AL1718" s="3">
        <f>Table1[[#This Row],[GT_T]]+Table1[[#This Row],[GT_F]]</f>
        <v>1000</v>
      </c>
      <c r="AM1718" s="3">
        <f>IFERROR((Table1[[#This Row],['# CM TP]]+Table1[[#This Row],['# CM TN]])/Table1[[#This Row],[GT_TOT]], 0)</f>
        <v>0.78900000000000003</v>
      </c>
      <c r="AN1718" s="3">
        <f>IFERROR(((Table1[[#This Row],[GT_T]]*Table1[[#This Row],[GT_ML_P]]/Table1[[#This Row],[GT_TOT]])+(Table1[[#This Row],[GT_F]]*Table1[[#This Row],[GT_ML_N]]/Table1[[#This Row],[GT_TOT]]))/Table1[[#This Row],[GT_TOT]],0)</f>
        <v>0.22833999999999999</v>
      </c>
      <c r="AO1718" s="3">
        <f>(Table1[[#This Row],[OBS_ACC]]-Table1[[#This Row],[EXP_ACC]])/(1-Table1[[#This Row],[EXP_ACC]])</f>
        <v>0.72656351242775319</v>
      </c>
      <c r="AP1718" s="3">
        <f>Table1[[#This Row],['# CM TP]]+Table1[[#This Row],['# CM FN]]</f>
        <v>195</v>
      </c>
      <c r="AQ1718" s="3">
        <f>Table1[[#This Row],['# CM TN]]+Table1[[#This Row],['# CM FP]]</f>
        <v>805</v>
      </c>
      <c r="AR1718" s="2">
        <f>IFERROR(Table1[[#This Row],[NUM_T]]/(Table1[[#This Row],[NUM_T]]+Table1[[#This Row],[NUM_F]]),0)</f>
        <v>0.19500000000000001</v>
      </c>
      <c r="AS1718" s="2">
        <f>IFERROR(((LEN(Table1[[#This Row],[Predictors]])-LEN(SUBSTITUTE(Table1[[#This Row],[Predictors]],"_","")))/Table1[[#This Row],[NumPredictors]])-Table1[[#This Row],[P_se]],0)</f>
        <v>0.6</v>
      </c>
      <c r="AT1718" s="2">
        <f>IFERROR((LEN(Table1[[#This Row],[Predictors]])-LEN(SUBSTITUTE(Table1[[#This Row],[Predictors]],".","")))/Table1[[#This Row],[NumPredictors]],0)</f>
        <v>0</v>
      </c>
      <c r="AU17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18" s="2">
        <f>1-(Table1[[#This Row],[P_2gram]]+Table1[[#This Row],[P_order]]+Table1[[#This Row],[P_se]])</f>
        <v>0.4</v>
      </c>
    </row>
    <row r="1719" spans="1:48" x14ac:dyDescent="0.25">
      <c r="A1719">
        <v>3</v>
      </c>
      <c r="B1719" t="s">
        <v>645</v>
      </c>
      <c r="C1719" t="s">
        <v>190</v>
      </c>
      <c r="D1719" s="26" t="s">
        <v>1510</v>
      </c>
      <c r="E1719">
        <v>4000</v>
      </c>
      <c r="F17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19" t="s">
        <v>1316</v>
      </c>
      <c r="H1719" s="3">
        <v>1</v>
      </c>
      <c r="I1719" s="1">
        <v>43121.850231481483</v>
      </c>
      <c r="J1719" t="s">
        <v>1317</v>
      </c>
      <c r="K1719" t="s">
        <v>11</v>
      </c>
      <c r="L1719" t="str">
        <f>SUBSTITUTE(SUBSTITUTE(Table1[[#This Row],[PredictorSetsOrig]],"task","act"),"startend","se")</f>
        <v>act,se,2gram</v>
      </c>
      <c r="M1719" s="32" t="s">
        <v>16</v>
      </c>
      <c r="N1719" s="3">
        <v>10</v>
      </c>
      <c r="O1719" s="3">
        <f>IF(Table1[[#This Row],[Algorithm]]="None",0,IF(Table1[[#This Row],[NumPredictors]]&lt;=5,5,IF(Table1[[#This Row],[NumPredictors]]&lt;=10,10,IF(Table1[[#This Row],[NumPredictors]]&lt;=30,30,50))))</f>
        <v>10</v>
      </c>
      <c r="P1719" s="2">
        <v>0.78900000000000003</v>
      </c>
      <c r="Q1719" s="2">
        <v>0.79700000000000004</v>
      </c>
      <c r="R1719">
        <v>0.98000000000000398</v>
      </c>
      <c r="S1719">
        <v>4.3600000000000101</v>
      </c>
      <c r="T1719">
        <v>0.68000000000000704</v>
      </c>
      <c r="U1719" s="3">
        <v>4.5850889275079503</v>
      </c>
      <c r="V1719" s="17">
        <v>7.30761563701172</v>
      </c>
      <c r="W1719" s="22">
        <f>IFERROR(Table1[[#This Row],[MutualInformation]]/Table1[[#This Row],[MutualInformationPotential]],0)</f>
        <v>0.62743980461770921</v>
      </c>
      <c r="X1719" s="3">
        <v>0.31521284819775902</v>
      </c>
      <c r="Y1719" s="3">
        <v>0.62240735263358904</v>
      </c>
      <c r="Z1719" s="3">
        <f>IFERROR(Table1[[#This Row],[MutualInformationVsOutcome]]/Table1[[#This Row],[MutualInformationVsOutcomePotential]],0)</f>
        <v>0.50644139543660682</v>
      </c>
      <c r="AA1719">
        <v>254</v>
      </c>
      <c r="AB1719">
        <v>535</v>
      </c>
      <c r="AC1719">
        <v>101</v>
      </c>
      <c r="AD1719">
        <v>110</v>
      </c>
      <c r="AE1719" s="3" t="s">
        <v>1320</v>
      </c>
      <c r="AF171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719" s="17" t="str">
        <f>RIGHT(Table1[[#This Row],[AlgorithmFunc]],LEN(Table1[[#This Row],[AlgorithmFunc]])-16)</f>
        <v>ClusterMRMR</v>
      </c>
      <c r="AH1719" s="3">
        <f>Table1[[#This Row],['# CM TP]]+Table1[[#This Row],['# CM TN]]</f>
        <v>789</v>
      </c>
      <c r="AI1719" s="3">
        <f>Table1[[#This Row],['# CM FP]]+Table1[[#This Row],['# CM FN]]</f>
        <v>211</v>
      </c>
      <c r="AJ1719" s="3">
        <f>Table1[[#This Row],['# CM TP]]+Table1[[#This Row],['# CM FP]]</f>
        <v>355</v>
      </c>
      <c r="AK1719" s="3">
        <f>Table1[[#This Row],['# CM TN]]+Table1[[#This Row],['# CM FN]]</f>
        <v>645</v>
      </c>
      <c r="AL1719" s="3">
        <f>Table1[[#This Row],[GT_T]]+Table1[[#This Row],[GT_F]]</f>
        <v>1000</v>
      </c>
      <c r="AM1719" s="3">
        <f>IFERROR((Table1[[#This Row],['# CM TP]]+Table1[[#This Row],['# CM TN]])/Table1[[#This Row],[GT_TOT]], 0)</f>
        <v>0.78900000000000003</v>
      </c>
      <c r="AN1719" s="3">
        <f>IFERROR(((Table1[[#This Row],[GT_T]]*Table1[[#This Row],[GT_ML_P]]/Table1[[#This Row],[GT_TOT]])+(Table1[[#This Row],[GT_F]]*Table1[[#This Row],[GT_ML_N]]/Table1[[#This Row],[GT_TOT]]))/Table1[[#This Row],[GT_TOT]],0)</f>
        <v>0.41619000000000006</v>
      </c>
      <c r="AO1719" s="3">
        <f>(Table1[[#This Row],[OBS_ACC]]-Table1[[#This Row],[EXP_ACC]])/(1-Table1[[#This Row],[EXP_ACC]])</f>
        <v>0.63858104520306269</v>
      </c>
      <c r="AP1719" s="3">
        <f>Table1[[#This Row],['# CM TP]]+Table1[[#This Row],['# CM FN]]</f>
        <v>364</v>
      </c>
      <c r="AQ1719" s="3">
        <f>Table1[[#This Row],['# CM TN]]+Table1[[#This Row],['# CM FP]]</f>
        <v>636</v>
      </c>
      <c r="AR1719" s="2">
        <f>IFERROR(Table1[[#This Row],[NUM_T]]/(Table1[[#This Row],[NUM_T]]+Table1[[#This Row],[NUM_F]]),0)</f>
        <v>0.36399999999999999</v>
      </c>
      <c r="AS1719" s="2">
        <f>IFERROR(((LEN(Table1[[#This Row],[Predictors]])-LEN(SUBSTITUTE(Table1[[#This Row],[Predictors]],"_","")))/Table1[[#This Row],[NumPredictors]])-Table1[[#This Row],[P_se]],0)</f>
        <v>0.43333333333333335</v>
      </c>
      <c r="AT1719" s="2">
        <f>IFERROR((LEN(Table1[[#This Row],[Predictors]])-LEN(SUBSTITUTE(Table1[[#This Row],[Predictors]],".","")))/Table1[[#This Row],[NumPredictors]],0)</f>
        <v>0</v>
      </c>
      <c r="AU17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719" s="2">
        <f>1-(Table1[[#This Row],[P_2gram]]+Table1[[#This Row],[P_order]]+Table1[[#This Row],[P_se]])</f>
        <v>0.5</v>
      </c>
    </row>
    <row r="1720" spans="1:48" x14ac:dyDescent="0.25">
      <c r="A1720">
        <v>19</v>
      </c>
      <c r="B1720" t="s">
        <v>645</v>
      </c>
      <c r="C1720" t="s">
        <v>190</v>
      </c>
      <c r="D1720" s="26" t="s">
        <v>1510</v>
      </c>
      <c r="E1720">
        <v>4000</v>
      </c>
      <c r="F17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20" t="s">
        <v>1316</v>
      </c>
      <c r="H1720" s="3">
        <v>1</v>
      </c>
      <c r="I1720" s="1">
        <v>43121.851724537039</v>
      </c>
      <c r="J1720" t="s">
        <v>1317</v>
      </c>
      <c r="K1720" t="s">
        <v>11</v>
      </c>
      <c r="L1720" t="str">
        <f>SUBSTITUTE(SUBSTITUTE(Table1[[#This Row],[PredictorSetsOrig]],"task","act"),"startend","se")</f>
        <v>act,order</v>
      </c>
      <c r="M1720" s="32" t="s">
        <v>26</v>
      </c>
      <c r="N1720" s="3">
        <v>30</v>
      </c>
      <c r="O1720" s="3">
        <f>IF(Table1[[#This Row],[Algorithm]]="None",0,IF(Table1[[#This Row],[NumPredictors]]&lt;=5,5,IF(Table1[[#This Row],[NumPredictors]]&lt;=10,10,IF(Table1[[#This Row],[NumPredictors]]&lt;=30,30,50))))</f>
        <v>30</v>
      </c>
      <c r="P1720" s="2">
        <v>0.78900000000000003</v>
      </c>
      <c r="Q1720" s="2">
        <v>0.79200000000000004</v>
      </c>
      <c r="R1720">
        <v>1.2000000000000199</v>
      </c>
      <c r="S1720">
        <v>6.9499999999999904</v>
      </c>
      <c r="T1720">
        <v>0.96999999999999897</v>
      </c>
      <c r="U1720" s="3">
        <v>5.0835318607934301</v>
      </c>
      <c r="V1720" s="17">
        <v>7.28892414629368</v>
      </c>
      <c r="W1720" s="22">
        <f>IFERROR(Table1[[#This Row],[MutualInformation]]/Table1[[#This Row],[MutualInformationPotential]],0)</f>
        <v>0.69743240000355033</v>
      </c>
      <c r="X1720" s="3">
        <v>0.34366554296420698</v>
      </c>
      <c r="Y1720" s="3">
        <v>0.62004340356102405</v>
      </c>
      <c r="Z1720" s="3">
        <f>IFERROR(Table1[[#This Row],[MutualInformationVsOutcome]]/Table1[[#This Row],[MutualInformationVsOutcomePotential]],0)</f>
        <v>0.55426046142975172</v>
      </c>
      <c r="AA1720">
        <v>257</v>
      </c>
      <c r="AB1720">
        <v>532</v>
      </c>
      <c r="AC1720">
        <v>104</v>
      </c>
      <c r="AD1720">
        <v>107</v>
      </c>
      <c r="AE1720" s="3" t="s">
        <v>1333</v>
      </c>
      <c r="AF172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720" s="17" t="str">
        <f>RIGHT(Table1[[#This Row],[AlgorithmFunc]],LEN(Table1[[#This Row],[AlgorithmFunc]])-16)</f>
        <v>ClusterMRMR</v>
      </c>
      <c r="AH1720" s="3">
        <f>Table1[[#This Row],['# CM TP]]+Table1[[#This Row],['# CM TN]]</f>
        <v>789</v>
      </c>
      <c r="AI1720" s="3">
        <f>Table1[[#This Row],['# CM FP]]+Table1[[#This Row],['# CM FN]]</f>
        <v>211</v>
      </c>
      <c r="AJ1720" s="3">
        <f>Table1[[#This Row],['# CM TP]]+Table1[[#This Row],['# CM FP]]</f>
        <v>361</v>
      </c>
      <c r="AK1720" s="3">
        <f>Table1[[#This Row],['# CM TN]]+Table1[[#This Row],['# CM FN]]</f>
        <v>639</v>
      </c>
      <c r="AL1720" s="3">
        <f>Table1[[#This Row],[GT_T]]+Table1[[#This Row],[GT_F]]</f>
        <v>1000</v>
      </c>
      <c r="AM1720" s="3">
        <f>IFERROR((Table1[[#This Row],['# CM TP]]+Table1[[#This Row],['# CM TN]])/Table1[[#This Row],[GT_TOT]], 0)</f>
        <v>0.78900000000000003</v>
      </c>
      <c r="AN1720" s="3">
        <f>IFERROR(((Table1[[#This Row],[GT_T]]*Table1[[#This Row],[GT_ML_P]]/Table1[[#This Row],[GT_TOT]])+(Table1[[#This Row],[GT_F]]*Table1[[#This Row],[GT_ML_N]]/Table1[[#This Row],[GT_TOT]]))/Table1[[#This Row],[GT_TOT]],0)</f>
        <v>0.41965800000000003</v>
      </c>
      <c r="AO1720" s="3">
        <f>(Table1[[#This Row],[OBS_ACC]]-Table1[[#This Row],[EXP_ACC]])/(1-Table1[[#This Row],[EXP_ACC]])</f>
        <v>0.63642128262300512</v>
      </c>
      <c r="AP1720" s="3">
        <f>Table1[[#This Row],['# CM TP]]+Table1[[#This Row],['# CM FN]]</f>
        <v>364</v>
      </c>
      <c r="AQ1720" s="3">
        <f>Table1[[#This Row],['# CM TN]]+Table1[[#This Row],['# CM FP]]</f>
        <v>636</v>
      </c>
      <c r="AR1720" s="2">
        <f>IFERROR(Table1[[#This Row],[NUM_T]]/(Table1[[#This Row],[NUM_T]]+Table1[[#This Row],[NUM_F]]),0)</f>
        <v>0.36399999999999999</v>
      </c>
      <c r="AS1720" s="2">
        <f>IFERROR(((LEN(Table1[[#This Row],[Predictors]])-LEN(SUBSTITUTE(Table1[[#This Row],[Predictors]],"_","")))/Table1[[#This Row],[NumPredictors]])-Table1[[#This Row],[P_se]],0)</f>
        <v>0</v>
      </c>
      <c r="AT1720" s="2">
        <f>IFERROR((LEN(Table1[[#This Row],[Predictors]])-LEN(SUBSTITUTE(Table1[[#This Row],[Predictors]],".","")))/Table1[[#This Row],[NumPredictors]],0)</f>
        <v>0.8</v>
      </c>
      <c r="AU17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0" s="2">
        <f>1-(Table1[[#This Row],[P_2gram]]+Table1[[#This Row],[P_order]]+Table1[[#This Row],[P_se]])</f>
        <v>0.19999999999999996</v>
      </c>
    </row>
    <row r="1721" spans="1:48" x14ac:dyDescent="0.25">
      <c r="A1721" s="26">
        <v>20</v>
      </c>
      <c r="B1721" s="26" t="s">
        <v>645</v>
      </c>
      <c r="C1721" t="s">
        <v>1503</v>
      </c>
      <c r="D1721" s="26" t="s">
        <v>1507</v>
      </c>
      <c r="E1721" s="26">
        <v>13087</v>
      </c>
      <c r="F1721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721" s="26" t="s">
        <v>1885</v>
      </c>
      <c r="H1721" s="27">
        <v>1</v>
      </c>
      <c r="I1721" s="28">
        <v>43141.766701388886</v>
      </c>
      <c r="J1721" s="26" t="s">
        <v>484</v>
      </c>
      <c r="K1721" s="26" t="s">
        <v>11</v>
      </c>
      <c r="L1721" t="str">
        <f>SUBSTITUTE(SUBSTITUTE(Table1[[#This Row],[PredictorSetsOrig]],"task","act"),"startend","se")</f>
        <v>act,se,order</v>
      </c>
      <c r="M1721" s="32" t="s">
        <v>18</v>
      </c>
      <c r="N1721" s="27">
        <v>30</v>
      </c>
      <c r="O1721" s="27">
        <f>IF(Table1[[#This Row],[Algorithm]]="None",0,IF(Table1[[#This Row],[NumPredictors]]&lt;=5,5,IF(Table1[[#This Row],[NumPredictors]]&lt;=10,10,IF(Table1[[#This Row],[NumPredictors]]&lt;=30,30,50))))</f>
        <v>30</v>
      </c>
      <c r="P1721" s="29">
        <v>0.87194376528117401</v>
      </c>
      <c r="Q1721" s="29">
        <v>0.87529291900152795</v>
      </c>
      <c r="R1721" s="26">
        <v>1.9799999999995599</v>
      </c>
      <c r="S1721" s="26">
        <v>23.200000000000699</v>
      </c>
      <c r="T1721" s="26">
        <v>2.38000000000102</v>
      </c>
      <c r="U1721" s="27">
        <v>4.2343106006179498</v>
      </c>
      <c r="V1721" s="17"/>
      <c r="W1721" s="22">
        <f>IFERROR(Table1[[#This Row],[MutualInformation]]/Table1[[#This Row],[MutualInformationPotential]],0)</f>
        <v>0</v>
      </c>
      <c r="X1721" s="27">
        <v>0.43151451653970502</v>
      </c>
      <c r="Y1721" s="27"/>
      <c r="Z1721" s="27">
        <f>IFERROR(Table1[[#This Row],[MutualInformationVsOutcome]]/Table1[[#This Row],[MutualInformationVsOutcomePotential]],0)</f>
        <v>0</v>
      </c>
      <c r="AA1721" s="26">
        <v>644</v>
      </c>
      <c r="AB1721" s="26">
        <v>2209</v>
      </c>
      <c r="AC1721" s="26">
        <v>245</v>
      </c>
      <c r="AD1721" s="26">
        <v>174</v>
      </c>
      <c r="AE1721" s="27" t="s">
        <v>1902</v>
      </c>
      <c r="AF172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721" s="17" t="str">
        <f>RIGHT(Table1[[#This Row],[AlgorithmFunc]],LEN(Table1[[#This Row],[AlgorithmFunc]])-16)</f>
        <v>MRMREnsemble5</v>
      </c>
      <c r="AH1721" s="27">
        <f>Table1[[#This Row],['# CM TP]]+Table1[[#This Row],['# CM TN]]</f>
        <v>2853</v>
      </c>
      <c r="AI1721" s="27">
        <f>Table1[[#This Row],['# CM FP]]+Table1[[#This Row],['# CM FN]]</f>
        <v>419</v>
      </c>
      <c r="AJ1721" s="27">
        <f>Table1[[#This Row],['# CM TP]]+Table1[[#This Row],['# CM FP]]</f>
        <v>889</v>
      </c>
      <c r="AK1721" s="27">
        <f>Table1[[#This Row],['# CM TN]]+Table1[[#This Row],['# CM FN]]</f>
        <v>2383</v>
      </c>
      <c r="AL1721" s="27">
        <f>Table1[[#This Row],[GT_T]]+Table1[[#This Row],[GT_F]]</f>
        <v>3272</v>
      </c>
      <c r="AM1721" s="27">
        <f>IFERROR((Table1[[#This Row],['# CM TP]]+Table1[[#This Row],['# CM TN]])/Table1[[#This Row],[GT_TOT]], 0)</f>
        <v>0.87194376528117357</v>
      </c>
      <c r="AN1721" s="27">
        <f>IFERROR(((Table1[[#This Row],[GT_T]]*Table1[[#This Row],[GT_ML_P]]/Table1[[#This Row],[GT_TOT]])+(Table1[[#This Row],[GT_F]]*Table1[[#This Row],[GT_ML_N]]/Table1[[#This Row],[GT_TOT]]))/Table1[[#This Row],[GT_TOT]],0)</f>
        <v>0.33016993113384069</v>
      </c>
      <c r="AO1721" s="27">
        <f>(Table1[[#This Row],[OBS_ACC]]-Table1[[#This Row],[EXP_ACC]])/(1-Table1[[#This Row],[EXP_ACC]])</f>
        <v>0.80882280346776458</v>
      </c>
      <c r="AP1721" s="27">
        <f>Table1[[#This Row],['# CM TP]]+Table1[[#This Row],['# CM FN]]</f>
        <v>818</v>
      </c>
      <c r="AQ1721" s="27">
        <f>Table1[[#This Row],['# CM TN]]+Table1[[#This Row],['# CM FP]]</f>
        <v>2454</v>
      </c>
      <c r="AR1721" s="29">
        <f>IFERROR(Table1[[#This Row],[NUM_T]]/(Table1[[#This Row],[NUM_T]]+Table1[[#This Row],[NUM_F]]),0)</f>
        <v>0.25</v>
      </c>
      <c r="AS1721" s="29">
        <f>IFERROR(((LEN(Table1[[#This Row],[Predictors]])-LEN(SUBSTITUTE(Table1[[#This Row],[Predictors]],"_","")))/Table1[[#This Row],[NumPredictors]])-Table1[[#This Row],[P_se]],0)</f>
        <v>2.2222222222222227E-2</v>
      </c>
      <c r="AT1721" s="29">
        <f>IFERROR((LEN(Table1[[#This Row],[Predictors]])-LEN(SUBSTITUTE(Table1[[#This Row],[Predictors]],".","")))/Table1[[#This Row],[NumPredictors]],0)</f>
        <v>0.8666666666666667</v>
      </c>
      <c r="AU172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1721" s="29">
        <f>1-(Table1[[#This Row],[P_2gram]]+Table1[[#This Row],[P_order]]+Table1[[#This Row],[P_se]])</f>
        <v>6.6666666666666652E-2</v>
      </c>
    </row>
    <row r="1722" spans="1:48" x14ac:dyDescent="0.25">
      <c r="A1722">
        <v>27</v>
      </c>
      <c r="B1722" t="s">
        <v>645</v>
      </c>
      <c r="C1722" t="s">
        <v>190</v>
      </c>
      <c r="D1722" s="26" t="s">
        <v>1510</v>
      </c>
      <c r="E1722">
        <v>4000</v>
      </c>
      <c r="F17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22" t="s">
        <v>681</v>
      </c>
      <c r="H1722" s="3">
        <v>1</v>
      </c>
      <c r="I1722" s="1">
        <v>42795.357997685183</v>
      </c>
      <c r="J1722" s="3" t="s">
        <v>37</v>
      </c>
      <c r="K1722" s="1" t="s">
        <v>11</v>
      </c>
      <c r="L1722" t="str">
        <f>SUBSTITUTE(SUBSTITUTE(Table1[[#This Row],[PredictorSetsOrig]],"task","act"),"startend","se")</f>
        <v>act,se,2gram,order</v>
      </c>
      <c r="M1722" s="14" t="s">
        <v>20</v>
      </c>
      <c r="N1722" s="3">
        <v>5</v>
      </c>
      <c r="O1722" s="3">
        <f>IF(Table1[[#This Row],[Algorithm]]="None",0,IF(Table1[[#This Row],[NumPredictors]]&lt;=5,5,IF(Table1[[#This Row],[NumPredictors]]&lt;=10,10,IF(Table1[[#This Row],[NumPredictors]]&lt;=30,30,50))))</f>
        <v>5</v>
      </c>
      <c r="P1722" s="2">
        <v>0.78700000000000003</v>
      </c>
      <c r="Q1722" s="2">
        <v>0.78700000000000003</v>
      </c>
      <c r="R1722">
        <v>2.5299999999997498</v>
      </c>
      <c r="S1722">
        <v>3.5500000000001801</v>
      </c>
      <c r="T1722">
        <v>1.61999999999989</v>
      </c>
      <c r="U1722" s="3">
        <v>3.56121366325418</v>
      </c>
      <c r="V1722" s="17">
        <v>7.30761563701172</v>
      </c>
      <c r="W1722" s="22">
        <f>IFERROR(Table1[[#This Row],[MutualInformation]]/Table1[[#This Row],[MutualInformationPotential]],0)</f>
        <v>0.48732908791990814</v>
      </c>
      <c r="X1722" s="3">
        <v>0.24264215525160099</v>
      </c>
      <c r="Y1722" s="3">
        <v>0.62240735263359004</v>
      </c>
      <c r="Z1722" s="3">
        <f>IFERROR(Table1[[#This Row],[MutualInformationVsOutcome]]/Table1[[#This Row],[MutualInformationVsOutcomePotential]],0)</f>
        <v>0.3898446157888561</v>
      </c>
      <c r="AA1722">
        <v>243</v>
      </c>
      <c r="AB1722">
        <v>544</v>
      </c>
      <c r="AC1722">
        <v>92</v>
      </c>
      <c r="AD1722">
        <v>121</v>
      </c>
      <c r="AE1722" s="3" t="s">
        <v>250</v>
      </c>
      <c r="AF17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722" s="17" t="str">
        <f>RIGHT(Table1[[#This Row],[AlgorithmFunc]],LEN(Table1[[#This Row],[AlgorithmFunc]])-16)</f>
        <v>Cluster</v>
      </c>
      <c r="AH1722" s="3">
        <f>Table1[[#This Row],['# CM TP]]+Table1[[#This Row],['# CM TN]]</f>
        <v>787</v>
      </c>
      <c r="AI1722" s="3">
        <f>Table1[[#This Row],['# CM FP]]+Table1[[#This Row],['# CM FN]]</f>
        <v>213</v>
      </c>
      <c r="AJ1722" s="3">
        <f>Table1[[#This Row],['# CM TP]]+Table1[[#This Row],['# CM FP]]</f>
        <v>335</v>
      </c>
      <c r="AK1722" s="3">
        <f>Table1[[#This Row],['# CM TN]]+Table1[[#This Row],['# CM FN]]</f>
        <v>665</v>
      </c>
      <c r="AL1722" s="3">
        <f>Table1[[#This Row],[GT_T]]+Table1[[#This Row],[GT_F]]</f>
        <v>1000</v>
      </c>
      <c r="AM1722" s="3">
        <f>IFERROR((Table1[[#This Row],['# CM TP]]+Table1[[#This Row],['# CM TN]])/Table1[[#This Row],[GT_TOT]], 0)</f>
        <v>0.78700000000000003</v>
      </c>
      <c r="AN1722" s="3">
        <f>IFERROR(((Table1[[#This Row],[GT_T]]*Table1[[#This Row],[GT_ML_P]]/Table1[[#This Row],[GT_TOT]])+(Table1[[#This Row],[GT_F]]*Table1[[#This Row],[GT_ML_N]]/Table1[[#This Row],[GT_TOT]]))/Table1[[#This Row],[GT_TOT]],0)</f>
        <v>0.40528999999999998</v>
      </c>
      <c r="AO1722" s="3">
        <f>(Table1[[#This Row],[OBS_ACC]]-Table1[[#This Row],[EXP_ACC]])/(1-Table1[[#This Row],[EXP_ACC]])</f>
        <v>0.64184224243749055</v>
      </c>
      <c r="AP1722" s="3">
        <f>Table1[[#This Row],['# CM TP]]+Table1[[#This Row],['# CM FN]]</f>
        <v>364</v>
      </c>
      <c r="AQ1722" s="3">
        <f>Table1[[#This Row],['# CM TN]]+Table1[[#This Row],['# CM FP]]</f>
        <v>636</v>
      </c>
      <c r="AR1722" s="2">
        <f>IFERROR(Table1[[#This Row],[NUM_T]]/(Table1[[#This Row],[NUM_T]]+Table1[[#This Row],[NUM_F]]),0)</f>
        <v>0.36399999999999999</v>
      </c>
      <c r="AS1722" s="2">
        <f>IFERROR(((LEN(Table1[[#This Row],[Predictors]])-LEN(SUBSTITUTE(Table1[[#This Row],[Predictors]],"_","")))/Table1[[#This Row],[NumPredictors]])-Table1[[#This Row],[P_se]],0)</f>
        <v>0.2</v>
      </c>
      <c r="AT1722" s="2">
        <f>IFERROR((LEN(Table1[[#This Row],[Predictors]])-LEN(SUBSTITUTE(Table1[[#This Row],[Predictors]],".","")))/Table1[[#This Row],[NumPredictors]],0)</f>
        <v>0.2</v>
      </c>
      <c r="AU17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2" s="2">
        <f>1-(Table1[[#This Row],[P_2gram]]+Table1[[#This Row],[P_order]]+Table1[[#This Row],[P_se]])</f>
        <v>0.6</v>
      </c>
    </row>
    <row r="1723" spans="1:48" x14ac:dyDescent="0.25">
      <c r="A1723" s="26">
        <v>33</v>
      </c>
      <c r="B1723" s="26" t="s">
        <v>645</v>
      </c>
      <c r="C1723" s="26" t="s">
        <v>190</v>
      </c>
      <c r="D1723" s="26" t="s">
        <v>1510</v>
      </c>
      <c r="E1723" s="26">
        <v>20000</v>
      </c>
      <c r="F17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23" s="26" t="s">
        <v>719</v>
      </c>
      <c r="H1723" s="27">
        <v>1</v>
      </c>
      <c r="I1723" s="28">
        <v>42796.645277777781</v>
      </c>
      <c r="J1723" s="26" t="s">
        <v>740</v>
      </c>
      <c r="K1723" s="26" t="s">
        <v>11</v>
      </c>
      <c r="L1723" t="str">
        <f>SUBSTITUTE(SUBSTITUTE(Table1[[#This Row],[PredictorSetsOrig]],"task","act"),"startend","se")</f>
        <v>2gram</v>
      </c>
      <c r="M1723" s="14" t="s">
        <v>434</v>
      </c>
      <c r="N1723" s="27">
        <v>10</v>
      </c>
      <c r="O1723" s="27">
        <f>IF(Table1[[#This Row],[Algorithm]]="None",0,IF(Table1[[#This Row],[NumPredictors]]&lt;=5,5,IF(Table1[[#This Row],[NumPredictors]]&lt;=10,10,IF(Table1[[#This Row],[NumPredictors]]&lt;=30,30,50))))</f>
        <v>10</v>
      </c>
      <c r="P1723" s="29">
        <v>0.78639999999999999</v>
      </c>
      <c r="Q1723" s="29">
        <v>0.788266666666667</v>
      </c>
      <c r="R1723" s="28">
        <v>1.29999999999927</v>
      </c>
      <c r="S1723" s="27">
        <v>16.310000000001299</v>
      </c>
      <c r="T1723" s="28">
        <v>2.38000000000102</v>
      </c>
      <c r="U1723" s="27">
        <v>0.74484849096062999</v>
      </c>
      <c r="V1723" s="17">
        <v>8.0938529963357908</v>
      </c>
      <c r="W1723" s="22">
        <f>IFERROR(Table1[[#This Row],[MutualInformation]]/Table1[[#This Row],[MutualInformationPotential]],0)</f>
        <v>9.2026441708026346E-2</v>
      </c>
      <c r="X1723" s="27">
        <v>4.4331922105229203E-2</v>
      </c>
      <c r="Y1723" s="27">
        <v>0.49001185436299499</v>
      </c>
      <c r="Z1723" s="27">
        <f>IFERROR(Table1[[#This Row],[MutualInformationVsOutcome]]/Table1[[#This Row],[MutualInformationVsOutcomePotential]],0)</f>
        <v>9.0471121689208442E-2</v>
      </c>
      <c r="AA1723" s="26">
        <v>165</v>
      </c>
      <c r="AB1723" s="26">
        <v>3767</v>
      </c>
      <c r="AC1723" s="26">
        <v>74</v>
      </c>
      <c r="AD1723" s="26">
        <v>994</v>
      </c>
      <c r="AE1723" s="27" t="s">
        <v>744</v>
      </c>
      <c r="AF17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</v>
      </c>
      <c r="AG1723" s="17" t="str">
        <f>RIGHT(Table1[[#This Row],[AlgorithmFunc]],LEN(Table1[[#This Row],[AlgorithmFunc]])-16)</f>
        <v>MRMRClassic</v>
      </c>
      <c r="AH1723" s="27">
        <f>Table1[[#This Row],['# CM TP]]+Table1[[#This Row],['# CM TN]]</f>
        <v>3932</v>
      </c>
      <c r="AI1723" s="27">
        <f>Table1[[#This Row],['# CM FP]]+Table1[[#This Row],['# CM FN]]</f>
        <v>1068</v>
      </c>
      <c r="AJ1723" s="27">
        <f>Table1[[#This Row],['# CM TP]]+Table1[[#This Row],['# CM FP]]</f>
        <v>239</v>
      </c>
      <c r="AK1723" s="27">
        <f>Table1[[#This Row],['# CM TN]]+Table1[[#This Row],['# CM FN]]</f>
        <v>4761</v>
      </c>
      <c r="AL1723" s="27">
        <f>Table1[[#This Row],[GT_T]]+Table1[[#This Row],[GT_F]]</f>
        <v>5000</v>
      </c>
      <c r="AM1723" s="27">
        <f>IFERROR((Table1[[#This Row],['# CM TP]]+Table1[[#This Row],['# CM TN]])/Table1[[#This Row],[GT_TOT]], 0)</f>
        <v>0.78639999999999999</v>
      </c>
      <c r="AN1723" s="27">
        <f>IFERROR(((Table1[[#This Row],[GT_T]]*Table1[[#This Row],[GT_ML_P]]/Table1[[#This Row],[GT_TOT]])+(Table1[[#This Row],[GT_F]]*Table1[[#This Row],[GT_ML_N]]/Table1[[#This Row],[GT_TOT]]))/Table1[[#This Row],[GT_TOT]],0)</f>
        <v>0.24097984</v>
      </c>
      <c r="AO1723" s="27">
        <f>(Table1[[#This Row],[OBS_ACC]]-Table1[[#This Row],[EXP_ACC]])/(1-Table1[[#This Row],[EXP_ACC]])</f>
        <v>0.71858454984911069</v>
      </c>
      <c r="AP1723" s="27">
        <f>Table1[[#This Row],['# CM TP]]+Table1[[#This Row],['# CM FN]]</f>
        <v>1159</v>
      </c>
      <c r="AQ1723" s="27">
        <f>Table1[[#This Row],['# CM TN]]+Table1[[#This Row],['# CM FP]]</f>
        <v>3841</v>
      </c>
      <c r="AR1723" s="29">
        <f>IFERROR(Table1[[#This Row],[NUM_T]]/(Table1[[#This Row],[NUM_T]]+Table1[[#This Row],[NUM_F]]),0)</f>
        <v>0.23180000000000001</v>
      </c>
      <c r="AS1723" s="29">
        <f>IFERROR(((LEN(Table1[[#This Row],[Predictors]])-LEN(SUBSTITUTE(Table1[[#This Row],[Predictors]],"_","")))/Table1[[#This Row],[NumPredictors]])-Table1[[#This Row],[P_se]],0)</f>
        <v>1</v>
      </c>
      <c r="AT1723" s="29">
        <f>IFERROR((LEN(Table1[[#This Row],[Predictors]])-LEN(SUBSTITUTE(Table1[[#This Row],[Predictors]],".","")))/Table1[[#This Row],[NumPredictors]],0)</f>
        <v>0</v>
      </c>
      <c r="AU172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3" s="29">
        <f>1-(Table1[[#This Row],[P_2gram]]+Table1[[#This Row],[P_order]]+Table1[[#This Row],[P_se]])</f>
        <v>0</v>
      </c>
    </row>
    <row r="1724" spans="1:48" x14ac:dyDescent="0.25">
      <c r="A1724" s="26">
        <v>36</v>
      </c>
      <c r="B1724" s="26" t="s">
        <v>645</v>
      </c>
      <c r="C1724" s="26" t="s">
        <v>942</v>
      </c>
      <c r="D1724" t="s">
        <v>1509</v>
      </c>
      <c r="E1724" s="26">
        <v>1143</v>
      </c>
      <c r="F17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ok,duration&gt;20w,Hospital,1143,0</v>
      </c>
      <c r="G1724" s="26" t="s">
        <v>918</v>
      </c>
      <c r="H1724" s="27">
        <v>1</v>
      </c>
      <c r="I1724" s="28">
        <v>42875.799930555557</v>
      </c>
      <c r="J1724" s="26" t="s">
        <v>10</v>
      </c>
      <c r="K1724" s="26" t="s">
        <v>11</v>
      </c>
      <c r="L1724" t="str">
        <f>SUBSTITUTE(SUBSTITUTE(Table1[[#This Row],[PredictorSetsOrig]],"task","act"),"startend","se")</f>
        <v>act</v>
      </c>
      <c r="M1724" s="32" t="s">
        <v>12</v>
      </c>
      <c r="N1724" s="27">
        <v>624</v>
      </c>
      <c r="O1724" s="27">
        <f>IF(Table1[[#This Row],[Algorithm]]="None",0,IF(Table1[[#This Row],[NumPredictors]]&lt;=5,5,IF(Table1[[#This Row],[NumPredictors]]&lt;=10,10,IF(Table1[[#This Row],[NumPredictors]]&lt;=30,30,50))))</f>
        <v>0</v>
      </c>
      <c r="P1724" s="29">
        <v>0.78321678321678301</v>
      </c>
      <c r="Q1724" s="29">
        <v>0.94982497082847095</v>
      </c>
      <c r="R1724" s="27">
        <v>0.210000000002765</v>
      </c>
      <c r="S1724" s="27">
        <v>27.8899999999994</v>
      </c>
      <c r="T1724" s="27">
        <v>1.0100000000020399</v>
      </c>
      <c r="U1724" s="27">
        <v>6.5974506883857096</v>
      </c>
      <c r="V1724" s="17"/>
      <c r="W1724" s="22">
        <f>IFERROR(Table1[[#This Row],[MutualInformation]]/Table1[[#This Row],[MutualInformationPotential]],0)</f>
        <v>0</v>
      </c>
      <c r="X1724" s="27">
        <v>0.60785257314649699</v>
      </c>
      <c r="Y1724" s="3"/>
      <c r="Z1724" s="27">
        <f>IFERROR(Table1[[#This Row],[MutualInformationVsOutcome]]/Table1[[#This Row],[MutualInformationVsOutcomePotential]],0)</f>
        <v>0</v>
      </c>
      <c r="AA1724" s="26">
        <v>67</v>
      </c>
      <c r="AB1724" s="26">
        <v>157</v>
      </c>
      <c r="AC1724" s="26">
        <v>28</v>
      </c>
      <c r="AD1724" s="26">
        <v>34</v>
      </c>
      <c r="AE1724" s="27" t="s">
        <v>940</v>
      </c>
      <c r="AF17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1724" s="17" t="str">
        <f>RIGHT(Table1[[#This Row],[AlgorithmFunc]],LEN(Table1[[#This Row],[AlgorithmFunc]])-16)</f>
        <v>None</v>
      </c>
      <c r="AH1724" s="27">
        <f>Table1[[#This Row],['# CM TP]]+Table1[[#This Row],['# CM TN]]</f>
        <v>224</v>
      </c>
      <c r="AI1724" s="27">
        <f>Table1[[#This Row],['# CM FP]]+Table1[[#This Row],['# CM FN]]</f>
        <v>62</v>
      </c>
      <c r="AJ1724" s="27">
        <f>Table1[[#This Row],['# CM TP]]+Table1[[#This Row],['# CM FP]]</f>
        <v>95</v>
      </c>
      <c r="AK1724" s="27">
        <f>Table1[[#This Row],['# CM TN]]+Table1[[#This Row],['# CM FN]]</f>
        <v>191</v>
      </c>
      <c r="AL1724" s="27">
        <f>Table1[[#This Row],[GT_T]]+Table1[[#This Row],[GT_F]]</f>
        <v>286</v>
      </c>
      <c r="AM1724" s="27">
        <f>IFERROR((Table1[[#This Row],['# CM TP]]+Table1[[#This Row],['# CM TN]])/Table1[[#This Row],[GT_TOT]], 0)</f>
        <v>0.78321678321678323</v>
      </c>
      <c r="AN1724" s="27">
        <f>IFERROR(((Table1[[#This Row],[GT_T]]*Table1[[#This Row],[GT_ML_P]]/Table1[[#This Row],[GT_TOT]])+(Table1[[#This Row],[GT_F]]*Table1[[#This Row],[GT_ML_N]]/Table1[[#This Row],[GT_TOT]]))/Table1[[#This Row],[GT_TOT]],0)</f>
        <v>0.40493422661254824</v>
      </c>
      <c r="AO1724" s="27">
        <f>(Table1[[#This Row],[OBS_ACC]]-Table1[[#This Row],[EXP_ACC]])/(1-Table1[[#This Row],[EXP_ACC]])</f>
        <v>0.6356987303283067</v>
      </c>
      <c r="AP1724" s="27">
        <f>Table1[[#This Row],['# CM TP]]+Table1[[#This Row],['# CM FN]]</f>
        <v>101</v>
      </c>
      <c r="AQ1724" s="27">
        <f>Table1[[#This Row],['# CM TN]]+Table1[[#This Row],['# CM FP]]</f>
        <v>185</v>
      </c>
      <c r="AR1724" s="29">
        <f>IFERROR(Table1[[#This Row],[NUM_T]]/(Table1[[#This Row],[NUM_T]]+Table1[[#This Row],[NUM_F]]),0)</f>
        <v>0.35314685314685312</v>
      </c>
      <c r="AS1724" s="29">
        <f>IFERROR(((LEN(Table1[[#This Row],[Predictors]])-LEN(SUBSTITUTE(Table1[[#This Row],[Predictors]],"_","")))/Table1[[#This Row],[NumPredictors]])-Table1[[#This Row],[P_se]],0)</f>
        <v>0</v>
      </c>
      <c r="AT1724" s="29">
        <f>IFERROR((LEN(Table1[[#This Row],[Predictors]])-LEN(SUBSTITUTE(Table1[[#This Row],[Predictors]],".","")))/Table1[[#This Row],[NumPredictors]],0)</f>
        <v>0</v>
      </c>
      <c r="AU172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4" s="29">
        <f>1-(Table1[[#This Row],[P_2gram]]+Table1[[#This Row],[P_order]]+Table1[[#This Row],[P_se]])</f>
        <v>1</v>
      </c>
    </row>
    <row r="1725" spans="1:48" x14ac:dyDescent="0.25">
      <c r="A1725" s="26">
        <v>30</v>
      </c>
      <c r="B1725" s="26" t="s">
        <v>645</v>
      </c>
      <c r="C1725" s="26" t="s">
        <v>942</v>
      </c>
      <c r="D1725" t="s">
        <v>1509</v>
      </c>
      <c r="E1725" s="26">
        <v>1143</v>
      </c>
      <c r="F17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ok,duration&gt;20w,Hospital,1143,0</v>
      </c>
      <c r="G1725" s="26" t="s">
        <v>949</v>
      </c>
      <c r="H1725" s="27">
        <v>1</v>
      </c>
      <c r="I1725" s="28">
        <v>42877.052337962959</v>
      </c>
      <c r="J1725" s="26" t="s">
        <v>10</v>
      </c>
      <c r="K1725" s="26" t="s">
        <v>11</v>
      </c>
      <c r="L1725" t="str">
        <f>SUBSTITUTE(SUBSTITUTE(Table1[[#This Row],[PredictorSetsOrig]],"task","act"),"startend","se")</f>
        <v>act,2gram</v>
      </c>
      <c r="M1725" s="32" t="s">
        <v>22</v>
      </c>
      <c r="N1725" s="27">
        <v>4891</v>
      </c>
      <c r="O1725" s="27">
        <f>IF(Table1[[#This Row],[Algorithm]]="None",0,IF(Table1[[#This Row],[NumPredictors]]&lt;=5,5,IF(Table1[[#This Row],[NumPredictors]]&lt;=10,10,IF(Table1[[#This Row],[NumPredictors]]&lt;=30,30,50))))</f>
        <v>0</v>
      </c>
      <c r="P1725" s="29">
        <v>0.78321678321678301</v>
      </c>
      <c r="Q1725" s="29">
        <v>0.94982497082847095</v>
      </c>
      <c r="R1725" s="27">
        <v>0.96999999999934505</v>
      </c>
      <c r="S1725" s="27">
        <v>207.30000000000101</v>
      </c>
      <c r="T1725" s="27">
        <v>14.5599999999995</v>
      </c>
      <c r="U1725" s="27">
        <v>6.60649035616464</v>
      </c>
      <c r="V1725" s="17"/>
      <c r="W1725" s="22">
        <f>IFERROR(Table1[[#This Row],[MutualInformation]]/Table1[[#This Row],[MutualInformationPotential]],0)</f>
        <v>0</v>
      </c>
      <c r="X1725" s="27">
        <v>0.60831035804917799</v>
      </c>
      <c r="Y1725" s="27"/>
      <c r="Z1725" s="27">
        <f>IFERROR(Table1[[#This Row],[MutualInformationVsOutcome]]/Table1[[#This Row],[MutualInformationVsOutcomePotential]],0)</f>
        <v>0</v>
      </c>
      <c r="AA1725" s="26">
        <v>67</v>
      </c>
      <c r="AB1725" s="26">
        <v>157</v>
      </c>
      <c r="AC1725" s="26">
        <v>28</v>
      </c>
      <c r="AD1725" s="26">
        <v>34</v>
      </c>
      <c r="AE1725" s="27" t="s">
        <v>941</v>
      </c>
      <c r="AF17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1725" s="17" t="str">
        <f>RIGHT(Table1[[#This Row],[AlgorithmFunc]],LEN(Table1[[#This Row],[AlgorithmFunc]])-16)</f>
        <v>None</v>
      </c>
      <c r="AH1725" s="27">
        <f>Table1[[#This Row],['# CM TP]]+Table1[[#This Row],['# CM TN]]</f>
        <v>224</v>
      </c>
      <c r="AI1725" s="27">
        <f>Table1[[#This Row],['# CM FP]]+Table1[[#This Row],['# CM FN]]</f>
        <v>62</v>
      </c>
      <c r="AJ1725" s="27">
        <f>Table1[[#This Row],['# CM TP]]+Table1[[#This Row],['# CM FP]]</f>
        <v>95</v>
      </c>
      <c r="AK1725" s="27">
        <f>Table1[[#This Row],['# CM TN]]+Table1[[#This Row],['# CM FN]]</f>
        <v>191</v>
      </c>
      <c r="AL1725" s="27">
        <f>Table1[[#This Row],[GT_T]]+Table1[[#This Row],[GT_F]]</f>
        <v>286</v>
      </c>
      <c r="AM1725" s="27">
        <f>IFERROR((Table1[[#This Row],['# CM TP]]+Table1[[#This Row],['# CM TN]])/Table1[[#This Row],[GT_TOT]], 0)</f>
        <v>0.78321678321678323</v>
      </c>
      <c r="AN1725" s="27">
        <f>IFERROR(((Table1[[#This Row],[GT_T]]*Table1[[#This Row],[GT_ML_P]]/Table1[[#This Row],[GT_TOT]])+(Table1[[#This Row],[GT_F]]*Table1[[#This Row],[GT_ML_N]]/Table1[[#This Row],[GT_TOT]]))/Table1[[#This Row],[GT_TOT]],0)</f>
        <v>0.40493422661254824</v>
      </c>
      <c r="AO1725" s="27">
        <f>(Table1[[#This Row],[OBS_ACC]]-Table1[[#This Row],[EXP_ACC]])/(1-Table1[[#This Row],[EXP_ACC]])</f>
        <v>0.6356987303283067</v>
      </c>
      <c r="AP1725" s="27">
        <f>Table1[[#This Row],['# CM TP]]+Table1[[#This Row],['# CM FN]]</f>
        <v>101</v>
      </c>
      <c r="AQ1725" s="27">
        <f>Table1[[#This Row],['# CM TN]]+Table1[[#This Row],['# CM FP]]</f>
        <v>185</v>
      </c>
      <c r="AR1725" s="29">
        <f>IFERROR(Table1[[#This Row],[NUM_T]]/(Table1[[#This Row],[NUM_T]]+Table1[[#This Row],[NUM_F]]),0)</f>
        <v>0.35314685314685312</v>
      </c>
      <c r="AS1725" s="29">
        <f>IFERROR(((LEN(Table1[[#This Row],[Predictors]])-LEN(SUBSTITUTE(Table1[[#This Row],[Predictors]],"_","")))/Table1[[#This Row],[NumPredictors]])-Table1[[#This Row],[P_se]],0)</f>
        <v>0.77775506031486408</v>
      </c>
      <c r="AT1725" s="29">
        <f>IFERROR((LEN(Table1[[#This Row],[Predictors]])-LEN(SUBSTITUTE(Table1[[#This Row],[Predictors]],".","")))/Table1[[#This Row],[NumPredictors]],0)</f>
        <v>0</v>
      </c>
      <c r="AU172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5" s="29">
        <f>1-(Table1[[#This Row],[P_2gram]]+Table1[[#This Row],[P_order]]+Table1[[#This Row],[P_se]])</f>
        <v>0.22224493968513592</v>
      </c>
    </row>
    <row r="1726" spans="1:48" x14ac:dyDescent="0.25">
      <c r="A1726" s="26">
        <v>42</v>
      </c>
      <c r="B1726" s="26" t="s">
        <v>645</v>
      </c>
      <c r="C1726" s="26" t="s">
        <v>190</v>
      </c>
      <c r="D1726" s="26" t="s">
        <v>1510</v>
      </c>
      <c r="E1726" s="26">
        <v>4000</v>
      </c>
      <c r="F17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26" s="26" t="s">
        <v>528</v>
      </c>
      <c r="H1726" s="27">
        <v>1</v>
      </c>
      <c r="I1726" s="28">
        <v>42784.954699074071</v>
      </c>
      <c r="J1726" s="26" t="s">
        <v>37</v>
      </c>
      <c r="K1726" s="26" t="s">
        <v>11</v>
      </c>
      <c r="L1726" t="str">
        <f>SUBSTITUTE(SUBSTITUTE(Table1[[#This Row],[PredictorSetsOrig]],"task","act"),"startend","se")</f>
        <v>2gram</v>
      </c>
      <c r="M1726" s="14" t="s">
        <v>434</v>
      </c>
      <c r="N1726" s="27">
        <v>10</v>
      </c>
      <c r="O1726" s="27">
        <f>IF(Table1[[#This Row],[Algorithm]]="None",0,IF(Table1[[#This Row],[NumPredictors]]&lt;=5,5,IF(Table1[[#This Row],[NumPredictors]]&lt;=10,10,IF(Table1[[#This Row],[NumPredictors]]&lt;=30,30,50))))</f>
        <v>10</v>
      </c>
      <c r="P1726" s="29">
        <v>0.78600000000000003</v>
      </c>
      <c r="Q1726" s="29">
        <v>0.790333333333333</v>
      </c>
      <c r="R1726" s="26">
        <v>0.83999999999923602</v>
      </c>
      <c r="S1726" s="26">
        <v>4.1099999999996699</v>
      </c>
      <c r="T1726" s="26">
        <v>0.61999999999989097</v>
      </c>
      <c r="U1726" s="27">
        <v>3.6501044249741601</v>
      </c>
      <c r="V1726" s="17">
        <v>7.30761563701172</v>
      </c>
      <c r="W1726" s="22">
        <f>IFERROR(Table1[[#This Row],[MutualInformation]]/Table1[[#This Row],[MutualInformationPotential]],0)</f>
        <v>0.49949321451542378</v>
      </c>
      <c r="X1726" s="27">
        <v>0.25539808541693299</v>
      </c>
      <c r="Y1726" s="27">
        <v>0.62240735263359004</v>
      </c>
      <c r="Z1726" s="27">
        <f>IFERROR(Table1[[#This Row],[MutualInformationVsOutcome]]/Table1[[#This Row],[MutualInformationVsOutcomePotential]],0)</f>
        <v>0.41033912008954904</v>
      </c>
      <c r="AA1726" s="26">
        <v>219</v>
      </c>
      <c r="AB1726" s="26">
        <v>567</v>
      </c>
      <c r="AC1726" s="26">
        <v>69</v>
      </c>
      <c r="AD1726" s="26">
        <v>145</v>
      </c>
      <c r="AE1726" s="27" t="s">
        <v>541</v>
      </c>
      <c r="AF17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726" s="17" t="str">
        <f>RIGHT(Table1[[#This Row],[AlgorithmFunc]],LEN(Table1[[#This Row],[AlgorithmFunc]])-16)</f>
        <v>Cluster</v>
      </c>
      <c r="AH1726" s="27">
        <f>Table1[[#This Row],['# CM TP]]+Table1[[#This Row],['# CM TN]]</f>
        <v>786</v>
      </c>
      <c r="AI1726" s="27">
        <f>Table1[[#This Row],['# CM FP]]+Table1[[#This Row],['# CM FN]]</f>
        <v>214</v>
      </c>
      <c r="AJ1726" s="27">
        <f>Table1[[#This Row],['# CM TP]]+Table1[[#This Row],['# CM FP]]</f>
        <v>288</v>
      </c>
      <c r="AK1726" s="27">
        <f>Table1[[#This Row],['# CM TN]]+Table1[[#This Row],['# CM FN]]</f>
        <v>712</v>
      </c>
      <c r="AL1726" s="27">
        <f>Table1[[#This Row],[GT_T]]+Table1[[#This Row],[GT_F]]</f>
        <v>1000</v>
      </c>
      <c r="AM1726" s="27">
        <f>IFERROR((Table1[[#This Row],['# CM TP]]+Table1[[#This Row],['# CM TN]])/Table1[[#This Row],[GT_TOT]], 0)</f>
        <v>0.78600000000000003</v>
      </c>
      <c r="AN1726" s="27">
        <f>IFERROR(((Table1[[#This Row],[GT_T]]*Table1[[#This Row],[GT_ML_P]]/Table1[[#This Row],[GT_TOT]])+(Table1[[#This Row],[GT_F]]*Table1[[#This Row],[GT_ML_N]]/Table1[[#This Row],[GT_TOT]]))/Table1[[#This Row],[GT_TOT]],0)</f>
        <v>0.37873600000000002</v>
      </c>
      <c r="AO1726" s="27">
        <f>(Table1[[#This Row],[OBS_ACC]]-Table1[[#This Row],[EXP_ACC]])/(1-Table1[[#This Row],[EXP_ACC]])</f>
        <v>0.65554096165237319</v>
      </c>
      <c r="AP1726" s="27">
        <f>Table1[[#This Row],['# CM TP]]+Table1[[#This Row],['# CM FN]]</f>
        <v>364</v>
      </c>
      <c r="AQ1726" s="27">
        <f>Table1[[#This Row],['# CM TN]]+Table1[[#This Row],['# CM FP]]</f>
        <v>636</v>
      </c>
      <c r="AR1726" s="29">
        <f>IFERROR(Table1[[#This Row],[NUM_T]]/(Table1[[#This Row],[NUM_T]]+Table1[[#This Row],[NUM_F]]),0)</f>
        <v>0.36399999999999999</v>
      </c>
      <c r="AS1726" s="29">
        <f>IFERROR(((LEN(Table1[[#This Row],[Predictors]])-LEN(SUBSTITUTE(Table1[[#This Row],[Predictors]],"_","")))/Table1[[#This Row],[NumPredictors]])-Table1[[#This Row],[P_se]],0)</f>
        <v>1</v>
      </c>
      <c r="AT1726" s="29">
        <f>IFERROR((LEN(Table1[[#This Row],[Predictors]])-LEN(SUBSTITUTE(Table1[[#This Row],[Predictors]],".","")))/Table1[[#This Row],[NumPredictors]],0)</f>
        <v>0</v>
      </c>
      <c r="AU172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6" s="29">
        <f>1-(Table1[[#This Row],[P_2gram]]+Table1[[#This Row],[P_order]]+Table1[[#This Row],[P_se]])</f>
        <v>0</v>
      </c>
    </row>
    <row r="1727" spans="1:48" x14ac:dyDescent="0.25">
      <c r="A1727" s="26">
        <v>110</v>
      </c>
      <c r="B1727" s="26" t="s">
        <v>645</v>
      </c>
      <c r="C1727" s="26" t="s">
        <v>190</v>
      </c>
      <c r="D1727" s="26" t="s">
        <v>1510</v>
      </c>
      <c r="E1727" s="26">
        <v>4000</v>
      </c>
      <c r="F17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27" s="26" t="s">
        <v>528</v>
      </c>
      <c r="H1727" s="27">
        <v>1</v>
      </c>
      <c r="I1727" s="28">
        <v>42785.477719907409</v>
      </c>
      <c r="J1727" s="26" t="s">
        <v>159</v>
      </c>
      <c r="K1727" s="26" t="s">
        <v>11</v>
      </c>
      <c r="L1727" t="str">
        <f>SUBSTITUTE(SUBSTITUTE(Table1[[#This Row],[PredictorSetsOrig]],"task","act"),"startend","se")</f>
        <v>2gram,order</v>
      </c>
      <c r="M1727" s="14" t="s">
        <v>438</v>
      </c>
      <c r="N1727" s="27">
        <v>10</v>
      </c>
      <c r="O1727" s="27">
        <f>IF(Table1[[#This Row],[Algorithm]]="None",0,IF(Table1[[#This Row],[NumPredictors]]&lt;=5,5,IF(Table1[[#This Row],[NumPredictors]]&lt;=10,10,IF(Table1[[#This Row],[NumPredictors]]&lt;=30,30,50))))</f>
        <v>10</v>
      </c>
      <c r="P1727" s="29">
        <v>0.78600000000000003</v>
      </c>
      <c r="Q1727" s="29">
        <v>0.74299999999999999</v>
      </c>
      <c r="R1727" s="26">
        <v>1768.85</v>
      </c>
      <c r="S1727" s="26">
        <v>4.3700000000026202</v>
      </c>
      <c r="T1727" s="26">
        <v>1.8400000000037799</v>
      </c>
      <c r="U1727" s="27">
        <v>3.65897964958189</v>
      </c>
      <c r="V1727" s="17">
        <v>7.30761563701172</v>
      </c>
      <c r="W1727" s="22">
        <f>IFERROR(Table1[[#This Row],[MutualInformation]]/Table1[[#This Row],[MutualInformationPotential]],0)</f>
        <v>0.50070773167787253</v>
      </c>
      <c r="X1727" s="27">
        <v>0.28506109741118102</v>
      </c>
      <c r="Y1727" s="27">
        <v>0.62240735263359004</v>
      </c>
      <c r="Z1727" s="27">
        <f>IFERROR(Table1[[#This Row],[MutualInformationVsOutcome]]/Table1[[#This Row],[MutualInformationVsOutcomePotential]],0)</f>
        <v>0.4579976380500696</v>
      </c>
      <c r="AA1727" s="26">
        <v>270</v>
      </c>
      <c r="AB1727" s="26">
        <v>516</v>
      </c>
      <c r="AC1727" s="26">
        <v>120</v>
      </c>
      <c r="AD1727" s="26">
        <v>94</v>
      </c>
      <c r="AE1727" s="27" t="s">
        <v>560</v>
      </c>
      <c r="AF17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727" s="17" t="str">
        <f>RIGHT(Table1[[#This Row],[AlgorithmFunc]],LEN(Table1[[#This Row],[AlgorithmFunc]])-16)</f>
        <v>LASSORepeated</v>
      </c>
      <c r="AH1727" s="27">
        <f>Table1[[#This Row],['# CM TP]]+Table1[[#This Row],['# CM TN]]</f>
        <v>786</v>
      </c>
      <c r="AI1727" s="27">
        <f>Table1[[#This Row],['# CM FP]]+Table1[[#This Row],['# CM FN]]</f>
        <v>214</v>
      </c>
      <c r="AJ1727" s="27">
        <f>Table1[[#This Row],['# CM TP]]+Table1[[#This Row],['# CM FP]]</f>
        <v>390</v>
      </c>
      <c r="AK1727" s="27">
        <f>Table1[[#This Row],['# CM TN]]+Table1[[#This Row],['# CM FN]]</f>
        <v>610</v>
      </c>
      <c r="AL1727" s="27">
        <f>Table1[[#This Row],[GT_T]]+Table1[[#This Row],[GT_F]]</f>
        <v>1000</v>
      </c>
      <c r="AM1727" s="27">
        <f>IFERROR((Table1[[#This Row],['# CM TP]]+Table1[[#This Row],['# CM TN]])/Table1[[#This Row],[GT_TOT]], 0)</f>
        <v>0.78600000000000003</v>
      </c>
      <c r="AN1727" s="27">
        <f>IFERROR(((Table1[[#This Row],[GT_T]]*Table1[[#This Row],[GT_ML_P]]/Table1[[#This Row],[GT_TOT]])+(Table1[[#This Row],[GT_F]]*Table1[[#This Row],[GT_ML_N]]/Table1[[#This Row],[GT_TOT]]))/Table1[[#This Row],[GT_TOT]],0)</f>
        <v>0.43708000000000002</v>
      </c>
      <c r="AO1727" s="27">
        <f>(Table1[[#This Row],[OBS_ACC]]-Table1[[#This Row],[EXP_ACC]])/(1-Table1[[#This Row],[EXP_ACC]])</f>
        <v>0.61983940879698718</v>
      </c>
      <c r="AP1727" s="27">
        <f>Table1[[#This Row],['# CM TP]]+Table1[[#This Row],['# CM FN]]</f>
        <v>364</v>
      </c>
      <c r="AQ1727" s="27">
        <f>Table1[[#This Row],['# CM TN]]+Table1[[#This Row],['# CM FP]]</f>
        <v>636</v>
      </c>
      <c r="AR1727" s="29">
        <f>IFERROR(Table1[[#This Row],[NUM_T]]/(Table1[[#This Row],[NUM_T]]+Table1[[#This Row],[NUM_F]]),0)</f>
        <v>0.36399999999999999</v>
      </c>
      <c r="AS1727" s="29">
        <f>IFERROR(((LEN(Table1[[#This Row],[Predictors]])-LEN(SUBSTITUTE(Table1[[#This Row],[Predictors]],"_","")))/Table1[[#This Row],[NumPredictors]])-Table1[[#This Row],[P_se]],0)</f>
        <v>1</v>
      </c>
      <c r="AT1727" s="29">
        <f>IFERROR((LEN(Table1[[#This Row],[Predictors]])-LEN(SUBSTITUTE(Table1[[#This Row],[Predictors]],".","")))/Table1[[#This Row],[NumPredictors]],0)</f>
        <v>0</v>
      </c>
      <c r="AU172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7" s="29">
        <f>1-(Table1[[#This Row],[P_2gram]]+Table1[[#This Row],[P_order]]+Table1[[#This Row],[P_se]])</f>
        <v>0</v>
      </c>
    </row>
    <row r="1728" spans="1:48" x14ac:dyDescent="0.25">
      <c r="A1728" s="26">
        <v>57</v>
      </c>
      <c r="B1728" s="26" t="s">
        <v>645</v>
      </c>
      <c r="C1728" s="26" t="s">
        <v>190</v>
      </c>
      <c r="D1728" s="26" t="s">
        <v>1510</v>
      </c>
      <c r="E1728" s="26">
        <v>20000</v>
      </c>
      <c r="F17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28" s="26" t="s">
        <v>719</v>
      </c>
      <c r="H1728" s="27">
        <v>1</v>
      </c>
      <c r="I1728" s="28">
        <v>42796.88386574074</v>
      </c>
      <c r="J1728" s="26" t="s">
        <v>85</v>
      </c>
      <c r="K1728" s="26" t="s">
        <v>11</v>
      </c>
      <c r="L1728" t="str">
        <f>SUBSTITUTE(SUBSTITUTE(Table1[[#This Row],[PredictorSetsOrig]],"task","act"),"startend","se")</f>
        <v>act</v>
      </c>
      <c r="M1728" s="14" t="s">
        <v>12</v>
      </c>
      <c r="N1728" s="27">
        <v>10</v>
      </c>
      <c r="O1728" s="27">
        <f>IF(Table1[[#This Row],[Algorithm]]="None",0,IF(Table1[[#This Row],[NumPredictors]]&lt;=5,5,IF(Table1[[#This Row],[NumPredictors]]&lt;=10,10,IF(Table1[[#This Row],[NumPredictors]]&lt;=30,30,50))))</f>
        <v>10</v>
      </c>
      <c r="P1728" s="29">
        <v>0.78600000000000003</v>
      </c>
      <c r="Q1728" s="29">
        <v>0.79046666666666698</v>
      </c>
      <c r="R1728" s="28">
        <v>0.83000000000174601</v>
      </c>
      <c r="S1728" s="27">
        <v>19.1999999999971</v>
      </c>
      <c r="T1728" s="28">
        <v>0.37000000000261901</v>
      </c>
      <c r="U1728" s="27">
        <v>2.1307391463566598</v>
      </c>
      <c r="V1728" s="17">
        <v>7.1088022226420504</v>
      </c>
      <c r="W1728" s="22">
        <f>IFERROR(Table1[[#This Row],[MutualInformation]]/Table1[[#This Row],[MutualInformationPotential]],0)</f>
        <v>0.29973251183864719</v>
      </c>
      <c r="X1728" s="27">
        <v>4.9804545832944101E-2</v>
      </c>
      <c r="Y1728" s="27">
        <v>0.43359024676053398</v>
      </c>
      <c r="Z1728" s="27">
        <f>IFERROR(Table1[[#This Row],[MutualInformationVsOutcome]]/Table1[[#This Row],[MutualInformationVsOutcomePotential]],0)</f>
        <v>0.11486546619774517</v>
      </c>
      <c r="AA1728" s="26">
        <v>161</v>
      </c>
      <c r="AB1728" s="26">
        <v>3769</v>
      </c>
      <c r="AC1728" s="26">
        <v>72</v>
      </c>
      <c r="AD1728" s="26">
        <v>998</v>
      </c>
      <c r="AE1728" s="27" t="s">
        <v>768</v>
      </c>
      <c r="AF17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728" s="17" t="str">
        <f>RIGHT(Table1[[#This Row],[AlgorithmFunc]],LEN(Table1[[#This Row],[AlgorithmFunc]])-16)</f>
        <v>Blanket</v>
      </c>
      <c r="AH1728" s="27">
        <f>Table1[[#This Row],['# CM TP]]+Table1[[#This Row],['# CM TN]]</f>
        <v>3930</v>
      </c>
      <c r="AI1728" s="27">
        <f>Table1[[#This Row],['# CM FP]]+Table1[[#This Row],['# CM FN]]</f>
        <v>1070</v>
      </c>
      <c r="AJ1728" s="27">
        <f>Table1[[#This Row],['# CM TP]]+Table1[[#This Row],['# CM FP]]</f>
        <v>233</v>
      </c>
      <c r="AK1728" s="27">
        <f>Table1[[#This Row],['# CM TN]]+Table1[[#This Row],['# CM FN]]</f>
        <v>4767</v>
      </c>
      <c r="AL1728" s="27">
        <f>Table1[[#This Row],[GT_T]]+Table1[[#This Row],[GT_F]]</f>
        <v>5000</v>
      </c>
      <c r="AM1728" s="27">
        <f>IFERROR((Table1[[#This Row],['# CM TP]]+Table1[[#This Row],['# CM TN]])/Table1[[#This Row],[GT_TOT]], 0)</f>
        <v>0.78600000000000003</v>
      </c>
      <c r="AN1728" s="27">
        <f>IFERROR(((Table1[[#This Row],[GT_T]]*Table1[[#This Row],[GT_ML_P]]/Table1[[#This Row],[GT_TOT]])+(Table1[[#This Row],[GT_F]]*Table1[[#This Row],[GT_ML_N]]/Table1[[#This Row],[GT_TOT]]))/Table1[[#This Row],[GT_TOT]],0)</f>
        <v>0.24065520000000001</v>
      </c>
      <c r="AO1728" s="27">
        <f>(Table1[[#This Row],[OBS_ACC]]-Table1[[#This Row],[EXP_ACC]])/(1-Table1[[#This Row],[EXP_ACC]])</f>
        <v>0.7181780924818344</v>
      </c>
      <c r="AP1728" s="27">
        <f>Table1[[#This Row],['# CM TP]]+Table1[[#This Row],['# CM FN]]</f>
        <v>1159</v>
      </c>
      <c r="AQ1728" s="27">
        <f>Table1[[#This Row],['# CM TN]]+Table1[[#This Row],['# CM FP]]</f>
        <v>3841</v>
      </c>
      <c r="AR1728" s="29">
        <f>IFERROR(Table1[[#This Row],[NUM_T]]/(Table1[[#This Row],[NUM_T]]+Table1[[#This Row],[NUM_F]]),0)</f>
        <v>0.23180000000000001</v>
      </c>
      <c r="AS1728" s="29">
        <f>IFERROR(((LEN(Table1[[#This Row],[Predictors]])-LEN(SUBSTITUTE(Table1[[#This Row],[Predictors]],"_","")))/Table1[[#This Row],[NumPredictors]])-Table1[[#This Row],[P_se]],0)</f>
        <v>0</v>
      </c>
      <c r="AT1728" s="29">
        <f>IFERROR((LEN(Table1[[#This Row],[Predictors]])-LEN(SUBSTITUTE(Table1[[#This Row],[Predictors]],".","")))/Table1[[#This Row],[NumPredictors]],0)</f>
        <v>0</v>
      </c>
      <c r="AU172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8" s="29">
        <f>1-(Table1[[#This Row],[P_2gram]]+Table1[[#This Row],[P_order]]+Table1[[#This Row],[P_se]])</f>
        <v>1</v>
      </c>
    </row>
    <row r="1729" spans="1:48" x14ac:dyDescent="0.25">
      <c r="A1729">
        <v>11</v>
      </c>
      <c r="B1729" t="s">
        <v>645</v>
      </c>
      <c r="C1729" t="s">
        <v>190</v>
      </c>
      <c r="D1729" s="26" t="s">
        <v>1510</v>
      </c>
      <c r="E1729">
        <v>4000</v>
      </c>
      <c r="F17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29" t="s">
        <v>1316</v>
      </c>
      <c r="H1729" s="3">
        <v>1</v>
      </c>
      <c r="I1729" s="1">
        <v>43121.850902777776</v>
      </c>
      <c r="J1729" t="s">
        <v>1317</v>
      </c>
      <c r="K1729" t="s">
        <v>11</v>
      </c>
      <c r="L1729" t="str">
        <f>SUBSTITUTE(SUBSTITUTE(Table1[[#This Row],[PredictorSetsOrig]],"task","act"),"startend","se")</f>
        <v>2gram,order</v>
      </c>
      <c r="M1729" s="32" t="s">
        <v>438</v>
      </c>
      <c r="N1729" s="3">
        <v>10</v>
      </c>
      <c r="O1729" s="3">
        <f>IF(Table1[[#This Row],[Algorithm]]="None",0,IF(Table1[[#This Row],[NumPredictors]]&lt;=5,5,IF(Table1[[#This Row],[NumPredictors]]&lt;=10,10,IF(Table1[[#This Row],[NumPredictors]]&lt;=30,30,50))))</f>
        <v>10</v>
      </c>
      <c r="P1729" s="2">
        <v>0.78600000000000003</v>
      </c>
      <c r="Q1729" s="2">
        <v>0.78866666666666696</v>
      </c>
      <c r="R1729">
        <v>1.78</v>
      </c>
      <c r="S1729">
        <v>4.22</v>
      </c>
      <c r="T1729">
        <v>1.66</v>
      </c>
      <c r="U1729" s="3">
        <v>4.3404863070784696</v>
      </c>
      <c r="V1729" s="17">
        <v>7.30761563701172</v>
      </c>
      <c r="W1729" s="22">
        <f>IFERROR(Table1[[#This Row],[MutualInformation]]/Table1[[#This Row],[MutualInformationPotential]],0)</f>
        <v>0.59396751590145358</v>
      </c>
      <c r="X1729" s="3">
        <v>0.26921880521246599</v>
      </c>
      <c r="Y1729" s="3">
        <v>0.62240735263359004</v>
      </c>
      <c r="Z1729" s="3">
        <f>IFERROR(Table1[[#This Row],[MutualInformationVsOutcome]]/Table1[[#This Row],[MutualInformationVsOutcomePotential]],0)</f>
        <v>0.43254438443460125</v>
      </c>
      <c r="AA1729">
        <v>239</v>
      </c>
      <c r="AB1729">
        <v>547</v>
      </c>
      <c r="AC1729">
        <v>89</v>
      </c>
      <c r="AD1729">
        <v>125</v>
      </c>
      <c r="AE1729" s="3" t="s">
        <v>1328</v>
      </c>
      <c r="AF172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729" s="17" t="str">
        <f>RIGHT(Table1[[#This Row],[AlgorithmFunc]],LEN(Table1[[#This Row],[AlgorithmFunc]])-16)</f>
        <v>ClusterMRMR</v>
      </c>
      <c r="AH1729" s="3">
        <f>Table1[[#This Row],['# CM TP]]+Table1[[#This Row],['# CM TN]]</f>
        <v>786</v>
      </c>
      <c r="AI1729" s="3">
        <f>Table1[[#This Row],['# CM FP]]+Table1[[#This Row],['# CM FN]]</f>
        <v>214</v>
      </c>
      <c r="AJ1729" s="3">
        <f>Table1[[#This Row],['# CM TP]]+Table1[[#This Row],['# CM FP]]</f>
        <v>328</v>
      </c>
      <c r="AK1729" s="3">
        <f>Table1[[#This Row],['# CM TN]]+Table1[[#This Row],['# CM FN]]</f>
        <v>672</v>
      </c>
      <c r="AL1729" s="3">
        <f>Table1[[#This Row],[GT_T]]+Table1[[#This Row],[GT_F]]</f>
        <v>1000</v>
      </c>
      <c r="AM1729" s="3">
        <f>IFERROR((Table1[[#This Row],['# CM TP]]+Table1[[#This Row],['# CM TN]])/Table1[[#This Row],[GT_TOT]], 0)</f>
        <v>0.78600000000000003</v>
      </c>
      <c r="AN1729" s="3">
        <f>IFERROR(((Table1[[#This Row],[GT_T]]*Table1[[#This Row],[GT_ML_P]]/Table1[[#This Row],[GT_TOT]])+(Table1[[#This Row],[GT_F]]*Table1[[#This Row],[GT_ML_N]]/Table1[[#This Row],[GT_TOT]]))/Table1[[#This Row],[GT_TOT]],0)</f>
        <v>0.40161599999999997</v>
      </c>
      <c r="AO1729" s="3">
        <f>(Table1[[#This Row],[OBS_ACC]]-Table1[[#This Row],[EXP_ACC]])/(1-Table1[[#This Row],[EXP_ACC]])</f>
        <v>0.64237011684804413</v>
      </c>
      <c r="AP1729" s="3">
        <f>Table1[[#This Row],['# CM TP]]+Table1[[#This Row],['# CM FN]]</f>
        <v>364</v>
      </c>
      <c r="AQ1729" s="3">
        <f>Table1[[#This Row],['# CM TN]]+Table1[[#This Row],['# CM FP]]</f>
        <v>636</v>
      </c>
      <c r="AR1729" s="2">
        <f>IFERROR(Table1[[#This Row],[NUM_T]]/(Table1[[#This Row],[NUM_T]]+Table1[[#This Row],[NUM_F]]),0)</f>
        <v>0.36399999999999999</v>
      </c>
      <c r="AS1729" s="2">
        <f>IFERROR(((LEN(Table1[[#This Row],[Predictors]])-LEN(SUBSTITUTE(Table1[[#This Row],[Predictors]],"_","")))/Table1[[#This Row],[NumPredictors]])-Table1[[#This Row],[P_se]],0)</f>
        <v>0.6</v>
      </c>
      <c r="AT1729" s="2">
        <f>IFERROR((LEN(Table1[[#This Row],[Predictors]])-LEN(SUBSTITUTE(Table1[[#This Row],[Predictors]],".","")))/Table1[[#This Row],[NumPredictors]],0)</f>
        <v>0.4</v>
      </c>
      <c r="AU17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29" s="2">
        <f>1-(Table1[[#This Row],[P_2gram]]+Table1[[#This Row],[P_order]]+Table1[[#This Row],[P_se]])</f>
        <v>0</v>
      </c>
    </row>
    <row r="1730" spans="1:48" x14ac:dyDescent="0.25">
      <c r="A1730" s="26">
        <v>55</v>
      </c>
      <c r="B1730" s="26" t="s">
        <v>645</v>
      </c>
      <c r="C1730" s="26" t="s">
        <v>190</v>
      </c>
      <c r="D1730" s="26" t="s">
        <v>1510</v>
      </c>
      <c r="E1730" s="26">
        <v>4000</v>
      </c>
      <c r="F17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30" s="26" t="s">
        <v>528</v>
      </c>
      <c r="H1730" s="27">
        <v>1</v>
      </c>
      <c r="I1730" s="28">
        <v>42785.002881944441</v>
      </c>
      <c r="J1730" s="26" t="s">
        <v>85</v>
      </c>
      <c r="K1730" s="26" t="s">
        <v>11</v>
      </c>
      <c r="L1730" t="str">
        <f>SUBSTITUTE(SUBSTITUTE(Table1[[#This Row],[PredictorSetsOrig]],"task","act"),"startend","se")</f>
        <v>2gram,order</v>
      </c>
      <c r="M1730" s="14" t="s">
        <v>438</v>
      </c>
      <c r="N1730" s="27">
        <v>10</v>
      </c>
      <c r="O1730" s="27">
        <f>IF(Table1[[#This Row],[Algorithm]]="None",0,IF(Table1[[#This Row],[NumPredictors]]&lt;=5,5,IF(Table1[[#This Row],[NumPredictors]]&lt;=10,10,IF(Table1[[#This Row],[NumPredictors]]&lt;=30,30,50))))</f>
        <v>10</v>
      </c>
      <c r="P1730" s="29">
        <v>0.78500000000000003</v>
      </c>
      <c r="Q1730" s="29">
        <v>0.77500000000000002</v>
      </c>
      <c r="R1730" s="26">
        <v>3391.89</v>
      </c>
      <c r="S1730" s="26">
        <v>4.5600000000013097</v>
      </c>
      <c r="T1730" s="26">
        <v>1.78000000000065</v>
      </c>
      <c r="U1730" s="27">
        <v>3.4802258327240101</v>
      </c>
      <c r="V1730" s="17">
        <v>7.30761563701172</v>
      </c>
      <c r="W1730" s="22">
        <f>IFERROR(Table1[[#This Row],[MutualInformation]]/Table1[[#This Row],[MutualInformationPotential]],0)</f>
        <v>0.47624642641264692</v>
      </c>
      <c r="X1730" s="27">
        <v>0.249214569398199</v>
      </c>
      <c r="Y1730" s="3">
        <v>0.62240735263359004</v>
      </c>
      <c r="Z1730" s="27">
        <f>IFERROR(Table1[[#This Row],[MutualInformationVsOutcome]]/Table1[[#This Row],[MutualInformationVsOutcomePotential]],0)</f>
        <v>0.40040428241038328</v>
      </c>
      <c r="AA1730" s="26">
        <v>215</v>
      </c>
      <c r="AB1730" s="26">
        <v>570</v>
      </c>
      <c r="AC1730" s="26">
        <v>66</v>
      </c>
      <c r="AD1730" s="26">
        <v>149</v>
      </c>
      <c r="AE1730" s="27" t="s">
        <v>546</v>
      </c>
      <c r="AF17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730" s="17" t="str">
        <f>RIGHT(Table1[[#This Row],[AlgorithmFunc]],LEN(Table1[[#This Row],[AlgorithmFunc]])-16)</f>
        <v>Blanket</v>
      </c>
      <c r="AH1730" s="27">
        <f>Table1[[#This Row],['# CM TP]]+Table1[[#This Row],['# CM TN]]</f>
        <v>785</v>
      </c>
      <c r="AI1730" s="27">
        <f>Table1[[#This Row],['# CM FP]]+Table1[[#This Row],['# CM FN]]</f>
        <v>215</v>
      </c>
      <c r="AJ1730" s="27">
        <f>Table1[[#This Row],['# CM TP]]+Table1[[#This Row],['# CM FP]]</f>
        <v>281</v>
      </c>
      <c r="AK1730" s="27">
        <f>Table1[[#This Row],['# CM TN]]+Table1[[#This Row],['# CM FN]]</f>
        <v>719</v>
      </c>
      <c r="AL1730" s="27">
        <f>Table1[[#This Row],[GT_T]]+Table1[[#This Row],[GT_F]]</f>
        <v>1000</v>
      </c>
      <c r="AM1730" s="27">
        <f>IFERROR((Table1[[#This Row],['# CM TP]]+Table1[[#This Row],['# CM TN]])/Table1[[#This Row],[GT_TOT]], 0)</f>
        <v>0.78500000000000003</v>
      </c>
      <c r="AN1730" s="27">
        <f>IFERROR(((Table1[[#This Row],[GT_T]]*Table1[[#This Row],[GT_ML_P]]/Table1[[#This Row],[GT_TOT]])+(Table1[[#This Row],[GT_F]]*Table1[[#This Row],[GT_ML_N]]/Table1[[#This Row],[GT_TOT]]))/Table1[[#This Row],[GT_TOT]],0)</f>
        <v>0.37517</v>
      </c>
      <c r="AO1730" s="27">
        <f>(Table1[[#This Row],[OBS_ACC]]-Table1[[#This Row],[EXP_ACC]])/(1-Table1[[#This Row],[EXP_ACC]])</f>
        <v>0.65590640654257959</v>
      </c>
      <c r="AP1730" s="27">
        <f>Table1[[#This Row],['# CM TP]]+Table1[[#This Row],['# CM FN]]</f>
        <v>364</v>
      </c>
      <c r="AQ1730" s="27">
        <f>Table1[[#This Row],['# CM TN]]+Table1[[#This Row],['# CM FP]]</f>
        <v>636</v>
      </c>
      <c r="AR1730" s="29">
        <f>IFERROR(Table1[[#This Row],[NUM_T]]/(Table1[[#This Row],[NUM_T]]+Table1[[#This Row],[NUM_F]]),0)</f>
        <v>0.36399999999999999</v>
      </c>
      <c r="AS1730" s="29">
        <f>IFERROR(((LEN(Table1[[#This Row],[Predictors]])-LEN(SUBSTITUTE(Table1[[#This Row],[Predictors]],"_","")))/Table1[[#This Row],[NumPredictors]])-Table1[[#This Row],[P_se]],0)</f>
        <v>0.9</v>
      </c>
      <c r="AT1730" s="29">
        <f>IFERROR((LEN(Table1[[#This Row],[Predictors]])-LEN(SUBSTITUTE(Table1[[#This Row],[Predictors]],".","")))/Table1[[#This Row],[NumPredictors]],0)</f>
        <v>0.1</v>
      </c>
      <c r="AU173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0" s="29">
        <f>1-(Table1[[#This Row],[P_2gram]]+Table1[[#This Row],[P_order]]+Table1[[#This Row],[P_se]])</f>
        <v>0</v>
      </c>
    </row>
    <row r="1731" spans="1:48" x14ac:dyDescent="0.25">
      <c r="A1731">
        <v>29</v>
      </c>
      <c r="B1731" t="s">
        <v>645</v>
      </c>
      <c r="C1731" t="s">
        <v>1504</v>
      </c>
      <c r="D1731" t="s">
        <v>1508</v>
      </c>
      <c r="E1731">
        <v>31509</v>
      </c>
      <c r="F17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731" t="s">
        <v>1398</v>
      </c>
      <c r="H1731" s="3">
        <v>1</v>
      </c>
      <c r="I1731" s="1">
        <v>43122.947129629632</v>
      </c>
      <c r="J1731" t="s">
        <v>484</v>
      </c>
      <c r="K1731" t="s">
        <v>11</v>
      </c>
      <c r="L1731" t="str">
        <f>SUBSTITUTE(SUBSTITUTE(Table1[[#This Row],[PredictorSetsOrig]],"task","act"),"startend","se")</f>
        <v>order</v>
      </c>
      <c r="M1731" s="31" t="s">
        <v>436</v>
      </c>
      <c r="N1731" s="3">
        <v>10</v>
      </c>
      <c r="O1731" s="3">
        <f>IF(Table1[[#This Row],[Algorithm]]="None",0,IF(Table1[[#This Row],[NumPredictors]]&lt;=5,5,IF(Table1[[#This Row],[NumPredictors]]&lt;=10,10,IF(Table1[[#This Row],[NumPredictors]]&lt;=30,30,50))))</f>
        <v>10</v>
      </c>
      <c r="P1731" s="2">
        <v>0.78230515359228203</v>
      </c>
      <c r="Q1731" s="2">
        <v>0.79048707206635305</v>
      </c>
      <c r="R1731">
        <v>0.80999999999994499</v>
      </c>
      <c r="S1731">
        <v>28.22</v>
      </c>
      <c r="T1731">
        <v>2.5800000000001502</v>
      </c>
      <c r="U1731" s="3">
        <v>4.42729387921512</v>
      </c>
      <c r="V1731" s="27"/>
      <c r="W1731" s="22">
        <f>IFERROR(Table1[[#This Row],[MutualInformation]]/Table1[[#This Row],[MutualInformationPotential]],0)</f>
        <v>0</v>
      </c>
      <c r="X1731" s="3">
        <v>0.19893636801034201</v>
      </c>
      <c r="Y1731" s="3"/>
      <c r="Z1731" s="3">
        <f>IFERROR(Table1[[#This Row],[MutualInformationVsOutcome]]/Table1[[#This Row],[MutualInformationVsOutcomePotential]],0)</f>
        <v>0</v>
      </c>
      <c r="AA1731">
        <v>1629</v>
      </c>
      <c r="AB1731">
        <v>4534</v>
      </c>
      <c r="AC1731">
        <v>424</v>
      </c>
      <c r="AD1731">
        <v>1291</v>
      </c>
      <c r="AE1731" s="3" t="s">
        <v>1410</v>
      </c>
      <c r="AF173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731" s="17" t="str">
        <f>RIGHT(Table1[[#This Row],[AlgorithmFunc]],LEN(Table1[[#This Row],[AlgorithmFunc]])-16)</f>
        <v>MRMREnsemble5</v>
      </c>
      <c r="AH1731" s="3">
        <f>Table1[[#This Row],['# CM TP]]+Table1[[#This Row],['# CM TN]]</f>
        <v>6163</v>
      </c>
      <c r="AI1731" s="3">
        <f>Table1[[#This Row],['# CM FP]]+Table1[[#This Row],['# CM FN]]</f>
        <v>1715</v>
      </c>
      <c r="AJ1731" s="3">
        <f>Table1[[#This Row],['# CM TP]]+Table1[[#This Row],['# CM FP]]</f>
        <v>2053</v>
      </c>
      <c r="AK1731" s="3">
        <f>Table1[[#This Row],['# CM TN]]+Table1[[#This Row],['# CM FN]]</f>
        <v>5825</v>
      </c>
      <c r="AL1731" s="3">
        <f>Table1[[#This Row],[GT_T]]+Table1[[#This Row],[GT_F]]</f>
        <v>7878</v>
      </c>
      <c r="AM1731" s="3">
        <f>IFERROR((Table1[[#This Row],['# CM TP]]+Table1[[#This Row],['# CM TN]])/Table1[[#This Row],[GT_TOT]], 0)</f>
        <v>0.78230515359228225</v>
      </c>
      <c r="AN1731" s="3">
        <f>IFERROR(((Table1[[#This Row],[GT_T]]*Table1[[#This Row],[GT_ML_P]]/Table1[[#This Row],[GT_TOT]])+(Table1[[#This Row],[GT_F]]*Table1[[#This Row],[GT_ML_N]]/Table1[[#This Row],[GT_TOT]]))/Table1[[#This Row],[GT_TOT]],0)</f>
        <v>0.36483180510915353</v>
      </c>
      <c r="AO1731" s="3">
        <f>(Table1[[#This Row],[OBS_ACC]]-Table1[[#This Row],[EXP_ACC]])/(1-Table1[[#This Row],[EXP_ACC]])</f>
        <v>0.65726425195907578</v>
      </c>
      <c r="AP1731" s="3">
        <f>Table1[[#This Row],['# CM TP]]+Table1[[#This Row],['# CM FN]]</f>
        <v>2920</v>
      </c>
      <c r="AQ1731" s="3">
        <f>Table1[[#This Row],['# CM TN]]+Table1[[#This Row],['# CM FP]]</f>
        <v>4958</v>
      </c>
      <c r="AR1731" s="2">
        <f>IFERROR(Table1[[#This Row],[NUM_T]]/(Table1[[#This Row],[NUM_T]]+Table1[[#This Row],[NUM_F]]),0)</f>
        <v>0.37065244986037066</v>
      </c>
      <c r="AS1731" s="2">
        <f>IFERROR(((LEN(Table1[[#This Row],[Predictors]])-LEN(SUBSTITUTE(Table1[[#This Row],[Predictors]],"_","")))/Table1[[#This Row],[NumPredictors]])-Table1[[#This Row],[P_se]],0)</f>
        <v>0</v>
      </c>
      <c r="AT1731" s="2">
        <f>IFERROR((LEN(Table1[[#This Row],[Predictors]])-LEN(SUBSTITUTE(Table1[[#This Row],[Predictors]],".","")))/Table1[[#This Row],[NumPredictors]],0)</f>
        <v>1</v>
      </c>
      <c r="AU17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1" s="2">
        <f>1-(Table1[[#This Row],[P_2gram]]+Table1[[#This Row],[P_order]]+Table1[[#This Row],[P_se]])</f>
        <v>0</v>
      </c>
    </row>
    <row r="1732" spans="1:48" x14ac:dyDescent="0.25">
      <c r="A1732" s="26">
        <v>75</v>
      </c>
      <c r="B1732" s="26" t="s">
        <v>645</v>
      </c>
      <c r="C1732" s="26" t="s">
        <v>190</v>
      </c>
      <c r="D1732" s="26" t="s">
        <v>1510</v>
      </c>
      <c r="E1732" s="26">
        <v>4000</v>
      </c>
      <c r="F17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32" s="26" t="s">
        <v>1070</v>
      </c>
      <c r="H1732" s="27">
        <v>1</v>
      </c>
      <c r="I1732" s="28">
        <v>43118.815509259257</v>
      </c>
      <c r="J1732" s="26" t="s">
        <v>995</v>
      </c>
      <c r="K1732" s="26" t="s">
        <v>11</v>
      </c>
      <c r="L1732" t="str">
        <f>SUBSTITUTE(SUBSTITUTE(Table1[[#This Row],[PredictorSetsOrig]],"task","act"),"startend","se")</f>
        <v>2gram</v>
      </c>
      <c r="M1732" s="32" t="s">
        <v>434</v>
      </c>
      <c r="N1732" s="27">
        <v>30</v>
      </c>
      <c r="O1732" s="27">
        <f>IF(Table1[[#This Row],[Algorithm]]="None",0,IF(Table1[[#This Row],[NumPredictors]]&lt;=5,5,IF(Table1[[#This Row],[NumPredictors]]&lt;=10,10,IF(Table1[[#This Row],[NumPredictors]]&lt;=30,30,50))))</f>
        <v>30</v>
      </c>
      <c r="P1732" s="29">
        <v>0.78500000000000003</v>
      </c>
      <c r="Q1732" s="29">
        <v>0.79400000000000004</v>
      </c>
      <c r="R1732" s="26">
        <v>1.17999999999995</v>
      </c>
      <c r="S1732" s="26">
        <v>7.0799999999999299</v>
      </c>
      <c r="T1732" s="26">
        <v>0.63999999999998602</v>
      </c>
      <c r="U1732" s="27">
        <v>6.4972929332986</v>
      </c>
      <c r="V1732" s="17">
        <v>7.30761563701172</v>
      </c>
      <c r="W1732" s="22">
        <f>IFERROR(Table1[[#This Row],[MutualInformation]]/Table1[[#This Row],[MutualInformationPotential]],0)</f>
        <v>0.88911257187515647</v>
      </c>
      <c r="X1732" s="27">
        <v>0.488471588720295</v>
      </c>
      <c r="Y1732" s="27">
        <v>0.62240735263359004</v>
      </c>
      <c r="Z1732" s="27">
        <f>IFERROR(Table1[[#This Row],[MutualInformationVsOutcome]]/Table1[[#This Row],[MutualInformationVsOutcomePotential]],0)</f>
        <v>0.7848101193750795</v>
      </c>
      <c r="AA1732" s="26">
        <v>226</v>
      </c>
      <c r="AB1732" s="26">
        <v>559</v>
      </c>
      <c r="AC1732" s="26">
        <v>77</v>
      </c>
      <c r="AD1732" s="26">
        <v>138</v>
      </c>
      <c r="AE1732" s="27" t="s">
        <v>1067</v>
      </c>
      <c r="AF17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32" s="17" t="str">
        <f>RIGHT(Table1[[#This Row],[AlgorithmFunc]],LEN(Table1[[#This Row],[AlgorithmFunc]])-16)</f>
        <v>ClusterInfluence</v>
      </c>
      <c r="AH1732" s="27">
        <f>Table1[[#This Row],['# CM TP]]+Table1[[#This Row],['# CM TN]]</f>
        <v>785</v>
      </c>
      <c r="AI1732" s="27">
        <f>Table1[[#This Row],['# CM FP]]+Table1[[#This Row],['# CM FN]]</f>
        <v>215</v>
      </c>
      <c r="AJ1732" s="27">
        <f>Table1[[#This Row],['# CM TP]]+Table1[[#This Row],['# CM FP]]</f>
        <v>303</v>
      </c>
      <c r="AK1732" s="27">
        <f>Table1[[#This Row],['# CM TN]]+Table1[[#This Row],['# CM FN]]</f>
        <v>697</v>
      </c>
      <c r="AL1732" s="27">
        <f>Table1[[#This Row],[GT_T]]+Table1[[#This Row],[GT_F]]</f>
        <v>1000</v>
      </c>
      <c r="AM1732" s="27">
        <f>IFERROR((Table1[[#This Row],['# CM TP]]+Table1[[#This Row],['# CM TN]])/Table1[[#This Row],[GT_TOT]], 0)</f>
        <v>0.78500000000000003</v>
      </c>
      <c r="AN1732" s="27">
        <f>IFERROR(((Table1[[#This Row],[GT_T]]*Table1[[#This Row],[GT_ML_P]]/Table1[[#This Row],[GT_TOT]])+(Table1[[#This Row],[GT_F]]*Table1[[#This Row],[GT_ML_N]]/Table1[[#This Row],[GT_TOT]]))/Table1[[#This Row],[GT_TOT]],0)</f>
        <v>0.38771</v>
      </c>
      <c r="AO1732" s="27">
        <f>(Table1[[#This Row],[OBS_ACC]]-Table1[[#This Row],[EXP_ACC]])/(1-Table1[[#This Row],[EXP_ACC]])</f>
        <v>0.64885920070554803</v>
      </c>
      <c r="AP1732" s="27">
        <f>Table1[[#This Row],['# CM TP]]+Table1[[#This Row],['# CM FN]]</f>
        <v>364</v>
      </c>
      <c r="AQ1732" s="27">
        <f>Table1[[#This Row],['# CM TN]]+Table1[[#This Row],['# CM FP]]</f>
        <v>636</v>
      </c>
      <c r="AR1732" s="29">
        <f>IFERROR(Table1[[#This Row],[NUM_T]]/(Table1[[#This Row],[NUM_T]]+Table1[[#This Row],[NUM_F]]),0)</f>
        <v>0.36399999999999999</v>
      </c>
      <c r="AS1732" s="29">
        <f>IFERROR(((LEN(Table1[[#This Row],[Predictors]])-LEN(SUBSTITUTE(Table1[[#This Row],[Predictors]],"_","")))/Table1[[#This Row],[NumPredictors]])-Table1[[#This Row],[P_se]],0)</f>
        <v>1</v>
      </c>
      <c r="AT1732" s="29">
        <f>IFERROR((LEN(Table1[[#This Row],[Predictors]])-LEN(SUBSTITUTE(Table1[[#This Row],[Predictors]],".","")))/Table1[[#This Row],[NumPredictors]],0)</f>
        <v>0</v>
      </c>
      <c r="AU173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2" s="29">
        <f>1-(Table1[[#This Row],[P_2gram]]+Table1[[#This Row],[P_order]]+Table1[[#This Row],[P_se]])</f>
        <v>0</v>
      </c>
    </row>
    <row r="1733" spans="1:48" x14ac:dyDescent="0.25">
      <c r="A1733" s="26">
        <v>76</v>
      </c>
      <c r="B1733" s="26" t="s">
        <v>645</v>
      </c>
      <c r="C1733" s="26" t="s">
        <v>190</v>
      </c>
      <c r="D1733" s="26" t="s">
        <v>1510</v>
      </c>
      <c r="E1733" s="26">
        <v>4000</v>
      </c>
      <c r="F17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33" s="26" t="s">
        <v>1070</v>
      </c>
      <c r="H1733" s="27">
        <v>1</v>
      </c>
      <c r="I1733" s="28">
        <v>43118.815613425926</v>
      </c>
      <c r="J1733" s="26" t="s">
        <v>995</v>
      </c>
      <c r="K1733" s="26" t="s">
        <v>11</v>
      </c>
      <c r="L1733" t="str">
        <f>SUBSTITUTE(SUBSTITUTE(Table1[[#This Row],[PredictorSetsOrig]],"task","act"),"startend","se")</f>
        <v>order</v>
      </c>
      <c r="M1733" s="32" t="s">
        <v>436</v>
      </c>
      <c r="N1733" s="27">
        <v>30</v>
      </c>
      <c r="O1733" s="27">
        <f>IF(Table1[[#This Row],[Algorithm]]="None",0,IF(Table1[[#This Row],[NumPredictors]]&lt;=5,5,IF(Table1[[#This Row],[NumPredictors]]&lt;=10,10,IF(Table1[[#This Row],[NumPredictors]]&lt;=30,30,50))))</f>
        <v>30</v>
      </c>
      <c r="P1733" s="29">
        <v>0.78500000000000003</v>
      </c>
      <c r="Q1733" s="29">
        <v>0.78866666666666696</v>
      </c>
      <c r="R1733" s="26">
        <v>1.1100000000000101</v>
      </c>
      <c r="S1733" s="26">
        <v>6.8600000000000101</v>
      </c>
      <c r="T1733" s="26">
        <v>0.89000000000010004</v>
      </c>
      <c r="U1733" s="27">
        <v>3.9611889707538501</v>
      </c>
      <c r="V1733" s="17">
        <v>7.01301931468352</v>
      </c>
      <c r="W1733" s="22">
        <f>IFERROR(Table1[[#This Row],[MutualInformation]]/Table1[[#This Row],[MutualInformationPotential]],0)</f>
        <v>0.56483360347519718</v>
      </c>
      <c r="X1733" s="27">
        <v>0.24943195690731701</v>
      </c>
      <c r="Y1733" s="27">
        <v>0.56006170686872503</v>
      </c>
      <c r="Z1733" s="27">
        <f>IFERROR(Table1[[#This Row],[MutualInformationVsOutcome]]/Table1[[#This Row],[MutualInformationVsOutcomePotential]],0)</f>
        <v>0.44536513360621938</v>
      </c>
      <c r="AA1733" s="26">
        <v>214</v>
      </c>
      <c r="AB1733" s="26">
        <v>571</v>
      </c>
      <c r="AC1733" s="26">
        <v>65</v>
      </c>
      <c r="AD1733" s="26">
        <v>150</v>
      </c>
      <c r="AE1733" s="27" t="s">
        <v>1068</v>
      </c>
      <c r="AF17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33" s="17" t="str">
        <f>RIGHT(Table1[[#This Row],[AlgorithmFunc]],LEN(Table1[[#This Row],[AlgorithmFunc]])-16)</f>
        <v>ClusterInfluence</v>
      </c>
      <c r="AH1733" s="27">
        <f>Table1[[#This Row],['# CM TP]]+Table1[[#This Row],['# CM TN]]</f>
        <v>785</v>
      </c>
      <c r="AI1733" s="27">
        <f>Table1[[#This Row],['# CM FP]]+Table1[[#This Row],['# CM FN]]</f>
        <v>215</v>
      </c>
      <c r="AJ1733" s="27">
        <f>Table1[[#This Row],['# CM TP]]+Table1[[#This Row],['# CM FP]]</f>
        <v>279</v>
      </c>
      <c r="AK1733" s="27">
        <f>Table1[[#This Row],['# CM TN]]+Table1[[#This Row],['# CM FN]]</f>
        <v>721</v>
      </c>
      <c r="AL1733" s="27">
        <f>Table1[[#This Row],[GT_T]]+Table1[[#This Row],[GT_F]]</f>
        <v>1000</v>
      </c>
      <c r="AM1733" s="27">
        <f>IFERROR((Table1[[#This Row],['# CM TP]]+Table1[[#This Row],['# CM TN]])/Table1[[#This Row],[GT_TOT]], 0)</f>
        <v>0.78500000000000003</v>
      </c>
      <c r="AN1733" s="27">
        <f>IFERROR(((Table1[[#This Row],[GT_T]]*Table1[[#This Row],[GT_ML_P]]/Table1[[#This Row],[GT_TOT]])+(Table1[[#This Row],[GT_F]]*Table1[[#This Row],[GT_ML_N]]/Table1[[#This Row],[GT_TOT]]))/Table1[[#This Row],[GT_TOT]],0)</f>
        <v>0.37402999999999997</v>
      </c>
      <c r="AO1733" s="27">
        <f>(Table1[[#This Row],[OBS_ACC]]-Table1[[#This Row],[EXP_ACC]])/(1-Table1[[#This Row],[EXP_ACC]])</f>
        <v>0.65653306068980943</v>
      </c>
      <c r="AP1733" s="27">
        <f>Table1[[#This Row],['# CM TP]]+Table1[[#This Row],['# CM FN]]</f>
        <v>364</v>
      </c>
      <c r="AQ1733" s="27">
        <f>Table1[[#This Row],['# CM TN]]+Table1[[#This Row],['# CM FP]]</f>
        <v>636</v>
      </c>
      <c r="AR1733" s="29">
        <f>IFERROR(Table1[[#This Row],[NUM_T]]/(Table1[[#This Row],[NUM_T]]+Table1[[#This Row],[NUM_F]]),0)</f>
        <v>0.36399999999999999</v>
      </c>
      <c r="AS1733" s="29">
        <f>IFERROR(((LEN(Table1[[#This Row],[Predictors]])-LEN(SUBSTITUTE(Table1[[#This Row],[Predictors]],"_","")))/Table1[[#This Row],[NumPredictors]])-Table1[[#This Row],[P_se]],0)</f>
        <v>0</v>
      </c>
      <c r="AT1733" s="29">
        <f>IFERROR((LEN(Table1[[#This Row],[Predictors]])-LEN(SUBSTITUTE(Table1[[#This Row],[Predictors]],".","")))/Table1[[#This Row],[NumPredictors]],0)</f>
        <v>1</v>
      </c>
      <c r="AU173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3" s="29">
        <f>1-(Table1[[#This Row],[P_2gram]]+Table1[[#This Row],[P_order]]+Table1[[#This Row],[P_se]])</f>
        <v>0</v>
      </c>
    </row>
    <row r="1734" spans="1:48" x14ac:dyDescent="0.25">
      <c r="A1734" s="26">
        <v>86</v>
      </c>
      <c r="B1734" s="26" t="s">
        <v>645</v>
      </c>
      <c r="C1734" s="26" t="s">
        <v>190</v>
      </c>
      <c r="D1734" s="26" t="s">
        <v>1510</v>
      </c>
      <c r="E1734" s="26">
        <v>4000</v>
      </c>
      <c r="F17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34" s="26" t="s">
        <v>1070</v>
      </c>
      <c r="H1734" s="27">
        <v>1</v>
      </c>
      <c r="I1734" s="28">
        <v>43118.816770833335</v>
      </c>
      <c r="J1734" s="26" t="s">
        <v>1007</v>
      </c>
      <c r="K1734" s="26" t="s">
        <v>11</v>
      </c>
      <c r="L1734" t="str">
        <f>SUBSTITUTE(SUBSTITUTE(Table1[[#This Row],[PredictorSetsOrig]],"task","act"),"startend","se")</f>
        <v>2gram</v>
      </c>
      <c r="M1734" s="32" t="s">
        <v>434</v>
      </c>
      <c r="N1734" s="27">
        <v>30</v>
      </c>
      <c r="O1734" s="27">
        <f>IF(Table1[[#This Row],[Algorithm]]="None",0,IF(Table1[[#This Row],[NumPredictors]]&lt;=5,5,IF(Table1[[#This Row],[NumPredictors]]&lt;=10,10,IF(Table1[[#This Row],[NumPredictors]]&lt;=30,30,50))))</f>
        <v>30</v>
      </c>
      <c r="P1734" s="29">
        <v>0.78500000000000003</v>
      </c>
      <c r="Q1734" s="29">
        <v>0.79400000000000004</v>
      </c>
      <c r="R1734" s="26">
        <v>1.1900000000000499</v>
      </c>
      <c r="S1734" s="26">
        <v>7.1000000000000201</v>
      </c>
      <c r="T1734" s="26">
        <v>0.65999999999996795</v>
      </c>
      <c r="U1734" s="27">
        <v>6.4972929332986</v>
      </c>
      <c r="V1734" s="17">
        <v>7.30761563701172</v>
      </c>
      <c r="W1734" s="22">
        <f>IFERROR(Table1[[#This Row],[MutualInformation]]/Table1[[#This Row],[MutualInformationPotential]],0)</f>
        <v>0.88911257187515647</v>
      </c>
      <c r="X1734" s="27">
        <v>0.488471588720295</v>
      </c>
      <c r="Y1734" s="27">
        <v>0.62240735263359004</v>
      </c>
      <c r="Z1734" s="27">
        <f>IFERROR(Table1[[#This Row],[MutualInformationVsOutcome]]/Table1[[#This Row],[MutualInformationVsOutcomePotential]],0)</f>
        <v>0.7848101193750795</v>
      </c>
      <c r="AA1734" s="26">
        <v>226</v>
      </c>
      <c r="AB1734" s="26">
        <v>559</v>
      </c>
      <c r="AC1734" s="26">
        <v>77</v>
      </c>
      <c r="AD1734" s="26">
        <v>138</v>
      </c>
      <c r="AE1734" s="27" t="s">
        <v>1067</v>
      </c>
      <c r="AF17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34" s="17" t="str">
        <f>RIGHT(Table1[[#This Row],[AlgorithmFunc]],LEN(Table1[[#This Row],[AlgorithmFunc]])-16)</f>
        <v>ClusterFisher</v>
      </c>
      <c r="AH1734" s="27">
        <f>Table1[[#This Row],['# CM TP]]+Table1[[#This Row],['# CM TN]]</f>
        <v>785</v>
      </c>
      <c r="AI1734" s="27">
        <f>Table1[[#This Row],['# CM FP]]+Table1[[#This Row],['# CM FN]]</f>
        <v>215</v>
      </c>
      <c r="AJ1734" s="27">
        <f>Table1[[#This Row],['# CM TP]]+Table1[[#This Row],['# CM FP]]</f>
        <v>303</v>
      </c>
      <c r="AK1734" s="27">
        <f>Table1[[#This Row],['# CM TN]]+Table1[[#This Row],['# CM FN]]</f>
        <v>697</v>
      </c>
      <c r="AL1734" s="27">
        <f>Table1[[#This Row],[GT_T]]+Table1[[#This Row],[GT_F]]</f>
        <v>1000</v>
      </c>
      <c r="AM1734" s="27">
        <f>IFERROR((Table1[[#This Row],['# CM TP]]+Table1[[#This Row],['# CM TN]])/Table1[[#This Row],[GT_TOT]], 0)</f>
        <v>0.78500000000000003</v>
      </c>
      <c r="AN1734" s="27">
        <f>IFERROR(((Table1[[#This Row],[GT_T]]*Table1[[#This Row],[GT_ML_P]]/Table1[[#This Row],[GT_TOT]])+(Table1[[#This Row],[GT_F]]*Table1[[#This Row],[GT_ML_N]]/Table1[[#This Row],[GT_TOT]]))/Table1[[#This Row],[GT_TOT]],0)</f>
        <v>0.38771</v>
      </c>
      <c r="AO1734" s="27">
        <f>(Table1[[#This Row],[OBS_ACC]]-Table1[[#This Row],[EXP_ACC]])/(1-Table1[[#This Row],[EXP_ACC]])</f>
        <v>0.64885920070554803</v>
      </c>
      <c r="AP1734" s="27">
        <f>Table1[[#This Row],['# CM TP]]+Table1[[#This Row],['# CM FN]]</f>
        <v>364</v>
      </c>
      <c r="AQ1734" s="27">
        <f>Table1[[#This Row],['# CM TN]]+Table1[[#This Row],['# CM FP]]</f>
        <v>636</v>
      </c>
      <c r="AR1734" s="29">
        <f>IFERROR(Table1[[#This Row],[NUM_T]]/(Table1[[#This Row],[NUM_T]]+Table1[[#This Row],[NUM_F]]),0)</f>
        <v>0.36399999999999999</v>
      </c>
      <c r="AS1734" s="29">
        <f>IFERROR(((LEN(Table1[[#This Row],[Predictors]])-LEN(SUBSTITUTE(Table1[[#This Row],[Predictors]],"_","")))/Table1[[#This Row],[NumPredictors]])-Table1[[#This Row],[P_se]],0)</f>
        <v>1</v>
      </c>
      <c r="AT1734" s="29">
        <f>IFERROR((LEN(Table1[[#This Row],[Predictors]])-LEN(SUBSTITUTE(Table1[[#This Row],[Predictors]],".","")))/Table1[[#This Row],[NumPredictors]],0)</f>
        <v>0</v>
      </c>
      <c r="AU173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4" s="29">
        <f>1-(Table1[[#This Row],[P_2gram]]+Table1[[#This Row],[P_order]]+Table1[[#This Row],[P_se]])</f>
        <v>0</v>
      </c>
    </row>
    <row r="1735" spans="1:48" x14ac:dyDescent="0.25">
      <c r="A1735" s="26">
        <v>87</v>
      </c>
      <c r="B1735" s="26" t="s">
        <v>645</v>
      </c>
      <c r="C1735" s="26" t="s">
        <v>190</v>
      </c>
      <c r="D1735" s="26" t="s">
        <v>1510</v>
      </c>
      <c r="E1735" s="26">
        <v>4000</v>
      </c>
      <c r="F17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35" s="26" t="s">
        <v>1070</v>
      </c>
      <c r="H1735" s="27">
        <v>1</v>
      </c>
      <c r="I1735" s="28">
        <v>43118.816886574074</v>
      </c>
      <c r="J1735" s="26" t="s">
        <v>1007</v>
      </c>
      <c r="K1735" s="26" t="s">
        <v>11</v>
      </c>
      <c r="L1735" t="str">
        <f>SUBSTITUTE(SUBSTITUTE(Table1[[#This Row],[PredictorSetsOrig]],"task","act"),"startend","se")</f>
        <v>order</v>
      </c>
      <c r="M1735" s="32" t="s">
        <v>436</v>
      </c>
      <c r="N1735" s="27">
        <v>30</v>
      </c>
      <c r="O1735" s="27">
        <f>IF(Table1[[#This Row],[Algorithm]]="None",0,IF(Table1[[#This Row],[NumPredictors]]&lt;=5,5,IF(Table1[[#This Row],[NumPredictors]]&lt;=10,10,IF(Table1[[#This Row],[NumPredictors]]&lt;=30,30,50))))</f>
        <v>30</v>
      </c>
      <c r="P1735" s="29">
        <v>0.78500000000000003</v>
      </c>
      <c r="Q1735" s="29">
        <v>0.78866666666666696</v>
      </c>
      <c r="R1735" s="26">
        <v>1.1100000000000101</v>
      </c>
      <c r="S1735" s="26">
        <v>6.7999999999999501</v>
      </c>
      <c r="T1735" s="26">
        <v>0.889999999999873</v>
      </c>
      <c r="U1735" s="27">
        <v>3.9611889707538501</v>
      </c>
      <c r="V1735" s="17">
        <v>7.01301931468352</v>
      </c>
      <c r="W1735" s="22">
        <f>IFERROR(Table1[[#This Row],[MutualInformation]]/Table1[[#This Row],[MutualInformationPotential]],0)</f>
        <v>0.56483360347519718</v>
      </c>
      <c r="X1735" s="27">
        <v>0.24943195690731701</v>
      </c>
      <c r="Y1735" s="27">
        <v>0.56006170686872503</v>
      </c>
      <c r="Z1735" s="27">
        <f>IFERROR(Table1[[#This Row],[MutualInformationVsOutcome]]/Table1[[#This Row],[MutualInformationVsOutcomePotential]],0)</f>
        <v>0.44536513360621938</v>
      </c>
      <c r="AA1735" s="26">
        <v>214</v>
      </c>
      <c r="AB1735" s="26">
        <v>571</v>
      </c>
      <c r="AC1735" s="26">
        <v>65</v>
      </c>
      <c r="AD1735" s="26">
        <v>150</v>
      </c>
      <c r="AE1735" s="27" t="s">
        <v>1068</v>
      </c>
      <c r="AF17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35" s="17" t="str">
        <f>RIGHT(Table1[[#This Row],[AlgorithmFunc]],LEN(Table1[[#This Row],[AlgorithmFunc]])-16)</f>
        <v>ClusterFisher</v>
      </c>
      <c r="AH1735" s="27">
        <f>Table1[[#This Row],['# CM TP]]+Table1[[#This Row],['# CM TN]]</f>
        <v>785</v>
      </c>
      <c r="AI1735" s="27">
        <f>Table1[[#This Row],['# CM FP]]+Table1[[#This Row],['# CM FN]]</f>
        <v>215</v>
      </c>
      <c r="AJ1735" s="27">
        <f>Table1[[#This Row],['# CM TP]]+Table1[[#This Row],['# CM FP]]</f>
        <v>279</v>
      </c>
      <c r="AK1735" s="27">
        <f>Table1[[#This Row],['# CM TN]]+Table1[[#This Row],['# CM FN]]</f>
        <v>721</v>
      </c>
      <c r="AL1735" s="27">
        <f>Table1[[#This Row],[GT_T]]+Table1[[#This Row],[GT_F]]</f>
        <v>1000</v>
      </c>
      <c r="AM1735" s="27">
        <f>IFERROR((Table1[[#This Row],['# CM TP]]+Table1[[#This Row],['# CM TN]])/Table1[[#This Row],[GT_TOT]], 0)</f>
        <v>0.78500000000000003</v>
      </c>
      <c r="AN1735" s="27">
        <f>IFERROR(((Table1[[#This Row],[GT_T]]*Table1[[#This Row],[GT_ML_P]]/Table1[[#This Row],[GT_TOT]])+(Table1[[#This Row],[GT_F]]*Table1[[#This Row],[GT_ML_N]]/Table1[[#This Row],[GT_TOT]]))/Table1[[#This Row],[GT_TOT]],0)</f>
        <v>0.37402999999999997</v>
      </c>
      <c r="AO1735" s="27">
        <f>(Table1[[#This Row],[OBS_ACC]]-Table1[[#This Row],[EXP_ACC]])/(1-Table1[[#This Row],[EXP_ACC]])</f>
        <v>0.65653306068980943</v>
      </c>
      <c r="AP1735" s="27">
        <f>Table1[[#This Row],['# CM TP]]+Table1[[#This Row],['# CM FN]]</f>
        <v>364</v>
      </c>
      <c r="AQ1735" s="27">
        <f>Table1[[#This Row],['# CM TN]]+Table1[[#This Row],['# CM FP]]</f>
        <v>636</v>
      </c>
      <c r="AR1735" s="29">
        <f>IFERROR(Table1[[#This Row],[NUM_T]]/(Table1[[#This Row],[NUM_T]]+Table1[[#This Row],[NUM_F]]),0)</f>
        <v>0.36399999999999999</v>
      </c>
      <c r="AS1735" s="29">
        <f>IFERROR(((LEN(Table1[[#This Row],[Predictors]])-LEN(SUBSTITUTE(Table1[[#This Row],[Predictors]],"_","")))/Table1[[#This Row],[NumPredictors]])-Table1[[#This Row],[P_se]],0)</f>
        <v>0</v>
      </c>
      <c r="AT1735" s="29">
        <f>IFERROR((LEN(Table1[[#This Row],[Predictors]])-LEN(SUBSTITUTE(Table1[[#This Row],[Predictors]],".","")))/Table1[[#This Row],[NumPredictors]],0)</f>
        <v>1</v>
      </c>
      <c r="AU173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5" s="29">
        <f>1-(Table1[[#This Row],[P_2gram]]+Table1[[#This Row],[P_order]]+Table1[[#This Row],[P_se]])</f>
        <v>0</v>
      </c>
    </row>
    <row r="1736" spans="1:48" x14ac:dyDescent="0.25">
      <c r="A1736" s="26">
        <v>181</v>
      </c>
      <c r="B1736" s="26" t="s">
        <v>645</v>
      </c>
      <c r="C1736" s="26" t="s">
        <v>190</v>
      </c>
      <c r="D1736" s="26" t="s">
        <v>1510</v>
      </c>
      <c r="E1736" s="26">
        <v>4000</v>
      </c>
      <c r="F17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736" s="26"/>
      <c r="H1736" s="27"/>
      <c r="I1736" s="28">
        <v>42770.59752314815</v>
      </c>
      <c r="J1736" s="26" t="s">
        <v>48</v>
      </c>
      <c r="K1736" s="26" t="s">
        <v>11</v>
      </c>
      <c r="L1736" t="str">
        <f>SUBSTITUTE(SUBSTITUTE(Table1[[#This Row],[PredictorSetsOrig]],"task","act"),"startend","se")</f>
        <v>act,se,2gram,order</v>
      </c>
      <c r="M1736" s="14" t="s">
        <v>20</v>
      </c>
      <c r="N1736" s="27">
        <v>50</v>
      </c>
      <c r="O1736" s="27">
        <f>IF(Table1[[#This Row],[Algorithm]]="None",0,IF(Table1[[#This Row],[NumPredictors]]&lt;=5,5,IF(Table1[[#This Row],[NumPredictors]]&lt;=10,10,IF(Table1[[#This Row],[NumPredictors]]&lt;=30,30,50))))</f>
        <v>50</v>
      </c>
      <c r="P1736" s="29">
        <v>0.78400000000000003</v>
      </c>
      <c r="Q1736" s="29">
        <v>0.84333333333333305</v>
      </c>
      <c r="R1736" s="26">
        <v>92.169999999998296</v>
      </c>
      <c r="S1736" s="26"/>
      <c r="T1736" s="26">
        <v>10.170000000001901</v>
      </c>
      <c r="U1736" s="27">
        <v>6.2475071461878899</v>
      </c>
      <c r="V1736" s="17">
        <v>7.30761563701172</v>
      </c>
      <c r="W1736" s="22">
        <f>IFERROR(Table1[[#This Row],[MutualInformation]]/Table1[[#This Row],[MutualInformationPotential]],0)</f>
        <v>0.85493100027667346</v>
      </c>
      <c r="X1736" s="27">
        <v>0.563772482485285</v>
      </c>
      <c r="Y1736" s="27">
        <v>0.62240735263359004</v>
      </c>
      <c r="Z1736" s="27">
        <f>IFERROR(Table1[[#This Row],[MutualInformationVsOutcome]]/Table1[[#This Row],[MutualInformationVsOutcomePotential]],0)</f>
        <v>0.90579341664232671</v>
      </c>
      <c r="AA1736" s="26"/>
      <c r="AB1736" s="26"/>
      <c r="AC1736" s="26"/>
      <c r="AD1736" s="26"/>
      <c r="AE1736" s="27" t="s">
        <v>76</v>
      </c>
      <c r="AF17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</v>
      </c>
      <c r="AG1736" s="17" t="str">
        <f>RIGHT(Table1[[#This Row],[AlgorithmFunc]],LEN(Table1[[#This Row],[AlgorithmFunc]])-16)</f>
        <v>LASSO</v>
      </c>
      <c r="AH1736" s="27">
        <f>Table1[[#This Row],['# CM TP]]+Table1[[#This Row],['# CM TN]]</f>
        <v>0</v>
      </c>
      <c r="AI1736" s="27">
        <f>Table1[[#This Row],['# CM FP]]+Table1[[#This Row],['# CM FN]]</f>
        <v>0</v>
      </c>
      <c r="AJ1736" s="27">
        <f>Table1[[#This Row],['# CM TP]]+Table1[[#This Row],['# CM FP]]</f>
        <v>0</v>
      </c>
      <c r="AK1736" s="27">
        <f>Table1[[#This Row],['# CM TN]]+Table1[[#This Row],['# CM FN]]</f>
        <v>0</v>
      </c>
      <c r="AL1736" s="27">
        <f>Table1[[#This Row],[GT_T]]+Table1[[#This Row],[GT_F]]</f>
        <v>0</v>
      </c>
      <c r="AM1736" s="27">
        <f>IFERROR((Table1[[#This Row],['# CM TP]]+Table1[[#This Row],['# CM TN]])/Table1[[#This Row],[GT_TOT]], 0)</f>
        <v>0</v>
      </c>
      <c r="AN1736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736" s="27">
        <f>(Table1[[#This Row],[OBS_ACC]]-Table1[[#This Row],[EXP_ACC]])/(1-Table1[[#This Row],[EXP_ACC]])</f>
        <v>0</v>
      </c>
      <c r="AP1736" s="27">
        <f>Table1[[#This Row],['# CM TP]]+Table1[[#This Row],['# CM FN]]</f>
        <v>0</v>
      </c>
      <c r="AQ1736" s="27">
        <f>Table1[[#This Row],['# CM TN]]+Table1[[#This Row],['# CM FP]]</f>
        <v>0</v>
      </c>
      <c r="AR1736" s="29">
        <f>IFERROR(Table1[[#This Row],[NUM_T]]/(Table1[[#This Row],[NUM_T]]+Table1[[#This Row],[NUM_F]]),0)</f>
        <v>0</v>
      </c>
      <c r="AS1736" s="29">
        <f>IFERROR(((LEN(Table1[[#This Row],[Predictors]])-LEN(SUBSTITUTE(Table1[[#This Row],[Predictors]],"_","")))/Table1[[#This Row],[NumPredictors]])-Table1[[#This Row],[P_se]],0)</f>
        <v>0.24</v>
      </c>
      <c r="AT1736" s="29">
        <f>IFERROR((LEN(Table1[[#This Row],[Predictors]])-LEN(SUBSTITUTE(Table1[[#This Row],[Predictors]],".","")))/Table1[[#This Row],[NumPredictors]],0)</f>
        <v>0.62</v>
      </c>
      <c r="AU173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6" s="29">
        <f>1-(Table1[[#This Row],[P_2gram]]+Table1[[#This Row],[P_order]]+Table1[[#This Row],[P_se]])</f>
        <v>0.14000000000000001</v>
      </c>
    </row>
    <row r="1737" spans="1:48" x14ac:dyDescent="0.25">
      <c r="A1737" s="26">
        <v>15</v>
      </c>
      <c r="B1737" s="26" t="s">
        <v>645</v>
      </c>
      <c r="C1737" s="26" t="s">
        <v>190</v>
      </c>
      <c r="D1737" s="26" t="s">
        <v>1510</v>
      </c>
      <c r="E1737" s="26">
        <v>4000</v>
      </c>
      <c r="F17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737" s="26"/>
      <c r="H1737" s="27">
        <v>1</v>
      </c>
      <c r="I1737" s="28">
        <v>42772.868055555555</v>
      </c>
      <c r="J1737" s="26" t="s">
        <v>51</v>
      </c>
      <c r="K1737" s="26" t="s">
        <v>11</v>
      </c>
      <c r="L1737" t="str">
        <f>SUBSTITUTE(SUBSTITUTE(Table1[[#This Row],[PredictorSetsOrig]],"task","act"),"startend","se")</f>
        <v>act,2gram,order</v>
      </c>
      <c r="M1737" s="14" t="s">
        <v>24</v>
      </c>
      <c r="N1737" s="27">
        <v>50</v>
      </c>
      <c r="O1737" s="27">
        <f>IF(Table1[[#This Row],[Algorithm]]="None",0,IF(Table1[[#This Row],[NumPredictors]]&lt;=5,5,IF(Table1[[#This Row],[NumPredictors]]&lt;=10,10,IF(Table1[[#This Row],[NumPredictors]]&lt;=30,30,50))))</f>
        <v>50</v>
      </c>
      <c r="P1737" s="29">
        <v>0.78400000000000003</v>
      </c>
      <c r="Q1737" s="29">
        <v>0.80533333299999998</v>
      </c>
      <c r="R1737" s="26">
        <v>8.09</v>
      </c>
      <c r="S1737" s="26">
        <v>9.01</v>
      </c>
      <c r="T1737" s="26">
        <v>0.39</v>
      </c>
      <c r="U1737" s="27">
        <v>5.0542104939600101</v>
      </c>
      <c r="V1737" s="17">
        <v>7.30761563701172</v>
      </c>
      <c r="W1737" s="22">
        <f>IFERROR(Table1[[#This Row],[MutualInformation]]/Table1[[#This Row],[MutualInformationPotential]],0)</f>
        <v>0.69163606092818697</v>
      </c>
      <c r="X1737" s="27">
        <v>0.35743179628660898</v>
      </c>
      <c r="Y1737" s="27">
        <v>0.62240735263359004</v>
      </c>
      <c r="Z1737" s="27">
        <f>IFERROR(Table1[[#This Row],[MutualInformationVsOutcome]]/Table1[[#This Row],[MutualInformationVsOutcomePotential]],0)</f>
        <v>0.57427309425926454</v>
      </c>
      <c r="AA1737" s="26">
        <v>230</v>
      </c>
      <c r="AB1737" s="26">
        <v>554</v>
      </c>
      <c r="AC1737" s="26">
        <v>82</v>
      </c>
      <c r="AD1737" s="26">
        <v>134</v>
      </c>
      <c r="AE1737" s="27" t="s">
        <v>118</v>
      </c>
      <c r="AF17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37" s="17" t="str">
        <f>RIGHT(Table1[[#This Row],[AlgorithmFunc]],LEN(Table1[[#This Row],[AlgorithmFunc]])-16)</f>
        <v>ClusterImportance</v>
      </c>
      <c r="AH1737" s="27">
        <f>Table1[[#This Row],['# CM TP]]+Table1[[#This Row],['# CM TN]]</f>
        <v>784</v>
      </c>
      <c r="AI1737" s="27">
        <f>Table1[[#This Row],['# CM FP]]+Table1[[#This Row],['# CM FN]]</f>
        <v>216</v>
      </c>
      <c r="AJ1737" s="27">
        <f>Table1[[#This Row],['# CM TP]]+Table1[[#This Row],['# CM FP]]</f>
        <v>312</v>
      </c>
      <c r="AK1737" s="27">
        <f>Table1[[#This Row],['# CM TN]]+Table1[[#This Row],['# CM FN]]</f>
        <v>688</v>
      </c>
      <c r="AL1737" s="27">
        <f>Table1[[#This Row],[GT_T]]+Table1[[#This Row],[GT_F]]</f>
        <v>1000</v>
      </c>
      <c r="AM1737" s="27">
        <f>IFERROR((Table1[[#This Row],['# CM TP]]+Table1[[#This Row],['# CM TN]])/Table1[[#This Row],[GT_TOT]], 0)</f>
        <v>0.78400000000000003</v>
      </c>
      <c r="AN1737" s="27">
        <f>IFERROR(((Table1[[#This Row],[GT_T]]*Table1[[#This Row],[GT_ML_P]]/Table1[[#This Row],[GT_TOT]])+(Table1[[#This Row],[GT_F]]*Table1[[#This Row],[GT_ML_N]]/Table1[[#This Row],[GT_TOT]]))/Table1[[#This Row],[GT_TOT]],0)</f>
        <v>0.39321600000000001</v>
      </c>
      <c r="AO1737" s="27">
        <f>(Table1[[#This Row],[OBS_ACC]]-Table1[[#This Row],[EXP_ACC]])/(1-Table1[[#This Row],[EXP_ACC]])</f>
        <v>0.64402489188904133</v>
      </c>
      <c r="AP1737" s="27">
        <f>Table1[[#This Row],['# CM TP]]+Table1[[#This Row],['# CM FN]]</f>
        <v>364</v>
      </c>
      <c r="AQ1737" s="27">
        <f>Table1[[#This Row],['# CM TN]]+Table1[[#This Row],['# CM FP]]</f>
        <v>636</v>
      </c>
      <c r="AR1737" s="29">
        <f>IFERROR(Table1[[#This Row],[NUM_T]]/(Table1[[#This Row],[NUM_T]]+Table1[[#This Row],[NUM_F]]),0)</f>
        <v>0.36399999999999999</v>
      </c>
      <c r="AS1737" s="29">
        <f>IFERROR(((LEN(Table1[[#This Row],[Predictors]])-LEN(SUBSTITUTE(Table1[[#This Row],[Predictors]],"_","")))/Table1[[#This Row],[NumPredictors]])-Table1[[#This Row],[P_se]],0)</f>
        <v>0.5</v>
      </c>
      <c r="AT1737" s="29">
        <f>IFERROR((LEN(Table1[[#This Row],[Predictors]])-LEN(SUBSTITUTE(Table1[[#This Row],[Predictors]],".","")))/Table1[[#This Row],[NumPredictors]],0)</f>
        <v>0.48</v>
      </c>
      <c r="AU173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7" s="29">
        <f>1-(Table1[[#This Row],[P_2gram]]+Table1[[#This Row],[P_order]]+Table1[[#This Row],[P_se]])</f>
        <v>2.0000000000000018E-2</v>
      </c>
    </row>
    <row r="1738" spans="1:48" x14ac:dyDescent="0.25">
      <c r="A1738" s="26">
        <v>13</v>
      </c>
      <c r="B1738" s="26" t="s">
        <v>645</v>
      </c>
      <c r="C1738" s="26" t="s">
        <v>190</v>
      </c>
      <c r="D1738" s="26" t="s">
        <v>1510</v>
      </c>
      <c r="E1738" s="26">
        <v>4000</v>
      </c>
      <c r="F17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738" s="26"/>
      <c r="H1738" s="27">
        <v>1</v>
      </c>
      <c r="I1738" s="28">
        <v>42772.868055555555</v>
      </c>
      <c r="J1738" s="26" t="s">
        <v>51</v>
      </c>
      <c r="K1738" s="26" t="s">
        <v>11</v>
      </c>
      <c r="L1738" t="str">
        <f>SUBSTITUTE(SUBSTITUTE(Table1[[#This Row],[PredictorSetsOrig]],"task","act"),"startend","se")</f>
        <v>act,se,2gram,order</v>
      </c>
      <c r="M1738" s="14" t="s">
        <v>20</v>
      </c>
      <c r="N1738" s="27">
        <v>50</v>
      </c>
      <c r="O1738" s="27">
        <f>IF(Table1[[#This Row],[Algorithm]]="None",0,IF(Table1[[#This Row],[NumPredictors]]&lt;=5,5,IF(Table1[[#This Row],[NumPredictors]]&lt;=10,10,IF(Table1[[#This Row],[NumPredictors]]&lt;=30,30,50))))</f>
        <v>50</v>
      </c>
      <c r="P1738" s="29">
        <v>0.78400000000000003</v>
      </c>
      <c r="Q1738" s="29">
        <v>0.797666667</v>
      </c>
      <c r="R1738" s="26">
        <v>8.01</v>
      </c>
      <c r="S1738" s="26">
        <v>8.99</v>
      </c>
      <c r="T1738" s="26">
        <v>0.39</v>
      </c>
      <c r="U1738" s="27">
        <v>5.0485313812996004</v>
      </c>
      <c r="V1738" s="17">
        <v>7.30761563701172</v>
      </c>
      <c r="W1738" s="22">
        <f>IFERROR(Table1[[#This Row],[MutualInformation]]/Table1[[#This Row],[MutualInformationPotential]],0)</f>
        <v>0.69085891104202635</v>
      </c>
      <c r="X1738" s="27">
        <v>0.35228466058555002</v>
      </c>
      <c r="Y1738" s="27">
        <v>0.62240735263359004</v>
      </c>
      <c r="Z1738" s="27">
        <f>IFERROR(Table1[[#This Row],[MutualInformationVsOutcome]]/Table1[[#This Row],[MutualInformationVsOutcomePotential]],0)</f>
        <v>0.5660033723813338</v>
      </c>
      <c r="AA1738" s="26">
        <v>232</v>
      </c>
      <c r="AB1738" s="26">
        <v>552</v>
      </c>
      <c r="AC1738" s="26">
        <v>84</v>
      </c>
      <c r="AD1738" s="26">
        <v>132</v>
      </c>
      <c r="AE1738" s="27" t="s">
        <v>116</v>
      </c>
      <c r="AF17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38" s="17" t="str">
        <f>RIGHT(Table1[[#This Row],[AlgorithmFunc]],LEN(Table1[[#This Row],[AlgorithmFunc]])-16)</f>
        <v>ClusterImportance</v>
      </c>
      <c r="AH1738" s="27">
        <f>Table1[[#This Row],['# CM TP]]+Table1[[#This Row],['# CM TN]]</f>
        <v>784</v>
      </c>
      <c r="AI1738" s="27">
        <f>Table1[[#This Row],['# CM FP]]+Table1[[#This Row],['# CM FN]]</f>
        <v>216</v>
      </c>
      <c r="AJ1738" s="27">
        <f>Table1[[#This Row],['# CM TP]]+Table1[[#This Row],['# CM FP]]</f>
        <v>316</v>
      </c>
      <c r="AK1738" s="27">
        <f>Table1[[#This Row],['# CM TN]]+Table1[[#This Row],['# CM FN]]</f>
        <v>684</v>
      </c>
      <c r="AL1738" s="27">
        <f>Table1[[#This Row],[GT_T]]+Table1[[#This Row],[GT_F]]</f>
        <v>1000</v>
      </c>
      <c r="AM1738" s="27">
        <f>IFERROR((Table1[[#This Row],['# CM TP]]+Table1[[#This Row],['# CM TN]])/Table1[[#This Row],[GT_TOT]], 0)</f>
        <v>0.78400000000000003</v>
      </c>
      <c r="AN1738" s="27">
        <f>IFERROR(((Table1[[#This Row],[GT_T]]*Table1[[#This Row],[GT_ML_P]]/Table1[[#This Row],[GT_TOT]])+(Table1[[#This Row],[GT_F]]*Table1[[#This Row],[GT_ML_N]]/Table1[[#This Row],[GT_TOT]]))/Table1[[#This Row],[GT_TOT]],0)</f>
        <v>0.39548800000000001</v>
      </c>
      <c r="AO1738" s="27">
        <f>(Table1[[#This Row],[OBS_ACC]]-Table1[[#This Row],[EXP_ACC]])/(1-Table1[[#This Row],[EXP_ACC]])</f>
        <v>0.64268699380657468</v>
      </c>
      <c r="AP1738" s="27">
        <f>Table1[[#This Row],['# CM TP]]+Table1[[#This Row],['# CM FN]]</f>
        <v>364</v>
      </c>
      <c r="AQ1738" s="27">
        <f>Table1[[#This Row],['# CM TN]]+Table1[[#This Row],['# CM FP]]</f>
        <v>636</v>
      </c>
      <c r="AR1738" s="29">
        <f>IFERROR(Table1[[#This Row],[NUM_T]]/(Table1[[#This Row],[NUM_T]]+Table1[[#This Row],[NUM_F]]),0)</f>
        <v>0.36399999999999999</v>
      </c>
      <c r="AS1738" s="29">
        <f>IFERROR(((LEN(Table1[[#This Row],[Predictors]])-LEN(SUBSTITUTE(Table1[[#This Row],[Predictors]],"_","")))/Table1[[#This Row],[NumPredictors]])-Table1[[#This Row],[P_se]],0)</f>
        <v>0.46666666666666667</v>
      </c>
      <c r="AT1738" s="29">
        <f>IFERROR((LEN(Table1[[#This Row],[Predictors]])-LEN(SUBSTITUTE(Table1[[#This Row],[Predictors]],".","")))/Table1[[#This Row],[NumPredictors]],0)</f>
        <v>0.5</v>
      </c>
      <c r="AU173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1.3333333333333332E-2</v>
      </c>
      <c r="AV1738" s="29">
        <f>1-(Table1[[#This Row],[P_2gram]]+Table1[[#This Row],[P_order]]+Table1[[#This Row],[P_se]])</f>
        <v>2.0000000000000018E-2</v>
      </c>
    </row>
    <row r="1739" spans="1:48" x14ac:dyDescent="0.25">
      <c r="A1739" s="26">
        <v>31</v>
      </c>
      <c r="B1739" s="26" t="s">
        <v>645</v>
      </c>
      <c r="C1739" s="26" t="s">
        <v>190</v>
      </c>
      <c r="D1739" s="26" t="s">
        <v>1510</v>
      </c>
      <c r="E1739" s="26">
        <v>4000</v>
      </c>
      <c r="F17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39" s="26" t="s">
        <v>1070</v>
      </c>
      <c r="H1739" s="27">
        <v>1</v>
      </c>
      <c r="I1739" s="28">
        <v>43118.811053240737</v>
      </c>
      <c r="J1739" s="26" t="s">
        <v>995</v>
      </c>
      <c r="K1739" s="26" t="s">
        <v>11</v>
      </c>
      <c r="L1739" t="str">
        <f>SUBSTITUTE(SUBSTITUTE(Table1[[#This Row],[PredictorSetsOrig]],"task","act"),"startend","se")</f>
        <v>2gram</v>
      </c>
      <c r="M1739" s="32" t="s">
        <v>434</v>
      </c>
      <c r="N1739" s="27">
        <v>10</v>
      </c>
      <c r="O1739" s="27">
        <f>IF(Table1[[#This Row],[Algorithm]]="None",0,IF(Table1[[#This Row],[NumPredictors]]&lt;=5,5,IF(Table1[[#This Row],[NumPredictors]]&lt;=10,10,IF(Table1[[#This Row],[NumPredictors]]&lt;=30,30,50))))</f>
        <v>10</v>
      </c>
      <c r="P1739" s="29">
        <v>0.78400000000000003</v>
      </c>
      <c r="Q1739" s="29">
        <v>0.76900000000000002</v>
      </c>
      <c r="R1739" s="26">
        <v>0.88999999999998602</v>
      </c>
      <c r="S1739" s="26">
        <v>4.06000000000006</v>
      </c>
      <c r="T1739" s="26">
        <v>0.60000000000002296</v>
      </c>
      <c r="U1739" s="27">
        <v>3.5618807538912498</v>
      </c>
      <c r="V1739" s="17">
        <v>7.30761563701172</v>
      </c>
      <c r="W1739" s="22">
        <f>IFERROR(Table1[[#This Row],[MutualInformation]]/Table1[[#This Row],[MutualInformationPotential]],0)</f>
        <v>0.48742037496484947</v>
      </c>
      <c r="X1739" s="27">
        <v>0.21113481002231799</v>
      </c>
      <c r="Y1739" s="3">
        <v>0.62240735263359004</v>
      </c>
      <c r="Z1739" s="27">
        <f>IFERROR(Table1[[#This Row],[MutualInformationVsOutcome]]/Table1[[#This Row],[MutualInformationVsOutcomePotential]],0)</f>
        <v>0.33922287249490868</v>
      </c>
      <c r="AA1739" s="26">
        <v>200</v>
      </c>
      <c r="AB1739" s="26">
        <v>584</v>
      </c>
      <c r="AC1739" s="26">
        <v>52</v>
      </c>
      <c r="AD1739" s="26">
        <v>164</v>
      </c>
      <c r="AE1739" s="27" t="s">
        <v>1047</v>
      </c>
      <c r="AF17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39" s="17" t="str">
        <f>RIGHT(Table1[[#This Row],[AlgorithmFunc]],LEN(Table1[[#This Row],[AlgorithmFunc]])-16)</f>
        <v>ClusterInfluence</v>
      </c>
      <c r="AH1739" s="27">
        <f>Table1[[#This Row],['# CM TP]]+Table1[[#This Row],['# CM TN]]</f>
        <v>784</v>
      </c>
      <c r="AI1739" s="27">
        <f>Table1[[#This Row],['# CM FP]]+Table1[[#This Row],['# CM FN]]</f>
        <v>216</v>
      </c>
      <c r="AJ1739" s="27">
        <f>Table1[[#This Row],['# CM TP]]+Table1[[#This Row],['# CM FP]]</f>
        <v>252</v>
      </c>
      <c r="AK1739" s="27">
        <f>Table1[[#This Row],['# CM TN]]+Table1[[#This Row],['# CM FN]]</f>
        <v>748</v>
      </c>
      <c r="AL1739" s="27">
        <f>Table1[[#This Row],[GT_T]]+Table1[[#This Row],[GT_F]]</f>
        <v>1000</v>
      </c>
      <c r="AM1739" s="27">
        <f>IFERROR((Table1[[#This Row],['# CM TP]]+Table1[[#This Row],['# CM TN]])/Table1[[#This Row],[GT_TOT]], 0)</f>
        <v>0.78400000000000003</v>
      </c>
      <c r="AN1739" s="27">
        <f>IFERROR(((Table1[[#This Row],[GT_T]]*Table1[[#This Row],[GT_ML_P]]/Table1[[#This Row],[GT_TOT]])+(Table1[[#This Row],[GT_F]]*Table1[[#This Row],[GT_ML_N]]/Table1[[#This Row],[GT_TOT]]))/Table1[[#This Row],[GT_TOT]],0)</f>
        <v>0.35913600000000001</v>
      </c>
      <c r="AO1739" s="27">
        <f>(Table1[[#This Row],[OBS_ACC]]-Table1[[#This Row],[EXP_ACC]])/(1-Table1[[#This Row],[EXP_ACC]])</f>
        <v>0.66295501073550711</v>
      </c>
      <c r="AP1739" s="27">
        <f>Table1[[#This Row],['# CM TP]]+Table1[[#This Row],['# CM FN]]</f>
        <v>364</v>
      </c>
      <c r="AQ1739" s="27">
        <f>Table1[[#This Row],['# CM TN]]+Table1[[#This Row],['# CM FP]]</f>
        <v>636</v>
      </c>
      <c r="AR1739" s="29">
        <f>IFERROR(Table1[[#This Row],[NUM_T]]/(Table1[[#This Row],[NUM_T]]+Table1[[#This Row],[NUM_F]]),0)</f>
        <v>0.36399999999999999</v>
      </c>
      <c r="AS1739" s="29">
        <f>IFERROR(((LEN(Table1[[#This Row],[Predictors]])-LEN(SUBSTITUTE(Table1[[#This Row],[Predictors]],"_","")))/Table1[[#This Row],[NumPredictors]])-Table1[[#This Row],[P_se]],0)</f>
        <v>1</v>
      </c>
      <c r="AT1739" s="29">
        <f>IFERROR((LEN(Table1[[#This Row],[Predictors]])-LEN(SUBSTITUTE(Table1[[#This Row],[Predictors]],".","")))/Table1[[#This Row],[NumPredictors]],0)</f>
        <v>0</v>
      </c>
      <c r="AU173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39" s="29">
        <f>1-(Table1[[#This Row],[P_2gram]]+Table1[[#This Row],[P_order]]+Table1[[#This Row],[P_se]])</f>
        <v>0</v>
      </c>
    </row>
    <row r="1740" spans="1:48" x14ac:dyDescent="0.25">
      <c r="A1740" s="26">
        <v>42</v>
      </c>
      <c r="B1740" s="26" t="s">
        <v>645</v>
      </c>
      <c r="C1740" s="26" t="s">
        <v>190</v>
      </c>
      <c r="D1740" s="26" t="s">
        <v>1510</v>
      </c>
      <c r="E1740" s="26">
        <v>4000</v>
      </c>
      <c r="F17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40" s="26" t="s">
        <v>1070</v>
      </c>
      <c r="H1740" s="27">
        <v>1</v>
      </c>
      <c r="I1740" s="28">
        <v>43118.811921296299</v>
      </c>
      <c r="J1740" s="26" t="s">
        <v>1007</v>
      </c>
      <c r="K1740" s="26" t="s">
        <v>11</v>
      </c>
      <c r="L1740" t="str">
        <f>SUBSTITUTE(SUBSTITUTE(Table1[[#This Row],[PredictorSetsOrig]],"task","act"),"startend","se")</f>
        <v>2gram</v>
      </c>
      <c r="M1740" s="32" t="s">
        <v>434</v>
      </c>
      <c r="N1740" s="27">
        <v>10</v>
      </c>
      <c r="O1740" s="27">
        <f>IF(Table1[[#This Row],[Algorithm]]="None",0,IF(Table1[[#This Row],[NumPredictors]]&lt;=5,5,IF(Table1[[#This Row],[NumPredictors]]&lt;=10,10,IF(Table1[[#This Row],[NumPredictors]]&lt;=30,30,50))))</f>
        <v>10</v>
      </c>
      <c r="P1740" s="29">
        <v>0.78400000000000003</v>
      </c>
      <c r="Q1740" s="29">
        <v>0.76900000000000002</v>
      </c>
      <c r="R1740" s="26">
        <v>0.88999999999998602</v>
      </c>
      <c r="S1740" s="26">
        <v>4.1100000000000101</v>
      </c>
      <c r="T1740" s="26">
        <v>0.62999999999999501</v>
      </c>
      <c r="U1740" s="27">
        <v>3.5618807538912498</v>
      </c>
      <c r="V1740" s="17">
        <v>7.30761563701172</v>
      </c>
      <c r="W1740" s="22">
        <f>IFERROR(Table1[[#This Row],[MutualInformation]]/Table1[[#This Row],[MutualInformationPotential]],0)</f>
        <v>0.48742037496484947</v>
      </c>
      <c r="X1740" s="27">
        <v>0.21113481002231799</v>
      </c>
      <c r="Y1740" s="3">
        <v>0.62240735263359004</v>
      </c>
      <c r="Z1740" s="27">
        <f>IFERROR(Table1[[#This Row],[MutualInformationVsOutcome]]/Table1[[#This Row],[MutualInformationVsOutcomePotential]],0)</f>
        <v>0.33922287249490868</v>
      </c>
      <c r="AA1740" s="26">
        <v>200</v>
      </c>
      <c r="AB1740" s="26">
        <v>584</v>
      </c>
      <c r="AC1740" s="26">
        <v>52</v>
      </c>
      <c r="AD1740" s="26">
        <v>164</v>
      </c>
      <c r="AE1740" s="27" t="s">
        <v>1047</v>
      </c>
      <c r="AF17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40" s="17" t="str">
        <f>RIGHT(Table1[[#This Row],[AlgorithmFunc]],LEN(Table1[[#This Row],[AlgorithmFunc]])-16)</f>
        <v>ClusterFisher</v>
      </c>
      <c r="AH1740" s="27">
        <f>Table1[[#This Row],['# CM TP]]+Table1[[#This Row],['# CM TN]]</f>
        <v>784</v>
      </c>
      <c r="AI1740" s="27">
        <f>Table1[[#This Row],['# CM FP]]+Table1[[#This Row],['# CM FN]]</f>
        <v>216</v>
      </c>
      <c r="AJ1740" s="27">
        <f>Table1[[#This Row],['# CM TP]]+Table1[[#This Row],['# CM FP]]</f>
        <v>252</v>
      </c>
      <c r="AK1740" s="27">
        <f>Table1[[#This Row],['# CM TN]]+Table1[[#This Row],['# CM FN]]</f>
        <v>748</v>
      </c>
      <c r="AL1740" s="27">
        <f>Table1[[#This Row],[GT_T]]+Table1[[#This Row],[GT_F]]</f>
        <v>1000</v>
      </c>
      <c r="AM1740" s="27">
        <f>IFERROR((Table1[[#This Row],['# CM TP]]+Table1[[#This Row],['# CM TN]])/Table1[[#This Row],[GT_TOT]], 0)</f>
        <v>0.78400000000000003</v>
      </c>
      <c r="AN1740" s="27">
        <f>IFERROR(((Table1[[#This Row],[GT_T]]*Table1[[#This Row],[GT_ML_P]]/Table1[[#This Row],[GT_TOT]])+(Table1[[#This Row],[GT_F]]*Table1[[#This Row],[GT_ML_N]]/Table1[[#This Row],[GT_TOT]]))/Table1[[#This Row],[GT_TOT]],0)</f>
        <v>0.35913600000000001</v>
      </c>
      <c r="AO1740" s="27">
        <f>(Table1[[#This Row],[OBS_ACC]]-Table1[[#This Row],[EXP_ACC]])/(1-Table1[[#This Row],[EXP_ACC]])</f>
        <v>0.66295501073550711</v>
      </c>
      <c r="AP1740" s="27">
        <f>Table1[[#This Row],['# CM TP]]+Table1[[#This Row],['# CM FN]]</f>
        <v>364</v>
      </c>
      <c r="AQ1740" s="27">
        <f>Table1[[#This Row],['# CM TN]]+Table1[[#This Row],['# CM FP]]</f>
        <v>636</v>
      </c>
      <c r="AR1740" s="29">
        <f>IFERROR(Table1[[#This Row],[NUM_T]]/(Table1[[#This Row],[NUM_T]]+Table1[[#This Row],[NUM_F]]),0)</f>
        <v>0.36399999999999999</v>
      </c>
      <c r="AS1740" s="29">
        <f>IFERROR(((LEN(Table1[[#This Row],[Predictors]])-LEN(SUBSTITUTE(Table1[[#This Row],[Predictors]],"_","")))/Table1[[#This Row],[NumPredictors]])-Table1[[#This Row],[P_se]],0)</f>
        <v>1</v>
      </c>
      <c r="AT1740" s="29">
        <f>IFERROR((LEN(Table1[[#This Row],[Predictors]])-LEN(SUBSTITUTE(Table1[[#This Row],[Predictors]],".","")))/Table1[[#This Row],[NumPredictors]],0)</f>
        <v>0</v>
      </c>
      <c r="AU174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0" s="29">
        <f>1-(Table1[[#This Row],[P_2gram]]+Table1[[#This Row],[P_order]]+Table1[[#This Row],[P_se]])</f>
        <v>0</v>
      </c>
    </row>
    <row r="1741" spans="1:48" x14ac:dyDescent="0.25">
      <c r="A1741">
        <v>9</v>
      </c>
      <c r="B1741" t="s">
        <v>645</v>
      </c>
      <c r="C1741" t="s">
        <v>190</v>
      </c>
      <c r="D1741" s="26" t="s">
        <v>1510</v>
      </c>
      <c r="E1741">
        <v>4000</v>
      </c>
      <c r="F17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41" t="s">
        <v>1316</v>
      </c>
      <c r="H1741" s="3">
        <v>1</v>
      </c>
      <c r="I1741" s="1">
        <v>43121.850752314815</v>
      </c>
      <c r="J1741" t="s">
        <v>1317</v>
      </c>
      <c r="K1741" t="s">
        <v>11</v>
      </c>
      <c r="L1741" t="str">
        <f>SUBSTITUTE(SUBSTITUTE(Table1[[#This Row],[PredictorSetsOrig]],"task","act"),"startend","se")</f>
        <v>2gram</v>
      </c>
      <c r="M1741" s="32" t="s">
        <v>434</v>
      </c>
      <c r="N1741" s="3">
        <v>10</v>
      </c>
      <c r="O1741" s="3">
        <f>IF(Table1[[#This Row],[Algorithm]]="None",0,IF(Table1[[#This Row],[NumPredictors]]&lt;=5,5,IF(Table1[[#This Row],[NumPredictors]]&lt;=10,10,IF(Table1[[#This Row],[NumPredictors]]&lt;=30,30,50))))</f>
        <v>10</v>
      </c>
      <c r="P1741" s="2">
        <v>0.78400000000000003</v>
      </c>
      <c r="Q1741" s="2">
        <v>0.77566666666666695</v>
      </c>
      <c r="R1741">
        <v>0.85999999999999899</v>
      </c>
      <c r="S1741">
        <v>4.3600000000000003</v>
      </c>
      <c r="T1741">
        <v>0.63999999999998602</v>
      </c>
      <c r="U1741" s="3">
        <v>3.8978028595501701</v>
      </c>
      <c r="V1741" s="17">
        <v>7.30761563701172</v>
      </c>
      <c r="W1741" s="22">
        <f>IFERROR(Table1[[#This Row],[MutualInformation]]/Table1[[#This Row],[MutualInformationPotential]],0)</f>
        <v>0.53338914540175331</v>
      </c>
      <c r="X1741" s="3">
        <v>0.26955066681652701</v>
      </c>
      <c r="Y1741" s="3">
        <v>0.62240735263359004</v>
      </c>
      <c r="Z1741" s="3">
        <f>IFERROR(Table1[[#This Row],[MutualInformationVsOutcome]]/Table1[[#This Row],[MutualInformationVsOutcomePotential]],0)</f>
        <v>0.43307757480045539</v>
      </c>
      <c r="AA1741">
        <v>214</v>
      </c>
      <c r="AB1741">
        <v>570</v>
      </c>
      <c r="AC1741">
        <v>66</v>
      </c>
      <c r="AD1741">
        <v>150</v>
      </c>
      <c r="AE1741" s="3" t="s">
        <v>1326</v>
      </c>
      <c r="AF174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741" s="17" t="str">
        <f>RIGHT(Table1[[#This Row],[AlgorithmFunc]],LEN(Table1[[#This Row],[AlgorithmFunc]])-16)</f>
        <v>ClusterMRMR</v>
      </c>
      <c r="AH1741" s="3">
        <f>Table1[[#This Row],['# CM TP]]+Table1[[#This Row],['# CM TN]]</f>
        <v>784</v>
      </c>
      <c r="AI1741" s="3">
        <f>Table1[[#This Row],['# CM FP]]+Table1[[#This Row],['# CM FN]]</f>
        <v>216</v>
      </c>
      <c r="AJ1741" s="3">
        <f>Table1[[#This Row],['# CM TP]]+Table1[[#This Row],['# CM FP]]</f>
        <v>280</v>
      </c>
      <c r="AK1741" s="3">
        <f>Table1[[#This Row],['# CM TN]]+Table1[[#This Row],['# CM FN]]</f>
        <v>720</v>
      </c>
      <c r="AL1741" s="3">
        <f>Table1[[#This Row],[GT_T]]+Table1[[#This Row],[GT_F]]</f>
        <v>1000</v>
      </c>
      <c r="AM1741" s="3">
        <f>IFERROR((Table1[[#This Row],['# CM TP]]+Table1[[#This Row],['# CM TN]])/Table1[[#This Row],[GT_TOT]], 0)</f>
        <v>0.78400000000000003</v>
      </c>
      <c r="AN1741" s="3">
        <f>IFERROR(((Table1[[#This Row],[GT_T]]*Table1[[#This Row],[GT_ML_P]]/Table1[[#This Row],[GT_TOT]])+(Table1[[#This Row],[GT_F]]*Table1[[#This Row],[GT_ML_N]]/Table1[[#This Row],[GT_TOT]]))/Table1[[#This Row],[GT_TOT]],0)</f>
        <v>0.37504000000000004</v>
      </c>
      <c r="AO1741" s="3">
        <f>(Table1[[#This Row],[OBS_ACC]]-Table1[[#This Row],[EXP_ACC]])/(1-Table1[[#This Row],[EXP_ACC]])</f>
        <v>0.65437788018433185</v>
      </c>
      <c r="AP1741" s="3">
        <f>Table1[[#This Row],['# CM TP]]+Table1[[#This Row],['# CM FN]]</f>
        <v>364</v>
      </c>
      <c r="AQ1741" s="3">
        <f>Table1[[#This Row],['# CM TN]]+Table1[[#This Row],['# CM FP]]</f>
        <v>636</v>
      </c>
      <c r="AR1741" s="2">
        <f>IFERROR(Table1[[#This Row],[NUM_T]]/(Table1[[#This Row],[NUM_T]]+Table1[[#This Row],[NUM_F]]),0)</f>
        <v>0.36399999999999999</v>
      </c>
      <c r="AS1741" s="2">
        <f>IFERROR(((LEN(Table1[[#This Row],[Predictors]])-LEN(SUBSTITUTE(Table1[[#This Row],[Predictors]],"_","")))/Table1[[#This Row],[NumPredictors]])-Table1[[#This Row],[P_se]],0)</f>
        <v>1</v>
      </c>
      <c r="AT1741" s="2">
        <f>IFERROR((LEN(Table1[[#This Row],[Predictors]])-LEN(SUBSTITUTE(Table1[[#This Row],[Predictors]],".","")))/Table1[[#This Row],[NumPredictors]],0)</f>
        <v>0</v>
      </c>
      <c r="AU17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1" s="2">
        <f>1-(Table1[[#This Row],[P_2gram]]+Table1[[#This Row],[P_order]]+Table1[[#This Row],[P_se]])</f>
        <v>0</v>
      </c>
    </row>
    <row r="1742" spans="1:48" x14ac:dyDescent="0.25">
      <c r="A1742" s="26">
        <v>55</v>
      </c>
      <c r="B1742" s="26" t="s">
        <v>645</v>
      </c>
      <c r="C1742" s="26" t="s">
        <v>190</v>
      </c>
      <c r="D1742" s="26" t="s">
        <v>1510</v>
      </c>
      <c r="E1742" s="26">
        <v>4000</v>
      </c>
      <c r="F17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42" s="26"/>
      <c r="H1742" s="27">
        <v>1</v>
      </c>
      <c r="I1742" s="28">
        <v>41312.449120370373</v>
      </c>
      <c r="J1742" s="26" t="s">
        <v>51</v>
      </c>
      <c r="K1742" s="26" t="s">
        <v>11</v>
      </c>
      <c r="L1742" t="str">
        <f>SUBSTITUTE(SUBSTITUTE(Table1[[#This Row],[PredictorSetsOrig]],"task","act"),"startend","se")</f>
        <v>act,2gram,order</v>
      </c>
      <c r="M1742" s="14" t="s">
        <v>24</v>
      </c>
      <c r="N1742" s="27">
        <v>30</v>
      </c>
      <c r="O1742" s="27">
        <f>IF(Table1[[#This Row],[Algorithm]]="None",0,IF(Table1[[#This Row],[NumPredictors]]&lt;=5,5,IF(Table1[[#This Row],[NumPredictors]]&lt;=10,10,IF(Table1[[#This Row],[NumPredictors]]&lt;=30,30,50))))</f>
        <v>30</v>
      </c>
      <c r="P1742" s="29">
        <v>0.78300000000000003</v>
      </c>
      <c r="Q1742" s="29">
        <v>0.79066666666666696</v>
      </c>
      <c r="R1742" s="26">
        <v>8.0299999999997507</v>
      </c>
      <c r="S1742" s="26">
        <v>6.4200000000000701</v>
      </c>
      <c r="T1742" s="26">
        <v>0.39000000000032697</v>
      </c>
      <c r="U1742" s="27">
        <v>3.60642659406169</v>
      </c>
      <c r="V1742" s="17">
        <v>7.30761563701172</v>
      </c>
      <c r="W1742" s="22">
        <f>IFERROR(Table1[[#This Row],[MutualInformation]]/Table1[[#This Row],[MutualInformationPotential]],0)</f>
        <v>0.49351618547037518</v>
      </c>
      <c r="X1742" s="27">
        <v>0.256866089715935</v>
      </c>
      <c r="Y1742" s="27">
        <v>0.62240735263359004</v>
      </c>
      <c r="Z1742" s="27">
        <f>IFERROR(Table1[[#This Row],[MutualInformationVsOutcome]]/Table1[[#This Row],[MutualInformationVsOutcomePotential]],0)</f>
        <v>0.41269771095900204</v>
      </c>
      <c r="AA1742" s="26">
        <v>221</v>
      </c>
      <c r="AB1742" s="26">
        <v>562</v>
      </c>
      <c r="AC1742" s="26">
        <v>74</v>
      </c>
      <c r="AD1742" s="26">
        <v>143</v>
      </c>
      <c r="AE1742" s="27" t="s">
        <v>157</v>
      </c>
      <c r="AF17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42" s="17" t="str">
        <f>RIGHT(Table1[[#This Row],[AlgorithmFunc]],LEN(Table1[[#This Row],[AlgorithmFunc]])-16)</f>
        <v>ClusterImportance</v>
      </c>
      <c r="AH1742" s="27">
        <f>Table1[[#This Row],['# CM TP]]+Table1[[#This Row],['# CM TN]]</f>
        <v>783</v>
      </c>
      <c r="AI1742" s="27">
        <f>Table1[[#This Row],['# CM FP]]+Table1[[#This Row],['# CM FN]]</f>
        <v>217</v>
      </c>
      <c r="AJ1742" s="27">
        <f>Table1[[#This Row],['# CM TP]]+Table1[[#This Row],['# CM FP]]</f>
        <v>295</v>
      </c>
      <c r="AK1742" s="27">
        <f>Table1[[#This Row],['# CM TN]]+Table1[[#This Row],['# CM FN]]</f>
        <v>705</v>
      </c>
      <c r="AL1742" s="27">
        <f>Table1[[#This Row],[GT_T]]+Table1[[#This Row],[GT_F]]</f>
        <v>1000</v>
      </c>
      <c r="AM1742" s="27">
        <f>IFERROR((Table1[[#This Row],['# CM TP]]+Table1[[#This Row],['# CM TN]])/Table1[[#This Row],[GT_TOT]], 0)</f>
        <v>0.78300000000000003</v>
      </c>
      <c r="AN1742" s="27">
        <f>IFERROR(((Table1[[#This Row],[GT_T]]*Table1[[#This Row],[GT_ML_P]]/Table1[[#This Row],[GT_TOT]])+(Table1[[#This Row],[GT_F]]*Table1[[#This Row],[GT_ML_N]]/Table1[[#This Row],[GT_TOT]]))/Table1[[#This Row],[GT_TOT]],0)</f>
        <v>0.38397000000000003</v>
      </c>
      <c r="AO1742" s="27">
        <f>(Table1[[#This Row],[OBS_ACC]]-Table1[[#This Row],[EXP_ACC]])/(1-Table1[[#This Row],[EXP_ACC]])</f>
        <v>0.64774442803110244</v>
      </c>
      <c r="AP1742" s="27">
        <f>Table1[[#This Row],['# CM TP]]+Table1[[#This Row],['# CM FN]]</f>
        <v>364</v>
      </c>
      <c r="AQ1742" s="27">
        <f>Table1[[#This Row],['# CM TN]]+Table1[[#This Row],['# CM FP]]</f>
        <v>636</v>
      </c>
      <c r="AR1742" s="29">
        <f>IFERROR(Table1[[#This Row],[NUM_T]]/(Table1[[#This Row],[NUM_T]]+Table1[[#This Row],[NUM_F]]),0)</f>
        <v>0.36399999999999999</v>
      </c>
      <c r="AS1742" s="29">
        <f>IFERROR(((LEN(Table1[[#This Row],[Predictors]])-LEN(SUBSTITUTE(Table1[[#This Row],[Predictors]],"_","")))/Table1[[#This Row],[NumPredictors]])-Table1[[#This Row],[P_se]],0)</f>
        <v>0.46666666666666667</v>
      </c>
      <c r="AT1742" s="29">
        <f>IFERROR((LEN(Table1[[#This Row],[Predictors]])-LEN(SUBSTITUTE(Table1[[#This Row],[Predictors]],".","")))/Table1[[#This Row],[NumPredictors]],0)</f>
        <v>0.5</v>
      </c>
      <c r="AU174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2" s="29">
        <f>1-(Table1[[#This Row],[P_2gram]]+Table1[[#This Row],[P_order]]+Table1[[#This Row],[P_se]])</f>
        <v>3.3333333333333326E-2</v>
      </c>
    </row>
    <row r="1743" spans="1:48" x14ac:dyDescent="0.25">
      <c r="A1743" s="26">
        <v>65</v>
      </c>
      <c r="B1743" s="26" t="s">
        <v>645</v>
      </c>
      <c r="C1743" s="26" t="s">
        <v>190</v>
      </c>
      <c r="D1743" s="26" t="s">
        <v>1510</v>
      </c>
      <c r="E1743" s="26">
        <v>4000</v>
      </c>
      <c r="F17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43" s="26" t="s">
        <v>528</v>
      </c>
      <c r="H1743" s="27">
        <v>1</v>
      </c>
      <c r="I1743" s="28">
        <v>42785.067824074074</v>
      </c>
      <c r="J1743" s="26" t="s">
        <v>45</v>
      </c>
      <c r="K1743" s="26" t="s">
        <v>11</v>
      </c>
      <c r="L1743" t="str">
        <f>SUBSTITUTE(SUBSTITUTE(Table1[[#This Row],[PredictorSetsOrig]],"task","act"),"startend","se")</f>
        <v>order</v>
      </c>
      <c r="M1743" s="14" t="s">
        <v>436</v>
      </c>
      <c r="N1743" s="27">
        <v>10</v>
      </c>
      <c r="O1743" s="27">
        <f>IF(Table1[[#This Row],[Algorithm]]="None",0,IF(Table1[[#This Row],[NumPredictors]]&lt;=5,5,IF(Table1[[#This Row],[NumPredictors]]&lt;=10,10,IF(Table1[[#This Row],[NumPredictors]]&lt;=30,30,50))))</f>
        <v>10</v>
      </c>
      <c r="P1743" s="29">
        <v>0.78300000000000003</v>
      </c>
      <c r="Q1743" s="29">
        <v>0.78866666666666696</v>
      </c>
      <c r="R1743" s="26">
        <v>147.97999999999999</v>
      </c>
      <c r="S1743" s="26">
        <v>3.7999999999992702</v>
      </c>
      <c r="T1743" s="26">
        <v>0.82999999999810803</v>
      </c>
      <c r="U1743" s="27">
        <v>2.3767699345486402</v>
      </c>
      <c r="V1743" s="17">
        <v>7.01301931468352</v>
      </c>
      <c r="W1743" s="22">
        <f>IFERROR(Table1[[#This Row],[MutualInformation]]/Table1[[#This Row],[MutualInformationPotential]],0)</f>
        <v>0.33890822595800846</v>
      </c>
      <c r="X1743" s="27">
        <v>0.22377648329906999</v>
      </c>
      <c r="Y1743" s="27">
        <v>0.56006170686872503</v>
      </c>
      <c r="Z1743" s="27">
        <f>IFERROR(Table1[[#This Row],[MutualInformationVsOutcome]]/Table1[[#This Row],[MutualInformationVsOutcomePotential]],0)</f>
        <v>0.39955683553191362</v>
      </c>
      <c r="AA1743" s="26">
        <v>229</v>
      </c>
      <c r="AB1743" s="26">
        <v>554</v>
      </c>
      <c r="AC1743" s="26">
        <v>82</v>
      </c>
      <c r="AD1743" s="26">
        <v>135</v>
      </c>
      <c r="AE1743" s="27" t="s">
        <v>548</v>
      </c>
      <c r="AF17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743" s="17" t="str">
        <f>RIGHT(Table1[[#This Row],[AlgorithmFunc]],LEN(Table1[[#This Row],[AlgorithmFunc]])-16)</f>
        <v>Recursive</v>
      </c>
      <c r="AH1743" s="27">
        <f>Table1[[#This Row],['# CM TP]]+Table1[[#This Row],['# CM TN]]</f>
        <v>783</v>
      </c>
      <c r="AI1743" s="27">
        <f>Table1[[#This Row],['# CM FP]]+Table1[[#This Row],['# CM FN]]</f>
        <v>217</v>
      </c>
      <c r="AJ1743" s="27">
        <f>Table1[[#This Row],['# CM TP]]+Table1[[#This Row],['# CM FP]]</f>
        <v>311</v>
      </c>
      <c r="AK1743" s="27">
        <f>Table1[[#This Row],['# CM TN]]+Table1[[#This Row],['# CM FN]]</f>
        <v>689</v>
      </c>
      <c r="AL1743" s="27">
        <f>Table1[[#This Row],[GT_T]]+Table1[[#This Row],[GT_F]]</f>
        <v>1000</v>
      </c>
      <c r="AM1743" s="27">
        <f>IFERROR((Table1[[#This Row],['# CM TP]]+Table1[[#This Row],['# CM TN]])/Table1[[#This Row],[GT_TOT]], 0)</f>
        <v>0.78300000000000003</v>
      </c>
      <c r="AN1743" s="27">
        <f>IFERROR(((Table1[[#This Row],[GT_T]]*Table1[[#This Row],[GT_ML_P]]/Table1[[#This Row],[GT_TOT]])+(Table1[[#This Row],[GT_F]]*Table1[[#This Row],[GT_ML_N]]/Table1[[#This Row],[GT_TOT]]))/Table1[[#This Row],[GT_TOT]],0)</f>
        <v>0.39302599999999999</v>
      </c>
      <c r="AO1743" s="27">
        <f>(Table1[[#This Row],[OBS_ACC]]-Table1[[#This Row],[EXP_ACC]])/(1-Table1[[#This Row],[EXP_ACC]])</f>
        <v>0.64248880512180095</v>
      </c>
      <c r="AP1743" s="27">
        <f>Table1[[#This Row],['# CM TP]]+Table1[[#This Row],['# CM FN]]</f>
        <v>364</v>
      </c>
      <c r="AQ1743" s="27">
        <f>Table1[[#This Row],['# CM TN]]+Table1[[#This Row],['# CM FP]]</f>
        <v>636</v>
      </c>
      <c r="AR1743" s="29">
        <f>IFERROR(Table1[[#This Row],[NUM_T]]/(Table1[[#This Row],[NUM_T]]+Table1[[#This Row],[NUM_F]]),0)</f>
        <v>0.36399999999999999</v>
      </c>
      <c r="AS1743" s="29">
        <f>IFERROR(((LEN(Table1[[#This Row],[Predictors]])-LEN(SUBSTITUTE(Table1[[#This Row],[Predictors]],"_","")))/Table1[[#This Row],[NumPredictors]])-Table1[[#This Row],[P_se]],0)</f>
        <v>0</v>
      </c>
      <c r="AT1743" s="29">
        <f>IFERROR((LEN(Table1[[#This Row],[Predictors]])-LEN(SUBSTITUTE(Table1[[#This Row],[Predictors]],".","")))/Table1[[#This Row],[NumPredictors]],0)</f>
        <v>1</v>
      </c>
      <c r="AU174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3" s="29">
        <f>1-(Table1[[#This Row],[P_2gram]]+Table1[[#This Row],[P_order]]+Table1[[#This Row],[P_se]])</f>
        <v>0</v>
      </c>
    </row>
    <row r="1744" spans="1:48" x14ac:dyDescent="0.25">
      <c r="A1744" s="26">
        <v>16</v>
      </c>
      <c r="B1744" s="26" t="s">
        <v>645</v>
      </c>
      <c r="C1744" s="26" t="s">
        <v>190</v>
      </c>
      <c r="D1744" s="26" t="s">
        <v>1510</v>
      </c>
      <c r="E1744" s="26">
        <v>4000</v>
      </c>
      <c r="F17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44" s="26" t="s">
        <v>681</v>
      </c>
      <c r="H1744" s="27">
        <v>1</v>
      </c>
      <c r="I1744" s="28">
        <v>42795.354687500003</v>
      </c>
      <c r="J1744" s="27" t="s">
        <v>28</v>
      </c>
      <c r="K1744" s="28" t="s">
        <v>11</v>
      </c>
      <c r="L1744" t="str">
        <f>SUBSTITUTE(SUBSTITUTE(Table1[[#This Row],[PredictorSetsOrig]],"task","act"),"startend","se")</f>
        <v>act,se,2gram,order</v>
      </c>
      <c r="M1744" s="14" t="s">
        <v>20</v>
      </c>
      <c r="N1744" s="27">
        <v>5</v>
      </c>
      <c r="O1744" s="27">
        <f>IF(Table1[[#This Row],[Algorithm]]="None",0,IF(Table1[[#This Row],[NumPredictors]]&lt;=5,5,IF(Table1[[#This Row],[NumPredictors]]&lt;=10,10,IF(Table1[[#This Row],[NumPredictors]]&lt;=30,30,50))))</f>
        <v>5</v>
      </c>
      <c r="P1744" s="29">
        <v>0.78300000000000003</v>
      </c>
      <c r="Q1744" s="29">
        <v>0.78333333333333299</v>
      </c>
      <c r="R1744" s="26">
        <v>59.530000000000697</v>
      </c>
      <c r="S1744" s="26">
        <v>3.5500000000001801</v>
      </c>
      <c r="T1744" s="26">
        <v>1.6899999999996</v>
      </c>
      <c r="U1744" s="27">
        <v>3.16151474149919</v>
      </c>
      <c r="V1744" s="17">
        <v>7.30761563701172</v>
      </c>
      <c r="W1744" s="22">
        <f>IFERROR(Table1[[#This Row],[MutualInformation]]/Table1[[#This Row],[MutualInformationPotential]],0)</f>
        <v>0.43263287213502355</v>
      </c>
      <c r="X1744" s="27">
        <v>0.20253632625109799</v>
      </c>
      <c r="Y1744" s="27">
        <v>0.62240735263359004</v>
      </c>
      <c r="Z1744" s="27">
        <f>IFERROR(Table1[[#This Row],[MutualInformationVsOutcome]]/Table1[[#This Row],[MutualInformationVsOutcomePotential]],0)</f>
        <v>0.32540799107546969</v>
      </c>
      <c r="AA1744" s="26">
        <v>220</v>
      </c>
      <c r="AB1744" s="26">
        <v>563</v>
      </c>
      <c r="AC1744" s="26">
        <v>73</v>
      </c>
      <c r="AD1744" s="26">
        <v>144</v>
      </c>
      <c r="AE1744" s="27" t="s">
        <v>251</v>
      </c>
      <c r="AF17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744" s="17" t="str">
        <f>RIGHT(Table1[[#This Row],[AlgorithmFunc]],LEN(Table1[[#This Row],[AlgorithmFunc]])-16)</f>
        <v>ClusterDuplicates</v>
      </c>
      <c r="AH1744" s="27">
        <f>Table1[[#This Row],['# CM TP]]+Table1[[#This Row],['# CM TN]]</f>
        <v>783</v>
      </c>
      <c r="AI1744" s="27">
        <f>Table1[[#This Row],['# CM FP]]+Table1[[#This Row],['# CM FN]]</f>
        <v>217</v>
      </c>
      <c r="AJ1744" s="27">
        <f>Table1[[#This Row],['# CM TP]]+Table1[[#This Row],['# CM FP]]</f>
        <v>293</v>
      </c>
      <c r="AK1744" s="27">
        <f>Table1[[#This Row],['# CM TN]]+Table1[[#This Row],['# CM FN]]</f>
        <v>707</v>
      </c>
      <c r="AL1744" s="27">
        <f>Table1[[#This Row],[GT_T]]+Table1[[#This Row],[GT_F]]</f>
        <v>1000</v>
      </c>
      <c r="AM1744" s="27">
        <f>IFERROR((Table1[[#This Row],['# CM TP]]+Table1[[#This Row],['# CM TN]])/Table1[[#This Row],[GT_TOT]], 0)</f>
        <v>0.78300000000000003</v>
      </c>
      <c r="AN1744" s="27">
        <f>IFERROR(((Table1[[#This Row],[GT_T]]*Table1[[#This Row],[GT_ML_P]]/Table1[[#This Row],[GT_TOT]])+(Table1[[#This Row],[GT_F]]*Table1[[#This Row],[GT_ML_N]]/Table1[[#This Row],[GT_TOT]]))/Table1[[#This Row],[GT_TOT]],0)</f>
        <v>0.38283800000000001</v>
      </c>
      <c r="AO1744" s="27">
        <f>(Table1[[#This Row],[OBS_ACC]]-Table1[[#This Row],[EXP_ACC]])/(1-Table1[[#This Row],[EXP_ACC]])</f>
        <v>0.64839053603429897</v>
      </c>
      <c r="AP1744" s="27">
        <f>Table1[[#This Row],['# CM TP]]+Table1[[#This Row],['# CM FN]]</f>
        <v>364</v>
      </c>
      <c r="AQ1744" s="27">
        <f>Table1[[#This Row],['# CM TN]]+Table1[[#This Row],['# CM FP]]</f>
        <v>636</v>
      </c>
      <c r="AR1744" s="29">
        <f>IFERROR(Table1[[#This Row],[NUM_T]]/(Table1[[#This Row],[NUM_T]]+Table1[[#This Row],[NUM_F]]),0)</f>
        <v>0.36399999999999999</v>
      </c>
      <c r="AS1744" s="29">
        <f>IFERROR(((LEN(Table1[[#This Row],[Predictors]])-LEN(SUBSTITUTE(Table1[[#This Row],[Predictors]],"_","")))/Table1[[#This Row],[NumPredictors]])-Table1[[#This Row],[P_se]],0)</f>
        <v>0.2</v>
      </c>
      <c r="AT1744" s="29">
        <f>IFERROR((LEN(Table1[[#This Row],[Predictors]])-LEN(SUBSTITUTE(Table1[[#This Row],[Predictors]],".","")))/Table1[[#This Row],[NumPredictors]],0)</f>
        <v>0.4</v>
      </c>
      <c r="AU174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4" s="29">
        <f>1-(Table1[[#This Row],[P_2gram]]+Table1[[#This Row],[P_order]]+Table1[[#This Row],[P_se]])</f>
        <v>0.39999999999999991</v>
      </c>
    </row>
    <row r="1745" spans="1:48" x14ac:dyDescent="0.25">
      <c r="A1745" s="26">
        <v>29</v>
      </c>
      <c r="B1745" s="26" t="s">
        <v>645</v>
      </c>
      <c r="C1745" s="26" t="s">
        <v>190</v>
      </c>
      <c r="D1745" s="26" t="s">
        <v>1510</v>
      </c>
      <c r="E1745" s="26">
        <v>4000</v>
      </c>
      <c r="F17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45" s="26" t="s">
        <v>681</v>
      </c>
      <c r="H1745" s="27">
        <v>1</v>
      </c>
      <c r="I1745" s="28">
        <v>42795.358159722222</v>
      </c>
      <c r="J1745" s="27" t="s">
        <v>37</v>
      </c>
      <c r="K1745" s="28" t="s">
        <v>11</v>
      </c>
      <c r="L1745" t="str">
        <f>SUBSTITUTE(SUBSTITUTE(Table1[[#This Row],[PredictorSetsOrig]],"task","act"),"startend","se")</f>
        <v>act,2gram,order</v>
      </c>
      <c r="M1745" s="14" t="s">
        <v>24</v>
      </c>
      <c r="N1745" s="27">
        <v>5</v>
      </c>
      <c r="O1745" s="27">
        <f>IF(Table1[[#This Row],[Algorithm]]="None",0,IF(Table1[[#This Row],[NumPredictors]]&lt;=5,5,IF(Table1[[#This Row],[NumPredictors]]&lt;=10,10,IF(Table1[[#This Row],[NumPredictors]]&lt;=30,30,50))))</f>
        <v>5</v>
      </c>
      <c r="P1745" s="29">
        <v>0.78300000000000003</v>
      </c>
      <c r="Q1745" s="29">
        <v>0.78333333333333299</v>
      </c>
      <c r="R1745" s="26">
        <v>2.38000000000011</v>
      </c>
      <c r="S1745" s="26">
        <v>3.4499999999998199</v>
      </c>
      <c r="T1745" s="26">
        <v>1.6100000000005801</v>
      </c>
      <c r="U1745" s="27">
        <v>3.16151474149919</v>
      </c>
      <c r="V1745" s="17">
        <v>7.30761563701172</v>
      </c>
      <c r="W1745" s="22">
        <f>IFERROR(Table1[[#This Row],[MutualInformation]]/Table1[[#This Row],[MutualInformationPotential]],0)</f>
        <v>0.43263287213502355</v>
      </c>
      <c r="X1745" s="27">
        <v>0.20253632625109799</v>
      </c>
      <c r="Y1745" s="27">
        <v>0.62240735263359004</v>
      </c>
      <c r="Z1745" s="27">
        <f>IFERROR(Table1[[#This Row],[MutualInformationVsOutcome]]/Table1[[#This Row],[MutualInformationVsOutcomePotential]],0)</f>
        <v>0.32540799107546969</v>
      </c>
      <c r="AA1745" s="26">
        <v>220</v>
      </c>
      <c r="AB1745" s="26">
        <v>563</v>
      </c>
      <c r="AC1745" s="26">
        <v>73</v>
      </c>
      <c r="AD1745" s="26">
        <v>144</v>
      </c>
      <c r="AE1745" s="27" t="s">
        <v>251</v>
      </c>
      <c r="AF17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745" s="17" t="str">
        <f>RIGHT(Table1[[#This Row],[AlgorithmFunc]],LEN(Table1[[#This Row],[AlgorithmFunc]])-16)</f>
        <v>Cluster</v>
      </c>
      <c r="AH1745" s="27">
        <f>Table1[[#This Row],['# CM TP]]+Table1[[#This Row],['# CM TN]]</f>
        <v>783</v>
      </c>
      <c r="AI1745" s="27">
        <f>Table1[[#This Row],['# CM FP]]+Table1[[#This Row],['# CM FN]]</f>
        <v>217</v>
      </c>
      <c r="AJ1745" s="27">
        <f>Table1[[#This Row],['# CM TP]]+Table1[[#This Row],['# CM FP]]</f>
        <v>293</v>
      </c>
      <c r="AK1745" s="27">
        <f>Table1[[#This Row],['# CM TN]]+Table1[[#This Row],['# CM FN]]</f>
        <v>707</v>
      </c>
      <c r="AL1745" s="27">
        <f>Table1[[#This Row],[GT_T]]+Table1[[#This Row],[GT_F]]</f>
        <v>1000</v>
      </c>
      <c r="AM1745" s="27">
        <f>IFERROR((Table1[[#This Row],['# CM TP]]+Table1[[#This Row],['# CM TN]])/Table1[[#This Row],[GT_TOT]], 0)</f>
        <v>0.78300000000000003</v>
      </c>
      <c r="AN1745" s="27">
        <f>IFERROR(((Table1[[#This Row],[GT_T]]*Table1[[#This Row],[GT_ML_P]]/Table1[[#This Row],[GT_TOT]])+(Table1[[#This Row],[GT_F]]*Table1[[#This Row],[GT_ML_N]]/Table1[[#This Row],[GT_TOT]]))/Table1[[#This Row],[GT_TOT]],0)</f>
        <v>0.38283800000000001</v>
      </c>
      <c r="AO1745" s="27">
        <f>(Table1[[#This Row],[OBS_ACC]]-Table1[[#This Row],[EXP_ACC]])/(1-Table1[[#This Row],[EXP_ACC]])</f>
        <v>0.64839053603429897</v>
      </c>
      <c r="AP1745" s="27">
        <f>Table1[[#This Row],['# CM TP]]+Table1[[#This Row],['# CM FN]]</f>
        <v>364</v>
      </c>
      <c r="AQ1745" s="27">
        <f>Table1[[#This Row],['# CM TN]]+Table1[[#This Row],['# CM FP]]</f>
        <v>636</v>
      </c>
      <c r="AR1745" s="29">
        <f>IFERROR(Table1[[#This Row],[NUM_T]]/(Table1[[#This Row],[NUM_T]]+Table1[[#This Row],[NUM_F]]),0)</f>
        <v>0.36399999999999999</v>
      </c>
      <c r="AS1745" s="29">
        <f>IFERROR(((LEN(Table1[[#This Row],[Predictors]])-LEN(SUBSTITUTE(Table1[[#This Row],[Predictors]],"_","")))/Table1[[#This Row],[NumPredictors]])-Table1[[#This Row],[P_se]],0)</f>
        <v>0.2</v>
      </c>
      <c r="AT1745" s="29">
        <f>IFERROR((LEN(Table1[[#This Row],[Predictors]])-LEN(SUBSTITUTE(Table1[[#This Row],[Predictors]],".","")))/Table1[[#This Row],[NumPredictors]],0)</f>
        <v>0.4</v>
      </c>
      <c r="AU174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5" s="29">
        <f>1-(Table1[[#This Row],[P_2gram]]+Table1[[#This Row],[P_order]]+Table1[[#This Row],[P_se]])</f>
        <v>0.39999999999999991</v>
      </c>
    </row>
    <row r="1746" spans="1:48" x14ac:dyDescent="0.25">
      <c r="A1746" s="26">
        <v>55</v>
      </c>
      <c r="B1746" s="26" t="s">
        <v>645</v>
      </c>
      <c r="C1746" s="26" t="s">
        <v>190</v>
      </c>
      <c r="D1746" s="26" t="s">
        <v>1510</v>
      </c>
      <c r="E1746" s="26">
        <v>4000</v>
      </c>
      <c r="F17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46" s="26" t="s">
        <v>681</v>
      </c>
      <c r="H1746" s="27">
        <v>1</v>
      </c>
      <c r="I1746" s="28">
        <v>42795.464849537035</v>
      </c>
      <c r="J1746" s="27" t="s">
        <v>45</v>
      </c>
      <c r="K1746" s="28" t="s">
        <v>11</v>
      </c>
      <c r="L1746" t="str">
        <f>SUBSTITUTE(SUBSTITUTE(Table1[[#This Row],[PredictorSetsOrig]],"task","act"),"startend","se")</f>
        <v>2gram,order</v>
      </c>
      <c r="M1746" s="14" t="s">
        <v>438</v>
      </c>
      <c r="N1746" s="27">
        <v>5</v>
      </c>
      <c r="O1746" s="27">
        <f>IF(Table1[[#This Row],[Algorithm]]="None",0,IF(Table1[[#This Row],[NumPredictors]]&lt;=5,5,IF(Table1[[#This Row],[NumPredictors]]&lt;=10,10,IF(Table1[[#This Row],[NumPredictors]]&lt;=30,30,50))))</f>
        <v>5</v>
      </c>
      <c r="P1746" s="29">
        <v>0.78300000000000003</v>
      </c>
      <c r="Q1746" s="29">
        <v>0.79733333333333301</v>
      </c>
      <c r="R1746" s="26">
        <v>361.04000000000099</v>
      </c>
      <c r="S1746" s="26">
        <v>4.1899999999986903</v>
      </c>
      <c r="T1746" s="26">
        <v>1.55999999999949</v>
      </c>
      <c r="U1746" s="27">
        <v>2.6947884545134899</v>
      </c>
      <c r="V1746" s="17">
        <v>7.30761563701172</v>
      </c>
      <c r="W1746" s="22">
        <f>IFERROR(Table1[[#This Row],[MutualInformation]]/Table1[[#This Row],[MutualInformationPotential]],0)</f>
        <v>0.36876439434839531</v>
      </c>
      <c r="X1746" s="27">
        <v>0.220777330664262</v>
      </c>
      <c r="Y1746" s="27">
        <v>0.62240735263359004</v>
      </c>
      <c r="Z1746" s="27">
        <f>IFERROR(Table1[[#This Row],[MutualInformationVsOutcome]]/Table1[[#This Row],[MutualInformationVsOutcomePotential]],0)</f>
        <v>0.35471517123004359</v>
      </c>
      <c r="AA1746" s="26">
        <v>214</v>
      </c>
      <c r="AB1746" s="26">
        <v>569</v>
      </c>
      <c r="AC1746" s="26">
        <v>67</v>
      </c>
      <c r="AD1746" s="26">
        <v>150</v>
      </c>
      <c r="AE1746" s="27" t="s">
        <v>687</v>
      </c>
      <c r="AF17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746" s="17" t="str">
        <f>RIGHT(Table1[[#This Row],[AlgorithmFunc]],LEN(Table1[[#This Row],[AlgorithmFunc]])-16)</f>
        <v>Recursive</v>
      </c>
      <c r="AH1746" s="27">
        <f>Table1[[#This Row],['# CM TP]]+Table1[[#This Row],['# CM TN]]</f>
        <v>783</v>
      </c>
      <c r="AI1746" s="27">
        <f>Table1[[#This Row],['# CM FP]]+Table1[[#This Row],['# CM FN]]</f>
        <v>217</v>
      </c>
      <c r="AJ1746" s="27">
        <f>Table1[[#This Row],['# CM TP]]+Table1[[#This Row],['# CM FP]]</f>
        <v>281</v>
      </c>
      <c r="AK1746" s="27">
        <f>Table1[[#This Row],['# CM TN]]+Table1[[#This Row],['# CM FN]]</f>
        <v>719</v>
      </c>
      <c r="AL1746" s="27">
        <f>Table1[[#This Row],[GT_T]]+Table1[[#This Row],[GT_F]]</f>
        <v>1000</v>
      </c>
      <c r="AM1746" s="27">
        <f>IFERROR((Table1[[#This Row],['# CM TP]]+Table1[[#This Row],['# CM TN]])/Table1[[#This Row],[GT_TOT]], 0)</f>
        <v>0.78300000000000003</v>
      </c>
      <c r="AN1746" s="27">
        <f>IFERROR(((Table1[[#This Row],[GT_T]]*Table1[[#This Row],[GT_ML_P]]/Table1[[#This Row],[GT_TOT]])+(Table1[[#This Row],[GT_F]]*Table1[[#This Row],[GT_ML_N]]/Table1[[#This Row],[GT_TOT]]))/Table1[[#This Row],[GT_TOT]],0)</f>
        <v>0.37604599999999999</v>
      </c>
      <c r="AO1746" s="27">
        <f>(Table1[[#This Row],[OBS_ACC]]-Table1[[#This Row],[EXP_ACC]])/(1-Table1[[#This Row],[EXP_ACC]])</f>
        <v>0.65221795196440768</v>
      </c>
      <c r="AP1746" s="27">
        <f>Table1[[#This Row],['# CM TP]]+Table1[[#This Row],['# CM FN]]</f>
        <v>364</v>
      </c>
      <c r="AQ1746" s="27">
        <f>Table1[[#This Row],['# CM TN]]+Table1[[#This Row],['# CM FP]]</f>
        <v>636</v>
      </c>
      <c r="AR1746" s="29">
        <f>IFERROR(Table1[[#This Row],[NUM_T]]/(Table1[[#This Row],[NUM_T]]+Table1[[#This Row],[NUM_F]]),0)</f>
        <v>0.36399999999999999</v>
      </c>
      <c r="AS1746" s="29">
        <f>IFERROR(((LEN(Table1[[#This Row],[Predictors]])-LEN(SUBSTITUTE(Table1[[#This Row],[Predictors]],"_","")))/Table1[[#This Row],[NumPredictors]])-Table1[[#This Row],[P_se]],0)</f>
        <v>0.8</v>
      </c>
      <c r="AT1746" s="29">
        <f>IFERROR((LEN(Table1[[#This Row],[Predictors]])-LEN(SUBSTITUTE(Table1[[#This Row],[Predictors]],".","")))/Table1[[#This Row],[NumPredictors]],0)</f>
        <v>0.2</v>
      </c>
      <c r="AU174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6" s="29">
        <f>1-(Table1[[#This Row],[P_2gram]]+Table1[[#This Row],[P_order]]+Table1[[#This Row],[P_se]])</f>
        <v>0</v>
      </c>
    </row>
    <row r="1747" spans="1:48" x14ac:dyDescent="0.25">
      <c r="A1747">
        <v>79</v>
      </c>
      <c r="B1747" t="s">
        <v>645</v>
      </c>
      <c r="C1747" t="s">
        <v>190</v>
      </c>
      <c r="D1747" s="26" t="s">
        <v>1510</v>
      </c>
      <c r="E1747">
        <v>20000</v>
      </c>
      <c r="F17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47" t="s">
        <v>719</v>
      </c>
      <c r="H1747" s="3">
        <v>1</v>
      </c>
      <c r="I1747" s="1">
        <v>42797.995381944442</v>
      </c>
      <c r="J1747" t="s">
        <v>159</v>
      </c>
      <c r="K1747" t="s">
        <v>11</v>
      </c>
      <c r="L1747" t="str">
        <f>SUBSTITUTE(SUBSTITUTE(Table1[[#This Row],[PredictorSetsOrig]],"task","act"),"startend","se")</f>
        <v>act,se,2gram</v>
      </c>
      <c r="M1747" s="14" t="s">
        <v>16</v>
      </c>
      <c r="N1747" s="27">
        <v>10</v>
      </c>
      <c r="O1747" s="3">
        <f>IF(Table1[[#This Row],[Algorithm]]="None",0,IF(Table1[[#This Row],[NumPredictors]]&lt;=5,5,IF(Table1[[#This Row],[NumPredictors]]&lt;=10,10,IF(Table1[[#This Row],[NumPredictors]]&lt;=30,30,50))))</f>
        <v>10</v>
      </c>
      <c r="P1747" s="2">
        <v>0.78239999999999998</v>
      </c>
      <c r="Q1747" s="2">
        <v>0.80213333333333303</v>
      </c>
      <c r="R1747" s="1">
        <v>801.5</v>
      </c>
      <c r="S1747" s="3">
        <v>17.0299999999988</v>
      </c>
      <c r="T1747" s="1">
        <v>2.57000000000698</v>
      </c>
      <c r="U1747" s="3">
        <v>3.9493067669755799</v>
      </c>
      <c r="V1747" s="17">
        <v>8.0938529963357908</v>
      </c>
      <c r="W1747" s="22">
        <f>IFERROR(Table1[[#This Row],[MutualInformation]]/Table1[[#This Row],[MutualInformationPotential]],0)</f>
        <v>0.48793902839148307</v>
      </c>
      <c r="X1747" s="27">
        <v>0.203946646404805</v>
      </c>
      <c r="Y1747" s="3">
        <v>0.49001185436299</v>
      </c>
      <c r="Z1747" s="3">
        <f>IFERROR(Table1[[#This Row],[MutualInformationVsOutcome]]/Table1[[#This Row],[MutualInformationVsOutcomePotential]],0)</f>
        <v>0.41620757659002638</v>
      </c>
      <c r="AA1747">
        <v>104</v>
      </c>
      <c r="AB1747">
        <v>3808</v>
      </c>
      <c r="AC1747">
        <v>33</v>
      </c>
      <c r="AD1747">
        <v>1055</v>
      </c>
      <c r="AE1747" s="3" t="s">
        <v>788</v>
      </c>
      <c r="AF17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747" s="17" t="str">
        <f>RIGHT(Table1[[#This Row],[AlgorithmFunc]],LEN(Table1[[#This Row],[AlgorithmFunc]])-16)</f>
        <v>LASSORepeated</v>
      </c>
      <c r="AH1747" s="3">
        <f>Table1[[#This Row],['# CM TP]]+Table1[[#This Row],['# CM TN]]</f>
        <v>3912</v>
      </c>
      <c r="AI1747" s="3">
        <f>Table1[[#This Row],['# CM FP]]+Table1[[#This Row],['# CM FN]]</f>
        <v>1088</v>
      </c>
      <c r="AJ1747" s="3">
        <f>Table1[[#This Row],['# CM TP]]+Table1[[#This Row],['# CM FP]]</f>
        <v>137</v>
      </c>
      <c r="AK1747" s="3">
        <f>Table1[[#This Row],['# CM TN]]+Table1[[#This Row],['# CM FN]]</f>
        <v>4863</v>
      </c>
      <c r="AL1747" s="3">
        <f>Table1[[#This Row],[GT_T]]+Table1[[#This Row],[GT_F]]</f>
        <v>5000</v>
      </c>
      <c r="AM1747" s="3">
        <f>IFERROR((Table1[[#This Row],['# CM TP]]+Table1[[#This Row],['# CM TN]])/Table1[[#This Row],[GT_TOT]], 0)</f>
        <v>0.78239999999999998</v>
      </c>
      <c r="AN1747" s="3">
        <f>IFERROR(((Table1[[#This Row],[GT_T]]*Table1[[#This Row],[GT_ML_P]]/Table1[[#This Row],[GT_TOT]])+(Table1[[#This Row],[GT_F]]*Table1[[#This Row],[GT_ML_N]]/Table1[[#This Row],[GT_TOT]]))/Table1[[#This Row],[GT_TOT]],0)</f>
        <v>0.23307551999999995</v>
      </c>
      <c r="AO1747" s="3">
        <f>(Table1[[#This Row],[OBS_ACC]]-Table1[[#This Row],[EXP_ACC]])/(1-Table1[[#This Row],[EXP_ACC]])</f>
        <v>0.716269325501254</v>
      </c>
      <c r="AP1747" s="3">
        <f>Table1[[#This Row],['# CM TP]]+Table1[[#This Row],['# CM FN]]</f>
        <v>1159</v>
      </c>
      <c r="AQ1747" s="3">
        <f>Table1[[#This Row],['# CM TN]]+Table1[[#This Row],['# CM FP]]</f>
        <v>3841</v>
      </c>
      <c r="AR1747" s="2">
        <f>IFERROR(Table1[[#This Row],[NUM_T]]/(Table1[[#This Row],[NUM_T]]+Table1[[#This Row],[NUM_F]]),0)</f>
        <v>0.23180000000000001</v>
      </c>
      <c r="AS1747" s="2">
        <f>IFERROR(((LEN(Table1[[#This Row],[Predictors]])-LEN(SUBSTITUTE(Table1[[#This Row],[Predictors]],"_","")))/Table1[[#This Row],[NumPredictors]])-Table1[[#This Row],[P_se]],0)</f>
        <v>0</v>
      </c>
      <c r="AT1747" s="2">
        <f>IFERROR((LEN(Table1[[#This Row],[Predictors]])-LEN(SUBSTITUTE(Table1[[#This Row],[Predictors]],".","")))/Table1[[#This Row],[NumPredictors]],0)</f>
        <v>0</v>
      </c>
      <c r="AU17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7" s="2">
        <f>1-(Table1[[#This Row],[P_2gram]]+Table1[[#This Row],[P_order]]+Table1[[#This Row],[P_se]])</f>
        <v>1</v>
      </c>
    </row>
    <row r="1748" spans="1:48" x14ac:dyDescent="0.25">
      <c r="A1748">
        <v>16</v>
      </c>
      <c r="B1748" t="s">
        <v>645</v>
      </c>
      <c r="C1748" t="s">
        <v>190</v>
      </c>
      <c r="D1748" s="26" t="s">
        <v>1510</v>
      </c>
      <c r="E1748">
        <v>4000</v>
      </c>
      <c r="F17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48" t="s">
        <v>698</v>
      </c>
      <c r="H1748" s="3">
        <v>1</v>
      </c>
      <c r="I1748" s="1">
        <v>42795.767337962963</v>
      </c>
      <c r="J1748" t="s">
        <v>51</v>
      </c>
      <c r="K1748" s="1" t="s">
        <v>11</v>
      </c>
      <c r="L1748" t="str">
        <f>SUBSTITUTE(SUBSTITUTE(Table1[[#This Row],[PredictorSetsOrig]],"task","act"),"startend","se")</f>
        <v>2gram</v>
      </c>
      <c r="M1748" s="14" t="s">
        <v>434</v>
      </c>
      <c r="N1748" s="27">
        <v>30</v>
      </c>
      <c r="O1748" s="3">
        <f>IF(Table1[[#This Row],[Algorithm]]="None",0,IF(Table1[[#This Row],[NumPredictors]]&lt;=5,5,IF(Table1[[#This Row],[NumPredictors]]&lt;=10,10,IF(Table1[[#This Row],[NumPredictors]]&lt;=30,30,50))))</f>
        <v>30</v>
      </c>
      <c r="P1748" s="2">
        <v>0.78200000000000003</v>
      </c>
      <c r="Q1748" s="2">
        <v>0.78300000000000003</v>
      </c>
      <c r="R1748">
        <v>7.4300000000002902</v>
      </c>
      <c r="S1748">
        <v>7.5200000000040701</v>
      </c>
      <c r="T1748">
        <v>0.75</v>
      </c>
      <c r="U1748" s="3">
        <v>3.6143216464935</v>
      </c>
      <c r="V1748" s="17">
        <v>7.30761563701172</v>
      </c>
      <c r="W1748" s="22">
        <f>IFERROR(Table1[[#This Row],[MutualInformation]]/Table1[[#This Row],[MutualInformationPotential]],0)</f>
        <v>0.49459657240148619</v>
      </c>
      <c r="X1748" s="27">
        <v>0.27348627212280802</v>
      </c>
      <c r="Y1748" s="3">
        <v>0.62240735263359004</v>
      </c>
      <c r="Z1748" s="3">
        <f>IFERROR(Table1[[#This Row],[MutualInformationVsOutcome]]/Table1[[#This Row],[MutualInformationVsOutcomePotential]],0)</f>
        <v>0.43940077340925765</v>
      </c>
      <c r="AA1748">
        <v>223</v>
      </c>
      <c r="AB1748">
        <v>559</v>
      </c>
      <c r="AC1748">
        <v>77</v>
      </c>
      <c r="AD1748">
        <v>141</v>
      </c>
      <c r="AE1748" s="3" t="s">
        <v>705</v>
      </c>
      <c r="AF17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48" s="17" t="str">
        <f>RIGHT(Table1[[#This Row],[AlgorithmFunc]],LEN(Table1[[#This Row],[AlgorithmFunc]])-16)</f>
        <v>ClusterImportance</v>
      </c>
      <c r="AH1748" s="3">
        <f>Table1[[#This Row],['# CM TP]]+Table1[[#This Row],['# CM TN]]</f>
        <v>782</v>
      </c>
      <c r="AI1748" s="3">
        <f>Table1[[#This Row],['# CM FP]]+Table1[[#This Row],['# CM FN]]</f>
        <v>218</v>
      </c>
      <c r="AJ1748" s="3">
        <f>Table1[[#This Row],['# CM TP]]+Table1[[#This Row],['# CM FP]]</f>
        <v>300</v>
      </c>
      <c r="AK1748" s="3">
        <f>Table1[[#This Row],['# CM TN]]+Table1[[#This Row],['# CM FN]]</f>
        <v>700</v>
      </c>
      <c r="AL1748" s="3">
        <f>Table1[[#This Row],[GT_T]]+Table1[[#This Row],[GT_F]]</f>
        <v>1000</v>
      </c>
      <c r="AM1748" s="3">
        <f>IFERROR((Table1[[#This Row],['# CM TP]]+Table1[[#This Row],['# CM TN]])/Table1[[#This Row],[GT_TOT]], 0)</f>
        <v>0.78200000000000003</v>
      </c>
      <c r="AN1748" s="3">
        <f>IFERROR(((Table1[[#This Row],[GT_T]]*Table1[[#This Row],[GT_ML_P]]/Table1[[#This Row],[GT_TOT]])+(Table1[[#This Row],[GT_F]]*Table1[[#This Row],[GT_ML_N]]/Table1[[#This Row],[GT_TOT]]))/Table1[[#This Row],[GT_TOT]],0)</f>
        <v>0.38719999999999999</v>
      </c>
      <c r="AO1748" s="3">
        <f>(Table1[[#This Row],[OBS_ACC]]-Table1[[#This Row],[EXP_ACC]])/(1-Table1[[#This Row],[EXP_ACC]])</f>
        <v>0.64425587467362933</v>
      </c>
      <c r="AP1748" s="3">
        <f>Table1[[#This Row],['# CM TP]]+Table1[[#This Row],['# CM FN]]</f>
        <v>364</v>
      </c>
      <c r="AQ1748" s="3">
        <f>Table1[[#This Row],['# CM TN]]+Table1[[#This Row],['# CM FP]]</f>
        <v>636</v>
      </c>
      <c r="AR1748" s="2">
        <f>IFERROR(Table1[[#This Row],[NUM_T]]/(Table1[[#This Row],[NUM_T]]+Table1[[#This Row],[NUM_F]]),0)</f>
        <v>0.36399999999999999</v>
      </c>
      <c r="AS1748" s="2">
        <f>IFERROR(((LEN(Table1[[#This Row],[Predictors]])-LEN(SUBSTITUTE(Table1[[#This Row],[Predictors]],"_","")))/Table1[[#This Row],[NumPredictors]])-Table1[[#This Row],[P_se]],0)</f>
        <v>1</v>
      </c>
      <c r="AT1748" s="2">
        <f>IFERROR((LEN(Table1[[#This Row],[Predictors]])-LEN(SUBSTITUTE(Table1[[#This Row],[Predictors]],".","")))/Table1[[#This Row],[NumPredictors]],0)</f>
        <v>0</v>
      </c>
      <c r="AU17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8" s="2">
        <f>1-(Table1[[#This Row],[P_2gram]]+Table1[[#This Row],[P_order]]+Table1[[#This Row],[P_se]])</f>
        <v>0</v>
      </c>
    </row>
    <row r="1749" spans="1:48" x14ac:dyDescent="0.25">
      <c r="A1749">
        <v>23</v>
      </c>
      <c r="B1749" t="s">
        <v>645</v>
      </c>
      <c r="C1749" t="s">
        <v>942</v>
      </c>
      <c r="D1749" t="s">
        <v>1509</v>
      </c>
      <c r="E1749">
        <v>1143</v>
      </c>
      <c r="F17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749" t="s">
        <v>1070</v>
      </c>
      <c r="H1749" s="3">
        <v>1</v>
      </c>
      <c r="I1749" s="1">
        <v>43119.133784722224</v>
      </c>
      <c r="J1749" t="s">
        <v>995</v>
      </c>
      <c r="K1749" t="s">
        <v>11</v>
      </c>
      <c r="L1749" t="str">
        <f>SUBSTITUTE(SUBSTITUTE(Table1[[#This Row],[PredictorSetsOrig]],"task","act"),"startend","se")</f>
        <v>act</v>
      </c>
      <c r="M1749" s="14" t="s">
        <v>12</v>
      </c>
      <c r="N1749" s="3">
        <v>10</v>
      </c>
      <c r="O1749" s="3">
        <f>IF(Table1[[#This Row],[Algorithm]]="None",0,IF(Table1[[#This Row],[NumPredictors]]&lt;=5,5,IF(Table1[[#This Row],[NumPredictors]]&lt;=10,10,IF(Table1[[#This Row],[NumPredictors]]&lt;=30,30,50))))</f>
        <v>10</v>
      </c>
      <c r="P1749" s="2">
        <v>0.77972027972028002</v>
      </c>
      <c r="Q1749" s="2">
        <v>0.838973162193699</v>
      </c>
      <c r="R1749" s="3">
        <v>0.469999999999345</v>
      </c>
      <c r="S1749" s="3">
        <v>1.9399999999986901</v>
      </c>
      <c r="T1749" s="3">
        <v>0.229999999999563</v>
      </c>
      <c r="U1749" s="3">
        <v>5.1850501460687797</v>
      </c>
      <c r="V1749" s="17"/>
      <c r="W1749" s="22">
        <f>IFERROR(Table1[[#This Row],[MutualInformation]]/Table1[[#This Row],[MutualInformationPotential]],0)</f>
        <v>0</v>
      </c>
      <c r="X1749" s="3">
        <v>0.486734281451913</v>
      </c>
      <c r="Y1749" s="3"/>
      <c r="Z1749" s="3">
        <f>IFERROR(Table1[[#This Row],[MutualInformationVsOutcome]]/Table1[[#This Row],[MutualInformationVsOutcomePotential]],0)</f>
        <v>0</v>
      </c>
      <c r="AA1749">
        <v>55</v>
      </c>
      <c r="AB1749">
        <v>168</v>
      </c>
      <c r="AC1749">
        <v>17</v>
      </c>
      <c r="AD1749">
        <v>46</v>
      </c>
      <c r="AE1749" s="3" t="s">
        <v>1264</v>
      </c>
      <c r="AF17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49" s="17" t="str">
        <f>RIGHT(Table1[[#This Row],[AlgorithmFunc]],LEN(Table1[[#This Row],[AlgorithmFunc]])-16)</f>
        <v>ClusterInfluence</v>
      </c>
      <c r="AH1749" s="3">
        <f>Table1[[#This Row],['# CM TP]]+Table1[[#This Row],['# CM TN]]</f>
        <v>223</v>
      </c>
      <c r="AI1749" s="3">
        <f>Table1[[#This Row],['# CM FP]]+Table1[[#This Row],['# CM FN]]</f>
        <v>63</v>
      </c>
      <c r="AJ1749" s="3">
        <f>Table1[[#This Row],['# CM TP]]+Table1[[#This Row],['# CM FP]]</f>
        <v>72</v>
      </c>
      <c r="AK1749" s="3">
        <f>Table1[[#This Row],['# CM TN]]+Table1[[#This Row],['# CM FN]]</f>
        <v>214</v>
      </c>
      <c r="AL1749" s="3">
        <f>Table1[[#This Row],[GT_T]]+Table1[[#This Row],[GT_F]]</f>
        <v>286</v>
      </c>
      <c r="AM1749" s="3">
        <f>IFERROR((Table1[[#This Row],['# CM TP]]+Table1[[#This Row],['# CM TN]])/Table1[[#This Row],[GT_TOT]], 0)</f>
        <v>0.77972027972027969</v>
      </c>
      <c r="AN1749" s="3">
        <f>IFERROR(((Table1[[#This Row],[GT_T]]*Table1[[#This Row],[GT_ML_P]]/Table1[[#This Row],[GT_TOT]])+(Table1[[#This Row],[GT_F]]*Table1[[#This Row],[GT_ML_N]]/Table1[[#This Row],[GT_TOT]]))/Table1[[#This Row],[GT_TOT]],0)</f>
        <v>0.36111790307594505</v>
      </c>
      <c r="AO1749" s="3">
        <f>(Table1[[#This Row],[OBS_ACC]]-Table1[[#This Row],[EXP_ACC]])/(1-Table1[[#This Row],[EXP_ACC]])</f>
        <v>0.6552106854452906</v>
      </c>
      <c r="AP1749" s="3">
        <f>Table1[[#This Row],['# CM TP]]+Table1[[#This Row],['# CM FN]]</f>
        <v>101</v>
      </c>
      <c r="AQ1749" s="3">
        <f>Table1[[#This Row],['# CM TN]]+Table1[[#This Row],['# CM FP]]</f>
        <v>185</v>
      </c>
      <c r="AR1749" s="2">
        <f>IFERROR(Table1[[#This Row],[NUM_T]]/(Table1[[#This Row],[NUM_T]]+Table1[[#This Row],[NUM_F]]),0)</f>
        <v>0.35314685314685312</v>
      </c>
      <c r="AS1749" s="2">
        <f>IFERROR(((LEN(Table1[[#This Row],[Predictors]])-LEN(SUBSTITUTE(Table1[[#This Row],[Predictors]],"_","")))/Table1[[#This Row],[NumPredictors]])-Table1[[#This Row],[P_se]],0)</f>
        <v>0</v>
      </c>
      <c r="AT1749" s="2">
        <f>IFERROR((LEN(Table1[[#This Row],[Predictors]])-LEN(SUBSTITUTE(Table1[[#This Row],[Predictors]],".","")))/Table1[[#This Row],[NumPredictors]],0)</f>
        <v>0</v>
      </c>
      <c r="AU17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49" s="2">
        <f>1-(Table1[[#This Row],[P_2gram]]+Table1[[#This Row],[P_order]]+Table1[[#This Row],[P_se]])</f>
        <v>1</v>
      </c>
    </row>
    <row r="1750" spans="1:48" x14ac:dyDescent="0.25">
      <c r="A1750">
        <v>25</v>
      </c>
      <c r="B1750" t="s">
        <v>645</v>
      </c>
      <c r="C1750" t="s">
        <v>942</v>
      </c>
      <c r="D1750" t="s">
        <v>1509</v>
      </c>
      <c r="E1750">
        <v>1143</v>
      </c>
      <c r="F17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750" t="s">
        <v>1070</v>
      </c>
      <c r="H1750" s="3">
        <v>1</v>
      </c>
      <c r="I1750" s="1">
        <v>43119.133888888886</v>
      </c>
      <c r="J1750" t="s">
        <v>995</v>
      </c>
      <c r="K1750" t="s">
        <v>11</v>
      </c>
      <c r="L1750" t="str">
        <f>SUBSTITUTE(SUBSTITUTE(Table1[[#This Row],[PredictorSetsOrig]],"task","act"),"startend","se")</f>
        <v>act,se,2gram</v>
      </c>
      <c r="M1750" s="14" t="s">
        <v>16</v>
      </c>
      <c r="N1750" s="3">
        <v>10</v>
      </c>
      <c r="O1750" s="3">
        <f>IF(Table1[[#This Row],[Algorithm]]="None",0,IF(Table1[[#This Row],[NumPredictors]]&lt;=5,5,IF(Table1[[#This Row],[NumPredictors]]&lt;=10,10,IF(Table1[[#This Row],[NumPredictors]]&lt;=30,30,50))))</f>
        <v>10</v>
      </c>
      <c r="P1750" s="2">
        <v>0.77972027972028002</v>
      </c>
      <c r="Q1750" s="2">
        <v>0.838973162193699</v>
      </c>
      <c r="R1750" s="3">
        <v>1.8499999999985399</v>
      </c>
      <c r="S1750" s="3">
        <v>1.8000000000010901</v>
      </c>
      <c r="T1750" s="3">
        <v>2.9400000000005102</v>
      </c>
      <c r="U1750" s="3">
        <v>5.1850501460687797</v>
      </c>
      <c r="V1750" s="17"/>
      <c r="W1750" s="22">
        <f>IFERROR(Table1[[#This Row],[MutualInformation]]/Table1[[#This Row],[MutualInformationPotential]],0)</f>
        <v>0</v>
      </c>
      <c r="X1750" s="3">
        <v>0.486734281451913</v>
      </c>
      <c r="Y1750" s="3"/>
      <c r="Z1750" s="3">
        <f>IFERROR(Table1[[#This Row],[MutualInformationVsOutcome]]/Table1[[#This Row],[MutualInformationVsOutcomePotential]],0)</f>
        <v>0</v>
      </c>
      <c r="AA1750">
        <v>55</v>
      </c>
      <c r="AB1750">
        <v>168</v>
      </c>
      <c r="AC1750">
        <v>17</v>
      </c>
      <c r="AD1750">
        <v>46</v>
      </c>
      <c r="AE1750" s="3" t="s">
        <v>1264</v>
      </c>
      <c r="AF17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50" s="17" t="str">
        <f>RIGHT(Table1[[#This Row],[AlgorithmFunc]],LEN(Table1[[#This Row],[AlgorithmFunc]])-16)</f>
        <v>ClusterInfluence</v>
      </c>
      <c r="AH1750" s="3">
        <f>Table1[[#This Row],['# CM TP]]+Table1[[#This Row],['# CM TN]]</f>
        <v>223</v>
      </c>
      <c r="AI1750" s="3">
        <f>Table1[[#This Row],['# CM FP]]+Table1[[#This Row],['# CM FN]]</f>
        <v>63</v>
      </c>
      <c r="AJ1750" s="3">
        <f>Table1[[#This Row],['# CM TP]]+Table1[[#This Row],['# CM FP]]</f>
        <v>72</v>
      </c>
      <c r="AK1750" s="3">
        <f>Table1[[#This Row],['# CM TN]]+Table1[[#This Row],['# CM FN]]</f>
        <v>214</v>
      </c>
      <c r="AL1750" s="3">
        <f>Table1[[#This Row],[GT_T]]+Table1[[#This Row],[GT_F]]</f>
        <v>286</v>
      </c>
      <c r="AM1750" s="3">
        <f>IFERROR((Table1[[#This Row],['# CM TP]]+Table1[[#This Row],['# CM TN]])/Table1[[#This Row],[GT_TOT]], 0)</f>
        <v>0.77972027972027969</v>
      </c>
      <c r="AN1750" s="3">
        <f>IFERROR(((Table1[[#This Row],[GT_T]]*Table1[[#This Row],[GT_ML_P]]/Table1[[#This Row],[GT_TOT]])+(Table1[[#This Row],[GT_F]]*Table1[[#This Row],[GT_ML_N]]/Table1[[#This Row],[GT_TOT]]))/Table1[[#This Row],[GT_TOT]],0)</f>
        <v>0.36111790307594505</v>
      </c>
      <c r="AO1750" s="3">
        <f>(Table1[[#This Row],[OBS_ACC]]-Table1[[#This Row],[EXP_ACC]])/(1-Table1[[#This Row],[EXP_ACC]])</f>
        <v>0.6552106854452906</v>
      </c>
      <c r="AP1750" s="3">
        <f>Table1[[#This Row],['# CM TP]]+Table1[[#This Row],['# CM FN]]</f>
        <v>101</v>
      </c>
      <c r="AQ1750" s="3">
        <f>Table1[[#This Row],['# CM TN]]+Table1[[#This Row],['# CM FP]]</f>
        <v>185</v>
      </c>
      <c r="AR1750" s="2">
        <f>IFERROR(Table1[[#This Row],[NUM_T]]/(Table1[[#This Row],[NUM_T]]+Table1[[#This Row],[NUM_F]]),0)</f>
        <v>0.35314685314685312</v>
      </c>
      <c r="AS1750" s="2">
        <f>IFERROR(((LEN(Table1[[#This Row],[Predictors]])-LEN(SUBSTITUTE(Table1[[#This Row],[Predictors]],"_","")))/Table1[[#This Row],[NumPredictors]])-Table1[[#This Row],[P_se]],0)</f>
        <v>0</v>
      </c>
      <c r="AT1750" s="2">
        <f>IFERROR((LEN(Table1[[#This Row],[Predictors]])-LEN(SUBSTITUTE(Table1[[#This Row],[Predictors]],".","")))/Table1[[#This Row],[NumPredictors]],0)</f>
        <v>0</v>
      </c>
      <c r="AU17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0" s="2">
        <f>1-(Table1[[#This Row],[P_2gram]]+Table1[[#This Row],[P_order]]+Table1[[#This Row],[P_se]])</f>
        <v>1</v>
      </c>
    </row>
    <row r="1751" spans="1:48" x14ac:dyDescent="0.25">
      <c r="A1751">
        <v>28</v>
      </c>
      <c r="B1751" t="s">
        <v>645</v>
      </c>
      <c r="C1751" t="s">
        <v>942</v>
      </c>
      <c r="D1751" t="s">
        <v>1509</v>
      </c>
      <c r="E1751">
        <v>1143</v>
      </c>
      <c r="F17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751" t="s">
        <v>1070</v>
      </c>
      <c r="H1751" s="3">
        <v>1</v>
      </c>
      <c r="I1751" s="1">
        <v>43119.154606481483</v>
      </c>
      <c r="J1751" t="s">
        <v>995</v>
      </c>
      <c r="K1751" t="s">
        <v>11</v>
      </c>
      <c r="L1751" t="str">
        <f>SUBSTITUTE(SUBSTITUTE(Table1[[#This Row],[PredictorSetsOrig]],"task","act"),"startend","se")</f>
        <v>act,2gram</v>
      </c>
      <c r="M1751" s="14" t="s">
        <v>22</v>
      </c>
      <c r="N1751" s="3">
        <v>10</v>
      </c>
      <c r="O1751" s="3">
        <f>IF(Table1[[#This Row],[Algorithm]]="None",0,IF(Table1[[#This Row],[NumPredictors]]&lt;=5,5,IF(Table1[[#This Row],[NumPredictors]]&lt;=10,10,IF(Table1[[#This Row],[NumPredictors]]&lt;=30,30,50))))</f>
        <v>10</v>
      </c>
      <c r="P1751" s="2">
        <v>0.77972027972028002</v>
      </c>
      <c r="Q1751" s="2">
        <v>0.838973162193699</v>
      </c>
      <c r="R1751" s="3">
        <v>1.7600000000002201</v>
      </c>
      <c r="S1751" s="3">
        <v>1.9300000000002899</v>
      </c>
      <c r="T1751" s="3">
        <v>2.9800000000013802</v>
      </c>
      <c r="U1751" s="3">
        <v>5.1850501460687797</v>
      </c>
      <c r="V1751" s="17"/>
      <c r="W1751" s="22">
        <f>IFERROR(Table1[[#This Row],[MutualInformation]]/Table1[[#This Row],[MutualInformationPotential]],0)</f>
        <v>0</v>
      </c>
      <c r="X1751" s="3">
        <v>0.486734281451913</v>
      </c>
      <c r="Y1751" s="3"/>
      <c r="Z1751" s="3">
        <f>IFERROR(Table1[[#This Row],[MutualInformationVsOutcome]]/Table1[[#This Row],[MutualInformationVsOutcomePotential]],0)</f>
        <v>0</v>
      </c>
      <c r="AA1751">
        <v>55</v>
      </c>
      <c r="AB1751">
        <v>168</v>
      </c>
      <c r="AC1751">
        <v>17</v>
      </c>
      <c r="AD1751">
        <v>46</v>
      </c>
      <c r="AE1751" s="3" t="s">
        <v>1264</v>
      </c>
      <c r="AF17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51" s="17" t="str">
        <f>RIGHT(Table1[[#This Row],[AlgorithmFunc]],LEN(Table1[[#This Row],[AlgorithmFunc]])-16)</f>
        <v>ClusterInfluence</v>
      </c>
      <c r="AH1751" s="3">
        <f>Table1[[#This Row],['# CM TP]]+Table1[[#This Row],['# CM TN]]</f>
        <v>223</v>
      </c>
      <c r="AI1751" s="3">
        <f>Table1[[#This Row],['# CM FP]]+Table1[[#This Row],['# CM FN]]</f>
        <v>63</v>
      </c>
      <c r="AJ1751" s="3">
        <f>Table1[[#This Row],['# CM TP]]+Table1[[#This Row],['# CM FP]]</f>
        <v>72</v>
      </c>
      <c r="AK1751" s="3">
        <f>Table1[[#This Row],['# CM TN]]+Table1[[#This Row],['# CM FN]]</f>
        <v>214</v>
      </c>
      <c r="AL1751" s="3">
        <f>Table1[[#This Row],[GT_T]]+Table1[[#This Row],[GT_F]]</f>
        <v>286</v>
      </c>
      <c r="AM1751" s="3">
        <f>IFERROR((Table1[[#This Row],['# CM TP]]+Table1[[#This Row],['# CM TN]])/Table1[[#This Row],[GT_TOT]], 0)</f>
        <v>0.77972027972027969</v>
      </c>
      <c r="AN1751" s="3">
        <f>IFERROR(((Table1[[#This Row],[GT_T]]*Table1[[#This Row],[GT_ML_P]]/Table1[[#This Row],[GT_TOT]])+(Table1[[#This Row],[GT_F]]*Table1[[#This Row],[GT_ML_N]]/Table1[[#This Row],[GT_TOT]]))/Table1[[#This Row],[GT_TOT]],0)</f>
        <v>0.36111790307594505</v>
      </c>
      <c r="AO1751" s="3">
        <f>(Table1[[#This Row],[OBS_ACC]]-Table1[[#This Row],[EXP_ACC]])/(1-Table1[[#This Row],[EXP_ACC]])</f>
        <v>0.6552106854452906</v>
      </c>
      <c r="AP1751" s="3">
        <f>Table1[[#This Row],['# CM TP]]+Table1[[#This Row],['# CM FN]]</f>
        <v>101</v>
      </c>
      <c r="AQ1751" s="3">
        <f>Table1[[#This Row],['# CM TN]]+Table1[[#This Row],['# CM FP]]</f>
        <v>185</v>
      </c>
      <c r="AR1751" s="2">
        <f>IFERROR(Table1[[#This Row],[NUM_T]]/(Table1[[#This Row],[NUM_T]]+Table1[[#This Row],[NUM_F]]),0)</f>
        <v>0.35314685314685312</v>
      </c>
      <c r="AS1751" s="2">
        <f>IFERROR(((LEN(Table1[[#This Row],[Predictors]])-LEN(SUBSTITUTE(Table1[[#This Row],[Predictors]],"_","")))/Table1[[#This Row],[NumPredictors]])-Table1[[#This Row],[P_se]],0)</f>
        <v>0</v>
      </c>
      <c r="AT1751" s="2">
        <f>IFERROR((LEN(Table1[[#This Row],[Predictors]])-LEN(SUBSTITUTE(Table1[[#This Row],[Predictors]],".","")))/Table1[[#This Row],[NumPredictors]],0)</f>
        <v>0</v>
      </c>
      <c r="AU17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1" s="2">
        <f>1-(Table1[[#This Row],[P_2gram]]+Table1[[#This Row],[P_order]]+Table1[[#This Row],[P_se]])</f>
        <v>1</v>
      </c>
    </row>
    <row r="1752" spans="1:48" x14ac:dyDescent="0.25">
      <c r="A1752">
        <v>34</v>
      </c>
      <c r="B1752" t="s">
        <v>645</v>
      </c>
      <c r="C1752" t="s">
        <v>942</v>
      </c>
      <c r="D1752" t="s">
        <v>1509</v>
      </c>
      <c r="E1752">
        <v>1143</v>
      </c>
      <c r="F17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752" t="s">
        <v>1070</v>
      </c>
      <c r="H1752" s="3">
        <v>1</v>
      </c>
      <c r="I1752" s="1">
        <v>43119.195810185185</v>
      </c>
      <c r="J1752" t="s">
        <v>1007</v>
      </c>
      <c r="K1752" t="s">
        <v>11</v>
      </c>
      <c r="L1752" t="str">
        <f>SUBSTITUTE(SUBSTITUTE(Table1[[#This Row],[PredictorSetsOrig]],"task","act"),"startend","se")</f>
        <v>act</v>
      </c>
      <c r="M1752" s="14" t="s">
        <v>12</v>
      </c>
      <c r="N1752" s="3">
        <v>10</v>
      </c>
      <c r="O1752" s="3">
        <f>IF(Table1[[#This Row],[Algorithm]]="None",0,IF(Table1[[#This Row],[NumPredictors]]&lt;=5,5,IF(Table1[[#This Row],[NumPredictors]]&lt;=10,10,IF(Table1[[#This Row],[NumPredictors]]&lt;=30,30,50))))</f>
        <v>10</v>
      </c>
      <c r="P1752" s="2">
        <v>0.77972027972028002</v>
      </c>
      <c r="Q1752" s="2">
        <v>0.838973162193699</v>
      </c>
      <c r="R1752" s="3">
        <v>0.47000000000116399</v>
      </c>
      <c r="S1752" s="3">
        <v>2.0099999999984002</v>
      </c>
      <c r="T1752" s="3">
        <v>0.30999999999767203</v>
      </c>
      <c r="U1752" s="3">
        <v>5.1850501460687797</v>
      </c>
      <c r="V1752" s="17"/>
      <c r="W1752" s="22">
        <f>IFERROR(Table1[[#This Row],[MutualInformation]]/Table1[[#This Row],[MutualInformationPotential]],0)</f>
        <v>0</v>
      </c>
      <c r="X1752" s="3">
        <v>0.486734281451913</v>
      </c>
      <c r="Y1752" s="3"/>
      <c r="Z1752" s="3">
        <f>IFERROR(Table1[[#This Row],[MutualInformationVsOutcome]]/Table1[[#This Row],[MutualInformationVsOutcomePotential]],0)</f>
        <v>0</v>
      </c>
      <c r="AA1752">
        <v>55</v>
      </c>
      <c r="AB1752">
        <v>168</v>
      </c>
      <c r="AC1752">
        <v>17</v>
      </c>
      <c r="AD1752">
        <v>46</v>
      </c>
      <c r="AE1752" s="3" t="s">
        <v>1264</v>
      </c>
      <c r="AF17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52" s="17" t="str">
        <f>RIGHT(Table1[[#This Row],[AlgorithmFunc]],LEN(Table1[[#This Row],[AlgorithmFunc]])-16)</f>
        <v>ClusterFisher</v>
      </c>
      <c r="AH1752" s="3">
        <f>Table1[[#This Row],['# CM TP]]+Table1[[#This Row],['# CM TN]]</f>
        <v>223</v>
      </c>
      <c r="AI1752" s="3">
        <f>Table1[[#This Row],['# CM FP]]+Table1[[#This Row],['# CM FN]]</f>
        <v>63</v>
      </c>
      <c r="AJ1752" s="3">
        <f>Table1[[#This Row],['# CM TP]]+Table1[[#This Row],['# CM FP]]</f>
        <v>72</v>
      </c>
      <c r="AK1752" s="3">
        <f>Table1[[#This Row],['# CM TN]]+Table1[[#This Row],['# CM FN]]</f>
        <v>214</v>
      </c>
      <c r="AL1752" s="3">
        <f>Table1[[#This Row],[GT_T]]+Table1[[#This Row],[GT_F]]</f>
        <v>286</v>
      </c>
      <c r="AM1752" s="3">
        <f>IFERROR((Table1[[#This Row],['# CM TP]]+Table1[[#This Row],['# CM TN]])/Table1[[#This Row],[GT_TOT]], 0)</f>
        <v>0.77972027972027969</v>
      </c>
      <c r="AN1752" s="3">
        <f>IFERROR(((Table1[[#This Row],[GT_T]]*Table1[[#This Row],[GT_ML_P]]/Table1[[#This Row],[GT_TOT]])+(Table1[[#This Row],[GT_F]]*Table1[[#This Row],[GT_ML_N]]/Table1[[#This Row],[GT_TOT]]))/Table1[[#This Row],[GT_TOT]],0)</f>
        <v>0.36111790307594505</v>
      </c>
      <c r="AO1752" s="3">
        <f>(Table1[[#This Row],[OBS_ACC]]-Table1[[#This Row],[EXP_ACC]])/(1-Table1[[#This Row],[EXP_ACC]])</f>
        <v>0.6552106854452906</v>
      </c>
      <c r="AP1752" s="3">
        <f>Table1[[#This Row],['# CM TP]]+Table1[[#This Row],['# CM FN]]</f>
        <v>101</v>
      </c>
      <c r="AQ1752" s="3">
        <f>Table1[[#This Row],['# CM TN]]+Table1[[#This Row],['# CM FP]]</f>
        <v>185</v>
      </c>
      <c r="AR1752" s="2">
        <f>IFERROR(Table1[[#This Row],[NUM_T]]/(Table1[[#This Row],[NUM_T]]+Table1[[#This Row],[NUM_F]]),0)</f>
        <v>0.35314685314685312</v>
      </c>
      <c r="AS1752" s="2">
        <f>IFERROR(((LEN(Table1[[#This Row],[Predictors]])-LEN(SUBSTITUTE(Table1[[#This Row],[Predictors]],"_","")))/Table1[[#This Row],[NumPredictors]])-Table1[[#This Row],[P_se]],0)</f>
        <v>0</v>
      </c>
      <c r="AT1752" s="2">
        <f>IFERROR((LEN(Table1[[#This Row],[Predictors]])-LEN(SUBSTITUTE(Table1[[#This Row],[Predictors]],".","")))/Table1[[#This Row],[NumPredictors]],0)</f>
        <v>0</v>
      </c>
      <c r="AU17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2" s="2">
        <f>1-(Table1[[#This Row],[P_2gram]]+Table1[[#This Row],[P_order]]+Table1[[#This Row],[P_se]])</f>
        <v>1</v>
      </c>
    </row>
    <row r="1753" spans="1:48" x14ac:dyDescent="0.25">
      <c r="A1753">
        <v>36</v>
      </c>
      <c r="B1753" t="s">
        <v>645</v>
      </c>
      <c r="C1753" t="s">
        <v>942</v>
      </c>
      <c r="D1753" t="s">
        <v>1509</v>
      </c>
      <c r="E1753">
        <v>1143</v>
      </c>
      <c r="F17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753" t="s">
        <v>1070</v>
      </c>
      <c r="H1753" s="3">
        <v>1</v>
      </c>
      <c r="I1753" s="1">
        <v>43119.195914351854</v>
      </c>
      <c r="J1753" t="s">
        <v>1007</v>
      </c>
      <c r="K1753" t="s">
        <v>11</v>
      </c>
      <c r="L1753" t="str">
        <f>SUBSTITUTE(SUBSTITUTE(Table1[[#This Row],[PredictorSetsOrig]],"task","act"),"startend","se")</f>
        <v>act,se,2gram</v>
      </c>
      <c r="M1753" s="14" t="s">
        <v>16</v>
      </c>
      <c r="N1753" s="3">
        <v>10</v>
      </c>
      <c r="O1753" s="3">
        <f>IF(Table1[[#This Row],[Algorithm]]="None",0,IF(Table1[[#This Row],[NumPredictors]]&lt;=5,5,IF(Table1[[#This Row],[NumPredictors]]&lt;=10,10,IF(Table1[[#This Row],[NumPredictors]]&lt;=30,30,50))))</f>
        <v>10</v>
      </c>
      <c r="P1753" s="2">
        <v>0.77972027972028002</v>
      </c>
      <c r="Q1753" s="2">
        <v>0.838973162193699</v>
      </c>
      <c r="R1753" s="3">
        <v>1.75</v>
      </c>
      <c r="S1753" s="3">
        <v>1.8099999999976699</v>
      </c>
      <c r="T1753" s="3">
        <v>2.9399999999986899</v>
      </c>
      <c r="U1753" s="3">
        <v>5.1850501460687797</v>
      </c>
      <c r="V1753" s="17"/>
      <c r="W1753" s="22">
        <f>IFERROR(Table1[[#This Row],[MutualInformation]]/Table1[[#This Row],[MutualInformationPotential]],0)</f>
        <v>0</v>
      </c>
      <c r="X1753" s="3">
        <v>0.486734281451913</v>
      </c>
      <c r="Y1753" s="3"/>
      <c r="Z1753" s="3">
        <f>IFERROR(Table1[[#This Row],[MutualInformationVsOutcome]]/Table1[[#This Row],[MutualInformationVsOutcomePotential]],0)</f>
        <v>0</v>
      </c>
      <c r="AA1753">
        <v>55</v>
      </c>
      <c r="AB1753">
        <v>168</v>
      </c>
      <c r="AC1753">
        <v>17</v>
      </c>
      <c r="AD1753">
        <v>46</v>
      </c>
      <c r="AE1753" s="3" t="s">
        <v>1264</v>
      </c>
      <c r="AF17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53" s="17" t="str">
        <f>RIGHT(Table1[[#This Row],[AlgorithmFunc]],LEN(Table1[[#This Row],[AlgorithmFunc]])-16)</f>
        <v>ClusterFisher</v>
      </c>
      <c r="AH1753" s="3">
        <f>Table1[[#This Row],['# CM TP]]+Table1[[#This Row],['# CM TN]]</f>
        <v>223</v>
      </c>
      <c r="AI1753" s="3">
        <f>Table1[[#This Row],['# CM FP]]+Table1[[#This Row],['# CM FN]]</f>
        <v>63</v>
      </c>
      <c r="AJ1753" s="3">
        <f>Table1[[#This Row],['# CM TP]]+Table1[[#This Row],['# CM FP]]</f>
        <v>72</v>
      </c>
      <c r="AK1753" s="3">
        <f>Table1[[#This Row],['# CM TN]]+Table1[[#This Row],['# CM FN]]</f>
        <v>214</v>
      </c>
      <c r="AL1753" s="3">
        <f>Table1[[#This Row],[GT_T]]+Table1[[#This Row],[GT_F]]</f>
        <v>286</v>
      </c>
      <c r="AM1753" s="3">
        <f>IFERROR((Table1[[#This Row],['# CM TP]]+Table1[[#This Row],['# CM TN]])/Table1[[#This Row],[GT_TOT]], 0)</f>
        <v>0.77972027972027969</v>
      </c>
      <c r="AN1753" s="3">
        <f>IFERROR(((Table1[[#This Row],[GT_T]]*Table1[[#This Row],[GT_ML_P]]/Table1[[#This Row],[GT_TOT]])+(Table1[[#This Row],[GT_F]]*Table1[[#This Row],[GT_ML_N]]/Table1[[#This Row],[GT_TOT]]))/Table1[[#This Row],[GT_TOT]],0)</f>
        <v>0.36111790307594505</v>
      </c>
      <c r="AO1753" s="3">
        <f>(Table1[[#This Row],[OBS_ACC]]-Table1[[#This Row],[EXP_ACC]])/(1-Table1[[#This Row],[EXP_ACC]])</f>
        <v>0.6552106854452906</v>
      </c>
      <c r="AP1753" s="3">
        <f>Table1[[#This Row],['# CM TP]]+Table1[[#This Row],['# CM FN]]</f>
        <v>101</v>
      </c>
      <c r="AQ1753" s="3">
        <f>Table1[[#This Row],['# CM TN]]+Table1[[#This Row],['# CM FP]]</f>
        <v>185</v>
      </c>
      <c r="AR1753" s="2">
        <f>IFERROR(Table1[[#This Row],[NUM_T]]/(Table1[[#This Row],[NUM_T]]+Table1[[#This Row],[NUM_F]]),0)</f>
        <v>0.35314685314685312</v>
      </c>
      <c r="AS1753" s="2">
        <f>IFERROR(((LEN(Table1[[#This Row],[Predictors]])-LEN(SUBSTITUTE(Table1[[#This Row],[Predictors]],"_","")))/Table1[[#This Row],[NumPredictors]])-Table1[[#This Row],[P_se]],0)</f>
        <v>0</v>
      </c>
      <c r="AT1753" s="2">
        <f>IFERROR((LEN(Table1[[#This Row],[Predictors]])-LEN(SUBSTITUTE(Table1[[#This Row],[Predictors]],".","")))/Table1[[#This Row],[NumPredictors]],0)</f>
        <v>0</v>
      </c>
      <c r="AU17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3" s="2">
        <f>1-(Table1[[#This Row],[P_2gram]]+Table1[[#This Row],[P_order]]+Table1[[#This Row],[P_se]])</f>
        <v>1</v>
      </c>
    </row>
    <row r="1754" spans="1:48" x14ac:dyDescent="0.25">
      <c r="A1754">
        <v>39</v>
      </c>
      <c r="B1754" t="s">
        <v>645</v>
      </c>
      <c r="C1754" t="s">
        <v>942</v>
      </c>
      <c r="D1754" t="s">
        <v>1509</v>
      </c>
      <c r="E1754">
        <v>1143</v>
      </c>
      <c r="F17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754" t="s">
        <v>1070</v>
      </c>
      <c r="H1754" s="3">
        <v>1</v>
      </c>
      <c r="I1754" s="1">
        <v>43119.216678240744</v>
      </c>
      <c r="J1754" t="s">
        <v>1007</v>
      </c>
      <c r="K1754" t="s">
        <v>11</v>
      </c>
      <c r="L1754" t="str">
        <f>SUBSTITUTE(SUBSTITUTE(Table1[[#This Row],[PredictorSetsOrig]],"task","act"),"startend","se")</f>
        <v>act,2gram</v>
      </c>
      <c r="M1754" s="14" t="s">
        <v>22</v>
      </c>
      <c r="N1754" s="3">
        <v>10</v>
      </c>
      <c r="O1754" s="3">
        <f>IF(Table1[[#This Row],[Algorithm]]="None",0,IF(Table1[[#This Row],[NumPredictors]]&lt;=5,5,IF(Table1[[#This Row],[NumPredictors]]&lt;=10,10,IF(Table1[[#This Row],[NumPredictors]]&lt;=30,30,50))))</f>
        <v>10</v>
      </c>
      <c r="P1754" s="2">
        <v>0.77972027972028002</v>
      </c>
      <c r="Q1754" s="2">
        <v>0.838973162193699</v>
      </c>
      <c r="R1754" s="3">
        <v>1.83000000000175</v>
      </c>
      <c r="S1754" s="3">
        <v>1.9799999999995599</v>
      </c>
      <c r="T1754" s="3">
        <v>3.1299999999973802</v>
      </c>
      <c r="U1754" s="3">
        <v>5.1850501460687797</v>
      </c>
      <c r="V1754" s="17"/>
      <c r="W1754" s="22">
        <f>IFERROR(Table1[[#This Row],[MutualInformation]]/Table1[[#This Row],[MutualInformationPotential]],0)</f>
        <v>0</v>
      </c>
      <c r="X1754" s="3">
        <v>0.486734281451913</v>
      </c>
      <c r="Y1754" s="3"/>
      <c r="Z1754" s="3">
        <f>IFERROR(Table1[[#This Row],[MutualInformationVsOutcome]]/Table1[[#This Row],[MutualInformationVsOutcomePotential]],0)</f>
        <v>0</v>
      </c>
      <c r="AA1754">
        <v>55</v>
      </c>
      <c r="AB1754">
        <v>168</v>
      </c>
      <c r="AC1754">
        <v>17</v>
      </c>
      <c r="AD1754">
        <v>46</v>
      </c>
      <c r="AE1754" s="3" t="s">
        <v>1264</v>
      </c>
      <c r="AF17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54" s="17" t="str">
        <f>RIGHT(Table1[[#This Row],[AlgorithmFunc]],LEN(Table1[[#This Row],[AlgorithmFunc]])-16)</f>
        <v>ClusterFisher</v>
      </c>
      <c r="AH1754" s="3">
        <f>Table1[[#This Row],['# CM TP]]+Table1[[#This Row],['# CM TN]]</f>
        <v>223</v>
      </c>
      <c r="AI1754" s="3">
        <f>Table1[[#This Row],['# CM FP]]+Table1[[#This Row],['# CM FN]]</f>
        <v>63</v>
      </c>
      <c r="AJ1754" s="3">
        <f>Table1[[#This Row],['# CM TP]]+Table1[[#This Row],['# CM FP]]</f>
        <v>72</v>
      </c>
      <c r="AK1754" s="3">
        <f>Table1[[#This Row],['# CM TN]]+Table1[[#This Row],['# CM FN]]</f>
        <v>214</v>
      </c>
      <c r="AL1754" s="3">
        <f>Table1[[#This Row],[GT_T]]+Table1[[#This Row],[GT_F]]</f>
        <v>286</v>
      </c>
      <c r="AM1754" s="3">
        <f>IFERROR((Table1[[#This Row],['# CM TP]]+Table1[[#This Row],['# CM TN]])/Table1[[#This Row],[GT_TOT]], 0)</f>
        <v>0.77972027972027969</v>
      </c>
      <c r="AN1754" s="3">
        <f>IFERROR(((Table1[[#This Row],[GT_T]]*Table1[[#This Row],[GT_ML_P]]/Table1[[#This Row],[GT_TOT]])+(Table1[[#This Row],[GT_F]]*Table1[[#This Row],[GT_ML_N]]/Table1[[#This Row],[GT_TOT]]))/Table1[[#This Row],[GT_TOT]],0)</f>
        <v>0.36111790307594505</v>
      </c>
      <c r="AO1754" s="3">
        <f>(Table1[[#This Row],[OBS_ACC]]-Table1[[#This Row],[EXP_ACC]])/(1-Table1[[#This Row],[EXP_ACC]])</f>
        <v>0.6552106854452906</v>
      </c>
      <c r="AP1754" s="3">
        <f>Table1[[#This Row],['# CM TP]]+Table1[[#This Row],['# CM FN]]</f>
        <v>101</v>
      </c>
      <c r="AQ1754" s="3">
        <f>Table1[[#This Row],['# CM TN]]+Table1[[#This Row],['# CM FP]]</f>
        <v>185</v>
      </c>
      <c r="AR1754" s="2">
        <f>IFERROR(Table1[[#This Row],[NUM_T]]/(Table1[[#This Row],[NUM_T]]+Table1[[#This Row],[NUM_F]]),0)</f>
        <v>0.35314685314685312</v>
      </c>
      <c r="AS1754" s="2">
        <f>IFERROR(((LEN(Table1[[#This Row],[Predictors]])-LEN(SUBSTITUTE(Table1[[#This Row],[Predictors]],"_","")))/Table1[[#This Row],[NumPredictors]])-Table1[[#This Row],[P_se]],0)</f>
        <v>0</v>
      </c>
      <c r="AT1754" s="2">
        <f>IFERROR((LEN(Table1[[#This Row],[Predictors]])-LEN(SUBSTITUTE(Table1[[#This Row],[Predictors]],".","")))/Table1[[#This Row],[NumPredictors]],0)</f>
        <v>0</v>
      </c>
      <c r="AU17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4" s="2">
        <f>1-(Table1[[#This Row],[P_2gram]]+Table1[[#This Row],[P_order]]+Table1[[#This Row],[P_se]])</f>
        <v>1</v>
      </c>
    </row>
    <row r="1755" spans="1:48" x14ac:dyDescent="0.25">
      <c r="A1755">
        <v>24</v>
      </c>
      <c r="B1755" t="s">
        <v>645</v>
      </c>
      <c r="C1755" t="s">
        <v>1503</v>
      </c>
      <c r="D1755" t="s">
        <v>1507</v>
      </c>
      <c r="E1755">
        <v>13087</v>
      </c>
      <c r="F17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755" t="s">
        <v>1438</v>
      </c>
      <c r="H1755" s="3">
        <v>1</v>
      </c>
      <c r="I1755" s="1">
        <v>43122.987453703703</v>
      </c>
      <c r="J1755" t="s">
        <v>167</v>
      </c>
      <c r="K1755" t="s">
        <v>11</v>
      </c>
      <c r="L1755" t="str">
        <f>SUBSTITUTE(SUBSTITUTE(Table1[[#This Row],[PredictorSetsOrig]],"task","act"),"startend","se")</f>
        <v>order</v>
      </c>
      <c r="M1755" s="32" t="s">
        <v>436</v>
      </c>
      <c r="N1755" s="3">
        <v>10</v>
      </c>
      <c r="O1755" s="3">
        <f>IF(Table1[[#This Row],[Algorithm]]="None",0,IF(Table1[[#This Row],[NumPredictors]]&lt;=5,5,IF(Table1[[#This Row],[NumPredictors]]&lt;=10,10,IF(Table1[[#This Row],[NumPredictors]]&lt;=30,30,50))))</f>
        <v>10</v>
      </c>
      <c r="P1755" s="2">
        <v>0.77903422982885095</v>
      </c>
      <c r="Q1755" s="2">
        <v>0.80224146714212896</v>
      </c>
      <c r="R1755">
        <v>1368.84</v>
      </c>
      <c r="S1755">
        <v>11.29</v>
      </c>
      <c r="T1755">
        <v>1.9000000000005499</v>
      </c>
      <c r="U1755" s="3">
        <v>3.0107883501981099</v>
      </c>
      <c r="V1755" s="17"/>
      <c r="W1755" s="22">
        <f>IFERROR(Table1[[#This Row],[MutualInformation]]/Table1[[#This Row],[MutualInformationPotential]],0)</f>
        <v>0</v>
      </c>
      <c r="X1755" s="3">
        <v>0.33100593152570501</v>
      </c>
      <c r="Y1755" s="3"/>
      <c r="Z1755" s="3">
        <f>IFERROR(Table1[[#This Row],[MutualInformationVsOutcome]]/Table1[[#This Row],[MutualInformationVsOutcomePotential]],0)</f>
        <v>0</v>
      </c>
      <c r="AA1755">
        <v>495</v>
      </c>
      <c r="AB1755">
        <v>2054</v>
      </c>
      <c r="AC1755">
        <v>400</v>
      </c>
      <c r="AD1755">
        <v>323</v>
      </c>
      <c r="AE1755" s="3" t="s">
        <v>1449</v>
      </c>
      <c r="AF175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755" s="17" t="str">
        <f>RIGHT(Table1[[#This Row],[AlgorithmFunc]],LEN(Table1[[#This Row],[AlgorithmFunc]])-16)</f>
        <v>LASSORepeated1se</v>
      </c>
      <c r="AH1755" s="3">
        <f>Table1[[#This Row],['# CM TP]]+Table1[[#This Row],['# CM TN]]</f>
        <v>2549</v>
      </c>
      <c r="AI1755" s="3">
        <f>Table1[[#This Row],['# CM FP]]+Table1[[#This Row],['# CM FN]]</f>
        <v>723</v>
      </c>
      <c r="AJ1755" s="3">
        <f>Table1[[#This Row],['# CM TP]]+Table1[[#This Row],['# CM FP]]</f>
        <v>895</v>
      </c>
      <c r="AK1755" s="3">
        <f>Table1[[#This Row],['# CM TN]]+Table1[[#This Row],['# CM FN]]</f>
        <v>2377</v>
      </c>
      <c r="AL1755" s="3">
        <f>Table1[[#This Row],[GT_T]]+Table1[[#This Row],[GT_F]]</f>
        <v>3272</v>
      </c>
      <c r="AM1755" s="3">
        <f>IFERROR((Table1[[#This Row],['# CM TP]]+Table1[[#This Row],['# CM TN]])/Table1[[#This Row],[GT_TOT]], 0)</f>
        <v>0.77903422982885084</v>
      </c>
      <c r="AN1755" s="3">
        <f>IFERROR(((Table1[[#This Row],[GT_T]]*Table1[[#This Row],[GT_ML_P]]/Table1[[#This Row],[GT_TOT]])+(Table1[[#This Row],[GT_F]]*Table1[[#This Row],[GT_ML_N]]/Table1[[#This Row],[GT_TOT]]))/Table1[[#This Row],[GT_TOT]],0)</f>
        <v>0.37361591424011098</v>
      </c>
      <c r="AO1755" s="3">
        <f>(Table1[[#This Row],[OBS_ACC]]-Table1[[#This Row],[EXP_ACC]])/(1-Table1[[#This Row],[EXP_ACC]])</f>
        <v>0.64723597678397649</v>
      </c>
      <c r="AP1755" s="3">
        <f>Table1[[#This Row],['# CM TP]]+Table1[[#This Row],['# CM FN]]</f>
        <v>818</v>
      </c>
      <c r="AQ1755" s="3">
        <f>Table1[[#This Row],['# CM TN]]+Table1[[#This Row],['# CM FP]]</f>
        <v>2454</v>
      </c>
      <c r="AR1755" s="2">
        <f>IFERROR(Table1[[#This Row],[NUM_T]]/(Table1[[#This Row],[NUM_T]]+Table1[[#This Row],[NUM_F]]),0)</f>
        <v>0.25</v>
      </c>
      <c r="AS1755" s="2">
        <f>IFERROR(((LEN(Table1[[#This Row],[Predictors]])-LEN(SUBSTITUTE(Table1[[#This Row],[Predictors]],"_","")))/Table1[[#This Row],[NumPredictors]])-Table1[[#This Row],[P_se]],0)</f>
        <v>0</v>
      </c>
      <c r="AT1755" s="2">
        <f>IFERROR((LEN(Table1[[#This Row],[Predictors]])-LEN(SUBSTITUTE(Table1[[#This Row],[Predictors]],".","")))/Table1[[#This Row],[NumPredictors]],0)</f>
        <v>1</v>
      </c>
      <c r="AU17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5" s="2">
        <f>1-(Table1[[#This Row],[P_2gram]]+Table1[[#This Row],[P_order]]+Table1[[#This Row],[P_se]])</f>
        <v>0</v>
      </c>
    </row>
    <row r="1756" spans="1:48" x14ac:dyDescent="0.25">
      <c r="A1756">
        <v>26</v>
      </c>
      <c r="B1756" t="s">
        <v>645</v>
      </c>
      <c r="C1756" t="s">
        <v>942</v>
      </c>
      <c r="D1756" t="s">
        <v>1509</v>
      </c>
      <c r="E1756">
        <v>1143</v>
      </c>
      <c r="F17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56" t="s">
        <v>969</v>
      </c>
      <c r="H1756" s="3">
        <v>1</v>
      </c>
      <c r="I1756" s="1">
        <v>42885.134826388887</v>
      </c>
      <c r="J1756" t="s">
        <v>970</v>
      </c>
      <c r="K1756" s="1" t="s">
        <v>11</v>
      </c>
      <c r="L1756" t="str">
        <f>SUBSTITUTE(SUBSTITUTE(Table1[[#This Row],[PredictorSetsOrig]],"task","act"),"startend","se")</f>
        <v>act,order</v>
      </c>
      <c r="M1756" s="32" t="s">
        <v>26</v>
      </c>
      <c r="N1756" s="3">
        <v>30</v>
      </c>
      <c r="O1756" s="3">
        <f>IF(Table1[[#This Row],[Algorithm]]="None",0,IF(Table1[[#This Row],[NumPredictors]]&lt;=5,5,IF(Table1[[#This Row],[NumPredictors]]&lt;=10,10,IF(Table1[[#This Row],[NumPredictors]]&lt;=30,30,50))))</f>
        <v>30</v>
      </c>
      <c r="P1756" s="2">
        <v>0.77622377622377603</v>
      </c>
      <c r="Q1756" s="2">
        <v>0.85997666277712903</v>
      </c>
      <c r="R1756" s="3">
        <v>33.969999999997498</v>
      </c>
      <c r="S1756" s="3">
        <v>3.1800000000002902</v>
      </c>
      <c r="T1756" s="3">
        <v>1419.02</v>
      </c>
      <c r="U1756" s="3">
        <v>5.1710642325740297</v>
      </c>
      <c r="V1756" s="17"/>
      <c r="W1756" s="22">
        <f>IFERROR(Table1[[#This Row],[MutualInformation]]/Table1[[#This Row],[MutualInformationPotential]],0)</f>
        <v>0</v>
      </c>
      <c r="X1756" s="3">
        <v>0.48291337765532699</v>
      </c>
      <c r="Y1756" s="3"/>
      <c r="Z1756" s="3">
        <f>IFERROR(Table1[[#This Row],[MutualInformationVsOutcome]]/Table1[[#This Row],[MutualInformationVsOutcomePotential]],0)</f>
        <v>0</v>
      </c>
      <c r="AA1756">
        <v>50</v>
      </c>
      <c r="AB1756">
        <v>172</v>
      </c>
      <c r="AC1756">
        <v>13</v>
      </c>
      <c r="AD1756">
        <v>51</v>
      </c>
      <c r="AE1756" s="3" t="s">
        <v>979</v>
      </c>
      <c r="AF17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756" s="17" t="str">
        <f>RIGHT(Table1[[#This Row],[AlgorithmFunc]],LEN(Table1[[#This Row],[AlgorithmFunc]])-16)</f>
        <v>ClusterImportanceGBM</v>
      </c>
      <c r="AH1756" s="3">
        <f>Table1[[#This Row],['# CM TP]]+Table1[[#This Row],['# CM TN]]</f>
        <v>222</v>
      </c>
      <c r="AI1756" s="3">
        <f>Table1[[#This Row],['# CM FP]]+Table1[[#This Row],['# CM FN]]</f>
        <v>64</v>
      </c>
      <c r="AJ1756" s="3">
        <f>Table1[[#This Row],['# CM TP]]+Table1[[#This Row],['# CM FP]]</f>
        <v>63</v>
      </c>
      <c r="AK1756" s="3">
        <f>Table1[[#This Row],['# CM TN]]+Table1[[#This Row],['# CM FN]]</f>
        <v>223</v>
      </c>
      <c r="AL1756" s="3">
        <f>Table1[[#This Row],[GT_T]]+Table1[[#This Row],[GT_F]]</f>
        <v>286</v>
      </c>
      <c r="AM1756" s="3">
        <f>IFERROR((Table1[[#This Row],['# CM TP]]+Table1[[#This Row],['# CM TN]])/Table1[[#This Row],[GT_TOT]], 0)</f>
        <v>0.77622377622377625</v>
      </c>
      <c r="AN1756" s="3">
        <f>IFERROR(((Table1[[#This Row],[GT_T]]*Table1[[#This Row],[GT_ML_P]]/Table1[[#This Row],[GT_TOT]])+(Table1[[#This Row],[GT_F]]*Table1[[#This Row],[GT_ML_N]]/Table1[[#This Row],[GT_TOT]]))/Table1[[#This Row],[GT_TOT]],0)</f>
        <v>0.34546921609858672</v>
      </c>
      <c r="AO1756" s="3">
        <f>(Table1[[#This Row],[OBS_ACC]]-Table1[[#This Row],[EXP_ACC]])/(1-Table1[[#This Row],[EXP_ACC]])</f>
        <v>0.65811199521834962</v>
      </c>
      <c r="AP1756" s="3">
        <f>Table1[[#This Row],['# CM TP]]+Table1[[#This Row],['# CM FN]]</f>
        <v>101</v>
      </c>
      <c r="AQ1756" s="3">
        <f>Table1[[#This Row],['# CM TN]]+Table1[[#This Row],['# CM FP]]</f>
        <v>185</v>
      </c>
      <c r="AR1756" s="2">
        <f>IFERROR(Table1[[#This Row],[NUM_T]]/(Table1[[#This Row],[NUM_T]]+Table1[[#This Row],[NUM_F]]),0)</f>
        <v>0.35314685314685312</v>
      </c>
      <c r="AS1756" s="2">
        <f>IFERROR(((LEN(Table1[[#This Row],[Predictors]])-LEN(SUBSTITUTE(Table1[[#This Row],[Predictors]],"_","")))/Table1[[#This Row],[NumPredictors]])-Table1[[#This Row],[P_se]],0)</f>
        <v>0</v>
      </c>
      <c r="AT1756" s="2">
        <f>IFERROR((LEN(Table1[[#This Row],[Predictors]])-LEN(SUBSTITUTE(Table1[[#This Row],[Predictors]],".","")))/Table1[[#This Row],[NumPredictors]],0)</f>
        <v>0.53333333333333333</v>
      </c>
      <c r="AU17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6" s="2">
        <f>1-(Table1[[#This Row],[P_2gram]]+Table1[[#This Row],[P_order]]+Table1[[#This Row],[P_se]])</f>
        <v>0.46666666666666667</v>
      </c>
    </row>
    <row r="1757" spans="1:48" x14ac:dyDescent="0.25">
      <c r="A1757">
        <v>23</v>
      </c>
      <c r="B1757" t="s">
        <v>645</v>
      </c>
      <c r="C1757" t="s">
        <v>942</v>
      </c>
      <c r="D1757" t="s">
        <v>1509</v>
      </c>
      <c r="E1757">
        <v>1143</v>
      </c>
      <c r="F17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57" t="s">
        <v>969</v>
      </c>
      <c r="H1757" s="3">
        <v>1</v>
      </c>
      <c r="I1757" s="1">
        <v>42885.101550925923</v>
      </c>
      <c r="J1757" t="s">
        <v>970</v>
      </c>
      <c r="K1757" s="1" t="s">
        <v>11</v>
      </c>
      <c r="L1757" t="str">
        <f>SUBSTITUTE(SUBSTITUTE(Table1[[#This Row],[PredictorSetsOrig]],"task","act"),"startend","se")</f>
        <v>act,se,2gram,order</v>
      </c>
      <c r="M1757" s="32" t="s">
        <v>20</v>
      </c>
      <c r="N1757" s="3">
        <v>30</v>
      </c>
      <c r="O1757" s="3">
        <f>IF(Table1[[#This Row],[Algorithm]]="None",0,IF(Table1[[#This Row],[NumPredictors]]&lt;=5,5,IF(Table1[[#This Row],[NumPredictors]]&lt;=10,10,IF(Table1[[#This Row],[NumPredictors]]&lt;=30,30,50))))</f>
        <v>30</v>
      </c>
      <c r="P1757" s="2">
        <v>0.77622377622377603</v>
      </c>
      <c r="Q1757" s="2">
        <v>0.85997666277712903</v>
      </c>
      <c r="R1757" s="3">
        <v>36.599999999998502</v>
      </c>
      <c r="S1757" s="3">
        <v>3.15999999999985</v>
      </c>
      <c r="T1757" s="3">
        <v>1353.36</v>
      </c>
      <c r="U1757" s="3">
        <v>5.1710642325740297</v>
      </c>
      <c r="V1757" s="17"/>
      <c r="W1757" s="22">
        <f>IFERROR(Table1[[#This Row],[MutualInformation]]/Table1[[#This Row],[MutualInformationPotential]],0)</f>
        <v>0</v>
      </c>
      <c r="X1757" s="3">
        <v>0.48291337765532699</v>
      </c>
      <c r="Y1757" s="3"/>
      <c r="Z1757" s="3">
        <f>IFERROR(Table1[[#This Row],[MutualInformationVsOutcome]]/Table1[[#This Row],[MutualInformationVsOutcomePotential]],0)</f>
        <v>0</v>
      </c>
      <c r="AA1757">
        <v>50</v>
      </c>
      <c r="AB1757">
        <v>172</v>
      </c>
      <c r="AC1757">
        <v>13</v>
      </c>
      <c r="AD1757">
        <v>51</v>
      </c>
      <c r="AE1757" s="3" t="s">
        <v>979</v>
      </c>
      <c r="AF17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757" s="17" t="str">
        <f>RIGHT(Table1[[#This Row],[AlgorithmFunc]],LEN(Table1[[#This Row],[AlgorithmFunc]])-16)</f>
        <v>ClusterImportanceGBM</v>
      </c>
      <c r="AH1757" s="3">
        <f>Table1[[#This Row],['# CM TP]]+Table1[[#This Row],['# CM TN]]</f>
        <v>222</v>
      </c>
      <c r="AI1757" s="3">
        <f>Table1[[#This Row],['# CM FP]]+Table1[[#This Row],['# CM FN]]</f>
        <v>64</v>
      </c>
      <c r="AJ1757" s="3">
        <f>Table1[[#This Row],['# CM TP]]+Table1[[#This Row],['# CM FP]]</f>
        <v>63</v>
      </c>
      <c r="AK1757" s="3">
        <f>Table1[[#This Row],['# CM TN]]+Table1[[#This Row],['# CM FN]]</f>
        <v>223</v>
      </c>
      <c r="AL1757" s="3">
        <f>Table1[[#This Row],[GT_T]]+Table1[[#This Row],[GT_F]]</f>
        <v>286</v>
      </c>
      <c r="AM1757" s="3">
        <f>IFERROR((Table1[[#This Row],['# CM TP]]+Table1[[#This Row],['# CM TN]])/Table1[[#This Row],[GT_TOT]], 0)</f>
        <v>0.77622377622377625</v>
      </c>
      <c r="AN1757" s="3">
        <f>IFERROR(((Table1[[#This Row],[GT_T]]*Table1[[#This Row],[GT_ML_P]]/Table1[[#This Row],[GT_TOT]])+(Table1[[#This Row],[GT_F]]*Table1[[#This Row],[GT_ML_N]]/Table1[[#This Row],[GT_TOT]]))/Table1[[#This Row],[GT_TOT]],0)</f>
        <v>0.34546921609858672</v>
      </c>
      <c r="AO1757" s="3">
        <f>(Table1[[#This Row],[OBS_ACC]]-Table1[[#This Row],[EXP_ACC]])/(1-Table1[[#This Row],[EXP_ACC]])</f>
        <v>0.65811199521834962</v>
      </c>
      <c r="AP1757" s="3">
        <f>Table1[[#This Row],['# CM TP]]+Table1[[#This Row],['# CM FN]]</f>
        <v>101</v>
      </c>
      <c r="AQ1757" s="3">
        <f>Table1[[#This Row],['# CM TN]]+Table1[[#This Row],['# CM FP]]</f>
        <v>185</v>
      </c>
      <c r="AR1757" s="2">
        <f>IFERROR(Table1[[#This Row],[NUM_T]]/(Table1[[#This Row],[NUM_T]]+Table1[[#This Row],[NUM_F]]),0)</f>
        <v>0.35314685314685312</v>
      </c>
      <c r="AS1757" s="2">
        <f>IFERROR(((LEN(Table1[[#This Row],[Predictors]])-LEN(SUBSTITUTE(Table1[[#This Row],[Predictors]],"_","")))/Table1[[#This Row],[NumPredictors]])-Table1[[#This Row],[P_se]],0)</f>
        <v>0</v>
      </c>
      <c r="AT1757" s="2">
        <f>IFERROR((LEN(Table1[[#This Row],[Predictors]])-LEN(SUBSTITUTE(Table1[[#This Row],[Predictors]],".","")))/Table1[[#This Row],[NumPredictors]],0)</f>
        <v>0.53333333333333333</v>
      </c>
      <c r="AU17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7" s="2">
        <f>1-(Table1[[#This Row],[P_2gram]]+Table1[[#This Row],[P_order]]+Table1[[#This Row],[P_se]])</f>
        <v>0.46666666666666667</v>
      </c>
    </row>
    <row r="1758" spans="1:48" x14ac:dyDescent="0.25">
      <c r="A1758">
        <v>24</v>
      </c>
      <c r="B1758" t="s">
        <v>645</v>
      </c>
      <c r="C1758" t="s">
        <v>1503</v>
      </c>
      <c r="D1758" t="s">
        <v>1507</v>
      </c>
      <c r="E1758">
        <v>13087</v>
      </c>
      <c r="F17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758" t="s">
        <v>1438</v>
      </c>
      <c r="H1758" s="3">
        <v>1</v>
      </c>
      <c r="I1758" s="1">
        <v>43123.353206018517</v>
      </c>
      <c r="J1758" t="s">
        <v>982</v>
      </c>
      <c r="K1758" t="s">
        <v>11</v>
      </c>
      <c r="L1758" t="str">
        <f>SUBSTITUTE(SUBSTITUTE(Table1[[#This Row],[PredictorSetsOrig]],"task","act"),"startend","se")</f>
        <v>act,order</v>
      </c>
      <c r="M1758" s="32" t="s">
        <v>26</v>
      </c>
      <c r="N1758" s="3">
        <v>10</v>
      </c>
      <c r="O1758" s="3">
        <f>IF(Table1[[#This Row],[Algorithm]]="None",0,IF(Table1[[#This Row],[NumPredictors]]&lt;=5,5,IF(Table1[[#This Row],[NumPredictors]]&lt;=10,10,IF(Table1[[#This Row],[NumPredictors]]&lt;=30,30,50))))</f>
        <v>10</v>
      </c>
      <c r="P1758" s="2">
        <v>0.77383863080684601</v>
      </c>
      <c r="Q1758" s="2">
        <v>0.77850229240957702</v>
      </c>
      <c r="R1758">
        <v>1.8000000000001799</v>
      </c>
      <c r="S1758">
        <v>11.1500000000005</v>
      </c>
      <c r="T1758">
        <v>2.09000000000015</v>
      </c>
      <c r="U1758" s="3">
        <v>2.08985811097036</v>
      </c>
      <c r="V1758" s="17"/>
      <c r="W1758" s="22">
        <f>IFERROR(Table1[[#This Row],[MutualInformation]]/Table1[[#This Row],[MutualInformationPotential]],0)</f>
        <v>0</v>
      </c>
      <c r="X1758" s="3">
        <v>0.11493592564839999</v>
      </c>
      <c r="Y1758" s="3"/>
      <c r="Z1758" s="3">
        <f>IFERROR(Table1[[#This Row],[MutualInformationVsOutcome]]/Table1[[#This Row],[MutualInformationVsOutcomePotential]],0)</f>
        <v>0</v>
      </c>
      <c r="AA1758">
        <v>188</v>
      </c>
      <c r="AB1758">
        <v>2344</v>
      </c>
      <c r="AC1758">
        <v>110</v>
      </c>
      <c r="AD1758">
        <v>630</v>
      </c>
      <c r="AE1758" s="3" t="s">
        <v>1494</v>
      </c>
      <c r="AF175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758" s="17" t="str">
        <f>RIGHT(Table1[[#This Row],[AlgorithmFunc]],LEN(Table1[[#This Row],[AlgorithmFunc]])-16)</f>
        <v>Fisher</v>
      </c>
      <c r="AH1758" s="3">
        <f>Table1[[#This Row],['# CM TP]]+Table1[[#This Row],['# CM TN]]</f>
        <v>2532</v>
      </c>
      <c r="AI1758" s="3">
        <f>Table1[[#This Row],['# CM FP]]+Table1[[#This Row],['# CM FN]]</f>
        <v>740</v>
      </c>
      <c r="AJ1758" s="3">
        <f>Table1[[#This Row],['# CM TP]]+Table1[[#This Row],['# CM FP]]</f>
        <v>298</v>
      </c>
      <c r="AK1758" s="3">
        <f>Table1[[#This Row],['# CM TN]]+Table1[[#This Row],['# CM FN]]</f>
        <v>2974</v>
      </c>
      <c r="AL1758" s="3">
        <f>Table1[[#This Row],[GT_T]]+Table1[[#This Row],[GT_F]]</f>
        <v>3272</v>
      </c>
      <c r="AM1758" s="3">
        <f>IFERROR((Table1[[#This Row],['# CM TP]]+Table1[[#This Row],['# CM TN]])/Table1[[#This Row],[GT_TOT]], 0)</f>
        <v>0.77383863080684601</v>
      </c>
      <c r="AN1758" s="3">
        <f>IFERROR(((Table1[[#This Row],[GT_T]]*Table1[[#This Row],[GT_ML_P]]/Table1[[#This Row],[GT_TOT]])+(Table1[[#This Row],[GT_F]]*Table1[[#This Row],[GT_ML_N]]/Table1[[#This Row],[GT_TOT]]))/Table1[[#This Row],[GT_TOT]],0)</f>
        <v>0.27604151099048907</v>
      </c>
      <c r="AO1758" s="3">
        <f>(Table1[[#This Row],[OBS_ACC]]-Table1[[#This Row],[EXP_ACC]])/(1-Table1[[#This Row],[EXP_ACC]])</f>
        <v>0.68760450685152075</v>
      </c>
      <c r="AP1758" s="3">
        <f>Table1[[#This Row],['# CM TP]]+Table1[[#This Row],['# CM FN]]</f>
        <v>818</v>
      </c>
      <c r="AQ1758" s="3">
        <f>Table1[[#This Row],['# CM TN]]+Table1[[#This Row],['# CM FP]]</f>
        <v>2454</v>
      </c>
      <c r="AR1758" s="2">
        <f>IFERROR(Table1[[#This Row],[NUM_T]]/(Table1[[#This Row],[NUM_T]]+Table1[[#This Row],[NUM_F]]),0)</f>
        <v>0.25</v>
      </c>
      <c r="AS1758" s="2">
        <f>IFERROR(((LEN(Table1[[#This Row],[Predictors]])-LEN(SUBSTITUTE(Table1[[#This Row],[Predictors]],"_","")))/Table1[[#This Row],[NumPredictors]])-Table1[[#This Row],[P_se]],0)</f>
        <v>0</v>
      </c>
      <c r="AT1758" s="2">
        <f>IFERROR((LEN(Table1[[#This Row],[Predictors]])-LEN(SUBSTITUTE(Table1[[#This Row],[Predictors]],".","")))/Table1[[#This Row],[NumPredictors]],0)</f>
        <v>1</v>
      </c>
      <c r="AU17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8" s="2">
        <f>1-(Table1[[#This Row],[P_2gram]]+Table1[[#This Row],[P_order]]+Table1[[#This Row],[P_se]])</f>
        <v>0</v>
      </c>
    </row>
    <row r="1759" spans="1:48" x14ac:dyDescent="0.25">
      <c r="A1759">
        <v>87</v>
      </c>
      <c r="B1759" t="s">
        <v>645</v>
      </c>
      <c r="C1759" t="s">
        <v>190</v>
      </c>
      <c r="D1759" s="26" t="s">
        <v>1510</v>
      </c>
      <c r="E1759">
        <v>4000</v>
      </c>
      <c r="F17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59" t="s">
        <v>528</v>
      </c>
      <c r="H1759" s="3">
        <v>1</v>
      </c>
      <c r="I1759" s="1">
        <v>42785.167002314818</v>
      </c>
      <c r="J1759" t="s">
        <v>167</v>
      </c>
      <c r="K1759" t="s">
        <v>11</v>
      </c>
      <c r="L1759" t="str">
        <f>SUBSTITUTE(SUBSTITUTE(Table1[[#This Row],[PredictorSetsOrig]],"task","act"),"startend","se")</f>
        <v>order</v>
      </c>
      <c r="M1759" s="14" t="s">
        <v>436</v>
      </c>
      <c r="N1759" s="3">
        <v>10</v>
      </c>
      <c r="O1759" s="3">
        <f>IF(Table1[[#This Row],[Algorithm]]="None",0,IF(Table1[[#This Row],[NumPredictors]]&lt;=5,5,IF(Table1[[#This Row],[NumPredictors]]&lt;=10,10,IF(Table1[[#This Row],[NumPredictors]]&lt;=30,30,50))))</f>
        <v>10</v>
      </c>
      <c r="P1759" s="2">
        <v>0.78100000000000003</v>
      </c>
      <c r="Q1759" s="2">
        <v>0.79866666666666697</v>
      </c>
      <c r="R1759">
        <v>1159.4100000000001</v>
      </c>
      <c r="S1759">
        <v>4.4399999999986903</v>
      </c>
      <c r="T1759">
        <v>1.04000000000087</v>
      </c>
      <c r="U1759" s="3">
        <v>3.0203932640909801</v>
      </c>
      <c r="V1759" s="17">
        <v>7.01301931468352</v>
      </c>
      <c r="W1759" s="22">
        <f>IFERROR(Table1[[#This Row],[MutualInformation]]/Table1[[#This Row],[MutualInformationPotential]],0)</f>
        <v>0.43068372245418274</v>
      </c>
      <c r="X1759" s="3">
        <v>0.23487737739714301</v>
      </c>
      <c r="Y1759" s="27">
        <v>0.56006170686872503</v>
      </c>
      <c r="Z1759" s="3">
        <f>IFERROR(Table1[[#This Row],[MutualInformationVsOutcome]]/Table1[[#This Row],[MutualInformationVsOutcomePotential]],0)</f>
        <v>0.41937767663197301</v>
      </c>
      <c r="AA1759">
        <v>263</v>
      </c>
      <c r="AB1759">
        <v>518</v>
      </c>
      <c r="AC1759">
        <v>118</v>
      </c>
      <c r="AD1759">
        <v>101</v>
      </c>
      <c r="AE1759" s="3" t="s">
        <v>554</v>
      </c>
      <c r="AF17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759" s="17" t="str">
        <f>RIGHT(Table1[[#This Row],[AlgorithmFunc]],LEN(Table1[[#This Row],[AlgorithmFunc]])-16)</f>
        <v>LASSORepeated1se</v>
      </c>
      <c r="AH1759" s="3">
        <f>Table1[[#This Row],['# CM TP]]+Table1[[#This Row],['# CM TN]]</f>
        <v>781</v>
      </c>
      <c r="AI1759" s="3">
        <f>Table1[[#This Row],['# CM FP]]+Table1[[#This Row],['# CM FN]]</f>
        <v>219</v>
      </c>
      <c r="AJ1759" s="3">
        <f>Table1[[#This Row],['# CM TP]]+Table1[[#This Row],['# CM FP]]</f>
        <v>381</v>
      </c>
      <c r="AK1759" s="3">
        <f>Table1[[#This Row],['# CM TN]]+Table1[[#This Row],['# CM FN]]</f>
        <v>619</v>
      </c>
      <c r="AL1759" s="3">
        <f>Table1[[#This Row],[GT_T]]+Table1[[#This Row],[GT_F]]</f>
        <v>1000</v>
      </c>
      <c r="AM1759" s="3">
        <f>IFERROR((Table1[[#This Row],['# CM TP]]+Table1[[#This Row],['# CM TN]])/Table1[[#This Row],[GT_TOT]], 0)</f>
        <v>0.78100000000000003</v>
      </c>
      <c r="AN1759" s="3">
        <f>IFERROR(((Table1[[#This Row],[GT_T]]*Table1[[#This Row],[GT_ML_P]]/Table1[[#This Row],[GT_TOT]])+(Table1[[#This Row],[GT_F]]*Table1[[#This Row],[GT_ML_N]]/Table1[[#This Row],[GT_TOT]]))/Table1[[#This Row],[GT_TOT]],0)</f>
        <v>0.43312199999999995</v>
      </c>
      <c r="AO1759" s="3">
        <f>(Table1[[#This Row],[OBS_ACC]]-Table1[[#This Row],[EXP_ACC]])/(1-Table1[[#This Row],[EXP_ACC]])</f>
        <v>0.61367348882828421</v>
      </c>
      <c r="AP1759" s="3">
        <f>Table1[[#This Row],['# CM TP]]+Table1[[#This Row],['# CM FN]]</f>
        <v>364</v>
      </c>
      <c r="AQ1759" s="3">
        <f>Table1[[#This Row],['# CM TN]]+Table1[[#This Row],['# CM FP]]</f>
        <v>636</v>
      </c>
      <c r="AR1759" s="2">
        <f>IFERROR(Table1[[#This Row],[NUM_T]]/(Table1[[#This Row],[NUM_T]]+Table1[[#This Row],[NUM_F]]),0)</f>
        <v>0.36399999999999999</v>
      </c>
      <c r="AS1759" s="2">
        <f>IFERROR(((LEN(Table1[[#This Row],[Predictors]])-LEN(SUBSTITUTE(Table1[[#This Row],[Predictors]],"_","")))/Table1[[#This Row],[NumPredictors]])-Table1[[#This Row],[P_se]],0)</f>
        <v>0</v>
      </c>
      <c r="AT1759" s="2">
        <f>IFERROR((LEN(Table1[[#This Row],[Predictors]])-LEN(SUBSTITUTE(Table1[[#This Row],[Predictors]],".","")))/Table1[[#This Row],[NumPredictors]],0)</f>
        <v>1</v>
      </c>
      <c r="AU17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59" s="2">
        <f>1-(Table1[[#This Row],[P_2gram]]+Table1[[#This Row],[P_order]]+Table1[[#This Row],[P_se]])</f>
        <v>0</v>
      </c>
    </row>
    <row r="1760" spans="1:48" x14ac:dyDescent="0.25">
      <c r="A1760" s="26">
        <v>18</v>
      </c>
      <c r="B1760" s="26" t="s">
        <v>645</v>
      </c>
      <c r="C1760" s="26" t="s">
        <v>190</v>
      </c>
      <c r="D1760" s="26" t="s">
        <v>1510</v>
      </c>
      <c r="E1760" s="26">
        <v>4000</v>
      </c>
      <c r="F17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60" s="26" t="s">
        <v>886</v>
      </c>
      <c r="H1760" s="27">
        <v>1</v>
      </c>
      <c r="I1760" s="28">
        <v>42805.788611111115</v>
      </c>
      <c r="J1760" s="26" t="s">
        <v>887</v>
      </c>
      <c r="K1760" s="28" t="s">
        <v>11</v>
      </c>
      <c r="L1760" t="str">
        <f>SUBSTITUTE(SUBSTITUTE(Table1[[#This Row],[PredictorSetsOrig]],"task","act"),"startend","se")</f>
        <v>2gram,order</v>
      </c>
      <c r="M1760" s="14" t="s">
        <v>438</v>
      </c>
      <c r="N1760" s="16">
        <v>10</v>
      </c>
      <c r="O1760" s="27">
        <f>IF(Table1[[#This Row],[Algorithm]]="None",0,IF(Table1[[#This Row],[NumPredictors]]&lt;=5,5,IF(Table1[[#This Row],[NumPredictors]]&lt;=10,10,IF(Table1[[#This Row],[NumPredictors]]&lt;=30,30,50))))</f>
        <v>10</v>
      </c>
      <c r="P1760" s="29">
        <v>0.78100000000000003</v>
      </c>
      <c r="Q1760" s="29">
        <v>0.80566666666666698</v>
      </c>
      <c r="R1760" s="27">
        <v>409.33</v>
      </c>
      <c r="S1760" s="27">
        <v>4.2999999999992697</v>
      </c>
      <c r="T1760" s="27">
        <v>1.8000000000001799</v>
      </c>
      <c r="U1760" s="27">
        <v>4.1157034191305302</v>
      </c>
      <c r="V1760" s="17">
        <v>7.30761563701172</v>
      </c>
      <c r="W1760" s="22">
        <f>IFERROR(Table1[[#This Row],[MutualInformation]]/Table1[[#This Row],[MutualInformationPotential]],0)</f>
        <v>0.56320742955954806</v>
      </c>
      <c r="X1760" s="27">
        <v>0.32991721629433202</v>
      </c>
      <c r="Y1760" s="3">
        <v>0.62240735263359004</v>
      </c>
      <c r="Z1760" s="27">
        <f>IFERROR(Table1[[#This Row],[MutualInformationVsOutcome]]/Table1[[#This Row],[MutualInformationVsOutcomePotential]],0)</f>
        <v>0.53006638642418746</v>
      </c>
      <c r="AA1760" s="27">
        <v>226</v>
      </c>
      <c r="AB1760" s="27">
        <v>555</v>
      </c>
      <c r="AC1760" s="27">
        <v>81</v>
      </c>
      <c r="AD1760" s="27">
        <v>138</v>
      </c>
      <c r="AE1760" s="26" t="s">
        <v>892</v>
      </c>
      <c r="AF17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760" s="17" t="str">
        <f>RIGHT(Table1[[#This Row],[AlgorithmFunc]],LEN(Table1[[#This Row],[AlgorithmFunc]])-16)</f>
        <v>Recursive4Sizes</v>
      </c>
      <c r="AH1760" s="27">
        <f>Table1[[#This Row],['# CM TP]]+Table1[[#This Row],['# CM TN]]</f>
        <v>781</v>
      </c>
      <c r="AI1760" s="27">
        <f>Table1[[#This Row],['# CM FP]]+Table1[[#This Row],['# CM FN]]</f>
        <v>219</v>
      </c>
      <c r="AJ1760" s="27">
        <f>Table1[[#This Row],['# CM TP]]+Table1[[#This Row],['# CM FP]]</f>
        <v>307</v>
      </c>
      <c r="AK1760" s="27">
        <f>Table1[[#This Row],['# CM TN]]+Table1[[#This Row],['# CM FN]]</f>
        <v>693</v>
      </c>
      <c r="AL1760" s="27">
        <f>Table1[[#This Row],[GT_T]]+Table1[[#This Row],[GT_F]]</f>
        <v>1000</v>
      </c>
      <c r="AM1760" s="27">
        <f>IFERROR((Table1[[#This Row],['# CM TP]]+Table1[[#This Row],['# CM TN]])/Table1[[#This Row],[GT_TOT]], 0)</f>
        <v>0.78100000000000003</v>
      </c>
      <c r="AN1760" s="27">
        <f>IFERROR(((Table1[[#This Row],[GT_T]]*Table1[[#This Row],[GT_ML_P]]/Table1[[#This Row],[GT_TOT]])+(Table1[[#This Row],[GT_F]]*Table1[[#This Row],[GT_ML_N]]/Table1[[#This Row],[GT_TOT]]))/Table1[[#This Row],[GT_TOT]],0)</f>
        <v>0.39153399999999999</v>
      </c>
      <c r="AO1760" s="27">
        <f>(Table1[[#This Row],[OBS_ACC]]-Table1[[#This Row],[EXP_ACC]])/(1-Table1[[#This Row],[EXP_ACC]])</f>
        <v>0.64007849247123105</v>
      </c>
      <c r="AP1760" s="27">
        <f>Table1[[#This Row],['# CM TP]]+Table1[[#This Row],['# CM FN]]</f>
        <v>364</v>
      </c>
      <c r="AQ1760" s="27">
        <f>Table1[[#This Row],['# CM TN]]+Table1[[#This Row],['# CM FP]]</f>
        <v>636</v>
      </c>
      <c r="AR1760" s="29">
        <f>IFERROR(Table1[[#This Row],[NUM_T]]/(Table1[[#This Row],[NUM_T]]+Table1[[#This Row],[NUM_F]]),0)</f>
        <v>0.36399999999999999</v>
      </c>
      <c r="AS1760" s="29">
        <f>IFERROR(((LEN(Table1[[#This Row],[Predictors]])-LEN(SUBSTITUTE(Table1[[#This Row],[Predictors]],"_","")))/Table1[[#This Row],[NumPredictors]])-Table1[[#This Row],[P_se]],0)</f>
        <v>0.8</v>
      </c>
      <c r="AT1760" s="29">
        <f>IFERROR((LEN(Table1[[#This Row],[Predictors]])-LEN(SUBSTITUTE(Table1[[#This Row],[Predictors]],".","")))/Table1[[#This Row],[NumPredictors]],0)</f>
        <v>0.2</v>
      </c>
      <c r="AU176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0" s="29">
        <f>1-(Table1[[#This Row],[P_2gram]]+Table1[[#This Row],[P_order]]+Table1[[#This Row],[P_se]])</f>
        <v>0</v>
      </c>
    </row>
    <row r="1761" spans="1:48" x14ac:dyDescent="0.25">
      <c r="A1761" s="26">
        <v>21</v>
      </c>
      <c r="B1761" s="26" t="s">
        <v>645</v>
      </c>
      <c r="C1761" s="26" t="s">
        <v>190</v>
      </c>
      <c r="D1761" s="26" t="s">
        <v>1510</v>
      </c>
      <c r="E1761" s="26">
        <v>4000</v>
      </c>
      <c r="F17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61" s="26" t="s">
        <v>483</v>
      </c>
      <c r="H1761" s="27">
        <v>1</v>
      </c>
      <c r="I1761" s="28">
        <v>42784.854467592595</v>
      </c>
      <c r="J1761" s="26" t="s">
        <v>484</v>
      </c>
      <c r="K1761" s="26" t="s">
        <v>11</v>
      </c>
      <c r="L1761" t="str">
        <f>SUBSTITUTE(SUBSTITUTE(Table1[[#This Row],[PredictorSetsOrig]],"task","act"),"startend","se")</f>
        <v>order</v>
      </c>
      <c r="M1761" s="14" t="s">
        <v>436</v>
      </c>
      <c r="N1761" s="27">
        <v>30</v>
      </c>
      <c r="O1761" s="27">
        <f>IF(Table1[[#This Row],[Algorithm]]="None",0,IF(Table1[[#This Row],[NumPredictors]]&lt;=5,5,IF(Table1[[#This Row],[NumPredictors]]&lt;=10,10,IF(Table1[[#This Row],[NumPredictors]]&lt;=30,30,50))))</f>
        <v>30</v>
      </c>
      <c r="P1761" s="29">
        <v>0.78</v>
      </c>
      <c r="Q1761" s="29">
        <v>0.79733333333333301</v>
      </c>
      <c r="R1761" s="26">
        <v>4.9200000000000204</v>
      </c>
      <c r="S1761" s="26">
        <v>6.9300000000000104</v>
      </c>
      <c r="T1761" s="26">
        <v>0.90999999999996795</v>
      </c>
      <c r="U1761" s="27">
        <v>4.7881124962546204</v>
      </c>
      <c r="V1761" s="17">
        <v>7.01301931468352</v>
      </c>
      <c r="W1761" s="22">
        <f>IFERROR(Table1[[#This Row],[MutualInformation]]/Table1[[#This Row],[MutualInformationPotential]],0)</f>
        <v>0.68274622974864796</v>
      </c>
      <c r="X1761" s="27">
        <v>0.30891936361165501</v>
      </c>
      <c r="Y1761" s="27">
        <v>0.56006170686872503</v>
      </c>
      <c r="Z1761" s="27">
        <f>IFERROR(Table1[[#This Row],[MutualInformationVsOutcome]]/Table1[[#This Row],[MutualInformationVsOutcomePotential]],0)</f>
        <v>0.55158094156946846</v>
      </c>
      <c r="AA1761" s="26">
        <v>239</v>
      </c>
      <c r="AB1761" s="26">
        <v>541</v>
      </c>
      <c r="AC1761" s="26">
        <v>95</v>
      </c>
      <c r="AD1761" s="26">
        <v>125</v>
      </c>
      <c r="AE1761" s="27" t="s">
        <v>500</v>
      </c>
      <c r="AF17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761" s="17" t="str">
        <f>RIGHT(Table1[[#This Row],[AlgorithmFunc]],LEN(Table1[[#This Row],[AlgorithmFunc]])-16)</f>
        <v>MRMREnsemble5</v>
      </c>
      <c r="AH1761" s="27">
        <f>Table1[[#This Row],['# CM TP]]+Table1[[#This Row],['# CM TN]]</f>
        <v>780</v>
      </c>
      <c r="AI1761" s="27">
        <f>Table1[[#This Row],['# CM FP]]+Table1[[#This Row],['# CM FN]]</f>
        <v>220</v>
      </c>
      <c r="AJ1761" s="27">
        <f>Table1[[#This Row],['# CM TP]]+Table1[[#This Row],['# CM FP]]</f>
        <v>334</v>
      </c>
      <c r="AK1761" s="27">
        <f>Table1[[#This Row],['# CM TN]]+Table1[[#This Row],['# CM FN]]</f>
        <v>666</v>
      </c>
      <c r="AL1761" s="27">
        <f>Table1[[#This Row],[GT_T]]+Table1[[#This Row],[GT_F]]</f>
        <v>1000</v>
      </c>
      <c r="AM1761" s="27">
        <f>IFERROR((Table1[[#This Row],['# CM TP]]+Table1[[#This Row],['# CM TN]])/Table1[[#This Row],[GT_TOT]], 0)</f>
        <v>0.78</v>
      </c>
      <c r="AN1761" s="27">
        <f>IFERROR(((Table1[[#This Row],[GT_T]]*Table1[[#This Row],[GT_ML_P]]/Table1[[#This Row],[GT_TOT]])+(Table1[[#This Row],[GT_F]]*Table1[[#This Row],[GT_ML_N]]/Table1[[#This Row],[GT_TOT]]))/Table1[[#This Row],[GT_TOT]],0)</f>
        <v>0.40703999999999996</v>
      </c>
      <c r="AO1761" s="27">
        <f>(Table1[[#This Row],[OBS_ACC]]-Table1[[#This Row],[EXP_ACC]])/(1-Table1[[#This Row],[EXP_ACC]])</f>
        <v>0.6289800323799245</v>
      </c>
      <c r="AP1761" s="27">
        <f>Table1[[#This Row],['# CM TP]]+Table1[[#This Row],['# CM FN]]</f>
        <v>364</v>
      </c>
      <c r="AQ1761" s="27">
        <f>Table1[[#This Row],['# CM TN]]+Table1[[#This Row],['# CM FP]]</f>
        <v>636</v>
      </c>
      <c r="AR1761" s="29">
        <f>IFERROR(Table1[[#This Row],[NUM_T]]/(Table1[[#This Row],[NUM_T]]+Table1[[#This Row],[NUM_F]]),0)</f>
        <v>0.36399999999999999</v>
      </c>
      <c r="AS1761" s="29">
        <f>IFERROR(((LEN(Table1[[#This Row],[Predictors]])-LEN(SUBSTITUTE(Table1[[#This Row],[Predictors]],"_","")))/Table1[[#This Row],[NumPredictors]])-Table1[[#This Row],[P_se]],0)</f>
        <v>0</v>
      </c>
      <c r="AT1761" s="29">
        <f>IFERROR((LEN(Table1[[#This Row],[Predictors]])-LEN(SUBSTITUTE(Table1[[#This Row],[Predictors]],".","")))/Table1[[#This Row],[NumPredictors]],0)</f>
        <v>1</v>
      </c>
      <c r="AU176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1" s="29">
        <f>1-(Table1[[#This Row],[P_2gram]]+Table1[[#This Row],[P_order]]+Table1[[#This Row],[P_se]])</f>
        <v>0</v>
      </c>
    </row>
    <row r="1762" spans="1:48" x14ac:dyDescent="0.25">
      <c r="A1762">
        <v>21</v>
      </c>
      <c r="B1762" t="s">
        <v>645</v>
      </c>
      <c r="C1762" t="s">
        <v>942</v>
      </c>
      <c r="D1762" t="s">
        <v>1509</v>
      </c>
      <c r="E1762">
        <v>1143</v>
      </c>
      <c r="F17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62" t="s">
        <v>969</v>
      </c>
      <c r="H1762" s="3">
        <v>1</v>
      </c>
      <c r="I1762" s="1">
        <v>42885.085844907408</v>
      </c>
      <c r="J1762" t="s">
        <v>970</v>
      </c>
      <c r="K1762" s="1" t="s">
        <v>11</v>
      </c>
      <c r="L1762" t="str">
        <f>SUBSTITUTE(SUBSTITUTE(Table1[[#This Row],[PredictorSetsOrig]],"task","act"),"startend","se")</f>
        <v>act,se,2gram</v>
      </c>
      <c r="M1762" s="32" t="s">
        <v>16</v>
      </c>
      <c r="N1762" s="3">
        <v>30</v>
      </c>
      <c r="O1762" s="3">
        <f>IF(Table1[[#This Row],[Algorithm]]="None",0,IF(Table1[[#This Row],[NumPredictors]]&lt;=5,5,IF(Table1[[#This Row],[NumPredictors]]&lt;=10,10,IF(Table1[[#This Row],[NumPredictors]]&lt;=30,30,50))))</f>
        <v>30</v>
      </c>
      <c r="P1762" s="2">
        <v>0.77272727272727304</v>
      </c>
      <c r="Q1762" s="2">
        <v>0.84130688448074697</v>
      </c>
      <c r="R1762" s="3">
        <v>4.1800000000002902</v>
      </c>
      <c r="S1762" s="3">
        <v>2.7799999999988398</v>
      </c>
      <c r="T1762" s="3">
        <v>3.4400000000023301</v>
      </c>
      <c r="U1762" s="3">
        <v>5.3798580111226402</v>
      </c>
      <c r="V1762" s="17"/>
      <c r="W1762" s="22">
        <f>IFERROR(Table1[[#This Row],[MutualInformation]]/Table1[[#This Row],[MutualInformationPotential]],0)</f>
        <v>0</v>
      </c>
      <c r="X1762" s="3">
        <v>0.498858903466948</v>
      </c>
      <c r="Y1762" s="3"/>
      <c r="Z1762" s="3">
        <f>IFERROR(Table1[[#This Row],[MutualInformationVsOutcome]]/Table1[[#This Row],[MutualInformationVsOutcomePotential]],0)</f>
        <v>0</v>
      </c>
      <c r="AA1762">
        <v>49</v>
      </c>
      <c r="AB1762">
        <v>172</v>
      </c>
      <c r="AC1762">
        <v>13</v>
      </c>
      <c r="AD1762">
        <v>52</v>
      </c>
      <c r="AE1762" s="3" t="s">
        <v>978</v>
      </c>
      <c r="AF17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762" s="17" t="str">
        <f>RIGHT(Table1[[#This Row],[AlgorithmFunc]],LEN(Table1[[#This Row],[AlgorithmFunc]])-16)</f>
        <v>ClusterImportanceGBM</v>
      </c>
      <c r="AH1762" s="3">
        <f>Table1[[#This Row],['# CM TP]]+Table1[[#This Row],['# CM TN]]</f>
        <v>221</v>
      </c>
      <c r="AI1762" s="3">
        <f>Table1[[#This Row],['# CM FP]]+Table1[[#This Row],['# CM FN]]</f>
        <v>65</v>
      </c>
      <c r="AJ1762" s="3">
        <f>Table1[[#This Row],['# CM TP]]+Table1[[#This Row],['# CM FP]]</f>
        <v>62</v>
      </c>
      <c r="AK1762" s="3">
        <f>Table1[[#This Row],['# CM TN]]+Table1[[#This Row],['# CM FN]]</f>
        <v>224</v>
      </c>
      <c r="AL1762" s="3">
        <f>Table1[[#This Row],[GT_T]]+Table1[[#This Row],[GT_F]]</f>
        <v>286</v>
      </c>
      <c r="AM1762" s="3">
        <f>IFERROR((Table1[[#This Row],['# CM TP]]+Table1[[#This Row],['# CM TN]])/Table1[[#This Row],[GT_TOT]], 0)</f>
        <v>0.77272727272727271</v>
      </c>
      <c r="AN1762" s="3">
        <f>IFERROR(((Table1[[#This Row],[GT_T]]*Table1[[#This Row],[GT_ML_P]]/Table1[[#This Row],[GT_TOT]])+(Table1[[#This Row],[GT_F]]*Table1[[#This Row],[GT_ML_N]]/Table1[[#This Row],[GT_TOT]]))/Table1[[#This Row],[GT_TOT]],0)</f>
        <v>0.34551811824539097</v>
      </c>
      <c r="AO1762" s="3">
        <f>(Table1[[#This Row],[OBS_ACC]]-Table1[[#This Row],[EXP_ACC]])/(1-Table1[[#This Row],[EXP_ACC]])</f>
        <v>0.65274405050995632</v>
      </c>
      <c r="AP1762" s="3">
        <f>Table1[[#This Row],['# CM TP]]+Table1[[#This Row],['# CM FN]]</f>
        <v>101</v>
      </c>
      <c r="AQ1762" s="3">
        <f>Table1[[#This Row],['# CM TN]]+Table1[[#This Row],['# CM FP]]</f>
        <v>185</v>
      </c>
      <c r="AR1762" s="2">
        <f>IFERROR(Table1[[#This Row],[NUM_T]]/(Table1[[#This Row],[NUM_T]]+Table1[[#This Row],[NUM_F]]),0)</f>
        <v>0.35314685314685312</v>
      </c>
      <c r="AS1762" s="2">
        <f>IFERROR(((LEN(Table1[[#This Row],[Predictors]])-LEN(SUBSTITUTE(Table1[[#This Row],[Predictors]],"_","")))/Table1[[#This Row],[NumPredictors]])-Table1[[#This Row],[P_se]],0)</f>
        <v>0</v>
      </c>
      <c r="AT1762" s="2">
        <f>IFERROR((LEN(Table1[[#This Row],[Predictors]])-LEN(SUBSTITUTE(Table1[[#This Row],[Predictors]],".","")))/Table1[[#This Row],[NumPredictors]],0)</f>
        <v>0</v>
      </c>
      <c r="AU17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2" s="2">
        <f>1-(Table1[[#This Row],[P_2gram]]+Table1[[#This Row],[P_order]]+Table1[[#This Row],[P_se]])</f>
        <v>1</v>
      </c>
    </row>
    <row r="1763" spans="1:48" x14ac:dyDescent="0.25">
      <c r="A1763">
        <v>24</v>
      </c>
      <c r="B1763" t="s">
        <v>645</v>
      </c>
      <c r="C1763" t="s">
        <v>942</v>
      </c>
      <c r="D1763" t="s">
        <v>1509</v>
      </c>
      <c r="E1763">
        <v>1143</v>
      </c>
      <c r="F17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63" t="s">
        <v>969</v>
      </c>
      <c r="H1763" s="3">
        <v>1</v>
      </c>
      <c r="I1763" s="1">
        <v>42885.117777777778</v>
      </c>
      <c r="J1763" t="s">
        <v>970</v>
      </c>
      <c r="K1763" s="1" t="s">
        <v>11</v>
      </c>
      <c r="L1763" t="str">
        <f>SUBSTITUTE(SUBSTITUTE(Table1[[#This Row],[PredictorSetsOrig]],"task","act"),"startend","se")</f>
        <v>act,2gram</v>
      </c>
      <c r="M1763" s="32" t="s">
        <v>22</v>
      </c>
      <c r="N1763" s="3">
        <v>30</v>
      </c>
      <c r="O1763" s="3">
        <f>IF(Table1[[#This Row],[Algorithm]]="None",0,IF(Table1[[#This Row],[NumPredictors]]&lt;=5,5,IF(Table1[[#This Row],[NumPredictors]]&lt;=10,10,IF(Table1[[#This Row],[NumPredictors]]&lt;=30,30,50))))</f>
        <v>30</v>
      </c>
      <c r="P1763" s="2">
        <v>0.77272727272727304</v>
      </c>
      <c r="Q1763" s="2">
        <v>0.84130688448074697</v>
      </c>
      <c r="R1763" s="3">
        <v>5.25</v>
      </c>
      <c r="S1763" s="3">
        <v>2.9500000000007298</v>
      </c>
      <c r="T1763" s="3">
        <v>3.3600000000005799</v>
      </c>
      <c r="U1763" s="3">
        <v>5.3798580111226402</v>
      </c>
      <c r="V1763" s="17"/>
      <c r="W1763" s="22">
        <f>IFERROR(Table1[[#This Row],[MutualInformation]]/Table1[[#This Row],[MutualInformationPotential]],0)</f>
        <v>0</v>
      </c>
      <c r="X1763" s="3">
        <v>0.498858903466948</v>
      </c>
      <c r="Y1763" s="3"/>
      <c r="Z1763" s="3">
        <f>IFERROR(Table1[[#This Row],[MutualInformationVsOutcome]]/Table1[[#This Row],[MutualInformationVsOutcomePotential]],0)</f>
        <v>0</v>
      </c>
      <c r="AA1763">
        <v>49</v>
      </c>
      <c r="AB1763">
        <v>172</v>
      </c>
      <c r="AC1763">
        <v>13</v>
      </c>
      <c r="AD1763">
        <v>52</v>
      </c>
      <c r="AE1763" s="3" t="s">
        <v>978</v>
      </c>
      <c r="AF17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763" s="17" t="str">
        <f>RIGHT(Table1[[#This Row],[AlgorithmFunc]],LEN(Table1[[#This Row],[AlgorithmFunc]])-16)</f>
        <v>ClusterImportanceGBM</v>
      </c>
      <c r="AH1763" s="3">
        <f>Table1[[#This Row],['# CM TP]]+Table1[[#This Row],['# CM TN]]</f>
        <v>221</v>
      </c>
      <c r="AI1763" s="3">
        <f>Table1[[#This Row],['# CM FP]]+Table1[[#This Row],['# CM FN]]</f>
        <v>65</v>
      </c>
      <c r="AJ1763" s="3">
        <f>Table1[[#This Row],['# CM TP]]+Table1[[#This Row],['# CM FP]]</f>
        <v>62</v>
      </c>
      <c r="AK1763" s="3">
        <f>Table1[[#This Row],['# CM TN]]+Table1[[#This Row],['# CM FN]]</f>
        <v>224</v>
      </c>
      <c r="AL1763" s="3">
        <f>Table1[[#This Row],[GT_T]]+Table1[[#This Row],[GT_F]]</f>
        <v>286</v>
      </c>
      <c r="AM1763" s="3">
        <f>IFERROR((Table1[[#This Row],['# CM TP]]+Table1[[#This Row],['# CM TN]])/Table1[[#This Row],[GT_TOT]], 0)</f>
        <v>0.77272727272727271</v>
      </c>
      <c r="AN1763" s="3">
        <f>IFERROR(((Table1[[#This Row],[GT_T]]*Table1[[#This Row],[GT_ML_P]]/Table1[[#This Row],[GT_TOT]])+(Table1[[#This Row],[GT_F]]*Table1[[#This Row],[GT_ML_N]]/Table1[[#This Row],[GT_TOT]]))/Table1[[#This Row],[GT_TOT]],0)</f>
        <v>0.34551811824539097</v>
      </c>
      <c r="AO1763" s="3">
        <f>(Table1[[#This Row],[OBS_ACC]]-Table1[[#This Row],[EXP_ACC]])/(1-Table1[[#This Row],[EXP_ACC]])</f>
        <v>0.65274405050995632</v>
      </c>
      <c r="AP1763" s="3">
        <f>Table1[[#This Row],['# CM TP]]+Table1[[#This Row],['# CM FN]]</f>
        <v>101</v>
      </c>
      <c r="AQ1763" s="3">
        <f>Table1[[#This Row],['# CM TN]]+Table1[[#This Row],['# CM FP]]</f>
        <v>185</v>
      </c>
      <c r="AR1763" s="2">
        <f>IFERROR(Table1[[#This Row],[NUM_T]]/(Table1[[#This Row],[NUM_T]]+Table1[[#This Row],[NUM_F]]),0)</f>
        <v>0.35314685314685312</v>
      </c>
      <c r="AS1763" s="2">
        <f>IFERROR(((LEN(Table1[[#This Row],[Predictors]])-LEN(SUBSTITUTE(Table1[[#This Row],[Predictors]],"_","")))/Table1[[#This Row],[NumPredictors]])-Table1[[#This Row],[P_se]],0)</f>
        <v>0</v>
      </c>
      <c r="AT1763" s="2">
        <f>IFERROR((LEN(Table1[[#This Row],[Predictors]])-LEN(SUBSTITUTE(Table1[[#This Row],[Predictors]],".","")))/Table1[[#This Row],[NumPredictors]],0)</f>
        <v>0</v>
      </c>
      <c r="AU17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3" s="2">
        <f>1-(Table1[[#This Row],[P_2gram]]+Table1[[#This Row],[P_order]]+Table1[[#This Row],[P_se]])</f>
        <v>1</v>
      </c>
    </row>
    <row r="1764" spans="1:48" x14ac:dyDescent="0.25">
      <c r="A1764" s="26">
        <v>72</v>
      </c>
      <c r="B1764" s="26" t="s">
        <v>645</v>
      </c>
      <c r="C1764" s="26" t="s">
        <v>190</v>
      </c>
      <c r="D1764" s="26" t="s">
        <v>1510</v>
      </c>
      <c r="E1764" s="26">
        <v>4000</v>
      </c>
      <c r="F17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64" s="26" t="s">
        <v>528</v>
      </c>
      <c r="H1764" s="27">
        <v>1</v>
      </c>
      <c r="I1764" s="28">
        <v>42785.074328703704</v>
      </c>
      <c r="J1764" s="26" t="s">
        <v>51</v>
      </c>
      <c r="K1764" s="26" t="s">
        <v>11</v>
      </c>
      <c r="L1764" t="str">
        <f>SUBSTITUTE(SUBSTITUTE(Table1[[#This Row],[PredictorSetsOrig]],"task","act"),"startend","se")</f>
        <v>act,2gram</v>
      </c>
      <c r="M1764" s="14" t="s">
        <v>22</v>
      </c>
      <c r="N1764" s="27">
        <v>10</v>
      </c>
      <c r="O1764" s="27">
        <f>IF(Table1[[#This Row],[Algorithm]]="None",0,IF(Table1[[#This Row],[NumPredictors]]&lt;=5,5,IF(Table1[[#This Row],[NumPredictors]]&lt;=10,10,IF(Table1[[#This Row],[NumPredictors]]&lt;=30,30,50))))</f>
        <v>10</v>
      </c>
      <c r="P1764" s="29">
        <v>0.78</v>
      </c>
      <c r="Q1764" s="29">
        <v>0.78966666666666696</v>
      </c>
      <c r="R1764" s="26">
        <v>6.9799999999995599</v>
      </c>
      <c r="S1764" s="26">
        <v>3.88000000000102</v>
      </c>
      <c r="T1764" s="26">
        <v>0.65999999999985404</v>
      </c>
      <c r="U1764" s="27">
        <v>3.5511943228406699</v>
      </c>
      <c r="V1764" s="17">
        <v>7.30761563701172</v>
      </c>
      <c r="W1764" s="22">
        <f>IFERROR(Table1[[#This Row],[MutualInformation]]/Table1[[#This Row],[MutualInformationPotential]],0)</f>
        <v>0.48595800589928789</v>
      </c>
      <c r="X1764" s="27">
        <v>0.26230561472450897</v>
      </c>
      <c r="Y1764" s="3">
        <v>0.62240735263359004</v>
      </c>
      <c r="Z1764" s="27">
        <f>IFERROR(Table1[[#This Row],[MutualInformationVsOutcome]]/Table1[[#This Row],[MutualInformationVsOutcomePotential]],0)</f>
        <v>0.42143720445238342</v>
      </c>
      <c r="AA1764" s="26">
        <v>225</v>
      </c>
      <c r="AB1764" s="26">
        <v>555</v>
      </c>
      <c r="AC1764" s="26">
        <v>81</v>
      </c>
      <c r="AD1764" s="26">
        <v>139</v>
      </c>
      <c r="AE1764" s="27" t="s">
        <v>110</v>
      </c>
      <c r="AF17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64" s="17" t="str">
        <f>RIGHT(Table1[[#This Row],[AlgorithmFunc]],LEN(Table1[[#This Row],[AlgorithmFunc]])-16)</f>
        <v>ClusterImportance</v>
      </c>
      <c r="AH1764" s="27">
        <f>Table1[[#This Row],['# CM TP]]+Table1[[#This Row],['# CM TN]]</f>
        <v>780</v>
      </c>
      <c r="AI1764" s="27">
        <f>Table1[[#This Row],['# CM FP]]+Table1[[#This Row],['# CM FN]]</f>
        <v>220</v>
      </c>
      <c r="AJ1764" s="27">
        <f>Table1[[#This Row],['# CM TP]]+Table1[[#This Row],['# CM FP]]</f>
        <v>306</v>
      </c>
      <c r="AK1764" s="27">
        <f>Table1[[#This Row],['# CM TN]]+Table1[[#This Row],['# CM FN]]</f>
        <v>694</v>
      </c>
      <c r="AL1764" s="27">
        <f>Table1[[#This Row],[GT_T]]+Table1[[#This Row],[GT_F]]</f>
        <v>1000</v>
      </c>
      <c r="AM1764" s="27">
        <f>IFERROR((Table1[[#This Row],['# CM TP]]+Table1[[#This Row],['# CM TN]])/Table1[[#This Row],[GT_TOT]], 0)</f>
        <v>0.78</v>
      </c>
      <c r="AN1764" s="27">
        <f>IFERROR(((Table1[[#This Row],[GT_T]]*Table1[[#This Row],[GT_ML_P]]/Table1[[#This Row],[GT_TOT]])+(Table1[[#This Row],[GT_F]]*Table1[[#This Row],[GT_ML_N]]/Table1[[#This Row],[GT_TOT]]))/Table1[[#This Row],[GT_TOT]],0)</f>
        <v>0.39136000000000004</v>
      </c>
      <c r="AO1764" s="27">
        <f>(Table1[[#This Row],[OBS_ACC]]-Table1[[#This Row],[EXP_ACC]])/(1-Table1[[#This Row],[EXP_ACC]])</f>
        <v>0.63853838065194535</v>
      </c>
      <c r="AP1764" s="27">
        <f>Table1[[#This Row],['# CM TP]]+Table1[[#This Row],['# CM FN]]</f>
        <v>364</v>
      </c>
      <c r="AQ1764" s="27">
        <f>Table1[[#This Row],['# CM TN]]+Table1[[#This Row],['# CM FP]]</f>
        <v>636</v>
      </c>
      <c r="AR1764" s="29">
        <f>IFERROR(Table1[[#This Row],[NUM_T]]/(Table1[[#This Row],[NUM_T]]+Table1[[#This Row],[NUM_F]]),0)</f>
        <v>0.36399999999999999</v>
      </c>
      <c r="AS1764" s="29">
        <f>IFERROR(((LEN(Table1[[#This Row],[Predictors]])-LEN(SUBSTITUTE(Table1[[#This Row],[Predictors]],"_","")))/Table1[[#This Row],[NumPredictors]])-Table1[[#This Row],[P_se]],0)</f>
        <v>0.7</v>
      </c>
      <c r="AT1764" s="29">
        <f>IFERROR((LEN(Table1[[#This Row],[Predictors]])-LEN(SUBSTITUTE(Table1[[#This Row],[Predictors]],".","")))/Table1[[#This Row],[NumPredictors]],0)</f>
        <v>0</v>
      </c>
      <c r="AU176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4" s="29">
        <f>1-(Table1[[#This Row],[P_2gram]]+Table1[[#This Row],[P_order]]+Table1[[#This Row],[P_se]])</f>
        <v>0.30000000000000004</v>
      </c>
    </row>
    <row r="1765" spans="1:48" x14ac:dyDescent="0.25">
      <c r="A1765">
        <v>18</v>
      </c>
      <c r="B1765" t="s">
        <v>645</v>
      </c>
      <c r="C1765" t="s">
        <v>190</v>
      </c>
      <c r="D1765" s="26" t="s">
        <v>1510</v>
      </c>
      <c r="E1765">
        <v>4000</v>
      </c>
      <c r="F17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65" t="s">
        <v>681</v>
      </c>
      <c r="H1765" s="3">
        <v>1</v>
      </c>
      <c r="I1765" s="1">
        <v>42795.355636574073</v>
      </c>
      <c r="J1765" s="3" t="s">
        <v>28</v>
      </c>
      <c r="K1765" s="1" t="s">
        <v>11</v>
      </c>
      <c r="L1765" t="str">
        <f>SUBSTITUTE(SUBSTITUTE(Table1[[#This Row],[PredictorSetsOrig]],"task","act"),"startend","se")</f>
        <v>act,2gram,order</v>
      </c>
      <c r="M1765" s="14" t="s">
        <v>24</v>
      </c>
      <c r="N1765" s="3">
        <v>5</v>
      </c>
      <c r="O1765" s="3">
        <f>IF(Table1[[#This Row],[Algorithm]]="None",0,IF(Table1[[#This Row],[NumPredictors]]&lt;=5,5,IF(Table1[[#This Row],[NumPredictors]]&lt;=10,10,IF(Table1[[#This Row],[NumPredictors]]&lt;=30,30,50))))</f>
        <v>5</v>
      </c>
      <c r="P1765" s="2">
        <v>0.78</v>
      </c>
      <c r="Q1765" s="2">
        <v>0.78133333333333299</v>
      </c>
      <c r="R1765">
        <v>57.180000000000298</v>
      </c>
      <c r="S1765">
        <v>3.4899999999997799</v>
      </c>
      <c r="T1765">
        <v>1.6100000000005801</v>
      </c>
      <c r="U1765" s="3">
        <v>3.0175009190239801</v>
      </c>
      <c r="V1765" s="17">
        <v>7.30761563701172</v>
      </c>
      <c r="W1765" s="22">
        <f>IFERROR(Table1[[#This Row],[MutualInformation]]/Table1[[#This Row],[MutualInformationPotential]],0)</f>
        <v>0.41292551071527306</v>
      </c>
      <c r="X1765" s="3">
        <v>0.198299109350764</v>
      </c>
      <c r="Y1765" s="3">
        <v>0.62240735263359004</v>
      </c>
      <c r="Z1765" s="3">
        <f>IFERROR(Table1[[#This Row],[MutualInformationVsOutcome]]/Table1[[#This Row],[MutualInformationVsOutcomePotential]],0)</f>
        <v>0.31860020372783465</v>
      </c>
      <c r="AA1765">
        <v>208</v>
      </c>
      <c r="AB1765">
        <v>572</v>
      </c>
      <c r="AC1765">
        <v>64</v>
      </c>
      <c r="AD1765">
        <v>156</v>
      </c>
      <c r="AE1765" s="3" t="s">
        <v>253</v>
      </c>
      <c r="AF17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765" s="17" t="str">
        <f>RIGHT(Table1[[#This Row],[AlgorithmFunc]],LEN(Table1[[#This Row],[AlgorithmFunc]])-16)</f>
        <v>ClusterDuplicates</v>
      </c>
      <c r="AH1765" s="3">
        <f>Table1[[#This Row],['# CM TP]]+Table1[[#This Row],['# CM TN]]</f>
        <v>780</v>
      </c>
      <c r="AI1765" s="3">
        <f>Table1[[#This Row],['# CM FP]]+Table1[[#This Row],['# CM FN]]</f>
        <v>220</v>
      </c>
      <c r="AJ1765" s="3">
        <f>Table1[[#This Row],['# CM TP]]+Table1[[#This Row],['# CM FP]]</f>
        <v>272</v>
      </c>
      <c r="AK1765" s="3">
        <f>Table1[[#This Row],['# CM TN]]+Table1[[#This Row],['# CM FN]]</f>
        <v>728</v>
      </c>
      <c r="AL1765" s="3">
        <f>Table1[[#This Row],[GT_T]]+Table1[[#This Row],[GT_F]]</f>
        <v>1000</v>
      </c>
      <c r="AM1765" s="3">
        <f>IFERROR((Table1[[#This Row],['# CM TP]]+Table1[[#This Row],['# CM TN]])/Table1[[#This Row],[GT_TOT]], 0)</f>
        <v>0.78</v>
      </c>
      <c r="AN1765" s="3">
        <f>IFERROR(((Table1[[#This Row],[GT_T]]*Table1[[#This Row],[GT_ML_P]]/Table1[[#This Row],[GT_TOT]])+(Table1[[#This Row],[GT_F]]*Table1[[#This Row],[GT_ML_N]]/Table1[[#This Row],[GT_TOT]]))/Table1[[#This Row],[GT_TOT]],0)</f>
        <v>0.37231999999999998</v>
      </c>
      <c r="AO1765" s="3">
        <f>(Table1[[#This Row],[OBS_ACC]]-Table1[[#This Row],[EXP_ACC]])/(1-Table1[[#This Row],[EXP_ACC]])</f>
        <v>0.64950293143002813</v>
      </c>
      <c r="AP1765" s="3">
        <f>Table1[[#This Row],['# CM TP]]+Table1[[#This Row],['# CM FN]]</f>
        <v>364</v>
      </c>
      <c r="AQ1765" s="3">
        <f>Table1[[#This Row],['# CM TN]]+Table1[[#This Row],['# CM FP]]</f>
        <v>636</v>
      </c>
      <c r="AR1765" s="2">
        <f>IFERROR(Table1[[#This Row],[NUM_T]]/(Table1[[#This Row],[NUM_T]]+Table1[[#This Row],[NUM_F]]),0)</f>
        <v>0.36399999999999999</v>
      </c>
      <c r="AS1765" s="2">
        <f>IFERROR(((LEN(Table1[[#This Row],[Predictors]])-LEN(SUBSTITUTE(Table1[[#This Row],[Predictors]],"_","")))/Table1[[#This Row],[NumPredictors]])-Table1[[#This Row],[P_se]],0)</f>
        <v>0.2</v>
      </c>
      <c r="AT1765" s="2">
        <f>IFERROR((LEN(Table1[[#This Row],[Predictors]])-LEN(SUBSTITUTE(Table1[[#This Row],[Predictors]],".","")))/Table1[[#This Row],[NumPredictors]],0)</f>
        <v>0.4</v>
      </c>
      <c r="AU17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5" s="2">
        <f>1-(Table1[[#This Row],[P_2gram]]+Table1[[#This Row],[P_order]]+Table1[[#This Row],[P_se]])</f>
        <v>0.39999999999999991</v>
      </c>
    </row>
    <row r="1766" spans="1:48" x14ac:dyDescent="0.25">
      <c r="A1766">
        <v>5</v>
      </c>
      <c r="B1766" t="s">
        <v>645</v>
      </c>
      <c r="C1766" t="s">
        <v>190</v>
      </c>
      <c r="D1766" s="26" t="s">
        <v>1510</v>
      </c>
      <c r="E1766">
        <v>20000</v>
      </c>
      <c r="F17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66" t="s">
        <v>719</v>
      </c>
      <c r="H1766" s="3">
        <v>1</v>
      </c>
      <c r="I1766" s="1">
        <v>42796.567719907405</v>
      </c>
      <c r="J1766" t="s">
        <v>405</v>
      </c>
      <c r="K1766" s="1" t="s">
        <v>11</v>
      </c>
      <c r="L1766" t="str">
        <f>SUBSTITUTE(SUBSTITUTE(Table1[[#This Row],[PredictorSetsOrig]],"task","act"),"startend","se")</f>
        <v>2gram</v>
      </c>
      <c r="M1766" s="14" t="s">
        <v>434</v>
      </c>
      <c r="N1766" s="3">
        <v>10</v>
      </c>
      <c r="O1766" s="3">
        <f>IF(Table1[[#This Row],[Algorithm]]="None",0,IF(Table1[[#This Row],[NumPredictors]]&lt;=5,5,IF(Table1[[#This Row],[NumPredictors]]&lt;=10,10,IF(Table1[[#This Row],[NumPredictors]]&lt;=30,30,50))))</f>
        <v>10</v>
      </c>
      <c r="P1766" s="2">
        <v>0.77939999999999998</v>
      </c>
      <c r="Q1766" s="2">
        <v>0.78413333333333302</v>
      </c>
      <c r="R1766" s="1">
        <v>0.39000000000123702</v>
      </c>
      <c r="S1766" s="3">
        <v>16.559999999999501</v>
      </c>
      <c r="T1766" s="1">
        <v>2.71999999999935</v>
      </c>
      <c r="U1766" s="3">
        <v>0.87783774312173102</v>
      </c>
      <c r="V1766" s="17">
        <v>8.0938529963357908</v>
      </c>
      <c r="W1766" s="22">
        <f>IFERROR(Table1[[#This Row],[MutualInformation]]/Table1[[#This Row],[MutualInformationPotential]],0)</f>
        <v>0.1084573371321596</v>
      </c>
      <c r="X1766" s="3">
        <v>1.5770987642154601E-2</v>
      </c>
      <c r="Y1766" s="3">
        <v>0.49001185436299499</v>
      </c>
      <c r="Z1766" s="3">
        <f>IFERROR(Table1[[#This Row],[MutualInformationVsOutcome]]/Table1[[#This Row],[MutualInformationVsOutcomePotential]],0)</f>
        <v>3.218491042968042E-2</v>
      </c>
      <c r="AA1766">
        <v>77</v>
      </c>
      <c r="AB1766">
        <v>3820</v>
      </c>
      <c r="AC1766">
        <v>21</v>
      </c>
      <c r="AD1766">
        <v>1082</v>
      </c>
      <c r="AE1766" s="3" t="s">
        <v>724</v>
      </c>
      <c r="AF17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766" s="17" t="str">
        <f>RIGHT(Table1[[#This Row],[AlgorithmFunc]],LEN(Table1[[#This Row],[AlgorithmFunc]])-16)</f>
        <v>Random</v>
      </c>
      <c r="AH1766" s="3">
        <f>Table1[[#This Row],['# CM TP]]+Table1[[#This Row],['# CM TN]]</f>
        <v>3897</v>
      </c>
      <c r="AI1766" s="3">
        <f>Table1[[#This Row],['# CM FP]]+Table1[[#This Row],['# CM FN]]</f>
        <v>1103</v>
      </c>
      <c r="AJ1766" s="3">
        <f>Table1[[#This Row],['# CM TP]]+Table1[[#This Row],['# CM FP]]</f>
        <v>98</v>
      </c>
      <c r="AK1766" s="3">
        <f>Table1[[#This Row],['# CM TN]]+Table1[[#This Row],['# CM FN]]</f>
        <v>4902</v>
      </c>
      <c r="AL1766" s="3">
        <f>Table1[[#This Row],[GT_T]]+Table1[[#This Row],[GT_F]]</f>
        <v>5000</v>
      </c>
      <c r="AM1766" s="3">
        <f>IFERROR((Table1[[#This Row],['# CM TP]]+Table1[[#This Row],['# CM TN]])/Table1[[#This Row],[GT_TOT]], 0)</f>
        <v>0.77939999999999998</v>
      </c>
      <c r="AN1766" s="3">
        <f>IFERROR(((Table1[[#This Row],[GT_T]]*Table1[[#This Row],[GT_ML_P]]/Table1[[#This Row],[GT_TOT]])+(Table1[[#This Row],[GT_F]]*Table1[[#This Row],[GT_ML_N]]/Table1[[#This Row],[GT_TOT]]))/Table1[[#This Row],[GT_TOT]],0)</f>
        <v>0.23155248</v>
      </c>
      <c r="AO1766" s="3">
        <f>(Table1[[#This Row],[OBS_ACC]]-Table1[[#This Row],[EXP_ACC]])/(1-Table1[[#This Row],[EXP_ACC]])</f>
        <v>0.71292769609042383</v>
      </c>
      <c r="AP1766" s="3">
        <f>Table1[[#This Row],['# CM TP]]+Table1[[#This Row],['# CM FN]]</f>
        <v>1159</v>
      </c>
      <c r="AQ1766" s="3">
        <f>Table1[[#This Row],['# CM TN]]+Table1[[#This Row],['# CM FP]]</f>
        <v>3841</v>
      </c>
      <c r="AR1766" s="2">
        <f>IFERROR(Table1[[#This Row],[NUM_T]]/(Table1[[#This Row],[NUM_T]]+Table1[[#This Row],[NUM_F]]),0)</f>
        <v>0.23180000000000001</v>
      </c>
      <c r="AS1766" s="2">
        <f>IFERROR(((LEN(Table1[[#This Row],[Predictors]])-LEN(SUBSTITUTE(Table1[[#This Row],[Predictors]],"_","")))/Table1[[#This Row],[NumPredictors]])-Table1[[#This Row],[P_se]],0)</f>
        <v>1</v>
      </c>
      <c r="AT1766" s="2">
        <f>IFERROR((LEN(Table1[[#This Row],[Predictors]])-LEN(SUBSTITUTE(Table1[[#This Row],[Predictors]],".","")))/Table1[[#This Row],[NumPredictors]],0)</f>
        <v>0</v>
      </c>
      <c r="AU17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6" s="2">
        <f>1-(Table1[[#This Row],[P_2gram]]+Table1[[#This Row],[P_order]]+Table1[[#This Row],[P_se]])</f>
        <v>0</v>
      </c>
    </row>
    <row r="1767" spans="1:48" x14ac:dyDescent="0.25">
      <c r="A1767">
        <v>64</v>
      </c>
      <c r="B1767" t="s">
        <v>645</v>
      </c>
      <c r="C1767" t="s">
        <v>190</v>
      </c>
      <c r="D1767" s="26" t="s">
        <v>1510</v>
      </c>
      <c r="E1767">
        <v>20000</v>
      </c>
      <c r="F17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67" t="s">
        <v>719</v>
      </c>
      <c r="H1767" s="3">
        <v>1</v>
      </c>
      <c r="I1767" s="1">
        <v>42797.590949074074</v>
      </c>
      <c r="J1767" t="s">
        <v>167</v>
      </c>
      <c r="K1767" t="s">
        <v>11</v>
      </c>
      <c r="L1767" t="str">
        <f>SUBSTITUTE(SUBSTITUTE(Table1[[#This Row],[PredictorSetsOrig]],"task","act"),"startend","se")</f>
        <v>act</v>
      </c>
      <c r="M1767" s="14" t="s">
        <v>12</v>
      </c>
      <c r="N1767" s="3">
        <v>10</v>
      </c>
      <c r="O1767" s="3">
        <f>IF(Table1[[#This Row],[Algorithm]]="None",0,IF(Table1[[#This Row],[NumPredictors]]&lt;=5,5,IF(Table1[[#This Row],[NumPredictors]]&lt;=10,10,IF(Table1[[#This Row],[NumPredictors]]&lt;=30,30,50))))</f>
        <v>10</v>
      </c>
      <c r="P1767" s="2">
        <v>0.7792</v>
      </c>
      <c r="Q1767" s="2">
        <v>0.79359999999999997</v>
      </c>
      <c r="R1767" s="1">
        <v>4.4700000000011597</v>
      </c>
      <c r="S1767" s="3">
        <v>16.8600000000006</v>
      </c>
      <c r="T1767" s="1">
        <v>0.33999999999650798</v>
      </c>
      <c r="U1767" s="3">
        <v>2.37756966830834</v>
      </c>
      <c r="V1767" s="17">
        <v>7.1088022226420504</v>
      </c>
      <c r="W1767" s="22">
        <f>IFERROR(Table1[[#This Row],[MutualInformation]]/Table1[[#This Row],[MutualInformationPotential]],0)</f>
        <v>0.33445432772564809</v>
      </c>
      <c r="X1767" s="3">
        <v>7.9378166827022603E-2</v>
      </c>
      <c r="Y1767" s="3">
        <v>0.43359024676053398</v>
      </c>
      <c r="Z1767" s="3">
        <f>IFERROR(Table1[[#This Row],[MutualInformationVsOutcome]]/Table1[[#This Row],[MutualInformationVsOutcomePotential]],0)</f>
        <v>0.18307184587309708</v>
      </c>
      <c r="AA1767">
        <v>100</v>
      </c>
      <c r="AB1767">
        <v>3796</v>
      </c>
      <c r="AC1767">
        <v>45</v>
      </c>
      <c r="AD1767">
        <v>1059</v>
      </c>
      <c r="AE1767" s="3" t="s">
        <v>775</v>
      </c>
      <c r="AF17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767" s="17" t="str">
        <f>RIGHT(Table1[[#This Row],[AlgorithmFunc]],LEN(Table1[[#This Row],[AlgorithmFunc]])-16)</f>
        <v>LASSORepeated1se</v>
      </c>
      <c r="AH1767" s="3">
        <f>Table1[[#This Row],['# CM TP]]+Table1[[#This Row],['# CM TN]]</f>
        <v>3896</v>
      </c>
      <c r="AI1767" s="3">
        <f>Table1[[#This Row],['# CM FP]]+Table1[[#This Row],['# CM FN]]</f>
        <v>1104</v>
      </c>
      <c r="AJ1767" s="3">
        <f>Table1[[#This Row],['# CM TP]]+Table1[[#This Row],['# CM FP]]</f>
        <v>145</v>
      </c>
      <c r="AK1767" s="3">
        <f>Table1[[#This Row],['# CM TN]]+Table1[[#This Row],['# CM FN]]</f>
        <v>4855</v>
      </c>
      <c r="AL1767" s="3">
        <f>Table1[[#This Row],[GT_T]]+Table1[[#This Row],[GT_F]]</f>
        <v>5000</v>
      </c>
      <c r="AM1767" s="3">
        <f>IFERROR((Table1[[#This Row],['# CM TP]]+Table1[[#This Row],['# CM TN]])/Table1[[#This Row],[GT_TOT]], 0)</f>
        <v>0.7792</v>
      </c>
      <c r="AN1767" s="3">
        <f>IFERROR(((Table1[[#This Row],[GT_T]]*Table1[[#This Row],[GT_ML_P]]/Table1[[#This Row],[GT_TOT]])+(Table1[[#This Row],[GT_F]]*Table1[[#This Row],[GT_ML_N]]/Table1[[#This Row],[GT_TOT]]))/Table1[[#This Row],[GT_TOT]],0)</f>
        <v>0.23699359999999997</v>
      </c>
      <c r="AO1767" s="3">
        <f>(Table1[[#This Row],[OBS_ACC]]-Table1[[#This Row],[EXP_ACC]])/(1-Table1[[#This Row],[EXP_ACC]])</f>
        <v>0.71061841683110383</v>
      </c>
      <c r="AP1767" s="3">
        <f>Table1[[#This Row],['# CM TP]]+Table1[[#This Row],['# CM FN]]</f>
        <v>1159</v>
      </c>
      <c r="AQ1767" s="3">
        <f>Table1[[#This Row],['# CM TN]]+Table1[[#This Row],['# CM FP]]</f>
        <v>3841</v>
      </c>
      <c r="AR1767" s="2">
        <f>IFERROR(Table1[[#This Row],[NUM_T]]/(Table1[[#This Row],[NUM_T]]+Table1[[#This Row],[NUM_F]]),0)</f>
        <v>0.23180000000000001</v>
      </c>
      <c r="AS1767" s="2">
        <f>IFERROR(((LEN(Table1[[#This Row],[Predictors]])-LEN(SUBSTITUTE(Table1[[#This Row],[Predictors]],"_","")))/Table1[[#This Row],[NumPredictors]])-Table1[[#This Row],[P_se]],0)</f>
        <v>0</v>
      </c>
      <c r="AT1767" s="2">
        <f>IFERROR((LEN(Table1[[#This Row],[Predictors]])-LEN(SUBSTITUTE(Table1[[#This Row],[Predictors]],".","")))/Table1[[#This Row],[NumPredictors]],0)</f>
        <v>0</v>
      </c>
      <c r="AU17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7" s="2">
        <f>1-(Table1[[#This Row],[P_2gram]]+Table1[[#This Row],[P_order]]+Table1[[#This Row],[P_se]])</f>
        <v>1</v>
      </c>
    </row>
    <row r="1768" spans="1:48" x14ac:dyDescent="0.25">
      <c r="A1768">
        <v>66</v>
      </c>
      <c r="B1768" t="s">
        <v>645</v>
      </c>
      <c r="C1768" t="s">
        <v>190</v>
      </c>
      <c r="D1768" s="26" t="s">
        <v>1510</v>
      </c>
      <c r="E1768">
        <v>4000</v>
      </c>
      <c r="F17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68" t="s">
        <v>528</v>
      </c>
      <c r="H1768" s="3">
        <v>1</v>
      </c>
      <c r="I1768" s="1">
        <v>42785.069594907407</v>
      </c>
      <c r="J1768" t="s">
        <v>45</v>
      </c>
      <c r="K1768" t="s">
        <v>11</v>
      </c>
      <c r="L1768" t="str">
        <f>SUBSTITUTE(SUBSTITUTE(Table1[[#This Row],[PredictorSetsOrig]],"task","act"),"startend","se")</f>
        <v>2gram,order</v>
      </c>
      <c r="M1768" s="14" t="s">
        <v>438</v>
      </c>
      <c r="N1768" s="3">
        <v>10</v>
      </c>
      <c r="O1768" s="3">
        <f>IF(Table1[[#This Row],[Algorithm]]="None",0,IF(Table1[[#This Row],[NumPredictors]]&lt;=5,5,IF(Table1[[#This Row],[NumPredictors]]&lt;=10,10,IF(Table1[[#This Row],[NumPredictors]]&lt;=30,30,50))))</f>
        <v>10</v>
      </c>
      <c r="P1768" s="2">
        <v>0.77900000000000003</v>
      </c>
      <c r="Q1768" s="2">
        <v>0.80200000000000005</v>
      </c>
      <c r="R1768">
        <v>351.63000000000102</v>
      </c>
      <c r="S1768">
        <v>4.7200000000011597</v>
      </c>
      <c r="T1768">
        <v>1.62999999999738</v>
      </c>
      <c r="U1768" s="3">
        <v>4.0034501616890701</v>
      </c>
      <c r="V1768" s="17">
        <v>7.30761563701172</v>
      </c>
      <c r="W1768" s="22">
        <f>IFERROR(Table1[[#This Row],[MutualInformation]]/Table1[[#This Row],[MutualInformationPotential]],0)</f>
        <v>0.54784629632302173</v>
      </c>
      <c r="X1768" s="3">
        <v>0.31991594530603301</v>
      </c>
      <c r="Y1768" s="3">
        <v>0.62240735263359004</v>
      </c>
      <c r="Z1768" s="3">
        <f>IFERROR(Table1[[#This Row],[MutualInformationVsOutcome]]/Table1[[#This Row],[MutualInformationVsOutcomePotential]],0)</f>
        <v>0.51399769612677904</v>
      </c>
      <c r="AA1768">
        <v>216</v>
      </c>
      <c r="AB1768">
        <v>563</v>
      </c>
      <c r="AC1768">
        <v>73</v>
      </c>
      <c r="AD1768">
        <v>148</v>
      </c>
      <c r="AE1768" s="3" t="s">
        <v>549</v>
      </c>
      <c r="AF17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768" s="17" t="str">
        <f>RIGHT(Table1[[#This Row],[AlgorithmFunc]],LEN(Table1[[#This Row],[AlgorithmFunc]])-16)</f>
        <v>Recursive</v>
      </c>
      <c r="AH1768" s="3">
        <f>Table1[[#This Row],['# CM TP]]+Table1[[#This Row],['# CM TN]]</f>
        <v>779</v>
      </c>
      <c r="AI1768" s="3">
        <f>Table1[[#This Row],['# CM FP]]+Table1[[#This Row],['# CM FN]]</f>
        <v>221</v>
      </c>
      <c r="AJ1768" s="3">
        <f>Table1[[#This Row],['# CM TP]]+Table1[[#This Row],['# CM FP]]</f>
        <v>289</v>
      </c>
      <c r="AK1768" s="3">
        <f>Table1[[#This Row],['# CM TN]]+Table1[[#This Row],['# CM FN]]</f>
        <v>711</v>
      </c>
      <c r="AL1768" s="3">
        <f>Table1[[#This Row],[GT_T]]+Table1[[#This Row],[GT_F]]</f>
        <v>1000</v>
      </c>
      <c r="AM1768" s="3">
        <f>IFERROR((Table1[[#This Row],['# CM TP]]+Table1[[#This Row],['# CM TN]])/Table1[[#This Row],[GT_TOT]], 0)</f>
        <v>0.77900000000000003</v>
      </c>
      <c r="AN1768" s="3">
        <f>IFERROR(((Table1[[#This Row],[GT_T]]*Table1[[#This Row],[GT_ML_P]]/Table1[[#This Row],[GT_TOT]])+(Table1[[#This Row],[GT_F]]*Table1[[#This Row],[GT_ML_N]]/Table1[[#This Row],[GT_TOT]]))/Table1[[#This Row],[GT_TOT]],0)</f>
        <v>0.38226199999999999</v>
      </c>
      <c r="AO1768" s="3">
        <f>(Table1[[#This Row],[OBS_ACC]]-Table1[[#This Row],[EXP_ACC]])/(1-Table1[[#This Row],[EXP_ACC]])</f>
        <v>0.64224315162738899</v>
      </c>
      <c r="AP1768" s="3">
        <f>Table1[[#This Row],['# CM TP]]+Table1[[#This Row],['# CM FN]]</f>
        <v>364</v>
      </c>
      <c r="AQ1768" s="3">
        <f>Table1[[#This Row],['# CM TN]]+Table1[[#This Row],['# CM FP]]</f>
        <v>636</v>
      </c>
      <c r="AR1768" s="2">
        <f>IFERROR(Table1[[#This Row],[NUM_T]]/(Table1[[#This Row],[NUM_T]]+Table1[[#This Row],[NUM_F]]),0)</f>
        <v>0.36399999999999999</v>
      </c>
      <c r="AS1768" s="2">
        <f>IFERROR(((LEN(Table1[[#This Row],[Predictors]])-LEN(SUBSTITUTE(Table1[[#This Row],[Predictors]],"_","")))/Table1[[#This Row],[NumPredictors]])-Table1[[#This Row],[P_se]],0)</f>
        <v>0.7</v>
      </c>
      <c r="AT1768" s="2">
        <f>IFERROR((LEN(Table1[[#This Row],[Predictors]])-LEN(SUBSTITUTE(Table1[[#This Row],[Predictors]],".","")))/Table1[[#This Row],[NumPredictors]],0)</f>
        <v>0.3</v>
      </c>
      <c r="AU17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8" s="2">
        <f>1-(Table1[[#This Row],[P_2gram]]+Table1[[#This Row],[P_order]]+Table1[[#This Row],[P_se]])</f>
        <v>0</v>
      </c>
    </row>
    <row r="1769" spans="1:48" x14ac:dyDescent="0.25">
      <c r="A1769">
        <v>98</v>
      </c>
      <c r="B1769" t="s">
        <v>645</v>
      </c>
      <c r="C1769" t="s">
        <v>190</v>
      </c>
      <c r="D1769" s="26" t="s">
        <v>1510</v>
      </c>
      <c r="E1769">
        <v>4000</v>
      </c>
      <c r="F17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69" t="s">
        <v>528</v>
      </c>
      <c r="H1769" s="3">
        <v>1</v>
      </c>
      <c r="I1769" s="1">
        <v>42785.219965277778</v>
      </c>
      <c r="J1769" t="s">
        <v>173</v>
      </c>
      <c r="K1769" t="s">
        <v>11</v>
      </c>
      <c r="L1769" t="str">
        <f>SUBSTITUTE(SUBSTITUTE(Table1[[#This Row],[PredictorSetsOrig]],"task","act"),"startend","se")</f>
        <v>order</v>
      </c>
      <c r="M1769" s="14" t="s">
        <v>436</v>
      </c>
      <c r="N1769" s="3">
        <v>10</v>
      </c>
      <c r="O1769" s="3">
        <f>IF(Table1[[#This Row],[Algorithm]]="None",0,IF(Table1[[#This Row],[NumPredictors]]&lt;=5,5,IF(Table1[[#This Row],[NumPredictors]]&lt;=10,10,IF(Table1[[#This Row],[NumPredictors]]&lt;=30,30,50))))</f>
        <v>10</v>
      </c>
      <c r="P1769" s="2">
        <v>0.77900000000000003</v>
      </c>
      <c r="Q1769" s="2">
        <v>0.791333333333333</v>
      </c>
      <c r="R1769">
        <v>115.07999999999799</v>
      </c>
      <c r="S1769">
        <v>3.90999999999985</v>
      </c>
      <c r="T1769">
        <v>0.84999999999854503</v>
      </c>
      <c r="U1769" s="3">
        <v>2.3711467032012101</v>
      </c>
      <c r="V1769" s="17">
        <v>7.01301931468352</v>
      </c>
      <c r="W1769" s="22">
        <f>IFERROR(Table1[[#This Row],[MutualInformation]]/Table1[[#This Row],[MutualInformationPotential]],0)</f>
        <v>0.33810639851463381</v>
      </c>
      <c r="X1769" s="3">
        <v>0.20181349673419699</v>
      </c>
      <c r="Y1769" s="27">
        <v>0.56006170686872503</v>
      </c>
      <c r="Z1769" s="3">
        <f>IFERROR(Table1[[#This Row],[MutualInformationVsOutcome]]/Table1[[#This Row],[MutualInformationVsOutcomePotential]],0)</f>
        <v>0.36034153783254602</v>
      </c>
      <c r="AA1769">
        <v>237</v>
      </c>
      <c r="AB1769">
        <v>542</v>
      </c>
      <c r="AC1769">
        <v>94</v>
      </c>
      <c r="AD1769">
        <v>127</v>
      </c>
      <c r="AE1769" s="3" t="s">
        <v>557</v>
      </c>
      <c r="AF17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769" s="17" t="str">
        <f>RIGHT(Table1[[#This Row],[AlgorithmFunc]],LEN(Table1[[#This Row],[AlgorithmFunc]])-16)</f>
        <v>Recursive2Sizes</v>
      </c>
      <c r="AH1769" s="3">
        <f>Table1[[#This Row],['# CM TP]]+Table1[[#This Row],['# CM TN]]</f>
        <v>779</v>
      </c>
      <c r="AI1769" s="3">
        <f>Table1[[#This Row],['# CM FP]]+Table1[[#This Row],['# CM FN]]</f>
        <v>221</v>
      </c>
      <c r="AJ1769" s="3">
        <f>Table1[[#This Row],['# CM TP]]+Table1[[#This Row],['# CM FP]]</f>
        <v>331</v>
      </c>
      <c r="AK1769" s="3">
        <f>Table1[[#This Row],['# CM TN]]+Table1[[#This Row],['# CM FN]]</f>
        <v>669</v>
      </c>
      <c r="AL1769" s="3">
        <f>Table1[[#This Row],[GT_T]]+Table1[[#This Row],[GT_F]]</f>
        <v>1000</v>
      </c>
      <c r="AM1769" s="3">
        <f>IFERROR((Table1[[#This Row],['# CM TP]]+Table1[[#This Row],['# CM TN]])/Table1[[#This Row],[GT_TOT]], 0)</f>
        <v>0.77900000000000003</v>
      </c>
      <c r="AN1769" s="3">
        <f>IFERROR(((Table1[[#This Row],[GT_T]]*Table1[[#This Row],[GT_ML_P]]/Table1[[#This Row],[GT_TOT]])+(Table1[[#This Row],[GT_F]]*Table1[[#This Row],[GT_ML_N]]/Table1[[#This Row],[GT_TOT]]))/Table1[[#This Row],[GT_TOT]],0)</f>
        <v>0.405698</v>
      </c>
      <c r="AO1769" s="3">
        <f>(Table1[[#This Row],[OBS_ACC]]-Table1[[#This Row],[EXP_ACC]])/(1-Table1[[#This Row],[EXP_ACC]])</f>
        <v>0.62813519052602884</v>
      </c>
      <c r="AP1769" s="3">
        <f>Table1[[#This Row],['# CM TP]]+Table1[[#This Row],['# CM FN]]</f>
        <v>364</v>
      </c>
      <c r="AQ1769" s="3">
        <f>Table1[[#This Row],['# CM TN]]+Table1[[#This Row],['# CM FP]]</f>
        <v>636</v>
      </c>
      <c r="AR1769" s="2">
        <f>IFERROR(Table1[[#This Row],[NUM_T]]/(Table1[[#This Row],[NUM_T]]+Table1[[#This Row],[NUM_F]]),0)</f>
        <v>0.36399999999999999</v>
      </c>
      <c r="AS1769" s="2">
        <f>IFERROR(((LEN(Table1[[#This Row],[Predictors]])-LEN(SUBSTITUTE(Table1[[#This Row],[Predictors]],"_","")))/Table1[[#This Row],[NumPredictors]])-Table1[[#This Row],[P_se]],0)</f>
        <v>0</v>
      </c>
      <c r="AT1769" s="2">
        <f>IFERROR((LEN(Table1[[#This Row],[Predictors]])-LEN(SUBSTITUTE(Table1[[#This Row],[Predictors]],".","")))/Table1[[#This Row],[NumPredictors]],0)</f>
        <v>1</v>
      </c>
      <c r="AU17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69" s="2">
        <f>1-(Table1[[#This Row],[P_2gram]]+Table1[[#This Row],[P_order]]+Table1[[#This Row],[P_se]])</f>
        <v>0</v>
      </c>
    </row>
    <row r="1770" spans="1:48" x14ac:dyDescent="0.25">
      <c r="A1770" s="26">
        <v>9</v>
      </c>
      <c r="B1770" s="26" t="s">
        <v>645</v>
      </c>
      <c r="C1770" s="26" t="s">
        <v>190</v>
      </c>
      <c r="D1770" s="26" t="s">
        <v>1510</v>
      </c>
      <c r="E1770" s="26">
        <v>4000</v>
      </c>
      <c r="F17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70" s="26" t="s">
        <v>886</v>
      </c>
      <c r="H1770" s="27">
        <v>1</v>
      </c>
      <c r="I1770" s="28">
        <v>42805.763460648152</v>
      </c>
      <c r="J1770" s="26" t="s">
        <v>887</v>
      </c>
      <c r="K1770" s="28" t="s">
        <v>11</v>
      </c>
      <c r="L1770" t="str">
        <f>SUBSTITUTE(SUBSTITUTE(Table1[[#This Row],[PredictorSetsOrig]],"task","act"),"startend","se")</f>
        <v>2gram,order</v>
      </c>
      <c r="M1770" s="14" t="s">
        <v>438</v>
      </c>
      <c r="N1770" s="16">
        <v>5</v>
      </c>
      <c r="O1770" s="27">
        <f>IF(Table1[[#This Row],[Algorithm]]="None",0,IF(Table1[[#This Row],[NumPredictors]]&lt;=5,5,IF(Table1[[#This Row],[NumPredictors]]&lt;=10,10,IF(Table1[[#This Row],[NumPredictors]]&lt;=30,30,50))))</f>
        <v>5</v>
      </c>
      <c r="P1770" s="29">
        <v>0.77900000000000003</v>
      </c>
      <c r="Q1770" s="29">
        <v>0.796333333333333</v>
      </c>
      <c r="R1770" s="27">
        <v>413.33</v>
      </c>
      <c r="S1770" s="27">
        <v>3.8099999999999499</v>
      </c>
      <c r="T1770" s="27">
        <v>1.6900000000000499</v>
      </c>
      <c r="U1770" s="27">
        <v>2.6991301330086301</v>
      </c>
      <c r="V1770" s="17">
        <v>7.30761563701172</v>
      </c>
      <c r="W1770" s="22">
        <f>IFERROR(Table1[[#This Row],[MutualInformation]]/Table1[[#This Row],[MutualInformationPotential]],0)</f>
        <v>0.36935852500753269</v>
      </c>
      <c r="X1770" s="27">
        <v>0.211058772954336</v>
      </c>
      <c r="Y1770" s="3">
        <v>0.62240735263359004</v>
      </c>
      <c r="Z1770" s="27">
        <f>IFERROR(Table1[[#This Row],[MutualInformationVsOutcome]]/Table1[[#This Row],[MutualInformationVsOutcomePotential]],0)</f>
        <v>0.33910070641242229</v>
      </c>
      <c r="AA1770" s="27">
        <v>222</v>
      </c>
      <c r="AB1770" s="27">
        <v>557</v>
      </c>
      <c r="AC1770" s="27">
        <v>79</v>
      </c>
      <c r="AD1770" s="27">
        <v>142</v>
      </c>
      <c r="AE1770" s="26" t="s">
        <v>888</v>
      </c>
      <c r="AF17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Rec4S</v>
      </c>
      <c r="AG1770" s="17" t="str">
        <f>RIGHT(Table1[[#This Row],[AlgorithmFunc]],LEN(Table1[[#This Row],[AlgorithmFunc]])-16)</f>
        <v>Recursive4Sizes</v>
      </c>
      <c r="AH1770" s="27">
        <f>Table1[[#This Row],['# CM TP]]+Table1[[#This Row],['# CM TN]]</f>
        <v>779</v>
      </c>
      <c r="AI1770" s="27">
        <f>Table1[[#This Row],['# CM FP]]+Table1[[#This Row],['# CM FN]]</f>
        <v>221</v>
      </c>
      <c r="AJ1770" s="27">
        <f>Table1[[#This Row],['# CM TP]]+Table1[[#This Row],['# CM FP]]</f>
        <v>301</v>
      </c>
      <c r="AK1770" s="27">
        <f>Table1[[#This Row],['# CM TN]]+Table1[[#This Row],['# CM FN]]</f>
        <v>699</v>
      </c>
      <c r="AL1770" s="27">
        <f>Table1[[#This Row],[GT_T]]+Table1[[#This Row],[GT_F]]</f>
        <v>1000</v>
      </c>
      <c r="AM1770" s="27">
        <f>IFERROR((Table1[[#This Row],['# CM TP]]+Table1[[#This Row],['# CM TN]])/Table1[[#This Row],[GT_TOT]], 0)</f>
        <v>0.77900000000000003</v>
      </c>
      <c r="AN1770" s="27">
        <f>IFERROR(((Table1[[#This Row],[GT_T]]*Table1[[#This Row],[GT_ML_P]]/Table1[[#This Row],[GT_TOT]])+(Table1[[#This Row],[GT_F]]*Table1[[#This Row],[GT_ML_N]]/Table1[[#This Row],[GT_TOT]]))/Table1[[#This Row],[GT_TOT]],0)</f>
        <v>0.38895800000000003</v>
      </c>
      <c r="AO1770" s="27">
        <f>(Table1[[#This Row],[OBS_ACC]]-Table1[[#This Row],[EXP_ACC]])/(1-Table1[[#This Row],[EXP_ACC]])</f>
        <v>0.63832273395282157</v>
      </c>
      <c r="AP1770" s="27">
        <f>Table1[[#This Row],['# CM TP]]+Table1[[#This Row],['# CM FN]]</f>
        <v>364</v>
      </c>
      <c r="AQ1770" s="27">
        <f>Table1[[#This Row],['# CM TN]]+Table1[[#This Row],['# CM FP]]</f>
        <v>636</v>
      </c>
      <c r="AR1770" s="29">
        <f>IFERROR(Table1[[#This Row],[NUM_T]]/(Table1[[#This Row],[NUM_T]]+Table1[[#This Row],[NUM_F]]),0)</f>
        <v>0.36399999999999999</v>
      </c>
      <c r="AS1770" s="29">
        <f>IFERROR(((LEN(Table1[[#This Row],[Predictors]])-LEN(SUBSTITUTE(Table1[[#This Row],[Predictors]],"_","")))/Table1[[#This Row],[NumPredictors]])-Table1[[#This Row],[P_se]],0)</f>
        <v>0.8</v>
      </c>
      <c r="AT1770" s="29">
        <f>IFERROR((LEN(Table1[[#This Row],[Predictors]])-LEN(SUBSTITUTE(Table1[[#This Row],[Predictors]],".","")))/Table1[[#This Row],[NumPredictors]],0)</f>
        <v>0.2</v>
      </c>
      <c r="AU177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0" s="29">
        <f>1-(Table1[[#This Row],[P_2gram]]+Table1[[#This Row],[P_order]]+Table1[[#This Row],[P_se]])</f>
        <v>0</v>
      </c>
    </row>
    <row r="1771" spans="1:48" x14ac:dyDescent="0.25">
      <c r="A1771" s="26">
        <v>21</v>
      </c>
      <c r="B1771" s="26" t="s">
        <v>645</v>
      </c>
      <c r="C1771" s="26" t="s">
        <v>190</v>
      </c>
      <c r="D1771" s="26" t="s">
        <v>1510</v>
      </c>
      <c r="E1771" s="26">
        <v>4000</v>
      </c>
      <c r="F17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71" s="26" t="s">
        <v>450</v>
      </c>
      <c r="H1771" s="27">
        <v>1</v>
      </c>
      <c r="I1771" s="28">
        <v>42784.564583333333</v>
      </c>
      <c r="J1771" s="26" t="s">
        <v>449</v>
      </c>
      <c r="K1771" s="26" t="s">
        <v>11</v>
      </c>
      <c r="L1771" t="str">
        <f>SUBSTITUTE(SUBSTITUTE(Table1[[#This Row],[PredictorSetsOrig]],"task","act"),"startend","se")</f>
        <v>order</v>
      </c>
      <c r="M1771" s="14" t="s">
        <v>436</v>
      </c>
      <c r="N1771" s="27">
        <v>30</v>
      </c>
      <c r="O1771" s="27">
        <f>IF(Table1[[#This Row],[Algorithm]]="None",0,IF(Table1[[#This Row],[NumPredictors]]&lt;=5,5,IF(Table1[[#This Row],[NumPredictors]]&lt;=10,10,IF(Table1[[#This Row],[NumPredictors]]&lt;=30,30,50))))</f>
        <v>30</v>
      </c>
      <c r="P1771" s="29">
        <v>0.77800000000000002</v>
      </c>
      <c r="Q1771" s="29">
        <v>0.79733333299999998</v>
      </c>
      <c r="R1771" s="26">
        <v>2.69</v>
      </c>
      <c r="S1771" s="26">
        <v>7.67</v>
      </c>
      <c r="T1771" s="26">
        <v>0.87</v>
      </c>
      <c r="U1771" s="27">
        <v>5.0556042239999996</v>
      </c>
      <c r="V1771" s="17">
        <v>7.01301931468352</v>
      </c>
      <c r="W1771" s="22">
        <f>IFERROR(Table1[[#This Row],[MutualInformation]]/Table1[[#This Row],[MutualInformationPotential]],0)</f>
        <v>0.72088839302279129</v>
      </c>
      <c r="X1771" s="27">
        <v>0.316591240244182</v>
      </c>
      <c r="Y1771" s="27">
        <v>0.56006170686872503</v>
      </c>
      <c r="Z1771" s="27">
        <f>IFERROR(Table1[[#This Row],[MutualInformationVsOutcome]]/Table1[[#This Row],[MutualInformationVsOutcomePotential]],0)</f>
        <v>0.56527921184654217</v>
      </c>
      <c r="AA1771" s="26">
        <v>239</v>
      </c>
      <c r="AB1771" s="26">
        <v>539</v>
      </c>
      <c r="AC1771" s="26">
        <v>97</v>
      </c>
      <c r="AD1771" s="26">
        <v>125</v>
      </c>
      <c r="AE1771" s="27" t="s">
        <v>466</v>
      </c>
      <c r="AF17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771" s="17" t="str">
        <f>RIGHT(Table1[[#This Row],[AlgorithmFunc]],LEN(Table1[[#This Row],[AlgorithmFunc]])-16)</f>
        <v>MRMR</v>
      </c>
      <c r="AH1771" s="27">
        <f>Table1[[#This Row],['# CM TP]]+Table1[[#This Row],['# CM TN]]</f>
        <v>778</v>
      </c>
      <c r="AI1771" s="27">
        <f>Table1[[#This Row],['# CM FP]]+Table1[[#This Row],['# CM FN]]</f>
        <v>222</v>
      </c>
      <c r="AJ1771" s="27">
        <f>Table1[[#This Row],['# CM TP]]+Table1[[#This Row],['# CM FP]]</f>
        <v>336</v>
      </c>
      <c r="AK1771" s="27">
        <f>Table1[[#This Row],['# CM TN]]+Table1[[#This Row],['# CM FN]]</f>
        <v>664</v>
      </c>
      <c r="AL1771" s="27">
        <f>Table1[[#This Row],[GT_T]]+Table1[[#This Row],[GT_F]]</f>
        <v>1000</v>
      </c>
      <c r="AM1771" s="27">
        <f>IFERROR((Table1[[#This Row],['# CM TP]]+Table1[[#This Row],['# CM TN]])/Table1[[#This Row],[GT_TOT]], 0)</f>
        <v>0.77800000000000002</v>
      </c>
      <c r="AN1771" s="27">
        <f>IFERROR(((Table1[[#This Row],[GT_T]]*Table1[[#This Row],[GT_ML_P]]/Table1[[#This Row],[GT_TOT]])+(Table1[[#This Row],[GT_F]]*Table1[[#This Row],[GT_ML_N]]/Table1[[#This Row],[GT_TOT]]))/Table1[[#This Row],[GT_TOT]],0)</f>
        <v>0.40881600000000001</v>
      </c>
      <c r="AO1771" s="27">
        <f>(Table1[[#This Row],[OBS_ACC]]-Table1[[#This Row],[EXP_ACC]])/(1-Table1[[#This Row],[EXP_ACC]])</f>
        <v>0.6244823946520881</v>
      </c>
      <c r="AP1771" s="27">
        <f>Table1[[#This Row],['# CM TP]]+Table1[[#This Row],['# CM FN]]</f>
        <v>364</v>
      </c>
      <c r="AQ1771" s="27">
        <f>Table1[[#This Row],['# CM TN]]+Table1[[#This Row],['# CM FP]]</f>
        <v>636</v>
      </c>
      <c r="AR1771" s="29">
        <f>IFERROR(Table1[[#This Row],[NUM_T]]/(Table1[[#This Row],[NUM_T]]+Table1[[#This Row],[NUM_F]]),0)</f>
        <v>0.36399999999999999</v>
      </c>
      <c r="AS1771" s="29">
        <f>IFERROR(((LEN(Table1[[#This Row],[Predictors]])-LEN(SUBSTITUTE(Table1[[#This Row],[Predictors]],"_","")))/Table1[[#This Row],[NumPredictors]])-Table1[[#This Row],[P_se]],0)</f>
        <v>0</v>
      </c>
      <c r="AT1771" s="29">
        <f>IFERROR((LEN(Table1[[#This Row],[Predictors]])-LEN(SUBSTITUTE(Table1[[#This Row],[Predictors]],".","")))/Table1[[#This Row],[NumPredictors]],0)</f>
        <v>1</v>
      </c>
      <c r="AU177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1" s="29">
        <f>1-(Table1[[#This Row],[P_2gram]]+Table1[[#This Row],[P_order]]+Table1[[#This Row],[P_se]])</f>
        <v>0</v>
      </c>
    </row>
    <row r="1772" spans="1:48" x14ac:dyDescent="0.25">
      <c r="A1772" s="11">
        <v>1</v>
      </c>
      <c r="B1772" s="11" t="s">
        <v>645</v>
      </c>
      <c r="C1772" s="11" t="s">
        <v>190</v>
      </c>
      <c r="D1772" s="26" t="s">
        <v>1510</v>
      </c>
      <c r="E1772" s="11">
        <v>4000</v>
      </c>
      <c r="F17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72" s="11" t="s">
        <v>878</v>
      </c>
      <c r="H1772" s="16">
        <v>1</v>
      </c>
      <c r="I1772" s="19">
        <v>42796.45076388889</v>
      </c>
      <c r="J1772" s="11" t="s">
        <v>405</v>
      </c>
      <c r="K1772" s="19" t="s">
        <v>11</v>
      </c>
      <c r="L1772" t="str">
        <f>SUBSTITUTE(SUBSTITUTE(Table1[[#This Row],[PredictorSetsOrig]],"task","act"),"startend","se")</f>
        <v>act</v>
      </c>
      <c r="M1772" s="5" t="s">
        <v>12</v>
      </c>
      <c r="N1772" s="16">
        <v>10</v>
      </c>
      <c r="O1772" s="16">
        <v>10</v>
      </c>
      <c r="P1772" s="21">
        <v>0.77800000000000002</v>
      </c>
      <c r="Q1772" s="21">
        <v>0.79766666666666697</v>
      </c>
      <c r="R1772" s="16">
        <v>2.0000000000010201E-2</v>
      </c>
      <c r="S1772" s="16">
        <v>4.5899999999999901</v>
      </c>
      <c r="T1772" s="16">
        <v>0.30000000000001098</v>
      </c>
      <c r="U1772" s="16">
        <v>4.1895709066480604</v>
      </c>
      <c r="V1772" s="17">
        <v>6.6527099250221697</v>
      </c>
      <c r="W1772" s="7">
        <f>IFERROR(Table1[[#This Row],[MutualInformation]]/Table1[[#This Row],[MutualInformationPotential]],0)</f>
        <v>0.62975403314824352</v>
      </c>
      <c r="X1772" s="16">
        <v>0.28040320498856802</v>
      </c>
      <c r="Y1772" s="3">
        <v>0.58010195672617004</v>
      </c>
      <c r="Z1772" s="16">
        <f>IFERROR(Table1[[#This Row],[MutualInformationVsOutcome]]/Table1[[#This Row],[MutualInformationVsOutcomePotential]],0)</f>
        <v>0.48336883152581556</v>
      </c>
      <c r="AA1772" s="16">
        <v>228</v>
      </c>
      <c r="AB1772" s="16">
        <v>550</v>
      </c>
      <c r="AC1772" s="16">
        <v>86</v>
      </c>
      <c r="AD1772" s="16">
        <v>136</v>
      </c>
      <c r="AE1772" s="16" t="s">
        <v>529</v>
      </c>
      <c r="AF17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772" s="5" t="str">
        <f>RIGHT(Table1[[#This Row],[AlgorithmFunc]],LEN(Table1[[#This Row],[AlgorithmFunc]])-16)</f>
        <v>Random</v>
      </c>
      <c r="AH1772" s="16">
        <v>778</v>
      </c>
      <c r="AI1772" s="16">
        <v>222</v>
      </c>
      <c r="AJ1772" s="16">
        <v>314</v>
      </c>
      <c r="AK1772" s="16">
        <v>686</v>
      </c>
      <c r="AL1772" s="16">
        <v>1000</v>
      </c>
      <c r="AM1772" s="16">
        <v>0.77800000000000002</v>
      </c>
      <c r="AN1772" s="16">
        <v>0.39658399999999999</v>
      </c>
      <c r="AO1772" s="16">
        <v>0.63209460803160678</v>
      </c>
      <c r="AP1772" s="16">
        <v>364</v>
      </c>
      <c r="AQ1772" s="16">
        <v>636</v>
      </c>
      <c r="AR1772" s="21">
        <v>0.36399999999999999</v>
      </c>
      <c r="AS1772" s="21">
        <v>0</v>
      </c>
      <c r="AT1772" s="21">
        <v>0</v>
      </c>
      <c r="AU1772" s="21">
        <v>0</v>
      </c>
      <c r="AV1772" s="21">
        <v>1</v>
      </c>
    </row>
    <row r="1773" spans="1:48" x14ac:dyDescent="0.25">
      <c r="A1773">
        <v>3</v>
      </c>
      <c r="B1773" t="s">
        <v>645</v>
      </c>
      <c r="C1773" t="s">
        <v>190</v>
      </c>
      <c r="D1773" s="26" t="s">
        <v>1510</v>
      </c>
      <c r="E1773">
        <v>4000</v>
      </c>
      <c r="F17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773" s="3">
        <v>1</v>
      </c>
      <c r="I1773" s="1">
        <v>42775.35361111111</v>
      </c>
      <c r="J1773" t="s">
        <v>167</v>
      </c>
      <c r="K1773" t="s">
        <v>11</v>
      </c>
      <c r="L1773" t="str">
        <f>SUBSTITUTE(SUBSTITUTE(Table1[[#This Row],[PredictorSetsOrig]],"task","act"),"startend","se")</f>
        <v>act,se,2gram</v>
      </c>
      <c r="M1773" s="14" t="s">
        <v>16</v>
      </c>
      <c r="N1773" s="3">
        <v>30</v>
      </c>
      <c r="O1773" s="3">
        <f>IF(Table1[[#This Row],[Algorithm]]="None",0,IF(Table1[[#This Row],[NumPredictors]]&lt;=5,5,IF(Table1[[#This Row],[NumPredictors]]&lt;=10,10,IF(Table1[[#This Row],[NumPredictors]]&lt;=30,30,50))))</f>
        <v>30</v>
      </c>
      <c r="P1773" s="2">
        <v>0.77700000000000002</v>
      </c>
      <c r="Q1773" s="2">
        <v>0.81866666666666699</v>
      </c>
      <c r="R1773">
        <v>334.43</v>
      </c>
      <c r="S1773">
        <v>6.5900000000000301</v>
      </c>
      <c r="T1773">
        <v>0.16000000000002501</v>
      </c>
      <c r="U1773" s="3">
        <v>6.1231342639759303</v>
      </c>
      <c r="V1773" s="17">
        <v>7.30761563701172</v>
      </c>
      <c r="W1773" s="22">
        <f>IFERROR(Table1[[#This Row],[MutualInformation]]/Table1[[#This Row],[MutualInformationPotential]],0)</f>
        <v>0.83791137467101984</v>
      </c>
      <c r="X1773" s="3">
        <v>0.53464429412691605</v>
      </c>
      <c r="Y1773" s="3">
        <v>0.62240735263358904</v>
      </c>
      <c r="Z1773" s="3">
        <f>IFERROR(Table1[[#This Row],[MutualInformationVsOutcome]]/Table1[[#This Row],[MutualInformationVsOutcomePotential]],0)</f>
        <v>0.85899418100489722</v>
      </c>
      <c r="AA1773">
        <v>175</v>
      </c>
      <c r="AB1773">
        <v>602</v>
      </c>
      <c r="AC1773">
        <v>34</v>
      </c>
      <c r="AD1773">
        <v>189</v>
      </c>
      <c r="AE1773" s="3" t="s">
        <v>170</v>
      </c>
      <c r="AF17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773" s="17" t="str">
        <f>RIGHT(Table1[[#This Row],[AlgorithmFunc]],LEN(Table1[[#This Row],[AlgorithmFunc]])-16)</f>
        <v>LASSORepeated1se</v>
      </c>
      <c r="AH1773" s="3">
        <f>Table1[[#This Row],['# CM TP]]+Table1[[#This Row],['# CM TN]]</f>
        <v>777</v>
      </c>
      <c r="AI1773" s="3">
        <f>Table1[[#This Row],['# CM FP]]+Table1[[#This Row],['# CM FN]]</f>
        <v>223</v>
      </c>
      <c r="AJ1773" s="3">
        <f>Table1[[#This Row],['# CM TP]]+Table1[[#This Row],['# CM FP]]</f>
        <v>209</v>
      </c>
      <c r="AK1773" s="3">
        <f>Table1[[#This Row],['# CM TN]]+Table1[[#This Row],['# CM FN]]</f>
        <v>791</v>
      </c>
      <c r="AL1773" s="3">
        <f>Table1[[#This Row],[GT_T]]+Table1[[#This Row],[GT_F]]</f>
        <v>1000</v>
      </c>
      <c r="AM1773" s="3">
        <f>IFERROR((Table1[[#This Row],['# CM TP]]+Table1[[#This Row],['# CM TN]])/Table1[[#This Row],[GT_TOT]], 0)</f>
        <v>0.77700000000000002</v>
      </c>
      <c r="AN1773" s="3">
        <f>IFERROR(((Table1[[#This Row],[GT_T]]*Table1[[#This Row],[GT_ML_P]]/Table1[[#This Row],[GT_TOT]])+(Table1[[#This Row],[GT_F]]*Table1[[#This Row],[GT_ML_N]]/Table1[[#This Row],[GT_TOT]]))/Table1[[#This Row],[GT_TOT]],0)</f>
        <v>0.33878599999999998</v>
      </c>
      <c r="AO1773" s="3">
        <f>(Table1[[#This Row],[OBS_ACC]]-Table1[[#This Row],[EXP_ACC]])/(1-Table1[[#This Row],[EXP_ACC]])</f>
        <v>0.66274156324578737</v>
      </c>
      <c r="AP1773" s="3">
        <f>Table1[[#This Row],['# CM TP]]+Table1[[#This Row],['# CM FN]]</f>
        <v>364</v>
      </c>
      <c r="AQ1773" s="3">
        <f>Table1[[#This Row],['# CM TN]]+Table1[[#This Row],['# CM FP]]</f>
        <v>636</v>
      </c>
      <c r="AR1773" s="2">
        <f>IFERROR(Table1[[#This Row],[NUM_T]]/(Table1[[#This Row],[NUM_T]]+Table1[[#This Row],[NUM_F]]),0)</f>
        <v>0.36399999999999999</v>
      </c>
      <c r="AS1773" s="2">
        <f>IFERROR(((LEN(Table1[[#This Row],[Predictors]])-LEN(SUBSTITUTE(Table1[[#This Row],[Predictors]],"_","")))/Table1[[#This Row],[NumPredictors]])-Table1[[#This Row],[P_se]],0)</f>
        <v>0.64444444444444438</v>
      </c>
      <c r="AT1773" s="2">
        <f>IFERROR((LEN(Table1[[#This Row],[Predictors]])-LEN(SUBSTITUTE(Table1[[#This Row],[Predictors]],".","")))/Table1[[#This Row],[NumPredictors]],0)</f>
        <v>0</v>
      </c>
      <c r="AU17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773" s="2">
        <f>1-(Table1[[#This Row],[P_2gram]]+Table1[[#This Row],[P_order]]+Table1[[#This Row],[P_se]])</f>
        <v>0.33333333333333337</v>
      </c>
    </row>
    <row r="1774" spans="1:48" x14ac:dyDescent="0.25">
      <c r="A1774">
        <v>6</v>
      </c>
      <c r="B1774" t="s">
        <v>645</v>
      </c>
      <c r="C1774" t="s">
        <v>190</v>
      </c>
      <c r="D1774" s="26" t="s">
        <v>1510</v>
      </c>
      <c r="E1774">
        <v>4000</v>
      </c>
      <c r="F17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774" s="3">
        <v>1</v>
      </c>
      <c r="I1774" s="1">
        <v>42775.391909722224</v>
      </c>
      <c r="J1774" t="s">
        <v>167</v>
      </c>
      <c r="K1774" t="s">
        <v>11</v>
      </c>
      <c r="L1774" t="str">
        <f>SUBSTITUTE(SUBSTITUTE(Table1[[#This Row],[PredictorSetsOrig]],"task","act"),"startend","se")</f>
        <v>act,2gram</v>
      </c>
      <c r="M1774" s="14" t="s">
        <v>22</v>
      </c>
      <c r="N1774" s="3">
        <v>30</v>
      </c>
      <c r="O1774" s="3">
        <f>IF(Table1[[#This Row],[Algorithm]]="None",0,IF(Table1[[#This Row],[NumPredictors]]&lt;=5,5,IF(Table1[[#This Row],[NumPredictors]]&lt;=10,10,IF(Table1[[#This Row],[NumPredictors]]&lt;=30,30,50))))</f>
        <v>30</v>
      </c>
      <c r="P1774" s="2">
        <v>0.77700000000000002</v>
      </c>
      <c r="Q1774" s="2">
        <v>0.81699999999999995</v>
      </c>
      <c r="R1774">
        <v>292.2</v>
      </c>
      <c r="S1774">
        <v>6.63999999999987</v>
      </c>
      <c r="T1774">
        <v>0.15999999999985401</v>
      </c>
      <c r="U1774" s="3">
        <v>6.0412702192241099</v>
      </c>
      <c r="V1774" s="17">
        <v>7.30761563701172</v>
      </c>
      <c r="W1774" s="22">
        <f>IFERROR(Table1[[#This Row],[MutualInformation]]/Table1[[#This Row],[MutualInformationPotential]],0)</f>
        <v>0.82670880890699761</v>
      </c>
      <c r="X1774" s="3">
        <v>0.533090235026076</v>
      </c>
      <c r="Y1774" s="3">
        <v>0.62240735263359004</v>
      </c>
      <c r="Z1774" s="3">
        <f>IFERROR(Table1[[#This Row],[MutualInformationVsOutcome]]/Table1[[#This Row],[MutualInformationVsOutcomePotential]],0)</f>
        <v>0.85649732891234842</v>
      </c>
      <c r="AA1774">
        <v>175</v>
      </c>
      <c r="AB1774">
        <v>602</v>
      </c>
      <c r="AC1774">
        <v>34</v>
      </c>
      <c r="AD1774">
        <v>189</v>
      </c>
      <c r="AE1774" s="3" t="s">
        <v>172</v>
      </c>
      <c r="AF17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774" s="17" t="str">
        <f>RIGHT(Table1[[#This Row],[AlgorithmFunc]],LEN(Table1[[#This Row],[AlgorithmFunc]])-16)</f>
        <v>LASSORepeated1se</v>
      </c>
      <c r="AH1774" s="3">
        <f>Table1[[#This Row],['# CM TP]]+Table1[[#This Row],['# CM TN]]</f>
        <v>777</v>
      </c>
      <c r="AI1774" s="3">
        <f>Table1[[#This Row],['# CM FP]]+Table1[[#This Row],['# CM FN]]</f>
        <v>223</v>
      </c>
      <c r="AJ1774" s="3">
        <f>Table1[[#This Row],['# CM TP]]+Table1[[#This Row],['# CM FP]]</f>
        <v>209</v>
      </c>
      <c r="AK1774" s="3">
        <f>Table1[[#This Row],['# CM TN]]+Table1[[#This Row],['# CM FN]]</f>
        <v>791</v>
      </c>
      <c r="AL1774" s="3">
        <f>Table1[[#This Row],[GT_T]]+Table1[[#This Row],[GT_F]]</f>
        <v>1000</v>
      </c>
      <c r="AM1774" s="3">
        <f>IFERROR((Table1[[#This Row],['# CM TP]]+Table1[[#This Row],['# CM TN]])/Table1[[#This Row],[GT_TOT]], 0)</f>
        <v>0.77700000000000002</v>
      </c>
      <c r="AN1774" s="3">
        <f>IFERROR(((Table1[[#This Row],[GT_T]]*Table1[[#This Row],[GT_ML_P]]/Table1[[#This Row],[GT_TOT]])+(Table1[[#This Row],[GT_F]]*Table1[[#This Row],[GT_ML_N]]/Table1[[#This Row],[GT_TOT]]))/Table1[[#This Row],[GT_TOT]],0)</f>
        <v>0.33878599999999998</v>
      </c>
      <c r="AO1774" s="3">
        <f>(Table1[[#This Row],[OBS_ACC]]-Table1[[#This Row],[EXP_ACC]])/(1-Table1[[#This Row],[EXP_ACC]])</f>
        <v>0.66274156324578737</v>
      </c>
      <c r="AP1774" s="3">
        <f>Table1[[#This Row],['# CM TP]]+Table1[[#This Row],['# CM FN]]</f>
        <v>364</v>
      </c>
      <c r="AQ1774" s="3">
        <f>Table1[[#This Row],['# CM TN]]+Table1[[#This Row],['# CM FP]]</f>
        <v>636</v>
      </c>
      <c r="AR1774" s="2">
        <f>IFERROR(Table1[[#This Row],[NUM_T]]/(Table1[[#This Row],[NUM_T]]+Table1[[#This Row],[NUM_F]]),0)</f>
        <v>0.36399999999999999</v>
      </c>
      <c r="AS1774" s="2">
        <f>IFERROR(((LEN(Table1[[#This Row],[Predictors]])-LEN(SUBSTITUTE(Table1[[#This Row],[Predictors]],"_","")))/Table1[[#This Row],[NumPredictors]])-Table1[[#This Row],[P_se]],0)</f>
        <v>0.66666666666666663</v>
      </c>
      <c r="AT1774" s="2">
        <f>IFERROR((LEN(Table1[[#This Row],[Predictors]])-LEN(SUBSTITUTE(Table1[[#This Row],[Predictors]],".","")))/Table1[[#This Row],[NumPredictors]],0)</f>
        <v>0</v>
      </c>
      <c r="AU17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4" s="2">
        <f>1-(Table1[[#This Row],[P_2gram]]+Table1[[#This Row],[P_order]]+Table1[[#This Row],[P_se]])</f>
        <v>0.33333333333333337</v>
      </c>
    </row>
    <row r="1775" spans="1:48" x14ac:dyDescent="0.25">
      <c r="A1775" s="26">
        <v>88</v>
      </c>
      <c r="B1775" s="26" t="s">
        <v>645</v>
      </c>
      <c r="C1775" s="26" t="s">
        <v>190</v>
      </c>
      <c r="D1775" s="26" t="s">
        <v>1510</v>
      </c>
      <c r="E1775" s="26">
        <v>4000</v>
      </c>
      <c r="F17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75" s="26" t="s">
        <v>681</v>
      </c>
      <c r="H1775" s="27">
        <v>1</v>
      </c>
      <c r="I1775" s="28">
        <v>42795.597708333335</v>
      </c>
      <c r="J1775" s="27" t="s">
        <v>173</v>
      </c>
      <c r="K1775" s="28" t="s">
        <v>11</v>
      </c>
      <c r="L1775" t="str">
        <f>SUBSTITUTE(SUBSTITUTE(Table1[[#This Row],[PredictorSetsOrig]],"task","act"),"startend","se")</f>
        <v>2gram,order</v>
      </c>
      <c r="M1775" s="14" t="s">
        <v>438</v>
      </c>
      <c r="N1775" s="27">
        <v>5</v>
      </c>
      <c r="O1775" s="27">
        <f>IF(Table1[[#This Row],[Algorithm]]="None",0,IF(Table1[[#This Row],[NumPredictors]]&lt;=5,5,IF(Table1[[#This Row],[NumPredictors]]&lt;=10,10,IF(Table1[[#This Row],[NumPredictors]]&lt;=30,30,50))))</f>
        <v>5</v>
      </c>
      <c r="P1775" s="29">
        <v>0.77700000000000002</v>
      </c>
      <c r="Q1775" s="29">
        <v>0.79733333333333301</v>
      </c>
      <c r="R1775" s="26">
        <v>247.330000000002</v>
      </c>
      <c r="S1775" s="26">
        <v>3.2400000000015998</v>
      </c>
      <c r="T1775" s="26">
        <v>1.70000000000073</v>
      </c>
      <c r="U1775" s="27">
        <v>2.70207060028235</v>
      </c>
      <c r="V1775" s="17">
        <v>7.30761563701172</v>
      </c>
      <c r="W1775" s="22">
        <f>IFERROR(Table1[[#This Row],[MutualInformation]]/Table1[[#This Row],[MutualInformationPotential]],0)</f>
        <v>0.36976090896144875</v>
      </c>
      <c r="X1775" s="27">
        <v>0.209444043620753</v>
      </c>
      <c r="Y1775" s="3">
        <v>0.62240735263359004</v>
      </c>
      <c r="Z1775" s="27">
        <f>IFERROR(Table1[[#This Row],[MutualInformationVsOutcome]]/Table1[[#This Row],[MutualInformationVsOutcomePotential]],0)</f>
        <v>0.33650637759103125</v>
      </c>
      <c r="AA1775" s="26">
        <v>228</v>
      </c>
      <c r="AB1775" s="26">
        <v>549</v>
      </c>
      <c r="AC1775" s="26">
        <v>87</v>
      </c>
      <c r="AD1775" s="26">
        <v>136</v>
      </c>
      <c r="AE1775" s="27" t="s">
        <v>695</v>
      </c>
      <c r="AF17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775" s="17" t="str">
        <f>RIGHT(Table1[[#This Row],[AlgorithmFunc]],LEN(Table1[[#This Row],[AlgorithmFunc]])-16)</f>
        <v>Recursive2Sizes</v>
      </c>
      <c r="AH1775" s="27">
        <f>Table1[[#This Row],['# CM TP]]+Table1[[#This Row],['# CM TN]]</f>
        <v>777</v>
      </c>
      <c r="AI1775" s="27">
        <f>Table1[[#This Row],['# CM FP]]+Table1[[#This Row],['# CM FN]]</f>
        <v>223</v>
      </c>
      <c r="AJ1775" s="27">
        <f>Table1[[#This Row],['# CM TP]]+Table1[[#This Row],['# CM FP]]</f>
        <v>315</v>
      </c>
      <c r="AK1775" s="27">
        <f>Table1[[#This Row],['# CM TN]]+Table1[[#This Row],['# CM FN]]</f>
        <v>685</v>
      </c>
      <c r="AL1775" s="27">
        <f>Table1[[#This Row],[GT_T]]+Table1[[#This Row],[GT_F]]</f>
        <v>1000</v>
      </c>
      <c r="AM1775" s="27">
        <f>IFERROR((Table1[[#This Row],['# CM TP]]+Table1[[#This Row],['# CM TN]])/Table1[[#This Row],[GT_TOT]], 0)</f>
        <v>0.77700000000000002</v>
      </c>
      <c r="AN1775" s="27">
        <f>IFERROR(((Table1[[#This Row],[GT_T]]*Table1[[#This Row],[GT_ML_P]]/Table1[[#This Row],[GT_TOT]])+(Table1[[#This Row],[GT_F]]*Table1[[#This Row],[GT_ML_N]]/Table1[[#This Row],[GT_TOT]]))/Table1[[#This Row],[GT_TOT]],0)</f>
        <v>0.39750999999999997</v>
      </c>
      <c r="AO1775" s="27">
        <f>(Table1[[#This Row],[OBS_ACC]]-Table1[[#This Row],[EXP_ACC]])/(1-Table1[[#This Row],[EXP_ACC]])</f>
        <v>0.6298693754253184</v>
      </c>
      <c r="AP1775" s="27">
        <f>Table1[[#This Row],['# CM TP]]+Table1[[#This Row],['# CM FN]]</f>
        <v>364</v>
      </c>
      <c r="AQ1775" s="27">
        <f>Table1[[#This Row],['# CM TN]]+Table1[[#This Row],['# CM FP]]</f>
        <v>636</v>
      </c>
      <c r="AR1775" s="29">
        <f>IFERROR(Table1[[#This Row],[NUM_T]]/(Table1[[#This Row],[NUM_T]]+Table1[[#This Row],[NUM_F]]),0)</f>
        <v>0.36399999999999999</v>
      </c>
      <c r="AS1775" s="29">
        <f>IFERROR(((LEN(Table1[[#This Row],[Predictors]])-LEN(SUBSTITUTE(Table1[[#This Row],[Predictors]],"_","")))/Table1[[#This Row],[NumPredictors]])-Table1[[#This Row],[P_se]],0)</f>
        <v>0.8</v>
      </c>
      <c r="AT1775" s="29">
        <f>IFERROR((LEN(Table1[[#This Row],[Predictors]])-LEN(SUBSTITUTE(Table1[[#This Row],[Predictors]],".","")))/Table1[[#This Row],[NumPredictors]],0)</f>
        <v>0.2</v>
      </c>
      <c r="AU177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5" s="29">
        <f>1-(Table1[[#This Row],[P_2gram]]+Table1[[#This Row],[P_order]]+Table1[[#This Row],[P_se]])</f>
        <v>0</v>
      </c>
    </row>
    <row r="1776" spans="1:48" x14ac:dyDescent="0.25">
      <c r="A1776" s="26">
        <v>1</v>
      </c>
      <c r="B1776" s="26" t="s">
        <v>645</v>
      </c>
      <c r="C1776" s="26" t="s">
        <v>190</v>
      </c>
      <c r="D1776" s="26" t="s">
        <v>1510</v>
      </c>
      <c r="E1776" s="26">
        <v>4000</v>
      </c>
      <c r="F17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76" s="26" t="s">
        <v>1070</v>
      </c>
      <c r="H1776" s="27">
        <v>1</v>
      </c>
      <c r="I1776" s="28">
        <v>43118.808749999997</v>
      </c>
      <c r="J1776" s="26" t="s">
        <v>982</v>
      </c>
      <c r="K1776" s="26" t="s">
        <v>11</v>
      </c>
      <c r="L1776" t="str">
        <f>SUBSTITUTE(SUBSTITUTE(Table1[[#This Row],[PredictorSetsOrig]],"task","act"),"startend","se")</f>
        <v>act</v>
      </c>
      <c r="M1776" s="32" t="s">
        <v>12</v>
      </c>
      <c r="N1776" s="27">
        <v>10</v>
      </c>
      <c r="O1776" s="27">
        <f>IF(Table1[[#This Row],[Algorithm]]="None",0,IF(Table1[[#This Row],[NumPredictors]]&lt;=5,5,IF(Table1[[#This Row],[NumPredictors]]&lt;=10,10,IF(Table1[[#This Row],[NumPredictors]]&lt;=30,30,50))))</f>
        <v>10</v>
      </c>
      <c r="P1776" s="29">
        <v>0.77700000000000002</v>
      </c>
      <c r="Q1776" s="29">
        <v>0.78233333333333299</v>
      </c>
      <c r="R1776" s="26">
        <v>4.0000000000020498E-2</v>
      </c>
      <c r="S1776" s="26">
        <v>4.1500000000000297</v>
      </c>
      <c r="T1776" s="26">
        <v>0.110000000000014</v>
      </c>
      <c r="U1776" s="27">
        <v>2.1013624302194498</v>
      </c>
      <c r="V1776" s="17">
        <v>6.6527099250221697</v>
      </c>
      <c r="W1776" s="22">
        <f>IFERROR(Table1[[#This Row],[MutualInformation]]/Table1[[#This Row],[MutualInformationPotential]],0)</f>
        <v>0.31586563278759627</v>
      </c>
      <c r="X1776" s="27">
        <v>0.18505007438683699</v>
      </c>
      <c r="Y1776" s="27">
        <v>0.58010195672617004</v>
      </c>
      <c r="Z1776" s="27">
        <f>IFERROR(Table1[[#This Row],[MutualInformationVsOutcome]]/Table1[[#This Row],[MutualInformationVsOutcomePotential]],0)</f>
        <v>0.31899577693406678</v>
      </c>
      <c r="AA1776" s="26">
        <v>243</v>
      </c>
      <c r="AB1776" s="26">
        <v>534</v>
      </c>
      <c r="AC1776" s="26">
        <v>102</v>
      </c>
      <c r="AD1776" s="26">
        <v>121</v>
      </c>
      <c r="AE1776" s="27" t="s">
        <v>1157</v>
      </c>
      <c r="AF17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776" s="17" t="str">
        <f>RIGHT(Table1[[#This Row],[AlgorithmFunc]],LEN(Table1[[#This Row],[AlgorithmFunc]])-16)</f>
        <v>Fisher</v>
      </c>
      <c r="AH1776" s="27">
        <f>Table1[[#This Row],['# CM TP]]+Table1[[#This Row],['# CM TN]]</f>
        <v>777</v>
      </c>
      <c r="AI1776" s="27">
        <f>Table1[[#This Row],['# CM FP]]+Table1[[#This Row],['# CM FN]]</f>
        <v>223</v>
      </c>
      <c r="AJ1776" s="27">
        <f>Table1[[#This Row],['# CM TP]]+Table1[[#This Row],['# CM FP]]</f>
        <v>345</v>
      </c>
      <c r="AK1776" s="27">
        <f>Table1[[#This Row],['# CM TN]]+Table1[[#This Row],['# CM FN]]</f>
        <v>655</v>
      </c>
      <c r="AL1776" s="27">
        <f>Table1[[#This Row],[GT_T]]+Table1[[#This Row],[GT_F]]</f>
        <v>1000</v>
      </c>
      <c r="AM1776" s="27">
        <f>IFERROR((Table1[[#This Row],['# CM TP]]+Table1[[#This Row],['# CM TN]])/Table1[[#This Row],[GT_TOT]], 0)</f>
        <v>0.77700000000000002</v>
      </c>
      <c r="AN1776" s="27">
        <f>IFERROR(((Table1[[#This Row],[GT_T]]*Table1[[#This Row],[GT_ML_P]]/Table1[[#This Row],[GT_TOT]])+(Table1[[#This Row],[GT_F]]*Table1[[#This Row],[GT_ML_N]]/Table1[[#This Row],[GT_TOT]]))/Table1[[#This Row],[GT_TOT]],0)</f>
        <v>0.41413</v>
      </c>
      <c r="AO1776" s="27">
        <f>(Table1[[#This Row],[OBS_ACC]]-Table1[[#This Row],[EXP_ACC]])/(1-Table1[[#This Row],[EXP_ACC]])</f>
        <v>0.6193694846979706</v>
      </c>
      <c r="AP1776" s="27">
        <f>Table1[[#This Row],['# CM TP]]+Table1[[#This Row],['# CM FN]]</f>
        <v>364</v>
      </c>
      <c r="AQ1776" s="27">
        <f>Table1[[#This Row],['# CM TN]]+Table1[[#This Row],['# CM FP]]</f>
        <v>636</v>
      </c>
      <c r="AR1776" s="29">
        <f>IFERROR(Table1[[#This Row],[NUM_T]]/(Table1[[#This Row],[NUM_T]]+Table1[[#This Row],[NUM_F]]),0)</f>
        <v>0.36399999999999999</v>
      </c>
      <c r="AS1776" s="29">
        <f>IFERROR(((LEN(Table1[[#This Row],[Predictors]])-LEN(SUBSTITUTE(Table1[[#This Row],[Predictors]],"_","")))/Table1[[#This Row],[NumPredictors]])-Table1[[#This Row],[P_se]],0)</f>
        <v>0</v>
      </c>
      <c r="AT1776" s="29">
        <f>IFERROR((LEN(Table1[[#This Row],[Predictors]])-LEN(SUBSTITUTE(Table1[[#This Row],[Predictors]],".","")))/Table1[[#This Row],[NumPredictors]],0)</f>
        <v>0</v>
      </c>
      <c r="AU177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6" s="29">
        <f>1-(Table1[[#This Row],[P_2gram]]+Table1[[#This Row],[P_order]]+Table1[[#This Row],[P_se]])</f>
        <v>1</v>
      </c>
    </row>
    <row r="1777" spans="1:48" x14ac:dyDescent="0.25">
      <c r="A1777" s="26">
        <v>183</v>
      </c>
      <c r="B1777" s="26" t="s">
        <v>645</v>
      </c>
      <c r="C1777" s="26" t="s">
        <v>190</v>
      </c>
      <c r="D1777" s="26" t="s">
        <v>1510</v>
      </c>
      <c r="E1777" s="26">
        <v>4000</v>
      </c>
      <c r="F17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777" s="26"/>
      <c r="H1777" s="27"/>
      <c r="I1777" s="28">
        <v>42770.599016203705</v>
      </c>
      <c r="J1777" s="26" t="s">
        <v>48</v>
      </c>
      <c r="K1777" s="26" t="s">
        <v>11</v>
      </c>
      <c r="L1777" t="str">
        <f>SUBSTITUTE(SUBSTITUTE(Table1[[#This Row],[PredictorSetsOrig]],"task","act"),"startend","se")</f>
        <v>act,2gram,order</v>
      </c>
      <c r="M1777" s="14" t="s">
        <v>24</v>
      </c>
      <c r="N1777" s="27">
        <v>50</v>
      </c>
      <c r="O1777" s="27">
        <f>IF(Table1[[#This Row],[Algorithm]]="None",0,IF(Table1[[#This Row],[NumPredictors]]&lt;=5,5,IF(Table1[[#This Row],[NumPredictors]]&lt;=10,10,IF(Table1[[#This Row],[NumPredictors]]&lt;=30,30,50))))</f>
        <v>50</v>
      </c>
      <c r="P1777" s="29">
        <v>0.77500000000000002</v>
      </c>
      <c r="Q1777" s="29">
        <v>0.84</v>
      </c>
      <c r="R1777" s="26">
        <v>104.949999999997</v>
      </c>
      <c r="S1777" s="26"/>
      <c r="T1777" s="26">
        <v>10.1100000000006</v>
      </c>
      <c r="U1777" s="27">
        <v>6.4370257542993796</v>
      </c>
      <c r="V1777" s="17">
        <v>7.30761563701172</v>
      </c>
      <c r="W1777" s="22">
        <f>IFERROR(Table1[[#This Row],[MutualInformation]]/Table1[[#This Row],[MutualInformationPotential]],0)</f>
        <v>0.88086539769511629</v>
      </c>
      <c r="X1777" s="27">
        <v>0.57310347919706495</v>
      </c>
      <c r="Y1777" s="3">
        <v>0.62240735263359004</v>
      </c>
      <c r="Z1777" s="27">
        <f>IFERROR(Table1[[#This Row],[MutualInformationVsOutcome]]/Table1[[#This Row],[MutualInformationVsOutcomePotential]],0)</f>
        <v>0.92078520083687032</v>
      </c>
      <c r="AA1777" s="26"/>
      <c r="AB1777" s="26"/>
      <c r="AC1777" s="26"/>
      <c r="AD1777" s="26"/>
      <c r="AE1777" s="27" t="s">
        <v>78</v>
      </c>
      <c r="AF17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</v>
      </c>
      <c r="AG1777" s="17" t="str">
        <f>RIGHT(Table1[[#This Row],[AlgorithmFunc]],LEN(Table1[[#This Row],[AlgorithmFunc]])-16)</f>
        <v>LASSO</v>
      </c>
      <c r="AH1777" s="27">
        <f>Table1[[#This Row],['# CM TP]]+Table1[[#This Row],['# CM TN]]</f>
        <v>0</v>
      </c>
      <c r="AI1777" s="27">
        <f>Table1[[#This Row],['# CM FP]]+Table1[[#This Row],['# CM FN]]</f>
        <v>0</v>
      </c>
      <c r="AJ1777" s="27">
        <f>Table1[[#This Row],['# CM TP]]+Table1[[#This Row],['# CM FP]]</f>
        <v>0</v>
      </c>
      <c r="AK1777" s="27">
        <f>Table1[[#This Row],['# CM TN]]+Table1[[#This Row],['# CM FN]]</f>
        <v>0</v>
      </c>
      <c r="AL1777" s="27">
        <f>Table1[[#This Row],[GT_T]]+Table1[[#This Row],[GT_F]]</f>
        <v>0</v>
      </c>
      <c r="AM1777" s="27">
        <f>IFERROR((Table1[[#This Row],['# CM TP]]+Table1[[#This Row],['# CM TN]])/Table1[[#This Row],[GT_TOT]], 0)</f>
        <v>0</v>
      </c>
      <c r="AN1777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777" s="27">
        <f>(Table1[[#This Row],[OBS_ACC]]-Table1[[#This Row],[EXP_ACC]])/(1-Table1[[#This Row],[EXP_ACC]])</f>
        <v>0</v>
      </c>
      <c r="AP1777" s="27">
        <f>Table1[[#This Row],['# CM TP]]+Table1[[#This Row],['# CM FN]]</f>
        <v>0</v>
      </c>
      <c r="AQ1777" s="27">
        <f>Table1[[#This Row],['# CM TN]]+Table1[[#This Row],['# CM FP]]</f>
        <v>0</v>
      </c>
      <c r="AR1777" s="29">
        <f>IFERROR(Table1[[#This Row],[NUM_T]]/(Table1[[#This Row],[NUM_T]]+Table1[[#This Row],[NUM_F]]),0)</f>
        <v>0</v>
      </c>
      <c r="AS1777" s="29">
        <f>IFERROR(((LEN(Table1[[#This Row],[Predictors]])-LEN(SUBSTITUTE(Table1[[#This Row],[Predictors]],"_","")))/Table1[[#This Row],[NumPredictors]])-Table1[[#This Row],[P_se]],0)</f>
        <v>0.16</v>
      </c>
      <c r="AT1777" s="29">
        <f>IFERROR((LEN(Table1[[#This Row],[Predictors]])-LEN(SUBSTITUTE(Table1[[#This Row],[Predictors]],".","")))/Table1[[#This Row],[NumPredictors]],0)</f>
        <v>0.7</v>
      </c>
      <c r="AU177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7" s="29">
        <f>1-(Table1[[#This Row],[P_2gram]]+Table1[[#This Row],[P_order]]+Table1[[#This Row],[P_se]])</f>
        <v>0.14000000000000001</v>
      </c>
    </row>
    <row r="1778" spans="1:48" x14ac:dyDescent="0.25">
      <c r="A1778">
        <v>67</v>
      </c>
      <c r="B1778" t="s">
        <v>645</v>
      </c>
      <c r="C1778" t="s">
        <v>190</v>
      </c>
      <c r="D1778" s="26" t="s">
        <v>1510</v>
      </c>
      <c r="E1778">
        <v>20000</v>
      </c>
      <c r="F17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78" t="s">
        <v>719</v>
      </c>
      <c r="H1778" s="3">
        <v>1</v>
      </c>
      <c r="I1778" s="1">
        <v>42797.629351851851</v>
      </c>
      <c r="J1778" t="s">
        <v>167</v>
      </c>
      <c r="K1778" t="s">
        <v>11</v>
      </c>
      <c r="L1778" t="str">
        <f>SUBSTITUTE(SUBSTITUTE(Table1[[#This Row],[PredictorSetsOrig]],"task","act"),"startend","se")</f>
        <v>act,se,2gram,order</v>
      </c>
      <c r="M1778" s="14" t="s">
        <v>20</v>
      </c>
      <c r="N1778" s="3">
        <v>10</v>
      </c>
      <c r="O1778" s="3">
        <f>IF(Table1[[#This Row],[Algorithm]]="None",0,IF(Table1[[#This Row],[NumPredictors]]&lt;=5,5,IF(Table1[[#This Row],[NumPredictors]]&lt;=10,10,IF(Table1[[#This Row],[NumPredictors]]&lt;=30,30,50))))</f>
        <v>10</v>
      </c>
      <c r="P1778" s="2">
        <v>0.7742</v>
      </c>
      <c r="Q1778" s="2">
        <v>0.79620000000000002</v>
      </c>
      <c r="R1778" s="1">
        <v>4078.97</v>
      </c>
      <c r="S1778" s="3">
        <v>17.8000000000029</v>
      </c>
      <c r="T1778" s="1">
        <v>7.6300000000046602</v>
      </c>
      <c r="U1778" s="3">
        <v>5.0915381421948496</v>
      </c>
      <c r="V1778" s="17">
        <v>8.13993881691548</v>
      </c>
      <c r="W1778" s="22">
        <f>IFERROR(Table1[[#This Row],[MutualInformation]]/Table1[[#This Row],[MutualInformationPotential]],0)</f>
        <v>0.62550078774722528</v>
      </c>
      <c r="X1778" s="3">
        <v>0.26907072139864802</v>
      </c>
      <c r="Y1778" s="3">
        <v>0.49173571705802399</v>
      </c>
      <c r="Z1778" s="3">
        <f>IFERROR(Table1[[#This Row],[MutualInformationVsOutcome]]/Table1[[#This Row],[MutualInformationVsOutcomePotential]],0)</f>
        <v>0.54718563664330722</v>
      </c>
      <c r="AA1778">
        <v>50</v>
      </c>
      <c r="AB1778">
        <v>3821</v>
      </c>
      <c r="AC1778">
        <v>20</v>
      </c>
      <c r="AD1778">
        <v>1109</v>
      </c>
      <c r="AE1778" s="3" t="s">
        <v>778</v>
      </c>
      <c r="AF17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778" s="17" t="str">
        <f>RIGHT(Table1[[#This Row],[AlgorithmFunc]],LEN(Table1[[#This Row],[AlgorithmFunc]])-16)</f>
        <v>LASSORepeated1se</v>
      </c>
      <c r="AH1778" s="3">
        <f>Table1[[#This Row],['# CM TP]]+Table1[[#This Row],['# CM TN]]</f>
        <v>3871</v>
      </c>
      <c r="AI1778" s="3">
        <f>Table1[[#This Row],['# CM FP]]+Table1[[#This Row],['# CM FN]]</f>
        <v>1129</v>
      </c>
      <c r="AJ1778" s="3">
        <f>Table1[[#This Row],['# CM TP]]+Table1[[#This Row],['# CM FP]]</f>
        <v>70</v>
      </c>
      <c r="AK1778" s="3">
        <f>Table1[[#This Row],['# CM TN]]+Table1[[#This Row],['# CM FN]]</f>
        <v>4930</v>
      </c>
      <c r="AL1778" s="3">
        <f>Table1[[#This Row],[GT_T]]+Table1[[#This Row],[GT_F]]</f>
        <v>5000</v>
      </c>
      <c r="AM1778" s="3">
        <f>IFERROR((Table1[[#This Row],['# CM TP]]+Table1[[#This Row],['# CM TN]])/Table1[[#This Row],[GT_TOT]], 0)</f>
        <v>0.7742</v>
      </c>
      <c r="AN1778" s="3">
        <f>IFERROR(((Table1[[#This Row],[GT_T]]*Table1[[#This Row],[GT_ML_P]]/Table1[[#This Row],[GT_TOT]])+(Table1[[#This Row],[GT_F]]*Table1[[#This Row],[GT_ML_N]]/Table1[[#This Row],[GT_TOT]]))/Table1[[#This Row],[GT_TOT]],0)</f>
        <v>0.23347759999999998</v>
      </c>
      <c r="AO1778" s="3">
        <f>(Table1[[#This Row],[OBS_ACC]]-Table1[[#This Row],[EXP_ACC]])/(1-Table1[[#This Row],[EXP_ACC]])</f>
        <v>0.70542282913062948</v>
      </c>
      <c r="AP1778" s="3">
        <f>Table1[[#This Row],['# CM TP]]+Table1[[#This Row],['# CM FN]]</f>
        <v>1159</v>
      </c>
      <c r="AQ1778" s="3">
        <f>Table1[[#This Row],['# CM TN]]+Table1[[#This Row],['# CM FP]]</f>
        <v>3841</v>
      </c>
      <c r="AR1778" s="2">
        <f>IFERROR(Table1[[#This Row],[NUM_T]]/(Table1[[#This Row],[NUM_T]]+Table1[[#This Row],[NUM_F]]),0)</f>
        <v>0.23180000000000001</v>
      </c>
      <c r="AS1778" s="2">
        <f>IFERROR(((LEN(Table1[[#This Row],[Predictors]])-LEN(SUBSTITUTE(Table1[[#This Row],[Predictors]],"_","")))/Table1[[#This Row],[NumPredictors]])-Table1[[#This Row],[P_se]],0)</f>
        <v>0.3</v>
      </c>
      <c r="AT1778" s="2">
        <f>IFERROR((LEN(Table1[[#This Row],[Predictors]])-LEN(SUBSTITUTE(Table1[[#This Row],[Predictors]],".","")))/Table1[[#This Row],[NumPredictors]],0)</f>
        <v>0</v>
      </c>
      <c r="AU17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8" s="2">
        <f>1-(Table1[[#This Row],[P_2gram]]+Table1[[#This Row],[P_order]]+Table1[[#This Row],[P_se]])</f>
        <v>0.7</v>
      </c>
    </row>
    <row r="1779" spans="1:48" x14ac:dyDescent="0.25">
      <c r="A1779">
        <v>56</v>
      </c>
      <c r="B1779" t="s">
        <v>645</v>
      </c>
      <c r="C1779" t="s">
        <v>190</v>
      </c>
      <c r="D1779" s="26" t="s">
        <v>1510</v>
      </c>
      <c r="E1779">
        <v>4000</v>
      </c>
      <c r="F17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79" t="s">
        <v>681</v>
      </c>
      <c r="H1779" s="3">
        <v>1</v>
      </c>
      <c r="I1779" s="1">
        <v>42795.469097222223</v>
      </c>
      <c r="J1779" s="3" t="s">
        <v>51</v>
      </c>
      <c r="K1779" s="1" t="s">
        <v>11</v>
      </c>
      <c r="L1779" t="str">
        <f>SUBSTITUTE(SUBSTITUTE(Table1[[#This Row],[PredictorSetsOrig]],"task","act"),"startend","se")</f>
        <v>act</v>
      </c>
      <c r="M1779" s="14" t="s">
        <v>12</v>
      </c>
      <c r="N1779" s="3">
        <v>5</v>
      </c>
      <c r="O1779" s="3">
        <f>IF(Table1[[#This Row],[Algorithm]]="None",0,IF(Table1[[#This Row],[NumPredictors]]&lt;=5,5,IF(Table1[[#This Row],[NumPredictors]]&lt;=10,10,IF(Table1[[#This Row],[NumPredictors]]&lt;=30,30,50))))</f>
        <v>5</v>
      </c>
      <c r="P1779" s="2">
        <v>0.77400000000000002</v>
      </c>
      <c r="Q1779" s="2">
        <v>0.748</v>
      </c>
      <c r="R1779">
        <v>1.10000000000036</v>
      </c>
      <c r="S1779">
        <v>3.3399999999983301</v>
      </c>
      <c r="T1779">
        <v>7.9999999999927199E-2</v>
      </c>
      <c r="U1779" s="3">
        <v>2.19888239946029</v>
      </c>
      <c r="V1779" s="17">
        <v>6.6527099250221697</v>
      </c>
      <c r="W1779" s="22">
        <f>IFERROR(Table1[[#This Row],[MutualInformation]]/Table1[[#This Row],[MutualInformationPotential]],0)</f>
        <v>0.33052431629250129</v>
      </c>
      <c r="X1779" s="3">
        <v>0.14913967785423801</v>
      </c>
      <c r="Y1779" s="3">
        <v>0.58010195672617004</v>
      </c>
      <c r="Z1779" s="3">
        <f>IFERROR(Table1[[#This Row],[MutualInformationVsOutcome]]/Table1[[#This Row],[MutualInformationVsOutcomePotential]],0)</f>
        <v>0.25709218202936962</v>
      </c>
      <c r="AA1779">
        <v>202</v>
      </c>
      <c r="AB1779">
        <v>572</v>
      </c>
      <c r="AC1779">
        <v>64</v>
      </c>
      <c r="AD1779">
        <v>162</v>
      </c>
      <c r="AE1779" s="3" t="s">
        <v>265</v>
      </c>
      <c r="AF17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79" s="17" t="str">
        <f>RIGHT(Table1[[#This Row],[AlgorithmFunc]],LEN(Table1[[#This Row],[AlgorithmFunc]])-16)</f>
        <v>ClusterImportance</v>
      </c>
      <c r="AH1779" s="3">
        <f>Table1[[#This Row],['# CM TP]]+Table1[[#This Row],['# CM TN]]</f>
        <v>774</v>
      </c>
      <c r="AI1779" s="3">
        <f>Table1[[#This Row],['# CM FP]]+Table1[[#This Row],['# CM FN]]</f>
        <v>226</v>
      </c>
      <c r="AJ1779" s="3">
        <f>Table1[[#This Row],['# CM TP]]+Table1[[#This Row],['# CM FP]]</f>
        <v>266</v>
      </c>
      <c r="AK1779" s="3">
        <f>Table1[[#This Row],['# CM TN]]+Table1[[#This Row],['# CM FN]]</f>
        <v>734</v>
      </c>
      <c r="AL1779" s="3">
        <f>Table1[[#This Row],[GT_T]]+Table1[[#This Row],[GT_F]]</f>
        <v>1000</v>
      </c>
      <c r="AM1779" s="3">
        <f>IFERROR((Table1[[#This Row],['# CM TP]]+Table1[[#This Row],['# CM TN]])/Table1[[#This Row],[GT_TOT]], 0)</f>
        <v>0.77400000000000002</v>
      </c>
      <c r="AN1779" s="3">
        <f>IFERROR(((Table1[[#This Row],[GT_T]]*Table1[[#This Row],[GT_ML_P]]/Table1[[#This Row],[GT_TOT]])+(Table1[[#This Row],[GT_F]]*Table1[[#This Row],[GT_ML_N]]/Table1[[#This Row],[GT_TOT]]))/Table1[[#This Row],[GT_TOT]],0)</f>
        <v>0.37176799999999999</v>
      </c>
      <c r="AO1779" s="3">
        <f>(Table1[[#This Row],[OBS_ACC]]-Table1[[#This Row],[EXP_ACC]])/(1-Table1[[#This Row],[EXP_ACC]])</f>
        <v>0.64026028600899032</v>
      </c>
      <c r="AP1779" s="3">
        <f>Table1[[#This Row],['# CM TP]]+Table1[[#This Row],['# CM FN]]</f>
        <v>364</v>
      </c>
      <c r="AQ1779" s="3">
        <f>Table1[[#This Row],['# CM TN]]+Table1[[#This Row],['# CM FP]]</f>
        <v>636</v>
      </c>
      <c r="AR1779" s="2">
        <f>IFERROR(Table1[[#This Row],[NUM_T]]/(Table1[[#This Row],[NUM_T]]+Table1[[#This Row],[NUM_F]]),0)</f>
        <v>0.36399999999999999</v>
      </c>
      <c r="AS1779" s="2">
        <f>IFERROR(((LEN(Table1[[#This Row],[Predictors]])-LEN(SUBSTITUTE(Table1[[#This Row],[Predictors]],"_","")))/Table1[[#This Row],[NumPredictors]])-Table1[[#This Row],[P_se]],0)</f>
        <v>0</v>
      </c>
      <c r="AT1779" s="2">
        <f>IFERROR((LEN(Table1[[#This Row],[Predictors]])-LEN(SUBSTITUTE(Table1[[#This Row],[Predictors]],".","")))/Table1[[#This Row],[NumPredictors]],0)</f>
        <v>0</v>
      </c>
      <c r="AU17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79" s="2">
        <f>1-(Table1[[#This Row],[P_2gram]]+Table1[[#This Row],[P_order]]+Table1[[#This Row],[P_se]])</f>
        <v>1</v>
      </c>
    </row>
    <row r="1780" spans="1:48" x14ac:dyDescent="0.25">
      <c r="A1780" s="26">
        <v>17</v>
      </c>
      <c r="B1780" s="26" t="s">
        <v>645</v>
      </c>
      <c r="C1780" s="26" t="s">
        <v>190</v>
      </c>
      <c r="D1780" s="26" t="s">
        <v>1510</v>
      </c>
      <c r="E1780" s="26">
        <v>4000</v>
      </c>
      <c r="F17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780" s="26" t="s">
        <v>698</v>
      </c>
      <c r="H1780" s="27">
        <v>1</v>
      </c>
      <c r="I1780" s="28">
        <v>42795.767523148148</v>
      </c>
      <c r="J1780" s="26" t="s">
        <v>51</v>
      </c>
      <c r="K1780" s="28" t="s">
        <v>11</v>
      </c>
      <c r="L1780" t="str">
        <f>SUBSTITUTE(SUBSTITUTE(Table1[[#This Row],[PredictorSetsOrig]],"task","act"),"startend","se")</f>
        <v>order</v>
      </c>
      <c r="M1780" s="14" t="s">
        <v>436</v>
      </c>
      <c r="N1780" s="27">
        <v>30</v>
      </c>
      <c r="O1780" s="27">
        <f>IF(Table1[[#This Row],[Algorithm]]="None",0,IF(Table1[[#This Row],[NumPredictors]]&lt;=5,5,IF(Table1[[#This Row],[NumPredictors]]&lt;=10,10,IF(Table1[[#This Row],[NumPredictors]]&lt;=30,30,50))))</f>
        <v>30</v>
      </c>
      <c r="P1780" s="29">
        <v>0.77400000000000002</v>
      </c>
      <c r="Q1780" s="29">
        <v>0.790333333333333</v>
      </c>
      <c r="R1780" s="26">
        <v>5.3600000000005803</v>
      </c>
      <c r="S1780" s="26">
        <v>8.0699999999997107</v>
      </c>
      <c r="T1780" s="26">
        <v>0.98000000000320098</v>
      </c>
      <c r="U1780" s="27">
        <v>4.2851020963328299</v>
      </c>
      <c r="V1780" s="17">
        <v>7.01301931468352</v>
      </c>
      <c r="W1780" s="22">
        <f>IFERROR(Table1[[#This Row],[MutualInformation]]/Table1[[#This Row],[MutualInformationPotential]],0)</f>
        <v>0.61102100308791263</v>
      </c>
      <c r="X1780" s="27">
        <v>0.26908903320300698</v>
      </c>
      <c r="Y1780" s="27">
        <v>0.56006170686872503</v>
      </c>
      <c r="Z1780" s="27">
        <f>IFERROR(Table1[[#This Row],[MutualInformationVsOutcome]]/Table1[[#This Row],[MutualInformationVsOutcomePotential]],0)</f>
        <v>0.48046318807880889</v>
      </c>
      <c r="AA1780" s="26">
        <v>231</v>
      </c>
      <c r="AB1780" s="26">
        <v>543</v>
      </c>
      <c r="AC1780" s="26">
        <v>93</v>
      </c>
      <c r="AD1780" s="26">
        <v>133</v>
      </c>
      <c r="AE1780" s="27" t="s">
        <v>706</v>
      </c>
      <c r="AF17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780" s="17" t="str">
        <f>RIGHT(Table1[[#This Row],[AlgorithmFunc]],LEN(Table1[[#This Row],[AlgorithmFunc]])-16)</f>
        <v>ClusterImportance</v>
      </c>
      <c r="AH1780" s="27">
        <f>Table1[[#This Row],['# CM TP]]+Table1[[#This Row],['# CM TN]]</f>
        <v>774</v>
      </c>
      <c r="AI1780" s="27">
        <f>Table1[[#This Row],['# CM FP]]+Table1[[#This Row],['# CM FN]]</f>
        <v>226</v>
      </c>
      <c r="AJ1780" s="27">
        <f>Table1[[#This Row],['# CM TP]]+Table1[[#This Row],['# CM FP]]</f>
        <v>324</v>
      </c>
      <c r="AK1780" s="27">
        <f>Table1[[#This Row],['# CM TN]]+Table1[[#This Row],['# CM FN]]</f>
        <v>676</v>
      </c>
      <c r="AL1780" s="27">
        <f>Table1[[#This Row],[GT_T]]+Table1[[#This Row],[GT_F]]</f>
        <v>1000</v>
      </c>
      <c r="AM1780" s="27">
        <f>IFERROR((Table1[[#This Row],['# CM TP]]+Table1[[#This Row],['# CM TN]])/Table1[[#This Row],[GT_TOT]], 0)</f>
        <v>0.77400000000000002</v>
      </c>
      <c r="AN1780" s="27">
        <f>IFERROR(((Table1[[#This Row],[GT_T]]*Table1[[#This Row],[GT_ML_P]]/Table1[[#This Row],[GT_TOT]])+(Table1[[#This Row],[GT_F]]*Table1[[#This Row],[GT_ML_N]]/Table1[[#This Row],[GT_TOT]]))/Table1[[#This Row],[GT_TOT]],0)</f>
        <v>0.40355200000000002</v>
      </c>
      <c r="AO1780" s="27">
        <f>(Table1[[#This Row],[OBS_ACC]]-Table1[[#This Row],[EXP_ACC]])/(1-Table1[[#This Row],[EXP_ACC]])</f>
        <v>0.62109018724180487</v>
      </c>
      <c r="AP1780" s="27">
        <f>Table1[[#This Row],['# CM TP]]+Table1[[#This Row],['# CM FN]]</f>
        <v>364</v>
      </c>
      <c r="AQ1780" s="27">
        <f>Table1[[#This Row],['# CM TN]]+Table1[[#This Row],['# CM FP]]</f>
        <v>636</v>
      </c>
      <c r="AR1780" s="29">
        <f>IFERROR(Table1[[#This Row],[NUM_T]]/(Table1[[#This Row],[NUM_T]]+Table1[[#This Row],[NUM_F]]),0)</f>
        <v>0.36399999999999999</v>
      </c>
      <c r="AS1780" s="29">
        <f>IFERROR(((LEN(Table1[[#This Row],[Predictors]])-LEN(SUBSTITUTE(Table1[[#This Row],[Predictors]],"_","")))/Table1[[#This Row],[NumPredictors]])-Table1[[#This Row],[P_se]],0)</f>
        <v>0</v>
      </c>
      <c r="AT1780" s="29">
        <f>IFERROR((LEN(Table1[[#This Row],[Predictors]])-LEN(SUBSTITUTE(Table1[[#This Row],[Predictors]],".","")))/Table1[[#This Row],[NumPredictors]],0)</f>
        <v>1</v>
      </c>
      <c r="AU178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0" s="29">
        <f>1-(Table1[[#This Row],[P_2gram]]+Table1[[#This Row],[P_order]]+Table1[[#This Row],[P_se]])</f>
        <v>0</v>
      </c>
    </row>
    <row r="1781" spans="1:48" x14ac:dyDescent="0.25">
      <c r="A1781">
        <v>40</v>
      </c>
      <c r="B1781" t="s">
        <v>645</v>
      </c>
      <c r="C1781" t="s">
        <v>190</v>
      </c>
      <c r="D1781" s="26" t="s">
        <v>1510</v>
      </c>
      <c r="E1781">
        <v>4000</v>
      </c>
      <c r="F17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81" t="s">
        <v>681</v>
      </c>
      <c r="H1781" s="3">
        <v>1</v>
      </c>
      <c r="I1781" s="1">
        <v>42795.380104166667</v>
      </c>
      <c r="J1781" s="3" t="s">
        <v>85</v>
      </c>
      <c r="K1781" s="1" t="s">
        <v>11</v>
      </c>
      <c r="L1781" t="str">
        <f>SUBSTITUTE(SUBSTITUTE(Table1[[#This Row],[PredictorSetsOrig]],"task","act"),"startend","se")</f>
        <v>act,2gram,order</v>
      </c>
      <c r="M1781" s="14" t="s">
        <v>24</v>
      </c>
      <c r="N1781" s="3">
        <v>5</v>
      </c>
      <c r="O1781" s="3">
        <f>IF(Table1[[#This Row],[Algorithm]]="None",0,IF(Table1[[#This Row],[NumPredictors]]&lt;=5,5,IF(Table1[[#This Row],[NumPredictors]]&lt;=10,10,IF(Table1[[#This Row],[NumPredictors]]&lt;=30,30,50))))</f>
        <v>5</v>
      </c>
      <c r="P1781" s="2">
        <v>0.77300000000000002</v>
      </c>
      <c r="Q1781" s="2">
        <v>0.78466666666666696</v>
      </c>
      <c r="R1781">
        <v>1591.17</v>
      </c>
      <c r="S1781">
        <v>3.4700000000011602</v>
      </c>
      <c r="T1781">
        <v>1.94000000000051</v>
      </c>
      <c r="U1781" s="3">
        <v>2.3701514150734901</v>
      </c>
      <c r="V1781" s="17">
        <v>7.30761563701172</v>
      </c>
      <c r="W1781" s="22">
        <f>IFERROR(Table1[[#This Row],[MutualInformation]]/Table1[[#This Row],[MutualInformationPotential]],0)</f>
        <v>0.32433991233325299</v>
      </c>
      <c r="X1781" s="3">
        <v>0.20623189783484799</v>
      </c>
      <c r="Y1781" s="3">
        <v>0.62240735263359004</v>
      </c>
      <c r="Z1781" s="3">
        <f>IFERROR(Table1[[#This Row],[MutualInformationVsOutcome]]/Table1[[#This Row],[MutualInformationVsOutcomePotential]],0)</f>
        <v>0.33134553594558241</v>
      </c>
      <c r="AA1781">
        <v>242</v>
      </c>
      <c r="AB1781">
        <v>531</v>
      </c>
      <c r="AC1781">
        <v>105</v>
      </c>
      <c r="AD1781">
        <v>122</v>
      </c>
      <c r="AE1781" s="3" t="s">
        <v>276</v>
      </c>
      <c r="AF17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781" s="17" t="str">
        <f>RIGHT(Table1[[#This Row],[AlgorithmFunc]],LEN(Table1[[#This Row],[AlgorithmFunc]])-16)</f>
        <v>Blanket</v>
      </c>
      <c r="AH1781" s="3">
        <f>Table1[[#This Row],['# CM TP]]+Table1[[#This Row],['# CM TN]]</f>
        <v>773</v>
      </c>
      <c r="AI1781" s="3">
        <f>Table1[[#This Row],['# CM FP]]+Table1[[#This Row],['# CM FN]]</f>
        <v>227</v>
      </c>
      <c r="AJ1781" s="3">
        <f>Table1[[#This Row],['# CM TP]]+Table1[[#This Row],['# CM FP]]</f>
        <v>347</v>
      </c>
      <c r="AK1781" s="3">
        <f>Table1[[#This Row],['# CM TN]]+Table1[[#This Row],['# CM FN]]</f>
        <v>653</v>
      </c>
      <c r="AL1781" s="3">
        <f>Table1[[#This Row],[GT_T]]+Table1[[#This Row],[GT_F]]</f>
        <v>1000</v>
      </c>
      <c r="AM1781" s="3">
        <f>IFERROR((Table1[[#This Row],['# CM TP]]+Table1[[#This Row],['# CM TN]])/Table1[[#This Row],[GT_TOT]], 0)</f>
        <v>0.77300000000000002</v>
      </c>
      <c r="AN1781" s="3">
        <f>IFERROR(((Table1[[#This Row],[GT_T]]*Table1[[#This Row],[GT_ML_P]]/Table1[[#This Row],[GT_TOT]])+(Table1[[#This Row],[GT_F]]*Table1[[#This Row],[GT_ML_N]]/Table1[[#This Row],[GT_TOT]]))/Table1[[#This Row],[GT_TOT]],0)</f>
        <v>0.416462</v>
      </c>
      <c r="AO1781" s="3">
        <f>(Table1[[#This Row],[OBS_ACC]]-Table1[[#This Row],[EXP_ACC]])/(1-Table1[[#This Row],[EXP_ACC]])</f>
        <v>0.61099362852119321</v>
      </c>
      <c r="AP1781" s="3">
        <f>Table1[[#This Row],['# CM TP]]+Table1[[#This Row],['# CM FN]]</f>
        <v>364</v>
      </c>
      <c r="AQ1781" s="3">
        <f>Table1[[#This Row],['# CM TN]]+Table1[[#This Row],['# CM FP]]</f>
        <v>636</v>
      </c>
      <c r="AR1781" s="2">
        <f>IFERROR(Table1[[#This Row],[NUM_T]]/(Table1[[#This Row],[NUM_T]]+Table1[[#This Row],[NUM_F]]),0)</f>
        <v>0.36399999999999999</v>
      </c>
      <c r="AS1781" s="2">
        <f>IFERROR(((LEN(Table1[[#This Row],[Predictors]])-LEN(SUBSTITUTE(Table1[[#This Row],[Predictors]],"_","")))/Table1[[#This Row],[NumPredictors]])-Table1[[#This Row],[P_se]],0)</f>
        <v>0</v>
      </c>
      <c r="AT1781" s="2">
        <f>IFERROR((LEN(Table1[[#This Row],[Predictors]])-LEN(SUBSTITUTE(Table1[[#This Row],[Predictors]],".","")))/Table1[[#This Row],[NumPredictors]],0)</f>
        <v>0</v>
      </c>
      <c r="AU17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1" s="2">
        <f>1-(Table1[[#This Row],[P_2gram]]+Table1[[#This Row],[P_order]]+Table1[[#This Row],[P_se]])</f>
        <v>1</v>
      </c>
    </row>
    <row r="1782" spans="1:48" x14ac:dyDescent="0.25">
      <c r="A1782">
        <v>67</v>
      </c>
      <c r="B1782" t="s">
        <v>645</v>
      </c>
      <c r="C1782" t="s">
        <v>942</v>
      </c>
      <c r="D1782" t="s">
        <v>1509</v>
      </c>
      <c r="E1782">
        <v>1143</v>
      </c>
      <c r="F17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82" t="s">
        <v>1070</v>
      </c>
      <c r="H1782" s="3">
        <v>1</v>
      </c>
      <c r="I1782" s="1">
        <v>43119.391956018517</v>
      </c>
      <c r="J1782" t="s">
        <v>995</v>
      </c>
      <c r="K1782" t="s">
        <v>11</v>
      </c>
      <c r="L1782" t="str">
        <f>SUBSTITUTE(SUBSTITUTE(Table1[[#This Row],[PredictorSetsOrig]],"task","act"),"startend","se")</f>
        <v>act</v>
      </c>
      <c r="M1782" s="14" t="s">
        <v>12</v>
      </c>
      <c r="N1782" s="3">
        <v>30</v>
      </c>
      <c r="O1782" s="3">
        <f>IF(Table1[[#This Row],[Algorithm]]="None",0,IF(Table1[[#This Row],[NumPredictors]]&lt;=5,5,IF(Table1[[#This Row],[NumPredictors]]&lt;=10,10,IF(Table1[[#This Row],[NumPredictors]]&lt;=30,30,50))))</f>
        <v>30</v>
      </c>
      <c r="P1782" s="2">
        <v>0.76573426573426595</v>
      </c>
      <c r="Q1782" s="2">
        <v>0.92298716452742102</v>
      </c>
      <c r="R1782" s="3">
        <v>0.52999999999883596</v>
      </c>
      <c r="S1782" s="3">
        <v>2.8799999999973802</v>
      </c>
      <c r="T1782" s="3">
        <v>0.26000000000203699</v>
      </c>
      <c r="U1782" s="3">
        <v>6.1524850288063702</v>
      </c>
      <c r="V1782" s="17"/>
      <c r="W1782" s="22">
        <f>IFERROR(Table1[[#This Row],[MutualInformation]]/Table1[[#This Row],[MutualInformationPotential]],0)</f>
        <v>0</v>
      </c>
      <c r="X1782" s="3">
        <v>0.57433688228728297</v>
      </c>
      <c r="Y1782" s="3"/>
      <c r="Z1782" s="3">
        <f>IFERROR(Table1[[#This Row],[MutualInformationVsOutcome]]/Table1[[#This Row],[MutualInformationVsOutcomePotential]],0)</f>
        <v>0</v>
      </c>
      <c r="AA1782">
        <v>63</v>
      </c>
      <c r="AB1782">
        <v>156</v>
      </c>
      <c r="AC1782">
        <v>29</v>
      </c>
      <c r="AD1782">
        <v>38</v>
      </c>
      <c r="AE1782" s="3" t="s">
        <v>1289</v>
      </c>
      <c r="AF17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82" s="17" t="str">
        <f>RIGHT(Table1[[#This Row],[AlgorithmFunc]],LEN(Table1[[#This Row],[AlgorithmFunc]])-16)</f>
        <v>ClusterInfluence</v>
      </c>
      <c r="AH1782" s="3">
        <f>Table1[[#This Row],['# CM TP]]+Table1[[#This Row],['# CM TN]]</f>
        <v>219</v>
      </c>
      <c r="AI1782" s="3">
        <f>Table1[[#This Row],['# CM FP]]+Table1[[#This Row],['# CM FN]]</f>
        <v>67</v>
      </c>
      <c r="AJ1782" s="3">
        <f>Table1[[#This Row],['# CM TP]]+Table1[[#This Row],['# CM FP]]</f>
        <v>92</v>
      </c>
      <c r="AK1782" s="3">
        <f>Table1[[#This Row],['# CM TN]]+Table1[[#This Row],['# CM FN]]</f>
        <v>194</v>
      </c>
      <c r="AL1782" s="3">
        <f>Table1[[#This Row],[GT_T]]+Table1[[#This Row],[GT_F]]</f>
        <v>286</v>
      </c>
      <c r="AM1782" s="3">
        <f>IFERROR((Table1[[#This Row],['# CM TP]]+Table1[[#This Row],['# CM TN]])/Table1[[#This Row],[GT_TOT]], 0)</f>
        <v>0.76573426573426573</v>
      </c>
      <c r="AN1782" s="3">
        <f>IFERROR(((Table1[[#This Row],[GT_T]]*Table1[[#This Row],[GT_ML_P]]/Table1[[#This Row],[GT_TOT]])+(Table1[[#This Row],[GT_F]]*Table1[[#This Row],[GT_ML_N]]/Table1[[#This Row],[GT_TOT]]))/Table1[[#This Row],[GT_TOT]],0)</f>
        <v>0.40522763949337381</v>
      </c>
      <c r="AO1782" s="3">
        <f>(Table1[[#This Row],[OBS_ACC]]-Table1[[#This Row],[EXP_ACC]])/(1-Table1[[#This Row],[EXP_ACC]])</f>
        <v>0.60612538540596095</v>
      </c>
      <c r="AP1782" s="3">
        <f>Table1[[#This Row],['# CM TP]]+Table1[[#This Row],['# CM FN]]</f>
        <v>101</v>
      </c>
      <c r="AQ1782" s="3">
        <f>Table1[[#This Row],['# CM TN]]+Table1[[#This Row],['# CM FP]]</f>
        <v>185</v>
      </c>
      <c r="AR1782" s="2">
        <f>IFERROR(Table1[[#This Row],[NUM_T]]/(Table1[[#This Row],[NUM_T]]+Table1[[#This Row],[NUM_F]]),0)</f>
        <v>0.35314685314685312</v>
      </c>
      <c r="AS1782" s="2">
        <f>IFERROR(((LEN(Table1[[#This Row],[Predictors]])-LEN(SUBSTITUTE(Table1[[#This Row],[Predictors]],"_","")))/Table1[[#This Row],[NumPredictors]])-Table1[[#This Row],[P_se]],0)</f>
        <v>0</v>
      </c>
      <c r="AT1782" s="2">
        <f>IFERROR((LEN(Table1[[#This Row],[Predictors]])-LEN(SUBSTITUTE(Table1[[#This Row],[Predictors]],".","")))/Table1[[#This Row],[NumPredictors]],0)</f>
        <v>0</v>
      </c>
      <c r="AU17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2" s="2">
        <f>1-(Table1[[#This Row],[P_2gram]]+Table1[[#This Row],[P_order]]+Table1[[#This Row],[P_se]])</f>
        <v>1</v>
      </c>
    </row>
    <row r="1783" spans="1:48" x14ac:dyDescent="0.25">
      <c r="A1783">
        <v>69</v>
      </c>
      <c r="B1783" t="s">
        <v>645</v>
      </c>
      <c r="C1783" t="s">
        <v>942</v>
      </c>
      <c r="D1783" t="s">
        <v>1509</v>
      </c>
      <c r="E1783">
        <v>1143</v>
      </c>
      <c r="F17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83" t="s">
        <v>1070</v>
      </c>
      <c r="H1783" s="3">
        <v>1</v>
      </c>
      <c r="I1783" s="1">
        <v>43119.392083333332</v>
      </c>
      <c r="J1783" t="s">
        <v>995</v>
      </c>
      <c r="K1783" t="s">
        <v>11</v>
      </c>
      <c r="L1783" t="str">
        <f>SUBSTITUTE(SUBSTITUTE(Table1[[#This Row],[PredictorSetsOrig]],"task","act"),"startend","se")</f>
        <v>act,se,2gram</v>
      </c>
      <c r="M1783" s="14" t="s">
        <v>16</v>
      </c>
      <c r="N1783" s="3">
        <v>30</v>
      </c>
      <c r="O1783" s="3">
        <f>IF(Table1[[#This Row],[Algorithm]]="None",0,IF(Table1[[#This Row],[NumPredictors]]&lt;=5,5,IF(Table1[[#This Row],[NumPredictors]]&lt;=10,10,IF(Table1[[#This Row],[NumPredictors]]&lt;=30,30,50))))</f>
        <v>30</v>
      </c>
      <c r="P1783" s="2">
        <v>0.76573426573426595</v>
      </c>
      <c r="Q1783" s="2">
        <v>0.92298716452742102</v>
      </c>
      <c r="R1783" s="3">
        <v>1.9000000000014601</v>
      </c>
      <c r="S1783" s="3">
        <v>2.7200000000011602</v>
      </c>
      <c r="T1783" s="3">
        <v>2.9300000000002902</v>
      </c>
      <c r="U1783" s="3">
        <v>6.1524850288063702</v>
      </c>
      <c r="V1783" s="17"/>
      <c r="W1783" s="22">
        <f>IFERROR(Table1[[#This Row],[MutualInformation]]/Table1[[#This Row],[MutualInformationPotential]],0)</f>
        <v>0</v>
      </c>
      <c r="X1783" s="3">
        <v>0.57433688228728297</v>
      </c>
      <c r="Y1783" s="3"/>
      <c r="Z1783" s="3">
        <f>IFERROR(Table1[[#This Row],[MutualInformationVsOutcome]]/Table1[[#This Row],[MutualInformationVsOutcomePotential]],0)</f>
        <v>0</v>
      </c>
      <c r="AA1783">
        <v>63</v>
      </c>
      <c r="AB1783">
        <v>156</v>
      </c>
      <c r="AC1783">
        <v>29</v>
      </c>
      <c r="AD1783">
        <v>38</v>
      </c>
      <c r="AE1783" s="3" t="s">
        <v>1289</v>
      </c>
      <c r="AF17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83" s="17" t="str">
        <f>RIGHT(Table1[[#This Row],[AlgorithmFunc]],LEN(Table1[[#This Row],[AlgorithmFunc]])-16)</f>
        <v>ClusterInfluence</v>
      </c>
      <c r="AH1783" s="3">
        <f>Table1[[#This Row],['# CM TP]]+Table1[[#This Row],['# CM TN]]</f>
        <v>219</v>
      </c>
      <c r="AI1783" s="3">
        <f>Table1[[#This Row],['# CM FP]]+Table1[[#This Row],['# CM FN]]</f>
        <v>67</v>
      </c>
      <c r="AJ1783" s="3">
        <f>Table1[[#This Row],['# CM TP]]+Table1[[#This Row],['# CM FP]]</f>
        <v>92</v>
      </c>
      <c r="AK1783" s="3">
        <f>Table1[[#This Row],['# CM TN]]+Table1[[#This Row],['# CM FN]]</f>
        <v>194</v>
      </c>
      <c r="AL1783" s="3">
        <f>Table1[[#This Row],[GT_T]]+Table1[[#This Row],[GT_F]]</f>
        <v>286</v>
      </c>
      <c r="AM1783" s="3">
        <f>IFERROR((Table1[[#This Row],['# CM TP]]+Table1[[#This Row],['# CM TN]])/Table1[[#This Row],[GT_TOT]], 0)</f>
        <v>0.76573426573426573</v>
      </c>
      <c r="AN1783" s="3">
        <f>IFERROR(((Table1[[#This Row],[GT_T]]*Table1[[#This Row],[GT_ML_P]]/Table1[[#This Row],[GT_TOT]])+(Table1[[#This Row],[GT_F]]*Table1[[#This Row],[GT_ML_N]]/Table1[[#This Row],[GT_TOT]]))/Table1[[#This Row],[GT_TOT]],0)</f>
        <v>0.40522763949337381</v>
      </c>
      <c r="AO1783" s="3">
        <f>(Table1[[#This Row],[OBS_ACC]]-Table1[[#This Row],[EXP_ACC]])/(1-Table1[[#This Row],[EXP_ACC]])</f>
        <v>0.60612538540596095</v>
      </c>
      <c r="AP1783" s="3">
        <f>Table1[[#This Row],['# CM TP]]+Table1[[#This Row],['# CM FN]]</f>
        <v>101</v>
      </c>
      <c r="AQ1783" s="3">
        <f>Table1[[#This Row],['# CM TN]]+Table1[[#This Row],['# CM FP]]</f>
        <v>185</v>
      </c>
      <c r="AR1783" s="2">
        <f>IFERROR(Table1[[#This Row],[NUM_T]]/(Table1[[#This Row],[NUM_T]]+Table1[[#This Row],[NUM_F]]),0)</f>
        <v>0.35314685314685312</v>
      </c>
      <c r="AS1783" s="2">
        <f>IFERROR(((LEN(Table1[[#This Row],[Predictors]])-LEN(SUBSTITUTE(Table1[[#This Row],[Predictors]],"_","")))/Table1[[#This Row],[NumPredictors]])-Table1[[#This Row],[P_se]],0)</f>
        <v>0</v>
      </c>
      <c r="AT1783" s="2">
        <f>IFERROR((LEN(Table1[[#This Row],[Predictors]])-LEN(SUBSTITUTE(Table1[[#This Row],[Predictors]],".","")))/Table1[[#This Row],[NumPredictors]],0)</f>
        <v>0</v>
      </c>
      <c r="AU17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3" s="2">
        <f>1-(Table1[[#This Row],[P_2gram]]+Table1[[#This Row],[P_order]]+Table1[[#This Row],[P_se]])</f>
        <v>1</v>
      </c>
    </row>
    <row r="1784" spans="1:48" x14ac:dyDescent="0.25">
      <c r="A1784">
        <v>72</v>
      </c>
      <c r="B1784" t="s">
        <v>645</v>
      </c>
      <c r="C1784" t="s">
        <v>942</v>
      </c>
      <c r="D1784" t="s">
        <v>1509</v>
      </c>
      <c r="E1784">
        <v>1143</v>
      </c>
      <c r="F17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84" t="s">
        <v>1070</v>
      </c>
      <c r="H1784" s="3">
        <v>1</v>
      </c>
      <c r="I1784" s="1">
        <v>43119.412685185183</v>
      </c>
      <c r="J1784" t="s">
        <v>995</v>
      </c>
      <c r="K1784" t="s">
        <v>11</v>
      </c>
      <c r="L1784" t="str">
        <f>SUBSTITUTE(SUBSTITUTE(Table1[[#This Row],[PredictorSetsOrig]],"task","act"),"startend","se")</f>
        <v>act,2gram</v>
      </c>
      <c r="M1784" s="14" t="s">
        <v>22</v>
      </c>
      <c r="N1784" s="3">
        <v>30</v>
      </c>
      <c r="O1784" s="3">
        <f>IF(Table1[[#This Row],[Algorithm]]="None",0,IF(Table1[[#This Row],[NumPredictors]]&lt;=5,5,IF(Table1[[#This Row],[NumPredictors]]&lt;=10,10,IF(Table1[[#This Row],[NumPredictors]]&lt;=30,30,50))))</f>
        <v>30</v>
      </c>
      <c r="P1784" s="2">
        <v>0.76573426573426595</v>
      </c>
      <c r="Q1784" s="2">
        <v>0.92298716452742102</v>
      </c>
      <c r="R1784" s="3">
        <v>2.2799999999988398</v>
      </c>
      <c r="S1784" s="3">
        <v>2.8899999999994201</v>
      </c>
      <c r="T1784" s="3">
        <v>2.9899999999979601</v>
      </c>
      <c r="U1784" s="3">
        <v>6.1524850288063702</v>
      </c>
      <c r="V1784" s="17"/>
      <c r="W1784" s="22">
        <f>IFERROR(Table1[[#This Row],[MutualInformation]]/Table1[[#This Row],[MutualInformationPotential]],0)</f>
        <v>0</v>
      </c>
      <c r="X1784" s="3">
        <v>0.57433688228728297</v>
      </c>
      <c r="Y1784" s="3"/>
      <c r="Z1784" s="3">
        <f>IFERROR(Table1[[#This Row],[MutualInformationVsOutcome]]/Table1[[#This Row],[MutualInformationVsOutcomePotential]],0)</f>
        <v>0</v>
      </c>
      <c r="AA1784">
        <v>63</v>
      </c>
      <c r="AB1784">
        <v>156</v>
      </c>
      <c r="AC1784">
        <v>29</v>
      </c>
      <c r="AD1784">
        <v>38</v>
      </c>
      <c r="AE1784" s="3" t="s">
        <v>1289</v>
      </c>
      <c r="AF17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784" s="17" t="str">
        <f>RIGHT(Table1[[#This Row],[AlgorithmFunc]],LEN(Table1[[#This Row],[AlgorithmFunc]])-16)</f>
        <v>ClusterInfluence</v>
      </c>
      <c r="AH1784" s="3">
        <f>Table1[[#This Row],['# CM TP]]+Table1[[#This Row],['# CM TN]]</f>
        <v>219</v>
      </c>
      <c r="AI1784" s="3">
        <f>Table1[[#This Row],['# CM FP]]+Table1[[#This Row],['# CM FN]]</f>
        <v>67</v>
      </c>
      <c r="AJ1784" s="3">
        <f>Table1[[#This Row],['# CM TP]]+Table1[[#This Row],['# CM FP]]</f>
        <v>92</v>
      </c>
      <c r="AK1784" s="3">
        <f>Table1[[#This Row],['# CM TN]]+Table1[[#This Row],['# CM FN]]</f>
        <v>194</v>
      </c>
      <c r="AL1784" s="3">
        <f>Table1[[#This Row],[GT_T]]+Table1[[#This Row],[GT_F]]</f>
        <v>286</v>
      </c>
      <c r="AM1784" s="3">
        <f>IFERROR((Table1[[#This Row],['# CM TP]]+Table1[[#This Row],['# CM TN]])/Table1[[#This Row],[GT_TOT]], 0)</f>
        <v>0.76573426573426573</v>
      </c>
      <c r="AN1784" s="3">
        <f>IFERROR(((Table1[[#This Row],[GT_T]]*Table1[[#This Row],[GT_ML_P]]/Table1[[#This Row],[GT_TOT]])+(Table1[[#This Row],[GT_F]]*Table1[[#This Row],[GT_ML_N]]/Table1[[#This Row],[GT_TOT]]))/Table1[[#This Row],[GT_TOT]],0)</f>
        <v>0.40522763949337381</v>
      </c>
      <c r="AO1784" s="3">
        <f>(Table1[[#This Row],[OBS_ACC]]-Table1[[#This Row],[EXP_ACC]])/(1-Table1[[#This Row],[EXP_ACC]])</f>
        <v>0.60612538540596095</v>
      </c>
      <c r="AP1784" s="3">
        <f>Table1[[#This Row],['# CM TP]]+Table1[[#This Row],['# CM FN]]</f>
        <v>101</v>
      </c>
      <c r="AQ1784" s="3">
        <f>Table1[[#This Row],['# CM TN]]+Table1[[#This Row],['# CM FP]]</f>
        <v>185</v>
      </c>
      <c r="AR1784" s="2">
        <f>IFERROR(Table1[[#This Row],[NUM_T]]/(Table1[[#This Row],[NUM_T]]+Table1[[#This Row],[NUM_F]]),0)</f>
        <v>0.35314685314685312</v>
      </c>
      <c r="AS1784" s="2">
        <f>IFERROR(((LEN(Table1[[#This Row],[Predictors]])-LEN(SUBSTITUTE(Table1[[#This Row],[Predictors]],"_","")))/Table1[[#This Row],[NumPredictors]])-Table1[[#This Row],[P_se]],0)</f>
        <v>0</v>
      </c>
      <c r="AT1784" s="2">
        <f>IFERROR((LEN(Table1[[#This Row],[Predictors]])-LEN(SUBSTITUTE(Table1[[#This Row],[Predictors]],".","")))/Table1[[#This Row],[NumPredictors]],0)</f>
        <v>0</v>
      </c>
      <c r="AU17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4" s="2">
        <f>1-(Table1[[#This Row],[P_2gram]]+Table1[[#This Row],[P_order]]+Table1[[#This Row],[P_se]])</f>
        <v>1</v>
      </c>
    </row>
    <row r="1785" spans="1:48" x14ac:dyDescent="0.25">
      <c r="A1785">
        <v>78</v>
      </c>
      <c r="B1785" t="s">
        <v>645</v>
      </c>
      <c r="C1785" t="s">
        <v>942</v>
      </c>
      <c r="D1785" t="s">
        <v>1509</v>
      </c>
      <c r="E1785">
        <v>1143</v>
      </c>
      <c r="F17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85" t="s">
        <v>1070</v>
      </c>
      <c r="H1785" s="3">
        <v>1</v>
      </c>
      <c r="I1785" s="1">
        <v>43119.452557870369</v>
      </c>
      <c r="J1785" t="s">
        <v>1007</v>
      </c>
      <c r="K1785" t="s">
        <v>11</v>
      </c>
      <c r="L1785" t="str">
        <f>SUBSTITUTE(SUBSTITUTE(Table1[[#This Row],[PredictorSetsOrig]],"task","act"),"startend","se")</f>
        <v>act</v>
      </c>
      <c r="M1785" s="14" t="s">
        <v>12</v>
      </c>
      <c r="N1785" s="3">
        <v>30</v>
      </c>
      <c r="O1785" s="3">
        <f>IF(Table1[[#This Row],[Algorithm]]="None",0,IF(Table1[[#This Row],[NumPredictors]]&lt;=5,5,IF(Table1[[#This Row],[NumPredictors]]&lt;=10,10,IF(Table1[[#This Row],[NumPredictors]]&lt;=30,30,50))))</f>
        <v>30</v>
      </c>
      <c r="P1785" s="2">
        <v>0.76573426573426595</v>
      </c>
      <c r="Q1785" s="2">
        <v>0.92298716452742102</v>
      </c>
      <c r="R1785" s="3">
        <v>0.51999999999679902</v>
      </c>
      <c r="S1785" s="3">
        <v>3.0600000000049499</v>
      </c>
      <c r="T1785" s="3">
        <v>0.26000000000203699</v>
      </c>
      <c r="U1785" s="3">
        <v>6.1524850288063702</v>
      </c>
      <c r="V1785" s="17"/>
      <c r="W1785" s="22">
        <f>IFERROR(Table1[[#This Row],[MutualInformation]]/Table1[[#This Row],[MutualInformationPotential]],0)</f>
        <v>0</v>
      </c>
      <c r="X1785" s="3">
        <v>0.57433688228728297</v>
      </c>
      <c r="Y1785" s="3"/>
      <c r="Z1785" s="3">
        <f>IFERROR(Table1[[#This Row],[MutualInformationVsOutcome]]/Table1[[#This Row],[MutualInformationVsOutcomePotential]],0)</f>
        <v>0</v>
      </c>
      <c r="AA1785">
        <v>63</v>
      </c>
      <c r="AB1785">
        <v>156</v>
      </c>
      <c r="AC1785">
        <v>29</v>
      </c>
      <c r="AD1785">
        <v>38</v>
      </c>
      <c r="AE1785" s="3" t="s">
        <v>1289</v>
      </c>
      <c r="AF17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85" s="17" t="str">
        <f>RIGHT(Table1[[#This Row],[AlgorithmFunc]],LEN(Table1[[#This Row],[AlgorithmFunc]])-16)</f>
        <v>ClusterFisher</v>
      </c>
      <c r="AH1785" s="3">
        <f>Table1[[#This Row],['# CM TP]]+Table1[[#This Row],['# CM TN]]</f>
        <v>219</v>
      </c>
      <c r="AI1785" s="3">
        <f>Table1[[#This Row],['# CM FP]]+Table1[[#This Row],['# CM FN]]</f>
        <v>67</v>
      </c>
      <c r="AJ1785" s="3">
        <f>Table1[[#This Row],['# CM TP]]+Table1[[#This Row],['# CM FP]]</f>
        <v>92</v>
      </c>
      <c r="AK1785" s="3">
        <f>Table1[[#This Row],['# CM TN]]+Table1[[#This Row],['# CM FN]]</f>
        <v>194</v>
      </c>
      <c r="AL1785" s="3">
        <f>Table1[[#This Row],[GT_T]]+Table1[[#This Row],[GT_F]]</f>
        <v>286</v>
      </c>
      <c r="AM1785" s="3">
        <f>IFERROR((Table1[[#This Row],['# CM TP]]+Table1[[#This Row],['# CM TN]])/Table1[[#This Row],[GT_TOT]], 0)</f>
        <v>0.76573426573426573</v>
      </c>
      <c r="AN1785" s="3">
        <f>IFERROR(((Table1[[#This Row],[GT_T]]*Table1[[#This Row],[GT_ML_P]]/Table1[[#This Row],[GT_TOT]])+(Table1[[#This Row],[GT_F]]*Table1[[#This Row],[GT_ML_N]]/Table1[[#This Row],[GT_TOT]]))/Table1[[#This Row],[GT_TOT]],0)</f>
        <v>0.40522763949337381</v>
      </c>
      <c r="AO1785" s="3">
        <f>(Table1[[#This Row],[OBS_ACC]]-Table1[[#This Row],[EXP_ACC]])/(1-Table1[[#This Row],[EXP_ACC]])</f>
        <v>0.60612538540596095</v>
      </c>
      <c r="AP1785" s="3">
        <f>Table1[[#This Row],['# CM TP]]+Table1[[#This Row],['# CM FN]]</f>
        <v>101</v>
      </c>
      <c r="AQ1785" s="3">
        <f>Table1[[#This Row],['# CM TN]]+Table1[[#This Row],['# CM FP]]</f>
        <v>185</v>
      </c>
      <c r="AR1785" s="2">
        <f>IFERROR(Table1[[#This Row],[NUM_T]]/(Table1[[#This Row],[NUM_T]]+Table1[[#This Row],[NUM_F]]),0)</f>
        <v>0.35314685314685312</v>
      </c>
      <c r="AS1785" s="2">
        <f>IFERROR(((LEN(Table1[[#This Row],[Predictors]])-LEN(SUBSTITUTE(Table1[[#This Row],[Predictors]],"_","")))/Table1[[#This Row],[NumPredictors]])-Table1[[#This Row],[P_se]],0)</f>
        <v>0</v>
      </c>
      <c r="AT1785" s="2">
        <f>IFERROR((LEN(Table1[[#This Row],[Predictors]])-LEN(SUBSTITUTE(Table1[[#This Row],[Predictors]],".","")))/Table1[[#This Row],[NumPredictors]],0)</f>
        <v>0</v>
      </c>
      <c r="AU17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5" s="2">
        <f>1-(Table1[[#This Row],[P_2gram]]+Table1[[#This Row],[P_order]]+Table1[[#This Row],[P_se]])</f>
        <v>1</v>
      </c>
    </row>
    <row r="1786" spans="1:48" x14ac:dyDescent="0.25">
      <c r="A1786">
        <v>80</v>
      </c>
      <c r="B1786" t="s">
        <v>645</v>
      </c>
      <c r="C1786" t="s">
        <v>942</v>
      </c>
      <c r="D1786" t="s">
        <v>1509</v>
      </c>
      <c r="E1786">
        <v>1143</v>
      </c>
      <c r="F17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86" t="s">
        <v>1070</v>
      </c>
      <c r="H1786" s="3">
        <v>1</v>
      </c>
      <c r="I1786" s="1">
        <v>43119.452685185184</v>
      </c>
      <c r="J1786" t="s">
        <v>1007</v>
      </c>
      <c r="K1786" t="s">
        <v>11</v>
      </c>
      <c r="L1786" t="str">
        <f>SUBSTITUTE(SUBSTITUTE(Table1[[#This Row],[PredictorSetsOrig]],"task","act"),"startend","se")</f>
        <v>act,se,2gram</v>
      </c>
      <c r="M1786" s="14" t="s">
        <v>16</v>
      </c>
      <c r="N1786" s="3">
        <v>30</v>
      </c>
      <c r="O1786" s="3">
        <f>IF(Table1[[#This Row],[Algorithm]]="None",0,IF(Table1[[#This Row],[NumPredictors]]&lt;=5,5,IF(Table1[[#This Row],[NumPredictors]]&lt;=10,10,IF(Table1[[#This Row],[NumPredictors]]&lt;=30,30,50))))</f>
        <v>30</v>
      </c>
      <c r="P1786" s="2">
        <v>0.76573426573426595</v>
      </c>
      <c r="Q1786" s="2">
        <v>0.92298716452742102</v>
      </c>
      <c r="R1786" s="3">
        <v>1.8499999999985399</v>
      </c>
      <c r="S1786" s="3">
        <v>2.75</v>
      </c>
      <c r="T1786" s="3">
        <v>2.9099999999962201</v>
      </c>
      <c r="U1786" s="3">
        <v>6.1524850288063702</v>
      </c>
      <c r="V1786" s="17"/>
      <c r="W1786" s="22">
        <f>IFERROR(Table1[[#This Row],[MutualInformation]]/Table1[[#This Row],[MutualInformationPotential]],0)</f>
        <v>0</v>
      </c>
      <c r="X1786" s="3">
        <v>0.57433688228728297</v>
      </c>
      <c r="Y1786" s="3"/>
      <c r="Z1786" s="3">
        <f>IFERROR(Table1[[#This Row],[MutualInformationVsOutcome]]/Table1[[#This Row],[MutualInformationVsOutcomePotential]],0)</f>
        <v>0</v>
      </c>
      <c r="AA1786">
        <v>63</v>
      </c>
      <c r="AB1786">
        <v>156</v>
      </c>
      <c r="AC1786">
        <v>29</v>
      </c>
      <c r="AD1786">
        <v>38</v>
      </c>
      <c r="AE1786" s="3" t="s">
        <v>1289</v>
      </c>
      <c r="AF17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86" s="17" t="str">
        <f>RIGHT(Table1[[#This Row],[AlgorithmFunc]],LEN(Table1[[#This Row],[AlgorithmFunc]])-16)</f>
        <v>ClusterFisher</v>
      </c>
      <c r="AH1786" s="3">
        <f>Table1[[#This Row],['# CM TP]]+Table1[[#This Row],['# CM TN]]</f>
        <v>219</v>
      </c>
      <c r="AI1786" s="3">
        <f>Table1[[#This Row],['# CM FP]]+Table1[[#This Row],['# CM FN]]</f>
        <v>67</v>
      </c>
      <c r="AJ1786" s="3">
        <f>Table1[[#This Row],['# CM TP]]+Table1[[#This Row],['# CM FP]]</f>
        <v>92</v>
      </c>
      <c r="AK1786" s="3">
        <f>Table1[[#This Row],['# CM TN]]+Table1[[#This Row],['# CM FN]]</f>
        <v>194</v>
      </c>
      <c r="AL1786" s="3">
        <f>Table1[[#This Row],[GT_T]]+Table1[[#This Row],[GT_F]]</f>
        <v>286</v>
      </c>
      <c r="AM1786" s="3">
        <f>IFERROR((Table1[[#This Row],['# CM TP]]+Table1[[#This Row],['# CM TN]])/Table1[[#This Row],[GT_TOT]], 0)</f>
        <v>0.76573426573426573</v>
      </c>
      <c r="AN1786" s="3">
        <f>IFERROR(((Table1[[#This Row],[GT_T]]*Table1[[#This Row],[GT_ML_P]]/Table1[[#This Row],[GT_TOT]])+(Table1[[#This Row],[GT_F]]*Table1[[#This Row],[GT_ML_N]]/Table1[[#This Row],[GT_TOT]]))/Table1[[#This Row],[GT_TOT]],0)</f>
        <v>0.40522763949337381</v>
      </c>
      <c r="AO1786" s="3">
        <f>(Table1[[#This Row],[OBS_ACC]]-Table1[[#This Row],[EXP_ACC]])/(1-Table1[[#This Row],[EXP_ACC]])</f>
        <v>0.60612538540596095</v>
      </c>
      <c r="AP1786" s="3">
        <f>Table1[[#This Row],['# CM TP]]+Table1[[#This Row],['# CM FN]]</f>
        <v>101</v>
      </c>
      <c r="AQ1786" s="3">
        <f>Table1[[#This Row],['# CM TN]]+Table1[[#This Row],['# CM FP]]</f>
        <v>185</v>
      </c>
      <c r="AR1786" s="2">
        <f>IFERROR(Table1[[#This Row],[NUM_T]]/(Table1[[#This Row],[NUM_T]]+Table1[[#This Row],[NUM_F]]),0)</f>
        <v>0.35314685314685312</v>
      </c>
      <c r="AS1786" s="2">
        <f>IFERROR(((LEN(Table1[[#This Row],[Predictors]])-LEN(SUBSTITUTE(Table1[[#This Row],[Predictors]],"_","")))/Table1[[#This Row],[NumPredictors]])-Table1[[#This Row],[P_se]],0)</f>
        <v>0</v>
      </c>
      <c r="AT1786" s="2">
        <f>IFERROR((LEN(Table1[[#This Row],[Predictors]])-LEN(SUBSTITUTE(Table1[[#This Row],[Predictors]],".","")))/Table1[[#This Row],[NumPredictors]],0)</f>
        <v>0</v>
      </c>
      <c r="AU17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6" s="2">
        <f>1-(Table1[[#This Row],[P_2gram]]+Table1[[#This Row],[P_order]]+Table1[[#This Row],[P_se]])</f>
        <v>1</v>
      </c>
    </row>
    <row r="1787" spans="1:48" x14ac:dyDescent="0.25">
      <c r="A1787">
        <v>83</v>
      </c>
      <c r="B1787" t="s">
        <v>645</v>
      </c>
      <c r="C1787" t="s">
        <v>942</v>
      </c>
      <c r="D1787" t="s">
        <v>1509</v>
      </c>
      <c r="E1787">
        <v>1143</v>
      </c>
      <c r="F17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787" t="s">
        <v>1070</v>
      </c>
      <c r="H1787" s="3">
        <v>1</v>
      </c>
      <c r="I1787" s="1">
        <v>43119.473414351851</v>
      </c>
      <c r="J1787" t="s">
        <v>1007</v>
      </c>
      <c r="K1787" t="s">
        <v>11</v>
      </c>
      <c r="L1787" t="str">
        <f>SUBSTITUTE(SUBSTITUTE(Table1[[#This Row],[PredictorSetsOrig]],"task","act"),"startend","se")</f>
        <v>act,2gram</v>
      </c>
      <c r="M1787" s="14" t="s">
        <v>22</v>
      </c>
      <c r="N1787" s="3">
        <v>30</v>
      </c>
      <c r="O1787" s="3">
        <f>IF(Table1[[#This Row],[Algorithm]]="None",0,IF(Table1[[#This Row],[NumPredictors]]&lt;=5,5,IF(Table1[[#This Row],[NumPredictors]]&lt;=10,10,IF(Table1[[#This Row],[NumPredictors]]&lt;=30,30,50))))</f>
        <v>30</v>
      </c>
      <c r="P1787" s="2">
        <v>0.76573426573426595</v>
      </c>
      <c r="Q1787" s="2">
        <v>0.92298716452742102</v>
      </c>
      <c r="R1787" s="3">
        <v>2.3199999999997098</v>
      </c>
      <c r="S1787" s="3">
        <v>2.9300000000002902</v>
      </c>
      <c r="T1787" s="3">
        <v>3</v>
      </c>
      <c r="U1787" s="3">
        <v>6.1524850288063702</v>
      </c>
      <c r="V1787" s="17"/>
      <c r="W1787" s="22">
        <f>IFERROR(Table1[[#This Row],[MutualInformation]]/Table1[[#This Row],[MutualInformationPotential]],0)</f>
        <v>0</v>
      </c>
      <c r="X1787" s="3">
        <v>0.57433688228728297</v>
      </c>
      <c r="Y1787" s="3"/>
      <c r="Z1787" s="3">
        <f>IFERROR(Table1[[#This Row],[MutualInformationVsOutcome]]/Table1[[#This Row],[MutualInformationVsOutcomePotential]],0)</f>
        <v>0</v>
      </c>
      <c r="AA1787">
        <v>63</v>
      </c>
      <c r="AB1787">
        <v>156</v>
      </c>
      <c r="AC1787">
        <v>29</v>
      </c>
      <c r="AD1787">
        <v>38</v>
      </c>
      <c r="AE1787" s="3" t="s">
        <v>1289</v>
      </c>
      <c r="AF17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787" s="17" t="str">
        <f>RIGHT(Table1[[#This Row],[AlgorithmFunc]],LEN(Table1[[#This Row],[AlgorithmFunc]])-16)</f>
        <v>ClusterFisher</v>
      </c>
      <c r="AH1787" s="3">
        <f>Table1[[#This Row],['# CM TP]]+Table1[[#This Row],['# CM TN]]</f>
        <v>219</v>
      </c>
      <c r="AI1787" s="3">
        <f>Table1[[#This Row],['# CM FP]]+Table1[[#This Row],['# CM FN]]</f>
        <v>67</v>
      </c>
      <c r="AJ1787" s="3">
        <f>Table1[[#This Row],['# CM TP]]+Table1[[#This Row],['# CM FP]]</f>
        <v>92</v>
      </c>
      <c r="AK1787" s="3">
        <f>Table1[[#This Row],['# CM TN]]+Table1[[#This Row],['# CM FN]]</f>
        <v>194</v>
      </c>
      <c r="AL1787" s="3">
        <f>Table1[[#This Row],[GT_T]]+Table1[[#This Row],[GT_F]]</f>
        <v>286</v>
      </c>
      <c r="AM1787" s="3">
        <f>IFERROR((Table1[[#This Row],['# CM TP]]+Table1[[#This Row],['# CM TN]])/Table1[[#This Row],[GT_TOT]], 0)</f>
        <v>0.76573426573426573</v>
      </c>
      <c r="AN1787" s="3">
        <f>IFERROR(((Table1[[#This Row],[GT_T]]*Table1[[#This Row],[GT_ML_P]]/Table1[[#This Row],[GT_TOT]])+(Table1[[#This Row],[GT_F]]*Table1[[#This Row],[GT_ML_N]]/Table1[[#This Row],[GT_TOT]]))/Table1[[#This Row],[GT_TOT]],0)</f>
        <v>0.40522763949337381</v>
      </c>
      <c r="AO1787" s="3">
        <f>(Table1[[#This Row],[OBS_ACC]]-Table1[[#This Row],[EXP_ACC]])/(1-Table1[[#This Row],[EXP_ACC]])</f>
        <v>0.60612538540596095</v>
      </c>
      <c r="AP1787" s="3">
        <f>Table1[[#This Row],['# CM TP]]+Table1[[#This Row],['# CM FN]]</f>
        <v>101</v>
      </c>
      <c r="AQ1787" s="3">
        <f>Table1[[#This Row],['# CM TN]]+Table1[[#This Row],['# CM FP]]</f>
        <v>185</v>
      </c>
      <c r="AR1787" s="2">
        <f>IFERROR(Table1[[#This Row],[NUM_T]]/(Table1[[#This Row],[NUM_T]]+Table1[[#This Row],[NUM_F]]),0)</f>
        <v>0.35314685314685312</v>
      </c>
      <c r="AS1787" s="2">
        <f>IFERROR(((LEN(Table1[[#This Row],[Predictors]])-LEN(SUBSTITUTE(Table1[[#This Row],[Predictors]],"_","")))/Table1[[#This Row],[NumPredictors]])-Table1[[#This Row],[P_se]],0)</f>
        <v>0</v>
      </c>
      <c r="AT1787" s="2">
        <f>IFERROR((LEN(Table1[[#This Row],[Predictors]])-LEN(SUBSTITUTE(Table1[[#This Row],[Predictors]],".","")))/Table1[[#This Row],[NumPredictors]],0)</f>
        <v>0</v>
      </c>
      <c r="AU17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7" s="2">
        <f>1-(Table1[[#This Row],[P_2gram]]+Table1[[#This Row],[P_order]]+Table1[[#This Row],[P_se]])</f>
        <v>1</v>
      </c>
    </row>
    <row r="1788" spans="1:48" x14ac:dyDescent="0.25">
      <c r="A1788">
        <v>38</v>
      </c>
      <c r="B1788" t="s">
        <v>645</v>
      </c>
      <c r="C1788" t="s">
        <v>190</v>
      </c>
      <c r="D1788" s="26" t="s">
        <v>1510</v>
      </c>
      <c r="E1788">
        <v>4000</v>
      </c>
      <c r="F17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88" t="s">
        <v>681</v>
      </c>
      <c r="H1788" s="3">
        <v>1</v>
      </c>
      <c r="I1788" s="1">
        <v>42795.361481481479</v>
      </c>
      <c r="J1788" s="3" t="s">
        <v>85</v>
      </c>
      <c r="K1788" s="1" t="s">
        <v>11</v>
      </c>
      <c r="L1788" t="str">
        <f>SUBSTITUTE(SUBSTITUTE(Table1[[#This Row],[PredictorSetsOrig]],"task","act"),"startend","se")</f>
        <v>act,se,2gram,order</v>
      </c>
      <c r="M1788" s="14" t="s">
        <v>20</v>
      </c>
      <c r="N1788" s="3">
        <v>5</v>
      </c>
      <c r="O1788" s="3">
        <f>IF(Table1[[#This Row],[Algorithm]]="None",0,IF(Table1[[#This Row],[NumPredictors]]&lt;=5,5,IF(Table1[[#This Row],[NumPredictors]]&lt;=10,10,IF(Table1[[#This Row],[NumPredictors]]&lt;=30,30,50))))</f>
        <v>5</v>
      </c>
      <c r="P1788" s="2">
        <v>0.77300000000000002</v>
      </c>
      <c r="Q1788" s="2">
        <v>0.78466666666666696</v>
      </c>
      <c r="R1788">
        <v>1571.73</v>
      </c>
      <c r="S1788">
        <v>3.4399999999995998</v>
      </c>
      <c r="T1788">
        <v>2.0599999999994898</v>
      </c>
      <c r="U1788" s="3">
        <v>2.3701514150734901</v>
      </c>
      <c r="V1788" s="17">
        <v>7.30761563701172</v>
      </c>
      <c r="W1788" s="22">
        <f>IFERROR(Table1[[#This Row],[MutualInformation]]/Table1[[#This Row],[MutualInformationPotential]],0)</f>
        <v>0.32433991233325299</v>
      </c>
      <c r="X1788" s="3">
        <v>0.20623189783484799</v>
      </c>
      <c r="Y1788" s="3">
        <v>0.62240735263359004</v>
      </c>
      <c r="Z1788" s="3">
        <f>IFERROR(Table1[[#This Row],[MutualInformationVsOutcome]]/Table1[[#This Row],[MutualInformationVsOutcomePotential]],0)</f>
        <v>0.33134553594558241</v>
      </c>
      <c r="AA1788">
        <v>242</v>
      </c>
      <c r="AB1788">
        <v>531</v>
      </c>
      <c r="AC1788">
        <v>105</v>
      </c>
      <c r="AD1788">
        <v>122</v>
      </c>
      <c r="AE1788" s="3" t="s">
        <v>276</v>
      </c>
      <c r="AF17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788" s="17" t="str">
        <f>RIGHT(Table1[[#This Row],[AlgorithmFunc]],LEN(Table1[[#This Row],[AlgorithmFunc]])-16)</f>
        <v>Blanket</v>
      </c>
      <c r="AH1788" s="3">
        <f>Table1[[#This Row],['# CM TP]]+Table1[[#This Row],['# CM TN]]</f>
        <v>773</v>
      </c>
      <c r="AI1788" s="3">
        <f>Table1[[#This Row],['# CM FP]]+Table1[[#This Row],['# CM FN]]</f>
        <v>227</v>
      </c>
      <c r="AJ1788" s="3">
        <f>Table1[[#This Row],['# CM TP]]+Table1[[#This Row],['# CM FP]]</f>
        <v>347</v>
      </c>
      <c r="AK1788" s="3">
        <f>Table1[[#This Row],['# CM TN]]+Table1[[#This Row],['# CM FN]]</f>
        <v>653</v>
      </c>
      <c r="AL1788" s="3">
        <f>Table1[[#This Row],[GT_T]]+Table1[[#This Row],[GT_F]]</f>
        <v>1000</v>
      </c>
      <c r="AM1788" s="3">
        <f>IFERROR((Table1[[#This Row],['# CM TP]]+Table1[[#This Row],['# CM TN]])/Table1[[#This Row],[GT_TOT]], 0)</f>
        <v>0.77300000000000002</v>
      </c>
      <c r="AN1788" s="3">
        <f>IFERROR(((Table1[[#This Row],[GT_T]]*Table1[[#This Row],[GT_ML_P]]/Table1[[#This Row],[GT_TOT]])+(Table1[[#This Row],[GT_F]]*Table1[[#This Row],[GT_ML_N]]/Table1[[#This Row],[GT_TOT]]))/Table1[[#This Row],[GT_TOT]],0)</f>
        <v>0.416462</v>
      </c>
      <c r="AO1788" s="3">
        <f>(Table1[[#This Row],[OBS_ACC]]-Table1[[#This Row],[EXP_ACC]])/(1-Table1[[#This Row],[EXP_ACC]])</f>
        <v>0.61099362852119321</v>
      </c>
      <c r="AP1788" s="3">
        <f>Table1[[#This Row],['# CM TP]]+Table1[[#This Row],['# CM FN]]</f>
        <v>364</v>
      </c>
      <c r="AQ1788" s="3">
        <f>Table1[[#This Row],['# CM TN]]+Table1[[#This Row],['# CM FP]]</f>
        <v>636</v>
      </c>
      <c r="AR1788" s="2">
        <f>IFERROR(Table1[[#This Row],[NUM_T]]/(Table1[[#This Row],[NUM_T]]+Table1[[#This Row],[NUM_F]]),0)</f>
        <v>0.36399999999999999</v>
      </c>
      <c r="AS1788" s="2">
        <f>IFERROR(((LEN(Table1[[#This Row],[Predictors]])-LEN(SUBSTITUTE(Table1[[#This Row],[Predictors]],"_","")))/Table1[[#This Row],[NumPredictors]])-Table1[[#This Row],[P_se]],0)</f>
        <v>0</v>
      </c>
      <c r="AT1788" s="2">
        <f>IFERROR((LEN(Table1[[#This Row],[Predictors]])-LEN(SUBSTITUTE(Table1[[#This Row],[Predictors]],".","")))/Table1[[#This Row],[NumPredictors]],0)</f>
        <v>0</v>
      </c>
      <c r="AU17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8" s="2">
        <f>1-(Table1[[#This Row],[P_2gram]]+Table1[[#This Row],[P_order]]+Table1[[#This Row],[P_se]])</f>
        <v>1</v>
      </c>
    </row>
    <row r="1789" spans="1:48" x14ac:dyDescent="0.25">
      <c r="A1789">
        <v>81</v>
      </c>
      <c r="B1789" t="s">
        <v>645</v>
      </c>
      <c r="C1789" t="s">
        <v>190</v>
      </c>
      <c r="D1789" s="26" t="s">
        <v>1510</v>
      </c>
      <c r="E1789">
        <v>20000</v>
      </c>
      <c r="F17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89" t="s">
        <v>719</v>
      </c>
      <c r="H1789" s="3">
        <v>1</v>
      </c>
      <c r="I1789" s="1">
        <v>42798.032939814817</v>
      </c>
      <c r="J1789" t="s">
        <v>159</v>
      </c>
      <c r="K1789" t="s">
        <v>11</v>
      </c>
      <c r="L1789" t="str">
        <f>SUBSTITUTE(SUBSTITUTE(Table1[[#This Row],[PredictorSetsOrig]],"task","act"),"startend","se")</f>
        <v>act,se,2gram,order</v>
      </c>
      <c r="M1789" s="14" t="s">
        <v>20</v>
      </c>
      <c r="N1789" s="3">
        <v>10</v>
      </c>
      <c r="O1789" s="3">
        <f>IF(Table1[[#This Row],[Algorithm]]="None",0,IF(Table1[[#This Row],[NumPredictors]]&lt;=5,5,IF(Table1[[#This Row],[NumPredictors]]&lt;=10,10,IF(Table1[[#This Row],[NumPredictors]]&lt;=30,30,50))))</f>
        <v>10</v>
      </c>
      <c r="P1789" s="2">
        <v>0.77300000000000002</v>
      </c>
      <c r="Q1789" s="2">
        <v>0.79606666666666703</v>
      </c>
      <c r="R1789" s="1">
        <v>3996.5300000000302</v>
      </c>
      <c r="S1789" s="3">
        <v>17.9400000000023</v>
      </c>
      <c r="T1789" s="1">
        <v>7.1700000000128101</v>
      </c>
      <c r="U1789" s="3">
        <v>5.6089805675034601</v>
      </c>
      <c r="V1789" s="17">
        <v>8.13993881691548</v>
      </c>
      <c r="W1789" s="22">
        <f>IFERROR(Table1[[#This Row],[MutualInformation]]/Table1[[#This Row],[MutualInformationPotential]],0)</f>
        <v>0.68906913106613588</v>
      </c>
      <c r="X1789" s="3">
        <v>0.32159737723230603</v>
      </c>
      <c r="Y1789" s="3">
        <v>0.49173571705802399</v>
      </c>
      <c r="Z1789" s="3">
        <f>IFERROR(Table1[[#This Row],[MutualInformationVsOutcome]]/Table1[[#This Row],[MutualInformationVsOutcomePotential]],0)</f>
        <v>0.65400451111497782</v>
      </c>
      <c r="AA1789">
        <v>41</v>
      </c>
      <c r="AB1789">
        <v>3824</v>
      </c>
      <c r="AC1789">
        <v>17</v>
      </c>
      <c r="AD1789">
        <v>1118</v>
      </c>
      <c r="AE1789" s="3" t="s">
        <v>790</v>
      </c>
      <c r="AF17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789" s="17" t="str">
        <f>RIGHT(Table1[[#This Row],[AlgorithmFunc]],LEN(Table1[[#This Row],[AlgorithmFunc]])-16)</f>
        <v>LASSORepeated</v>
      </c>
      <c r="AH1789" s="3">
        <f>Table1[[#This Row],['# CM TP]]+Table1[[#This Row],['# CM TN]]</f>
        <v>3865</v>
      </c>
      <c r="AI1789" s="3">
        <f>Table1[[#This Row],['# CM FP]]+Table1[[#This Row],['# CM FN]]</f>
        <v>1135</v>
      </c>
      <c r="AJ1789" s="3">
        <f>Table1[[#This Row],['# CM TP]]+Table1[[#This Row],['# CM FP]]</f>
        <v>58</v>
      </c>
      <c r="AK1789" s="3">
        <f>Table1[[#This Row],['# CM TN]]+Table1[[#This Row],['# CM FN]]</f>
        <v>4942</v>
      </c>
      <c r="AL1789" s="3">
        <f>Table1[[#This Row],[GT_T]]+Table1[[#This Row],[GT_F]]</f>
        <v>5000</v>
      </c>
      <c r="AM1789" s="3">
        <f>IFERROR((Table1[[#This Row],['# CM TP]]+Table1[[#This Row],['# CM TN]])/Table1[[#This Row],[GT_TOT]], 0)</f>
        <v>0.77300000000000002</v>
      </c>
      <c r="AN1789" s="3">
        <f>IFERROR(((Table1[[#This Row],[GT_T]]*Table1[[#This Row],[GT_ML_P]]/Table1[[#This Row],[GT_TOT]])+(Table1[[#This Row],[GT_F]]*Table1[[#This Row],[GT_ML_N]]/Table1[[#This Row],[GT_TOT]]))/Table1[[#This Row],[GT_TOT]],0)</f>
        <v>0.23333360000000003</v>
      </c>
      <c r="AO1789" s="3">
        <f>(Table1[[#This Row],[OBS_ACC]]-Table1[[#This Row],[EXP_ACC]])/(1-Table1[[#This Row],[EXP_ACC]])</f>
        <v>0.70391294049145758</v>
      </c>
      <c r="AP1789" s="3">
        <f>Table1[[#This Row],['# CM TP]]+Table1[[#This Row],['# CM FN]]</f>
        <v>1159</v>
      </c>
      <c r="AQ1789" s="3">
        <f>Table1[[#This Row],['# CM TN]]+Table1[[#This Row],['# CM FP]]</f>
        <v>3841</v>
      </c>
      <c r="AR1789" s="2">
        <f>IFERROR(Table1[[#This Row],[NUM_T]]/(Table1[[#This Row],[NUM_T]]+Table1[[#This Row],[NUM_F]]),0)</f>
        <v>0.23180000000000001</v>
      </c>
      <c r="AS1789" s="2">
        <f>IFERROR(((LEN(Table1[[#This Row],[Predictors]])-LEN(SUBSTITUTE(Table1[[#This Row],[Predictors]],"_","")))/Table1[[#This Row],[NumPredictors]])-Table1[[#This Row],[P_se]],0)</f>
        <v>0.2</v>
      </c>
      <c r="AT1789" s="2">
        <f>IFERROR((LEN(Table1[[#This Row],[Predictors]])-LEN(SUBSTITUTE(Table1[[#This Row],[Predictors]],".","")))/Table1[[#This Row],[NumPredictors]],0)</f>
        <v>0</v>
      </c>
      <c r="AU17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89" s="2">
        <f>1-(Table1[[#This Row],[P_2gram]]+Table1[[#This Row],[P_order]]+Table1[[#This Row],[P_se]])</f>
        <v>0.8</v>
      </c>
    </row>
    <row r="1790" spans="1:48" x14ac:dyDescent="0.25">
      <c r="A1790">
        <v>65</v>
      </c>
      <c r="B1790" t="s">
        <v>645</v>
      </c>
      <c r="C1790" t="s">
        <v>190</v>
      </c>
      <c r="D1790" s="26" t="s">
        <v>1510</v>
      </c>
      <c r="E1790">
        <v>20000</v>
      </c>
      <c r="F17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90" t="s">
        <v>719</v>
      </c>
      <c r="H1790" s="3">
        <v>1</v>
      </c>
      <c r="I1790" s="1">
        <v>42797.591215277775</v>
      </c>
      <c r="J1790" t="s">
        <v>167</v>
      </c>
      <c r="K1790" t="s">
        <v>11</v>
      </c>
      <c r="L1790" t="str">
        <f>SUBSTITUTE(SUBSTITUTE(Table1[[#This Row],[PredictorSetsOrig]],"task","act"),"startend","se")</f>
        <v>act,se,2gram</v>
      </c>
      <c r="M1790" s="14" t="s">
        <v>16</v>
      </c>
      <c r="N1790" s="3">
        <v>10</v>
      </c>
      <c r="O1790" s="3">
        <f>IF(Table1[[#This Row],[Algorithm]]="None",0,IF(Table1[[#This Row],[NumPredictors]]&lt;=5,5,IF(Table1[[#This Row],[NumPredictors]]&lt;=10,10,IF(Table1[[#This Row],[NumPredictors]]&lt;=30,30,50))))</f>
        <v>10</v>
      </c>
      <c r="P1790" s="2">
        <v>0.77259999999999995</v>
      </c>
      <c r="Q1790" s="2">
        <v>0.79779999999999995</v>
      </c>
      <c r="R1790" s="1">
        <v>824.08999999999696</v>
      </c>
      <c r="S1790" s="3">
        <v>17.719999999986602</v>
      </c>
      <c r="T1790" s="1">
        <v>3.2799999999988398</v>
      </c>
      <c r="U1790" s="3">
        <v>3.8500994169662799</v>
      </c>
      <c r="V1790" s="17">
        <v>8.0938529963357908</v>
      </c>
      <c r="W1790" s="22">
        <f>IFERROR(Table1[[#This Row],[MutualInformation]]/Table1[[#This Row],[MutualInformationPotential]],0)</f>
        <v>0.47568190560284179</v>
      </c>
      <c r="X1790" s="3">
        <v>0.19228283117019801</v>
      </c>
      <c r="Y1790" s="3">
        <v>0.49001185436299</v>
      </c>
      <c r="Z1790" s="3">
        <f>IFERROR(Table1[[#This Row],[MutualInformationVsOutcome]]/Table1[[#This Row],[MutualInformationVsOutcomePotential]],0)</f>
        <v>0.39240444788864048</v>
      </c>
      <c r="AA1790">
        <v>28</v>
      </c>
      <c r="AB1790">
        <v>3835</v>
      </c>
      <c r="AC1790">
        <v>6</v>
      </c>
      <c r="AD1790">
        <v>1131</v>
      </c>
      <c r="AE1790" s="3" t="s">
        <v>776</v>
      </c>
      <c r="AF17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790" s="17" t="str">
        <f>RIGHT(Table1[[#This Row],[AlgorithmFunc]],LEN(Table1[[#This Row],[AlgorithmFunc]])-16)</f>
        <v>LASSORepeated1se</v>
      </c>
      <c r="AH1790" s="3">
        <f>Table1[[#This Row],['# CM TP]]+Table1[[#This Row],['# CM TN]]</f>
        <v>3863</v>
      </c>
      <c r="AI1790" s="3">
        <f>Table1[[#This Row],['# CM FP]]+Table1[[#This Row],['# CM FN]]</f>
        <v>1137</v>
      </c>
      <c r="AJ1790" s="3">
        <f>Table1[[#This Row],['# CM TP]]+Table1[[#This Row],['# CM FP]]</f>
        <v>34</v>
      </c>
      <c r="AK1790" s="3">
        <f>Table1[[#This Row],['# CM TN]]+Table1[[#This Row],['# CM FN]]</f>
        <v>4966</v>
      </c>
      <c r="AL1790" s="3">
        <f>Table1[[#This Row],[GT_T]]+Table1[[#This Row],[GT_F]]</f>
        <v>5000</v>
      </c>
      <c r="AM1790" s="3">
        <f>IFERROR((Table1[[#This Row],['# CM TP]]+Table1[[#This Row],['# CM TN]])/Table1[[#This Row],[GT_TOT]], 0)</f>
        <v>0.77259999999999995</v>
      </c>
      <c r="AN1790" s="3">
        <f>IFERROR(((Table1[[#This Row],[GT_T]]*Table1[[#This Row],[GT_ML_P]]/Table1[[#This Row],[GT_TOT]])+(Table1[[#This Row],[GT_F]]*Table1[[#This Row],[GT_ML_N]]/Table1[[#This Row],[GT_TOT]]))/Table1[[#This Row],[GT_TOT]],0)</f>
        <v>0.23110735999999998</v>
      </c>
      <c r="AO1790" s="3">
        <f>(Table1[[#This Row],[OBS_ACC]]-Table1[[#This Row],[EXP_ACC]])/(1-Table1[[#This Row],[EXP_ACC]])</f>
        <v>0.70424999776301667</v>
      </c>
      <c r="AP1790" s="3">
        <f>Table1[[#This Row],['# CM TP]]+Table1[[#This Row],['# CM FN]]</f>
        <v>1159</v>
      </c>
      <c r="AQ1790" s="3">
        <f>Table1[[#This Row],['# CM TN]]+Table1[[#This Row],['# CM FP]]</f>
        <v>3841</v>
      </c>
      <c r="AR1790" s="2">
        <f>IFERROR(Table1[[#This Row],[NUM_T]]/(Table1[[#This Row],[NUM_T]]+Table1[[#This Row],[NUM_F]]),0)</f>
        <v>0.23180000000000001</v>
      </c>
      <c r="AS1790" s="2">
        <f>IFERROR(((LEN(Table1[[#This Row],[Predictors]])-LEN(SUBSTITUTE(Table1[[#This Row],[Predictors]],"_","")))/Table1[[#This Row],[NumPredictors]])-Table1[[#This Row],[P_se]],0)</f>
        <v>0</v>
      </c>
      <c r="AT1790" s="2">
        <f>IFERROR((LEN(Table1[[#This Row],[Predictors]])-LEN(SUBSTITUTE(Table1[[#This Row],[Predictors]],".","")))/Table1[[#This Row],[NumPredictors]],0)</f>
        <v>0</v>
      </c>
      <c r="AU17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0" s="2">
        <f>1-(Table1[[#This Row],[P_2gram]]+Table1[[#This Row],[P_order]]+Table1[[#This Row],[P_se]])</f>
        <v>1</v>
      </c>
    </row>
    <row r="1791" spans="1:48" x14ac:dyDescent="0.25">
      <c r="A1791">
        <v>40</v>
      </c>
      <c r="B1791" t="s">
        <v>645</v>
      </c>
      <c r="C1791" t="s">
        <v>190</v>
      </c>
      <c r="D1791" s="26" t="s">
        <v>1510</v>
      </c>
      <c r="E1791">
        <v>20000</v>
      </c>
      <c r="F17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91" t="s">
        <v>719</v>
      </c>
      <c r="H1791" s="3">
        <v>1</v>
      </c>
      <c r="I1791" s="1">
        <v>42796.647199074076</v>
      </c>
      <c r="J1791" t="s">
        <v>484</v>
      </c>
      <c r="K1791" t="s">
        <v>11</v>
      </c>
      <c r="L1791" t="str">
        <f>SUBSTITUTE(SUBSTITUTE(Table1[[#This Row],[PredictorSetsOrig]],"task","act"),"startend","se")</f>
        <v>2gram</v>
      </c>
      <c r="M1791" s="14" t="s">
        <v>434</v>
      </c>
      <c r="N1791" s="3">
        <v>10</v>
      </c>
      <c r="O1791" s="3">
        <f>IF(Table1[[#This Row],[Algorithm]]="None",0,IF(Table1[[#This Row],[NumPredictors]]&lt;=5,5,IF(Table1[[#This Row],[NumPredictors]]&lt;=10,10,IF(Table1[[#This Row],[NumPredictors]]&lt;=30,30,50))))</f>
        <v>10</v>
      </c>
      <c r="P1791" s="2">
        <v>0.77239999999999998</v>
      </c>
      <c r="Q1791" s="2">
        <v>0.77793333333333303</v>
      </c>
      <c r="R1791" s="1">
        <v>1.79000000000087</v>
      </c>
      <c r="S1791" s="3">
        <v>17.0299999999988</v>
      </c>
      <c r="T1791" s="1">
        <v>2.4300000000002902</v>
      </c>
      <c r="U1791" s="3">
        <v>0.32541439255533799</v>
      </c>
      <c r="V1791" s="17">
        <v>8.0938529963357908</v>
      </c>
      <c r="W1791" s="22">
        <f>IFERROR(Table1[[#This Row],[MutualInformation]]/Table1[[#This Row],[MutualInformationPotential]],0)</f>
        <v>4.0205127607662011E-2</v>
      </c>
      <c r="X1791" s="3">
        <v>1.4528672003565999E-2</v>
      </c>
      <c r="Y1791" s="3">
        <v>0.49001185436299499</v>
      </c>
      <c r="Z1791" s="3">
        <f>IFERROR(Table1[[#This Row],[MutualInformationVsOutcome]]/Table1[[#This Row],[MutualInformationVsOutcomePotential]],0)</f>
        <v>2.9649633726622725E-2</v>
      </c>
      <c r="AA1791">
        <v>46</v>
      </c>
      <c r="AB1791">
        <v>3816</v>
      </c>
      <c r="AC1791">
        <v>25</v>
      </c>
      <c r="AD1791">
        <v>1113</v>
      </c>
      <c r="AE1791" s="3" t="s">
        <v>751</v>
      </c>
      <c r="AF17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791" s="17" t="str">
        <f>RIGHT(Table1[[#This Row],[AlgorithmFunc]],LEN(Table1[[#This Row],[AlgorithmFunc]])-16)</f>
        <v>MRMREnsemble5</v>
      </c>
      <c r="AH1791" s="3">
        <f>Table1[[#This Row],['# CM TP]]+Table1[[#This Row],['# CM TN]]</f>
        <v>3862</v>
      </c>
      <c r="AI1791" s="3">
        <f>Table1[[#This Row],['# CM FP]]+Table1[[#This Row],['# CM FN]]</f>
        <v>1138</v>
      </c>
      <c r="AJ1791" s="3">
        <f>Table1[[#This Row],['# CM TP]]+Table1[[#This Row],['# CM FP]]</f>
        <v>71</v>
      </c>
      <c r="AK1791" s="3">
        <f>Table1[[#This Row],['# CM TN]]+Table1[[#This Row],['# CM FN]]</f>
        <v>4929</v>
      </c>
      <c r="AL1791" s="3">
        <f>Table1[[#This Row],[GT_T]]+Table1[[#This Row],[GT_F]]</f>
        <v>5000</v>
      </c>
      <c r="AM1791" s="3">
        <f>IFERROR((Table1[[#This Row],['# CM TP]]+Table1[[#This Row],['# CM TN]])/Table1[[#This Row],[GT_TOT]], 0)</f>
        <v>0.77239999999999998</v>
      </c>
      <c r="AN1791" s="3">
        <f>IFERROR(((Table1[[#This Row],[GT_T]]*Table1[[#This Row],[GT_ML_P]]/Table1[[#This Row],[GT_TOT]])+(Table1[[#This Row],[GT_F]]*Table1[[#This Row],[GT_ML_N]]/Table1[[#This Row],[GT_TOT]]))/Table1[[#This Row],[GT_TOT]],0)</f>
        <v>0.23533616000000002</v>
      </c>
      <c r="AO1791" s="3">
        <f>(Table1[[#This Row],[OBS_ACC]]-Table1[[#This Row],[EXP_ACC]])/(1-Table1[[#This Row],[EXP_ACC]])</f>
        <v>0.70235286658775442</v>
      </c>
      <c r="AP1791" s="3">
        <f>Table1[[#This Row],['# CM TP]]+Table1[[#This Row],['# CM FN]]</f>
        <v>1159</v>
      </c>
      <c r="AQ1791" s="3">
        <f>Table1[[#This Row],['# CM TN]]+Table1[[#This Row],['# CM FP]]</f>
        <v>3841</v>
      </c>
      <c r="AR1791" s="2">
        <f>IFERROR(Table1[[#This Row],[NUM_T]]/(Table1[[#This Row],[NUM_T]]+Table1[[#This Row],[NUM_F]]),0)</f>
        <v>0.23180000000000001</v>
      </c>
      <c r="AS1791" s="2">
        <f>IFERROR(((LEN(Table1[[#This Row],[Predictors]])-LEN(SUBSTITUTE(Table1[[#This Row],[Predictors]],"_","")))/Table1[[#This Row],[NumPredictors]])-Table1[[#This Row],[P_se]],0)</f>
        <v>1</v>
      </c>
      <c r="AT1791" s="2">
        <f>IFERROR((LEN(Table1[[#This Row],[Predictors]])-LEN(SUBSTITUTE(Table1[[#This Row],[Predictors]],".","")))/Table1[[#This Row],[NumPredictors]],0)</f>
        <v>0</v>
      </c>
      <c r="AU17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1" s="2">
        <f>1-(Table1[[#This Row],[P_2gram]]+Table1[[#This Row],[P_order]]+Table1[[#This Row],[P_se]])</f>
        <v>0</v>
      </c>
    </row>
    <row r="1792" spans="1:48" x14ac:dyDescent="0.25">
      <c r="A1792">
        <v>24</v>
      </c>
      <c r="B1792" t="s">
        <v>645</v>
      </c>
      <c r="C1792" t="s">
        <v>190</v>
      </c>
      <c r="D1792" s="26" t="s">
        <v>1510</v>
      </c>
      <c r="E1792">
        <v>4000</v>
      </c>
      <c r="F17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92" t="s">
        <v>483</v>
      </c>
      <c r="H1792" s="3">
        <v>1</v>
      </c>
      <c r="I1792" s="1">
        <v>42784.854884259257</v>
      </c>
      <c r="J1792" t="s">
        <v>484</v>
      </c>
      <c r="K1792" t="s">
        <v>11</v>
      </c>
      <c r="L1792" t="str">
        <f>SUBSTITUTE(SUBSTITUTE(Table1[[#This Row],[PredictorSetsOrig]],"task","act"),"startend","se")</f>
        <v>act,se</v>
      </c>
      <c r="M1792" s="14" t="s">
        <v>14</v>
      </c>
      <c r="N1792" s="3">
        <v>5</v>
      </c>
      <c r="O1792" s="3">
        <f>IF(Table1[[#This Row],[Algorithm]]="None",0,IF(Table1[[#This Row],[NumPredictors]]&lt;=5,5,IF(Table1[[#This Row],[NumPredictors]]&lt;=10,10,IF(Table1[[#This Row],[NumPredictors]]&lt;=30,30,50))))</f>
        <v>5</v>
      </c>
      <c r="P1792" s="2">
        <v>0.77200000000000002</v>
      </c>
      <c r="Q1792" s="2">
        <v>0.77733333333333299</v>
      </c>
      <c r="R1792">
        <v>2.9999999999972701E-2</v>
      </c>
      <c r="S1792">
        <v>3.4200000000000199</v>
      </c>
      <c r="T1792">
        <v>7.9999999999984098E-2</v>
      </c>
      <c r="U1792" s="3">
        <v>2.9097863874480199</v>
      </c>
      <c r="V1792" s="17">
        <v>6.9605890807084903</v>
      </c>
      <c r="W1792" s="22">
        <f>IFERROR(Table1[[#This Row],[MutualInformation]]/Table1[[#This Row],[MutualInformationPotential]],0)</f>
        <v>0.41803737495617893</v>
      </c>
      <c r="X1792" s="3">
        <v>0.18745446808911101</v>
      </c>
      <c r="Y1792" s="3">
        <v>0.59421769618333597</v>
      </c>
      <c r="Z1792" s="3">
        <f>IFERROR(Table1[[#This Row],[MutualInformationVsOutcome]]/Table1[[#This Row],[MutualInformationVsOutcomePotential]],0)</f>
        <v>0.31546429750095334</v>
      </c>
      <c r="AA1792">
        <v>225</v>
      </c>
      <c r="AB1792">
        <v>547</v>
      </c>
      <c r="AC1792">
        <v>89</v>
      </c>
      <c r="AD1792">
        <v>139</v>
      </c>
      <c r="AE1792" s="3" t="s">
        <v>502</v>
      </c>
      <c r="AF17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792" s="17" t="str">
        <f>RIGHT(Table1[[#This Row],[AlgorithmFunc]],LEN(Table1[[#This Row],[AlgorithmFunc]])-16)</f>
        <v>MRMREnsemble5</v>
      </c>
      <c r="AH1792" s="3">
        <f>Table1[[#This Row],['# CM TP]]+Table1[[#This Row],['# CM TN]]</f>
        <v>772</v>
      </c>
      <c r="AI1792" s="3">
        <f>Table1[[#This Row],['# CM FP]]+Table1[[#This Row],['# CM FN]]</f>
        <v>228</v>
      </c>
      <c r="AJ1792" s="3">
        <f>Table1[[#This Row],['# CM TP]]+Table1[[#This Row],['# CM FP]]</f>
        <v>314</v>
      </c>
      <c r="AK1792" s="3">
        <f>Table1[[#This Row],['# CM TN]]+Table1[[#This Row],['# CM FN]]</f>
        <v>686</v>
      </c>
      <c r="AL1792" s="3">
        <f>Table1[[#This Row],[GT_T]]+Table1[[#This Row],[GT_F]]</f>
        <v>1000</v>
      </c>
      <c r="AM1792" s="3">
        <f>IFERROR((Table1[[#This Row],['# CM TP]]+Table1[[#This Row],['# CM TN]])/Table1[[#This Row],[GT_TOT]], 0)</f>
        <v>0.77200000000000002</v>
      </c>
      <c r="AN1792" s="3">
        <f>IFERROR(((Table1[[#This Row],[GT_T]]*Table1[[#This Row],[GT_ML_P]]/Table1[[#This Row],[GT_TOT]])+(Table1[[#This Row],[GT_F]]*Table1[[#This Row],[GT_ML_N]]/Table1[[#This Row],[GT_TOT]]))/Table1[[#This Row],[GT_TOT]],0)</f>
        <v>0.39881599999999995</v>
      </c>
      <c r="AO1792" s="3">
        <f>(Table1[[#This Row],[OBS_ACC]]-Table1[[#This Row],[EXP_ACC]])/(1-Table1[[#This Row],[EXP_ACC]])</f>
        <v>0.62074838984404113</v>
      </c>
      <c r="AP1792" s="3">
        <f>Table1[[#This Row],['# CM TP]]+Table1[[#This Row],['# CM FN]]</f>
        <v>364</v>
      </c>
      <c r="AQ1792" s="3">
        <f>Table1[[#This Row],['# CM TN]]+Table1[[#This Row],['# CM FP]]</f>
        <v>636</v>
      </c>
      <c r="AR1792" s="2">
        <f>IFERROR(Table1[[#This Row],[NUM_T]]/(Table1[[#This Row],[NUM_T]]+Table1[[#This Row],[NUM_F]]),0)</f>
        <v>0.36399999999999999</v>
      </c>
      <c r="AS1792" s="2">
        <f>IFERROR(((LEN(Table1[[#This Row],[Predictors]])-LEN(SUBSTITUTE(Table1[[#This Row],[Predictors]],"_","")))/Table1[[#This Row],[NumPredictors]])-Table1[[#This Row],[P_se]],0)</f>
        <v>0</v>
      </c>
      <c r="AT1792" s="2">
        <f>IFERROR((LEN(Table1[[#This Row],[Predictors]])-LEN(SUBSTITUTE(Table1[[#This Row],[Predictors]],".","")))/Table1[[#This Row],[NumPredictors]],0)</f>
        <v>0</v>
      </c>
      <c r="AU17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2" s="2">
        <f>1-(Table1[[#This Row],[P_2gram]]+Table1[[#This Row],[P_order]]+Table1[[#This Row],[P_se]])</f>
        <v>1</v>
      </c>
    </row>
    <row r="1793" spans="1:48" x14ac:dyDescent="0.25">
      <c r="A1793">
        <v>44</v>
      </c>
      <c r="B1793" t="s">
        <v>645</v>
      </c>
      <c r="C1793" t="s">
        <v>190</v>
      </c>
      <c r="D1793" s="26" t="s">
        <v>1510</v>
      </c>
      <c r="E1793">
        <v>4000</v>
      </c>
      <c r="F17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93" t="s">
        <v>528</v>
      </c>
      <c r="H1793" s="3">
        <v>1</v>
      </c>
      <c r="I1793" s="1">
        <v>42784.954837962963</v>
      </c>
      <c r="J1793" t="s">
        <v>37</v>
      </c>
      <c r="K1793" t="s">
        <v>11</v>
      </c>
      <c r="L1793" t="str">
        <f>SUBSTITUTE(SUBSTITUTE(Table1[[#This Row],[PredictorSetsOrig]],"task","act"),"startend","se")</f>
        <v>2gram,order</v>
      </c>
      <c r="M1793" s="14" t="s">
        <v>438</v>
      </c>
      <c r="N1793" s="3">
        <v>10</v>
      </c>
      <c r="O1793" s="3">
        <f>IF(Table1[[#This Row],[Algorithm]]="None",0,IF(Table1[[#This Row],[NumPredictors]]&lt;=5,5,IF(Table1[[#This Row],[NumPredictors]]&lt;=10,10,IF(Table1[[#This Row],[NumPredictors]]&lt;=30,30,50))))</f>
        <v>10</v>
      </c>
      <c r="P1793" s="2">
        <v>0.77200000000000002</v>
      </c>
      <c r="Q1793" s="2">
        <v>0.77466666666666695</v>
      </c>
      <c r="R1793">
        <v>1.83999999999924</v>
      </c>
      <c r="S1793">
        <v>4</v>
      </c>
      <c r="T1793">
        <v>1.5600000000004</v>
      </c>
      <c r="U1793" s="3">
        <v>4.0390008146806302</v>
      </c>
      <c r="V1793" s="17">
        <v>7.30761563701172</v>
      </c>
      <c r="W1793" s="22">
        <f>IFERROR(Table1[[#This Row],[MutualInformation]]/Table1[[#This Row],[MutualInformationPotential]],0)</f>
        <v>0.55271117356307564</v>
      </c>
      <c r="X1793" s="3">
        <v>0.23369962330684299</v>
      </c>
      <c r="Y1793" s="3">
        <v>0.62240735263359004</v>
      </c>
      <c r="Z1793" s="3">
        <f>IFERROR(Table1[[#This Row],[MutualInformationVsOutcome]]/Table1[[#This Row],[MutualInformationVsOutcomePotential]],0)</f>
        <v>0.3754769642710527</v>
      </c>
      <c r="AA1793">
        <v>206</v>
      </c>
      <c r="AB1793">
        <v>566</v>
      </c>
      <c r="AC1793">
        <v>70</v>
      </c>
      <c r="AD1793">
        <v>158</v>
      </c>
      <c r="AE1793" s="3" t="s">
        <v>543</v>
      </c>
      <c r="AF17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793" s="17" t="str">
        <f>RIGHT(Table1[[#This Row],[AlgorithmFunc]],LEN(Table1[[#This Row],[AlgorithmFunc]])-16)</f>
        <v>Cluster</v>
      </c>
      <c r="AH1793" s="3">
        <f>Table1[[#This Row],['# CM TP]]+Table1[[#This Row],['# CM TN]]</f>
        <v>772</v>
      </c>
      <c r="AI1793" s="3">
        <f>Table1[[#This Row],['# CM FP]]+Table1[[#This Row],['# CM FN]]</f>
        <v>228</v>
      </c>
      <c r="AJ1793" s="3">
        <f>Table1[[#This Row],['# CM TP]]+Table1[[#This Row],['# CM FP]]</f>
        <v>276</v>
      </c>
      <c r="AK1793" s="3">
        <f>Table1[[#This Row],['# CM TN]]+Table1[[#This Row],['# CM FN]]</f>
        <v>724</v>
      </c>
      <c r="AL1793" s="3">
        <f>Table1[[#This Row],[GT_T]]+Table1[[#This Row],[GT_F]]</f>
        <v>1000</v>
      </c>
      <c r="AM1793" s="3">
        <f>IFERROR((Table1[[#This Row],['# CM TP]]+Table1[[#This Row],['# CM TN]])/Table1[[#This Row],[GT_TOT]], 0)</f>
        <v>0.77200000000000002</v>
      </c>
      <c r="AN1793" s="3">
        <f>IFERROR(((Table1[[#This Row],[GT_T]]*Table1[[#This Row],[GT_ML_P]]/Table1[[#This Row],[GT_TOT]])+(Table1[[#This Row],[GT_F]]*Table1[[#This Row],[GT_ML_N]]/Table1[[#This Row],[GT_TOT]]))/Table1[[#This Row],[GT_TOT]],0)</f>
        <v>0.37814399999999998</v>
      </c>
      <c r="AO1793" s="3">
        <f>(Table1[[#This Row],[OBS_ACC]]-Table1[[#This Row],[EXP_ACC]])/(1-Table1[[#This Row],[EXP_ACC]])</f>
        <v>0.63335563217207858</v>
      </c>
      <c r="AP1793" s="3">
        <f>Table1[[#This Row],['# CM TP]]+Table1[[#This Row],['# CM FN]]</f>
        <v>364</v>
      </c>
      <c r="AQ1793" s="3">
        <f>Table1[[#This Row],['# CM TN]]+Table1[[#This Row],['# CM FP]]</f>
        <v>636</v>
      </c>
      <c r="AR1793" s="2">
        <f>IFERROR(Table1[[#This Row],[NUM_T]]/(Table1[[#This Row],[NUM_T]]+Table1[[#This Row],[NUM_F]]),0)</f>
        <v>0.36399999999999999</v>
      </c>
      <c r="AS1793" s="2">
        <f>IFERROR(((LEN(Table1[[#This Row],[Predictors]])-LEN(SUBSTITUTE(Table1[[#This Row],[Predictors]],"_","")))/Table1[[#This Row],[NumPredictors]])-Table1[[#This Row],[P_se]],0)</f>
        <v>0.6</v>
      </c>
      <c r="AT1793" s="2">
        <f>IFERROR((LEN(Table1[[#This Row],[Predictors]])-LEN(SUBSTITUTE(Table1[[#This Row],[Predictors]],".","")))/Table1[[#This Row],[NumPredictors]],0)</f>
        <v>0.4</v>
      </c>
      <c r="AU17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3" s="2">
        <f>1-(Table1[[#This Row],[P_2gram]]+Table1[[#This Row],[P_order]]+Table1[[#This Row],[P_se]])</f>
        <v>0</v>
      </c>
    </row>
    <row r="1794" spans="1:48" x14ac:dyDescent="0.25">
      <c r="A1794" s="11">
        <v>2</v>
      </c>
      <c r="B1794" s="11" t="s">
        <v>645</v>
      </c>
      <c r="C1794" s="11" t="s">
        <v>190</v>
      </c>
      <c r="D1794" s="26" t="s">
        <v>1510</v>
      </c>
      <c r="E1794" s="11">
        <v>4000</v>
      </c>
      <c r="F17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94" s="11" t="s">
        <v>878</v>
      </c>
      <c r="H1794" s="16">
        <v>1</v>
      </c>
      <c r="I1794" s="19">
        <v>42795.353402777779</v>
      </c>
      <c r="J1794" s="16" t="s">
        <v>405</v>
      </c>
      <c r="K1794" s="19" t="s">
        <v>11</v>
      </c>
      <c r="L1794" t="str">
        <f>SUBSTITUTE(SUBSTITUTE(Table1[[#This Row],[PredictorSetsOrig]],"task","act"),"startend","se")</f>
        <v>act,se</v>
      </c>
      <c r="M1794" s="4" t="s">
        <v>14</v>
      </c>
      <c r="N1794" s="16">
        <v>5</v>
      </c>
      <c r="O1794" s="16">
        <v>5</v>
      </c>
      <c r="P1794" s="21">
        <v>0.77200000000000002</v>
      </c>
      <c r="Q1794" s="21">
        <v>0.76200000000000001</v>
      </c>
      <c r="R1794" s="16">
        <v>3.9999999999963599E-2</v>
      </c>
      <c r="S1794" s="16">
        <v>3.75</v>
      </c>
      <c r="T1794" s="16">
        <v>0.140000000000327</v>
      </c>
      <c r="U1794" s="16">
        <v>2.0888261106821502</v>
      </c>
      <c r="V1794" s="17">
        <v>6.9605890807084903</v>
      </c>
      <c r="W1794" s="7">
        <f>IFERROR(Table1[[#This Row],[MutualInformation]]/Table1[[#This Row],[MutualInformationPotential]],0)</f>
        <v>0.30009329475739388</v>
      </c>
      <c r="X1794" s="16">
        <v>0.15803682235837899</v>
      </c>
      <c r="Y1794" s="3">
        <v>0.59421769618333597</v>
      </c>
      <c r="Z1794" s="16">
        <f>IFERROR(Table1[[#This Row],[MutualInformationVsOutcome]]/Table1[[#This Row],[MutualInformationVsOutcomePotential]],0)</f>
        <v>0.26595778512395457</v>
      </c>
      <c r="AA1794" s="16">
        <v>248</v>
      </c>
      <c r="AB1794" s="16">
        <v>524</v>
      </c>
      <c r="AC1794" s="16">
        <v>112</v>
      </c>
      <c r="AD1794" s="16">
        <v>116</v>
      </c>
      <c r="AE1794" s="16" t="s">
        <v>610</v>
      </c>
      <c r="AF17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794" s="5" t="str">
        <f>RIGHT(Table1[[#This Row],[AlgorithmFunc]],LEN(Table1[[#This Row],[AlgorithmFunc]])-16)</f>
        <v>Random</v>
      </c>
      <c r="AH1794" s="16">
        <v>772</v>
      </c>
      <c r="AI1794" s="16">
        <v>228</v>
      </c>
      <c r="AJ1794" s="16">
        <v>360</v>
      </c>
      <c r="AK1794" s="16">
        <v>640</v>
      </c>
      <c r="AL1794" s="16">
        <v>1000</v>
      </c>
      <c r="AM1794" s="16">
        <v>0.77200000000000002</v>
      </c>
      <c r="AN1794" s="16">
        <v>0.42384000000000005</v>
      </c>
      <c r="AO1794" s="16">
        <v>0.60427658983615662</v>
      </c>
      <c r="AP1794" s="16">
        <v>364</v>
      </c>
      <c r="AQ1794" s="16">
        <v>636</v>
      </c>
      <c r="AR1794" s="21">
        <v>0.36399999999999999</v>
      </c>
      <c r="AS1794" s="21">
        <v>0</v>
      </c>
      <c r="AT1794" s="21">
        <v>0</v>
      </c>
      <c r="AU1794" s="21">
        <v>0</v>
      </c>
      <c r="AV1794" s="21">
        <v>1</v>
      </c>
    </row>
    <row r="1795" spans="1:48" x14ac:dyDescent="0.25">
      <c r="A1795">
        <v>51</v>
      </c>
      <c r="B1795" t="s">
        <v>645</v>
      </c>
      <c r="C1795" t="s">
        <v>1503</v>
      </c>
      <c r="D1795" t="s">
        <v>1506</v>
      </c>
      <c r="E1795">
        <v>7554</v>
      </c>
      <c r="F17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795" t="s">
        <v>1419</v>
      </c>
      <c r="H1795" s="3">
        <v>1</v>
      </c>
      <c r="I1795" s="1">
        <v>43122.980034722219</v>
      </c>
      <c r="J1795" t="s">
        <v>167</v>
      </c>
      <c r="K1795" t="s">
        <v>11</v>
      </c>
      <c r="L1795" t="str">
        <f>SUBSTITUTE(SUBSTITUTE(Table1[[#This Row],[PredictorSetsOrig]],"task","act"),"startend","se")</f>
        <v>act</v>
      </c>
      <c r="M1795" s="32" t="s">
        <v>12</v>
      </c>
      <c r="N1795" s="3">
        <v>11</v>
      </c>
      <c r="O1795" s="3">
        <f>IF(Table1[[#This Row],[Algorithm]]="None",0,IF(Table1[[#This Row],[NumPredictors]]&lt;=5,5,IF(Table1[[#This Row],[NumPredictors]]&lt;=10,10,IF(Table1[[#This Row],[NumPredictors]]&lt;=30,30,50))))</f>
        <v>30</v>
      </c>
      <c r="P1795" s="2">
        <v>0.76336686077289595</v>
      </c>
      <c r="Q1795" s="2">
        <v>0.80794351279788201</v>
      </c>
      <c r="R1795">
        <v>1.0600000000004</v>
      </c>
      <c r="S1795">
        <v>7.1499999999996398</v>
      </c>
      <c r="T1795">
        <v>0.109999999999673</v>
      </c>
      <c r="U1795" s="3">
        <v>4.9530719323829802</v>
      </c>
      <c r="V1795" s="17"/>
      <c r="W1795" s="22">
        <f>IFERROR(Table1[[#This Row],[MutualInformation]]/Table1[[#This Row],[MutualInformationPotential]],0)</f>
        <v>0</v>
      </c>
      <c r="X1795" s="3">
        <v>0.30218358013600199</v>
      </c>
      <c r="Y1795" s="3"/>
      <c r="Z1795" s="3">
        <f>IFERROR(Table1[[#This Row],[MutualInformationVsOutcome]]/Table1[[#This Row],[MutualInformationVsOutcomePotential]],0)</f>
        <v>0</v>
      </c>
      <c r="AA1795">
        <v>19</v>
      </c>
      <c r="AB1795">
        <v>1423</v>
      </c>
      <c r="AC1795">
        <v>55</v>
      </c>
      <c r="AD1795">
        <v>392</v>
      </c>
      <c r="AE1795" s="3" t="s">
        <v>1435</v>
      </c>
      <c r="AF179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795" s="17" t="str">
        <f>RIGHT(Table1[[#This Row],[AlgorithmFunc]],LEN(Table1[[#This Row],[AlgorithmFunc]])-16)</f>
        <v>LASSORepeated1se</v>
      </c>
      <c r="AH1795" s="3">
        <f>Table1[[#This Row],['# CM TP]]+Table1[[#This Row],['# CM TN]]</f>
        <v>1442</v>
      </c>
      <c r="AI1795" s="3">
        <f>Table1[[#This Row],['# CM FP]]+Table1[[#This Row],['# CM FN]]</f>
        <v>447</v>
      </c>
      <c r="AJ1795" s="3">
        <f>Table1[[#This Row],['# CM TP]]+Table1[[#This Row],['# CM FP]]</f>
        <v>74</v>
      </c>
      <c r="AK1795" s="3">
        <f>Table1[[#This Row],['# CM TN]]+Table1[[#This Row],['# CM FN]]</f>
        <v>1815</v>
      </c>
      <c r="AL1795" s="3">
        <f>Table1[[#This Row],[GT_T]]+Table1[[#This Row],[GT_F]]</f>
        <v>1889</v>
      </c>
      <c r="AM1795" s="3">
        <f>IFERROR((Table1[[#This Row],['# CM TP]]+Table1[[#This Row],['# CM TN]])/Table1[[#This Row],[GT_TOT]], 0)</f>
        <v>0.76336686077289573</v>
      </c>
      <c r="AN1795" s="3">
        <f>IFERROR(((Table1[[#This Row],[GT_T]]*Table1[[#This Row],[GT_ML_P]]/Table1[[#This Row],[GT_TOT]])+(Table1[[#This Row],[GT_F]]*Table1[[#This Row],[GT_ML_N]]/Table1[[#This Row],[GT_TOT]]))/Table1[[#This Row],[GT_TOT]],0)</f>
        <v>0.25726749359152384</v>
      </c>
      <c r="AO1795" s="3">
        <f>(Table1[[#This Row],[OBS_ACC]]-Table1[[#This Row],[EXP_ACC]])/(1-Table1[[#This Row],[EXP_ACC]])</f>
        <v>0.68140193517130832</v>
      </c>
      <c r="AP1795" s="3">
        <f>Table1[[#This Row],['# CM TP]]+Table1[[#This Row],['# CM FN]]</f>
        <v>411</v>
      </c>
      <c r="AQ1795" s="3">
        <f>Table1[[#This Row],['# CM TN]]+Table1[[#This Row],['# CM FP]]</f>
        <v>1478</v>
      </c>
      <c r="AR1795" s="2">
        <f>IFERROR(Table1[[#This Row],[NUM_T]]/(Table1[[#This Row],[NUM_T]]+Table1[[#This Row],[NUM_F]]),0)</f>
        <v>0.21757543673901536</v>
      </c>
      <c r="AS1795" s="2">
        <f>IFERROR(((LEN(Table1[[#This Row],[Predictors]])-LEN(SUBSTITUTE(Table1[[#This Row],[Predictors]],"_","")))/Table1[[#This Row],[NumPredictors]])-Table1[[#This Row],[P_se]],0)</f>
        <v>0</v>
      </c>
      <c r="AT1795" s="2">
        <f>IFERROR((LEN(Table1[[#This Row],[Predictors]])-LEN(SUBSTITUTE(Table1[[#This Row],[Predictors]],".","")))/Table1[[#This Row],[NumPredictors]],0)</f>
        <v>0</v>
      </c>
      <c r="AU17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5" s="2">
        <f>1-(Table1[[#This Row],[P_2gram]]+Table1[[#This Row],[P_order]]+Table1[[#This Row],[P_se]])</f>
        <v>1</v>
      </c>
    </row>
    <row r="1796" spans="1:48" x14ac:dyDescent="0.25">
      <c r="A1796">
        <v>25</v>
      </c>
      <c r="B1796" t="s">
        <v>645</v>
      </c>
      <c r="C1796" t="s">
        <v>190</v>
      </c>
      <c r="D1796" s="26" t="s">
        <v>1510</v>
      </c>
      <c r="E1796">
        <v>4000</v>
      </c>
      <c r="F17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796" t="s">
        <v>483</v>
      </c>
      <c r="H1796" s="3">
        <v>1</v>
      </c>
      <c r="I1796" s="1">
        <v>42784.854930555557</v>
      </c>
      <c r="J1796" t="s">
        <v>484</v>
      </c>
      <c r="K1796" t="s">
        <v>11</v>
      </c>
      <c r="L1796" t="str">
        <f>SUBSTITUTE(SUBSTITUTE(Table1[[#This Row],[PredictorSetsOrig]],"task","act"),"startend","se")</f>
        <v>act,se,2gram</v>
      </c>
      <c r="M1796" s="14" t="s">
        <v>16</v>
      </c>
      <c r="N1796" s="3">
        <v>5</v>
      </c>
      <c r="O1796" s="3">
        <f>IF(Table1[[#This Row],[Algorithm]]="None",0,IF(Table1[[#This Row],[NumPredictors]]&lt;=5,5,IF(Table1[[#This Row],[NumPredictors]]&lt;=10,10,IF(Table1[[#This Row],[NumPredictors]]&lt;=30,30,50))))</f>
        <v>5</v>
      </c>
      <c r="P1796" s="2">
        <v>0.77100000000000002</v>
      </c>
      <c r="Q1796" s="2">
        <v>0.76900000000000002</v>
      </c>
      <c r="R1796">
        <v>0.48999999999995197</v>
      </c>
      <c r="S1796">
        <v>3.3299999999999801</v>
      </c>
      <c r="T1796">
        <v>0.65999999999996795</v>
      </c>
      <c r="U1796" s="3">
        <v>2.32863430989801</v>
      </c>
      <c r="V1796" s="17">
        <v>7.30761563701172</v>
      </c>
      <c r="W1796" s="22">
        <f>IFERROR(Table1[[#This Row],[MutualInformation]]/Table1[[#This Row],[MutualInformationPotential]],0)</f>
        <v>0.31865856464917347</v>
      </c>
      <c r="X1796" s="3">
        <v>0.17080104230106</v>
      </c>
      <c r="Y1796" s="3">
        <v>0.62240735263358904</v>
      </c>
      <c r="Z1796" s="3">
        <f>IFERROR(Table1[[#This Row],[MutualInformationVsOutcome]]/Table1[[#This Row],[MutualInformationVsOutcomePotential]],0)</f>
        <v>0.2744200266567392</v>
      </c>
      <c r="AA1796">
        <v>204</v>
      </c>
      <c r="AB1796">
        <v>567</v>
      </c>
      <c r="AC1796">
        <v>69</v>
      </c>
      <c r="AD1796">
        <v>160</v>
      </c>
      <c r="AE1796" s="3" t="s">
        <v>503</v>
      </c>
      <c r="AF17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796" s="17" t="str">
        <f>RIGHT(Table1[[#This Row],[AlgorithmFunc]],LEN(Table1[[#This Row],[AlgorithmFunc]])-16)</f>
        <v>MRMREnsemble5</v>
      </c>
      <c r="AH1796" s="3">
        <f>Table1[[#This Row],['# CM TP]]+Table1[[#This Row],['# CM TN]]</f>
        <v>771</v>
      </c>
      <c r="AI1796" s="3">
        <f>Table1[[#This Row],['# CM FP]]+Table1[[#This Row],['# CM FN]]</f>
        <v>229</v>
      </c>
      <c r="AJ1796" s="3">
        <f>Table1[[#This Row],['# CM TP]]+Table1[[#This Row],['# CM FP]]</f>
        <v>273</v>
      </c>
      <c r="AK1796" s="3">
        <f>Table1[[#This Row],['# CM TN]]+Table1[[#This Row],['# CM FN]]</f>
        <v>727</v>
      </c>
      <c r="AL1796" s="3">
        <f>Table1[[#This Row],[GT_T]]+Table1[[#This Row],[GT_F]]</f>
        <v>1000</v>
      </c>
      <c r="AM1796" s="3">
        <f>IFERROR((Table1[[#This Row],['# CM TP]]+Table1[[#This Row],['# CM TN]])/Table1[[#This Row],[GT_TOT]], 0)</f>
        <v>0.77100000000000002</v>
      </c>
      <c r="AN1796" s="3">
        <f>IFERROR(((Table1[[#This Row],[GT_T]]*Table1[[#This Row],[GT_ML_P]]/Table1[[#This Row],[GT_TOT]])+(Table1[[#This Row],[GT_F]]*Table1[[#This Row],[GT_ML_N]]/Table1[[#This Row],[GT_TOT]]))/Table1[[#This Row],[GT_TOT]],0)</f>
        <v>0.37696600000000002</v>
      </c>
      <c r="AO1796" s="3">
        <f>(Table1[[#This Row],[OBS_ACC]]-Table1[[#This Row],[EXP_ACC]])/(1-Table1[[#This Row],[EXP_ACC]])</f>
        <v>0.63244381526529858</v>
      </c>
      <c r="AP1796" s="3">
        <f>Table1[[#This Row],['# CM TP]]+Table1[[#This Row],['# CM FN]]</f>
        <v>364</v>
      </c>
      <c r="AQ1796" s="3">
        <f>Table1[[#This Row],['# CM TN]]+Table1[[#This Row],['# CM FP]]</f>
        <v>636</v>
      </c>
      <c r="AR1796" s="2">
        <f>IFERROR(Table1[[#This Row],[NUM_T]]/(Table1[[#This Row],[NUM_T]]+Table1[[#This Row],[NUM_F]]),0)</f>
        <v>0.36399999999999999</v>
      </c>
      <c r="AS1796" s="2">
        <f>IFERROR(((LEN(Table1[[#This Row],[Predictors]])-LEN(SUBSTITUTE(Table1[[#This Row],[Predictors]],"_","")))/Table1[[#This Row],[NumPredictors]])-Table1[[#This Row],[P_se]],0)</f>
        <v>0.4</v>
      </c>
      <c r="AT1796" s="2">
        <f>IFERROR((LEN(Table1[[#This Row],[Predictors]])-LEN(SUBSTITUTE(Table1[[#This Row],[Predictors]],".","")))/Table1[[#This Row],[NumPredictors]],0)</f>
        <v>0</v>
      </c>
      <c r="AU17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6" s="2">
        <f>1-(Table1[[#This Row],[P_2gram]]+Table1[[#This Row],[P_order]]+Table1[[#This Row],[P_se]])</f>
        <v>0.6</v>
      </c>
    </row>
    <row r="1797" spans="1:48" x14ac:dyDescent="0.25">
      <c r="A1797">
        <v>109</v>
      </c>
      <c r="B1797" t="s">
        <v>645</v>
      </c>
      <c r="C1797" t="s">
        <v>190</v>
      </c>
      <c r="D1797" s="26" t="s">
        <v>1510</v>
      </c>
      <c r="E1797">
        <v>4000</v>
      </c>
      <c r="F17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797" t="s">
        <v>528</v>
      </c>
      <c r="H1797" s="3">
        <v>1</v>
      </c>
      <c r="I1797" s="1">
        <v>42785.467280092591</v>
      </c>
      <c r="J1797" t="s">
        <v>159</v>
      </c>
      <c r="K1797" t="s">
        <v>11</v>
      </c>
      <c r="L1797" t="str">
        <f>SUBSTITUTE(SUBSTITUTE(Table1[[#This Row],[PredictorSetsOrig]],"task","act"),"startend","se")</f>
        <v>order</v>
      </c>
      <c r="M1797" s="14" t="s">
        <v>436</v>
      </c>
      <c r="N1797" s="3">
        <v>10</v>
      </c>
      <c r="O1797" s="3">
        <f>IF(Table1[[#This Row],[Algorithm]]="None",0,IF(Table1[[#This Row],[NumPredictors]]&lt;=5,5,IF(Table1[[#This Row],[NumPredictors]]&lt;=10,10,IF(Table1[[#This Row],[NumPredictors]]&lt;=30,30,50))))</f>
        <v>10</v>
      </c>
      <c r="P1797" s="2">
        <v>0.77100000000000002</v>
      </c>
      <c r="Q1797" s="2">
        <v>0.79266666666666696</v>
      </c>
      <c r="R1797">
        <v>896.18999999999505</v>
      </c>
      <c r="S1797">
        <v>4.4800000000031996</v>
      </c>
      <c r="T1797">
        <v>0.959999999999127</v>
      </c>
      <c r="U1797" s="3">
        <v>2.9864024429192599</v>
      </c>
      <c r="V1797" s="17">
        <v>7.01301931468352</v>
      </c>
      <c r="W1797" s="22">
        <f>IFERROR(Table1[[#This Row],[MutualInformation]]/Table1[[#This Row],[MutualInformationPotential]],0)</f>
        <v>0.42583690546331093</v>
      </c>
      <c r="X1797" s="3">
        <v>0.20638850259077901</v>
      </c>
      <c r="Y1797" s="27">
        <v>0.56006170686872503</v>
      </c>
      <c r="Z1797" s="3">
        <f>IFERROR(Table1[[#This Row],[MutualInformationVsOutcome]]/Table1[[#This Row],[MutualInformationVsOutcomePotential]],0)</f>
        <v>0.36851029102611937</v>
      </c>
      <c r="AA1797">
        <v>249</v>
      </c>
      <c r="AB1797">
        <v>522</v>
      </c>
      <c r="AC1797">
        <v>114</v>
      </c>
      <c r="AD1797">
        <v>115</v>
      </c>
      <c r="AE1797" s="3" t="s">
        <v>559</v>
      </c>
      <c r="AF17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797" s="17" t="str">
        <f>RIGHT(Table1[[#This Row],[AlgorithmFunc]],LEN(Table1[[#This Row],[AlgorithmFunc]])-16)</f>
        <v>LASSORepeated</v>
      </c>
      <c r="AH1797" s="3">
        <f>Table1[[#This Row],['# CM TP]]+Table1[[#This Row],['# CM TN]]</f>
        <v>771</v>
      </c>
      <c r="AI1797" s="3">
        <f>Table1[[#This Row],['# CM FP]]+Table1[[#This Row],['# CM FN]]</f>
        <v>229</v>
      </c>
      <c r="AJ1797" s="3">
        <f>Table1[[#This Row],['# CM TP]]+Table1[[#This Row],['# CM FP]]</f>
        <v>363</v>
      </c>
      <c r="AK1797" s="3">
        <f>Table1[[#This Row],['# CM TN]]+Table1[[#This Row],['# CM FN]]</f>
        <v>637</v>
      </c>
      <c r="AL1797" s="3">
        <f>Table1[[#This Row],[GT_T]]+Table1[[#This Row],[GT_F]]</f>
        <v>1000</v>
      </c>
      <c r="AM1797" s="3">
        <f>IFERROR((Table1[[#This Row],['# CM TP]]+Table1[[#This Row],['# CM TN]])/Table1[[#This Row],[GT_TOT]], 0)</f>
        <v>0.77100000000000002</v>
      </c>
      <c r="AN1797" s="3">
        <f>IFERROR(((Table1[[#This Row],[GT_T]]*Table1[[#This Row],[GT_ML_P]]/Table1[[#This Row],[GT_TOT]])+(Table1[[#This Row],[GT_F]]*Table1[[#This Row],[GT_ML_N]]/Table1[[#This Row],[GT_TOT]]))/Table1[[#This Row],[GT_TOT]],0)</f>
        <v>0.42574599999999996</v>
      </c>
      <c r="AO1797" s="3">
        <f>(Table1[[#This Row],[OBS_ACC]]-Table1[[#This Row],[EXP_ACC]])/(1-Table1[[#This Row],[EXP_ACC]])</f>
        <v>0.60122175901256247</v>
      </c>
      <c r="AP1797" s="3">
        <f>Table1[[#This Row],['# CM TP]]+Table1[[#This Row],['# CM FN]]</f>
        <v>364</v>
      </c>
      <c r="AQ1797" s="3">
        <f>Table1[[#This Row],['# CM TN]]+Table1[[#This Row],['# CM FP]]</f>
        <v>636</v>
      </c>
      <c r="AR1797" s="2">
        <f>IFERROR(Table1[[#This Row],[NUM_T]]/(Table1[[#This Row],[NUM_T]]+Table1[[#This Row],[NUM_F]]),0)</f>
        <v>0.36399999999999999</v>
      </c>
      <c r="AS1797" s="2">
        <f>IFERROR(((LEN(Table1[[#This Row],[Predictors]])-LEN(SUBSTITUTE(Table1[[#This Row],[Predictors]],"_","")))/Table1[[#This Row],[NumPredictors]])-Table1[[#This Row],[P_se]],0)</f>
        <v>0</v>
      </c>
      <c r="AT1797" s="2">
        <f>IFERROR((LEN(Table1[[#This Row],[Predictors]])-LEN(SUBSTITUTE(Table1[[#This Row],[Predictors]],".","")))/Table1[[#This Row],[NumPredictors]],0)</f>
        <v>1</v>
      </c>
      <c r="AU17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7" s="2">
        <f>1-(Table1[[#This Row],[P_2gram]]+Table1[[#This Row],[P_order]]+Table1[[#This Row],[P_se]])</f>
        <v>0</v>
      </c>
    </row>
    <row r="1798" spans="1:48" x14ac:dyDescent="0.25">
      <c r="A1798">
        <v>7</v>
      </c>
      <c r="B1798" t="s">
        <v>645</v>
      </c>
      <c r="C1798" t="s">
        <v>190</v>
      </c>
      <c r="D1798" s="26" t="s">
        <v>1510</v>
      </c>
      <c r="E1798">
        <v>20000</v>
      </c>
      <c r="F17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98" t="s">
        <v>719</v>
      </c>
      <c r="H1798" s="3">
        <v>1</v>
      </c>
      <c r="I1798" s="1">
        <v>42796.56821759259</v>
      </c>
      <c r="J1798" t="s">
        <v>405</v>
      </c>
      <c r="K1798" s="1" t="s">
        <v>11</v>
      </c>
      <c r="L1798" t="str">
        <f>SUBSTITUTE(SUBSTITUTE(Table1[[#This Row],[PredictorSetsOrig]],"task","act"),"startend","se")</f>
        <v>2gram,order</v>
      </c>
      <c r="M1798" s="14" t="s">
        <v>438</v>
      </c>
      <c r="N1798" s="3">
        <v>10</v>
      </c>
      <c r="O1798" s="3">
        <f>IF(Table1[[#This Row],[Algorithm]]="None",0,IF(Table1[[#This Row],[NumPredictors]]&lt;=5,5,IF(Table1[[#This Row],[NumPredictors]]&lt;=10,10,IF(Table1[[#This Row],[NumPredictors]]&lt;=30,30,50))))</f>
        <v>10</v>
      </c>
      <c r="P1798" s="2">
        <v>0.77039999999999997</v>
      </c>
      <c r="Q1798" s="2">
        <v>0.77506666666666701</v>
      </c>
      <c r="R1798" s="1">
        <v>0.73999999999978205</v>
      </c>
      <c r="S1798" s="3">
        <v>16.850000000000399</v>
      </c>
      <c r="T1798" s="1">
        <v>6.7199999999993496</v>
      </c>
      <c r="U1798" s="3">
        <v>0.59824596147378095</v>
      </c>
      <c r="V1798" s="17">
        <v>8.1399388169154694</v>
      </c>
      <c r="W1798" s="22">
        <f>IFERROR(Table1[[#This Row],[MutualInformation]]/Table1[[#This Row],[MutualInformationPotential]],0)</f>
        <v>7.3495142276816153E-2</v>
      </c>
      <c r="X1798" s="3">
        <v>3.4448833208655202E-2</v>
      </c>
      <c r="Y1798" s="3">
        <v>0.49173571705802399</v>
      </c>
      <c r="Z1798" s="3">
        <f>IFERROR(Table1[[#This Row],[MutualInformationVsOutcome]]/Table1[[#This Row],[MutualInformationVsOutcomePotential]],0)</f>
        <v>7.0055584765648202E-2</v>
      </c>
      <c r="AA1798">
        <v>16</v>
      </c>
      <c r="AB1798">
        <v>3836</v>
      </c>
      <c r="AC1798">
        <v>5</v>
      </c>
      <c r="AD1798">
        <v>1143</v>
      </c>
      <c r="AE1798" s="3" t="s">
        <v>726</v>
      </c>
      <c r="AF17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798" s="17" t="str">
        <f>RIGHT(Table1[[#This Row],[AlgorithmFunc]],LEN(Table1[[#This Row],[AlgorithmFunc]])-16)</f>
        <v>Random</v>
      </c>
      <c r="AH1798" s="3">
        <f>Table1[[#This Row],['# CM TP]]+Table1[[#This Row],['# CM TN]]</f>
        <v>3852</v>
      </c>
      <c r="AI1798" s="3">
        <f>Table1[[#This Row],['# CM FP]]+Table1[[#This Row],['# CM FN]]</f>
        <v>1148</v>
      </c>
      <c r="AJ1798" s="3">
        <f>Table1[[#This Row],['# CM TP]]+Table1[[#This Row],['# CM FP]]</f>
        <v>21</v>
      </c>
      <c r="AK1798" s="3">
        <f>Table1[[#This Row],['# CM TN]]+Table1[[#This Row],['# CM FN]]</f>
        <v>4979</v>
      </c>
      <c r="AL1798" s="3">
        <f>Table1[[#This Row],[GT_T]]+Table1[[#This Row],[GT_F]]</f>
        <v>5000</v>
      </c>
      <c r="AM1798" s="3">
        <f>IFERROR((Table1[[#This Row],['# CM TP]]+Table1[[#This Row],['# CM TN]])/Table1[[#This Row],[GT_TOT]], 0)</f>
        <v>0.77039999999999997</v>
      </c>
      <c r="AN1798" s="3">
        <f>IFERROR(((Table1[[#This Row],[GT_T]]*Table1[[#This Row],[GT_ML_P]]/Table1[[#This Row],[GT_TOT]])+(Table1[[#This Row],[GT_F]]*Table1[[#This Row],[GT_ML_N]]/Table1[[#This Row],[GT_TOT]]))/Table1[[#This Row],[GT_TOT]],0)</f>
        <v>0.23187136</v>
      </c>
      <c r="AO1798" s="3">
        <f>(Table1[[#This Row],[OBS_ACC]]-Table1[[#This Row],[EXP_ACC]])/(1-Table1[[#This Row],[EXP_ACC]])</f>
        <v>0.70109173380125489</v>
      </c>
      <c r="AP1798" s="3">
        <f>Table1[[#This Row],['# CM TP]]+Table1[[#This Row],['# CM FN]]</f>
        <v>1159</v>
      </c>
      <c r="AQ1798" s="3">
        <f>Table1[[#This Row],['# CM TN]]+Table1[[#This Row],['# CM FP]]</f>
        <v>3841</v>
      </c>
      <c r="AR1798" s="2">
        <f>IFERROR(Table1[[#This Row],[NUM_T]]/(Table1[[#This Row],[NUM_T]]+Table1[[#This Row],[NUM_F]]),0)</f>
        <v>0.23180000000000001</v>
      </c>
      <c r="AS1798" s="2">
        <f>IFERROR(((LEN(Table1[[#This Row],[Predictors]])-LEN(SUBSTITUTE(Table1[[#This Row],[Predictors]],"_","")))/Table1[[#This Row],[NumPredictors]])-Table1[[#This Row],[P_se]],0)</f>
        <v>0.2</v>
      </c>
      <c r="AT1798" s="2">
        <f>IFERROR((LEN(Table1[[#This Row],[Predictors]])-LEN(SUBSTITUTE(Table1[[#This Row],[Predictors]],".","")))/Table1[[#This Row],[NumPredictors]],0)</f>
        <v>0.8</v>
      </c>
      <c r="AU17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8" s="2">
        <f>1-(Table1[[#This Row],[P_2gram]]+Table1[[#This Row],[P_order]]+Table1[[#This Row],[P_se]])</f>
        <v>0</v>
      </c>
    </row>
    <row r="1799" spans="1:48" x14ac:dyDescent="0.25">
      <c r="A1799">
        <v>4</v>
      </c>
      <c r="B1799" t="s">
        <v>645</v>
      </c>
      <c r="C1799" t="s">
        <v>190</v>
      </c>
      <c r="D1799" s="26" t="s">
        <v>1510</v>
      </c>
      <c r="E1799">
        <v>20000</v>
      </c>
      <c r="F17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799" t="s">
        <v>719</v>
      </c>
      <c r="H1799" s="3">
        <v>1</v>
      </c>
      <c r="I1799" s="1">
        <v>42796.567384259259</v>
      </c>
      <c r="J1799" t="s">
        <v>405</v>
      </c>
      <c r="K1799" s="1" t="s">
        <v>11</v>
      </c>
      <c r="L1799" t="str">
        <f>SUBSTITUTE(SUBSTITUTE(Table1[[#This Row],[PredictorSetsOrig]],"task","act"),"startend","se")</f>
        <v>act,se,2gram,order</v>
      </c>
      <c r="M1799" s="14" t="s">
        <v>20</v>
      </c>
      <c r="N1799" s="3">
        <v>10</v>
      </c>
      <c r="O1799" s="3">
        <f>IF(Table1[[#This Row],[Algorithm]]="None",0,IF(Table1[[#This Row],[NumPredictors]]&lt;=5,5,IF(Table1[[#This Row],[NumPredictors]]&lt;=10,10,IF(Table1[[#This Row],[NumPredictors]]&lt;=30,30,50))))</f>
        <v>10</v>
      </c>
      <c r="P1799" s="2">
        <v>0.7702</v>
      </c>
      <c r="Q1799" s="2">
        <v>0.77559999999999996</v>
      </c>
      <c r="R1799" s="1">
        <v>0.77999999999883596</v>
      </c>
      <c r="S1799" s="3">
        <v>19.25</v>
      </c>
      <c r="T1799" s="1">
        <v>8.0299999999988394</v>
      </c>
      <c r="U1799" s="3">
        <v>0.14374462764176399</v>
      </c>
      <c r="V1799" s="17">
        <v>8.13993881691548</v>
      </c>
      <c r="W1799" s="22">
        <f>IFERROR(Table1[[#This Row],[MutualInformation]]/Table1[[#This Row],[MutualInformationPotential]],0)</f>
        <v>1.765917789738794E-2</v>
      </c>
      <c r="X1799" s="3">
        <v>5.61265922672405E-3</v>
      </c>
      <c r="Y1799" s="3">
        <v>0.49173571705802399</v>
      </c>
      <c r="Z1799" s="3">
        <f>IFERROR(Table1[[#This Row],[MutualInformationVsOutcome]]/Table1[[#This Row],[MutualInformationVsOutcomePotential]],0)</f>
        <v>1.1413975092766681E-2</v>
      </c>
      <c r="AA1799">
        <v>31</v>
      </c>
      <c r="AB1799">
        <v>3820</v>
      </c>
      <c r="AC1799">
        <v>21</v>
      </c>
      <c r="AD1799">
        <v>1128</v>
      </c>
      <c r="AE1799" s="3" t="s">
        <v>723</v>
      </c>
      <c r="AF17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799" s="17" t="str">
        <f>RIGHT(Table1[[#This Row],[AlgorithmFunc]],LEN(Table1[[#This Row],[AlgorithmFunc]])-16)</f>
        <v>Random</v>
      </c>
      <c r="AH1799" s="3">
        <f>Table1[[#This Row],['# CM TP]]+Table1[[#This Row],['# CM TN]]</f>
        <v>3851</v>
      </c>
      <c r="AI1799" s="3">
        <f>Table1[[#This Row],['# CM FP]]+Table1[[#This Row],['# CM FN]]</f>
        <v>1149</v>
      </c>
      <c r="AJ1799" s="3">
        <f>Table1[[#This Row],['# CM TP]]+Table1[[#This Row],['# CM FP]]</f>
        <v>52</v>
      </c>
      <c r="AK1799" s="3">
        <f>Table1[[#This Row],['# CM TN]]+Table1[[#This Row],['# CM FN]]</f>
        <v>4948</v>
      </c>
      <c r="AL1799" s="3">
        <f>Table1[[#This Row],[GT_T]]+Table1[[#This Row],[GT_F]]</f>
        <v>5000</v>
      </c>
      <c r="AM1799" s="3">
        <f>IFERROR((Table1[[#This Row],['# CM TP]]+Table1[[#This Row],['# CM TN]])/Table1[[#This Row],[GT_TOT]], 0)</f>
        <v>0.7702</v>
      </c>
      <c r="AN1799" s="3">
        <f>IFERROR(((Table1[[#This Row],[GT_T]]*Table1[[#This Row],[GT_ML_P]]/Table1[[#This Row],[GT_TOT]])+(Table1[[#This Row],[GT_F]]*Table1[[#This Row],[GT_ML_N]]/Table1[[#This Row],[GT_TOT]]))/Table1[[#This Row],[GT_TOT]],0)</f>
        <v>0.23542016000000004</v>
      </c>
      <c r="AO1799" s="3">
        <f>(Table1[[#This Row],[OBS_ACC]]-Table1[[#This Row],[EXP_ACC]])/(1-Table1[[#This Row],[EXP_ACC]])</f>
        <v>0.69944276846221842</v>
      </c>
      <c r="AP1799" s="3">
        <f>Table1[[#This Row],['# CM TP]]+Table1[[#This Row],['# CM FN]]</f>
        <v>1159</v>
      </c>
      <c r="AQ1799" s="3">
        <f>Table1[[#This Row],['# CM TN]]+Table1[[#This Row],['# CM FP]]</f>
        <v>3841</v>
      </c>
      <c r="AR1799" s="2">
        <f>IFERROR(Table1[[#This Row],[NUM_T]]/(Table1[[#This Row],[NUM_T]]+Table1[[#This Row],[NUM_F]]),0)</f>
        <v>0.23180000000000001</v>
      </c>
      <c r="AS1799" s="2">
        <f>IFERROR(((LEN(Table1[[#This Row],[Predictors]])-LEN(SUBSTITUTE(Table1[[#This Row],[Predictors]],"_","")))/Table1[[#This Row],[NumPredictors]])-Table1[[#This Row],[P_se]],0)</f>
        <v>0.3</v>
      </c>
      <c r="AT1799" s="2">
        <f>IFERROR((LEN(Table1[[#This Row],[Predictors]])-LEN(SUBSTITUTE(Table1[[#This Row],[Predictors]],".","")))/Table1[[#This Row],[NumPredictors]],0)</f>
        <v>0.7</v>
      </c>
      <c r="AU17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799" s="2">
        <f>1-(Table1[[#This Row],[P_2gram]]+Table1[[#This Row],[P_order]]+Table1[[#This Row],[P_se]])</f>
        <v>0</v>
      </c>
    </row>
    <row r="1800" spans="1:48" x14ac:dyDescent="0.25">
      <c r="A1800">
        <v>23</v>
      </c>
      <c r="B1800" t="s">
        <v>645</v>
      </c>
      <c r="C1800" t="s">
        <v>190</v>
      </c>
      <c r="D1800" s="26" t="s">
        <v>1510</v>
      </c>
      <c r="E1800">
        <v>4000</v>
      </c>
      <c r="F18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00" t="s">
        <v>483</v>
      </c>
      <c r="H1800" s="3">
        <v>1</v>
      </c>
      <c r="I1800" s="1">
        <v>42784.854837962965</v>
      </c>
      <c r="J1800" t="s">
        <v>484</v>
      </c>
      <c r="K1800" t="s">
        <v>11</v>
      </c>
      <c r="L1800" t="str">
        <f>SUBSTITUTE(SUBSTITUTE(Table1[[#This Row],[PredictorSetsOrig]],"task","act"),"startend","se")</f>
        <v>act</v>
      </c>
      <c r="M1800" s="14" t="s">
        <v>12</v>
      </c>
      <c r="N1800" s="3">
        <v>5</v>
      </c>
      <c r="O1800" s="3">
        <f>IF(Table1[[#This Row],[Algorithm]]="None",0,IF(Table1[[#This Row],[NumPredictors]]&lt;=5,5,IF(Table1[[#This Row],[NumPredictors]]&lt;=10,10,IF(Table1[[#This Row],[NumPredictors]]&lt;=30,30,50))))</f>
        <v>5</v>
      </c>
      <c r="P1800" s="2">
        <v>0.77</v>
      </c>
      <c r="Q1800" s="2">
        <v>0.77733333333333299</v>
      </c>
      <c r="R1800">
        <v>2.9999999999972701E-2</v>
      </c>
      <c r="S1800">
        <v>3.5</v>
      </c>
      <c r="T1800">
        <v>6.0000000000002301E-2</v>
      </c>
      <c r="U1800" s="3">
        <v>2.9097863874480199</v>
      </c>
      <c r="V1800" s="17">
        <v>6.6527099250221697</v>
      </c>
      <c r="W1800" s="22">
        <f>IFERROR(Table1[[#This Row],[MutualInformation]]/Table1[[#This Row],[MutualInformationPotential]],0)</f>
        <v>0.43738362565662642</v>
      </c>
      <c r="X1800" s="3">
        <v>0.18745446808911101</v>
      </c>
      <c r="Y1800" s="3">
        <v>0.58010195672617004</v>
      </c>
      <c r="Z1800" s="3">
        <f>IFERROR(Table1[[#This Row],[MutualInformationVsOutcome]]/Table1[[#This Row],[MutualInformationVsOutcomePotential]],0)</f>
        <v>0.32314055471734354</v>
      </c>
      <c r="AA1800">
        <v>223</v>
      </c>
      <c r="AB1800">
        <v>547</v>
      </c>
      <c r="AC1800">
        <v>89</v>
      </c>
      <c r="AD1800">
        <v>141</v>
      </c>
      <c r="AE1800" s="3" t="s">
        <v>502</v>
      </c>
      <c r="AF18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00" s="17" t="str">
        <f>RIGHT(Table1[[#This Row],[AlgorithmFunc]],LEN(Table1[[#This Row],[AlgorithmFunc]])-16)</f>
        <v>MRMREnsemble5</v>
      </c>
      <c r="AH1800" s="3">
        <f>Table1[[#This Row],['# CM TP]]+Table1[[#This Row],['# CM TN]]</f>
        <v>770</v>
      </c>
      <c r="AI1800" s="3">
        <f>Table1[[#This Row],['# CM FP]]+Table1[[#This Row],['# CM FN]]</f>
        <v>230</v>
      </c>
      <c r="AJ1800" s="3">
        <f>Table1[[#This Row],['# CM TP]]+Table1[[#This Row],['# CM FP]]</f>
        <v>312</v>
      </c>
      <c r="AK1800" s="3">
        <f>Table1[[#This Row],['# CM TN]]+Table1[[#This Row],['# CM FN]]</f>
        <v>688</v>
      </c>
      <c r="AL1800" s="3">
        <f>Table1[[#This Row],[GT_T]]+Table1[[#This Row],[GT_F]]</f>
        <v>1000</v>
      </c>
      <c r="AM1800" s="3">
        <f>IFERROR((Table1[[#This Row],['# CM TP]]+Table1[[#This Row],['# CM TN]])/Table1[[#This Row],[GT_TOT]], 0)</f>
        <v>0.77</v>
      </c>
      <c r="AN1800" s="3">
        <f>IFERROR(((Table1[[#This Row],[GT_T]]*Table1[[#This Row],[GT_ML_P]]/Table1[[#This Row],[GT_TOT]])+(Table1[[#This Row],[GT_F]]*Table1[[#This Row],[GT_ML_N]]/Table1[[#This Row],[GT_TOT]]))/Table1[[#This Row],[GT_TOT]],0)</f>
        <v>0.39848</v>
      </c>
      <c r="AO1800" s="3">
        <f>(Table1[[#This Row],[OBS_ACC]]-Table1[[#This Row],[EXP_ACC]])/(1-Table1[[#This Row],[EXP_ACC]])</f>
        <v>0.61763532384625608</v>
      </c>
      <c r="AP1800" s="3">
        <f>Table1[[#This Row],['# CM TP]]+Table1[[#This Row],['# CM FN]]</f>
        <v>364</v>
      </c>
      <c r="AQ1800" s="3">
        <f>Table1[[#This Row],['# CM TN]]+Table1[[#This Row],['# CM FP]]</f>
        <v>636</v>
      </c>
      <c r="AR1800" s="2">
        <f>IFERROR(Table1[[#This Row],[NUM_T]]/(Table1[[#This Row],[NUM_T]]+Table1[[#This Row],[NUM_F]]),0)</f>
        <v>0.36399999999999999</v>
      </c>
      <c r="AS1800" s="2">
        <f>IFERROR(((LEN(Table1[[#This Row],[Predictors]])-LEN(SUBSTITUTE(Table1[[#This Row],[Predictors]],"_","")))/Table1[[#This Row],[NumPredictors]])-Table1[[#This Row],[P_se]],0)</f>
        <v>0</v>
      </c>
      <c r="AT1800" s="2">
        <f>IFERROR((LEN(Table1[[#This Row],[Predictors]])-LEN(SUBSTITUTE(Table1[[#This Row],[Predictors]],".","")))/Table1[[#This Row],[NumPredictors]],0)</f>
        <v>0</v>
      </c>
      <c r="AU18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0" s="2">
        <f>1-(Table1[[#This Row],[P_2gram]]+Table1[[#This Row],[P_order]]+Table1[[#This Row],[P_se]])</f>
        <v>1</v>
      </c>
    </row>
    <row r="1801" spans="1:48" x14ac:dyDescent="0.25">
      <c r="A1801">
        <v>31</v>
      </c>
      <c r="B1801" t="s">
        <v>645</v>
      </c>
      <c r="C1801" t="s">
        <v>190</v>
      </c>
      <c r="D1801" s="26" t="s">
        <v>1510</v>
      </c>
      <c r="E1801">
        <v>4000</v>
      </c>
      <c r="F18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01" t="s">
        <v>528</v>
      </c>
      <c r="H1801" s="3">
        <v>1</v>
      </c>
      <c r="I1801" s="1">
        <v>42784.953055555554</v>
      </c>
      <c r="J1801" t="s">
        <v>28</v>
      </c>
      <c r="K1801" t="s">
        <v>11</v>
      </c>
      <c r="L1801" t="str">
        <f>SUBSTITUTE(SUBSTITUTE(Table1[[#This Row],[PredictorSetsOrig]],"task","act"),"startend","se")</f>
        <v>2gram</v>
      </c>
      <c r="M1801" s="14" t="s">
        <v>434</v>
      </c>
      <c r="N1801" s="3">
        <v>10</v>
      </c>
      <c r="O1801" s="3">
        <f>IF(Table1[[#This Row],[Algorithm]]="None",0,IF(Table1[[#This Row],[NumPredictors]]&lt;=5,5,IF(Table1[[#This Row],[NumPredictors]]&lt;=10,10,IF(Table1[[#This Row],[NumPredictors]]&lt;=30,30,50))))</f>
        <v>10</v>
      </c>
      <c r="P1801" s="2">
        <v>0.77</v>
      </c>
      <c r="Q1801" s="2">
        <v>0.77766666666666695</v>
      </c>
      <c r="R1801">
        <v>10.3499999999995</v>
      </c>
      <c r="S1801">
        <v>4.0699999999997098</v>
      </c>
      <c r="T1801">
        <v>0.63999999999941803</v>
      </c>
      <c r="U1801" s="3">
        <v>3.6750998138166202</v>
      </c>
      <c r="V1801" s="17">
        <v>7.30761563701172</v>
      </c>
      <c r="W1801" s="22">
        <f>IFERROR(Table1[[#This Row],[MutualInformation]]/Table1[[#This Row],[MutualInformationPotential]],0)</f>
        <v>0.50291367203317594</v>
      </c>
      <c r="X1801" s="3">
        <v>0.24663487405174001</v>
      </c>
      <c r="Y1801" s="3">
        <v>0.62240735263359004</v>
      </c>
      <c r="Z1801" s="3">
        <f>IFERROR(Table1[[#This Row],[MutualInformationVsOutcome]]/Table1[[#This Row],[MutualInformationVsOutcomePotential]],0)</f>
        <v>0.39625957663924555</v>
      </c>
      <c r="AA1801">
        <v>215</v>
      </c>
      <c r="AB1801">
        <v>555</v>
      </c>
      <c r="AC1801">
        <v>81</v>
      </c>
      <c r="AD1801">
        <v>149</v>
      </c>
      <c r="AE1801" s="3" t="s">
        <v>538</v>
      </c>
      <c r="AF18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801" s="17" t="str">
        <f>RIGHT(Table1[[#This Row],[AlgorithmFunc]],LEN(Table1[[#This Row],[AlgorithmFunc]])-16)</f>
        <v>ClusterDuplicates</v>
      </c>
      <c r="AH1801" s="3">
        <f>Table1[[#This Row],['# CM TP]]+Table1[[#This Row],['# CM TN]]</f>
        <v>770</v>
      </c>
      <c r="AI1801" s="3">
        <f>Table1[[#This Row],['# CM FP]]+Table1[[#This Row],['# CM FN]]</f>
        <v>230</v>
      </c>
      <c r="AJ1801" s="3">
        <f>Table1[[#This Row],['# CM TP]]+Table1[[#This Row],['# CM FP]]</f>
        <v>296</v>
      </c>
      <c r="AK1801" s="3">
        <f>Table1[[#This Row],['# CM TN]]+Table1[[#This Row],['# CM FN]]</f>
        <v>704</v>
      </c>
      <c r="AL1801" s="3">
        <f>Table1[[#This Row],[GT_T]]+Table1[[#This Row],[GT_F]]</f>
        <v>1000</v>
      </c>
      <c r="AM1801" s="3">
        <f>IFERROR((Table1[[#This Row],['# CM TP]]+Table1[[#This Row],['# CM TN]])/Table1[[#This Row],[GT_TOT]], 0)</f>
        <v>0.77</v>
      </c>
      <c r="AN1801" s="3">
        <f>IFERROR(((Table1[[#This Row],[GT_T]]*Table1[[#This Row],[GT_ML_P]]/Table1[[#This Row],[GT_TOT]])+(Table1[[#This Row],[GT_F]]*Table1[[#This Row],[GT_ML_N]]/Table1[[#This Row],[GT_TOT]]))/Table1[[#This Row],[GT_TOT]],0)</f>
        <v>0.38983999999999996</v>
      </c>
      <c r="AO1801" s="3">
        <f>(Table1[[#This Row],[OBS_ACC]]-Table1[[#This Row],[EXP_ACC]])/(1-Table1[[#This Row],[EXP_ACC]])</f>
        <v>0.62304969188409598</v>
      </c>
      <c r="AP1801" s="3">
        <f>Table1[[#This Row],['# CM TP]]+Table1[[#This Row],['# CM FN]]</f>
        <v>364</v>
      </c>
      <c r="AQ1801" s="3">
        <f>Table1[[#This Row],['# CM TN]]+Table1[[#This Row],['# CM FP]]</f>
        <v>636</v>
      </c>
      <c r="AR1801" s="2">
        <f>IFERROR(Table1[[#This Row],[NUM_T]]/(Table1[[#This Row],[NUM_T]]+Table1[[#This Row],[NUM_F]]),0)</f>
        <v>0.36399999999999999</v>
      </c>
      <c r="AS1801" s="2">
        <f>IFERROR(((LEN(Table1[[#This Row],[Predictors]])-LEN(SUBSTITUTE(Table1[[#This Row],[Predictors]],"_","")))/Table1[[#This Row],[NumPredictors]])-Table1[[#This Row],[P_se]],0)</f>
        <v>1</v>
      </c>
      <c r="AT1801" s="2">
        <f>IFERROR((LEN(Table1[[#This Row],[Predictors]])-LEN(SUBSTITUTE(Table1[[#This Row],[Predictors]],".","")))/Table1[[#This Row],[NumPredictors]],0)</f>
        <v>0</v>
      </c>
      <c r="AU18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1" s="2">
        <f>1-(Table1[[#This Row],[P_2gram]]+Table1[[#This Row],[P_order]]+Table1[[#This Row],[P_se]])</f>
        <v>0</v>
      </c>
    </row>
    <row r="1802" spans="1:48" x14ac:dyDescent="0.25">
      <c r="A1802" s="26">
        <v>30</v>
      </c>
      <c r="B1802" s="26" t="s">
        <v>645</v>
      </c>
      <c r="C1802" s="26" t="s">
        <v>190</v>
      </c>
      <c r="D1802" s="26" t="s">
        <v>1510</v>
      </c>
      <c r="E1802" s="26">
        <v>4000</v>
      </c>
      <c r="F18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02" s="26" t="s">
        <v>1070</v>
      </c>
      <c r="H1802" s="27">
        <v>1</v>
      </c>
      <c r="I1802" s="28">
        <v>43118.810972222222</v>
      </c>
      <c r="J1802" s="26" t="s">
        <v>995</v>
      </c>
      <c r="K1802" s="26" t="s">
        <v>11</v>
      </c>
      <c r="L1802" t="str">
        <f>SUBSTITUTE(SUBSTITUTE(Table1[[#This Row],[PredictorSetsOrig]],"task","act"),"startend","se")</f>
        <v>act,order</v>
      </c>
      <c r="M1802" s="32" t="s">
        <v>26</v>
      </c>
      <c r="N1802" s="27">
        <v>10</v>
      </c>
      <c r="O1802" s="27">
        <f>IF(Table1[[#This Row],[Algorithm]]="None",0,IF(Table1[[#This Row],[NumPredictors]]&lt;=5,5,IF(Table1[[#This Row],[NumPredictors]]&lt;=10,10,IF(Table1[[#This Row],[NumPredictors]]&lt;=30,30,50))))</f>
        <v>10</v>
      </c>
      <c r="P1802" s="29">
        <v>0.77</v>
      </c>
      <c r="Q1802" s="29">
        <v>0.76600000000000001</v>
      </c>
      <c r="R1802" s="26">
        <v>0.94000000000005501</v>
      </c>
      <c r="S1802" s="26">
        <v>3.98000000000002</v>
      </c>
      <c r="T1802" s="26">
        <v>0.87000000000000499</v>
      </c>
      <c r="U1802" s="27">
        <v>3.3786584082502999</v>
      </c>
      <c r="V1802" s="17">
        <v>7.28892414629368</v>
      </c>
      <c r="W1802" s="22">
        <f>IFERROR(Table1[[#This Row],[MutualInformation]]/Table1[[#This Row],[MutualInformationPotential]],0)</f>
        <v>0.4635332101745499</v>
      </c>
      <c r="X1802" s="27">
        <v>0.17617102375038499</v>
      </c>
      <c r="Y1802" s="27">
        <v>0.62004340356102405</v>
      </c>
      <c r="Z1802" s="27">
        <f>IFERROR(Table1[[#This Row],[MutualInformationVsOutcome]]/Table1[[#This Row],[MutualInformationVsOutcomePotential]],0)</f>
        <v>0.28412692198417433</v>
      </c>
      <c r="AA1802" s="26">
        <v>223</v>
      </c>
      <c r="AB1802" s="26">
        <v>547</v>
      </c>
      <c r="AC1802" s="26">
        <v>89</v>
      </c>
      <c r="AD1802" s="26">
        <v>141</v>
      </c>
      <c r="AE1802" s="27" t="s">
        <v>1046</v>
      </c>
      <c r="AF18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802" s="17" t="str">
        <f>RIGHT(Table1[[#This Row],[AlgorithmFunc]],LEN(Table1[[#This Row],[AlgorithmFunc]])-16)</f>
        <v>ClusterInfluence</v>
      </c>
      <c r="AH1802" s="27">
        <f>Table1[[#This Row],['# CM TP]]+Table1[[#This Row],['# CM TN]]</f>
        <v>770</v>
      </c>
      <c r="AI1802" s="27">
        <f>Table1[[#This Row],['# CM FP]]+Table1[[#This Row],['# CM FN]]</f>
        <v>230</v>
      </c>
      <c r="AJ1802" s="27">
        <f>Table1[[#This Row],['# CM TP]]+Table1[[#This Row],['# CM FP]]</f>
        <v>312</v>
      </c>
      <c r="AK1802" s="27">
        <f>Table1[[#This Row],['# CM TN]]+Table1[[#This Row],['# CM FN]]</f>
        <v>688</v>
      </c>
      <c r="AL1802" s="27">
        <f>Table1[[#This Row],[GT_T]]+Table1[[#This Row],[GT_F]]</f>
        <v>1000</v>
      </c>
      <c r="AM1802" s="27">
        <f>IFERROR((Table1[[#This Row],['# CM TP]]+Table1[[#This Row],['# CM TN]])/Table1[[#This Row],[GT_TOT]], 0)</f>
        <v>0.77</v>
      </c>
      <c r="AN1802" s="27">
        <f>IFERROR(((Table1[[#This Row],[GT_T]]*Table1[[#This Row],[GT_ML_P]]/Table1[[#This Row],[GT_TOT]])+(Table1[[#This Row],[GT_F]]*Table1[[#This Row],[GT_ML_N]]/Table1[[#This Row],[GT_TOT]]))/Table1[[#This Row],[GT_TOT]],0)</f>
        <v>0.39848</v>
      </c>
      <c r="AO1802" s="27">
        <f>(Table1[[#This Row],[OBS_ACC]]-Table1[[#This Row],[EXP_ACC]])/(1-Table1[[#This Row],[EXP_ACC]])</f>
        <v>0.61763532384625608</v>
      </c>
      <c r="AP1802" s="27">
        <f>Table1[[#This Row],['# CM TP]]+Table1[[#This Row],['# CM FN]]</f>
        <v>364</v>
      </c>
      <c r="AQ1802" s="27">
        <f>Table1[[#This Row],['# CM TN]]+Table1[[#This Row],['# CM FP]]</f>
        <v>636</v>
      </c>
      <c r="AR1802" s="29">
        <f>IFERROR(Table1[[#This Row],[NUM_T]]/(Table1[[#This Row],[NUM_T]]+Table1[[#This Row],[NUM_F]]),0)</f>
        <v>0.36399999999999999</v>
      </c>
      <c r="AS1802" s="29">
        <f>IFERROR(((LEN(Table1[[#This Row],[Predictors]])-LEN(SUBSTITUTE(Table1[[#This Row],[Predictors]],"_","")))/Table1[[#This Row],[NumPredictors]])-Table1[[#This Row],[P_se]],0)</f>
        <v>0</v>
      </c>
      <c r="AT1802" s="29">
        <f>IFERROR((LEN(Table1[[#This Row],[Predictors]])-LEN(SUBSTITUTE(Table1[[#This Row],[Predictors]],".","")))/Table1[[#This Row],[NumPredictors]],0)</f>
        <v>0.9</v>
      </c>
      <c r="AU180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2" s="29">
        <f>1-(Table1[[#This Row],[P_2gram]]+Table1[[#This Row],[P_order]]+Table1[[#This Row],[P_se]])</f>
        <v>9.9999999999999978E-2</v>
      </c>
    </row>
    <row r="1803" spans="1:48" x14ac:dyDescent="0.25">
      <c r="A1803">
        <v>21</v>
      </c>
      <c r="B1803" t="s">
        <v>645</v>
      </c>
      <c r="C1803" t="s">
        <v>1503</v>
      </c>
      <c r="D1803" t="s">
        <v>1506</v>
      </c>
      <c r="E1803">
        <v>7554</v>
      </c>
      <c r="F18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803" t="s">
        <v>1419</v>
      </c>
      <c r="H1803" s="3">
        <v>1</v>
      </c>
      <c r="I1803" s="1">
        <v>43122.975810185184</v>
      </c>
      <c r="J1803" t="s">
        <v>167</v>
      </c>
      <c r="K1803" t="s">
        <v>11</v>
      </c>
      <c r="L1803" t="str">
        <f>SUBSTITUTE(SUBSTITUTE(Table1[[#This Row],[PredictorSetsOrig]],"task","act"),"startend","se")</f>
        <v>act</v>
      </c>
      <c r="M1803" s="32" t="s">
        <v>12</v>
      </c>
      <c r="N1803" s="3">
        <v>10</v>
      </c>
      <c r="O1803" s="3">
        <f>IF(Table1[[#This Row],[Algorithm]]="None",0,IF(Table1[[#This Row],[NumPredictors]]&lt;=5,5,IF(Table1[[#This Row],[NumPredictors]]&lt;=10,10,IF(Table1[[#This Row],[NumPredictors]]&lt;=30,30,50))))</f>
        <v>10</v>
      </c>
      <c r="P1803" s="2">
        <v>0.75913181577554301</v>
      </c>
      <c r="Q1803" s="2">
        <v>0.80723742277140298</v>
      </c>
      <c r="R1803">
        <v>1.0200000000004401</v>
      </c>
      <c r="S1803">
        <v>6.9000000000005501</v>
      </c>
      <c r="T1803">
        <v>8.0000000000836693E-2</v>
      </c>
      <c r="U1803" s="3">
        <v>4.9306123444598899</v>
      </c>
      <c r="V1803" s="17"/>
      <c r="W1803" s="22">
        <f>IFERROR(Table1[[#This Row],[MutualInformation]]/Table1[[#This Row],[MutualInformationPotential]],0)</f>
        <v>0</v>
      </c>
      <c r="X1803" s="3">
        <v>0.29868072833890502</v>
      </c>
      <c r="Y1803" s="3"/>
      <c r="Z1803" s="3">
        <f>IFERROR(Table1[[#This Row],[MutualInformationVsOutcome]]/Table1[[#This Row],[MutualInformationVsOutcomePotential]],0)</f>
        <v>0</v>
      </c>
      <c r="AA1803">
        <v>18</v>
      </c>
      <c r="AB1803">
        <v>1416</v>
      </c>
      <c r="AC1803">
        <v>62</v>
      </c>
      <c r="AD1803">
        <v>393</v>
      </c>
      <c r="AE1803" s="3" t="s">
        <v>1420</v>
      </c>
      <c r="AF180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803" s="17" t="str">
        <f>RIGHT(Table1[[#This Row],[AlgorithmFunc]],LEN(Table1[[#This Row],[AlgorithmFunc]])-16)</f>
        <v>LASSORepeated1se</v>
      </c>
      <c r="AH1803" s="3">
        <f>Table1[[#This Row],['# CM TP]]+Table1[[#This Row],['# CM TN]]</f>
        <v>1434</v>
      </c>
      <c r="AI1803" s="3">
        <f>Table1[[#This Row],['# CM FP]]+Table1[[#This Row],['# CM FN]]</f>
        <v>455</v>
      </c>
      <c r="AJ1803" s="3">
        <f>Table1[[#This Row],['# CM TP]]+Table1[[#This Row],['# CM FP]]</f>
        <v>80</v>
      </c>
      <c r="AK1803" s="3">
        <f>Table1[[#This Row],['# CM TN]]+Table1[[#This Row],['# CM FN]]</f>
        <v>1809</v>
      </c>
      <c r="AL1803" s="3">
        <f>Table1[[#This Row],[GT_T]]+Table1[[#This Row],[GT_F]]</f>
        <v>1889</v>
      </c>
      <c r="AM1803" s="3">
        <f>IFERROR((Table1[[#This Row],['# CM TP]]+Table1[[#This Row],['# CM TN]])/Table1[[#This Row],[GT_TOT]], 0)</f>
        <v>0.75913181577554256</v>
      </c>
      <c r="AN1803" s="3">
        <f>IFERROR(((Table1[[#This Row],[GT_T]]*Table1[[#This Row],[GT_ML_P]]/Table1[[#This Row],[GT_TOT]])+(Table1[[#This Row],[GT_F]]*Table1[[#This Row],[GT_ML_N]]/Table1[[#This Row],[GT_TOT]]))/Table1[[#This Row],[GT_TOT]],0)</f>
        <v>0.2628168822255621</v>
      </c>
      <c r="AO1803" s="3">
        <f>(Table1[[#This Row],[OBS_ACC]]-Table1[[#This Row],[EXP_ACC]])/(1-Table1[[#This Row],[EXP_ACC]])</f>
        <v>0.67325868102942921</v>
      </c>
      <c r="AP1803" s="3">
        <f>Table1[[#This Row],['# CM TP]]+Table1[[#This Row],['# CM FN]]</f>
        <v>411</v>
      </c>
      <c r="AQ1803" s="3">
        <f>Table1[[#This Row],['# CM TN]]+Table1[[#This Row],['# CM FP]]</f>
        <v>1478</v>
      </c>
      <c r="AR1803" s="2">
        <f>IFERROR(Table1[[#This Row],[NUM_T]]/(Table1[[#This Row],[NUM_T]]+Table1[[#This Row],[NUM_F]]),0)</f>
        <v>0.21757543673901536</v>
      </c>
      <c r="AS1803" s="2">
        <f>IFERROR(((LEN(Table1[[#This Row],[Predictors]])-LEN(SUBSTITUTE(Table1[[#This Row],[Predictors]],"_","")))/Table1[[#This Row],[NumPredictors]])-Table1[[#This Row],[P_se]],0)</f>
        <v>0</v>
      </c>
      <c r="AT1803" s="2">
        <f>IFERROR((LEN(Table1[[#This Row],[Predictors]])-LEN(SUBSTITUTE(Table1[[#This Row],[Predictors]],".","")))/Table1[[#This Row],[NumPredictors]],0)</f>
        <v>0</v>
      </c>
      <c r="AU18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3" s="2">
        <f>1-(Table1[[#This Row],[P_2gram]]+Table1[[#This Row],[P_order]]+Table1[[#This Row],[P_se]])</f>
        <v>1</v>
      </c>
    </row>
    <row r="1804" spans="1:48" x14ac:dyDescent="0.25">
      <c r="A1804">
        <v>41</v>
      </c>
      <c r="B1804" t="s">
        <v>645</v>
      </c>
      <c r="C1804" t="s">
        <v>190</v>
      </c>
      <c r="D1804" s="26" t="s">
        <v>1510</v>
      </c>
      <c r="E1804">
        <v>4000</v>
      </c>
      <c r="F18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04" t="s">
        <v>1070</v>
      </c>
      <c r="H1804" s="3">
        <v>1</v>
      </c>
      <c r="I1804" s="1">
        <v>43118.811840277776</v>
      </c>
      <c r="J1804" t="s">
        <v>1007</v>
      </c>
      <c r="K1804" t="s">
        <v>11</v>
      </c>
      <c r="L1804" t="str">
        <f>SUBSTITUTE(SUBSTITUTE(Table1[[#This Row],[PredictorSetsOrig]],"task","act"),"startend","se")</f>
        <v>act,order</v>
      </c>
      <c r="M1804" s="32" t="s">
        <v>26</v>
      </c>
      <c r="N1804" s="3">
        <v>10</v>
      </c>
      <c r="O1804" s="3">
        <f>IF(Table1[[#This Row],[Algorithm]]="None",0,IF(Table1[[#This Row],[NumPredictors]]&lt;=5,5,IF(Table1[[#This Row],[NumPredictors]]&lt;=10,10,IF(Table1[[#This Row],[NumPredictors]]&lt;=30,30,50))))</f>
        <v>10</v>
      </c>
      <c r="P1804" s="2">
        <v>0.77</v>
      </c>
      <c r="Q1804" s="2">
        <v>0.76600000000000001</v>
      </c>
      <c r="R1804">
        <v>0.95999999999992303</v>
      </c>
      <c r="S1804">
        <v>4.16999999999996</v>
      </c>
      <c r="T1804">
        <v>0.88999999999998602</v>
      </c>
      <c r="U1804" s="3">
        <v>3.3786584082502999</v>
      </c>
      <c r="V1804" s="17">
        <v>7.28892414629368</v>
      </c>
      <c r="W1804" s="22">
        <f>IFERROR(Table1[[#This Row],[MutualInformation]]/Table1[[#This Row],[MutualInformationPotential]],0)</f>
        <v>0.4635332101745499</v>
      </c>
      <c r="X1804" s="3">
        <v>0.17617102375038499</v>
      </c>
      <c r="Y1804" s="3">
        <v>0.62004340356102405</v>
      </c>
      <c r="Z1804" s="3">
        <f>IFERROR(Table1[[#This Row],[MutualInformationVsOutcome]]/Table1[[#This Row],[MutualInformationVsOutcomePotential]],0)</f>
        <v>0.28412692198417433</v>
      </c>
      <c r="AA1804">
        <v>223</v>
      </c>
      <c r="AB1804">
        <v>547</v>
      </c>
      <c r="AC1804">
        <v>89</v>
      </c>
      <c r="AD1804">
        <v>141</v>
      </c>
      <c r="AE1804" s="3" t="s">
        <v>1046</v>
      </c>
      <c r="AF18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804" s="17" t="str">
        <f>RIGHT(Table1[[#This Row],[AlgorithmFunc]],LEN(Table1[[#This Row],[AlgorithmFunc]])-16)</f>
        <v>ClusterFisher</v>
      </c>
      <c r="AH1804" s="3">
        <f>Table1[[#This Row],['# CM TP]]+Table1[[#This Row],['# CM TN]]</f>
        <v>770</v>
      </c>
      <c r="AI1804" s="3">
        <f>Table1[[#This Row],['# CM FP]]+Table1[[#This Row],['# CM FN]]</f>
        <v>230</v>
      </c>
      <c r="AJ1804" s="3">
        <f>Table1[[#This Row],['# CM TP]]+Table1[[#This Row],['# CM FP]]</f>
        <v>312</v>
      </c>
      <c r="AK1804" s="3">
        <f>Table1[[#This Row],['# CM TN]]+Table1[[#This Row],['# CM FN]]</f>
        <v>688</v>
      </c>
      <c r="AL1804" s="3">
        <f>Table1[[#This Row],[GT_T]]+Table1[[#This Row],[GT_F]]</f>
        <v>1000</v>
      </c>
      <c r="AM1804" s="3">
        <f>IFERROR((Table1[[#This Row],['# CM TP]]+Table1[[#This Row],['# CM TN]])/Table1[[#This Row],[GT_TOT]], 0)</f>
        <v>0.77</v>
      </c>
      <c r="AN1804" s="3">
        <f>IFERROR(((Table1[[#This Row],[GT_T]]*Table1[[#This Row],[GT_ML_P]]/Table1[[#This Row],[GT_TOT]])+(Table1[[#This Row],[GT_F]]*Table1[[#This Row],[GT_ML_N]]/Table1[[#This Row],[GT_TOT]]))/Table1[[#This Row],[GT_TOT]],0)</f>
        <v>0.39848</v>
      </c>
      <c r="AO1804" s="3">
        <f>(Table1[[#This Row],[OBS_ACC]]-Table1[[#This Row],[EXP_ACC]])/(1-Table1[[#This Row],[EXP_ACC]])</f>
        <v>0.61763532384625608</v>
      </c>
      <c r="AP1804" s="3">
        <f>Table1[[#This Row],['# CM TP]]+Table1[[#This Row],['# CM FN]]</f>
        <v>364</v>
      </c>
      <c r="AQ1804" s="3">
        <f>Table1[[#This Row],['# CM TN]]+Table1[[#This Row],['# CM FP]]</f>
        <v>636</v>
      </c>
      <c r="AR1804" s="2">
        <f>IFERROR(Table1[[#This Row],[NUM_T]]/(Table1[[#This Row],[NUM_T]]+Table1[[#This Row],[NUM_F]]),0)</f>
        <v>0.36399999999999999</v>
      </c>
      <c r="AS1804" s="2">
        <f>IFERROR(((LEN(Table1[[#This Row],[Predictors]])-LEN(SUBSTITUTE(Table1[[#This Row],[Predictors]],"_","")))/Table1[[#This Row],[NumPredictors]])-Table1[[#This Row],[P_se]],0)</f>
        <v>0</v>
      </c>
      <c r="AT1804" s="2">
        <f>IFERROR((LEN(Table1[[#This Row],[Predictors]])-LEN(SUBSTITUTE(Table1[[#This Row],[Predictors]],".","")))/Table1[[#This Row],[NumPredictors]],0)</f>
        <v>0.9</v>
      </c>
      <c r="AU18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4" s="2">
        <f>1-(Table1[[#This Row],[P_2gram]]+Table1[[#This Row],[P_order]]+Table1[[#This Row],[P_se]])</f>
        <v>9.9999999999999978E-2</v>
      </c>
    </row>
    <row r="1805" spans="1:48" x14ac:dyDescent="0.25">
      <c r="A1805" s="26">
        <v>6</v>
      </c>
      <c r="B1805" s="26" t="s">
        <v>645</v>
      </c>
      <c r="C1805" s="26" t="s">
        <v>190</v>
      </c>
      <c r="D1805" s="26" t="s">
        <v>1510</v>
      </c>
      <c r="E1805" s="26">
        <v>20000</v>
      </c>
      <c r="F18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805" s="26" t="s">
        <v>719</v>
      </c>
      <c r="H1805" s="27">
        <v>1</v>
      </c>
      <c r="I1805" s="28">
        <v>42796.567962962959</v>
      </c>
      <c r="J1805" s="26" t="s">
        <v>405</v>
      </c>
      <c r="K1805" s="28" t="s">
        <v>11</v>
      </c>
      <c r="L1805" t="str">
        <f>SUBSTITUTE(SUBSTITUTE(Table1[[#This Row],[PredictorSetsOrig]],"task","act"),"startend","se")</f>
        <v>order</v>
      </c>
      <c r="M1805" s="14" t="s">
        <v>436</v>
      </c>
      <c r="N1805" s="27">
        <v>10</v>
      </c>
      <c r="O1805" s="27">
        <f>IF(Table1[[#This Row],[Algorithm]]="None",0,IF(Table1[[#This Row],[NumPredictors]]&lt;=5,5,IF(Table1[[#This Row],[NumPredictors]]&lt;=10,10,IF(Table1[[#This Row],[NumPredictors]]&lt;=30,30,50))))</f>
        <v>10</v>
      </c>
      <c r="P1805" s="29">
        <v>0.76980000000000004</v>
      </c>
      <c r="Q1805" s="29">
        <v>0.77473333333333305</v>
      </c>
      <c r="R1805" s="28">
        <v>0.5</v>
      </c>
      <c r="S1805" s="27">
        <v>16.670000000000101</v>
      </c>
      <c r="T1805" s="28">
        <v>3.5799999999999299</v>
      </c>
      <c r="U1805" s="27">
        <v>0.17312731004148599</v>
      </c>
      <c r="V1805" s="17">
        <v>7.5322934809952402</v>
      </c>
      <c r="W1805" s="22">
        <f>IFERROR(Table1[[#This Row],[MutualInformation]]/Table1[[#This Row],[MutualInformationPotential]],0)</f>
        <v>2.298467398785034E-2</v>
      </c>
      <c r="X1805" s="27">
        <v>3.1416846855130101E-3</v>
      </c>
      <c r="Y1805" s="3">
        <v>0.38547687968466299</v>
      </c>
      <c r="Z1805" s="27">
        <f>IFERROR(Table1[[#This Row],[MutualInformationVsOutcome]]/Table1[[#This Row],[MutualInformationVsOutcomePotential]],0)</f>
        <v>8.1501248222281084E-3</v>
      </c>
      <c r="AA1805" s="26">
        <v>12</v>
      </c>
      <c r="AB1805" s="26">
        <v>3837</v>
      </c>
      <c r="AC1805" s="26">
        <v>4</v>
      </c>
      <c r="AD1805" s="26">
        <v>1147</v>
      </c>
      <c r="AE1805" s="27" t="s">
        <v>725</v>
      </c>
      <c r="AF18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805" s="17" t="str">
        <f>RIGHT(Table1[[#This Row],[AlgorithmFunc]],LEN(Table1[[#This Row],[AlgorithmFunc]])-16)</f>
        <v>Random</v>
      </c>
      <c r="AH1805" s="27">
        <f>Table1[[#This Row],['# CM TP]]+Table1[[#This Row],['# CM TN]]</f>
        <v>3849</v>
      </c>
      <c r="AI1805" s="27">
        <f>Table1[[#This Row],['# CM FP]]+Table1[[#This Row],['# CM FN]]</f>
        <v>1151</v>
      </c>
      <c r="AJ1805" s="27">
        <f>Table1[[#This Row],['# CM TP]]+Table1[[#This Row],['# CM FP]]</f>
        <v>16</v>
      </c>
      <c r="AK1805" s="27">
        <f>Table1[[#This Row],['# CM TN]]+Table1[[#This Row],['# CM FN]]</f>
        <v>4984</v>
      </c>
      <c r="AL1805" s="27">
        <f>Table1[[#This Row],[GT_T]]+Table1[[#This Row],[GT_F]]</f>
        <v>5000</v>
      </c>
      <c r="AM1805" s="27">
        <f>IFERROR((Table1[[#This Row],['# CM TP]]+Table1[[#This Row],['# CM TN]])/Table1[[#This Row],[GT_TOT]], 0)</f>
        <v>0.76980000000000004</v>
      </c>
      <c r="AN1805" s="27">
        <f>IFERROR(((Table1[[#This Row],[GT_T]]*Table1[[#This Row],[GT_ML_P]]/Table1[[#This Row],[GT_TOT]])+(Table1[[#This Row],[GT_F]]*Table1[[#This Row],[GT_ML_N]]/Table1[[#This Row],[GT_TOT]]))/Table1[[#This Row],[GT_TOT]],0)</f>
        <v>0.23192672000000003</v>
      </c>
      <c r="AO1805" s="27">
        <f>(Table1[[#This Row],[OBS_ACC]]-Table1[[#This Row],[EXP_ACC]])/(1-Table1[[#This Row],[EXP_ACC]])</f>
        <v>0.70028901408990563</v>
      </c>
      <c r="AP1805" s="27">
        <f>Table1[[#This Row],['# CM TP]]+Table1[[#This Row],['# CM FN]]</f>
        <v>1159</v>
      </c>
      <c r="AQ1805" s="27">
        <f>Table1[[#This Row],['# CM TN]]+Table1[[#This Row],['# CM FP]]</f>
        <v>3841</v>
      </c>
      <c r="AR1805" s="29">
        <f>IFERROR(Table1[[#This Row],[NUM_T]]/(Table1[[#This Row],[NUM_T]]+Table1[[#This Row],[NUM_F]]),0)</f>
        <v>0.23180000000000001</v>
      </c>
      <c r="AS1805" s="29">
        <f>IFERROR(((LEN(Table1[[#This Row],[Predictors]])-LEN(SUBSTITUTE(Table1[[#This Row],[Predictors]],"_","")))/Table1[[#This Row],[NumPredictors]])-Table1[[#This Row],[P_se]],0)</f>
        <v>0</v>
      </c>
      <c r="AT1805" s="29">
        <f>IFERROR((LEN(Table1[[#This Row],[Predictors]])-LEN(SUBSTITUTE(Table1[[#This Row],[Predictors]],".","")))/Table1[[#This Row],[NumPredictors]],0)</f>
        <v>1</v>
      </c>
      <c r="AU18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5" s="29">
        <f>1-(Table1[[#This Row],[P_2gram]]+Table1[[#This Row],[P_order]]+Table1[[#This Row],[P_se]])</f>
        <v>0</v>
      </c>
    </row>
    <row r="1806" spans="1:48" x14ac:dyDescent="0.25">
      <c r="A1806">
        <v>43</v>
      </c>
      <c r="B1806" t="s">
        <v>645</v>
      </c>
      <c r="C1806" t="s">
        <v>190</v>
      </c>
      <c r="D1806" s="26" t="s">
        <v>1510</v>
      </c>
      <c r="E1806">
        <v>4000</v>
      </c>
      <c r="F18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06" t="s">
        <v>528</v>
      </c>
      <c r="H1806" s="3">
        <v>1</v>
      </c>
      <c r="I1806" s="1">
        <v>42784.954768518517</v>
      </c>
      <c r="J1806" t="s">
        <v>37</v>
      </c>
      <c r="K1806" t="s">
        <v>11</v>
      </c>
      <c r="L1806" t="str">
        <f>SUBSTITUTE(SUBSTITUTE(Table1[[#This Row],[PredictorSetsOrig]],"task","act"),"startend","se")</f>
        <v>order</v>
      </c>
      <c r="M1806" s="14" t="s">
        <v>436</v>
      </c>
      <c r="N1806" s="3">
        <v>10</v>
      </c>
      <c r="O1806" s="3">
        <f>IF(Table1[[#This Row],[Algorithm]]="None",0,IF(Table1[[#This Row],[NumPredictors]]&lt;=5,5,IF(Table1[[#This Row],[NumPredictors]]&lt;=10,10,IF(Table1[[#This Row],[NumPredictors]]&lt;=30,30,50))))</f>
        <v>10</v>
      </c>
      <c r="P1806" s="2">
        <v>0.76900000000000002</v>
      </c>
      <c r="Q1806" s="2">
        <v>0.78433333333333299</v>
      </c>
      <c r="R1806">
        <v>0.82999999999992702</v>
      </c>
      <c r="S1806">
        <v>3.9799999999995599</v>
      </c>
      <c r="T1806">
        <v>0.82999999999992702</v>
      </c>
      <c r="U1806" s="3">
        <v>3.20818933144142</v>
      </c>
      <c r="V1806" s="17">
        <v>7.01301931468352</v>
      </c>
      <c r="W1806" s="22">
        <f>IFERROR(Table1[[#This Row],[MutualInformation]]/Table1[[#This Row],[MutualInformationPotential]],0)</f>
        <v>0.45746192723642848</v>
      </c>
      <c r="X1806" s="3">
        <v>0.21310147685547701</v>
      </c>
      <c r="Y1806" s="27">
        <v>0.56006170686872503</v>
      </c>
      <c r="Z1806" s="3">
        <f>IFERROR(Table1[[#This Row],[MutualInformationVsOutcome]]/Table1[[#This Row],[MutualInformationVsOutcomePotential]],0)</f>
        <v>0.38049642430816405</v>
      </c>
      <c r="AA1806">
        <v>255</v>
      </c>
      <c r="AB1806">
        <v>514</v>
      </c>
      <c r="AC1806">
        <v>122</v>
      </c>
      <c r="AD1806">
        <v>109</v>
      </c>
      <c r="AE1806" s="3" t="s">
        <v>542</v>
      </c>
      <c r="AF18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806" s="17" t="str">
        <f>RIGHT(Table1[[#This Row],[AlgorithmFunc]],LEN(Table1[[#This Row],[AlgorithmFunc]])-16)</f>
        <v>Cluster</v>
      </c>
      <c r="AH1806" s="3">
        <f>Table1[[#This Row],['# CM TP]]+Table1[[#This Row],['# CM TN]]</f>
        <v>769</v>
      </c>
      <c r="AI1806" s="3">
        <f>Table1[[#This Row],['# CM FP]]+Table1[[#This Row],['# CM FN]]</f>
        <v>231</v>
      </c>
      <c r="AJ1806" s="3">
        <f>Table1[[#This Row],['# CM TP]]+Table1[[#This Row],['# CM FP]]</f>
        <v>377</v>
      </c>
      <c r="AK1806" s="3">
        <f>Table1[[#This Row],['# CM TN]]+Table1[[#This Row],['# CM FN]]</f>
        <v>623</v>
      </c>
      <c r="AL1806" s="3">
        <f>Table1[[#This Row],[GT_T]]+Table1[[#This Row],[GT_F]]</f>
        <v>1000</v>
      </c>
      <c r="AM1806" s="3">
        <f>IFERROR((Table1[[#This Row],['# CM TP]]+Table1[[#This Row],['# CM TN]])/Table1[[#This Row],[GT_TOT]], 0)</f>
        <v>0.76900000000000002</v>
      </c>
      <c r="AN1806" s="3">
        <f>IFERROR(((Table1[[#This Row],[GT_T]]*Table1[[#This Row],[GT_ML_P]]/Table1[[#This Row],[GT_TOT]])+(Table1[[#This Row],[GT_F]]*Table1[[#This Row],[GT_ML_N]]/Table1[[#This Row],[GT_TOT]]))/Table1[[#This Row],[GT_TOT]],0)</f>
        <v>0.43382600000000004</v>
      </c>
      <c r="AO1806" s="3">
        <f>(Table1[[#This Row],[OBS_ACC]]-Table1[[#This Row],[EXP_ACC]])/(1-Table1[[#This Row],[EXP_ACC]])</f>
        <v>0.59199821962859478</v>
      </c>
      <c r="AP1806" s="3">
        <f>Table1[[#This Row],['# CM TP]]+Table1[[#This Row],['# CM FN]]</f>
        <v>364</v>
      </c>
      <c r="AQ1806" s="3">
        <f>Table1[[#This Row],['# CM TN]]+Table1[[#This Row],['# CM FP]]</f>
        <v>636</v>
      </c>
      <c r="AR1806" s="2">
        <f>IFERROR(Table1[[#This Row],[NUM_T]]/(Table1[[#This Row],[NUM_T]]+Table1[[#This Row],[NUM_F]]),0)</f>
        <v>0.36399999999999999</v>
      </c>
      <c r="AS1806" s="2">
        <f>IFERROR(((LEN(Table1[[#This Row],[Predictors]])-LEN(SUBSTITUTE(Table1[[#This Row],[Predictors]],"_","")))/Table1[[#This Row],[NumPredictors]])-Table1[[#This Row],[P_se]],0)</f>
        <v>0</v>
      </c>
      <c r="AT1806" s="2">
        <f>IFERROR((LEN(Table1[[#This Row],[Predictors]])-LEN(SUBSTITUTE(Table1[[#This Row],[Predictors]],".","")))/Table1[[#This Row],[NumPredictors]],0)</f>
        <v>1</v>
      </c>
      <c r="AU18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6" s="2">
        <f>1-(Table1[[#This Row],[P_2gram]]+Table1[[#This Row],[P_order]]+Table1[[#This Row],[P_se]])</f>
        <v>0</v>
      </c>
    </row>
    <row r="1807" spans="1:48" x14ac:dyDescent="0.25">
      <c r="A1807" s="26">
        <v>2</v>
      </c>
      <c r="B1807" s="26" t="s">
        <v>645</v>
      </c>
      <c r="C1807" s="26" t="s">
        <v>190</v>
      </c>
      <c r="D1807" s="26" t="s">
        <v>1510</v>
      </c>
      <c r="E1807" s="26">
        <v>20000</v>
      </c>
      <c r="F18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807" s="26" t="s">
        <v>719</v>
      </c>
      <c r="H1807" s="27">
        <v>1</v>
      </c>
      <c r="I1807" s="28">
        <v>42796.56689814815</v>
      </c>
      <c r="J1807" s="26" t="s">
        <v>405</v>
      </c>
      <c r="K1807" s="28" t="s">
        <v>11</v>
      </c>
      <c r="L1807" t="str">
        <f>SUBSTITUTE(SUBSTITUTE(Table1[[#This Row],[PredictorSetsOrig]],"task","act"),"startend","se")</f>
        <v>act,se,2gram</v>
      </c>
      <c r="M1807" s="14" t="s">
        <v>16</v>
      </c>
      <c r="N1807" s="27">
        <v>10</v>
      </c>
      <c r="O1807" s="27">
        <f>IF(Table1[[#This Row],[Algorithm]]="None",0,IF(Table1[[#This Row],[NumPredictors]]&lt;=5,5,IF(Table1[[#This Row],[NumPredictors]]&lt;=10,10,IF(Table1[[#This Row],[NumPredictors]]&lt;=30,30,50))))</f>
        <v>10</v>
      </c>
      <c r="P1807" s="29">
        <v>0.76819999999999999</v>
      </c>
      <c r="Q1807" s="29">
        <v>0.77373333333333305</v>
      </c>
      <c r="R1807" s="28">
        <v>0.39000000000123702</v>
      </c>
      <c r="S1807" s="27">
        <v>15.049999999999301</v>
      </c>
      <c r="T1807" s="28">
        <v>2.9800000000013802</v>
      </c>
      <c r="U1807" s="27">
        <v>6.4863360120183303E-2</v>
      </c>
      <c r="V1807" s="17">
        <v>8.0938529963357908</v>
      </c>
      <c r="W1807" s="22">
        <f>IFERROR(Table1[[#This Row],[MutualInformation]]/Table1[[#This Row],[MutualInformationPotential]],0)</f>
        <v>8.0139039033137772E-3</v>
      </c>
      <c r="X1807" s="27">
        <v>7.2255341213711699E-4</v>
      </c>
      <c r="Y1807" s="3">
        <v>0.49001185436299</v>
      </c>
      <c r="Z1807" s="27">
        <f>IFERROR(Table1[[#This Row],[MutualInformationVsOutcome]]/Table1[[#This Row],[MutualInformationVsOutcomePotential]],0)</f>
        <v>1.4745631267970617E-3</v>
      </c>
      <c r="AA1807" s="26">
        <v>0</v>
      </c>
      <c r="AB1807" s="26">
        <v>3841</v>
      </c>
      <c r="AC1807" s="26">
        <v>0</v>
      </c>
      <c r="AD1807" s="26">
        <v>1159</v>
      </c>
      <c r="AE1807" s="27" t="s">
        <v>721</v>
      </c>
      <c r="AF18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807" s="17" t="str">
        <f>RIGHT(Table1[[#This Row],[AlgorithmFunc]],LEN(Table1[[#This Row],[AlgorithmFunc]])-16)</f>
        <v>Random</v>
      </c>
      <c r="AH1807" s="27">
        <f>Table1[[#This Row],['# CM TP]]+Table1[[#This Row],['# CM TN]]</f>
        <v>3841</v>
      </c>
      <c r="AI1807" s="27">
        <f>Table1[[#This Row],['# CM FP]]+Table1[[#This Row],['# CM FN]]</f>
        <v>1159</v>
      </c>
      <c r="AJ1807" s="27">
        <f>Table1[[#This Row],['# CM TP]]+Table1[[#This Row],['# CM FP]]</f>
        <v>0</v>
      </c>
      <c r="AK1807" s="27">
        <f>Table1[[#This Row],['# CM TN]]+Table1[[#This Row],['# CM FN]]</f>
        <v>5000</v>
      </c>
      <c r="AL1807" s="27">
        <f>Table1[[#This Row],[GT_T]]+Table1[[#This Row],[GT_F]]</f>
        <v>5000</v>
      </c>
      <c r="AM1807" s="27">
        <f>IFERROR((Table1[[#This Row],['# CM TP]]+Table1[[#This Row],['# CM TN]])/Table1[[#This Row],[GT_TOT]], 0)</f>
        <v>0.76819999999999999</v>
      </c>
      <c r="AN1807" s="27">
        <f>IFERROR(((Table1[[#This Row],[GT_T]]*Table1[[#This Row],[GT_ML_P]]/Table1[[#This Row],[GT_TOT]])+(Table1[[#This Row],[GT_F]]*Table1[[#This Row],[GT_ML_N]]/Table1[[#This Row],[GT_TOT]]))/Table1[[#This Row],[GT_TOT]],0)</f>
        <v>0.23180000000000001</v>
      </c>
      <c r="AO1807" s="27">
        <f>(Table1[[#This Row],[OBS_ACC]]-Table1[[#This Row],[EXP_ACC]])/(1-Table1[[#This Row],[EXP_ACC]])</f>
        <v>0.69825566258786775</v>
      </c>
      <c r="AP1807" s="27">
        <f>Table1[[#This Row],['# CM TP]]+Table1[[#This Row],['# CM FN]]</f>
        <v>1159</v>
      </c>
      <c r="AQ1807" s="27">
        <f>Table1[[#This Row],['# CM TN]]+Table1[[#This Row],['# CM FP]]</f>
        <v>3841</v>
      </c>
      <c r="AR1807" s="29">
        <f>IFERROR(Table1[[#This Row],[NUM_T]]/(Table1[[#This Row],[NUM_T]]+Table1[[#This Row],[NUM_F]]),0)</f>
        <v>0.23180000000000001</v>
      </c>
      <c r="AS1807" s="29">
        <f>IFERROR(((LEN(Table1[[#This Row],[Predictors]])-LEN(SUBSTITUTE(Table1[[#This Row],[Predictors]],"_","")))/Table1[[#This Row],[NumPredictors]])-Table1[[#This Row],[P_se]],0)</f>
        <v>1</v>
      </c>
      <c r="AT1807" s="29">
        <f>IFERROR((LEN(Table1[[#This Row],[Predictors]])-LEN(SUBSTITUTE(Table1[[#This Row],[Predictors]],".","")))/Table1[[#This Row],[NumPredictors]],0)</f>
        <v>0</v>
      </c>
      <c r="AU180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7" s="29">
        <f>1-(Table1[[#This Row],[P_2gram]]+Table1[[#This Row],[P_order]]+Table1[[#This Row],[P_se]])</f>
        <v>0</v>
      </c>
    </row>
    <row r="1808" spans="1:48" x14ac:dyDescent="0.25">
      <c r="A1808" s="26">
        <v>20</v>
      </c>
      <c r="B1808" s="26" t="s">
        <v>645</v>
      </c>
      <c r="C1808" s="26" t="s">
        <v>190</v>
      </c>
      <c r="D1808" s="26" t="s">
        <v>1510</v>
      </c>
      <c r="E1808" s="26">
        <v>4000</v>
      </c>
      <c r="F18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08" s="26" t="s">
        <v>450</v>
      </c>
      <c r="H1808" s="27">
        <v>1</v>
      </c>
      <c r="I1808" s="28">
        <v>42784.564583333333</v>
      </c>
      <c r="J1808" s="26" t="s">
        <v>449</v>
      </c>
      <c r="K1808" s="26" t="s">
        <v>11</v>
      </c>
      <c r="L1808" t="str">
        <f>SUBSTITUTE(SUBSTITUTE(Table1[[#This Row],[PredictorSetsOrig]],"task","act"),"startend","se")</f>
        <v>2gram</v>
      </c>
      <c r="M1808" s="14" t="s">
        <v>434</v>
      </c>
      <c r="N1808" s="27">
        <v>30</v>
      </c>
      <c r="O1808" s="27">
        <f>IF(Table1[[#This Row],[Algorithm]]="None",0,IF(Table1[[#This Row],[NumPredictors]]&lt;=5,5,IF(Table1[[#This Row],[NumPredictors]]&lt;=10,10,IF(Table1[[#This Row],[NumPredictors]]&lt;=30,30,50))))</f>
        <v>30</v>
      </c>
      <c r="P1808" s="29">
        <v>0.76800000000000002</v>
      </c>
      <c r="Q1808" s="29">
        <v>0.76433333299999995</v>
      </c>
      <c r="R1808" s="26">
        <v>2.4700000000000002</v>
      </c>
      <c r="S1808" s="26">
        <v>7.03</v>
      </c>
      <c r="T1808" s="26">
        <v>0.66</v>
      </c>
      <c r="U1808" s="27">
        <v>2.3445415399999998</v>
      </c>
      <c r="V1808" s="17">
        <v>7.30761563701172</v>
      </c>
      <c r="W1808" s="22">
        <f>IFERROR(Table1[[#This Row],[MutualInformation]]/Table1[[#This Row],[MutualInformationPotential]],0)</f>
        <v>0.32083536634375392</v>
      </c>
      <c r="X1808" s="27">
        <v>0.16672608316618301</v>
      </c>
      <c r="Y1808" s="3">
        <v>0.62240735263359004</v>
      </c>
      <c r="Z1808" s="27">
        <f>IFERROR(Table1[[#This Row],[MutualInformationVsOutcome]]/Table1[[#This Row],[MutualInformationVsOutcomePotential]],0)</f>
        <v>0.26787293315336896</v>
      </c>
      <c r="AA1808" s="26">
        <v>176</v>
      </c>
      <c r="AB1808" s="26">
        <v>592</v>
      </c>
      <c r="AC1808" s="26">
        <v>44</v>
      </c>
      <c r="AD1808" s="26">
        <v>188</v>
      </c>
      <c r="AE1808" s="27" t="s">
        <v>465</v>
      </c>
      <c r="AF18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08" s="17" t="str">
        <f>RIGHT(Table1[[#This Row],[AlgorithmFunc]],LEN(Table1[[#This Row],[AlgorithmFunc]])-16)</f>
        <v>MRMR</v>
      </c>
      <c r="AH1808" s="27">
        <f>Table1[[#This Row],['# CM TP]]+Table1[[#This Row],['# CM TN]]</f>
        <v>768</v>
      </c>
      <c r="AI1808" s="27">
        <f>Table1[[#This Row],['# CM FP]]+Table1[[#This Row],['# CM FN]]</f>
        <v>232</v>
      </c>
      <c r="AJ1808" s="27">
        <f>Table1[[#This Row],['# CM TP]]+Table1[[#This Row],['# CM FP]]</f>
        <v>220</v>
      </c>
      <c r="AK1808" s="27">
        <f>Table1[[#This Row],['# CM TN]]+Table1[[#This Row],['# CM FN]]</f>
        <v>780</v>
      </c>
      <c r="AL1808" s="27">
        <f>Table1[[#This Row],[GT_T]]+Table1[[#This Row],[GT_F]]</f>
        <v>1000</v>
      </c>
      <c r="AM1808" s="27">
        <f>IFERROR((Table1[[#This Row],['# CM TP]]+Table1[[#This Row],['# CM TN]])/Table1[[#This Row],[GT_TOT]], 0)</f>
        <v>0.76800000000000002</v>
      </c>
      <c r="AN1808" s="27">
        <f>IFERROR(((Table1[[#This Row],[GT_T]]*Table1[[#This Row],[GT_ML_P]]/Table1[[#This Row],[GT_TOT]])+(Table1[[#This Row],[GT_F]]*Table1[[#This Row],[GT_ML_N]]/Table1[[#This Row],[GT_TOT]]))/Table1[[#This Row],[GT_TOT]],0)</f>
        <v>0.34992000000000001</v>
      </c>
      <c r="AO1808" s="27">
        <f>(Table1[[#This Row],[OBS_ACC]]-Table1[[#This Row],[EXP_ACC]])/(1-Table1[[#This Row],[EXP_ACC]])</f>
        <v>0.64312084666502589</v>
      </c>
      <c r="AP1808" s="27">
        <f>Table1[[#This Row],['# CM TP]]+Table1[[#This Row],['# CM FN]]</f>
        <v>364</v>
      </c>
      <c r="AQ1808" s="27">
        <f>Table1[[#This Row],['# CM TN]]+Table1[[#This Row],['# CM FP]]</f>
        <v>636</v>
      </c>
      <c r="AR1808" s="29">
        <f>IFERROR(Table1[[#This Row],[NUM_T]]/(Table1[[#This Row],[NUM_T]]+Table1[[#This Row],[NUM_F]]),0)</f>
        <v>0.36399999999999999</v>
      </c>
      <c r="AS1808" s="29">
        <f>IFERROR(((LEN(Table1[[#This Row],[Predictors]])-LEN(SUBSTITUTE(Table1[[#This Row],[Predictors]],"_","")))/Table1[[#This Row],[NumPredictors]])-Table1[[#This Row],[P_se]],0)</f>
        <v>1</v>
      </c>
      <c r="AT1808" s="29">
        <f>IFERROR((LEN(Table1[[#This Row],[Predictors]])-LEN(SUBSTITUTE(Table1[[#This Row],[Predictors]],".","")))/Table1[[#This Row],[NumPredictors]],0)</f>
        <v>0</v>
      </c>
      <c r="AU18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8" s="29">
        <f>1-(Table1[[#This Row],[P_2gram]]+Table1[[#This Row],[P_order]]+Table1[[#This Row],[P_se]])</f>
        <v>0</v>
      </c>
    </row>
    <row r="1809" spans="1:48" x14ac:dyDescent="0.25">
      <c r="A1809">
        <v>86</v>
      </c>
      <c r="B1809" t="s">
        <v>645</v>
      </c>
      <c r="C1809" t="s">
        <v>190</v>
      </c>
      <c r="D1809" s="26" t="s">
        <v>1510</v>
      </c>
      <c r="E1809">
        <v>4000</v>
      </c>
      <c r="F18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09" t="s">
        <v>528</v>
      </c>
      <c r="H1809" s="3">
        <v>1</v>
      </c>
      <c r="I1809" s="1">
        <v>42785.162986111114</v>
      </c>
      <c r="J1809" t="s">
        <v>167</v>
      </c>
      <c r="K1809" t="s">
        <v>11</v>
      </c>
      <c r="L1809" t="str">
        <f>SUBSTITUTE(SUBSTITUTE(Table1[[#This Row],[PredictorSetsOrig]],"task","act"),"startend","se")</f>
        <v>2gram</v>
      </c>
      <c r="M1809" s="14" t="s">
        <v>434</v>
      </c>
      <c r="N1809" s="3">
        <v>10</v>
      </c>
      <c r="O1809" s="3">
        <f>IF(Table1[[#This Row],[Algorithm]]="None",0,IF(Table1[[#This Row],[NumPredictors]]&lt;=5,5,IF(Table1[[#This Row],[NumPredictors]]&lt;=10,10,IF(Table1[[#This Row],[NumPredictors]]&lt;=30,30,50))))</f>
        <v>10</v>
      </c>
      <c r="P1809" s="2">
        <v>0.76800000000000002</v>
      </c>
      <c r="Q1809" s="2">
        <v>0.74133333333333296</v>
      </c>
      <c r="R1809">
        <v>340.86000000000098</v>
      </c>
      <c r="S1809">
        <v>4.1399999999994197</v>
      </c>
      <c r="T1809">
        <v>0.69000000000232797</v>
      </c>
      <c r="U1809" s="3">
        <v>3.1501303767073798</v>
      </c>
      <c r="V1809" s="17">
        <v>7.30761563701172</v>
      </c>
      <c r="W1809" s="22">
        <f>IFERROR(Table1[[#This Row],[MutualInformation]]/Table1[[#This Row],[MutualInformationPotential]],0)</f>
        <v>0.43107499534493204</v>
      </c>
      <c r="X1809" s="3">
        <v>0.22141410453117399</v>
      </c>
      <c r="Y1809" s="3">
        <v>0.62240735263359004</v>
      </c>
      <c r="Z1809" s="3">
        <f>IFERROR(Table1[[#This Row],[MutualInformationVsOutcome]]/Table1[[#This Row],[MutualInformationVsOutcomePotential]],0)</f>
        <v>0.35573825340318566</v>
      </c>
      <c r="AA1809">
        <v>239</v>
      </c>
      <c r="AB1809">
        <v>529</v>
      </c>
      <c r="AC1809">
        <v>107</v>
      </c>
      <c r="AD1809">
        <v>125</v>
      </c>
      <c r="AE1809" s="3" t="s">
        <v>553</v>
      </c>
      <c r="AF18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809" s="17" t="str">
        <f>RIGHT(Table1[[#This Row],[AlgorithmFunc]],LEN(Table1[[#This Row],[AlgorithmFunc]])-16)</f>
        <v>LASSORepeated1se</v>
      </c>
      <c r="AH1809" s="3">
        <f>Table1[[#This Row],['# CM TP]]+Table1[[#This Row],['# CM TN]]</f>
        <v>768</v>
      </c>
      <c r="AI1809" s="3">
        <f>Table1[[#This Row],['# CM FP]]+Table1[[#This Row],['# CM FN]]</f>
        <v>232</v>
      </c>
      <c r="AJ1809" s="3">
        <f>Table1[[#This Row],['# CM TP]]+Table1[[#This Row],['# CM FP]]</f>
        <v>346</v>
      </c>
      <c r="AK1809" s="3">
        <f>Table1[[#This Row],['# CM TN]]+Table1[[#This Row],['# CM FN]]</f>
        <v>654</v>
      </c>
      <c r="AL1809" s="3">
        <f>Table1[[#This Row],[GT_T]]+Table1[[#This Row],[GT_F]]</f>
        <v>1000</v>
      </c>
      <c r="AM1809" s="3">
        <f>IFERROR((Table1[[#This Row],['# CM TP]]+Table1[[#This Row],['# CM TN]])/Table1[[#This Row],[GT_TOT]], 0)</f>
        <v>0.76800000000000002</v>
      </c>
      <c r="AN1809" s="3">
        <f>IFERROR(((Table1[[#This Row],[GT_T]]*Table1[[#This Row],[GT_ML_P]]/Table1[[#This Row],[GT_TOT]])+(Table1[[#This Row],[GT_F]]*Table1[[#This Row],[GT_ML_N]]/Table1[[#This Row],[GT_TOT]]))/Table1[[#This Row],[GT_TOT]],0)</f>
        <v>0.41745599999999999</v>
      </c>
      <c r="AO1809" s="3">
        <f>(Table1[[#This Row],[OBS_ACC]]-Table1[[#This Row],[EXP_ACC]])/(1-Table1[[#This Row],[EXP_ACC]])</f>
        <v>0.60174682084100095</v>
      </c>
      <c r="AP1809" s="3">
        <f>Table1[[#This Row],['# CM TP]]+Table1[[#This Row],['# CM FN]]</f>
        <v>364</v>
      </c>
      <c r="AQ1809" s="3">
        <f>Table1[[#This Row],['# CM TN]]+Table1[[#This Row],['# CM FP]]</f>
        <v>636</v>
      </c>
      <c r="AR1809" s="2">
        <f>IFERROR(Table1[[#This Row],[NUM_T]]/(Table1[[#This Row],[NUM_T]]+Table1[[#This Row],[NUM_F]]),0)</f>
        <v>0.36399999999999999</v>
      </c>
      <c r="AS1809" s="2">
        <f>IFERROR(((LEN(Table1[[#This Row],[Predictors]])-LEN(SUBSTITUTE(Table1[[#This Row],[Predictors]],"_","")))/Table1[[#This Row],[NumPredictors]])-Table1[[#This Row],[P_se]],0)</f>
        <v>1</v>
      </c>
      <c r="AT1809" s="2">
        <f>IFERROR((LEN(Table1[[#This Row],[Predictors]])-LEN(SUBSTITUTE(Table1[[#This Row],[Predictors]],".","")))/Table1[[#This Row],[NumPredictors]],0)</f>
        <v>0</v>
      </c>
      <c r="AU18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09" s="2">
        <f>1-(Table1[[#This Row],[P_2gram]]+Table1[[#This Row],[P_order]]+Table1[[#This Row],[P_se]])</f>
        <v>0</v>
      </c>
    </row>
    <row r="1810" spans="1:48" x14ac:dyDescent="0.25">
      <c r="A1810">
        <v>108</v>
      </c>
      <c r="B1810" t="s">
        <v>645</v>
      </c>
      <c r="C1810" t="s">
        <v>190</v>
      </c>
      <c r="D1810" s="26" t="s">
        <v>1510</v>
      </c>
      <c r="E1810">
        <v>4000</v>
      </c>
      <c r="F18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10" t="s">
        <v>528</v>
      </c>
      <c r="H1810" s="3">
        <v>1</v>
      </c>
      <c r="I1810" s="1">
        <v>42785.463321759256</v>
      </c>
      <c r="J1810" t="s">
        <v>159</v>
      </c>
      <c r="K1810" t="s">
        <v>11</v>
      </c>
      <c r="L1810" t="str">
        <f>SUBSTITUTE(SUBSTITUTE(Table1[[#This Row],[PredictorSetsOrig]],"task","act"),"startend","se")</f>
        <v>2gram</v>
      </c>
      <c r="M1810" s="14" t="s">
        <v>434</v>
      </c>
      <c r="N1810" s="3">
        <v>10</v>
      </c>
      <c r="O1810" s="3">
        <f>IF(Table1[[#This Row],[Algorithm]]="None",0,IF(Table1[[#This Row],[NumPredictors]]&lt;=5,5,IF(Table1[[#This Row],[NumPredictors]]&lt;=10,10,IF(Table1[[#This Row],[NumPredictors]]&lt;=30,30,50))))</f>
        <v>10</v>
      </c>
      <c r="P1810" s="2">
        <v>0.76800000000000002</v>
      </c>
      <c r="Q1810" s="2">
        <v>0.74133333333333296</v>
      </c>
      <c r="R1810">
        <v>336.97000000000099</v>
      </c>
      <c r="S1810">
        <v>3.79000000000087</v>
      </c>
      <c r="T1810">
        <v>0.65999999999621695</v>
      </c>
      <c r="U1810" s="3">
        <v>3.1501303767073798</v>
      </c>
      <c r="V1810" s="17">
        <v>7.30761563701172</v>
      </c>
      <c r="W1810" s="22">
        <f>IFERROR(Table1[[#This Row],[MutualInformation]]/Table1[[#This Row],[MutualInformationPotential]],0)</f>
        <v>0.43107499534493204</v>
      </c>
      <c r="X1810" s="3">
        <v>0.22141410453117399</v>
      </c>
      <c r="Y1810" s="3">
        <v>0.62240735263359004</v>
      </c>
      <c r="Z1810" s="3">
        <f>IFERROR(Table1[[#This Row],[MutualInformationVsOutcome]]/Table1[[#This Row],[MutualInformationVsOutcomePotential]],0)</f>
        <v>0.35573825340318566</v>
      </c>
      <c r="AA1810">
        <v>239</v>
      </c>
      <c r="AB1810">
        <v>529</v>
      </c>
      <c r="AC1810">
        <v>107</v>
      </c>
      <c r="AD1810">
        <v>125</v>
      </c>
      <c r="AE1810" s="3" t="s">
        <v>553</v>
      </c>
      <c r="AF18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810" s="17" t="str">
        <f>RIGHT(Table1[[#This Row],[AlgorithmFunc]],LEN(Table1[[#This Row],[AlgorithmFunc]])-16)</f>
        <v>LASSORepeated</v>
      </c>
      <c r="AH1810" s="3">
        <f>Table1[[#This Row],['# CM TP]]+Table1[[#This Row],['# CM TN]]</f>
        <v>768</v>
      </c>
      <c r="AI1810" s="3">
        <f>Table1[[#This Row],['# CM FP]]+Table1[[#This Row],['# CM FN]]</f>
        <v>232</v>
      </c>
      <c r="AJ1810" s="3">
        <f>Table1[[#This Row],['# CM TP]]+Table1[[#This Row],['# CM FP]]</f>
        <v>346</v>
      </c>
      <c r="AK1810" s="3">
        <f>Table1[[#This Row],['# CM TN]]+Table1[[#This Row],['# CM FN]]</f>
        <v>654</v>
      </c>
      <c r="AL1810" s="3">
        <f>Table1[[#This Row],[GT_T]]+Table1[[#This Row],[GT_F]]</f>
        <v>1000</v>
      </c>
      <c r="AM1810" s="3">
        <f>IFERROR((Table1[[#This Row],['# CM TP]]+Table1[[#This Row],['# CM TN]])/Table1[[#This Row],[GT_TOT]], 0)</f>
        <v>0.76800000000000002</v>
      </c>
      <c r="AN1810" s="3">
        <f>IFERROR(((Table1[[#This Row],[GT_T]]*Table1[[#This Row],[GT_ML_P]]/Table1[[#This Row],[GT_TOT]])+(Table1[[#This Row],[GT_F]]*Table1[[#This Row],[GT_ML_N]]/Table1[[#This Row],[GT_TOT]]))/Table1[[#This Row],[GT_TOT]],0)</f>
        <v>0.41745599999999999</v>
      </c>
      <c r="AO1810" s="3">
        <f>(Table1[[#This Row],[OBS_ACC]]-Table1[[#This Row],[EXP_ACC]])/(1-Table1[[#This Row],[EXP_ACC]])</f>
        <v>0.60174682084100095</v>
      </c>
      <c r="AP1810" s="3">
        <f>Table1[[#This Row],['# CM TP]]+Table1[[#This Row],['# CM FN]]</f>
        <v>364</v>
      </c>
      <c r="AQ1810" s="3">
        <f>Table1[[#This Row],['# CM TN]]+Table1[[#This Row],['# CM FP]]</f>
        <v>636</v>
      </c>
      <c r="AR1810" s="2">
        <f>IFERROR(Table1[[#This Row],[NUM_T]]/(Table1[[#This Row],[NUM_T]]+Table1[[#This Row],[NUM_F]]),0)</f>
        <v>0.36399999999999999</v>
      </c>
      <c r="AS1810" s="2">
        <f>IFERROR(((LEN(Table1[[#This Row],[Predictors]])-LEN(SUBSTITUTE(Table1[[#This Row],[Predictors]],"_","")))/Table1[[#This Row],[NumPredictors]])-Table1[[#This Row],[P_se]],0)</f>
        <v>1</v>
      </c>
      <c r="AT1810" s="2">
        <f>IFERROR((LEN(Table1[[#This Row],[Predictors]])-LEN(SUBSTITUTE(Table1[[#This Row],[Predictors]],".","")))/Table1[[#This Row],[NumPredictors]],0)</f>
        <v>0</v>
      </c>
      <c r="AU18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0" s="2">
        <f>1-(Table1[[#This Row],[P_2gram]]+Table1[[#This Row],[P_order]]+Table1[[#This Row],[P_se]])</f>
        <v>0</v>
      </c>
    </row>
    <row r="1811" spans="1:48" x14ac:dyDescent="0.25">
      <c r="A1811">
        <v>28</v>
      </c>
      <c r="B1811" t="s">
        <v>645</v>
      </c>
      <c r="C1811" t="s">
        <v>190</v>
      </c>
      <c r="D1811" s="26" t="s">
        <v>1510</v>
      </c>
      <c r="E1811">
        <v>4000</v>
      </c>
      <c r="F18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11" t="s">
        <v>483</v>
      </c>
      <c r="H1811" s="3">
        <v>1</v>
      </c>
      <c r="I1811" s="1">
        <v>42784.855138888888</v>
      </c>
      <c r="J1811" t="s">
        <v>484</v>
      </c>
      <c r="K1811" t="s">
        <v>11</v>
      </c>
      <c r="L1811" t="str">
        <f>SUBSTITUTE(SUBSTITUTE(Table1[[#This Row],[PredictorSetsOrig]],"task","act"),"startend","se")</f>
        <v>act,2gram</v>
      </c>
      <c r="M1811" s="14" t="s">
        <v>22</v>
      </c>
      <c r="N1811" s="3">
        <v>5</v>
      </c>
      <c r="O1811" s="3">
        <f>IF(Table1[[#This Row],[Algorithm]]="None",0,IF(Table1[[#This Row],[NumPredictors]]&lt;=5,5,IF(Table1[[#This Row],[NumPredictors]]&lt;=10,10,IF(Table1[[#This Row],[NumPredictors]]&lt;=30,30,50))))</f>
        <v>5</v>
      </c>
      <c r="P1811" s="2">
        <v>0.76700000000000002</v>
      </c>
      <c r="Q1811" s="2">
        <v>0.77533333333333299</v>
      </c>
      <c r="R1811">
        <v>0.5</v>
      </c>
      <c r="S1811">
        <v>3.3299999999999801</v>
      </c>
      <c r="T1811">
        <v>0.68000000000000704</v>
      </c>
      <c r="U1811" s="3">
        <v>2.32863430989801</v>
      </c>
      <c r="V1811" s="17">
        <v>7.30761563701172</v>
      </c>
      <c r="W1811" s="22">
        <f>IFERROR(Table1[[#This Row],[MutualInformation]]/Table1[[#This Row],[MutualInformationPotential]],0)</f>
        <v>0.31865856464917347</v>
      </c>
      <c r="X1811" s="3">
        <v>0.17080104230106</v>
      </c>
      <c r="Y1811" s="3">
        <v>0.62240735263359004</v>
      </c>
      <c r="Z1811" s="3">
        <f>IFERROR(Table1[[#This Row],[MutualInformationVsOutcome]]/Table1[[#This Row],[MutualInformationVsOutcomePotential]],0)</f>
        <v>0.27442002665673881</v>
      </c>
      <c r="AA1811">
        <v>220</v>
      </c>
      <c r="AB1811">
        <v>547</v>
      </c>
      <c r="AC1811">
        <v>89</v>
      </c>
      <c r="AD1811">
        <v>144</v>
      </c>
      <c r="AE1811" s="3" t="s">
        <v>503</v>
      </c>
      <c r="AF18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11" s="17" t="str">
        <f>RIGHT(Table1[[#This Row],[AlgorithmFunc]],LEN(Table1[[#This Row],[AlgorithmFunc]])-16)</f>
        <v>MRMREnsemble5</v>
      </c>
      <c r="AH1811" s="3">
        <f>Table1[[#This Row],['# CM TP]]+Table1[[#This Row],['# CM TN]]</f>
        <v>767</v>
      </c>
      <c r="AI1811" s="3">
        <f>Table1[[#This Row],['# CM FP]]+Table1[[#This Row],['# CM FN]]</f>
        <v>233</v>
      </c>
      <c r="AJ1811" s="3">
        <f>Table1[[#This Row],['# CM TP]]+Table1[[#This Row],['# CM FP]]</f>
        <v>309</v>
      </c>
      <c r="AK1811" s="3">
        <f>Table1[[#This Row],['# CM TN]]+Table1[[#This Row],['# CM FN]]</f>
        <v>691</v>
      </c>
      <c r="AL1811" s="3">
        <f>Table1[[#This Row],[GT_T]]+Table1[[#This Row],[GT_F]]</f>
        <v>1000</v>
      </c>
      <c r="AM1811" s="3">
        <f>IFERROR((Table1[[#This Row],['# CM TP]]+Table1[[#This Row],['# CM TN]])/Table1[[#This Row],[GT_TOT]], 0)</f>
        <v>0.76700000000000002</v>
      </c>
      <c r="AN1811" s="3">
        <f>IFERROR(((Table1[[#This Row],[GT_T]]*Table1[[#This Row],[GT_ML_P]]/Table1[[#This Row],[GT_TOT]])+(Table1[[#This Row],[GT_F]]*Table1[[#This Row],[GT_ML_N]]/Table1[[#This Row],[GT_TOT]]))/Table1[[#This Row],[GT_TOT]],0)</f>
        <v>0.39800599999999997</v>
      </c>
      <c r="AO1811" s="3">
        <f>(Table1[[#This Row],[OBS_ACC]]-Table1[[#This Row],[EXP_ACC]])/(1-Table1[[#This Row],[EXP_ACC]])</f>
        <v>0.6129529530194654</v>
      </c>
      <c r="AP1811" s="3">
        <f>Table1[[#This Row],['# CM TP]]+Table1[[#This Row],['# CM FN]]</f>
        <v>364</v>
      </c>
      <c r="AQ1811" s="3">
        <f>Table1[[#This Row],['# CM TN]]+Table1[[#This Row],['# CM FP]]</f>
        <v>636</v>
      </c>
      <c r="AR1811" s="2">
        <f>IFERROR(Table1[[#This Row],[NUM_T]]/(Table1[[#This Row],[NUM_T]]+Table1[[#This Row],[NUM_F]]),0)</f>
        <v>0.36399999999999999</v>
      </c>
      <c r="AS1811" s="2">
        <f>IFERROR(((LEN(Table1[[#This Row],[Predictors]])-LEN(SUBSTITUTE(Table1[[#This Row],[Predictors]],"_","")))/Table1[[#This Row],[NumPredictors]])-Table1[[#This Row],[P_se]],0)</f>
        <v>0.4</v>
      </c>
      <c r="AT1811" s="2">
        <f>IFERROR((LEN(Table1[[#This Row],[Predictors]])-LEN(SUBSTITUTE(Table1[[#This Row],[Predictors]],".","")))/Table1[[#This Row],[NumPredictors]],0)</f>
        <v>0</v>
      </c>
      <c r="AU18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1" s="2">
        <f>1-(Table1[[#This Row],[P_2gram]]+Table1[[#This Row],[P_order]]+Table1[[#This Row],[P_se]])</f>
        <v>0.6</v>
      </c>
    </row>
    <row r="1812" spans="1:48" x14ac:dyDescent="0.25">
      <c r="A1812">
        <v>10</v>
      </c>
      <c r="B1812" t="s">
        <v>645</v>
      </c>
      <c r="C1812" t="s">
        <v>190</v>
      </c>
      <c r="D1812" s="26" t="s">
        <v>1510</v>
      </c>
      <c r="E1812">
        <v>4000</v>
      </c>
      <c r="F18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12" t="s">
        <v>698</v>
      </c>
      <c r="H1812" s="3">
        <v>1</v>
      </c>
      <c r="I1812" s="1">
        <v>42795.712129629632</v>
      </c>
      <c r="J1812" t="s">
        <v>85</v>
      </c>
      <c r="K1812" s="1" t="s">
        <v>11</v>
      </c>
      <c r="L1812" t="str">
        <f>SUBSTITUTE(SUBSTITUTE(Table1[[#This Row],[PredictorSetsOrig]],"task","act"),"startend","se")</f>
        <v>2gram</v>
      </c>
      <c r="M1812" s="14" t="s">
        <v>434</v>
      </c>
      <c r="N1812" s="3">
        <v>30</v>
      </c>
      <c r="O1812" s="3">
        <f>IF(Table1[[#This Row],[Algorithm]]="None",0,IF(Table1[[#This Row],[NumPredictors]]&lt;=5,5,IF(Table1[[#This Row],[NumPredictors]]&lt;=10,10,IF(Table1[[#This Row],[NumPredictors]]&lt;=30,30,50))))</f>
        <v>30</v>
      </c>
      <c r="P1812" s="2">
        <v>0.76700000000000002</v>
      </c>
      <c r="Q1812" s="2">
        <v>0.76533333333333298</v>
      </c>
      <c r="R1812">
        <v>28.260000000002002</v>
      </c>
      <c r="S1812">
        <v>6.1399999999994197</v>
      </c>
      <c r="T1812">
        <v>0.61000000000058197</v>
      </c>
      <c r="U1812" s="3">
        <v>3.61558114391987</v>
      </c>
      <c r="V1812" s="17">
        <v>7.30761563701172</v>
      </c>
      <c r="W1812" s="22">
        <f>IFERROR(Table1[[#This Row],[MutualInformation]]/Table1[[#This Row],[MutualInformationPotential]],0)</f>
        <v>0.49476892648918491</v>
      </c>
      <c r="X1812" s="3">
        <v>0.22928730543242401</v>
      </c>
      <c r="Y1812" s="3">
        <v>0.62240735263359004</v>
      </c>
      <c r="Z1812" s="3">
        <f>IFERROR(Table1[[#This Row],[MutualInformationVsOutcome]]/Table1[[#This Row],[MutualInformationVsOutcomePotential]],0)</f>
        <v>0.36838784834761584</v>
      </c>
      <c r="AA1812">
        <v>179</v>
      </c>
      <c r="AB1812">
        <v>588</v>
      </c>
      <c r="AC1812">
        <v>48</v>
      </c>
      <c r="AD1812">
        <v>185</v>
      </c>
      <c r="AE1812" s="3" t="s">
        <v>699</v>
      </c>
      <c r="AF18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812" s="17" t="str">
        <f>RIGHT(Table1[[#This Row],[AlgorithmFunc]],LEN(Table1[[#This Row],[AlgorithmFunc]])-16)</f>
        <v>Blanket</v>
      </c>
      <c r="AH1812" s="3">
        <f>Table1[[#This Row],['# CM TP]]+Table1[[#This Row],['# CM TN]]</f>
        <v>767</v>
      </c>
      <c r="AI1812" s="3">
        <f>Table1[[#This Row],['# CM FP]]+Table1[[#This Row],['# CM FN]]</f>
        <v>233</v>
      </c>
      <c r="AJ1812" s="3">
        <f>Table1[[#This Row],['# CM TP]]+Table1[[#This Row],['# CM FP]]</f>
        <v>227</v>
      </c>
      <c r="AK1812" s="3">
        <f>Table1[[#This Row],['# CM TN]]+Table1[[#This Row],['# CM FN]]</f>
        <v>773</v>
      </c>
      <c r="AL1812" s="3">
        <f>Table1[[#This Row],[GT_T]]+Table1[[#This Row],[GT_F]]</f>
        <v>1000</v>
      </c>
      <c r="AM1812" s="3">
        <f>IFERROR((Table1[[#This Row],['# CM TP]]+Table1[[#This Row],['# CM TN]])/Table1[[#This Row],[GT_TOT]], 0)</f>
        <v>0.76700000000000002</v>
      </c>
      <c r="AN1812" s="3">
        <f>IFERROR(((Table1[[#This Row],[GT_T]]*Table1[[#This Row],[GT_ML_P]]/Table1[[#This Row],[GT_TOT]])+(Table1[[#This Row],[GT_F]]*Table1[[#This Row],[GT_ML_N]]/Table1[[#This Row],[GT_TOT]]))/Table1[[#This Row],[GT_TOT]],0)</f>
        <v>0.35421800000000003</v>
      </c>
      <c r="AO1812" s="3">
        <f>(Table1[[#This Row],[OBS_ACC]]-Table1[[#This Row],[EXP_ACC]])/(1-Table1[[#This Row],[EXP_ACC]])</f>
        <v>0.63919712844272525</v>
      </c>
      <c r="AP1812" s="3">
        <f>Table1[[#This Row],['# CM TP]]+Table1[[#This Row],['# CM FN]]</f>
        <v>364</v>
      </c>
      <c r="AQ1812" s="3">
        <f>Table1[[#This Row],['# CM TN]]+Table1[[#This Row],['# CM FP]]</f>
        <v>636</v>
      </c>
      <c r="AR1812" s="2">
        <f>IFERROR(Table1[[#This Row],[NUM_T]]/(Table1[[#This Row],[NUM_T]]+Table1[[#This Row],[NUM_F]]),0)</f>
        <v>0.36399999999999999</v>
      </c>
      <c r="AS1812" s="2">
        <f>IFERROR(((LEN(Table1[[#This Row],[Predictors]])-LEN(SUBSTITUTE(Table1[[#This Row],[Predictors]],"_","")))/Table1[[#This Row],[NumPredictors]])-Table1[[#This Row],[P_se]],0)</f>
        <v>1</v>
      </c>
      <c r="AT1812" s="2">
        <f>IFERROR((LEN(Table1[[#This Row],[Predictors]])-LEN(SUBSTITUTE(Table1[[#This Row],[Predictors]],".","")))/Table1[[#This Row],[NumPredictors]],0)</f>
        <v>0</v>
      </c>
      <c r="AU18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2" s="2">
        <f>1-(Table1[[#This Row],[P_2gram]]+Table1[[#This Row],[P_order]]+Table1[[#This Row],[P_se]])</f>
        <v>0</v>
      </c>
    </row>
    <row r="1813" spans="1:48" x14ac:dyDescent="0.25">
      <c r="A1813">
        <v>53</v>
      </c>
      <c r="B1813" t="s">
        <v>645</v>
      </c>
      <c r="C1813" t="s">
        <v>190</v>
      </c>
      <c r="D1813" s="26" t="s">
        <v>1510</v>
      </c>
      <c r="E1813">
        <v>4000</v>
      </c>
      <c r="F18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13" t="s">
        <v>681</v>
      </c>
      <c r="H1813" s="3">
        <v>1</v>
      </c>
      <c r="I1813" s="1">
        <v>42795.460833333331</v>
      </c>
      <c r="J1813" s="3" t="s">
        <v>45</v>
      </c>
      <c r="K1813" s="1" t="s">
        <v>11</v>
      </c>
      <c r="L1813" t="str">
        <f>SUBSTITUTE(SUBSTITUTE(Table1[[#This Row],[PredictorSetsOrig]],"task","act"),"startend","se")</f>
        <v>2gram</v>
      </c>
      <c r="M1813" s="14" t="s">
        <v>434</v>
      </c>
      <c r="N1813" s="3">
        <v>5</v>
      </c>
      <c r="O1813" s="3">
        <f>IF(Table1[[#This Row],[Algorithm]]="None",0,IF(Table1[[#This Row],[NumPredictors]]&lt;=5,5,IF(Table1[[#This Row],[NumPredictors]]&lt;=10,10,IF(Table1[[#This Row],[NumPredictors]]&lt;=30,30,50))))</f>
        <v>5</v>
      </c>
      <c r="P1813" s="2">
        <v>0.76700000000000002</v>
      </c>
      <c r="Q1813" s="2">
        <v>0.78233333333333299</v>
      </c>
      <c r="R1813">
        <v>190.77</v>
      </c>
      <c r="S1813">
        <v>3.25</v>
      </c>
      <c r="T1813">
        <v>1.2600000000002201</v>
      </c>
      <c r="U1813" s="3">
        <v>2.7924787494619698</v>
      </c>
      <c r="V1813" s="17">
        <v>7.30761563701172</v>
      </c>
      <c r="W1813" s="22">
        <f>IFERROR(Table1[[#This Row],[MutualInformation]]/Table1[[#This Row],[MutualInformationPotential]],0)</f>
        <v>0.38213268023000307</v>
      </c>
      <c r="X1813" s="3">
        <v>0.20183834201300799</v>
      </c>
      <c r="Y1813" s="3">
        <v>0.62240735263359004</v>
      </c>
      <c r="Z1813" s="3">
        <f>IFERROR(Table1[[#This Row],[MutualInformationVsOutcome]]/Table1[[#This Row],[MutualInformationVsOutcomePotential]],0)</f>
        <v>0.32428656435205999</v>
      </c>
      <c r="AA1813">
        <v>204</v>
      </c>
      <c r="AB1813">
        <v>563</v>
      </c>
      <c r="AC1813">
        <v>73</v>
      </c>
      <c r="AD1813">
        <v>160</v>
      </c>
      <c r="AE1813" s="3" t="s">
        <v>685</v>
      </c>
      <c r="AF18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813" s="17" t="str">
        <f>RIGHT(Table1[[#This Row],[AlgorithmFunc]],LEN(Table1[[#This Row],[AlgorithmFunc]])-16)</f>
        <v>Recursive</v>
      </c>
      <c r="AH1813" s="3">
        <f>Table1[[#This Row],['# CM TP]]+Table1[[#This Row],['# CM TN]]</f>
        <v>767</v>
      </c>
      <c r="AI1813" s="3">
        <f>Table1[[#This Row],['# CM FP]]+Table1[[#This Row],['# CM FN]]</f>
        <v>233</v>
      </c>
      <c r="AJ1813" s="3">
        <f>Table1[[#This Row],['# CM TP]]+Table1[[#This Row],['# CM FP]]</f>
        <v>277</v>
      </c>
      <c r="AK1813" s="3">
        <f>Table1[[#This Row],['# CM TN]]+Table1[[#This Row],['# CM FN]]</f>
        <v>723</v>
      </c>
      <c r="AL1813" s="3">
        <f>Table1[[#This Row],[GT_T]]+Table1[[#This Row],[GT_F]]</f>
        <v>1000</v>
      </c>
      <c r="AM1813" s="3">
        <f>IFERROR((Table1[[#This Row],['# CM TP]]+Table1[[#This Row],['# CM TN]])/Table1[[#This Row],[GT_TOT]], 0)</f>
        <v>0.76700000000000002</v>
      </c>
      <c r="AN1813" s="3">
        <f>IFERROR(((Table1[[#This Row],[GT_T]]*Table1[[#This Row],[GT_ML_P]]/Table1[[#This Row],[GT_TOT]])+(Table1[[#This Row],[GT_F]]*Table1[[#This Row],[GT_ML_N]]/Table1[[#This Row],[GT_TOT]]))/Table1[[#This Row],[GT_TOT]],0)</f>
        <v>0.38091799999999998</v>
      </c>
      <c r="AO1813" s="3">
        <f>(Table1[[#This Row],[OBS_ACC]]-Table1[[#This Row],[EXP_ACC]])/(1-Table1[[#This Row],[EXP_ACC]])</f>
        <v>0.62363628727696818</v>
      </c>
      <c r="AP1813" s="3">
        <f>Table1[[#This Row],['# CM TP]]+Table1[[#This Row],['# CM FN]]</f>
        <v>364</v>
      </c>
      <c r="AQ1813" s="3">
        <f>Table1[[#This Row],['# CM TN]]+Table1[[#This Row],['# CM FP]]</f>
        <v>636</v>
      </c>
      <c r="AR1813" s="2">
        <f>IFERROR(Table1[[#This Row],[NUM_T]]/(Table1[[#This Row],[NUM_T]]+Table1[[#This Row],[NUM_F]]),0)</f>
        <v>0.36399999999999999</v>
      </c>
      <c r="AS1813" s="2">
        <f>IFERROR(((LEN(Table1[[#This Row],[Predictors]])-LEN(SUBSTITUTE(Table1[[#This Row],[Predictors]],"_","")))/Table1[[#This Row],[NumPredictors]])-Table1[[#This Row],[P_se]],0)</f>
        <v>1</v>
      </c>
      <c r="AT1813" s="2">
        <f>IFERROR((LEN(Table1[[#This Row],[Predictors]])-LEN(SUBSTITUTE(Table1[[#This Row],[Predictors]],".","")))/Table1[[#This Row],[NumPredictors]],0)</f>
        <v>0</v>
      </c>
      <c r="AU18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3" s="2">
        <f>1-(Table1[[#This Row],[P_2gram]]+Table1[[#This Row],[P_order]]+Table1[[#This Row],[P_se]])</f>
        <v>0</v>
      </c>
    </row>
    <row r="1814" spans="1:48" x14ac:dyDescent="0.25">
      <c r="A1814" s="26">
        <v>51</v>
      </c>
      <c r="B1814" s="26" t="s">
        <v>645</v>
      </c>
      <c r="C1814" s="26" t="s">
        <v>190</v>
      </c>
      <c r="D1814" s="26" t="s">
        <v>1510</v>
      </c>
      <c r="E1814" s="26">
        <v>4000</v>
      </c>
      <c r="F18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14" s="26" t="s">
        <v>1070</v>
      </c>
      <c r="H1814" s="27">
        <v>1</v>
      </c>
      <c r="I1814" s="28">
        <v>43118.812800925924</v>
      </c>
      <c r="J1814" s="26" t="s">
        <v>982</v>
      </c>
      <c r="K1814" s="26" t="s">
        <v>11</v>
      </c>
      <c r="L1814" t="str">
        <f>SUBSTITUTE(SUBSTITUTE(Table1[[#This Row],[PredictorSetsOrig]],"task","act"),"startend","se")</f>
        <v>act,2gram,order</v>
      </c>
      <c r="M1814" s="32" t="s">
        <v>24</v>
      </c>
      <c r="N1814" s="27">
        <v>30</v>
      </c>
      <c r="O1814" s="27">
        <f>IF(Table1[[#This Row],[Algorithm]]="None",0,IF(Table1[[#This Row],[NumPredictors]]&lt;=5,5,IF(Table1[[#This Row],[NumPredictors]]&lt;=10,10,IF(Table1[[#This Row],[NumPredictors]]&lt;=30,30,50))))</f>
        <v>30</v>
      </c>
      <c r="P1814" s="29">
        <v>0.76700000000000002</v>
      </c>
      <c r="Q1814" s="29">
        <v>0.75566666666666704</v>
      </c>
      <c r="R1814" s="26">
        <v>2.33000000000004</v>
      </c>
      <c r="S1814" s="26">
        <v>6.4600000000000399</v>
      </c>
      <c r="T1814" s="26">
        <v>1.75</v>
      </c>
      <c r="U1814" s="27">
        <v>1.9526440901703499</v>
      </c>
      <c r="V1814" s="17">
        <v>7.30761563701172</v>
      </c>
      <c r="W1814" s="22">
        <f>IFERROR(Table1[[#This Row],[MutualInformation]]/Table1[[#This Row],[MutualInformationPotential]],0)</f>
        <v>0.2672067316021069</v>
      </c>
      <c r="X1814" s="27">
        <v>0.14653000451138601</v>
      </c>
      <c r="Y1814" s="27">
        <v>0.62240735263359004</v>
      </c>
      <c r="Z1814" s="27">
        <f>IFERROR(Table1[[#This Row],[MutualInformationVsOutcome]]/Table1[[#This Row],[MutualInformationVsOutcomePotential]],0)</f>
        <v>0.23542460398543513</v>
      </c>
      <c r="AA1814" s="26">
        <v>207</v>
      </c>
      <c r="AB1814" s="26">
        <v>560</v>
      </c>
      <c r="AC1814" s="26">
        <v>76</v>
      </c>
      <c r="AD1814" s="26">
        <v>157</v>
      </c>
      <c r="AE1814" s="27" t="s">
        <v>1174</v>
      </c>
      <c r="AF18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814" s="17" t="str">
        <f>RIGHT(Table1[[#This Row],[AlgorithmFunc]],LEN(Table1[[#This Row],[AlgorithmFunc]])-16)</f>
        <v>Fisher</v>
      </c>
      <c r="AH1814" s="27">
        <f>Table1[[#This Row],['# CM TP]]+Table1[[#This Row],['# CM TN]]</f>
        <v>767</v>
      </c>
      <c r="AI1814" s="27">
        <f>Table1[[#This Row],['# CM FP]]+Table1[[#This Row],['# CM FN]]</f>
        <v>233</v>
      </c>
      <c r="AJ1814" s="27">
        <f>Table1[[#This Row],['# CM TP]]+Table1[[#This Row],['# CM FP]]</f>
        <v>283</v>
      </c>
      <c r="AK1814" s="27">
        <f>Table1[[#This Row],['# CM TN]]+Table1[[#This Row],['# CM FN]]</f>
        <v>717</v>
      </c>
      <c r="AL1814" s="27">
        <f>Table1[[#This Row],[GT_T]]+Table1[[#This Row],[GT_F]]</f>
        <v>1000</v>
      </c>
      <c r="AM1814" s="27">
        <f>IFERROR((Table1[[#This Row],['# CM TP]]+Table1[[#This Row],['# CM TN]])/Table1[[#This Row],[GT_TOT]], 0)</f>
        <v>0.76700000000000002</v>
      </c>
      <c r="AN1814" s="27">
        <f>IFERROR(((Table1[[#This Row],[GT_T]]*Table1[[#This Row],[GT_ML_P]]/Table1[[#This Row],[GT_TOT]])+(Table1[[#This Row],[GT_F]]*Table1[[#This Row],[GT_ML_N]]/Table1[[#This Row],[GT_TOT]]))/Table1[[#This Row],[GT_TOT]],0)</f>
        <v>0.38412200000000002</v>
      </c>
      <c r="AO1814" s="27">
        <f>(Table1[[#This Row],[OBS_ACC]]-Table1[[#This Row],[EXP_ACC]])/(1-Table1[[#This Row],[EXP_ACC]])</f>
        <v>0.62167831940741514</v>
      </c>
      <c r="AP1814" s="27">
        <f>Table1[[#This Row],['# CM TP]]+Table1[[#This Row],['# CM FN]]</f>
        <v>364</v>
      </c>
      <c r="AQ1814" s="27">
        <f>Table1[[#This Row],['# CM TN]]+Table1[[#This Row],['# CM FP]]</f>
        <v>636</v>
      </c>
      <c r="AR1814" s="29">
        <f>IFERROR(Table1[[#This Row],[NUM_T]]/(Table1[[#This Row],[NUM_T]]+Table1[[#This Row],[NUM_F]]),0)</f>
        <v>0.36399999999999999</v>
      </c>
      <c r="AS1814" s="29">
        <f>IFERROR(((LEN(Table1[[#This Row],[Predictors]])-LEN(SUBSTITUTE(Table1[[#This Row],[Predictors]],"_","")))/Table1[[#This Row],[NumPredictors]])-Table1[[#This Row],[P_se]],0)</f>
        <v>0.36666666666666664</v>
      </c>
      <c r="AT1814" s="29">
        <f>IFERROR((LEN(Table1[[#This Row],[Predictors]])-LEN(SUBSTITUTE(Table1[[#This Row],[Predictors]],".","")))/Table1[[#This Row],[NumPredictors]],0)</f>
        <v>0.6</v>
      </c>
      <c r="AU18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4" s="29">
        <f>1-(Table1[[#This Row],[P_2gram]]+Table1[[#This Row],[P_order]]+Table1[[#This Row],[P_se]])</f>
        <v>3.3333333333333437E-2</v>
      </c>
    </row>
    <row r="1815" spans="1:48" x14ac:dyDescent="0.25">
      <c r="A1815">
        <v>10</v>
      </c>
      <c r="B1815" t="s">
        <v>645</v>
      </c>
      <c r="C1815" t="s">
        <v>190</v>
      </c>
      <c r="D1815" s="26" t="s">
        <v>1510</v>
      </c>
      <c r="E1815">
        <v>4000</v>
      </c>
      <c r="F18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15" t="s">
        <v>1316</v>
      </c>
      <c r="H1815" s="3">
        <v>1</v>
      </c>
      <c r="I1815" s="1">
        <v>43121.850821759261</v>
      </c>
      <c r="J1815" t="s">
        <v>1317</v>
      </c>
      <c r="K1815" t="s">
        <v>11</v>
      </c>
      <c r="L1815" t="str">
        <f>SUBSTITUTE(SUBSTITUTE(Table1[[#This Row],[PredictorSetsOrig]],"task","act"),"startend","se")</f>
        <v>order</v>
      </c>
      <c r="M1815" s="32" t="s">
        <v>436</v>
      </c>
      <c r="N1815" s="3">
        <v>10</v>
      </c>
      <c r="O1815" s="3">
        <f>IF(Table1[[#This Row],[Algorithm]]="None",0,IF(Table1[[#This Row],[NumPredictors]]&lt;=5,5,IF(Table1[[#This Row],[NumPredictors]]&lt;=10,10,IF(Table1[[#This Row],[NumPredictors]]&lt;=30,30,50))))</f>
        <v>10</v>
      </c>
      <c r="P1815" s="2">
        <v>0.76700000000000002</v>
      </c>
      <c r="Q1815" s="2">
        <v>0.78166666666666695</v>
      </c>
      <c r="R1815">
        <v>0.77000000000001001</v>
      </c>
      <c r="S1815">
        <v>4.0699999999999896</v>
      </c>
      <c r="T1815">
        <v>0.87000000000000499</v>
      </c>
      <c r="U1815" s="3">
        <v>2.6618091643953998</v>
      </c>
      <c r="V1815" s="17">
        <v>7.01301931468352</v>
      </c>
      <c r="W1815" s="22">
        <f>IFERROR(Table1[[#This Row],[MutualInformation]]/Table1[[#This Row],[MutualInformationPotential]],0)</f>
        <v>0.37955252152553365</v>
      </c>
      <c r="X1815" s="3">
        <v>0.20635241095022699</v>
      </c>
      <c r="Y1815" s="27">
        <v>0.56006170686872503</v>
      </c>
      <c r="Z1815" s="3">
        <f>IFERROR(Table1[[#This Row],[MutualInformationVsOutcome]]/Table1[[#This Row],[MutualInformationVsOutcomePotential]],0)</f>
        <v>0.36844584876893699</v>
      </c>
      <c r="AA1815">
        <v>246</v>
      </c>
      <c r="AB1815">
        <v>521</v>
      </c>
      <c r="AC1815">
        <v>115</v>
      </c>
      <c r="AD1815">
        <v>118</v>
      </c>
      <c r="AE1815" s="3" t="s">
        <v>1327</v>
      </c>
      <c r="AF181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15" s="17" t="str">
        <f>RIGHT(Table1[[#This Row],[AlgorithmFunc]],LEN(Table1[[#This Row],[AlgorithmFunc]])-16)</f>
        <v>ClusterMRMR</v>
      </c>
      <c r="AH1815" s="3">
        <f>Table1[[#This Row],['# CM TP]]+Table1[[#This Row],['# CM TN]]</f>
        <v>767</v>
      </c>
      <c r="AI1815" s="3">
        <f>Table1[[#This Row],['# CM FP]]+Table1[[#This Row],['# CM FN]]</f>
        <v>233</v>
      </c>
      <c r="AJ1815" s="3">
        <f>Table1[[#This Row],['# CM TP]]+Table1[[#This Row],['# CM FP]]</f>
        <v>361</v>
      </c>
      <c r="AK1815" s="3">
        <f>Table1[[#This Row],['# CM TN]]+Table1[[#This Row],['# CM FN]]</f>
        <v>639</v>
      </c>
      <c r="AL1815" s="3">
        <f>Table1[[#This Row],[GT_T]]+Table1[[#This Row],[GT_F]]</f>
        <v>1000</v>
      </c>
      <c r="AM1815" s="3">
        <f>IFERROR((Table1[[#This Row],['# CM TP]]+Table1[[#This Row],['# CM TN]])/Table1[[#This Row],[GT_TOT]], 0)</f>
        <v>0.76700000000000002</v>
      </c>
      <c r="AN1815" s="3">
        <f>IFERROR(((Table1[[#This Row],[GT_T]]*Table1[[#This Row],[GT_ML_P]]/Table1[[#This Row],[GT_TOT]])+(Table1[[#This Row],[GT_F]]*Table1[[#This Row],[GT_ML_N]]/Table1[[#This Row],[GT_TOT]]))/Table1[[#This Row],[GT_TOT]],0)</f>
        <v>0.42577399999999999</v>
      </c>
      <c r="AO1815" s="3">
        <f>(Table1[[#This Row],[OBS_ACC]]-Table1[[#This Row],[EXP_ACC]])/(1-Table1[[#This Row],[EXP_ACC]])</f>
        <v>0.59423641562729657</v>
      </c>
      <c r="AP1815" s="3">
        <f>Table1[[#This Row],['# CM TP]]+Table1[[#This Row],['# CM FN]]</f>
        <v>364</v>
      </c>
      <c r="AQ1815" s="3">
        <f>Table1[[#This Row],['# CM TN]]+Table1[[#This Row],['# CM FP]]</f>
        <v>636</v>
      </c>
      <c r="AR1815" s="2">
        <f>IFERROR(Table1[[#This Row],[NUM_T]]/(Table1[[#This Row],[NUM_T]]+Table1[[#This Row],[NUM_F]]),0)</f>
        <v>0.36399999999999999</v>
      </c>
      <c r="AS1815" s="2">
        <f>IFERROR(((LEN(Table1[[#This Row],[Predictors]])-LEN(SUBSTITUTE(Table1[[#This Row],[Predictors]],"_","")))/Table1[[#This Row],[NumPredictors]])-Table1[[#This Row],[P_se]],0)</f>
        <v>0</v>
      </c>
      <c r="AT1815" s="2">
        <f>IFERROR((LEN(Table1[[#This Row],[Predictors]])-LEN(SUBSTITUTE(Table1[[#This Row],[Predictors]],".","")))/Table1[[#This Row],[NumPredictors]],0)</f>
        <v>1</v>
      </c>
      <c r="AU18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5" s="2">
        <f>1-(Table1[[#This Row],[P_2gram]]+Table1[[#This Row],[P_order]]+Table1[[#This Row],[P_se]])</f>
        <v>0</v>
      </c>
    </row>
    <row r="1816" spans="1:48" x14ac:dyDescent="0.25">
      <c r="A1816" s="26">
        <v>182</v>
      </c>
      <c r="B1816" s="26" t="s">
        <v>645</v>
      </c>
      <c r="C1816" s="26" t="s">
        <v>190</v>
      </c>
      <c r="D1816" s="26" t="s">
        <v>1510</v>
      </c>
      <c r="E1816" s="26">
        <v>4000</v>
      </c>
      <c r="F18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816" s="26"/>
      <c r="H1816" s="27"/>
      <c r="I1816" s="28">
        <v>42770.598726851851</v>
      </c>
      <c r="J1816" s="26" t="s">
        <v>48</v>
      </c>
      <c r="K1816" s="26" t="s">
        <v>11</v>
      </c>
      <c r="L1816" t="str">
        <f>SUBSTITUTE(SUBSTITUTE(Table1[[#This Row],[PredictorSetsOrig]],"task","act"),"startend","se")</f>
        <v>act,2gram</v>
      </c>
      <c r="M1816" s="14" t="s">
        <v>22</v>
      </c>
      <c r="N1816" s="27">
        <v>50</v>
      </c>
      <c r="O1816" s="27">
        <f>IF(Table1[[#This Row],[Algorithm]]="None",0,IF(Table1[[#This Row],[NumPredictors]]&lt;=5,5,IF(Table1[[#This Row],[NumPredictors]]&lt;=10,10,IF(Table1[[#This Row],[NumPredictors]]&lt;=30,30,50))))</f>
        <v>50</v>
      </c>
      <c r="P1816" s="29">
        <v>0.76600000000000001</v>
      </c>
      <c r="Q1816" s="29">
        <v>0.81933333333333302</v>
      </c>
      <c r="R1816" s="26">
        <v>14.5</v>
      </c>
      <c r="S1816" s="26"/>
      <c r="T1816" s="26">
        <v>9.7400000000016007</v>
      </c>
      <c r="U1816" s="27">
        <v>6.39201820163749</v>
      </c>
      <c r="V1816" s="17">
        <v>7.30761563701172</v>
      </c>
      <c r="W1816" s="22">
        <f>IFERROR(Table1[[#This Row],[MutualInformation]]/Table1[[#This Row],[MutualInformationPotential]],0)</f>
        <v>0.87470640481733897</v>
      </c>
      <c r="X1816" s="27">
        <v>0.56916581877053896</v>
      </c>
      <c r="Y1816" s="27">
        <v>0.62240735263359004</v>
      </c>
      <c r="Z1816" s="27">
        <f>IFERROR(Table1[[#This Row],[MutualInformationVsOutcome]]/Table1[[#This Row],[MutualInformationVsOutcomePotential]],0)</f>
        <v>0.91445870033866028</v>
      </c>
      <c r="AA1816" s="26"/>
      <c r="AB1816" s="26"/>
      <c r="AC1816" s="26"/>
      <c r="AD1816" s="26"/>
      <c r="AE1816" s="27" t="s">
        <v>77</v>
      </c>
      <c r="AF18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</v>
      </c>
      <c r="AG1816" s="17" t="str">
        <f>RIGHT(Table1[[#This Row],[AlgorithmFunc]],LEN(Table1[[#This Row],[AlgorithmFunc]])-16)</f>
        <v>LASSO</v>
      </c>
      <c r="AH1816" s="27">
        <f>Table1[[#This Row],['# CM TP]]+Table1[[#This Row],['# CM TN]]</f>
        <v>0</v>
      </c>
      <c r="AI1816" s="27">
        <f>Table1[[#This Row],['# CM FP]]+Table1[[#This Row],['# CM FN]]</f>
        <v>0</v>
      </c>
      <c r="AJ1816" s="27">
        <f>Table1[[#This Row],['# CM TP]]+Table1[[#This Row],['# CM FP]]</f>
        <v>0</v>
      </c>
      <c r="AK1816" s="27">
        <f>Table1[[#This Row],['# CM TN]]+Table1[[#This Row],['# CM FN]]</f>
        <v>0</v>
      </c>
      <c r="AL1816" s="27">
        <f>Table1[[#This Row],[GT_T]]+Table1[[#This Row],[GT_F]]</f>
        <v>0</v>
      </c>
      <c r="AM1816" s="27">
        <f>IFERROR((Table1[[#This Row],['# CM TP]]+Table1[[#This Row],['# CM TN]])/Table1[[#This Row],[GT_TOT]], 0)</f>
        <v>0</v>
      </c>
      <c r="AN1816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816" s="27">
        <f>(Table1[[#This Row],[OBS_ACC]]-Table1[[#This Row],[EXP_ACC]])/(1-Table1[[#This Row],[EXP_ACC]])</f>
        <v>0</v>
      </c>
      <c r="AP1816" s="27">
        <f>Table1[[#This Row],['# CM TP]]+Table1[[#This Row],['# CM FN]]</f>
        <v>0</v>
      </c>
      <c r="AQ1816" s="27">
        <f>Table1[[#This Row],['# CM TN]]+Table1[[#This Row],['# CM FP]]</f>
        <v>0</v>
      </c>
      <c r="AR1816" s="29">
        <f>IFERROR(Table1[[#This Row],[NUM_T]]/(Table1[[#This Row],[NUM_T]]+Table1[[#This Row],[NUM_F]]),0)</f>
        <v>0</v>
      </c>
      <c r="AS1816" s="29">
        <f>IFERROR(((LEN(Table1[[#This Row],[Predictors]])-LEN(SUBSTITUTE(Table1[[#This Row],[Predictors]],"_","")))/Table1[[#This Row],[NumPredictors]])-Table1[[#This Row],[P_se]],0)</f>
        <v>0.78</v>
      </c>
      <c r="AT1816" s="29">
        <f>IFERROR((LEN(Table1[[#This Row],[Predictors]])-LEN(SUBSTITUTE(Table1[[#This Row],[Predictors]],".","")))/Table1[[#This Row],[NumPredictors]],0)</f>
        <v>0</v>
      </c>
      <c r="AU181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6" s="29">
        <f>1-(Table1[[#This Row],[P_2gram]]+Table1[[#This Row],[P_order]]+Table1[[#This Row],[P_se]])</f>
        <v>0.21999999999999997</v>
      </c>
    </row>
    <row r="1817" spans="1:48" x14ac:dyDescent="0.25">
      <c r="A1817" s="26">
        <v>86</v>
      </c>
      <c r="B1817" s="26" t="s">
        <v>645</v>
      </c>
      <c r="C1817" s="26" t="s">
        <v>190</v>
      </c>
      <c r="D1817" s="26" t="s">
        <v>1510</v>
      </c>
      <c r="E1817" s="26">
        <v>4000</v>
      </c>
      <c r="F18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17" s="26" t="s">
        <v>681</v>
      </c>
      <c r="H1817" s="27">
        <v>1</v>
      </c>
      <c r="I1817" s="28">
        <v>42795.5940162037</v>
      </c>
      <c r="J1817" s="27" t="s">
        <v>173</v>
      </c>
      <c r="K1817" s="28" t="s">
        <v>11</v>
      </c>
      <c r="L1817" t="str">
        <f>SUBSTITUTE(SUBSTITUTE(Table1[[#This Row],[PredictorSetsOrig]],"task","act"),"startend","se")</f>
        <v>2gram</v>
      </c>
      <c r="M1817" s="14" t="s">
        <v>434</v>
      </c>
      <c r="N1817" s="27">
        <v>5</v>
      </c>
      <c r="O1817" s="27">
        <f>IF(Table1[[#This Row],[Algorithm]]="None",0,IF(Table1[[#This Row],[NumPredictors]]&lt;=5,5,IF(Table1[[#This Row],[NumPredictors]]&lt;=10,10,IF(Table1[[#This Row],[NumPredictors]]&lt;=30,30,50))))</f>
        <v>5</v>
      </c>
      <c r="P1817" s="29">
        <v>0.76600000000000001</v>
      </c>
      <c r="Q1817" s="29">
        <v>0.78133333333333299</v>
      </c>
      <c r="R1817" s="26">
        <v>159.42000000000201</v>
      </c>
      <c r="S1817" s="26">
        <v>3.3099999999976699</v>
      </c>
      <c r="T1817" s="26">
        <v>0.58000000000174601</v>
      </c>
      <c r="U1817" s="27">
        <v>2.7924787494619698</v>
      </c>
      <c r="V1817" s="17">
        <v>7.30761563701172</v>
      </c>
      <c r="W1817" s="22">
        <f>IFERROR(Table1[[#This Row],[MutualInformation]]/Table1[[#This Row],[MutualInformationPotential]],0)</f>
        <v>0.38213268023000307</v>
      </c>
      <c r="X1817" s="27">
        <v>0.20183834201300799</v>
      </c>
      <c r="Y1817" s="3">
        <v>0.62240735263359004</v>
      </c>
      <c r="Z1817" s="27">
        <f>IFERROR(Table1[[#This Row],[MutualInformationVsOutcome]]/Table1[[#This Row],[MutualInformationVsOutcomePotential]],0)</f>
        <v>0.32428656435205999</v>
      </c>
      <c r="AA1817" s="26">
        <v>202</v>
      </c>
      <c r="AB1817" s="26">
        <v>564</v>
      </c>
      <c r="AC1817" s="26">
        <v>72</v>
      </c>
      <c r="AD1817" s="26">
        <v>162</v>
      </c>
      <c r="AE1817" s="27" t="s">
        <v>685</v>
      </c>
      <c r="AF18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817" s="17" t="str">
        <f>RIGHT(Table1[[#This Row],[AlgorithmFunc]],LEN(Table1[[#This Row],[AlgorithmFunc]])-16)</f>
        <v>Recursive2Sizes</v>
      </c>
      <c r="AH1817" s="27">
        <f>Table1[[#This Row],['# CM TP]]+Table1[[#This Row],['# CM TN]]</f>
        <v>766</v>
      </c>
      <c r="AI1817" s="27">
        <f>Table1[[#This Row],['# CM FP]]+Table1[[#This Row],['# CM FN]]</f>
        <v>234</v>
      </c>
      <c r="AJ1817" s="27">
        <f>Table1[[#This Row],['# CM TP]]+Table1[[#This Row],['# CM FP]]</f>
        <v>274</v>
      </c>
      <c r="AK1817" s="27">
        <f>Table1[[#This Row],['# CM TN]]+Table1[[#This Row],['# CM FN]]</f>
        <v>726</v>
      </c>
      <c r="AL1817" s="27">
        <f>Table1[[#This Row],[GT_T]]+Table1[[#This Row],[GT_F]]</f>
        <v>1000</v>
      </c>
      <c r="AM1817" s="27">
        <f>IFERROR((Table1[[#This Row],['# CM TP]]+Table1[[#This Row],['# CM TN]])/Table1[[#This Row],[GT_TOT]], 0)</f>
        <v>0.76600000000000001</v>
      </c>
      <c r="AN1817" s="27">
        <f>IFERROR(((Table1[[#This Row],[GT_T]]*Table1[[#This Row],[GT_ML_P]]/Table1[[#This Row],[GT_TOT]])+(Table1[[#This Row],[GT_F]]*Table1[[#This Row],[GT_ML_N]]/Table1[[#This Row],[GT_TOT]]))/Table1[[#This Row],[GT_TOT]],0)</f>
        <v>0.37976799999999999</v>
      </c>
      <c r="AO1817" s="27">
        <f>(Table1[[#This Row],[OBS_ACC]]-Table1[[#This Row],[EXP_ACC]])/(1-Table1[[#This Row],[EXP_ACC]])</f>
        <v>0.62272182022211042</v>
      </c>
      <c r="AP1817" s="27">
        <f>Table1[[#This Row],['# CM TP]]+Table1[[#This Row],['# CM FN]]</f>
        <v>364</v>
      </c>
      <c r="AQ1817" s="27">
        <f>Table1[[#This Row],['# CM TN]]+Table1[[#This Row],['# CM FP]]</f>
        <v>636</v>
      </c>
      <c r="AR1817" s="29">
        <f>IFERROR(Table1[[#This Row],[NUM_T]]/(Table1[[#This Row],[NUM_T]]+Table1[[#This Row],[NUM_F]]),0)</f>
        <v>0.36399999999999999</v>
      </c>
      <c r="AS1817" s="29">
        <f>IFERROR(((LEN(Table1[[#This Row],[Predictors]])-LEN(SUBSTITUTE(Table1[[#This Row],[Predictors]],"_","")))/Table1[[#This Row],[NumPredictors]])-Table1[[#This Row],[P_se]],0)</f>
        <v>1</v>
      </c>
      <c r="AT1817" s="29">
        <f>IFERROR((LEN(Table1[[#This Row],[Predictors]])-LEN(SUBSTITUTE(Table1[[#This Row],[Predictors]],".","")))/Table1[[#This Row],[NumPredictors]],0)</f>
        <v>0</v>
      </c>
      <c r="AU181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7" s="29">
        <f>1-(Table1[[#This Row],[P_2gram]]+Table1[[#This Row],[P_order]]+Table1[[#This Row],[P_se]])</f>
        <v>0</v>
      </c>
    </row>
    <row r="1818" spans="1:48" x14ac:dyDescent="0.25">
      <c r="A1818">
        <v>53</v>
      </c>
      <c r="B1818" t="s">
        <v>645</v>
      </c>
      <c r="C1818" t="s">
        <v>190</v>
      </c>
      <c r="D1818" s="26" t="s">
        <v>1510</v>
      </c>
      <c r="E1818">
        <v>4000</v>
      </c>
      <c r="F18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818" s="3">
        <v>1</v>
      </c>
      <c r="I1818" s="1">
        <v>41312.448796296296</v>
      </c>
      <c r="J1818" t="s">
        <v>51</v>
      </c>
      <c r="K1818" t="s">
        <v>11</v>
      </c>
      <c r="L1818" t="str">
        <f>SUBSTITUTE(SUBSTITUTE(Table1[[#This Row],[PredictorSetsOrig]],"task","act"),"startend","se")</f>
        <v>act,se,2gram,order</v>
      </c>
      <c r="M1818" s="14" t="s">
        <v>20</v>
      </c>
      <c r="N1818" s="3">
        <v>30</v>
      </c>
      <c r="O1818" s="3">
        <f>IF(Table1[[#This Row],[Algorithm]]="None",0,IF(Table1[[#This Row],[NumPredictors]]&lt;=5,5,IF(Table1[[#This Row],[NumPredictors]]&lt;=10,10,IF(Table1[[#This Row],[NumPredictors]]&lt;=30,30,50))))</f>
        <v>30</v>
      </c>
      <c r="P1818" s="2">
        <v>0.76500000000000001</v>
      </c>
      <c r="Q1818" s="2">
        <v>0.77433333333333298</v>
      </c>
      <c r="R1818">
        <v>8.1599999999998492</v>
      </c>
      <c r="S1818">
        <v>6.2299999999995599</v>
      </c>
      <c r="T1818">
        <v>0.39000000000032697</v>
      </c>
      <c r="U1818" s="3">
        <v>2.9996530165987401</v>
      </c>
      <c r="V1818" s="17">
        <v>7.30761563701172</v>
      </c>
      <c r="W1818" s="22">
        <f>IFERROR(Table1[[#This Row],[MutualInformation]]/Table1[[#This Row],[MutualInformationPotential]],0)</f>
        <v>0.41048314054806784</v>
      </c>
      <c r="X1818" s="3">
        <v>0.21068673154253101</v>
      </c>
      <c r="Y1818" s="3">
        <v>0.62240735263359004</v>
      </c>
      <c r="Z1818" s="3">
        <f>IFERROR(Table1[[#This Row],[MutualInformationVsOutcome]]/Table1[[#This Row],[MutualInformationVsOutcomePotential]],0)</f>
        <v>0.33850296056280982</v>
      </c>
      <c r="AA1818">
        <v>195</v>
      </c>
      <c r="AB1818">
        <v>570</v>
      </c>
      <c r="AC1818">
        <v>66</v>
      </c>
      <c r="AD1818">
        <v>169</v>
      </c>
      <c r="AE1818" s="3" t="s">
        <v>155</v>
      </c>
      <c r="AF18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818" s="17" t="str">
        <f>RIGHT(Table1[[#This Row],[AlgorithmFunc]],LEN(Table1[[#This Row],[AlgorithmFunc]])-16)</f>
        <v>ClusterImportance</v>
      </c>
      <c r="AH1818" s="3">
        <f>Table1[[#This Row],['# CM TP]]+Table1[[#This Row],['# CM TN]]</f>
        <v>765</v>
      </c>
      <c r="AI1818" s="3">
        <f>Table1[[#This Row],['# CM FP]]+Table1[[#This Row],['# CM FN]]</f>
        <v>235</v>
      </c>
      <c r="AJ1818" s="3">
        <f>Table1[[#This Row],['# CM TP]]+Table1[[#This Row],['# CM FP]]</f>
        <v>261</v>
      </c>
      <c r="AK1818" s="3">
        <f>Table1[[#This Row],['# CM TN]]+Table1[[#This Row],['# CM FN]]</f>
        <v>739</v>
      </c>
      <c r="AL1818" s="3">
        <f>Table1[[#This Row],[GT_T]]+Table1[[#This Row],[GT_F]]</f>
        <v>1000</v>
      </c>
      <c r="AM1818" s="3">
        <f>IFERROR((Table1[[#This Row],['# CM TP]]+Table1[[#This Row],['# CM TN]])/Table1[[#This Row],[GT_TOT]], 0)</f>
        <v>0.76500000000000001</v>
      </c>
      <c r="AN1818" s="3">
        <f>IFERROR(((Table1[[#This Row],[GT_T]]*Table1[[#This Row],[GT_ML_P]]/Table1[[#This Row],[GT_TOT]])+(Table1[[#This Row],[GT_F]]*Table1[[#This Row],[GT_ML_N]]/Table1[[#This Row],[GT_TOT]]))/Table1[[#This Row],[GT_TOT]],0)</f>
        <v>0.37333</v>
      </c>
      <c r="AO1818" s="3">
        <f>(Table1[[#This Row],[OBS_ACC]]-Table1[[#This Row],[EXP_ACC]])/(1-Table1[[#This Row],[EXP_ACC]])</f>
        <v>0.62500199467024109</v>
      </c>
      <c r="AP1818" s="3">
        <f>Table1[[#This Row],['# CM TP]]+Table1[[#This Row],['# CM FN]]</f>
        <v>364</v>
      </c>
      <c r="AQ1818" s="3">
        <f>Table1[[#This Row],['# CM TN]]+Table1[[#This Row],['# CM FP]]</f>
        <v>636</v>
      </c>
      <c r="AR1818" s="2">
        <f>IFERROR(Table1[[#This Row],[NUM_T]]/(Table1[[#This Row],[NUM_T]]+Table1[[#This Row],[NUM_F]]),0)</f>
        <v>0.36399999999999999</v>
      </c>
      <c r="AS1818" s="2">
        <f>IFERROR(((LEN(Table1[[#This Row],[Predictors]])-LEN(SUBSTITUTE(Table1[[#This Row],[Predictors]],"_","")))/Table1[[#This Row],[NumPredictors]])-Table1[[#This Row],[P_se]],0)</f>
        <v>0.5</v>
      </c>
      <c r="AT1818" s="2">
        <f>IFERROR((LEN(Table1[[#This Row],[Predictors]])-LEN(SUBSTITUTE(Table1[[#This Row],[Predictors]],".","")))/Table1[[#This Row],[NumPredictors]],0)</f>
        <v>0.5</v>
      </c>
      <c r="AU18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8" s="2">
        <f>1-(Table1[[#This Row],[P_2gram]]+Table1[[#This Row],[P_order]]+Table1[[#This Row],[P_se]])</f>
        <v>0</v>
      </c>
    </row>
    <row r="1819" spans="1:48" x14ac:dyDescent="0.25">
      <c r="A1819">
        <v>3</v>
      </c>
      <c r="B1819" t="s">
        <v>645</v>
      </c>
      <c r="C1819" t="s">
        <v>190</v>
      </c>
      <c r="D1819" s="26" t="s">
        <v>1510</v>
      </c>
      <c r="E1819">
        <v>4000</v>
      </c>
      <c r="F18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19" t="s">
        <v>450</v>
      </c>
      <c r="H1819" s="3">
        <v>1</v>
      </c>
      <c r="I1819" s="1">
        <v>42784.5625</v>
      </c>
      <c r="J1819" t="s">
        <v>449</v>
      </c>
      <c r="K1819" t="s">
        <v>11</v>
      </c>
      <c r="L1819" t="str">
        <f>SUBSTITUTE(SUBSTITUTE(Table1[[#This Row],[PredictorSetsOrig]],"task","act"),"startend","se")</f>
        <v>act,se,2gram</v>
      </c>
      <c r="M1819" s="14" t="s">
        <v>16</v>
      </c>
      <c r="N1819" s="3">
        <v>10</v>
      </c>
      <c r="O1819" s="3">
        <f>IF(Table1[[#This Row],[Algorithm]]="None",0,IF(Table1[[#This Row],[NumPredictors]]&lt;=5,5,IF(Table1[[#This Row],[NumPredictors]]&lt;=10,10,IF(Table1[[#This Row],[NumPredictors]]&lt;=30,30,50))))</f>
        <v>10</v>
      </c>
      <c r="P1819" s="2">
        <v>0.76500000000000001</v>
      </c>
      <c r="Q1819" s="2">
        <v>0.77533333299999996</v>
      </c>
      <c r="R1819">
        <v>0.57999999999999996</v>
      </c>
      <c r="S1819">
        <v>4.4000000000000004</v>
      </c>
      <c r="T1819">
        <v>0.7</v>
      </c>
      <c r="U1819" s="3">
        <v>2.9327071400000002</v>
      </c>
      <c r="V1819" s="17">
        <v>7.30761563701172</v>
      </c>
      <c r="W1819" s="22">
        <f>IFERROR(Table1[[#This Row],[MutualInformation]]/Table1[[#This Row],[MutualInformationPotential]],0)</f>
        <v>0.40132202973927389</v>
      </c>
      <c r="X1819" s="3">
        <v>0.185042245157549</v>
      </c>
      <c r="Y1819" s="3">
        <v>0.62240735263358904</v>
      </c>
      <c r="Z1819" s="3">
        <f>IFERROR(Table1[[#This Row],[MutualInformationVsOutcome]]/Table1[[#This Row],[MutualInformationVsOutcomePotential]],0)</f>
        <v>0.29730086634513664</v>
      </c>
      <c r="AA1819">
        <v>218</v>
      </c>
      <c r="AB1819">
        <v>547</v>
      </c>
      <c r="AC1819">
        <v>89</v>
      </c>
      <c r="AD1819">
        <v>146</v>
      </c>
      <c r="AE1819" s="3" t="s">
        <v>452</v>
      </c>
      <c r="AF18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19" s="17" t="str">
        <f>RIGHT(Table1[[#This Row],[AlgorithmFunc]],LEN(Table1[[#This Row],[AlgorithmFunc]])-16)</f>
        <v>MRMR</v>
      </c>
      <c r="AH1819" s="3">
        <f>Table1[[#This Row],['# CM TP]]+Table1[[#This Row],['# CM TN]]</f>
        <v>765</v>
      </c>
      <c r="AI1819" s="3">
        <f>Table1[[#This Row],['# CM FP]]+Table1[[#This Row],['# CM FN]]</f>
        <v>235</v>
      </c>
      <c r="AJ1819" s="3">
        <f>Table1[[#This Row],['# CM TP]]+Table1[[#This Row],['# CM FP]]</f>
        <v>307</v>
      </c>
      <c r="AK1819" s="3">
        <f>Table1[[#This Row],['# CM TN]]+Table1[[#This Row],['# CM FN]]</f>
        <v>693</v>
      </c>
      <c r="AL1819" s="3">
        <f>Table1[[#This Row],[GT_T]]+Table1[[#This Row],[GT_F]]</f>
        <v>1000</v>
      </c>
      <c r="AM1819" s="3">
        <f>IFERROR((Table1[[#This Row],['# CM TP]]+Table1[[#This Row],['# CM TN]])/Table1[[#This Row],[GT_TOT]], 0)</f>
        <v>0.76500000000000001</v>
      </c>
      <c r="AN1819" s="3">
        <f>IFERROR(((Table1[[#This Row],[GT_T]]*Table1[[#This Row],[GT_ML_P]]/Table1[[#This Row],[GT_TOT]])+(Table1[[#This Row],[GT_F]]*Table1[[#This Row],[GT_ML_N]]/Table1[[#This Row],[GT_TOT]]))/Table1[[#This Row],[GT_TOT]],0)</f>
        <v>0.39770999999999995</v>
      </c>
      <c r="AO1819" s="3">
        <f>(Table1[[#This Row],[OBS_ACC]]-Table1[[#This Row],[EXP_ACC]])/(1-Table1[[#This Row],[EXP_ACC]])</f>
        <v>0.6098225107506352</v>
      </c>
      <c r="AP1819" s="3">
        <f>Table1[[#This Row],['# CM TP]]+Table1[[#This Row],['# CM FN]]</f>
        <v>364</v>
      </c>
      <c r="AQ1819" s="3">
        <f>Table1[[#This Row],['# CM TN]]+Table1[[#This Row],['# CM FP]]</f>
        <v>636</v>
      </c>
      <c r="AR1819" s="2">
        <f>IFERROR(Table1[[#This Row],[NUM_T]]/(Table1[[#This Row],[NUM_T]]+Table1[[#This Row],[NUM_F]]),0)</f>
        <v>0.36399999999999999</v>
      </c>
      <c r="AS1819" s="2">
        <f>IFERROR(((LEN(Table1[[#This Row],[Predictors]])-LEN(SUBSTITUTE(Table1[[#This Row],[Predictors]],"_","")))/Table1[[#This Row],[NumPredictors]])-Table1[[#This Row],[P_se]],0)</f>
        <v>0.4</v>
      </c>
      <c r="AT1819" s="2">
        <f>IFERROR((LEN(Table1[[#This Row],[Predictors]])-LEN(SUBSTITUTE(Table1[[#This Row],[Predictors]],".","")))/Table1[[#This Row],[NumPredictors]],0)</f>
        <v>0</v>
      </c>
      <c r="AU18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19" s="2">
        <f>1-(Table1[[#This Row],[P_2gram]]+Table1[[#This Row],[P_order]]+Table1[[#This Row],[P_se]])</f>
        <v>0.6</v>
      </c>
    </row>
    <row r="1820" spans="1:48" x14ac:dyDescent="0.25">
      <c r="A1820" s="26">
        <v>6</v>
      </c>
      <c r="B1820" s="26" t="s">
        <v>645</v>
      </c>
      <c r="C1820" s="26" t="s">
        <v>190</v>
      </c>
      <c r="D1820" s="26" t="s">
        <v>1510</v>
      </c>
      <c r="E1820" s="26">
        <v>4000</v>
      </c>
      <c r="F18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20" s="26" t="s">
        <v>450</v>
      </c>
      <c r="H1820" s="27">
        <v>1</v>
      </c>
      <c r="I1820" s="28">
        <v>42784.563194444447</v>
      </c>
      <c r="J1820" s="26" t="s">
        <v>449</v>
      </c>
      <c r="K1820" s="26" t="s">
        <v>11</v>
      </c>
      <c r="L1820" t="str">
        <f>SUBSTITUTE(SUBSTITUTE(Table1[[#This Row],[PredictorSetsOrig]],"task","act"),"startend","se")</f>
        <v>act,2gram</v>
      </c>
      <c r="M1820" s="14" t="s">
        <v>22</v>
      </c>
      <c r="N1820" s="27">
        <v>10</v>
      </c>
      <c r="O1820" s="27">
        <f>IF(Table1[[#This Row],[Algorithm]]="None",0,IF(Table1[[#This Row],[NumPredictors]]&lt;=5,5,IF(Table1[[#This Row],[NumPredictors]]&lt;=10,10,IF(Table1[[#This Row],[NumPredictors]]&lt;=30,30,50))))</f>
        <v>10</v>
      </c>
      <c r="P1820" s="29">
        <v>0.76500000000000001</v>
      </c>
      <c r="Q1820" s="29">
        <v>0.77533333299999996</v>
      </c>
      <c r="R1820" s="26">
        <v>0.56000000000000005</v>
      </c>
      <c r="S1820" s="26">
        <v>4.42</v>
      </c>
      <c r="T1820" s="26">
        <v>0.67</v>
      </c>
      <c r="U1820" s="27">
        <v>2.9327071400000002</v>
      </c>
      <c r="V1820" s="17">
        <v>7.30761563701172</v>
      </c>
      <c r="W1820" s="22">
        <f>IFERROR(Table1[[#This Row],[MutualInformation]]/Table1[[#This Row],[MutualInformationPotential]],0)</f>
        <v>0.40132202973927389</v>
      </c>
      <c r="X1820" s="27">
        <v>0.185042245157549</v>
      </c>
      <c r="Y1820" s="3">
        <v>0.62240735263359004</v>
      </c>
      <c r="Z1820" s="27">
        <f>IFERROR(Table1[[#This Row],[MutualInformationVsOutcome]]/Table1[[#This Row],[MutualInformationVsOutcomePotential]],0)</f>
        <v>0.29730086634513619</v>
      </c>
      <c r="AA1820" s="26">
        <v>218</v>
      </c>
      <c r="AB1820" s="26">
        <v>547</v>
      </c>
      <c r="AC1820" s="26">
        <v>89</v>
      </c>
      <c r="AD1820" s="26">
        <v>146</v>
      </c>
      <c r="AE1820" s="27" t="s">
        <v>452</v>
      </c>
      <c r="AF18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20" s="17" t="str">
        <f>RIGHT(Table1[[#This Row],[AlgorithmFunc]],LEN(Table1[[#This Row],[AlgorithmFunc]])-16)</f>
        <v>MRMR</v>
      </c>
      <c r="AH1820" s="27">
        <f>Table1[[#This Row],['# CM TP]]+Table1[[#This Row],['# CM TN]]</f>
        <v>765</v>
      </c>
      <c r="AI1820" s="27">
        <f>Table1[[#This Row],['# CM FP]]+Table1[[#This Row],['# CM FN]]</f>
        <v>235</v>
      </c>
      <c r="AJ1820" s="27">
        <f>Table1[[#This Row],['# CM TP]]+Table1[[#This Row],['# CM FP]]</f>
        <v>307</v>
      </c>
      <c r="AK1820" s="27">
        <f>Table1[[#This Row],['# CM TN]]+Table1[[#This Row],['# CM FN]]</f>
        <v>693</v>
      </c>
      <c r="AL1820" s="27">
        <f>Table1[[#This Row],[GT_T]]+Table1[[#This Row],[GT_F]]</f>
        <v>1000</v>
      </c>
      <c r="AM1820" s="27">
        <f>IFERROR((Table1[[#This Row],['# CM TP]]+Table1[[#This Row],['# CM TN]])/Table1[[#This Row],[GT_TOT]], 0)</f>
        <v>0.76500000000000001</v>
      </c>
      <c r="AN1820" s="27">
        <f>IFERROR(((Table1[[#This Row],[GT_T]]*Table1[[#This Row],[GT_ML_P]]/Table1[[#This Row],[GT_TOT]])+(Table1[[#This Row],[GT_F]]*Table1[[#This Row],[GT_ML_N]]/Table1[[#This Row],[GT_TOT]]))/Table1[[#This Row],[GT_TOT]],0)</f>
        <v>0.39770999999999995</v>
      </c>
      <c r="AO1820" s="27">
        <f>(Table1[[#This Row],[OBS_ACC]]-Table1[[#This Row],[EXP_ACC]])/(1-Table1[[#This Row],[EXP_ACC]])</f>
        <v>0.6098225107506352</v>
      </c>
      <c r="AP1820" s="27">
        <f>Table1[[#This Row],['# CM TP]]+Table1[[#This Row],['# CM FN]]</f>
        <v>364</v>
      </c>
      <c r="AQ1820" s="27">
        <f>Table1[[#This Row],['# CM TN]]+Table1[[#This Row],['# CM FP]]</f>
        <v>636</v>
      </c>
      <c r="AR1820" s="29">
        <f>IFERROR(Table1[[#This Row],[NUM_T]]/(Table1[[#This Row],[NUM_T]]+Table1[[#This Row],[NUM_F]]),0)</f>
        <v>0.36399999999999999</v>
      </c>
      <c r="AS1820" s="29">
        <f>IFERROR(((LEN(Table1[[#This Row],[Predictors]])-LEN(SUBSTITUTE(Table1[[#This Row],[Predictors]],"_","")))/Table1[[#This Row],[NumPredictors]])-Table1[[#This Row],[P_se]],0)</f>
        <v>0.4</v>
      </c>
      <c r="AT1820" s="29">
        <f>IFERROR((LEN(Table1[[#This Row],[Predictors]])-LEN(SUBSTITUTE(Table1[[#This Row],[Predictors]],".","")))/Table1[[#This Row],[NumPredictors]],0)</f>
        <v>0</v>
      </c>
      <c r="AU182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0" s="29">
        <f>1-(Table1[[#This Row],[P_2gram]]+Table1[[#This Row],[P_order]]+Table1[[#This Row],[P_se]])</f>
        <v>0.6</v>
      </c>
    </row>
    <row r="1821" spans="1:48" x14ac:dyDescent="0.25">
      <c r="A1821">
        <v>23</v>
      </c>
      <c r="B1821" t="s">
        <v>645</v>
      </c>
      <c r="C1821" t="s">
        <v>190</v>
      </c>
      <c r="D1821" s="26" t="s">
        <v>1510</v>
      </c>
      <c r="E1821">
        <v>4000</v>
      </c>
      <c r="F18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21" t="s">
        <v>450</v>
      </c>
      <c r="H1821" s="3">
        <v>1</v>
      </c>
      <c r="I1821" s="1">
        <v>42784.56527777778</v>
      </c>
      <c r="J1821" t="s">
        <v>449</v>
      </c>
      <c r="K1821" t="s">
        <v>11</v>
      </c>
      <c r="L1821" t="str">
        <f>SUBSTITUTE(SUBSTITUTE(Table1[[#This Row],[PredictorSetsOrig]],"task","act"),"startend","se")</f>
        <v>act</v>
      </c>
      <c r="M1821" s="14" t="s">
        <v>12</v>
      </c>
      <c r="N1821" s="3">
        <v>5</v>
      </c>
      <c r="O1821" s="3">
        <f>IF(Table1[[#This Row],[Algorithm]]="None",0,IF(Table1[[#This Row],[NumPredictors]]&lt;=5,5,IF(Table1[[#This Row],[NumPredictors]]&lt;=10,10,IF(Table1[[#This Row],[NumPredictors]]&lt;=30,30,50))))</f>
        <v>5</v>
      </c>
      <c r="P1821" s="2">
        <v>0.76500000000000001</v>
      </c>
      <c r="Q1821" s="2">
        <v>0.77533333299999996</v>
      </c>
      <c r="R1821">
        <v>0.03</v>
      </c>
      <c r="S1821">
        <v>3.44</v>
      </c>
      <c r="T1821">
        <v>0.08</v>
      </c>
      <c r="U1821" s="3">
        <v>2.3475314329999999</v>
      </c>
      <c r="V1821" s="17">
        <v>6.6527099250221697</v>
      </c>
      <c r="W1821" s="22">
        <f>IFERROR(Table1[[#This Row],[MutualInformation]]/Table1[[#This Row],[MutualInformationPotential]],0)</f>
        <v>0.35286844901661285</v>
      </c>
      <c r="X1821" s="3">
        <v>0.17205860254476499</v>
      </c>
      <c r="Y1821" s="3">
        <v>0.58010195672617004</v>
      </c>
      <c r="Z1821" s="3">
        <f>IFERROR(Table1[[#This Row],[MutualInformationVsOutcome]]/Table1[[#This Row],[MutualInformationVsOutcomePotential]],0)</f>
        <v>0.29660062433815082</v>
      </c>
      <c r="AA1821">
        <v>218</v>
      </c>
      <c r="AB1821">
        <v>547</v>
      </c>
      <c r="AC1821">
        <v>89</v>
      </c>
      <c r="AD1821">
        <v>146</v>
      </c>
      <c r="AE1821" s="3" t="s">
        <v>468</v>
      </c>
      <c r="AF18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21" s="17" t="str">
        <f>RIGHT(Table1[[#This Row],[AlgorithmFunc]],LEN(Table1[[#This Row],[AlgorithmFunc]])-16)</f>
        <v>MRMR</v>
      </c>
      <c r="AH1821" s="3">
        <f>Table1[[#This Row],['# CM TP]]+Table1[[#This Row],['# CM TN]]</f>
        <v>765</v>
      </c>
      <c r="AI1821" s="3">
        <f>Table1[[#This Row],['# CM FP]]+Table1[[#This Row],['# CM FN]]</f>
        <v>235</v>
      </c>
      <c r="AJ1821" s="3">
        <f>Table1[[#This Row],['# CM TP]]+Table1[[#This Row],['# CM FP]]</f>
        <v>307</v>
      </c>
      <c r="AK1821" s="3">
        <f>Table1[[#This Row],['# CM TN]]+Table1[[#This Row],['# CM FN]]</f>
        <v>693</v>
      </c>
      <c r="AL1821" s="3">
        <f>Table1[[#This Row],[GT_T]]+Table1[[#This Row],[GT_F]]</f>
        <v>1000</v>
      </c>
      <c r="AM1821" s="3">
        <f>IFERROR((Table1[[#This Row],['# CM TP]]+Table1[[#This Row],['# CM TN]])/Table1[[#This Row],[GT_TOT]], 0)</f>
        <v>0.76500000000000001</v>
      </c>
      <c r="AN1821" s="3">
        <f>IFERROR(((Table1[[#This Row],[GT_T]]*Table1[[#This Row],[GT_ML_P]]/Table1[[#This Row],[GT_TOT]])+(Table1[[#This Row],[GT_F]]*Table1[[#This Row],[GT_ML_N]]/Table1[[#This Row],[GT_TOT]]))/Table1[[#This Row],[GT_TOT]],0)</f>
        <v>0.39770999999999995</v>
      </c>
      <c r="AO1821" s="3">
        <f>(Table1[[#This Row],[OBS_ACC]]-Table1[[#This Row],[EXP_ACC]])/(1-Table1[[#This Row],[EXP_ACC]])</f>
        <v>0.6098225107506352</v>
      </c>
      <c r="AP1821" s="3">
        <f>Table1[[#This Row],['# CM TP]]+Table1[[#This Row],['# CM FN]]</f>
        <v>364</v>
      </c>
      <c r="AQ1821" s="3">
        <f>Table1[[#This Row],['# CM TN]]+Table1[[#This Row],['# CM FP]]</f>
        <v>636</v>
      </c>
      <c r="AR1821" s="2">
        <f>IFERROR(Table1[[#This Row],[NUM_T]]/(Table1[[#This Row],[NUM_T]]+Table1[[#This Row],[NUM_F]]),0)</f>
        <v>0.36399999999999999</v>
      </c>
      <c r="AS1821" s="2">
        <f>IFERROR(((LEN(Table1[[#This Row],[Predictors]])-LEN(SUBSTITUTE(Table1[[#This Row],[Predictors]],"_","")))/Table1[[#This Row],[NumPredictors]])-Table1[[#This Row],[P_se]],0)</f>
        <v>0</v>
      </c>
      <c r="AT1821" s="2">
        <f>IFERROR((LEN(Table1[[#This Row],[Predictors]])-LEN(SUBSTITUTE(Table1[[#This Row],[Predictors]],".","")))/Table1[[#This Row],[NumPredictors]],0)</f>
        <v>0</v>
      </c>
      <c r="AU18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1" s="2">
        <f>1-(Table1[[#This Row],[P_2gram]]+Table1[[#This Row],[P_order]]+Table1[[#This Row],[P_se]])</f>
        <v>1</v>
      </c>
    </row>
    <row r="1822" spans="1:48" x14ac:dyDescent="0.25">
      <c r="A1822">
        <v>24</v>
      </c>
      <c r="B1822" t="s">
        <v>645</v>
      </c>
      <c r="C1822" t="s">
        <v>190</v>
      </c>
      <c r="D1822" s="26" t="s">
        <v>1510</v>
      </c>
      <c r="E1822">
        <v>4000</v>
      </c>
      <c r="F18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22" t="s">
        <v>450</v>
      </c>
      <c r="H1822" s="3">
        <v>1</v>
      </c>
      <c r="I1822" s="1">
        <v>42784.56527777778</v>
      </c>
      <c r="J1822" t="s">
        <v>449</v>
      </c>
      <c r="K1822" t="s">
        <v>11</v>
      </c>
      <c r="L1822" t="str">
        <f>SUBSTITUTE(SUBSTITUTE(Table1[[#This Row],[PredictorSetsOrig]],"task","act"),"startend","se")</f>
        <v>act,se</v>
      </c>
      <c r="M1822" s="14" t="s">
        <v>14</v>
      </c>
      <c r="N1822" s="3">
        <v>5</v>
      </c>
      <c r="O1822" s="3">
        <f>IF(Table1[[#This Row],[Algorithm]]="None",0,IF(Table1[[#This Row],[NumPredictors]]&lt;=5,5,IF(Table1[[#This Row],[NumPredictors]]&lt;=10,10,IF(Table1[[#This Row],[NumPredictors]]&lt;=30,30,50))))</f>
        <v>5</v>
      </c>
      <c r="P1822" s="2">
        <v>0.76500000000000001</v>
      </c>
      <c r="Q1822" s="2">
        <v>0.77533333299999996</v>
      </c>
      <c r="R1822">
        <v>0.04</v>
      </c>
      <c r="S1822">
        <v>3.57</v>
      </c>
      <c r="T1822">
        <v>0.09</v>
      </c>
      <c r="U1822" s="3">
        <v>2.3475314329999999</v>
      </c>
      <c r="V1822" s="17">
        <v>6.9605890807084903</v>
      </c>
      <c r="W1822" s="22">
        <f>IFERROR(Table1[[#This Row],[MutualInformation]]/Table1[[#This Row],[MutualInformationPotential]],0)</f>
        <v>0.33726045393288095</v>
      </c>
      <c r="X1822" s="3">
        <v>0.17205860254476499</v>
      </c>
      <c r="Y1822" s="3">
        <v>0.59421769618333597</v>
      </c>
      <c r="Z1822" s="3">
        <f>IFERROR(Table1[[#This Row],[MutualInformationVsOutcome]]/Table1[[#This Row],[MutualInformationVsOutcomePotential]],0)</f>
        <v>0.28955482754872242</v>
      </c>
      <c r="AA1822">
        <v>218</v>
      </c>
      <c r="AB1822">
        <v>547</v>
      </c>
      <c r="AC1822">
        <v>89</v>
      </c>
      <c r="AD1822">
        <v>146</v>
      </c>
      <c r="AE1822" s="3" t="s">
        <v>468</v>
      </c>
      <c r="AF18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22" s="17" t="str">
        <f>RIGHT(Table1[[#This Row],[AlgorithmFunc]],LEN(Table1[[#This Row],[AlgorithmFunc]])-16)</f>
        <v>MRMR</v>
      </c>
      <c r="AH1822" s="3">
        <f>Table1[[#This Row],['# CM TP]]+Table1[[#This Row],['# CM TN]]</f>
        <v>765</v>
      </c>
      <c r="AI1822" s="3">
        <f>Table1[[#This Row],['# CM FP]]+Table1[[#This Row],['# CM FN]]</f>
        <v>235</v>
      </c>
      <c r="AJ1822" s="3">
        <f>Table1[[#This Row],['# CM TP]]+Table1[[#This Row],['# CM FP]]</f>
        <v>307</v>
      </c>
      <c r="AK1822" s="3">
        <f>Table1[[#This Row],['# CM TN]]+Table1[[#This Row],['# CM FN]]</f>
        <v>693</v>
      </c>
      <c r="AL1822" s="3">
        <f>Table1[[#This Row],[GT_T]]+Table1[[#This Row],[GT_F]]</f>
        <v>1000</v>
      </c>
      <c r="AM1822" s="3">
        <f>IFERROR((Table1[[#This Row],['# CM TP]]+Table1[[#This Row],['# CM TN]])/Table1[[#This Row],[GT_TOT]], 0)</f>
        <v>0.76500000000000001</v>
      </c>
      <c r="AN1822" s="3">
        <f>IFERROR(((Table1[[#This Row],[GT_T]]*Table1[[#This Row],[GT_ML_P]]/Table1[[#This Row],[GT_TOT]])+(Table1[[#This Row],[GT_F]]*Table1[[#This Row],[GT_ML_N]]/Table1[[#This Row],[GT_TOT]]))/Table1[[#This Row],[GT_TOT]],0)</f>
        <v>0.39770999999999995</v>
      </c>
      <c r="AO1822" s="3">
        <f>(Table1[[#This Row],[OBS_ACC]]-Table1[[#This Row],[EXP_ACC]])/(1-Table1[[#This Row],[EXP_ACC]])</f>
        <v>0.6098225107506352</v>
      </c>
      <c r="AP1822" s="3">
        <f>Table1[[#This Row],['# CM TP]]+Table1[[#This Row],['# CM FN]]</f>
        <v>364</v>
      </c>
      <c r="AQ1822" s="3">
        <f>Table1[[#This Row],['# CM TN]]+Table1[[#This Row],['# CM FP]]</f>
        <v>636</v>
      </c>
      <c r="AR1822" s="2">
        <f>IFERROR(Table1[[#This Row],[NUM_T]]/(Table1[[#This Row],[NUM_T]]+Table1[[#This Row],[NUM_F]]),0)</f>
        <v>0.36399999999999999</v>
      </c>
      <c r="AS1822" s="2">
        <f>IFERROR(((LEN(Table1[[#This Row],[Predictors]])-LEN(SUBSTITUTE(Table1[[#This Row],[Predictors]],"_","")))/Table1[[#This Row],[NumPredictors]])-Table1[[#This Row],[P_se]],0)</f>
        <v>0</v>
      </c>
      <c r="AT1822" s="2">
        <f>IFERROR((LEN(Table1[[#This Row],[Predictors]])-LEN(SUBSTITUTE(Table1[[#This Row],[Predictors]],".","")))/Table1[[#This Row],[NumPredictors]],0)</f>
        <v>0</v>
      </c>
      <c r="AU18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2" s="2">
        <f>1-(Table1[[#This Row],[P_2gram]]+Table1[[#This Row],[P_order]]+Table1[[#This Row],[P_se]])</f>
        <v>1</v>
      </c>
    </row>
    <row r="1823" spans="1:48" x14ac:dyDescent="0.25">
      <c r="A1823">
        <v>78</v>
      </c>
      <c r="B1823" t="s">
        <v>645</v>
      </c>
      <c r="C1823" t="s">
        <v>190</v>
      </c>
      <c r="D1823" s="26" t="s">
        <v>1510</v>
      </c>
      <c r="E1823">
        <v>20000</v>
      </c>
      <c r="F18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ok,duration&gt;7d,BPIC14,20000,10</v>
      </c>
      <c r="G1823" t="s">
        <v>719</v>
      </c>
      <c r="H1823" s="3">
        <v>1</v>
      </c>
      <c r="I1823" s="1">
        <v>42797.995127314818</v>
      </c>
      <c r="J1823" t="s">
        <v>159</v>
      </c>
      <c r="K1823" t="s">
        <v>11</v>
      </c>
      <c r="L1823" t="str">
        <f>SUBSTITUTE(SUBSTITUTE(Table1[[#This Row],[PredictorSetsOrig]],"task","act"),"startend","se")</f>
        <v>act</v>
      </c>
      <c r="M1823" s="14" t="s">
        <v>12</v>
      </c>
      <c r="N1823" s="3">
        <v>10</v>
      </c>
      <c r="O1823" s="3">
        <f>IF(Table1[[#This Row],[Algorithm]]="None",0,IF(Table1[[#This Row],[NumPredictors]]&lt;=5,5,IF(Table1[[#This Row],[NumPredictors]]&lt;=10,10,IF(Table1[[#This Row],[NumPredictors]]&lt;=30,30,50))))</f>
        <v>10</v>
      </c>
      <c r="P1823" s="2">
        <v>0.76459999999999995</v>
      </c>
      <c r="Q1823" s="2">
        <v>0.78773333333333295</v>
      </c>
      <c r="R1823" s="1">
        <v>4.9100000000034898</v>
      </c>
      <c r="S1823" s="3">
        <v>16.109999999986002</v>
      </c>
      <c r="T1823" s="1">
        <v>0.29000000000814902</v>
      </c>
      <c r="U1823" s="3">
        <v>3.0024143583160101</v>
      </c>
      <c r="V1823" s="17">
        <v>7.1088022226420504</v>
      </c>
      <c r="W1823" s="22">
        <f>IFERROR(Table1[[#This Row],[MutualInformation]]/Table1[[#This Row],[MutualInformationPotential]],0)</f>
        <v>0.4223516514150728</v>
      </c>
      <c r="X1823" s="3">
        <v>0.15352741906968401</v>
      </c>
      <c r="Y1823" s="3">
        <v>0.43359024676053398</v>
      </c>
      <c r="Z1823" s="3">
        <f>IFERROR(Table1[[#This Row],[MutualInformationVsOutcome]]/Table1[[#This Row],[MutualInformationVsOutcomePotential]],0)</f>
        <v>0.35408411562927777</v>
      </c>
      <c r="AA1823">
        <v>6</v>
      </c>
      <c r="AB1823">
        <v>3817</v>
      </c>
      <c r="AC1823">
        <v>24</v>
      </c>
      <c r="AD1823">
        <v>1153</v>
      </c>
      <c r="AE1823" s="3" t="s">
        <v>787</v>
      </c>
      <c r="AF18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823" s="17" t="str">
        <f>RIGHT(Table1[[#This Row],[AlgorithmFunc]],LEN(Table1[[#This Row],[AlgorithmFunc]])-16)</f>
        <v>LASSORepeated</v>
      </c>
      <c r="AH1823" s="3">
        <f>Table1[[#This Row],['# CM TP]]+Table1[[#This Row],['# CM TN]]</f>
        <v>3823</v>
      </c>
      <c r="AI1823" s="3">
        <f>Table1[[#This Row],['# CM FP]]+Table1[[#This Row],['# CM FN]]</f>
        <v>1177</v>
      </c>
      <c r="AJ1823" s="3">
        <f>Table1[[#This Row],['# CM TP]]+Table1[[#This Row],['# CM FP]]</f>
        <v>30</v>
      </c>
      <c r="AK1823" s="3">
        <f>Table1[[#This Row],['# CM TN]]+Table1[[#This Row],['# CM FN]]</f>
        <v>4970</v>
      </c>
      <c r="AL1823" s="3">
        <f>Table1[[#This Row],[GT_T]]+Table1[[#This Row],[GT_F]]</f>
        <v>5000</v>
      </c>
      <c r="AM1823" s="3">
        <f>IFERROR((Table1[[#This Row],['# CM TP]]+Table1[[#This Row],['# CM TN]])/Table1[[#This Row],[GT_TOT]], 0)</f>
        <v>0.76459999999999995</v>
      </c>
      <c r="AN1823" s="3">
        <f>IFERROR(((Table1[[#This Row],[GT_T]]*Table1[[#This Row],[GT_ML_P]]/Table1[[#This Row],[GT_TOT]])+(Table1[[#This Row],[GT_F]]*Table1[[#This Row],[GT_ML_N]]/Table1[[#This Row],[GT_TOT]]))/Table1[[#This Row],[GT_TOT]],0)</f>
        <v>0.23857520000000004</v>
      </c>
      <c r="AO1823" s="3">
        <f>(Table1[[#This Row],[OBS_ACC]]-Table1[[#This Row],[EXP_ACC]])/(1-Table1[[#This Row],[EXP_ACC]])</f>
        <v>0.69084274638808707</v>
      </c>
      <c r="AP1823" s="3">
        <f>Table1[[#This Row],['# CM TP]]+Table1[[#This Row],['# CM FN]]</f>
        <v>1159</v>
      </c>
      <c r="AQ1823" s="3">
        <f>Table1[[#This Row],['# CM TN]]+Table1[[#This Row],['# CM FP]]</f>
        <v>3841</v>
      </c>
      <c r="AR1823" s="2">
        <f>IFERROR(Table1[[#This Row],[NUM_T]]/(Table1[[#This Row],[NUM_T]]+Table1[[#This Row],[NUM_F]]),0)</f>
        <v>0.23180000000000001</v>
      </c>
      <c r="AS1823" s="2">
        <f>IFERROR(((LEN(Table1[[#This Row],[Predictors]])-LEN(SUBSTITUTE(Table1[[#This Row],[Predictors]],"_","")))/Table1[[#This Row],[NumPredictors]])-Table1[[#This Row],[P_se]],0)</f>
        <v>0</v>
      </c>
      <c r="AT1823" s="2">
        <f>IFERROR((LEN(Table1[[#This Row],[Predictors]])-LEN(SUBSTITUTE(Table1[[#This Row],[Predictors]],".","")))/Table1[[#This Row],[NumPredictors]],0)</f>
        <v>0</v>
      </c>
      <c r="AU18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3" s="2">
        <f>1-(Table1[[#This Row],[P_2gram]]+Table1[[#This Row],[P_order]]+Table1[[#This Row],[P_se]])</f>
        <v>1</v>
      </c>
    </row>
    <row r="1824" spans="1:48" x14ac:dyDescent="0.25">
      <c r="A1824">
        <v>6</v>
      </c>
      <c r="B1824" t="s">
        <v>645</v>
      </c>
      <c r="C1824" t="s">
        <v>190</v>
      </c>
      <c r="D1824" s="26" t="s">
        <v>1510</v>
      </c>
      <c r="E1824">
        <v>4000</v>
      </c>
      <c r="F18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824" s="3">
        <v>1</v>
      </c>
      <c r="I1824" s="1">
        <v>42774.921365740738</v>
      </c>
      <c r="J1824" t="s">
        <v>159</v>
      </c>
      <c r="K1824" t="s">
        <v>11</v>
      </c>
      <c r="L1824" t="str">
        <f>SUBSTITUTE(SUBSTITUTE(Table1[[#This Row],[PredictorSetsOrig]],"task","act"),"startend","se")</f>
        <v>act,2gram</v>
      </c>
      <c r="M1824" s="14" t="s">
        <v>22</v>
      </c>
      <c r="N1824" s="3">
        <v>30</v>
      </c>
      <c r="O1824" s="3">
        <f>IF(Table1[[#This Row],[Algorithm]]="None",0,IF(Table1[[#This Row],[NumPredictors]]&lt;=5,5,IF(Table1[[#This Row],[NumPredictors]]&lt;=10,10,IF(Table1[[#This Row],[NumPredictors]]&lt;=30,30,50))))</f>
        <v>30</v>
      </c>
      <c r="P1824" s="2">
        <v>0.76300000000000001</v>
      </c>
      <c r="Q1824" s="2">
        <v>0.80933333333333302</v>
      </c>
      <c r="R1824">
        <v>338.70000000000402</v>
      </c>
      <c r="S1824">
        <v>7.6100000000005803</v>
      </c>
      <c r="T1824">
        <v>0.19999999999709001</v>
      </c>
      <c r="U1824" s="3">
        <v>5.9968115745333401</v>
      </c>
      <c r="V1824" s="17">
        <v>7.30761563701172</v>
      </c>
      <c r="W1824" s="22">
        <f>IFERROR(Table1[[#This Row],[MutualInformation]]/Table1[[#This Row],[MutualInformationPotential]],0)</f>
        <v>0.82062493053966878</v>
      </c>
      <c r="X1824" s="3">
        <v>0.52145368666620695</v>
      </c>
      <c r="Y1824" s="3">
        <v>0.62240735263359004</v>
      </c>
      <c r="Z1824" s="3">
        <f>IFERROR(Table1[[#This Row],[MutualInformationVsOutcome]]/Table1[[#This Row],[MutualInformationVsOutcomePotential]],0)</f>
        <v>0.83780129598370234</v>
      </c>
      <c r="AA1824">
        <v>162</v>
      </c>
      <c r="AB1824">
        <v>601</v>
      </c>
      <c r="AC1824">
        <v>35</v>
      </c>
      <c r="AD1824">
        <v>202</v>
      </c>
      <c r="AE1824" s="3" t="s">
        <v>164</v>
      </c>
      <c r="AF18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824" s="17" t="str">
        <f>RIGHT(Table1[[#This Row],[AlgorithmFunc]],LEN(Table1[[#This Row],[AlgorithmFunc]])-16)</f>
        <v>LASSORepeated</v>
      </c>
      <c r="AH1824" s="3">
        <f>Table1[[#This Row],['# CM TP]]+Table1[[#This Row],['# CM TN]]</f>
        <v>763</v>
      </c>
      <c r="AI1824" s="3">
        <f>Table1[[#This Row],['# CM FP]]+Table1[[#This Row],['# CM FN]]</f>
        <v>237</v>
      </c>
      <c r="AJ1824" s="3">
        <f>Table1[[#This Row],['# CM TP]]+Table1[[#This Row],['# CM FP]]</f>
        <v>197</v>
      </c>
      <c r="AK1824" s="3">
        <f>Table1[[#This Row],['# CM TN]]+Table1[[#This Row],['# CM FN]]</f>
        <v>803</v>
      </c>
      <c r="AL1824" s="3">
        <f>Table1[[#This Row],[GT_T]]+Table1[[#This Row],[GT_F]]</f>
        <v>1000</v>
      </c>
      <c r="AM1824" s="3">
        <f>IFERROR((Table1[[#This Row],['# CM TP]]+Table1[[#This Row],['# CM TN]])/Table1[[#This Row],[GT_TOT]], 0)</f>
        <v>0.76300000000000001</v>
      </c>
      <c r="AN1824" s="3">
        <f>IFERROR(((Table1[[#This Row],[GT_T]]*Table1[[#This Row],[GT_ML_P]]/Table1[[#This Row],[GT_TOT]])+(Table1[[#This Row],[GT_F]]*Table1[[#This Row],[GT_ML_N]]/Table1[[#This Row],[GT_TOT]]))/Table1[[#This Row],[GT_TOT]],0)</f>
        <v>0.34062200000000004</v>
      </c>
      <c r="AO1824" s="3">
        <f>(Table1[[#This Row],[OBS_ACC]]-Table1[[#This Row],[EXP_ACC]])/(1-Table1[[#This Row],[EXP_ACC]])</f>
        <v>0.64057035569885556</v>
      </c>
      <c r="AP1824" s="3">
        <f>Table1[[#This Row],['# CM TP]]+Table1[[#This Row],['# CM FN]]</f>
        <v>364</v>
      </c>
      <c r="AQ1824" s="3">
        <f>Table1[[#This Row],['# CM TN]]+Table1[[#This Row],['# CM FP]]</f>
        <v>636</v>
      </c>
      <c r="AR1824" s="2">
        <f>IFERROR(Table1[[#This Row],[NUM_T]]/(Table1[[#This Row],[NUM_T]]+Table1[[#This Row],[NUM_F]]),0)</f>
        <v>0.36399999999999999</v>
      </c>
      <c r="AS1824" s="2">
        <f>IFERROR(((LEN(Table1[[#This Row],[Predictors]])-LEN(SUBSTITUTE(Table1[[#This Row],[Predictors]],"_","")))/Table1[[#This Row],[NumPredictors]])-Table1[[#This Row],[P_se]],0)</f>
        <v>0.6333333333333333</v>
      </c>
      <c r="AT1824" s="2">
        <f>IFERROR((LEN(Table1[[#This Row],[Predictors]])-LEN(SUBSTITUTE(Table1[[#This Row],[Predictors]],".","")))/Table1[[#This Row],[NumPredictors]],0)</f>
        <v>0</v>
      </c>
      <c r="AU18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4" s="2">
        <f>1-(Table1[[#This Row],[P_2gram]]+Table1[[#This Row],[P_order]]+Table1[[#This Row],[P_se]])</f>
        <v>0.3666666666666667</v>
      </c>
    </row>
    <row r="1825" spans="1:48" x14ac:dyDescent="0.25">
      <c r="A1825">
        <v>8</v>
      </c>
      <c r="B1825" t="s">
        <v>645</v>
      </c>
      <c r="C1825" t="s">
        <v>190</v>
      </c>
      <c r="D1825" s="26" t="s">
        <v>1510</v>
      </c>
      <c r="E1825">
        <v>4000</v>
      </c>
      <c r="F18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25" t="s">
        <v>1316</v>
      </c>
      <c r="H1825" s="3">
        <v>1</v>
      </c>
      <c r="I1825" s="1">
        <v>43121.850671296299</v>
      </c>
      <c r="J1825" t="s">
        <v>1317</v>
      </c>
      <c r="K1825" t="s">
        <v>11</v>
      </c>
      <c r="L1825" t="str">
        <f>SUBSTITUTE(SUBSTITUTE(Table1[[#This Row],[PredictorSetsOrig]],"task","act"),"startend","se")</f>
        <v>act,order</v>
      </c>
      <c r="M1825" s="32" t="s">
        <v>26</v>
      </c>
      <c r="N1825" s="3">
        <v>10</v>
      </c>
      <c r="O1825" s="3">
        <f>IF(Table1[[#This Row],[Algorithm]]="None",0,IF(Table1[[#This Row],[NumPredictors]]&lt;=5,5,IF(Table1[[#This Row],[NumPredictors]]&lt;=10,10,IF(Table1[[#This Row],[NumPredictors]]&lt;=30,30,50))))</f>
        <v>10</v>
      </c>
      <c r="P1825" s="2">
        <v>0.76300000000000001</v>
      </c>
      <c r="Q1825" s="2">
        <v>0.78866666666666696</v>
      </c>
      <c r="R1825">
        <v>0.85999999999999899</v>
      </c>
      <c r="S1825">
        <v>4.3800000000000097</v>
      </c>
      <c r="T1825">
        <v>0.87999999999999501</v>
      </c>
      <c r="U1825" s="3">
        <v>3.7234940143880202</v>
      </c>
      <c r="V1825" s="17">
        <v>7.28892414629368</v>
      </c>
      <c r="W1825" s="22">
        <f>IFERROR(Table1[[#This Row],[MutualInformation]]/Table1[[#This Row],[MutualInformationPotential]],0)</f>
        <v>0.51084274436871002</v>
      </c>
      <c r="X1825" s="3">
        <v>0.23859317163249599</v>
      </c>
      <c r="Y1825" s="3">
        <v>0.62004340356102405</v>
      </c>
      <c r="Z1825" s="3">
        <f>IFERROR(Table1[[#This Row],[MutualInformationVsOutcome]]/Table1[[#This Row],[MutualInformationVsOutcomePotential]],0)</f>
        <v>0.38480075791825419</v>
      </c>
      <c r="AA1825">
        <v>267</v>
      </c>
      <c r="AB1825">
        <v>496</v>
      </c>
      <c r="AC1825">
        <v>140</v>
      </c>
      <c r="AD1825">
        <v>97</v>
      </c>
      <c r="AE1825" s="3" t="s">
        <v>1325</v>
      </c>
      <c r="AF182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25" s="17" t="str">
        <f>RIGHT(Table1[[#This Row],[AlgorithmFunc]],LEN(Table1[[#This Row],[AlgorithmFunc]])-16)</f>
        <v>ClusterMRMR</v>
      </c>
      <c r="AH1825" s="3">
        <f>Table1[[#This Row],['# CM TP]]+Table1[[#This Row],['# CM TN]]</f>
        <v>763</v>
      </c>
      <c r="AI1825" s="3">
        <f>Table1[[#This Row],['# CM FP]]+Table1[[#This Row],['# CM FN]]</f>
        <v>237</v>
      </c>
      <c r="AJ1825" s="3">
        <f>Table1[[#This Row],['# CM TP]]+Table1[[#This Row],['# CM FP]]</f>
        <v>407</v>
      </c>
      <c r="AK1825" s="3">
        <f>Table1[[#This Row],['# CM TN]]+Table1[[#This Row],['# CM FN]]</f>
        <v>593</v>
      </c>
      <c r="AL1825" s="3">
        <f>Table1[[#This Row],[GT_T]]+Table1[[#This Row],[GT_F]]</f>
        <v>1000</v>
      </c>
      <c r="AM1825" s="3">
        <f>IFERROR((Table1[[#This Row],['# CM TP]]+Table1[[#This Row],['# CM TN]])/Table1[[#This Row],[GT_TOT]], 0)</f>
        <v>0.76300000000000001</v>
      </c>
      <c r="AN1825" s="3">
        <f>IFERROR(((Table1[[#This Row],[GT_T]]*Table1[[#This Row],[GT_ML_P]]/Table1[[#This Row],[GT_TOT]])+(Table1[[#This Row],[GT_F]]*Table1[[#This Row],[GT_ML_N]]/Table1[[#This Row],[GT_TOT]]))/Table1[[#This Row],[GT_TOT]],0)</f>
        <v>0.45108199999999998</v>
      </c>
      <c r="AO1825" s="3">
        <f>(Table1[[#This Row],[OBS_ACC]]-Table1[[#This Row],[EXP_ACC]])/(1-Table1[[#This Row],[EXP_ACC]])</f>
        <v>0.56824152241318382</v>
      </c>
      <c r="AP1825" s="3">
        <f>Table1[[#This Row],['# CM TP]]+Table1[[#This Row],['# CM FN]]</f>
        <v>364</v>
      </c>
      <c r="AQ1825" s="3">
        <f>Table1[[#This Row],['# CM TN]]+Table1[[#This Row],['# CM FP]]</f>
        <v>636</v>
      </c>
      <c r="AR1825" s="2">
        <f>IFERROR(Table1[[#This Row],[NUM_T]]/(Table1[[#This Row],[NUM_T]]+Table1[[#This Row],[NUM_F]]),0)</f>
        <v>0.36399999999999999</v>
      </c>
      <c r="AS1825" s="2">
        <f>IFERROR(((LEN(Table1[[#This Row],[Predictors]])-LEN(SUBSTITUTE(Table1[[#This Row],[Predictors]],"_","")))/Table1[[#This Row],[NumPredictors]])-Table1[[#This Row],[P_se]],0)</f>
        <v>0</v>
      </c>
      <c r="AT1825" s="2">
        <f>IFERROR((LEN(Table1[[#This Row],[Predictors]])-LEN(SUBSTITUTE(Table1[[#This Row],[Predictors]],".","")))/Table1[[#This Row],[NumPredictors]],0)</f>
        <v>0.7</v>
      </c>
      <c r="AU18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5" s="2">
        <f>1-(Table1[[#This Row],[P_2gram]]+Table1[[#This Row],[P_order]]+Table1[[#This Row],[P_se]])</f>
        <v>0.30000000000000004</v>
      </c>
    </row>
    <row r="1826" spans="1:48" x14ac:dyDescent="0.25">
      <c r="A1826">
        <v>10</v>
      </c>
      <c r="B1826" t="s">
        <v>645</v>
      </c>
      <c r="C1826" t="s">
        <v>190</v>
      </c>
      <c r="D1826" s="26" t="s">
        <v>1510</v>
      </c>
      <c r="E1826">
        <v>4000</v>
      </c>
      <c r="F18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26" t="s">
        <v>450</v>
      </c>
      <c r="H1826" s="3">
        <v>1</v>
      </c>
      <c r="I1826" s="1">
        <v>42784.563194444447</v>
      </c>
      <c r="J1826" t="s">
        <v>449</v>
      </c>
      <c r="K1826" t="s">
        <v>11</v>
      </c>
      <c r="L1826" t="str">
        <f>SUBSTITUTE(SUBSTITUTE(Table1[[#This Row],[PredictorSetsOrig]],"task","act"),"startend","se")</f>
        <v>order</v>
      </c>
      <c r="M1826" s="14" t="s">
        <v>436</v>
      </c>
      <c r="N1826" s="3">
        <v>10</v>
      </c>
      <c r="O1826" s="3">
        <f>IF(Table1[[#This Row],[Algorithm]]="None",0,IF(Table1[[#This Row],[NumPredictors]]&lt;=5,5,IF(Table1[[#This Row],[NumPredictors]]&lt;=10,10,IF(Table1[[#This Row],[NumPredictors]]&lt;=30,30,50))))</f>
        <v>10</v>
      </c>
      <c r="P1826" s="2">
        <v>0.76200000000000001</v>
      </c>
      <c r="Q1826" s="2">
        <v>0.76866666699999997</v>
      </c>
      <c r="R1826">
        <v>0.64</v>
      </c>
      <c r="S1826">
        <v>4.17</v>
      </c>
      <c r="T1826">
        <v>0.89</v>
      </c>
      <c r="U1826" s="3">
        <v>2.7637207730000002</v>
      </c>
      <c r="V1826" s="17">
        <v>7.01301931468352</v>
      </c>
      <c r="W1826" s="22">
        <f>IFERROR(Table1[[#This Row],[MutualInformation]]/Table1[[#This Row],[MutualInformationPotential]],0)</f>
        <v>0.39408429507864828</v>
      </c>
      <c r="X1826" s="3">
        <v>0.175049195472474</v>
      </c>
      <c r="Y1826" s="27">
        <v>0.56006170686872503</v>
      </c>
      <c r="Z1826" s="3">
        <f>IFERROR(Table1[[#This Row],[MutualInformationVsOutcome]]/Table1[[#This Row],[MutualInformationVsOutcomePotential]],0)</f>
        <v>0.31255340853629265</v>
      </c>
      <c r="AA1826">
        <v>219</v>
      </c>
      <c r="AB1826">
        <v>543</v>
      </c>
      <c r="AC1826">
        <v>93</v>
      </c>
      <c r="AD1826">
        <v>145</v>
      </c>
      <c r="AE1826" s="3" t="s">
        <v>456</v>
      </c>
      <c r="AF18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26" s="17" t="str">
        <f>RIGHT(Table1[[#This Row],[AlgorithmFunc]],LEN(Table1[[#This Row],[AlgorithmFunc]])-16)</f>
        <v>MRMR</v>
      </c>
      <c r="AH1826" s="3">
        <f>Table1[[#This Row],['# CM TP]]+Table1[[#This Row],['# CM TN]]</f>
        <v>762</v>
      </c>
      <c r="AI1826" s="3">
        <f>Table1[[#This Row],['# CM FP]]+Table1[[#This Row],['# CM FN]]</f>
        <v>238</v>
      </c>
      <c r="AJ1826" s="3">
        <f>Table1[[#This Row],['# CM TP]]+Table1[[#This Row],['# CM FP]]</f>
        <v>312</v>
      </c>
      <c r="AK1826" s="3">
        <f>Table1[[#This Row],['# CM TN]]+Table1[[#This Row],['# CM FN]]</f>
        <v>688</v>
      </c>
      <c r="AL1826" s="3">
        <f>Table1[[#This Row],[GT_T]]+Table1[[#This Row],[GT_F]]</f>
        <v>1000</v>
      </c>
      <c r="AM1826" s="3">
        <f>IFERROR((Table1[[#This Row],['# CM TP]]+Table1[[#This Row],['# CM TN]])/Table1[[#This Row],[GT_TOT]], 0)</f>
        <v>0.76200000000000001</v>
      </c>
      <c r="AN1826" s="3">
        <f>IFERROR(((Table1[[#This Row],[GT_T]]*Table1[[#This Row],[GT_ML_P]]/Table1[[#This Row],[GT_TOT]])+(Table1[[#This Row],[GT_F]]*Table1[[#This Row],[GT_ML_N]]/Table1[[#This Row],[GT_TOT]]))/Table1[[#This Row],[GT_TOT]],0)</f>
        <v>0.40148800000000001</v>
      </c>
      <c r="AO1826" s="3">
        <f>(Table1[[#This Row],[OBS_ACC]]-Table1[[#This Row],[EXP_ACC]])/(1-Table1[[#This Row],[EXP_ACC]])</f>
        <v>0.60234715427593777</v>
      </c>
      <c r="AP1826" s="3">
        <f>Table1[[#This Row],['# CM TP]]+Table1[[#This Row],['# CM FN]]</f>
        <v>364</v>
      </c>
      <c r="AQ1826" s="3">
        <f>Table1[[#This Row],['# CM TN]]+Table1[[#This Row],['# CM FP]]</f>
        <v>636</v>
      </c>
      <c r="AR1826" s="2">
        <f>IFERROR(Table1[[#This Row],[NUM_T]]/(Table1[[#This Row],[NUM_T]]+Table1[[#This Row],[NUM_F]]),0)</f>
        <v>0.36399999999999999</v>
      </c>
      <c r="AS1826" s="2">
        <f>IFERROR(((LEN(Table1[[#This Row],[Predictors]])-LEN(SUBSTITUTE(Table1[[#This Row],[Predictors]],"_","")))/Table1[[#This Row],[NumPredictors]])-Table1[[#This Row],[P_se]],0)</f>
        <v>0</v>
      </c>
      <c r="AT1826" s="2">
        <f>IFERROR((LEN(Table1[[#This Row],[Predictors]])-LEN(SUBSTITUTE(Table1[[#This Row],[Predictors]],".","")))/Table1[[#This Row],[NumPredictors]],0)</f>
        <v>1</v>
      </c>
      <c r="AU18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6" s="2">
        <f>1-(Table1[[#This Row],[P_2gram]]+Table1[[#This Row],[P_order]]+Table1[[#This Row],[P_se]])</f>
        <v>0</v>
      </c>
    </row>
    <row r="1827" spans="1:48" x14ac:dyDescent="0.25">
      <c r="A1827">
        <v>1</v>
      </c>
      <c r="B1827" t="s">
        <v>645</v>
      </c>
      <c r="C1827" t="s">
        <v>1503</v>
      </c>
      <c r="D1827" t="s">
        <v>1506</v>
      </c>
      <c r="E1827">
        <v>7554</v>
      </c>
      <c r="F18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827" t="s">
        <v>1872</v>
      </c>
      <c r="H1827" s="3">
        <v>1</v>
      </c>
      <c r="I1827" s="1">
        <v>43141.76703703704</v>
      </c>
      <c r="J1827" t="s">
        <v>37</v>
      </c>
      <c r="K1827" t="s">
        <v>11</v>
      </c>
      <c r="L1827" t="str">
        <f>SUBSTITUTE(SUBSTITUTE(Table1[[#This Row],[PredictorSetsOrig]],"task","act"),"startend","se")</f>
        <v>act,se</v>
      </c>
      <c r="M1827" s="32" t="s">
        <v>14</v>
      </c>
      <c r="N1827" s="3">
        <v>10</v>
      </c>
      <c r="O1827" s="3">
        <f>IF(Table1[[#This Row],[Algorithm]]="None",0,IF(Table1[[#This Row],[NumPredictors]]&lt;=5,5,IF(Table1[[#This Row],[NumPredictors]]&lt;=10,10,IF(Table1[[#This Row],[NumPredictors]]&lt;=30,30,50))))</f>
        <v>10</v>
      </c>
      <c r="P1827" s="2">
        <v>0.82212811011117004</v>
      </c>
      <c r="Q1827" s="2">
        <v>0.83477493380405998</v>
      </c>
      <c r="R1827">
        <v>0.14999999999963601</v>
      </c>
      <c r="S1827">
        <v>8.0699999999997107</v>
      </c>
      <c r="T1827">
        <v>0.109999999998763</v>
      </c>
      <c r="U1827" s="3">
        <v>4.8007093573486097</v>
      </c>
      <c r="V1827" s="17"/>
      <c r="W1827" s="22">
        <f>IFERROR(Table1[[#This Row],[MutualInformation]]/Table1[[#This Row],[MutualInformationPotential]],0)</f>
        <v>0</v>
      </c>
      <c r="X1827" s="3">
        <v>0.28166666780427702</v>
      </c>
      <c r="Y1827" s="3"/>
      <c r="Z1827" s="3">
        <f>IFERROR(Table1[[#This Row],[MutualInformationVsOutcome]]/Table1[[#This Row],[MutualInformationVsOutcomePotential]],0)</f>
        <v>0</v>
      </c>
      <c r="AA1827">
        <v>138</v>
      </c>
      <c r="AB1827">
        <v>1415</v>
      </c>
      <c r="AC1827">
        <v>63</v>
      </c>
      <c r="AD1827">
        <v>273</v>
      </c>
      <c r="AE1827" s="3" t="s">
        <v>1873</v>
      </c>
      <c r="AF182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827" s="17" t="str">
        <f>RIGHT(Table1[[#This Row],[AlgorithmFunc]],LEN(Table1[[#This Row],[AlgorithmFunc]])-16)</f>
        <v>Cluster</v>
      </c>
      <c r="AH1827" s="3">
        <f>Table1[[#This Row],['# CM TP]]+Table1[[#This Row],['# CM TN]]</f>
        <v>1553</v>
      </c>
      <c r="AI1827" s="3">
        <f>Table1[[#This Row],['# CM FP]]+Table1[[#This Row],['# CM FN]]</f>
        <v>336</v>
      </c>
      <c r="AJ1827" s="3">
        <f>Table1[[#This Row],['# CM TP]]+Table1[[#This Row],['# CM FP]]</f>
        <v>201</v>
      </c>
      <c r="AK1827" s="3">
        <f>Table1[[#This Row],['# CM TN]]+Table1[[#This Row],['# CM FN]]</f>
        <v>1688</v>
      </c>
      <c r="AL1827" s="3">
        <f>Table1[[#This Row],[GT_T]]+Table1[[#This Row],[GT_F]]</f>
        <v>1889</v>
      </c>
      <c r="AM1827" s="3">
        <f>IFERROR((Table1[[#This Row],['# CM TP]]+Table1[[#This Row],['# CM TN]])/Table1[[#This Row],[GT_TOT]], 0)</f>
        <v>0.82212811011116993</v>
      </c>
      <c r="AN1827" s="3">
        <f>IFERROR(((Table1[[#This Row],[GT_T]]*Table1[[#This Row],[GT_ML_P]]/Table1[[#This Row],[GT_TOT]])+(Table1[[#This Row],[GT_F]]*Table1[[#This Row],[GT_ML_N]]/Table1[[#This Row],[GT_TOT]]))/Table1[[#This Row],[GT_TOT]],0)</f>
        <v>0.24642429871079424</v>
      </c>
      <c r="AO1827" s="3">
        <f>(Table1[[#This Row],[OBS_ACC]]-Table1[[#This Row],[EXP_ACC]])/(1-Table1[[#This Row],[EXP_ACC]])</f>
        <v>0.76396281145407208</v>
      </c>
      <c r="AP1827" s="3">
        <f>Table1[[#This Row],['# CM TP]]+Table1[[#This Row],['# CM FN]]</f>
        <v>411</v>
      </c>
      <c r="AQ1827" s="3">
        <f>Table1[[#This Row],['# CM TN]]+Table1[[#This Row],['# CM FP]]</f>
        <v>1478</v>
      </c>
      <c r="AR1827" s="2">
        <f>IFERROR(Table1[[#This Row],[NUM_T]]/(Table1[[#This Row],[NUM_T]]+Table1[[#This Row],[NUM_F]]),0)</f>
        <v>0.21757543673901536</v>
      </c>
      <c r="AS1827" s="2">
        <f>IFERROR(((LEN(Table1[[#This Row],[Predictors]])-LEN(SUBSTITUTE(Table1[[#This Row],[Predictors]],"_","")))/Table1[[#This Row],[NumPredictors]])-Table1[[#This Row],[P_se]],0)</f>
        <v>3.333333333333334E-2</v>
      </c>
      <c r="AT1827" s="2">
        <f>IFERROR((LEN(Table1[[#This Row],[Predictors]])-LEN(SUBSTITUTE(Table1[[#This Row],[Predictors]],".","")))/Table1[[#This Row],[NumPredictors]],0)</f>
        <v>0</v>
      </c>
      <c r="AU18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827" s="2">
        <f>1-(Table1[[#This Row],[P_2gram]]+Table1[[#This Row],[P_order]]+Table1[[#This Row],[P_se]])</f>
        <v>0.9</v>
      </c>
    </row>
    <row r="1828" spans="1:48" x14ac:dyDescent="0.25">
      <c r="A1828">
        <v>11</v>
      </c>
      <c r="B1828" t="s">
        <v>645</v>
      </c>
      <c r="C1828" t="s">
        <v>1503</v>
      </c>
      <c r="D1828" t="s">
        <v>1506</v>
      </c>
      <c r="E1828">
        <v>7554</v>
      </c>
      <c r="F18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828" t="s">
        <v>1872</v>
      </c>
      <c r="H1828" s="3">
        <v>1</v>
      </c>
      <c r="I1828" s="1">
        <v>43141.76803240741</v>
      </c>
      <c r="J1828" t="s">
        <v>37</v>
      </c>
      <c r="K1828" t="s">
        <v>11</v>
      </c>
      <c r="L1828" t="str">
        <f>SUBSTITUTE(SUBSTITUTE(Table1[[#This Row],[PredictorSetsOrig]],"task","act"),"startend","se")</f>
        <v>act,se</v>
      </c>
      <c r="M1828" s="32" t="s">
        <v>14</v>
      </c>
      <c r="N1828" s="3">
        <v>15</v>
      </c>
      <c r="O1828" s="3">
        <f>IF(Table1[[#This Row],[Algorithm]]="None",0,IF(Table1[[#This Row],[NumPredictors]]&lt;=5,5,IF(Table1[[#This Row],[NumPredictors]]&lt;=10,10,IF(Table1[[#This Row],[NumPredictors]]&lt;=30,30,50))))</f>
        <v>30</v>
      </c>
      <c r="P1828" s="2">
        <v>0.82583377448385398</v>
      </c>
      <c r="Q1828" s="2">
        <v>0.84112974404236496</v>
      </c>
      <c r="R1828">
        <v>0</v>
      </c>
      <c r="S1828">
        <v>8.8099999999994907</v>
      </c>
      <c r="T1828">
        <v>0.12000000000079999</v>
      </c>
      <c r="U1828" s="3">
        <v>4.9541206466228997</v>
      </c>
      <c r="V1828" s="17"/>
      <c r="W1828" s="22">
        <f>IFERROR(Table1[[#This Row],[MutualInformation]]/Table1[[#This Row],[MutualInformationPotential]],0)</f>
        <v>0</v>
      </c>
      <c r="X1828" s="3">
        <v>0.30218358013600299</v>
      </c>
      <c r="Y1828" s="3"/>
      <c r="Z1828" s="3">
        <f>IFERROR(Table1[[#This Row],[MutualInformationVsOutcome]]/Table1[[#This Row],[MutualInformationVsOutcomePotential]],0)</f>
        <v>0</v>
      </c>
      <c r="AA1828">
        <v>142</v>
      </c>
      <c r="AB1828">
        <v>1418</v>
      </c>
      <c r="AC1828">
        <v>60</v>
      </c>
      <c r="AD1828">
        <v>269</v>
      </c>
      <c r="AE1828" s="3" t="s">
        <v>1482</v>
      </c>
      <c r="AF182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828" s="17" t="str">
        <f>RIGHT(Table1[[#This Row],[AlgorithmFunc]],LEN(Table1[[#This Row],[AlgorithmFunc]])-16)</f>
        <v>Cluster</v>
      </c>
      <c r="AH1828" s="3">
        <f>Table1[[#This Row],['# CM TP]]+Table1[[#This Row],['# CM TN]]</f>
        <v>1560</v>
      </c>
      <c r="AI1828" s="3">
        <f>Table1[[#This Row],['# CM FP]]+Table1[[#This Row],['# CM FN]]</f>
        <v>329</v>
      </c>
      <c r="AJ1828" s="3">
        <f>Table1[[#This Row],['# CM TP]]+Table1[[#This Row],['# CM FP]]</f>
        <v>202</v>
      </c>
      <c r="AK1828" s="3">
        <f>Table1[[#This Row],['# CM TN]]+Table1[[#This Row],['# CM FN]]</f>
        <v>1687</v>
      </c>
      <c r="AL1828" s="3">
        <f>Table1[[#This Row],[GT_T]]+Table1[[#This Row],[GT_F]]</f>
        <v>1889</v>
      </c>
      <c r="AM1828" s="3">
        <f>IFERROR((Table1[[#This Row],['# CM TP]]+Table1[[#This Row],['# CM TN]])/Table1[[#This Row],[GT_TOT]], 0)</f>
        <v>0.82583377448385387</v>
      </c>
      <c r="AN1828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1828" s="3">
        <f>(Table1[[#This Row],[OBS_ACC]]-Table1[[#This Row],[EXP_ACC]])/(1-Table1[[#This Row],[EXP_ACC]])</f>
        <v>0.7696664193392726</v>
      </c>
      <c r="AP1828" s="3">
        <f>Table1[[#This Row],['# CM TP]]+Table1[[#This Row],['# CM FN]]</f>
        <v>411</v>
      </c>
      <c r="AQ1828" s="3">
        <f>Table1[[#This Row],['# CM TN]]+Table1[[#This Row],['# CM FP]]</f>
        <v>1478</v>
      </c>
      <c r="AR1828" s="2">
        <f>IFERROR(Table1[[#This Row],[NUM_T]]/(Table1[[#This Row],[NUM_T]]+Table1[[#This Row],[NUM_F]]),0)</f>
        <v>0.21757543673901536</v>
      </c>
      <c r="AS1828" s="2">
        <f>IFERROR(((LEN(Table1[[#This Row],[Predictors]])-LEN(SUBSTITUTE(Table1[[#This Row],[Predictors]],"_","")))/Table1[[#This Row],[NumPredictors]])-Table1[[#This Row],[P_se]],0)</f>
        <v>6.666666666666668E-2</v>
      </c>
      <c r="AT1828" s="2">
        <f>IFERROR((LEN(Table1[[#This Row],[Predictors]])-LEN(SUBSTITUTE(Table1[[#This Row],[Predictors]],".","")))/Table1[[#This Row],[NumPredictors]],0)</f>
        <v>0</v>
      </c>
      <c r="AU18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1828" s="2">
        <f>1-(Table1[[#This Row],[P_2gram]]+Table1[[#This Row],[P_order]]+Table1[[#This Row],[P_se]])</f>
        <v>0.8</v>
      </c>
    </row>
    <row r="1829" spans="1:48" x14ac:dyDescent="0.25">
      <c r="A1829">
        <v>22</v>
      </c>
      <c r="B1829" t="s">
        <v>645</v>
      </c>
      <c r="C1829" t="s">
        <v>190</v>
      </c>
      <c r="D1829" s="26" t="s">
        <v>1510</v>
      </c>
      <c r="E1829">
        <v>4000</v>
      </c>
      <c r="F18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29" t="s">
        <v>450</v>
      </c>
      <c r="H1829" s="3">
        <v>1</v>
      </c>
      <c r="I1829" s="1">
        <v>42784.564583333333</v>
      </c>
      <c r="J1829" t="s">
        <v>449</v>
      </c>
      <c r="K1829" t="s">
        <v>11</v>
      </c>
      <c r="L1829" t="str">
        <f>SUBSTITUTE(SUBSTITUTE(Table1[[#This Row],[PredictorSetsOrig]],"task","act"),"startend","se")</f>
        <v>2gram,order</v>
      </c>
      <c r="M1829" s="14" t="s">
        <v>438</v>
      </c>
      <c r="N1829" s="3">
        <v>30</v>
      </c>
      <c r="O1829" s="3">
        <f>IF(Table1[[#This Row],[Algorithm]]="None",0,IF(Table1[[#This Row],[NumPredictors]]&lt;=5,5,IF(Table1[[#This Row],[NumPredictors]]&lt;=10,10,IF(Table1[[#This Row],[NumPredictors]]&lt;=30,30,50))))</f>
        <v>30</v>
      </c>
      <c r="P1829" s="2">
        <v>0.76100000000000001</v>
      </c>
      <c r="Q1829" s="2">
        <v>0.78933333299999997</v>
      </c>
      <c r="R1829">
        <v>5.08</v>
      </c>
      <c r="S1829">
        <v>7.14</v>
      </c>
      <c r="T1829">
        <v>1.6</v>
      </c>
      <c r="U1829" s="3">
        <v>4.4973315669999998</v>
      </c>
      <c r="V1829" s="17">
        <v>7.30761563701172</v>
      </c>
      <c r="W1829" s="22">
        <f>IFERROR(Table1[[#This Row],[MutualInformation]]/Table1[[#This Row],[MutualInformationPotential]],0)</f>
        <v>0.61543077665741586</v>
      </c>
      <c r="X1829" s="3">
        <v>0.29155872081164003</v>
      </c>
      <c r="Y1829" s="3">
        <v>0.62240735263359004</v>
      </c>
      <c r="Z1829" s="3">
        <f>IFERROR(Table1[[#This Row],[MutualInformationVsOutcome]]/Table1[[#This Row],[MutualInformationVsOutcomePotential]],0)</f>
        <v>0.46843714101057554</v>
      </c>
      <c r="AA1829">
        <v>225</v>
      </c>
      <c r="AB1829">
        <v>536</v>
      </c>
      <c r="AC1829">
        <v>100</v>
      </c>
      <c r="AD1829">
        <v>139</v>
      </c>
      <c r="AE1829" s="3" t="s">
        <v>467</v>
      </c>
      <c r="AF18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29" s="17" t="str">
        <f>RIGHT(Table1[[#This Row],[AlgorithmFunc]],LEN(Table1[[#This Row],[AlgorithmFunc]])-16)</f>
        <v>MRMR</v>
      </c>
      <c r="AH1829" s="3">
        <f>Table1[[#This Row],['# CM TP]]+Table1[[#This Row],['# CM TN]]</f>
        <v>761</v>
      </c>
      <c r="AI1829" s="3">
        <f>Table1[[#This Row],['# CM FP]]+Table1[[#This Row],['# CM FN]]</f>
        <v>239</v>
      </c>
      <c r="AJ1829" s="3">
        <f>Table1[[#This Row],['# CM TP]]+Table1[[#This Row],['# CM FP]]</f>
        <v>325</v>
      </c>
      <c r="AK1829" s="3">
        <f>Table1[[#This Row],['# CM TN]]+Table1[[#This Row],['# CM FN]]</f>
        <v>675</v>
      </c>
      <c r="AL1829" s="3">
        <f>Table1[[#This Row],[GT_T]]+Table1[[#This Row],[GT_F]]</f>
        <v>1000</v>
      </c>
      <c r="AM1829" s="3">
        <f>IFERROR((Table1[[#This Row],['# CM TP]]+Table1[[#This Row],['# CM TN]])/Table1[[#This Row],[GT_TOT]], 0)</f>
        <v>0.76100000000000001</v>
      </c>
      <c r="AN1829" s="3">
        <f>IFERROR(((Table1[[#This Row],[GT_T]]*Table1[[#This Row],[GT_ML_P]]/Table1[[#This Row],[GT_TOT]])+(Table1[[#This Row],[GT_F]]*Table1[[#This Row],[GT_ML_N]]/Table1[[#This Row],[GT_TOT]]))/Table1[[#This Row],[GT_TOT]],0)</f>
        <v>0.40864999999999996</v>
      </c>
      <c r="AO1829" s="3">
        <f>(Table1[[#This Row],[OBS_ACC]]-Table1[[#This Row],[EXP_ACC]])/(1-Table1[[#This Row],[EXP_ACC]])</f>
        <v>0.59584002705673467</v>
      </c>
      <c r="AP1829" s="3">
        <f>Table1[[#This Row],['# CM TP]]+Table1[[#This Row],['# CM FN]]</f>
        <v>364</v>
      </c>
      <c r="AQ1829" s="3">
        <f>Table1[[#This Row],['# CM TN]]+Table1[[#This Row],['# CM FP]]</f>
        <v>636</v>
      </c>
      <c r="AR1829" s="2">
        <f>IFERROR(Table1[[#This Row],[NUM_T]]/(Table1[[#This Row],[NUM_T]]+Table1[[#This Row],[NUM_F]]),0)</f>
        <v>0.36399999999999999</v>
      </c>
      <c r="AS1829" s="2">
        <f>IFERROR(((LEN(Table1[[#This Row],[Predictors]])-LEN(SUBSTITUTE(Table1[[#This Row],[Predictors]],"_","")))/Table1[[#This Row],[NumPredictors]])-Table1[[#This Row],[P_se]],0)</f>
        <v>0.26666666666666666</v>
      </c>
      <c r="AT1829" s="2">
        <f>IFERROR((LEN(Table1[[#This Row],[Predictors]])-LEN(SUBSTITUTE(Table1[[#This Row],[Predictors]],".","")))/Table1[[#This Row],[NumPredictors]],0)</f>
        <v>0.73333333333333328</v>
      </c>
      <c r="AU18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29" s="2">
        <f>1-(Table1[[#This Row],[P_2gram]]+Table1[[#This Row],[P_order]]+Table1[[#This Row],[P_se]])</f>
        <v>0</v>
      </c>
    </row>
    <row r="1830" spans="1:48" x14ac:dyDescent="0.25">
      <c r="A1830">
        <v>22</v>
      </c>
      <c r="B1830" t="s">
        <v>645</v>
      </c>
      <c r="C1830" t="s">
        <v>190</v>
      </c>
      <c r="D1830" s="26" t="s">
        <v>1510</v>
      </c>
      <c r="E1830">
        <v>4000</v>
      </c>
      <c r="F18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30" t="s">
        <v>483</v>
      </c>
      <c r="H1830" s="3">
        <v>1</v>
      </c>
      <c r="I1830" s="1">
        <v>42784.854629629626</v>
      </c>
      <c r="J1830" t="s">
        <v>484</v>
      </c>
      <c r="K1830" t="s">
        <v>11</v>
      </c>
      <c r="L1830" t="str">
        <f>SUBSTITUTE(SUBSTITUTE(Table1[[#This Row],[PredictorSetsOrig]],"task","act"),"startend","se")</f>
        <v>2gram,order</v>
      </c>
      <c r="M1830" s="14" t="s">
        <v>438</v>
      </c>
      <c r="N1830" s="3">
        <v>30</v>
      </c>
      <c r="O1830" s="3">
        <f>IF(Table1[[#This Row],[Algorithm]]="None",0,IF(Table1[[#This Row],[NumPredictors]]&lt;=5,5,IF(Table1[[#This Row],[NumPredictors]]&lt;=10,10,IF(Table1[[#This Row],[NumPredictors]]&lt;=30,30,50))))</f>
        <v>30</v>
      </c>
      <c r="P1830" s="2">
        <v>0.76100000000000001</v>
      </c>
      <c r="Q1830" s="2">
        <v>0.789333333333333</v>
      </c>
      <c r="R1830">
        <v>9.3699999999999992</v>
      </c>
      <c r="S1830">
        <v>6.7099999999999804</v>
      </c>
      <c r="T1830">
        <v>1.6500000000000301</v>
      </c>
      <c r="U1830" s="3">
        <v>4.4973315672651299</v>
      </c>
      <c r="V1830" s="17">
        <v>7.30761563701172</v>
      </c>
      <c r="W1830" s="22">
        <f>IFERROR(Table1[[#This Row],[MutualInformation]]/Table1[[#This Row],[MutualInformationPotential]],0)</f>
        <v>0.61543077669369728</v>
      </c>
      <c r="X1830" s="3">
        <v>0.29155872081164003</v>
      </c>
      <c r="Y1830" s="3">
        <v>0.62240735263359004</v>
      </c>
      <c r="Z1830" s="3">
        <f>IFERROR(Table1[[#This Row],[MutualInformationVsOutcome]]/Table1[[#This Row],[MutualInformationVsOutcomePotential]],0)</f>
        <v>0.46843714101057554</v>
      </c>
      <c r="AA1830">
        <v>225</v>
      </c>
      <c r="AB1830">
        <v>536</v>
      </c>
      <c r="AC1830">
        <v>100</v>
      </c>
      <c r="AD1830">
        <v>139</v>
      </c>
      <c r="AE1830" s="3" t="s">
        <v>501</v>
      </c>
      <c r="AF18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30" s="17" t="str">
        <f>RIGHT(Table1[[#This Row],[AlgorithmFunc]],LEN(Table1[[#This Row],[AlgorithmFunc]])-16)</f>
        <v>MRMREnsemble5</v>
      </c>
      <c r="AH1830" s="3">
        <f>Table1[[#This Row],['# CM TP]]+Table1[[#This Row],['# CM TN]]</f>
        <v>761</v>
      </c>
      <c r="AI1830" s="3">
        <f>Table1[[#This Row],['# CM FP]]+Table1[[#This Row],['# CM FN]]</f>
        <v>239</v>
      </c>
      <c r="AJ1830" s="3">
        <f>Table1[[#This Row],['# CM TP]]+Table1[[#This Row],['# CM FP]]</f>
        <v>325</v>
      </c>
      <c r="AK1830" s="3">
        <f>Table1[[#This Row],['# CM TN]]+Table1[[#This Row],['# CM FN]]</f>
        <v>675</v>
      </c>
      <c r="AL1830" s="3">
        <f>Table1[[#This Row],[GT_T]]+Table1[[#This Row],[GT_F]]</f>
        <v>1000</v>
      </c>
      <c r="AM1830" s="3">
        <f>IFERROR((Table1[[#This Row],['# CM TP]]+Table1[[#This Row],['# CM TN]])/Table1[[#This Row],[GT_TOT]], 0)</f>
        <v>0.76100000000000001</v>
      </c>
      <c r="AN1830" s="3">
        <f>IFERROR(((Table1[[#This Row],[GT_T]]*Table1[[#This Row],[GT_ML_P]]/Table1[[#This Row],[GT_TOT]])+(Table1[[#This Row],[GT_F]]*Table1[[#This Row],[GT_ML_N]]/Table1[[#This Row],[GT_TOT]]))/Table1[[#This Row],[GT_TOT]],0)</f>
        <v>0.40864999999999996</v>
      </c>
      <c r="AO1830" s="3">
        <f>(Table1[[#This Row],[OBS_ACC]]-Table1[[#This Row],[EXP_ACC]])/(1-Table1[[#This Row],[EXP_ACC]])</f>
        <v>0.59584002705673467</v>
      </c>
      <c r="AP1830" s="3">
        <f>Table1[[#This Row],['# CM TP]]+Table1[[#This Row],['# CM FN]]</f>
        <v>364</v>
      </c>
      <c r="AQ1830" s="3">
        <f>Table1[[#This Row],['# CM TN]]+Table1[[#This Row],['# CM FP]]</f>
        <v>636</v>
      </c>
      <c r="AR1830" s="2">
        <f>IFERROR(Table1[[#This Row],[NUM_T]]/(Table1[[#This Row],[NUM_T]]+Table1[[#This Row],[NUM_F]]),0)</f>
        <v>0.36399999999999999</v>
      </c>
      <c r="AS1830" s="2">
        <f>IFERROR(((LEN(Table1[[#This Row],[Predictors]])-LEN(SUBSTITUTE(Table1[[#This Row],[Predictors]],"_","")))/Table1[[#This Row],[NumPredictors]])-Table1[[#This Row],[P_se]],0)</f>
        <v>0.26666666666666666</v>
      </c>
      <c r="AT1830" s="2">
        <f>IFERROR((LEN(Table1[[#This Row],[Predictors]])-LEN(SUBSTITUTE(Table1[[#This Row],[Predictors]],".","")))/Table1[[#This Row],[NumPredictors]],0)</f>
        <v>0.73333333333333328</v>
      </c>
      <c r="AU18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0" s="2">
        <f>1-(Table1[[#This Row],[P_2gram]]+Table1[[#This Row],[P_order]]+Table1[[#This Row],[P_se]])</f>
        <v>0</v>
      </c>
    </row>
    <row r="1831" spans="1:48" x14ac:dyDescent="0.25">
      <c r="A1831">
        <v>54</v>
      </c>
      <c r="B1831" t="s">
        <v>645</v>
      </c>
      <c r="C1831" t="s">
        <v>190</v>
      </c>
      <c r="D1831" s="26" t="s">
        <v>1510</v>
      </c>
      <c r="E1831">
        <v>4000</v>
      </c>
      <c r="F18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31" t="s">
        <v>528</v>
      </c>
      <c r="H1831" s="3">
        <v>1</v>
      </c>
      <c r="I1831" s="1">
        <v>42784.998402777775</v>
      </c>
      <c r="J1831" t="s">
        <v>85</v>
      </c>
      <c r="K1831" t="s">
        <v>11</v>
      </c>
      <c r="L1831" t="str">
        <f>SUBSTITUTE(SUBSTITUTE(Table1[[#This Row],[PredictorSetsOrig]],"task","act"),"startend","se")</f>
        <v>order</v>
      </c>
      <c r="M1831" s="14" t="s">
        <v>436</v>
      </c>
      <c r="N1831" s="3">
        <v>10</v>
      </c>
      <c r="O1831" s="3">
        <f>IF(Table1[[#This Row],[Algorithm]]="None",0,IF(Table1[[#This Row],[NumPredictors]]&lt;=5,5,IF(Table1[[#This Row],[NumPredictors]]&lt;=10,10,IF(Table1[[#This Row],[NumPredictors]]&lt;=30,30,50))))</f>
        <v>10</v>
      </c>
      <c r="P1831" s="2">
        <v>0.76100000000000001</v>
      </c>
      <c r="Q1831" s="2">
        <v>0.790333333333333</v>
      </c>
      <c r="R1831">
        <v>379.12999999999897</v>
      </c>
      <c r="S1831">
        <v>5.4699999999993496</v>
      </c>
      <c r="T1831">
        <v>1.3600000000005801</v>
      </c>
      <c r="U1831" s="3">
        <v>3.3352314057378001</v>
      </c>
      <c r="V1831" s="17">
        <v>7.01301931468352</v>
      </c>
      <c r="W1831" s="22">
        <f>IFERROR(Table1[[#This Row],[MutualInformation]]/Table1[[#This Row],[MutualInformationPotential]],0)</f>
        <v>0.47557710254050695</v>
      </c>
      <c r="X1831" s="3">
        <v>0.20038375476069301</v>
      </c>
      <c r="Y1831" s="27">
        <v>0.56006170686872503</v>
      </c>
      <c r="Z1831" s="3">
        <f>IFERROR(Table1[[#This Row],[MutualInformationVsOutcome]]/Table1[[#This Row],[MutualInformationVsOutcomePotential]],0)</f>
        <v>0.35778870846397948</v>
      </c>
      <c r="AA1831">
        <v>259</v>
      </c>
      <c r="AB1831">
        <v>502</v>
      </c>
      <c r="AC1831">
        <v>134</v>
      </c>
      <c r="AD1831">
        <v>105</v>
      </c>
      <c r="AE1831" s="3" t="s">
        <v>545</v>
      </c>
      <c r="AF18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831" s="17" t="str">
        <f>RIGHT(Table1[[#This Row],[AlgorithmFunc]],LEN(Table1[[#This Row],[AlgorithmFunc]])-16)</f>
        <v>Blanket</v>
      </c>
      <c r="AH1831" s="3">
        <f>Table1[[#This Row],['# CM TP]]+Table1[[#This Row],['# CM TN]]</f>
        <v>761</v>
      </c>
      <c r="AI1831" s="3">
        <f>Table1[[#This Row],['# CM FP]]+Table1[[#This Row],['# CM FN]]</f>
        <v>239</v>
      </c>
      <c r="AJ1831" s="3">
        <f>Table1[[#This Row],['# CM TP]]+Table1[[#This Row],['# CM FP]]</f>
        <v>393</v>
      </c>
      <c r="AK1831" s="3">
        <f>Table1[[#This Row],['# CM TN]]+Table1[[#This Row],['# CM FN]]</f>
        <v>607</v>
      </c>
      <c r="AL1831" s="3">
        <f>Table1[[#This Row],[GT_T]]+Table1[[#This Row],[GT_F]]</f>
        <v>1000</v>
      </c>
      <c r="AM1831" s="3">
        <f>IFERROR((Table1[[#This Row],['# CM TP]]+Table1[[#This Row],['# CM TN]])/Table1[[#This Row],[GT_TOT]], 0)</f>
        <v>0.76100000000000001</v>
      </c>
      <c r="AN1831" s="3">
        <f>IFERROR(((Table1[[#This Row],[GT_T]]*Table1[[#This Row],[GT_ML_P]]/Table1[[#This Row],[GT_TOT]])+(Table1[[#This Row],[GT_F]]*Table1[[#This Row],[GT_ML_N]]/Table1[[#This Row],[GT_TOT]]))/Table1[[#This Row],[GT_TOT]],0)</f>
        <v>0.44414599999999999</v>
      </c>
      <c r="AO1831" s="3">
        <f>(Table1[[#This Row],[OBS_ACC]]-Table1[[#This Row],[EXP_ACC]])/(1-Table1[[#This Row],[EXP_ACC]])</f>
        <v>0.57003097935788893</v>
      </c>
      <c r="AP1831" s="3">
        <f>Table1[[#This Row],['# CM TP]]+Table1[[#This Row],['# CM FN]]</f>
        <v>364</v>
      </c>
      <c r="AQ1831" s="3">
        <f>Table1[[#This Row],['# CM TN]]+Table1[[#This Row],['# CM FP]]</f>
        <v>636</v>
      </c>
      <c r="AR1831" s="2">
        <f>IFERROR(Table1[[#This Row],[NUM_T]]/(Table1[[#This Row],[NUM_T]]+Table1[[#This Row],[NUM_F]]),0)</f>
        <v>0.36399999999999999</v>
      </c>
      <c r="AS1831" s="2">
        <f>IFERROR(((LEN(Table1[[#This Row],[Predictors]])-LEN(SUBSTITUTE(Table1[[#This Row],[Predictors]],"_","")))/Table1[[#This Row],[NumPredictors]])-Table1[[#This Row],[P_se]],0)</f>
        <v>0</v>
      </c>
      <c r="AT1831" s="2">
        <f>IFERROR((LEN(Table1[[#This Row],[Predictors]])-LEN(SUBSTITUTE(Table1[[#This Row],[Predictors]],".","")))/Table1[[#This Row],[NumPredictors]],0)</f>
        <v>1</v>
      </c>
      <c r="AU18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1" s="2">
        <f>1-(Table1[[#This Row],[P_2gram]]+Table1[[#This Row],[P_order]]+Table1[[#This Row],[P_se]])</f>
        <v>0</v>
      </c>
    </row>
    <row r="1832" spans="1:48" x14ac:dyDescent="0.25">
      <c r="A1832">
        <v>33</v>
      </c>
      <c r="B1832" t="s">
        <v>645</v>
      </c>
      <c r="C1832" t="s">
        <v>190</v>
      </c>
      <c r="D1832" s="26" t="s">
        <v>1510</v>
      </c>
      <c r="E1832">
        <v>4000</v>
      </c>
      <c r="F18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32" t="s">
        <v>528</v>
      </c>
      <c r="H1832" s="3">
        <v>1</v>
      </c>
      <c r="I1832" s="1">
        <v>42784.953460648147</v>
      </c>
      <c r="J1832" t="s">
        <v>28</v>
      </c>
      <c r="K1832" t="s">
        <v>11</v>
      </c>
      <c r="L1832" t="str">
        <f>SUBSTITUTE(SUBSTITUTE(Table1[[#This Row],[PredictorSetsOrig]],"task","act"),"startend","se")</f>
        <v>2gram,order</v>
      </c>
      <c r="M1832" s="14" t="s">
        <v>438</v>
      </c>
      <c r="N1832" s="3">
        <v>10</v>
      </c>
      <c r="O1832" s="3">
        <f>IF(Table1[[#This Row],[Algorithm]]="None",0,IF(Table1[[#This Row],[NumPredictors]]&lt;=5,5,IF(Table1[[#This Row],[NumPredictors]]&lt;=10,10,IF(Table1[[#This Row],[NumPredictors]]&lt;=30,30,50))))</f>
        <v>10</v>
      </c>
      <c r="P1832" s="2">
        <v>0.75900000000000001</v>
      </c>
      <c r="Q1832" s="2">
        <v>0.79666666666666697</v>
      </c>
      <c r="R1832">
        <v>46.149999999999601</v>
      </c>
      <c r="S1832">
        <v>3.9799999999995599</v>
      </c>
      <c r="T1832">
        <v>1.5600000000004</v>
      </c>
      <c r="U1832" s="3">
        <v>3.8373148619153499</v>
      </c>
      <c r="V1832" s="17">
        <v>7.30761563701172</v>
      </c>
      <c r="W1832" s="22">
        <f>IFERROR(Table1[[#This Row],[MutualInformation]]/Table1[[#This Row],[MutualInformationPotential]],0)</f>
        <v>0.52511175361770002</v>
      </c>
      <c r="X1832" s="3">
        <v>0.24731118966163801</v>
      </c>
      <c r="Y1832" s="3">
        <v>0.62240735263359004</v>
      </c>
      <c r="Z1832" s="3">
        <f>IFERROR(Table1[[#This Row],[MutualInformationVsOutcome]]/Table1[[#This Row],[MutualInformationVsOutcomePotential]],0)</f>
        <v>0.39734618913994357</v>
      </c>
      <c r="AA1832">
        <v>228</v>
      </c>
      <c r="AB1832">
        <v>531</v>
      </c>
      <c r="AC1832">
        <v>105</v>
      </c>
      <c r="AD1832">
        <v>136</v>
      </c>
      <c r="AE1832" s="3" t="s">
        <v>540</v>
      </c>
      <c r="AF18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832" s="17" t="str">
        <f>RIGHT(Table1[[#This Row],[AlgorithmFunc]],LEN(Table1[[#This Row],[AlgorithmFunc]])-16)</f>
        <v>ClusterDuplicates</v>
      </c>
      <c r="AH1832" s="3">
        <f>Table1[[#This Row],['# CM TP]]+Table1[[#This Row],['# CM TN]]</f>
        <v>759</v>
      </c>
      <c r="AI1832" s="3">
        <f>Table1[[#This Row],['# CM FP]]+Table1[[#This Row],['# CM FN]]</f>
        <v>241</v>
      </c>
      <c r="AJ1832" s="3">
        <f>Table1[[#This Row],['# CM TP]]+Table1[[#This Row],['# CM FP]]</f>
        <v>333</v>
      </c>
      <c r="AK1832" s="3">
        <f>Table1[[#This Row],['# CM TN]]+Table1[[#This Row],['# CM FN]]</f>
        <v>667</v>
      </c>
      <c r="AL1832" s="3">
        <f>Table1[[#This Row],[GT_T]]+Table1[[#This Row],[GT_F]]</f>
        <v>1000</v>
      </c>
      <c r="AM1832" s="3">
        <f>IFERROR((Table1[[#This Row],['# CM TP]]+Table1[[#This Row],['# CM TN]])/Table1[[#This Row],[GT_TOT]], 0)</f>
        <v>0.75900000000000001</v>
      </c>
      <c r="AN1832" s="3">
        <f>IFERROR(((Table1[[#This Row],[GT_T]]*Table1[[#This Row],[GT_ML_P]]/Table1[[#This Row],[GT_TOT]])+(Table1[[#This Row],[GT_F]]*Table1[[#This Row],[GT_ML_N]]/Table1[[#This Row],[GT_TOT]]))/Table1[[#This Row],[GT_TOT]],0)</f>
        <v>0.41349400000000003</v>
      </c>
      <c r="AO1832" s="3">
        <f>(Table1[[#This Row],[OBS_ACC]]-Table1[[#This Row],[EXP_ACC]])/(1-Table1[[#This Row],[EXP_ACC]])</f>
        <v>0.5890920126989323</v>
      </c>
      <c r="AP1832" s="3">
        <f>Table1[[#This Row],['# CM TP]]+Table1[[#This Row],['# CM FN]]</f>
        <v>364</v>
      </c>
      <c r="AQ1832" s="3">
        <f>Table1[[#This Row],['# CM TN]]+Table1[[#This Row],['# CM FP]]</f>
        <v>636</v>
      </c>
      <c r="AR1832" s="2">
        <f>IFERROR(Table1[[#This Row],[NUM_T]]/(Table1[[#This Row],[NUM_T]]+Table1[[#This Row],[NUM_F]]),0)</f>
        <v>0.36399999999999999</v>
      </c>
      <c r="AS1832" s="2">
        <f>IFERROR(((LEN(Table1[[#This Row],[Predictors]])-LEN(SUBSTITUTE(Table1[[#This Row],[Predictors]],"_","")))/Table1[[#This Row],[NumPredictors]])-Table1[[#This Row],[P_se]],0)</f>
        <v>0.4</v>
      </c>
      <c r="AT1832" s="2">
        <f>IFERROR((LEN(Table1[[#This Row],[Predictors]])-LEN(SUBSTITUTE(Table1[[#This Row],[Predictors]],".","")))/Table1[[#This Row],[NumPredictors]],0)</f>
        <v>0.6</v>
      </c>
      <c r="AU18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2" s="2">
        <f>1-(Table1[[#This Row],[P_2gram]]+Table1[[#This Row],[P_order]]+Table1[[#This Row],[P_se]])</f>
        <v>0</v>
      </c>
    </row>
    <row r="1833" spans="1:48" x14ac:dyDescent="0.25">
      <c r="A1833">
        <v>58</v>
      </c>
      <c r="B1833" t="s">
        <v>645</v>
      </c>
      <c r="C1833" t="s">
        <v>190</v>
      </c>
      <c r="D1833" s="26" t="s">
        <v>1510</v>
      </c>
      <c r="E1833">
        <v>4000</v>
      </c>
      <c r="F18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33" t="s">
        <v>681</v>
      </c>
      <c r="H1833" s="3">
        <v>1</v>
      </c>
      <c r="I1833" s="1">
        <v>42795.469212962962</v>
      </c>
      <c r="J1833" s="3" t="s">
        <v>51</v>
      </c>
      <c r="K1833" s="1" t="s">
        <v>11</v>
      </c>
      <c r="L1833" t="str">
        <f>SUBSTITUTE(SUBSTITUTE(Table1[[#This Row],[PredictorSetsOrig]],"task","act"),"startend","se")</f>
        <v>act,se,2gram</v>
      </c>
      <c r="M1833" s="14" t="s">
        <v>16</v>
      </c>
      <c r="N1833" s="3">
        <v>5</v>
      </c>
      <c r="O1833" s="3">
        <f>IF(Table1[[#This Row],[Algorithm]]="None",0,IF(Table1[[#This Row],[NumPredictors]]&lt;=5,5,IF(Table1[[#This Row],[NumPredictors]]&lt;=10,10,IF(Table1[[#This Row],[NumPredictors]]&lt;=30,30,50))))</f>
        <v>5</v>
      </c>
      <c r="P1833" s="2">
        <v>0.75900000000000001</v>
      </c>
      <c r="Q1833" s="2">
        <v>0.77866666666666695</v>
      </c>
      <c r="R1833">
        <v>7.3700000000008004</v>
      </c>
      <c r="S1833">
        <v>3.3299999999999299</v>
      </c>
      <c r="T1833">
        <v>0.63000000000101897</v>
      </c>
      <c r="U1833" s="3">
        <v>2.7705222510159602</v>
      </c>
      <c r="V1833" s="17">
        <v>7.30761563701172</v>
      </c>
      <c r="W1833" s="22">
        <f>IFERROR(Table1[[#This Row],[MutualInformation]]/Table1[[#This Row],[MutualInformationPotential]],0)</f>
        <v>0.37912807523479725</v>
      </c>
      <c r="X1833" s="3">
        <v>0.192301825856831</v>
      </c>
      <c r="Y1833" s="3">
        <v>0.62240735263358904</v>
      </c>
      <c r="Z1833" s="3">
        <f>IFERROR(Table1[[#This Row],[MutualInformationVsOutcome]]/Table1[[#This Row],[MutualInformationVsOutcomePotential]],0)</f>
        <v>0.30896457929544902</v>
      </c>
      <c r="AA1833">
        <v>221</v>
      </c>
      <c r="AB1833">
        <v>538</v>
      </c>
      <c r="AC1833">
        <v>98</v>
      </c>
      <c r="AD1833">
        <v>143</v>
      </c>
      <c r="AE1833" s="3" t="s">
        <v>267</v>
      </c>
      <c r="AF18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833" s="17" t="str">
        <f>RIGHT(Table1[[#This Row],[AlgorithmFunc]],LEN(Table1[[#This Row],[AlgorithmFunc]])-16)</f>
        <v>ClusterImportance</v>
      </c>
      <c r="AH1833" s="3">
        <f>Table1[[#This Row],['# CM TP]]+Table1[[#This Row],['# CM TN]]</f>
        <v>759</v>
      </c>
      <c r="AI1833" s="3">
        <f>Table1[[#This Row],['# CM FP]]+Table1[[#This Row],['# CM FN]]</f>
        <v>241</v>
      </c>
      <c r="AJ1833" s="3">
        <f>Table1[[#This Row],['# CM TP]]+Table1[[#This Row],['# CM FP]]</f>
        <v>319</v>
      </c>
      <c r="AK1833" s="3">
        <f>Table1[[#This Row],['# CM TN]]+Table1[[#This Row],['# CM FN]]</f>
        <v>681</v>
      </c>
      <c r="AL1833" s="3">
        <f>Table1[[#This Row],[GT_T]]+Table1[[#This Row],[GT_F]]</f>
        <v>1000</v>
      </c>
      <c r="AM1833" s="3">
        <f>IFERROR((Table1[[#This Row],['# CM TP]]+Table1[[#This Row],['# CM TN]])/Table1[[#This Row],[GT_TOT]], 0)</f>
        <v>0.75900000000000001</v>
      </c>
      <c r="AN1833" s="3">
        <f>IFERROR(((Table1[[#This Row],[GT_T]]*Table1[[#This Row],[GT_ML_P]]/Table1[[#This Row],[GT_TOT]])+(Table1[[#This Row],[GT_F]]*Table1[[#This Row],[GT_ML_N]]/Table1[[#This Row],[GT_TOT]]))/Table1[[#This Row],[GT_TOT]],0)</f>
        <v>0.40624199999999999</v>
      </c>
      <c r="AO1833" s="3">
        <f>(Table1[[#This Row],[OBS_ACC]]-Table1[[#This Row],[EXP_ACC]])/(1-Table1[[#This Row],[EXP_ACC]])</f>
        <v>0.59411073198171649</v>
      </c>
      <c r="AP1833" s="3">
        <f>Table1[[#This Row],['# CM TP]]+Table1[[#This Row],['# CM FN]]</f>
        <v>364</v>
      </c>
      <c r="AQ1833" s="3">
        <f>Table1[[#This Row],['# CM TN]]+Table1[[#This Row],['# CM FP]]</f>
        <v>636</v>
      </c>
      <c r="AR1833" s="2">
        <f>IFERROR(Table1[[#This Row],[NUM_T]]/(Table1[[#This Row],[NUM_T]]+Table1[[#This Row],[NUM_F]]),0)</f>
        <v>0.36399999999999999</v>
      </c>
      <c r="AS1833" s="2">
        <f>IFERROR(((LEN(Table1[[#This Row],[Predictors]])-LEN(SUBSTITUTE(Table1[[#This Row],[Predictors]],"_","")))/Table1[[#This Row],[NumPredictors]])-Table1[[#This Row],[P_se]],0)</f>
        <v>0.8</v>
      </c>
      <c r="AT1833" s="2">
        <f>IFERROR((LEN(Table1[[#This Row],[Predictors]])-LEN(SUBSTITUTE(Table1[[#This Row],[Predictors]],".","")))/Table1[[#This Row],[NumPredictors]],0)</f>
        <v>0</v>
      </c>
      <c r="AU18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3" s="2">
        <f>1-(Table1[[#This Row],[P_2gram]]+Table1[[#This Row],[P_order]]+Table1[[#This Row],[P_se]])</f>
        <v>0.19999999999999996</v>
      </c>
    </row>
    <row r="1834" spans="1:48" x14ac:dyDescent="0.25">
      <c r="A1834">
        <v>23</v>
      </c>
      <c r="B1834" t="s">
        <v>645</v>
      </c>
      <c r="C1834" t="s">
        <v>190</v>
      </c>
      <c r="D1834" s="26" t="s">
        <v>1510</v>
      </c>
      <c r="E1834">
        <v>4000</v>
      </c>
      <c r="F18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34" t="s">
        <v>1070</v>
      </c>
      <c r="H1834" s="3">
        <v>1</v>
      </c>
      <c r="I1834" s="1">
        <v>43118.810439814813</v>
      </c>
      <c r="J1834" t="s">
        <v>995</v>
      </c>
      <c r="K1834" t="s">
        <v>11</v>
      </c>
      <c r="L1834" t="str">
        <f>SUBSTITUTE(SUBSTITUTE(Table1[[#This Row],[PredictorSetsOrig]],"task","act"),"startend","se")</f>
        <v>act</v>
      </c>
      <c r="M1834" s="32" t="s">
        <v>12</v>
      </c>
      <c r="N1834" s="3">
        <v>10</v>
      </c>
      <c r="O1834" s="3">
        <f>IF(Table1[[#This Row],[Algorithm]]="None",0,IF(Table1[[#This Row],[NumPredictors]]&lt;=5,5,IF(Table1[[#This Row],[NumPredictors]]&lt;=10,10,IF(Table1[[#This Row],[NumPredictors]]&lt;=30,30,50))))</f>
        <v>10</v>
      </c>
      <c r="P1834" s="2">
        <v>0.75900000000000001</v>
      </c>
      <c r="Q1834" s="2">
        <v>0.75900000000000001</v>
      </c>
      <c r="R1834">
        <v>0.189999999999998</v>
      </c>
      <c r="S1834">
        <v>4.01999999999998</v>
      </c>
      <c r="T1834">
        <v>8.00000000000409E-2</v>
      </c>
      <c r="U1834" s="3">
        <v>3.2562896641939099</v>
      </c>
      <c r="V1834" s="17">
        <v>6.6527099250221697</v>
      </c>
      <c r="W1834" s="22">
        <f>IFERROR(Table1[[#This Row],[MutualInformation]]/Table1[[#This Row],[MutualInformationPotential]],0)</f>
        <v>0.48946815672006899</v>
      </c>
      <c r="X1834" s="3">
        <v>0.19173702488144101</v>
      </c>
      <c r="Y1834" s="3">
        <v>0.58010195672617004</v>
      </c>
      <c r="Z1834" s="3">
        <f>IFERROR(Table1[[#This Row],[MutualInformationVsOutcome]]/Table1[[#This Row],[MutualInformationVsOutcomePotential]],0)</f>
        <v>0.33052297558780364</v>
      </c>
      <c r="AA1834">
        <v>217</v>
      </c>
      <c r="AB1834">
        <v>542</v>
      </c>
      <c r="AC1834">
        <v>94</v>
      </c>
      <c r="AD1834">
        <v>147</v>
      </c>
      <c r="AE1834" s="3" t="s">
        <v>1039</v>
      </c>
      <c r="AF18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834" s="17" t="str">
        <f>RIGHT(Table1[[#This Row],[AlgorithmFunc]],LEN(Table1[[#This Row],[AlgorithmFunc]])-16)</f>
        <v>ClusterInfluence</v>
      </c>
      <c r="AH1834" s="3">
        <f>Table1[[#This Row],['# CM TP]]+Table1[[#This Row],['# CM TN]]</f>
        <v>759</v>
      </c>
      <c r="AI1834" s="3">
        <f>Table1[[#This Row],['# CM FP]]+Table1[[#This Row],['# CM FN]]</f>
        <v>241</v>
      </c>
      <c r="AJ1834" s="3">
        <f>Table1[[#This Row],['# CM TP]]+Table1[[#This Row],['# CM FP]]</f>
        <v>311</v>
      </c>
      <c r="AK1834" s="3">
        <f>Table1[[#This Row],['# CM TN]]+Table1[[#This Row],['# CM FN]]</f>
        <v>689</v>
      </c>
      <c r="AL1834" s="3">
        <f>Table1[[#This Row],[GT_T]]+Table1[[#This Row],[GT_F]]</f>
        <v>1000</v>
      </c>
      <c r="AM1834" s="3">
        <f>IFERROR((Table1[[#This Row],['# CM TP]]+Table1[[#This Row],['# CM TN]])/Table1[[#This Row],[GT_TOT]], 0)</f>
        <v>0.75900000000000001</v>
      </c>
      <c r="AN1834" s="3">
        <f>IFERROR(((Table1[[#This Row],[GT_T]]*Table1[[#This Row],[GT_ML_P]]/Table1[[#This Row],[GT_TOT]])+(Table1[[#This Row],[GT_F]]*Table1[[#This Row],[GT_ML_N]]/Table1[[#This Row],[GT_TOT]]))/Table1[[#This Row],[GT_TOT]],0)</f>
        <v>0.40209800000000001</v>
      </c>
      <c r="AO1834" s="3">
        <f>(Table1[[#This Row],[OBS_ACC]]-Table1[[#This Row],[EXP_ACC]])/(1-Table1[[#This Row],[EXP_ACC]])</f>
        <v>0.596923910607424</v>
      </c>
      <c r="AP1834" s="3">
        <f>Table1[[#This Row],['# CM TP]]+Table1[[#This Row],['# CM FN]]</f>
        <v>364</v>
      </c>
      <c r="AQ1834" s="3">
        <f>Table1[[#This Row],['# CM TN]]+Table1[[#This Row],['# CM FP]]</f>
        <v>636</v>
      </c>
      <c r="AR1834" s="2">
        <f>IFERROR(Table1[[#This Row],[NUM_T]]/(Table1[[#This Row],[NUM_T]]+Table1[[#This Row],[NUM_F]]),0)</f>
        <v>0.36399999999999999</v>
      </c>
      <c r="AS1834" s="2">
        <f>IFERROR(((LEN(Table1[[#This Row],[Predictors]])-LEN(SUBSTITUTE(Table1[[#This Row],[Predictors]],"_","")))/Table1[[#This Row],[NumPredictors]])-Table1[[#This Row],[P_se]],0)</f>
        <v>0</v>
      </c>
      <c r="AT1834" s="2">
        <f>IFERROR((LEN(Table1[[#This Row],[Predictors]])-LEN(SUBSTITUTE(Table1[[#This Row],[Predictors]],".","")))/Table1[[#This Row],[NumPredictors]],0)</f>
        <v>0</v>
      </c>
      <c r="AU18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4" s="2">
        <f>1-(Table1[[#This Row],[P_2gram]]+Table1[[#This Row],[P_order]]+Table1[[#This Row],[P_se]])</f>
        <v>1</v>
      </c>
    </row>
    <row r="1835" spans="1:48" x14ac:dyDescent="0.25">
      <c r="A1835">
        <v>34</v>
      </c>
      <c r="B1835" t="s">
        <v>645</v>
      </c>
      <c r="C1835" t="s">
        <v>190</v>
      </c>
      <c r="D1835" s="26" t="s">
        <v>1510</v>
      </c>
      <c r="E1835">
        <v>4000</v>
      </c>
      <c r="F18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35" t="s">
        <v>1070</v>
      </c>
      <c r="H1835" s="3">
        <v>1</v>
      </c>
      <c r="I1835" s="1">
        <v>43118.811296296299</v>
      </c>
      <c r="J1835" t="s">
        <v>1007</v>
      </c>
      <c r="K1835" t="s">
        <v>11</v>
      </c>
      <c r="L1835" t="str">
        <f>SUBSTITUTE(SUBSTITUTE(Table1[[#This Row],[PredictorSetsOrig]],"task","act"),"startend","se")</f>
        <v>act</v>
      </c>
      <c r="M1835" s="32" t="s">
        <v>12</v>
      </c>
      <c r="N1835" s="3">
        <v>10</v>
      </c>
      <c r="O1835" s="3">
        <f>IF(Table1[[#This Row],[Algorithm]]="None",0,IF(Table1[[#This Row],[NumPredictors]]&lt;=5,5,IF(Table1[[#This Row],[NumPredictors]]&lt;=10,10,IF(Table1[[#This Row],[NumPredictors]]&lt;=30,30,50))))</f>
        <v>10</v>
      </c>
      <c r="P1835" s="2">
        <v>0.75900000000000001</v>
      </c>
      <c r="Q1835" s="2">
        <v>0.75900000000000001</v>
      </c>
      <c r="R1835">
        <v>0.16000000000008199</v>
      </c>
      <c r="S1835">
        <v>4.08000000000004</v>
      </c>
      <c r="T1835">
        <v>8.00000000000409E-2</v>
      </c>
      <c r="U1835" s="3">
        <v>3.2562896641939099</v>
      </c>
      <c r="V1835" s="17">
        <v>6.6527099250221697</v>
      </c>
      <c r="W1835" s="22">
        <f>IFERROR(Table1[[#This Row],[MutualInformation]]/Table1[[#This Row],[MutualInformationPotential]],0)</f>
        <v>0.48946815672006899</v>
      </c>
      <c r="X1835" s="3">
        <v>0.19173702488144101</v>
      </c>
      <c r="Y1835" s="3">
        <v>0.58010195672617004</v>
      </c>
      <c r="Z1835" s="3">
        <f>IFERROR(Table1[[#This Row],[MutualInformationVsOutcome]]/Table1[[#This Row],[MutualInformationVsOutcomePotential]],0)</f>
        <v>0.33052297558780364</v>
      </c>
      <c r="AA1835">
        <v>217</v>
      </c>
      <c r="AB1835">
        <v>542</v>
      </c>
      <c r="AC1835">
        <v>94</v>
      </c>
      <c r="AD1835">
        <v>147</v>
      </c>
      <c r="AE1835" s="3" t="s">
        <v>1039</v>
      </c>
      <c r="AF18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835" s="17" t="str">
        <f>RIGHT(Table1[[#This Row],[AlgorithmFunc]],LEN(Table1[[#This Row],[AlgorithmFunc]])-16)</f>
        <v>ClusterFisher</v>
      </c>
      <c r="AH1835" s="3">
        <f>Table1[[#This Row],['# CM TP]]+Table1[[#This Row],['# CM TN]]</f>
        <v>759</v>
      </c>
      <c r="AI1835" s="3">
        <f>Table1[[#This Row],['# CM FP]]+Table1[[#This Row],['# CM FN]]</f>
        <v>241</v>
      </c>
      <c r="AJ1835" s="3">
        <f>Table1[[#This Row],['# CM TP]]+Table1[[#This Row],['# CM FP]]</f>
        <v>311</v>
      </c>
      <c r="AK1835" s="3">
        <f>Table1[[#This Row],['# CM TN]]+Table1[[#This Row],['# CM FN]]</f>
        <v>689</v>
      </c>
      <c r="AL1835" s="3">
        <f>Table1[[#This Row],[GT_T]]+Table1[[#This Row],[GT_F]]</f>
        <v>1000</v>
      </c>
      <c r="AM1835" s="3">
        <f>IFERROR((Table1[[#This Row],['# CM TP]]+Table1[[#This Row],['# CM TN]])/Table1[[#This Row],[GT_TOT]], 0)</f>
        <v>0.75900000000000001</v>
      </c>
      <c r="AN1835" s="3">
        <f>IFERROR(((Table1[[#This Row],[GT_T]]*Table1[[#This Row],[GT_ML_P]]/Table1[[#This Row],[GT_TOT]])+(Table1[[#This Row],[GT_F]]*Table1[[#This Row],[GT_ML_N]]/Table1[[#This Row],[GT_TOT]]))/Table1[[#This Row],[GT_TOT]],0)</f>
        <v>0.40209800000000001</v>
      </c>
      <c r="AO1835" s="3">
        <f>(Table1[[#This Row],[OBS_ACC]]-Table1[[#This Row],[EXP_ACC]])/(1-Table1[[#This Row],[EXP_ACC]])</f>
        <v>0.596923910607424</v>
      </c>
      <c r="AP1835" s="3">
        <f>Table1[[#This Row],['# CM TP]]+Table1[[#This Row],['# CM FN]]</f>
        <v>364</v>
      </c>
      <c r="AQ1835" s="3">
        <f>Table1[[#This Row],['# CM TN]]+Table1[[#This Row],['# CM FP]]</f>
        <v>636</v>
      </c>
      <c r="AR1835" s="2">
        <f>IFERROR(Table1[[#This Row],[NUM_T]]/(Table1[[#This Row],[NUM_T]]+Table1[[#This Row],[NUM_F]]),0)</f>
        <v>0.36399999999999999</v>
      </c>
      <c r="AS1835" s="2">
        <f>IFERROR(((LEN(Table1[[#This Row],[Predictors]])-LEN(SUBSTITUTE(Table1[[#This Row],[Predictors]],"_","")))/Table1[[#This Row],[NumPredictors]])-Table1[[#This Row],[P_se]],0)</f>
        <v>0</v>
      </c>
      <c r="AT1835" s="2">
        <f>IFERROR((LEN(Table1[[#This Row],[Predictors]])-LEN(SUBSTITUTE(Table1[[#This Row],[Predictors]],".","")))/Table1[[#This Row],[NumPredictors]],0)</f>
        <v>0</v>
      </c>
      <c r="AU18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5" s="2">
        <f>1-(Table1[[#This Row],[P_2gram]]+Table1[[#This Row],[P_order]]+Table1[[#This Row],[P_se]])</f>
        <v>1</v>
      </c>
    </row>
    <row r="1836" spans="1:48" x14ac:dyDescent="0.25">
      <c r="A1836">
        <v>51</v>
      </c>
      <c r="B1836" t="s">
        <v>645</v>
      </c>
      <c r="C1836" t="s">
        <v>190</v>
      </c>
      <c r="D1836" s="26" t="s">
        <v>1510</v>
      </c>
      <c r="E1836">
        <v>4000</v>
      </c>
      <c r="F18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836" s="3">
        <v>1</v>
      </c>
      <c r="I1836" s="1">
        <v>41312.448506944442</v>
      </c>
      <c r="J1836" t="s">
        <v>51</v>
      </c>
      <c r="K1836" t="s">
        <v>11</v>
      </c>
      <c r="L1836" t="str">
        <f>SUBSTITUTE(SUBSTITUTE(Table1[[#This Row],[PredictorSetsOrig]],"task","act"),"startend","se")</f>
        <v>act,se,2gram</v>
      </c>
      <c r="M1836" s="14" t="s">
        <v>16</v>
      </c>
      <c r="N1836" s="3">
        <v>30</v>
      </c>
      <c r="O1836" s="3">
        <f>IF(Table1[[#This Row],[Algorithm]]="None",0,IF(Table1[[#This Row],[NumPredictors]]&lt;=5,5,IF(Table1[[#This Row],[NumPredictors]]&lt;=10,10,IF(Table1[[#This Row],[NumPredictors]]&lt;=30,30,50))))</f>
        <v>30</v>
      </c>
      <c r="P1836" s="2">
        <v>0.75800000000000001</v>
      </c>
      <c r="Q1836" s="2">
        <v>0.76433333333333298</v>
      </c>
      <c r="R1836">
        <v>5.59000000000015</v>
      </c>
      <c r="S1836">
        <v>6.3299999999999299</v>
      </c>
      <c r="T1836">
        <v>0.18000000000029101</v>
      </c>
      <c r="U1836" s="3">
        <v>3.51425932144716</v>
      </c>
      <c r="V1836" s="17">
        <v>7.30761563701172</v>
      </c>
      <c r="W1836" s="22">
        <f>IFERROR(Table1[[#This Row],[MutualInformation]]/Table1[[#This Row],[MutualInformationPotential]],0)</f>
        <v>0.48090368952194029</v>
      </c>
      <c r="X1836" s="3">
        <v>0.203369753170906</v>
      </c>
      <c r="Y1836" s="3">
        <v>0.62240735263358904</v>
      </c>
      <c r="Z1836" s="3">
        <f>IFERROR(Table1[[#This Row],[MutualInformationVsOutcome]]/Table1[[#This Row],[MutualInformationVsOutcomePotential]],0)</f>
        <v>0.32674702879133516</v>
      </c>
      <c r="AA1836">
        <v>223</v>
      </c>
      <c r="AB1836">
        <v>535</v>
      </c>
      <c r="AC1836">
        <v>101</v>
      </c>
      <c r="AD1836">
        <v>141</v>
      </c>
      <c r="AE1836" s="3" t="s">
        <v>153</v>
      </c>
      <c r="AF18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836" s="17" t="str">
        <f>RIGHT(Table1[[#This Row],[AlgorithmFunc]],LEN(Table1[[#This Row],[AlgorithmFunc]])-16)</f>
        <v>ClusterImportance</v>
      </c>
      <c r="AH1836" s="3">
        <f>Table1[[#This Row],['# CM TP]]+Table1[[#This Row],['# CM TN]]</f>
        <v>758</v>
      </c>
      <c r="AI1836" s="3">
        <f>Table1[[#This Row],['# CM FP]]+Table1[[#This Row],['# CM FN]]</f>
        <v>242</v>
      </c>
      <c r="AJ1836" s="3">
        <f>Table1[[#This Row],['# CM TP]]+Table1[[#This Row],['# CM FP]]</f>
        <v>324</v>
      </c>
      <c r="AK1836" s="3">
        <f>Table1[[#This Row],['# CM TN]]+Table1[[#This Row],['# CM FN]]</f>
        <v>676</v>
      </c>
      <c r="AL1836" s="3">
        <f>Table1[[#This Row],[GT_T]]+Table1[[#This Row],[GT_F]]</f>
        <v>1000</v>
      </c>
      <c r="AM1836" s="3">
        <f>IFERROR((Table1[[#This Row],['# CM TP]]+Table1[[#This Row],['# CM TN]])/Table1[[#This Row],[GT_TOT]], 0)</f>
        <v>0.75800000000000001</v>
      </c>
      <c r="AN1836" s="3">
        <f>IFERROR(((Table1[[#This Row],[GT_T]]*Table1[[#This Row],[GT_ML_P]]/Table1[[#This Row],[GT_TOT]])+(Table1[[#This Row],[GT_F]]*Table1[[#This Row],[GT_ML_N]]/Table1[[#This Row],[GT_TOT]]))/Table1[[#This Row],[GT_TOT]],0)</f>
        <v>0.40918400000000005</v>
      </c>
      <c r="AO1836" s="3">
        <f>(Table1[[#This Row],[OBS_ACC]]-Table1[[#This Row],[EXP_ACC]])/(1-Table1[[#This Row],[EXP_ACC]])</f>
        <v>0.59039701023668956</v>
      </c>
      <c r="AP1836" s="3">
        <f>Table1[[#This Row],['# CM TP]]+Table1[[#This Row],['# CM FN]]</f>
        <v>364</v>
      </c>
      <c r="AQ1836" s="3">
        <f>Table1[[#This Row],['# CM TN]]+Table1[[#This Row],['# CM FP]]</f>
        <v>636</v>
      </c>
      <c r="AR1836" s="2">
        <f>IFERROR(Table1[[#This Row],[NUM_T]]/(Table1[[#This Row],[NUM_T]]+Table1[[#This Row],[NUM_F]]),0)</f>
        <v>0.36399999999999999</v>
      </c>
      <c r="AS1836" s="2">
        <f>IFERROR(((LEN(Table1[[#This Row],[Predictors]])-LEN(SUBSTITUTE(Table1[[#This Row],[Predictors]],"_","")))/Table1[[#This Row],[NumPredictors]])-Table1[[#This Row],[P_se]],0)</f>
        <v>0.91111111111111109</v>
      </c>
      <c r="AT1836" s="2">
        <f>IFERROR((LEN(Table1[[#This Row],[Predictors]])-LEN(SUBSTITUTE(Table1[[#This Row],[Predictors]],".","")))/Table1[[#This Row],[NumPredictors]],0)</f>
        <v>0</v>
      </c>
      <c r="AU18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836" s="2">
        <f>1-(Table1[[#This Row],[P_2gram]]+Table1[[#This Row],[P_order]]+Table1[[#This Row],[P_se]])</f>
        <v>6.6666666666666652E-2</v>
      </c>
    </row>
    <row r="1837" spans="1:48" x14ac:dyDescent="0.25">
      <c r="A1837">
        <v>8</v>
      </c>
      <c r="B1837" t="s">
        <v>645</v>
      </c>
      <c r="C1837" t="s">
        <v>190</v>
      </c>
      <c r="D1837" s="26" t="s">
        <v>1510</v>
      </c>
      <c r="E1837">
        <v>4000</v>
      </c>
      <c r="F18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37" t="s">
        <v>450</v>
      </c>
      <c r="H1837" s="3">
        <v>1</v>
      </c>
      <c r="I1837" s="1">
        <v>42784.563194444447</v>
      </c>
      <c r="J1837" t="s">
        <v>449</v>
      </c>
      <c r="K1837" t="s">
        <v>11</v>
      </c>
      <c r="L1837" t="str">
        <f>SUBSTITUTE(SUBSTITUTE(Table1[[#This Row],[PredictorSetsOrig]],"task","act"),"startend","se")</f>
        <v>act,order</v>
      </c>
      <c r="M1837" s="14" t="s">
        <v>26</v>
      </c>
      <c r="N1837" s="3">
        <v>10</v>
      </c>
      <c r="O1837" s="3">
        <f>IF(Table1[[#This Row],[Algorithm]]="None",0,IF(Table1[[#This Row],[NumPredictors]]&lt;=5,5,IF(Table1[[#This Row],[NumPredictors]]&lt;=10,10,IF(Table1[[#This Row],[NumPredictors]]&lt;=30,30,50))))</f>
        <v>10</v>
      </c>
      <c r="P1837" s="2">
        <v>0.75800000000000001</v>
      </c>
      <c r="Q1837" s="2">
        <v>0.76933333299999995</v>
      </c>
      <c r="R1837">
        <v>0.65</v>
      </c>
      <c r="S1837">
        <v>4.55</v>
      </c>
      <c r="T1837">
        <v>0.92</v>
      </c>
      <c r="U1837" s="3">
        <v>2.6922392849999999</v>
      </c>
      <c r="V1837" s="17">
        <v>7.28892414629368</v>
      </c>
      <c r="W1837" s="22">
        <f>IFERROR(Table1[[#This Row],[MutualInformation]]/Table1[[#This Row],[MutualInformationPotential]],0)</f>
        <v>0.3693603103784483</v>
      </c>
      <c r="X1837" s="3">
        <v>0.173530035532276</v>
      </c>
      <c r="Y1837" s="3">
        <v>0.62004340356102405</v>
      </c>
      <c r="Z1837" s="3">
        <f>IFERROR(Table1[[#This Row],[MutualInformationVsOutcome]]/Table1[[#This Row],[MutualInformationVsOutcomePotential]],0)</f>
        <v>0.27986756174755006</v>
      </c>
      <c r="AA1837">
        <v>218</v>
      </c>
      <c r="AB1837">
        <v>540</v>
      </c>
      <c r="AC1837">
        <v>96</v>
      </c>
      <c r="AD1837">
        <v>146</v>
      </c>
      <c r="AE1837" s="3" t="s">
        <v>453</v>
      </c>
      <c r="AF18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37" s="17" t="str">
        <f>RIGHT(Table1[[#This Row],[AlgorithmFunc]],LEN(Table1[[#This Row],[AlgorithmFunc]])-16)</f>
        <v>MRMR</v>
      </c>
      <c r="AH1837" s="3">
        <f>Table1[[#This Row],['# CM TP]]+Table1[[#This Row],['# CM TN]]</f>
        <v>758</v>
      </c>
      <c r="AI1837" s="3">
        <f>Table1[[#This Row],['# CM FP]]+Table1[[#This Row],['# CM FN]]</f>
        <v>242</v>
      </c>
      <c r="AJ1837" s="3">
        <f>Table1[[#This Row],['# CM TP]]+Table1[[#This Row],['# CM FP]]</f>
        <v>314</v>
      </c>
      <c r="AK1837" s="3">
        <f>Table1[[#This Row],['# CM TN]]+Table1[[#This Row],['# CM FN]]</f>
        <v>686</v>
      </c>
      <c r="AL1837" s="3">
        <f>Table1[[#This Row],[GT_T]]+Table1[[#This Row],[GT_F]]</f>
        <v>1000</v>
      </c>
      <c r="AM1837" s="3">
        <f>IFERROR((Table1[[#This Row],['# CM TP]]+Table1[[#This Row],['# CM TN]])/Table1[[#This Row],[GT_TOT]], 0)</f>
        <v>0.75800000000000001</v>
      </c>
      <c r="AN1837" s="3">
        <f>IFERROR(((Table1[[#This Row],[GT_T]]*Table1[[#This Row],[GT_ML_P]]/Table1[[#This Row],[GT_TOT]])+(Table1[[#This Row],[GT_F]]*Table1[[#This Row],[GT_ML_N]]/Table1[[#This Row],[GT_TOT]]))/Table1[[#This Row],[GT_TOT]],0)</f>
        <v>0.40402399999999999</v>
      </c>
      <c r="AO1837" s="3">
        <f>(Table1[[#This Row],[OBS_ACC]]-Table1[[#This Row],[EXP_ACC]])/(1-Table1[[#This Row],[EXP_ACC]])</f>
        <v>0.59394338027034643</v>
      </c>
      <c r="AP1837" s="3">
        <f>Table1[[#This Row],['# CM TP]]+Table1[[#This Row],['# CM FN]]</f>
        <v>364</v>
      </c>
      <c r="AQ1837" s="3">
        <f>Table1[[#This Row],['# CM TN]]+Table1[[#This Row],['# CM FP]]</f>
        <v>636</v>
      </c>
      <c r="AR1837" s="2">
        <f>IFERROR(Table1[[#This Row],[NUM_T]]/(Table1[[#This Row],[NUM_T]]+Table1[[#This Row],[NUM_F]]),0)</f>
        <v>0.36399999999999999</v>
      </c>
      <c r="AS1837" s="2">
        <f>IFERROR(((LEN(Table1[[#This Row],[Predictors]])-LEN(SUBSTITUTE(Table1[[#This Row],[Predictors]],"_","")))/Table1[[#This Row],[NumPredictors]])-Table1[[#This Row],[P_se]],0)</f>
        <v>0</v>
      </c>
      <c r="AT1837" s="2">
        <f>IFERROR((LEN(Table1[[#This Row],[Predictors]])-LEN(SUBSTITUTE(Table1[[#This Row],[Predictors]],".","")))/Table1[[#This Row],[NumPredictors]],0)</f>
        <v>0.8</v>
      </c>
      <c r="AU18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7" s="2">
        <f>1-(Table1[[#This Row],[P_2gram]]+Table1[[#This Row],[P_order]]+Table1[[#This Row],[P_se]])</f>
        <v>0.19999999999999996</v>
      </c>
    </row>
    <row r="1838" spans="1:48" x14ac:dyDescent="0.25">
      <c r="A1838">
        <v>2</v>
      </c>
      <c r="B1838" t="s">
        <v>645</v>
      </c>
      <c r="C1838" t="s">
        <v>1503</v>
      </c>
      <c r="D1838" t="s">
        <v>1506</v>
      </c>
      <c r="E1838">
        <v>7554</v>
      </c>
      <c r="F18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1838" t="s">
        <v>1872</v>
      </c>
      <c r="H1838" s="3">
        <v>1</v>
      </c>
      <c r="I1838" s="1">
        <v>43141.767141203702</v>
      </c>
      <c r="J1838" t="s">
        <v>37</v>
      </c>
      <c r="K1838" t="s">
        <v>11</v>
      </c>
      <c r="L1838" t="str">
        <f>SUBSTITUTE(SUBSTITUTE(Table1[[#This Row],[PredictorSetsOrig]],"task","act"),"startend","se")</f>
        <v>act,se,order</v>
      </c>
      <c r="M1838" s="32" t="s">
        <v>18</v>
      </c>
      <c r="N1838" s="3">
        <v>10</v>
      </c>
      <c r="O1838" s="3">
        <f>IF(Table1[[#This Row],[Algorithm]]="None",0,IF(Table1[[#This Row],[NumPredictors]]&lt;=5,5,IF(Table1[[#This Row],[NumPredictors]]&lt;=10,10,IF(Table1[[#This Row],[NumPredictors]]&lt;=30,30,50))))</f>
        <v>10</v>
      </c>
      <c r="P1838" s="2">
        <v>0.81154049761778702</v>
      </c>
      <c r="Q1838" s="2">
        <v>0.83565754633715805</v>
      </c>
      <c r="R1838">
        <v>0.84000000000014596</v>
      </c>
      <c r="S1838">
        <v>8.3000000000010896</v>
      </c>
      <c r="T1838">
        <v>0.280000000000655</v>
      </c>
      <c r="U1838" s="3">
        <v>4.7090914170944398</v>
      </c>
      <c r="V1838" s="17"/>
      <c r="W1838" s="22">
        <f>IFERROR(Table1[[#This Row],[MutualInformation]]/Table1[[#This Row],[MutualInformationPotential]],0)</f>
        <v>0</v>
      </c>
      <c r="X1838" s="3">
        <v>0.300475743592302</v>
      </c>
      <c r="Y1838" s="3"/>
      <c r="Z1838" s="3">
        <f>IFERROR(Table1[[#This Row],[MutualInformationVsOutcome]]/Table1[[#This Row],[MutualInformationVsOutcomePotential]],0)</f>
        <v>0</v>
      </c>
      <c r="AA1838">
        <v>113</v>
      </c>
      <c r="AB1838">
        <v>1420</v>
      </c>
      <c r="AC1838">
        <v>58</v>
      </c>
      <c r="AD1838">
        <v>298</v>
      </c>
      <c r="AE1838" s="3" t="s">
        <v>1874</v>
      </c>
      <c r="AF183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838" s="17" t="str">
        <f>RIGHT(Table1[[#This Row],[AlgorithmFunc]],LEN(Table1[[#This Row],[AlgorithmFunc]])-16)</f>
        <v>Cluster</v>
      </c>
      <c r="AH1838" s="3">
        <f>Table1[[#This Row],['# CM TP]]+Table1[[#This Row],['# CM TN]]</f>
        <v>1533</v>
      </c>
      <c r="AI1838" s="3">
        <f>Table1[[#This Row],['# CM FP]]+Table1[[#This Row],['# CM FN]]</f>
        <v>356</v>
      </c>
      <c r="AJ1838" s="3">
        <f>Table1[[#This Row],['# CM TP]]+Table1[[#This Row],['# CM FP]]</f>
        <v>171</v>
      </c>
      <c r="AK1838" s="3">
        <f>Table1[[#This Row],['# CM TN]]+Table1[[#This Row],['# CM FN]]</f>
        <v>1718</v>
      </c>
      <c r="AL1838" s="3">
        <f>Table1[[#This Row],[GT_T]]+Table1[[#This Row],[GT_F]]</f>
        <v>1889</v>
      </c>
      <c r="AM1838" s="3">
        <f>IFERROR((Table1[[#This Row],['# CM TP]]+Table1[[#This Row],['# CM TN]])/Table1[[#This Row],[GT_TOT]], 0)</f>
        <v>0.81154049761778724</v>
      </c>
      <c r="AN1838" s="3">
        <f>IFERROR(((Table1[[#This Row],[GT_T]]*Table1[[#This Row],[GT_ML_P]]/Table1[[#This Row],[GT_TOT]])+(Table1[[#This Row],[GT_F]]*Table1[[#This Row],[GT_ML_N]]/Table1[[#This Row],[GT_TOT]]))/Table1[[#This Row],[GT_TOT]],0)</f>
        <v>0.24486334048982702</v>
      </c>
      <c r="AO1838" s="3">
        <f>(Table1[[#This Row],[OBS_ACC]]-Table1[[#This Row],[EXP_ACC]])/(1-Table1[[#This Row],[EXP_ACC]])</f>
        <v>0.7504299387286284</v>
      </c>
      <c r="AP1838" s="3">
        <f>Table1[[#This Row],['# CM TP]]+Table1[[#This Row],['# CM FN]]</f>
        <v>411</v>
      </c>
      <c r="AQ1838" s="3">
        <f>Table1[[#This Row],['# CM TN]]+Table1[[#This Row],['# CM FP]]</f>
        <v>1478</v>
      </c>
      <c r="AR1838" s="2">
        <f>IFERROR(Table1[[#This Row],[NUM_T]]/(Table1[[#This Row],[NUM_T]]+Table1[[#This Row],[NUM_F]]),0)</f>
        <v>0.21757543673901536</v>
      </c>
      <c r="AS1838" s="2">
        <f>IFERROR(((LEN(Table1[[#This Row],[Predictors]])-LEN(SUBSTITUTE(Table1[[#This Row],[Predictors]],"_","")))/Table1[[#This Row],[NumPredictors]])-Table1[[#This Row],[P_se]],0)</f>
        <v>0</v>
      </c>
      <c r="AT1838" s="2">
        <f>IFERROR((LEN(Table1[[#This Row],[Predictors]])-LEN(SUBSTITUTE(Table1[[#This Row],[Predictors]],".","")))/Table1[[#This Row],[NumPredictors]],0)</f>
        <v>0.9</v>
      </c>
      <c r="AU18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8" s="2">
        <f>1-(Table1[[#This Row],[P_2gram]]+Table1[[#This Row],[P_order]]+Table1[[#This Row],[P_se]])</f>
        <v>9.9999999999999978E-2</v>
      </c>
    </row>
    <row r="1839" spans="1:48" x14ac:dyDescent="0.25">
      <c r="A1839" s="26">
        <v>25</v>
      </c>
      <c r="B1839" s="26" t="s">
        <v>645</v>
      </c>
      <c r="C1839" s="26" t="s">
        <v>190</v>
      </c>
      <c r="D1839" s="26" t="s">
        <v>1510</v>
      </c>
      <c r="E1839" s="26">
        <v>4000</v>
      </c>
      <c r="F18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39" s="26" t="s">
        <v>450</v>
      </c>
      <c r="H1839" s="27">
        <v>1</v>
      </c>
      <c r="I1839" s="28">
        <v>42784.56527777778</v>
      </c>
      <c r="J1839" s="26" t="s">
        <v>449</v>
      </c>
      <c r="K1839" s="26" t="s">
        <v>11</v>
      </c>
      <c r="L1839" t="str">
        <f>SUBSTITUTE(SUBSTITUTE(Table1[[#This Row],[PredictorSetsOrig]],"task","act"),"startend","se")</f>
        <v>act,se,2gram</v>
      </c>
      <c r="M1839" s="14" t="s">
        <v>16</v>
      </c>
      <c r="N1839" s="27">
        <v>5</v>
      </c>
      <c r="O1839" s="27">
        <f>IF(Table1[[#This Row],[Algorithm]]="None",0,IF(Table1[[#This Row],[NumPredictors]]&lt;=5,5,IF(Table1[[#This Row],[NumPredictors]]&lt;=10,10,IF(Table1[[#This Row],[NumPredictors]]&lt;=30,30,50))))</f>
        <v>5</v>
      </c>
      <c r="P1839" s="29">
        <v>0.75800000000000001</v>
      </c>
      <c r="Q1839" s="29">
        <v>0.76233333299999995</v>
      </c>
      <c r="R1839" s="26">
        <v>0.36</v>
      </c>
      <c r="S1839" s="26">
        <v>3.67</v>
      </c>
      <c r="T1839" s="26">
        <v>0.69</v>
      </c>
      <c r="U1839" s="27">
        <v>1.8993499469999999</v>
      </c>
      <c r="V1839" s="17">
        <v>7.30761563701172</v>
      </c>
      <c r="W1839" s="22">
        <f>IFERROR(Table1[[#This Row],[MutualInformation]]/Table1[[#This Row],[MutualInformationPotential]],0)</f>
        <v>0.25991377233637525</v>
      </c>
      <c r="X1839" s="27">
        <v>0.14974934034990001</v>
      </c>
      <c r="Y1839" s="27">
        <v>0.62240735263358904</v>
      </c>
      <c r="Z1839" s="27">
        <f>IFERROR(Table1[[#This Row],[MutualInformationVsOutcome]]/Table1[[#This Row],[MutualInformationVsOutcomePotential]],0)</f>
        <v>0.24059699763549769</v>
      </c>
      <c r="AA1839" s="26">
        <v>186</v>
      </c>
      <c r="AB1839" s="26">
        <v>572</v>
      </c>
      <c r="AC1839" s="26">
        <v>64</v>
      </c>
      <c r="AD1839" s="26">
        <v>178</v>
      </c>
      <c r="AE1839" s="27" t="s">
        <v>469</v>
      </c>
      <c r="AF18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39" s="17" t="str">
        <f>RIGHT(Table1[[#This Row],[AlgorithmFunc]],LEN(Table1[[#This Row],[AlgorithmFunc]])-16)</f>
        <v>MRMR</v>
      </c>
      <c r="AH1839" s="27">
        <f>Table1[[#This Row],['# CM TP]]+Table1[[#This Row],['# CM TN]]</f>
        <v>758</v>
      </c>
      <c r="AI1839" s="27">
        <f>Table1[[#This Row],['# CM FP]]+Table1[[#This Row],['# CM FN]]</f>
        <v>242</v>
      </c>
      <c r="AJ1839" s="27">
        <f>Table1[[#This Row],['# CM TP]]+Table1[[#This Row],['# CM FP]]</f>
        <v>250</v>
      </c>
      <c r="AK1839" s="27">
        <f>Table1[[#This Row],['# CM TN]]+Table1[[#This Row],['# CM FN]]</f>
        <v>750</v>
      </c>
      <c r="AL1839" s="27">
        <f>Table1[[#This Row],[GT_T]]+Table1[[#This Row],[GT_F]]</f>
        <v>1000</v>
      </c>
      <c r="AM1839" s="27">
        <f>IFERROR((Table1[[#This Row],['# CM TP]]+Table1[[#This Row],['# CM TN]])/Table1[[#This Row],[GT_TOT]], 0)</f>
        <v>0.75800000000000001</v>
      </c>
      <c r="AN1839" s="27">
        <f>IFERROR(((Table1[[#This Row],[GT_T]]*Table1[[#This Row],[GT_ML_P]]/Table1[[#This Row],[GT_TOT]])+(Table1[[#This Row],[GT_F]]*Table1[[#This Row],[GT_ML_N]]/Table1[[#This Row],[GT_TOT]]))/Table1[[#This Row],[GT_TOT]],0)</f>
        <v>0.371</v>
      </c>
      <c r="AO1839" s="27">
        <f>(Table1[[#This Row],[OBS_ACC]]-Table1[[#This Row],[EXP_ACC]])/(1-Table1[[#This Row],[EXP_ACC]])</f>
        <v>0.61526232114467405</v>
      </c>
      <c r="AP1839" s="27">
        <f>Table1[[#This Row],['# CM TP]]+Table1[[#This Row],['# CM FN]]</f>
        <v>364</v>
      </c>
      <c r="AQ1839" s="27">
        <f>Table1[[#This Row],['# CM TN]]+Table1[[#This Row],['# CM FP]]</f>
        <v>636</v>
      </c>
      <c r="AR1839" s="29">
        <f>IFERROR(Table1[[#This Row],[NUM_T]]/(Table1[[#This Row],[NUM_T]]+Table1[[#This Row],[NUM_F]]),0)</f>
        <v>0.36399999999999999</v>
      </c>
      <c r="AS1839" s="29">
        <f>IFERROR(((LEN(Table1[[#This Row],[Predictors]])-LEN(SUBSTITUTE(Table1[[#This Row],[Predictors]],"_","")))/Table1[[#This Row],[NumPredictors]])-Table1[[#This Row],[P_se]],0)</f>
        <v>0.4</v>
      </c>
      <c r="AT1839" s="29">
        <f>IFERROR((LEN(Table1[[#This Row],[Predictors]])-LEN(SUBSTITUTE(Table1[[#This Row],[Predictors]],".","")))/Table1[[#This Row],[NumPredictors]],0)</f>
        <v>0</v>
      </c>
      <c r="AU183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39" s="29">
        <f>1-(Table1[[#This Row],[P_2gram]]+Table1[[#This Row],[P_order]]+Table1[[#This Row],[P_se]])</f>
        <v>0.6</v>
      </c>
    </row>
    <row r="1840" spans="1:48" x14ac:dyDescent="0.25">
      <c r="A1840" s="26">
        <v>28</v>
      </c>
      <c r="B1840" s="26" t="s">
        <v>645</v>
      </c>
      <c r="C1840" s="26" t="s">
        <v>190</v>
      </c>
      <c r="D1840" s="26" t="s">
        <v>1510</v>
      </c>
      <c r="E1840" s="26">
        <v>4000</v>
      </c>
      <c r="F18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40" s="26" t="s">
        <v>450</v>
      </c>
      <c r="H1840" s="27">
        <v>1</v>
      </c>
      <c r="I1840" s="28">
        <v>42784.56527777778</v>
      </c>
      <c r="J1840" s="26" t="s">
        <v>449</v>
      </c>
      <c r="K1840" s="26" t="s">
        <v>11</v>
      </c>
      <c r="L1840" t="str">
        <f>SUBSTITUTE(SUBSTITUTE(Table1[[#This Row],[PredictorSetsOrig]],"task","act"),"startend","se")</f>
        <v>act,2gram</v>
      </c>
      <c r="M1840" s="14" t="s">
        <v>22</v>
      </c>
      <c r="N1840" s="27">
        <v>5</v>
      </c>
      <c r="O1840" s="27">
        <f>IF(Table1[[#This Row],[Algorithm]]="None",0,IF(Table1[[#This Row],[NumPredictors]]&lt;=5,5,IF(Table1[[#This Row],[NumPredictors]]&lt;=10,10,IF(Table1[[#This Row],[NumPredictors]]&lt;=30,30,50))))</f>
        <v>5</v>
      </c>
      <c r="P1840" s="29">
        <v>0.75800000000000001</v>
      </c>
      <c r="Q1840" s="29">
        <v>0.76200000000000001</v>
      </c>
      <c r="R1840" s="26">
        <v>0.32</v>
      </c>
      <c r="S1840" s="26">
        <v>3.63</v>
      </c>
      <c r="T1840" s="26">
        <v>0.67</v>
      </c>
      <c r="U1840" s="27">
        <v>1.8993499469999999</v>
      </c>
      <c r="V1840" s="17">
        <v>7.30761563701172</v>
      </c>
      <c r="W1840" s="22">
        <f>IFERROR(Table1[[#This Row],[MutualInformation]]/Table1[[#This Row],[MutualInformationPotential]],0)</f>
        <v>0.25991377233637525</v>
      </c>
      <c r="X1840" s="27">
        <v>0.14974934034990001</v>
      </c>
      <c r="Y1840" s="27">
        <v>0.62240735263359004</v>
      </c>
      <c r="Z1840" s="27">
        <f>IFERROR(Table1[[#This Row],[MutualInformationVsOutcome]]/Table1[[#This Row],[MutualInformationVsOutcomePotential]],0)</f>
        <v>0.24059699763549733</v>
      </c>
      <c r="AA1840" s="26">
        <v>186</v>
      </c>
      <c r="AB1840" s="26">
        <v>572</v>
      </c>
      <c r="AC1840" s="26">
        <v>64</v>
      </c>
      <c r="AD1840" s="26">
        <v>178</v>
      </c>
      <c r="AE1840" s="27" t="s">
        <v>469</v>
      </c>
      <c r="AF18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40" s="17" t="str">
        <f>RIGHT(Table1[[#This Row],[AlgorithmFunc]],LEN(Table1[[#This Row],[AlgorithmFunc]])-16)</f>
        <v>MRMR</v>
      </c>
      <c r="AH1840" s="27">
        <f>Table1[[#This Row],['# CM TP]]+Table1[[#This Row],['# CM TN]]</f>
        <v>758</v>
      </c>
      <c r="AI1840" s="27">
        <f>Table1[[#This Row],['# CM FP]]+Table1[[#This Row],['# CM FN]]</f>
        <v>242</v>
      </c>
      <c r="AJ1840" s="27">
        <f>Table1[[#This Row],['# CM TP]]+Table1[[#This Row],['# CM FP]]</f>
        <v>250</v>
      </c>
      <c r="AK1840" s="27">
        <f>Table1[[#This Row],['# CM TN]]+Table1[[#This Row],['# CM FN]]</f>
        <v>750</v>
      </c>
      <c r="AL1840" s="27">
        <f>Table1[[#This Row],[GT_T]]+Table1[[#This Row],[GT_F]]</f>
        <v>1000</v>
      </c>
      <c r="AM1840" s="27">
        <f>IFERROR((Table1[[#This Row],['# CM TP]]+Table1[[#This Row],['# CM TN]])/Table1[[#This Row],[GT_TOT]], 0)</f>
        <v>0.75800000000000001</v>
      </c>
      <c r="AN1840" s="27">
        <f>IFERROR(((Table1[[#This Row],[GT_T]]*Table1[[#This Row],[GT_ML_P]]/Table1[[#This Row],[GT_TOT]])+(Table1[[#This Row],[GT_F]]*Table1[[#This Row],[GT_ML_N]]/Table1[[#This Row],[GT_TOT]]))/Table1[[#This Row],[GT_TOT]],0)</f>
        <v>0.371</v>
      </c>
      <c r="AO1840" s="27">
        <f>(Table1[[#This Row],[OBS_ACC]]-Table1[[#This Row],[EXP_ACC]])/(1-Table1[[#This Row],[EXP_ACC]])</f>
        <v>0.61526232114467405</v>
      </c>
      <c r="AP1840" s="27">
        <f>Table1[[#This Row],['# CM TP]]+Table1[[#This Row],['# CM FN]]</f>
        <v>364</v>
      </c>
      <c r="AQ1840" s="27">
        <f>Table1[[#This Row],['# CM TN]]+Table1[[#This Row],['# CM FP]]</f>
        <v>636</v>
      </c>
      <c r="AR1840" s="29">
        <f>IFERROR(Table1[[#This Row],[NUM_T]]/(Table1[[#This Row],[NUM_T]]+Table1[[#This Row],[NUM_F]]),0)</f>
        <v>0.36399999999999999</v>
      </c>
      <c r="AS1840" s="29">
        <f>IFERROR(((LEN(Table1[[#This Row],[Predictors]])-LEN(SUBSTITUTE(Table1[[#This Row],[Predictors]],"_","")))/Table1[[#This Row],[NumPredictors]])-Table1[[#This Row],[P_se]],0)</f>
        <v>0.4</v>
      </c>
      <c r="AT1840" s="29">
        <f>IFERROR((LEN(Table1[[#This Row],[Predictors]])-LEN(SUBSTITUTE(Table1[[#This Row],[Predictors]],".","")))/Table1[[#This Row],[NumPredictors]],0)</f>
        <v>0</v>
      </c>
      <c r="AU184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0" s="29">
        <f>1-(Table1[[#This Row],[P_2gram]]+Table1[[#This Row],[P_order]]+Table1[[#This Row],[P_se]])</f>
        <v>0.6</v>
      </c>
    </row>
    <row r="1841" spans="1:48" x14ac:dyDescent="0.25">
      <c r="A1841">
        <v>77</v>
      </c>
      <c r="B1841" t="s">
        <v>645</v>
      </c>
      <c r="C1841" t="s">
        <v>190</v>
      </c>
      <c r="D1841" s="26" t="s">
        <v>1510</v>
      </c>
      <c r="E1841">
        <v>4000</v>
      </c>
      <c r="F18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41" t="s">
        <v>681</v>
      </c>
      <c r="H1841" s="3">
        <v>1</v>
      </c>
      <c r="I1841" s="1">
        <v>42795.559583333335</v>
      </c>
      <c r="J1841" s="3" t="s">
        <v>167</v>
      </c>
      <c r="K1841" s="1" t="s">
        <v>11</v>
      </c>
      <c r="L1841" t="str">
        <f>SUBSTITUTE(SUBSTITUTE(Table1[[#This Row],[PredictorSetsOrig]],"task","act"),"startend","se")</f>
        <v>2gram,order</v>
      </c>
      <c r="M1841" s="14" t="s">
        <v>438</v>
      </c>
      <c r="N1841" s="3">
        <v>5</v>
      </c>
      <c r="O1841" s="3">
        <f>IF(Table1[[#This Row],[Algorithm]]="None",0,IF(Table1[[#This Row],[NumPredictors]]&lt;=5,5,IF(Table1[[#This Row],[NumPredictors]]&lt;=10,10,IF(Table1[[#This Row],[NumPredictors]]&lt;=30,30,50))))</f>
        <v>5</v>
      </c>
      <c r="P1841" s="2">
        <v>0.75800000000000001</v>
      </c>
      <c r="Q1841" s="2">
        <v>0.73433333333333295</v>
      </c>
      <c r="R1841">
        <v>1755.86</v>
      </c>
      <c r="S1841">
        <v>3.86999999999898</v>
      </c>
      <c r="T1841">
        <v>1.6500000000014601</v>
      </c>
      <c r="U1841" s="3">
        <v>1.6991840326047101</v>
      </c>
      <c r="V1841" s="17">
        <v>7.30761563701172</v>
      </c>
      <c r="W1841" s="22">
        <f>IFERROR(Table1[[#This Row],[MutualInformation]]/Table1[[#This Row],[MutualInformationPotential]],0)</f>
        <v>0.23252235982399752</v>
      </c>
      <c r="X1841" s="3">
        <v>0.15097606107045899</v>
      </c>
      <c r="Y1841" s="3">
        <v>0.62240735263359004</v>
      </c>
      <c r="Z1841" s="3">
        <f>IFERROR(Table1[[#This Row],[MutualInformationVsOutcome]]/Table1[[#This Row],[MutualInformationVsOutcomePotential]],0)</f>
        <v>0.24256792666673124</v>
      </c>
      <c r="AA1841">
        <v>236</v>
      </c>
      <c r="AB1841">
        <v>522</v>
      </c>
      <c r="AC1841">
        <v>114</v>
      </c>
      <c r="AD1841">
        <v>128</v>
      </c>
      <c r="AE1841" s="3" t="s">
        <v>693</v>
      </c>
      <c r="AF18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841" s="17" t="str">
        <f>RIGHT(Table1[[#This Row],[AlgorithmFunc]],LEN(Table1[[#This Row],[AlgorithmFunc]])-16)</f>
        <v>LASSORepeated1se</v>
      </c>
      <c r="AH1841" s="3">
        <f>Table1[[#This Row],['# CM TP]]+Table1[[#This Row],['# CM TN]]</f>
        <v>758</v>
      </c>
      <c r="AI1841" s="3">
        <f>Table1[[#This Row],['# CM FP]]+Table1[[#This Row],['# CM FN]]</f>
        <v>242</v>
      </c>
      <c r="AJ1841" s="3">
        <f>Table1[[#This Row],['# CM TP]]+Table1[[#This Row],['# CM FP]]</f>
        <v>350</v>
      </c>
      <c r="AK1841" s="3">
        <f>Table1[[#This Row],['# CM TN]]+Table1[[#This Row],['# CM FN]]</f>
        <v>650</v>
      </c>
      <c r="AL1841" s="3">
        <f>Table1[[#This Row],[GT_T]]+Table1[[#This Row],[GT_F]]</f>
        <v>1000</v>
      </c>
      <c r="AM1841" s="3">
        <f>IFERROR((Table1[[#This Row],['# CM TP]]+Table1[[#This Row],['# CM TN]])/Table1[[#This Row],[GT_TOT]], 0)</f>
        <v>0.75800000000000001</v>
      </c>
      <c r="AN1841" s="3">
        <f>IFERROR(((Table1[[#This Row],[GT_T]]*Table1[[#This Row],[GT_ML_P]]/Table1[[#This Row],[GT_TOT]])+(Table1[[#This Row],[GT_F]]*Table1[[#This Row],[GT_ML_N]]/Table1[[#This Row],[GT_TOT]]))/Table1[[#This Row],[GT_TOT]],0)</f>
        <v>0.42260000000000003</v>
      </c>
      <c r="AO1841" s="3">
        <f>(Table1[[#This Row],[OBS_ACC]]-Table1[[#This Row],[EXP_ACC]])/(1-Table1[[#This Row],[EXP_ACC]])</f>
        <v>0.58087980602701772</v>
      </c>
      <c r="AP1841" s="3">
        <f>Table1[[#This Row],['# CM TP]]+Table1[[#This Row],['# CM FN]]</f>
        <v>364</v>
      </c>
      <c r="AQ1841" s="3">
        <f>Table1[[#This Row],['# CM TN]]+Table1[[#This Row],['# CM FP]]</f>
        <v>636</v>
      </c>
      <c r="AR1841" s="2">
        <f>IFERROR(Table1[[#This Row],[NUM_T]]/(Table1[[#This Row],[NUM_T]]+Table1[[#This Row],[NUM_F]]),0)</f>
        <v>0.36399999999999999</v>
      </c>
      <c r="AS1841" s="2">
        <f>IFERROR(((LEN(Table1[[#This Row],[Predictors]])-LEN(SUBSTITUTE(Table1[[#This Row],[Predictors]],"_","")))/Table1[[#This Row],[NumPredictors]])-Table1[[#This Row],[P_se]],0)</f>
        <v>1</v>
      </c>
      <c r="AT1841" s="2">
        <f>IFERROR((LEN(Table1[[#This Row],[Predictors]])-LEN(SUBSTITUTE(Table1[[#This Row],[Predictors]],".","")))/Table1[[#This Row],[NumPredictors]],0)</f>
        <v>0</v>
      </c>
      <c r="AU18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1" s="2">
        <f>1-(Table1[[#This Row],[P_2gram]]+Table1[[#This Row],[P_order]]+Table1[[#This Row],[P_se]])</f>
        <v>0</v>
      </c>
    </row>
    <row r="1842" spans="1:48" x14ac:dyDescent="0.25">
      <c r="A1842">
        <v>19</v>
      </c>
      <c r="B1842" t="s">
        <v>645</v>
      </c>
      <c r="C1842" t="s">
        <v>1503</v>
      </c>
      <c r="D1842" t="s">
        <v>1507</v>
      </c>
      <c r="E1842">
        <v>13087</v>
      </c>
      <c r="F18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842" t="s">
        <v>1438</v>
      </c>
      <c r="H1842" s="3">
        <v>1</v>
      </c>
      <c r="I1842" s="1">
        <v>43122.985717592594</v>
      </c>
      <c r="J1842" t="s">
        <v>982</v>
      </c>
      <c r="K1842" t="s">
        <v>11</v>
      </c>
      <c r="L1842" t="str">
        <f>SUBSTITUTE(SUBSTITUTE(Table1[[#This Row],[PredictorSetsOrig]],"task","act"),"startend","se")</f>
        <v>order</v>
      </c>
      <c r="M1842" s="32" t="s">
        <v>436</v>
      </c>
      <c r="N1842" s="3">
        <v>10</v>
      </c>
      <c r="O1842" s="3">
        <f>IF(Table1[[#This Row],[Algorithm]]="None",0,IF(Table1[[#This Row],[NumPredictors]]&lt;=5,5,IF(Table1[[#This Row],[NumPredictors]]&lt;=10,10,IF(Table1[[#This Row],[NumPredictors]]&lt;=30,30,50))))</f>
        <v>10</v>
      </c>
      <c r="P1842" s="2">
        <v>0.75</v>
      </c>
      <c r="Q1842" s="2">
        <v>0.74406520631686202</v>
      </c>
      <c r="R1842">
        <v>1.7100000000000399</v>
      </c>
      <c r="S1842">
        <v>8.1199999999998909</v>
      </c>
      <c r="T1842">
        <v>2.0799999999999299</v>
      </c>
      <c r="U1842" s="3">
        <v>1.6014821172873901E-3</v>
      </c>
      <c r="V1842" s="17"/>
      <c r="W1842" s="22">
        <f>IFERROR(Table1[[#This Row],[MutualInformation]]/Table1[[#This Row],[MutualInformationPotential]],0)</f>
        <v>0</v>
      </c>
      <c r="X1842" s="3">
        <v>2.0919553938014701E-4</v>
      </c>
      <c r="Y1842" s="3"/>
      <c r="Z1842" s="3">
        <f>IFERROR(Table1[[#This Row],[MutualInformationVsOutcome]]/Table1[[#This Row],[MutualInformationVsOutcomePotential]],0)</f>
        <v>0</v>
      </c>
      <c r="AA1842">
        <v>0</v>
      </c>
      <c r="AB1842">
        <v>2454</v>
      </c>
      <c r="AC1842">
        <v>0</v>
      </c>
      <c r="AD1842">
        <v>818</v>
      </c>
      <c r="AE1842" s="3" t="s">
        <v>1446</v>
      </c>
      <c r="AF184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842" s="17" t="str">
        <f>RIGHT(Table1[[#This Row],[AlgorithmFunc]],LEN(Table1[[#This Row],[AlgorithmFunc]])-16)</f>
        <v>Fisher</v>
      </c>
      <c r="AH1842" s="3">
        <f>Table1[[#This Row],['# CM TP]]+Table1[[#This Row],['# CM TN]]</f>
        <v>2454</v>
      </c>
      <c r="AI1842" s="3">
        <f>Table1[[#This Row],['# CM FP]]+Table1[[#This Row],['# CM FN]]</f>
        <v>818</v>
      </c>
      <c r="AJ1842" s="3">
        <f>Table1[[#This Row],['# CM TP]]+Table1[[#This Row],['# CM FP]]</f>
        <v>0</v>
      </c>
      <c r="AK1842" s="3">
        <f>Table1[[#This Row],['# CM TN]]+Table1[[#This Row],['# CM FN]]</f>
        <v>3272</v>
      </c>
      <c r="AL1842" s="3">
        <f>Table1[[#This Row],[GT_T]]+Table1[[#This Row],[GT_F]]</f>
        <v>3272</v>
      </c>
      <c r="AM1842" s="3">
        <f>IFERROR((Table1[[#This Row],['# CM TP]]+Table1[[#This Row],['# CM TN]])/Table1[[#This Row],[GT_TOT]], 0)</f>
        <v>0.75</v>
      </c>
      <c r="AN1842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842" s="3">
        <f>(Table1[[#This Row],[OBS_ACC]]-Table1[[#This Row],[EXP_ACC]])/(1-Table1[[#This Row],[EXP_ACC]])</f>
        <v>0.66666666666666663</v>
      </c>
      <c r="AP1842" s="3">
        <f>Table1[[#This Row],['# CM TP]]+Table1[[#This Row],['# CM FN]]</f>
        <v>818</v>
      </c>
      <c r="AQ1842" s="3">
        <f>Table1[[#This Row],['# CM TN]]+Table1[[#This Row],['# CM FP]]</f>
        <v>2454</v>
      </c>
      <c r="AR1842" s="2">
        <f>IFERROR(Table1[[#This Row],[NUM_T]]/(Table1[[#This Row],[NUM_T]]+Table1[[#This Row],[NUM_F]]),0)</f>
        <v>0.25</v>
      </c>
      <c r="AS1842" s="2">
        <f>IFERROR(((LEN(Table1[[#This Row],[Predictors]])-LEN(SUBSTITUTE(Table1[[#This Row],[Predictors]],"_","")))/Table1[[#This Row],[NumPredictors]])-Table1[[#This Row],[P_se]],0)</f>
        <v>0</v>
      </c>
      <c r="AT1842" s="2">
        <f>IFERROR((LEN(Table1[[#This Row],[Predictors]])-LEN(SUBSTITUTE(Table1[[#This Row],[Predictors]],".","")))/Table1[[#This Row],[NumPredictors]],0)</f>
        <v>1</v>
      </c>
      <c r="AU18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2" s="2">
        <f>1-(Table1[[#This Row],[P_2gram]]+Table1[[#This Row],[P_order]]+Table1[[#This Row],[P_se]])</f>
        <v>0</v>
      </c>
    </row>
    <row r="1843" spans="1:48" x14ac:dyDescent="0.25">
      <c r="A1843">
        <v>21</v>
      </c>
      <c r="B1843" t="s">
        <v>645</v>
      </c>
      <c r="C1843" t="s">
        <v>1503</v>
      </c>
      <c r="D1843" t="s">
        <v>1507</v>
      </c>
      <c r="E1843">
        <v>13087</v>
      </c>
      <c r="F18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ok,duration&gt;2w,BPIC12,13087,10</v>
      </c>
      <c r="G1843" t="s">
        <v>1438</v>
      </c>
      <c r="H1843" s="3">
        <v>1</v>
      </c>
      <c r="I1843" s="1">
        <v>43122.98605324074</v>
      </c>
      <c r="J1843" t="s">
        <v>167</v>
      </c>
      <c r="K1843" t="s">
        <v>11</v>
      </c>
      <c r="L1843" t="str">
        <f>SUBSTITUTE(SUBSTITUTE(Table1[[#This Row],[PredictorSetsOrig]],"task","act"),"startend","se")</f>
        <v>act</v>
      </c>
      <c r="M1843" s="32" t="s">
        <v>12</v>
      </c>
      <c r="N1843" s="3">
        <v>10</v>
      </c>
      <c r="O1843" s="3">
        <f>IF(Table1[[#This Row],[Algorithm]]="None",0,IF(Table1[[#This Row],[NumPredictors]]&lt;=5,5,IF(Table1[[#This Row],[NumPredictors]]&lt;=10,10,IF(Table1[[#This Row],[NumPredictors]]&lt;=30,30,50))))</f>
        <v>10</v>
      </c>
      <c r="P1843" s="2">
        <v>0.75</v>
      </c>
      <c r="Q1843" s="2">
        <v>0.84605196128374904</v>
      </c>
      <c r="R1843">
        <v>3.0600000000004002</v>
      </c>
      <c r="S1843">
        <v>11.3099999999995</v>
      </c>
      <c r="T1843">
        <v>0.19999999999981799</v>
      </c>
      <c r="U1843" s="3">
        <v>3.8517979459862501</v>
      </c>
      <c r="V1843" s="17"/>
      <c r="W1843" s="22">
        <f>IFERROR(Table1[[#This Row],[MutualInformation]]/Table1[[#This Row],[MutualInformationPotential]],0)</f>
        <v>0</v>
      </c>
      <c r="X1843" s="3">
        <v>0.38941876938891001</v>
      </c>
      <c r="Y1843" s="3"/>
      <c r="Z1843" s="3">
        <f>IFERROR(Table1[[#This Row],[MutualInformationVsOutcome]]/Table1[[#This Row],[MutualInformationVsOutcomePotential]],0)</f>
        <v>0</v>
      </c>
      <c r="AA1843">
        <v>0</v>
      </c>
      <c r="AB1843">
        <v>2454</v>
      </c>
      <c r="AC1843">
        <v>0</v>
      </c>
      <c r="AD1843">
        <v>818</v>
      </c>
      <c r="AE1843" s="3" t="s">
        <v>1447</v>
      </c>
      <c r="AF184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843" s="17" t="str">
        <f>RIGHT(Table1[[#This Row],[AlgorithmFunc]],LEN(Table1[[#This Row],[AlgorithmFunc]])-16)</f>
        <v>LASSORepeated1se</v>
      </c>
      <c r="AH1843" s="3">
        <f>Table1[[#This Row],['# CM TP]]+Table1[[#This Row],['# CM TN]]</f>
        <v>2454</v>
      </c>
      <c r="AI1843" s="3">
        <f>Table1[[#This Row],['# CM FP]]+Table1[[#This Row],['# CM FN]]</f>
        <v>818</v>
      </c>
      <c r="AJ1843" s="3">
        <f>Table1[[#This Row],['# CM TP]]+Table1[[#This Row],['# CM FP]]</f>
        <v>0</v>
      </c>
      <c r="AK1843" s="3">
        <f>Table1[[#This Row],['# CM TN]]+Table1[[#This Row],['# CM FN]]</f>
        <v>3272</v>
      </c>
      <c r="AL1843" s="3">
        <f>Table1[[#This Row],[GT_T]]+Table1[[#This Row],[GT_F]]</f>
        <v>3272</v>
      </c>
      <c r="AM1843" s="3">
        <f>IFERROR((Table1[[#This Row],['# CM TP]]+Table1[[#This Row],['# CM TN]])/Table1[[#This Row],[GT_TOT]], 0)</f>
        <v>0.75</v>
      </c>
      <c r="AN1843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843" s="3">
        <f>(Table1[[#This Row],[OBS_ACC]]-Table1[[#This Row],[EXP_ACC]])/(1-Table1[[#This Row],[EXP_ACC]])</f>
        <v>0.66666666666666663</v>
      </c>
      <c r="AP1843" s="3">
        <f>Table1[[#This Row],['# CM TP]]+Table1[[#This Row],['# CM FN]]</f>
        <v>818</v>
      </c>
      <c r="AQ1843" s="3">
        <f>Table1[[#This Row],['# CM TN]]+Table1[[#This Row],['# CM FP]]</f>
        <v>2454</v>
      </c>
      <c r="AR1843" s="2">
        <f>IFERROR(Table1[[#This Row],[NUM_T]]/(Table1[[#This Row],[NUM_T]]+Table1[[#This Row],[NUM_F]]),0)</f>
        <v>0.25</v>
      </c>
      <c r="AS1843" s="2">
        <f>IFERROR(((LEN(Table1[[#This Row],[Predictors]])-LEN(SUBSTITUTE(Table1[[#This Row],[Predictors]],"_","")))/Table1[[#This Row],[NumPredictors]])-Table1[[#This Row],[P_se]],0)</f>
        <v>0</v>
      </c>
      <c r="AT1843" s="2">
        <f>IFERROR((LEN(Table1[[#This Row],[Predictors]])-LEN(SUBSTITUTE(Table1[[#This Row],[Predictors]],".","")))/Table1[[#This Row],[NumPredictors]],0)</f>
        <v>0</v>
      </c>
      <c r="AU18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3" s="2">
        <f>1-(Table1[[#This Row],[P_2gram]]+Table1[[#This Row],[P_order]]+Table1[[#This Row],[P_se]])</f>
        <v>1</v>
      </c>
    </row>
    <row r="1844" spans="1:48" x14ac:dyDescent="0.25">
      <c r="A1844">
        <v>49</v>
      </c>
      <c r="B1844" t="s">
        <v>645</v>
      </c>
      <c r="C1844" t="s">
        <v>1503</v>
      </c>
      <c r="D1844" t="s">
        <v>1507</v>
      </c>
      <c r="E1844">
        <v>13087</v>
      </c>
      <c r="F18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844" t="s">
        <v>1438</v>
      </c>
      <c r="H1844" s="3">
        <v>1</v>
      </c>
      <c r="I1844" s="1">
        <v>43123.010659722226</v>
      </c>
      <c r="J1844" t="s">
        <v>982</v>
      </c>
      <c r="K1844" t="s">
        <v>11</v>
      </c>
      <c r="L1844" t="str">
        <f>SUBSTITUTE(SUBSTITUTE(Table1[[#This Row],[PredictorSetsOrig]],"task","act"),"startend","se")</f>
        <v>order</v>
      </c>
      <c r="M1844" s="32" t="s">
        <v>436</v>
      </c>
      <c r="N1844" s="3">
        <v>30</v>
      </c>
      <c r="O1844" s="3">
        <f>IF(Table1[[#This Row],[Algorithm]]="None",0,IF(Table1[[#This Row],[NumPredictors]]&lt;=5,5,IF(Table1[[#This Row],[NumPredictors]]&lt;=10,10,IF(Table1[[#This Row],[NumPredictors]]&lt;=30,30,50))))</f>
        <v>30</v>
      </c>
      <c r="P1844" s="2">
        <v>0.75</v>
      </c>
      <c r="Q1844" s="2">
        <v>0.74406520631686202</v>
      </c>
      <c r="R1844">
        <v>1.69000000000051</v>
      </c>
      <c r="S1844">
        <v>12.340000000000099</v>
      </c>
      <c r="T1844">
        <v>2.1100000000005799</v>
      </c>
      <c r="U1844" s="3">
        <v>8.0071769650622605E-3</v>
      </c>
      <c r="V1844" s="17"/>
      <c r="W1844" s="22">
        <f>IFERROR(Table1[[#This Row],[MutualInformation]]/Table1[[#This Row],[MutualInformationPotential]],0)</f>
        <v>0</v>
      </c>
      <c r="X1844" s="3">
        <v>8.8197799931677401E-4</v>
      </c>
      <c r="Y1844" s="3"/>
      <c r="Z1844" s="3">
        <f>IFERROR(Table1[[#This Row],[MutualInformationVsOutcome]]/Table1[[#This Row],[MutualInformationVsOutcomePotential]],0)</f>
        <v>0</v>
      </c>
      <c r="AA1844">
        <v>0</v>
      </c>
      <c r="AB1844">
        <v>2454</v>
      </c>
      <c r="AC1844">
        <v>0</v>
      </c>
      <c r="AD1844">
        <v>818</v>
      </c>
      <c r="AE1844" s="3" t="s">
        <v>1458</v>
      </c>
      <c r="AF184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1844" s="17" t="str">
        <f>RIGHT(Table1[[#This Row],[AlgorithmFunc]],LEN(Table1[[#This Row],[AlgorithmFunc]])-16)</f>
        <v>Fisher</v>
      </c>
      <c r="AH1844" s="3">
        <f>Table1[[#This Row],['# CM TP]]+Table1[[#This Row],['# CM TN]]</f>
        <v>2454</v>
      </c>
      <c r="AI1844" s="3">
        <f>Table1[[#This Row],['# CM FP]]+Table1[[#This Row],['# CM FN]]</f>
        <v>818</v>
      </c>
      <c r="AJ1844" s="3">
        <f>Table1[[#This Row],['# CM TP]]+Table1[[#This Row],['# CM FP]]</f>
        <v>0</v>
      </c>
      <c r="AK1844" s="3">
        <f>Table1[[#This Row],['# CM TN]]+Table1[[#This Row],['# CM FN]]</f>
        <v>3272</v>
      </c>
      <c r="AL1844" s="3">
        <f>Table1[[#This Row],[GT_T]]+Table1[[#This Row],[GT_F]]</f>
        <v>3272</v>
      </c>
      <c r="AM1844" s="3">
        <f>IFERROR((Table1[[#This Row],['# CM TP]]+Table1[[#This Row],['# CM TN]])/Table1[[#This Row],[GT_TOT]], 0)</f>
        <v>0.75</v>
      </c>
      <c r="AN1844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844" s="3">
        <f>(Table1[[#This Row],[OBS_ACC]]-Table1[[#This Row],[EXP_ACC]])/(1-Table1[[#This Row],[EXP_ACC]])</f>
        <v>0.66666666666666663</v>
      </c>
      <c r="AP1844" s="3">
        <f>Table1[[#This Row],['# CM TP]]+Table1[[#This Row],['# CM FN]]</f>
        <v>818</v>
      </c>
      <c r="AQ1844" s="3">
        <f>Table1[[#This Row],['# CM TN]]+Table1[[#This Row],['# CM FP]]</f>
        <v>2454</v>
      </c>
      <c r="AR1844" s="2">
        <f>IFERROR(Table1[[#This Row],[NUM_T]]/(Table1[[#This Row],[NUM_T]]+Table1[[#This Row],[NUM_F]]),0)</f>
        <v>0.25</v>
      </c>
      <c r="AS1844" s="2">
        <f>IFERROR(((LEN(Table1[[#This Row],[Predictors]])-LEN(SUBSTITUTE(Table1[[#This Row],[Predictors]],"_","")))/Table1[[#This Row],[NumPredictors]])-Table1[[#This Row],[P_se]],0)</f>
        <v>0</v>
      </c>
      <c r="AT1844" s="2">
        <f>IFERROR((LEN(Table1[[#This Row],[Predictors]])-LEN(SUBSTITUTE(Table1[[#This Row],[Predictors]],".","")))/Table1[[#This Row],[NumPredictors]],0)</f>
        <v>1</v>
      </c>
      <c r="AU18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4" s="2">
        <f>1-(Table1[[#This Row],[P_2gram]]+Table1[[#This Row],[P_order]]+Table1[[#This Row],[P_se]])</f>
        <v>0</v>
      </c>
    </row>
    <row r="1845" spans="1:48" x14ac:dyDescent="0.25">
      <c r="A1845">
        <v>51</v>
      </c>
      <c r="B1845" t="s">
        <v>645</v>
      </c>
      <c r="C1845" t="s">
        <v>1503</v>
      </c>
      <c r="D1845" t="s">
        <v>1507</v>
      </c>
      <c r="E1845">
        <v>13087</v>
      </c>
      <c r="F18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845" t="s">
        <v>1438</v>
      </c>
      <c r="H1845" s="3">
        <v>1</v>
      </c>
      <c r="I1845" s="1">
        <v>43123.011157407411</v>
      </c>
      <c r="J1845" t="s">
        <v>167</v>
      </c>
      <c r="K1845" t="s">
        <v>11</v>
      </c>
      <c r="L1845" t="str">
        <f>SUBSTITUTE(SUBSTITUTE(Table1[[#This Row],[PredictorSetsOrig]],"task","act"),"startend","se")</f>
        <v>act</v>
      </c>
      <c r="M1845" s="32" t="s">
        <v>12</v>
      </c>
      <c r="N1845" s="3">
        <v>26</v>
      </c>
      <c r="O1845" s="3">
        <f>IF(Table1[[#This Row],[Algorithm]]="None",0,IF(Table1[[#This Row],[NumPredictors]]&lt;=5,5,IF(Table1[[#This Row],[NumPredictors]]&lt;=10,10,IF(Table1[[#This Row],[NumPredictors]]&lt;=30,30,50))))</f>
        <v>30</v>
      </c>
      <c r="P1845" s="2">
        <v>0.75</v>
      </c>
      <c r="Q1845" s="2">
        <v>0.84961793173713696</v>
      </c>
      <c r="R1845">
        <v>3</v>
      </c>
      <c r="S1845">
        <v>18.9399999999996</v>
      </c>
      <c r="T1845">
        <v>0.26999999999952701</v>
      </c>
      <c r="U1845" s="3">
        <v>4.8400183533159504</v>
      </c>
      <c r="V1845" s="17"/>
      <c r="W1845" s="22">
        <f>IFERROR(Table1[[#This Row],[MutualInformation]]/Table1[[#This Row],[MutualInformationPotential]],0)</f>
        <v>0</v>
      </c>
      <c r="X1845" s="3">
        <v>0.46104589444160099</v>
      </c>
      <c r="Y1845" s="3"/>
      <c r="Z1845" s="3">
        <f>IFERROR(Table1[[#This Row],[MutualInformationVsOutcome]]/Table1[[#This Row],[MutualInformationVsOutcomePotential]],0)</f>
        <v>0</v>
      </c>
      <c r="AA1845">
        <v>0</v>
      </c>
      <c r="AB1845">
        <v>2454</v>
      </c>
      <c r="AC1845">
        <v>0</v>
      </c>
      <c r="AD1845">
        <v>818</v>
      </c>
      <c r="AE1845" s="3" t="s">
        <v>1459</v>
      </c>
      <c r="AF184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845" s="17" t="str">
        <f>RIGHT(Table1[[#This Row],[AlgorithmFunc]],LEN(Table1[[#This Row],[AlgorithmFunc]])-16)</f>
        <v>LASSORepeated1se</v>
      </c>
      <c r="AH1845" s="3">
        <f>Table1[[#This Row],['# CM TP]]+Table1[[#This Row],['# CM TN]]</f>
        <v>2454</v>
      </c>
      <c r="AI1845" s="3">
        <f>Table1[[#This Row],['# CM FP]]+Table1[[#This Row],['# CM FN]]</f>
        <v>818</v>
      </c>
      <c r="AJ1845" s="3">
        <f>Table1[[#This Row],['# CM TP]]+Table1[[#This Row],['# CM FP]]</f>
        <v>0</v>
      </c>
      <c r="AK1845" s="3">
        <f>Table1[[#This Row],['# CM TN]]+Table1[[#This Row],['# CM FN]]</f>
        <v>3272</v>
      </c>
      <c r="AL1845" s="3">
        <f>Table1[[#This Row],[GT_T]]+Table1[[#This Row],[GT_F]]</f>
        <v>3272</v>
      </c>
      <c r="AM1845" s="3">
        <f>IFERROR((Table1[[#This Row],['# CM TP]]+Table1[[#This Row],['# CM TN]])/Table1[[#This Row],[GT_TOT]], 0)</f>
        <v>0.75</v>
      </c>
      <c r="AN1845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845" s="3">
        <f>(Table1[[#This Row],[OBS_ACC]]-Table1[[#This Row],[EXP_ACC]])/(1-Table1[[#This Row],[EXP_ACC]])</f>
        <v>0.66666666666666663</v>
      </c>
      <c r="AP1845" s="3">
        <f>Table1[[#This Row],['# CM TP]]+Table1[[#This Row],['# CM FN]]</f>
        <v>818</v>
      </c>
      <c r="AQ1845" s="3">
        <f>Table1[[#This Row],['# CM TN]]+Table1[[#This Row],['# CM FP]]</f>
        <v>2454</v>
      </c>
      <c r="AR1845" s="2">
        <f>IFERROR(Table1[[#This Row],[NUM_T]]/(Table1[[#This Row],[NUM_T]]+Table1[[#This Row],[NUM_F]]),0)</f>
        <v>0.25</v>
      </c>
      <c r="AS1845" s="2">
        <f>IFERROR(((LEN(Table1[[#This Row],[Predictors]])-LEN(SUBSTITUTE(Table1[[#This Row],[Predictors]],"_","")))/Table1[[#This Row],[NumPredictors]])-Table1[[#This Row],[P_se]],0)</f>
        <v>0</v>
      </c>
      <c r="AT1845" s="2">
        <f>IFERROR((LEN(Table1[[#This Row],[Predictors]])-LEN(SUBSTITUTE(Table1[[#This Row],[Predictors]],".","")))/Table1[[#This Row],[NumPredictors]],0)</f>
        <v>0</v>
      </c>
      <c r="AU18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5" s="2">
        <f>1-(Table1[[#This Row],[P_2gram]]+Table1[[#This Row],[P_order]]+Table1[[#This Row],[P_se]])</f>
        <v>1</v>
      </c>
    </row>
    <row r="1846" spans="1:48" x14ac:dyDescent="0.25">
      <c r="A1846">
        <v>54</v>
      </c>
      <c r="B1846" t="s">
        <v>645</v>
      </c>
      <c r="C1846" t="s">
        <v>1503</v>
      </c>
      <c r="D1846" t="s">
        <v>1507</v>
      </c>
      <c r="E1846">
        <v>13087</v>
      </c>
      <c r="F18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846" t="s">
        <v>1438</v>
      </c>
      <c r="H1846" s="3">
        <v>1</v>
      </c>
      <c r="I1846" s="1">
        <v>43123.012650462966</v>
      </c>
      <c r="J1846" t="s">
        <v>167</v>
      </c>
      <c r="K1846" t="s">
        <v>11</v>
      </c>
      <c r="L1846" t="str">
        <f>SUBSTITUTE(SUBSTITUTE(Table1[[#This Row],[PredictorSetsOrig]],"task","act"),"startend","se")</f>
        <v>order</v>
      </c>
      <c r="M1846" s="32" t="s">
        <v>436</v>
      </c>
      <c r="N1846" s="3">
        <v>30</v>
      </c>
      <c r="O1846" s="3">
        <f>IF(Table1[[#This Row],[Algorithm]]="None",0,IF(Table1[[#This Row],[NumPredictors]]&lt;=5,5,IF(Table1[[#This Row],[NumPredictors]]&lt;=10,10,IF(Table1[[#This Row],[NumPredictors]]&lt;=30,30,50))))</f>
        <v>30</v>
      </c>
      <c r="P1846" s="2">
        <v>0.75</v>
      </c>
      <c r="Q1846" s="2">
        <v>0.85155374426897601</v>
      </c>
      <c r="R1846">
        <v>1368.31</v>
      </c>
      <c r="S1846">
        <v>20.350000000000399</v>
      </c>
      <c r="T1846">
        <v>1.9799999999995599</v>
      </c>
      <c r="U1846" s="3">
        <v>4.4558673304445398</v>
      </c>
      <c r="V1846" s="17"/>
      <c r="W1846" s="22">
        <f>IFERROR(Table1[[#This Row],[MutualInformation]]/Table1[[#This Row],[MutualInformationPotential]],0)</f>
        <v>0</v>
      </c>
      <c r="X1846" s="3">
        <v>0.49000004586522</v>
      </c>
      <c r="Y1846" s="3"/>
      <c r="Z1846" s="3">
        <f>IFERROR(Table1[[#This Row],[MutualInformationVsOutcome]]/Table1[[#This Row],[MutualInformationVsOutcomePotential]],0)</f>
        <v>0</v>
      </c>
      <c r="AA1846">
        <v>0</v>
      </c>
      <c r="AB1846">
        <v>2454</v>
      </c>
      <c r="AC1846">
        <v>0</v>
      </c>
      <c r="AD1846">
        <v>818</v>
      </c>
      <c r="AE1846" s="3" t="s">
        <v>1460</v>
      </c>
      <c r="AF184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846" s="17" t="str">
        <f>RIGHT(Table1[[#This Row],[AlgorithmFunc]],LEN(Table1[[#This Row],[AlgorithmFunc]])-16)</f>
        <v>LASSORepeated1se</v>
      </c>
      <c r="AH1846" s="3">
        <f>Table1[[#This Row],['# CM TP]]+Table1[[#This Row],['# CM TN]]</f>
        <v>2454</v>
      </c>
      <c r="AI1846" s="3">
        <f>Table1[[#This Row],['# CM FP]]+Table1[[#This Row],['# CM FN]]</f>
        <v>818</v>
      </c>
      <c r="AJ1846" s="3">
        <f>Table1[[#This Row],['# CM TP]]+Table1[[#This Row],['# CM FP]]</f>
        <v>0</v>
      </c>
      <c r="AK1846" s="3">
        <f>Table1[[#This Row],['# CM TN]]+Table1[[#This Row],['# CM FN]]</f>
        <v>3272</v>
      </c>
      <c r="AL1846" s="3">
        <f>Table1[[#This Row],[GT_T]]+Table1[[#This Row],[GT_F]]</f>
        <v>3272</v>
      </c>
      <c r="AM1846" s="3">
        <f>IFERROR((Table1[[#This Row],['# CM TP]]+Table1[[#This Row],['# CM TN]])/Table1[[#This Row],[GT_TOT]], 0)</f>
        <v>0.75</v>
      </c>
      <c r="AN1846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846" s="3">
        <f>(Table1[[#This Row],[OBS_ACC]]-Table1[[#This Row],[EXP_ACC]])/(1-Table1[[#This Row],[EXP_ACC]])</f>
        <v>0.66666666666666663</v>
      </c>
      <c r="AP1846" s="3">
        <f>Table1[[#This Row],['# CM TP]]+Table1[[#This Row],['# CM FN]]</f>
        <v>818</v>
      </c>
      <c r="AQ1846" s="3">
        <f>Table1[[#This Row],['# CM TN]]+Table1[[#This Row],['# CM FP]]</f>
        <v>2454</v>
      </c>
      <c r="AR1846" s="2">
        <f>IFERROR(Table1[[#This Row],[NUM_T]]/(Table1[[#This Row],[NUM_T]]+Table1[[#This Row],[NUM_F]]),0)</f>
        <v>0.25</v>
      </c>
      <c r="AS1846" s="2">
        <f>IFERROR(((LEN(Table1[[#This Row],[Predictors]])-LEN(SUBSTITUTE(Table1[[#This Row],[Predictors]],"_","")))/Table1[[#This Row],[NumPredictors]])-Table1[[#This Row],[P_se]],0)</f>
        <v>0</v>
      </c>
      <c r="AT1846" s="2">
        <f>IFERROR((LEN(Table1[[#This Row],[Predictors]])-LEN(SUBSTITUTE(Table1[[#This Row],[Predictors]],".","")))/Table1[[#This Row],[NumPredictors]],0)</f>
        <v>1</v>
      </c>
      <c r="AU18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6" s="2">
        <f>1-(Table1[[#This Row],[P_2gram]]+Table1[[#This Row],[P_order]]+Table1[[#This Row],[P_se]])</f>
        <v>0</v>
      </c>
    </row>
    <row r="1847" spans="1:48" x14ac:dyDescent="0.25">
      <c r="A1847">
        <v>66</v>
      </c>
      <c r="B1847" t="s">
        <v>645</v>
      </c>
      <c r="C1847" t="s">
        <v>1503</v>
      </c>
      <c r="D1847" t="s">
        <v>1507</v>
      </c>
      <c r="E1847">
        <v>13087</v>
      </c>
      <c r="F18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ok,duration&gt;2w,BPIC12,13087,30</v>
      </c>
      <c r="G1847" t="s">
        <v>1438</v>
      </c>
      <c r="H1847" s="3">
        <v>1</v>
      </c>
      <c r="I1847" s="1">
        <v>43123.383692129632</v>
      </c>
      <c r="J1847" t="s">
        <v>167</v>
      </c>
      <c r="K1847" t="s">
        <v>11</v>
      </c>
      <c r="L1847" t="str">
        <f>SUBSTITUTE(SUBSTITUTE(Table1[[#This Row],[PredictorSetsOrig]],"task","act"),"startend","se")</f>
        <v>act,order</v>
      </c>
      <c r="M1847" s="32" t="s">
        <v>26</v>
      </c>
      <c r="N1847" s="3">
        <v>30</v>
      </c>
      <c r="O1847" s="3">
        <f>IF(Table1[[#This Row],[Algorithm]]="None",0,IF(Table1[[#This Row],[NumPredictors]]&lt;=5,5,IF(Table1[[#This Row],[NumPredictors]]&lt;=10,10,IF(Table1[[#This Row],[NumPredictors]]&lt;=30,30,50))))</f>
        <v>30</v>
      </c>
      <c r="P1847" s="2">
        <v>0.75</v>
      </c>
      <c r="Q1847" s="2">
        <v>0.85196128374936297</v>
      </c>
      <c r="R1847">
        <v>1470.43</v>
      </c>
      <c r="S1847">
        <v>20.969999999999299</v>
      </c>
      <c r="T1847">
        <v>2.0399999999990501</v>
      </c>
      <c r="U1847" s="3">
        <v>4.4117803321134001</v>
      </c>
      <c r="V1847" s="17"/>
      <c r="W1847" s="22">
        <f>IFERROR(Table1[[#This Row],[MutualInformation]]/Table1[[#This Row],[MutualInformationPotential]],0)</f>
        <v>0</v>
      </c>
      <c r="X1847" s="3">
        <v>0.48506317626926698</v>
      </c>
      <c r="Y1847" s="3"/>
      <c r="Z1847" s="3">
        <f>IFERROR(Table1[[#This Row],[MutualInformationVsOutcome]]/Table1[[#This Row],[MutualInformationVsOutcomePotential]],0)</f>
        <v>0</v>
      </c>
      <c r="AA1847">
        <v>0</v>
      </c>
      <c r="AB1847">
        <v>2454</v>
      </c>
      <c r="AC1847">
        <v>0</v>
      </c>
      <c r="AD1847">
        <v>818</v>
      </c>
      <c r="AE1847" s="3" t="s">
        <v>1501</v>
      </c>
      <c r="AF184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847" s="17" t="str">
        <f>RIGHT(Table1[[#This Row],[AlgorithmFunc]],LEN(Table1[[#This Row],[AlgorithmFunc]])-16)</f>
        <v>LASSORepeated1se</v>
      </c>
      <c r="AH1847" s="3">
        <f>Table1[[#This Row],['# CM TP]]+Table1[[#This Row],['# CM TN]]</f>
        <v>2454</v>
      </c>
      <c r="AI1847" s="3">
        <f>Table1[[#This Row],['# CM FP]]+Table1[[#This Row],['# CM FN]]</f>
        <v>818</v>
      </c>
      <c r="AJ1847" s="3">
        <f>Table1[[#This Row],['# CM TP]]+Table1[[#This Row],['# CM FP]]</f>
        <v>0</v>
      </c>
      <c r="AK1847" s="3">
        <f>Table1[[#This Row],['# CM TN]]+Table1[[#This Row],['# CM FN]]</f>
        <v>3272</v>
      </c>
      <c r="AL1847" s="3">
        <f>Table1[[#This Row],[GT_T]]+Table1[[#This Row],[GT_F]]</f>
        <v>3272</v>
      </c>
      <c r="AM1847" s="3">
        <f>IFERROR((Table1[[#This Row],['# CM TP]]+Table1[[#This Row],['# CM TN]])/Table1[[#This Row],[GT_TOT]], 0)</f>
        <v>0.75</v>
      </c>
      <c r="AN1847" s="3">
        <f>IFERROR(((Table1[[#This Row],[GT_T]]*Table1[[#This Row],[GT_ML_P]]/Table1[[#This Row],[GT_TOT]])+(Table1[[#This Row],[GT_F]]*Table1[[#This Row],[GT_ML_N]]/Table1[[#This Row],[GT_TOT]]))/Table1[[#This Row],[GT_TOT]],0)</f>
        <v>0.25</v>
      </c>
      <c r="AO1847" s="3">
        <f>(Table1[[#This Row],[OBS_ACC]]-Table1[[#This Row],[EXP_ACC]])/(1-Table1[[#This Row],[EXP_ACC]])</f>
        <v>0.66666666666666663</v>
      </c>
      <c r="AP1847" s="3">
        <f>Table1[[#This Row],['# CM TP]]+Table1[[#This Row],['# CM FN]]</f>
        <v>818</v>
      </c>
      <c r="AQ1847" s="3">
        <f>Table1[[#This Row],['# CM TN]]+Table1[[#This Row],['# CM FP]]</f>
        <v>2454</v>
      </c>
      <c r="AR1847" s="2">
        <f>IFERROR(Table1[[#This Row],[NUM_T]]/(Table1[[#This Row],[NUM_T]]+Table1[[#This Row],[NUM_F]]),0)</f>
        <v>0.25</v>
      </c>
      <c r="AS1847" s="2">
        <f>IFERROR(((LEN(Table1[[#This Row],[Predictors]])-LEN(SUBSTITUTE(Table1[[#This Row],[Predictors]],"_","")))/Table1[[#This Row],[NumPredictors]])-Table1[[#This Row],[P_se]],0)</f>
        <v>0</v>
      </c>
      <c r="AT1847" s="2">
        <f>IFERROR((LEN(Table1[[#This Row],[Predictors]])-LEN(SUBSTITUTE(Table1[[#This Row],[Predictors]],".","")))/Table1[[#This Row],[NumPredictors]],0)</f>
        <v>0.76666666666666672</v>
      </c>
      <c r="AU18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7" s="2">
        <f>1-(Table1[[#This Row],[P_2gram]]+Table1[[#This Row],[P_order]]+Table1[[#This Row],[P_se]])</f>
        <v>0.23333333333333328</v>
      </c>
    </row>
    <row r="1848" spans="1:48" x14ac:dyDescent="0.25">
      <c r="A1848">
        <v>61</v>
      </c>
      <c r="B1848" t="s">
        <v>645</v>
      </c>
      <c r="C1848" t="s">
        <v>190</v>
      </c>
      <c r="D1848" s="26" t="s">
        <v>1510</v>
      </c>
      <c r="E1848">
        <v>4000</v>
      </c>
      <c r="F18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48" t="s">
        <v>1070</v>
      </c>
      <c r="H1848" s="3">
        <v>1</v>
      </c>
      <c r="I1848" s="1">
        <v>43118.81391203704</v>
      </c>
      <c r="J1848" t="s">
        <v>983</v>
      </c>
      <c r="K1848" t="s">
        <v>11</v>
      </c>
      <c r="L1848" t="str">
        <f>SUBSTITUTE(SUBSTITUTE(Table1[[#This Row],[PredictorSetsOrig]],"task","act"),"startend","se")</f>
        <v>act,2gram</v>
      </c>
      <c r="M1848" s="32" t="s">
        <v>22</v>
      </c>
      <c r="N1848" s="3">
        <v>30</v>
      </c>
      <c r="O1848" s="3">
        <f>IF(Table1[[#This Row],[Algorithm]]="None",0,IF(Table1[[#This Row],[NumPredictors]]&lt;=5,5,IF(Table1[[#This Row],[NumPredictors]]&lt;=10,10,IF(Table1[[#This Row],[NumPredictors]]&lt;=30,30,50))))</f>
        <v>30</v>
      </c>
      <c r="P1848" s="2">
        <v>0.75800000000000001</v>
      </c>
      <c r="Q1848" s="2">
        <v>0.75166666666666704</v>
      </c>
      <c r="R1848">
        <v>0.90999999999996795</v>
      </c>
      <c r="S1848">
        <v>6.4700000000000299</v>
      </c>
      <c r="T1848">
        <v>0.66999999999995896</v>
      </c>
      <c r="U1848" s="3">
        <v>2.0692213886993001</v>
      </c>
      <c r="V1848" s="17">
        <v>7.30761563701172</v>
      </c>
      <c r="W1848" s="22">
        <f>IFERROR(Table1[[#This Row],[MutualInformation]]/Table1[[#This Row],[MutualInformationPotential]],0)</f>
        <v>0.28315958193245372</v>
      </c>
      <c r="X1848" s="3">
        <v>0.13990085705813199</v>
      </c>
      <c r="Y1848" s="3">
        <v>0.62240735263359004</v>
      </c>
      <c r="Z1848" s="3">
        <f>IFERROR(Table1[[#This Row],[MutualInformationVsOutcome]]/Table1[[#This Row],[MutualInformationVsOutcomePotential]],0)</f>
        <v>0.22477378595572495</v>
      </c>
      <c r="AA1848">
        <v>169</v>
      </c>
      <c r="AB1848">
        <v>589</v>
      </c>
      <c r="AC1848">
        <v>47</v>
      </c>
      <c r="AD1848">
        <v>195</v>
      </c>
      <c r="AE1848" s="3" t="s">
        <v>1055</v>
      </c>
      <c r="AF18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848" s="17" t="str">
        <f>RIGHT(Table1[[#This Row],[AlgorithmFunc]],LEN(Table1[[#This Row],[AlgorithmFunc]])-16)</f>
        <v>Influence</v>
      </c>
      <c r="AH1848" s="3">
        <f>Table1[[#This Row],['# CM TP]]+Table1[[#This Row],['# CM TN]]</f>
        <v>758</v>
      </c>
      <c r="AI1848" s="3">
        <f>Table1[[#This Row],['# CM FP]]+Table1[[#This Row],['# CM FN]]</f>
        <v>242</v>
      </c>
      <c r="AJ1848" s="3">
        <f>Table1[[#This Row],['# CM TP]]+Table1[[#This Row],['# CM FP]]</f>
        <v>216</v>
      </c>
      <c r="AK1848" s="3">
        <f>Table1[[#This Row],['# CM TN]]+Table1[[#This Row],['# CM FN]]</f>
        <v>784</v>
      </c>
      <c r="AL1848" s="3">
        <f>Table1[[#This Row],[GT_T]]+Table1[[#This Row],[GT_F]]</f>
        <v>1000</v>
      </c>
      <c r="AM1848" s="3">
        <f>IFERROR((Table1[[#This Row],['# CM TP]]+Table1[[#This Row],['# CM TN]])/Table1[[#This Row],[GT_TOT]], 0)</f>
        <v>0.75800000000000001</v>
      </c>
      <c r="AN1848" s="3">
        <f>IFERROR(((Table1[[#This Row],[GT_T]]*Table1[[#This Row],[GT_ML_P]]/Table1[[#This Row],[GT_TOT]])+(Table1[[#This Row],[GT_F]]*Table1[[#This Row],[GT_ML_N]]/Table1[[#This Row],[GT_TOT]]))/Table1[[#This Row],[GT_TOT]],0)</f>
        <v>0.35345599999999999</v>
      </c>
      <c r="AO1848" s="3">
        <f>(Table1[[#This Row],[OBS_ACC]]-Table1[[#This Row],[EXP_ACC]])/(1-Table1[[#This Row],[EXP_ACC]])</f>
        <v>0.62570219505555691</v>
      </c>
      <c r="AP1848" s="3">
        <f>Table1[[#This Row],['# CM TP]]+Table1[[#This Row],['# CM FN]]</f>
        <v>364</v>
      </c>
      <c r="AQ1848" s="3">
        <f>Table1[[#This Row],['# CM TN]]+Table1[[#This Row],['# CM FP]]</f>
        <v>636</v>
      </c>
      <c r="AR1848" s="2">
        <f>IFERROR(Table1[[#This Row],[NUM_T]]/(Table1[[#This Row],[NUM_T]]+Table1[[#This Row],[NUM_F]]),0)</f>
        <v>0.36399999999999999</v>
      </c>
      <c r="AS1848" s="2">
        <f>IFERROR(((LEN(Table1[[#This Row],[Predictors]])-LEN(SUBSTITUTE(Table1[[#This Row],[Predictors]],"_","")))/Table1[[#This Row],[NumPredictors]])-Table1[[#This Row],[P_se]],0)</f>
        <v>1</v>
      </c>
      <c r="AT1848" s="2">
        <f>IFERROR((LEN(Table1[[#This Row],[Predictors]])-LEN(SUBSTITUTE(Table1[[#This Row],[Predictors]],".","")))/Table1[[#This Row],[NumPredictors]],0)</f>
        <v>0</v>
      </c>
      <c r="AU18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8" s="2">
        <f>1-(Table1[[#This Row],[P_2gram]]+Table1[[#This Row],[P_order]]+Table1[[#This Row],[P_se]])</f>
        <v>0</v>
      </c>
    </row>
    <row r="1849" spans="1:48" x14ac:dyDescent="0.25">
      <c r="A1849">
        <v>12</v>
      </c>
      <c r="B1849" t="s">
        <v>645</v>
      </c>
      <c r="C1849" t="s">
        <v>1503</v>
      </c>
      <c r="D1849" t="s">
        <v>1506</v>
      </c>
      <c r="E1849">
        <v>7554</v>
      </c>
      <c r="F18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1849" t="s">
        <v>1872</v>
      </c>
      <c r="H1849" s="3">
        <v>1</v>
      </c>
      <c r="I1849" s="1">
        <v>43141.768148148149</v>
      </c>
      <c r="J1849" t="s">
        <v>37</v>
      </c>
      <c r="K1849" t="s">
        <v>11</v>
      </c>
      <c r="L1849" t="str">
        <f>SUBSTITUTE(SUBSTITUTE(Table1[[#This Row],[PredictorSetsOrig]],"task","act"),"startend","se")</f>
        <v>act,se,order</v>
      </c>
      <c r="M1849" s="32" t="s">
        <v>18</v>
      </c>
      <c r="N1849" s="3">
        <v>30</v>
      </c>
      <c r="O1849" s="3">
        <f>IF(Table1[[#This Row],[Algorithm]]="None",0,IF(Table1[[#This Row],[NumPredictors]]&lt;=5,5,IF(Table1[[#This Row],[NumPredictors]]&lt;=10,10,IF(Table1[[#This Row],[NumPredictors]]&lt;=30,30,50))))</f>
        <v>30</v>
      </c>
      <c r="P1849" s="2">
        <v>0.81312863949179504</v>
      </c>
      <c r="Q1849" s="2">
        <v>0.83618711385701705</v>
      </c>
      <c r="R1849">
        <v>0.77999999999883596</v>
      </c>
      <c r="S1849">
        <v>12.8600000000006</v>
      </c>
      <c r="T1849">
        <v>0.32999999999992702</v>
      </c>
      <c r="U1849" s="3">
        <v>5.1558584099207403</v>
      </c>
      <c r="V1849" s="17"/>
      <c r="W1849" s="22">
        <f>IFERROR(Table1[[#This Row],[MutualInformation]]/Table1[[#This Row],[MutualInformationPotential]],0)</f>
        <v>0</v>
      </c>
      <c r="X1849" s="3">
        <v>0.346250984792979</v>
      </c>
      <c r="Y1849" s="3"/>
      <c r="Z1849" s="3">
        <f>IFERROR(Table1[[#This Row],[MutualInformationVsOutcome]]/Table1[[#This Row],[MutualInformationVsOutcomePotential]],0)</f>
        <v>0</v>
      </c>
      <c r="AA1849">
        <v>119</v>
      </c>
      <c r="AB1849">
        <v>1417</v>
      </c>
      <c r="AC1849">
        <v>61</v>
      </c>
      <c r="AD1849">
        <v>292</v>
      </c>
      <c r="AE1849" s="3" t="s">
        <v>1880</v>
      </c>
      <c r="AF184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849" s="17" t="str">
        <f>RIGHT(Table1[[#This Row],[AlgorithmFunc]],LEN(Table1[[#This Row],[AlgorithmFunc]])-16)</f>
        <v>Cluster</v>
      </c>
      <c r="AH1849" s="3">
        <f>Table1[[#This Row],['# CM TP]]+Table1[[#This Row],['# CM TN]]</f>
        <v>1536</v>
      </c>
      <c r="AI1849" s="3">
        <f>Table1[[#This Row],['# CM FP]]+Table1[[#This Row],['# CM FN]]</f>
        <v>353</v>
      </c>
      <c r="AJ1849" s="3">
        <f>Table1[[#This Row],['# CM TP]]+Table1[[#This Row],['# CM FP]]</f>
        <v>180</v>
      </c>
      <c r="AK1849" s="3">
        <f>Table1[[#This Row],['# CM TN]]+Table1[[#This Row],['# CM FN]]</f>
        <v>1709</v>
      </c>
      <c r="AL1849" s="3">
        <f>Table1[[#This Row],[GT_T]]+Table1[[#This Row],[GT_F]]</f>
        <v>1889</v>
      </c>
      <c r="AM1849" s="3">
        <f>IFERROR((Table1[[#This Row],['# CM TP]]+Table1[[#This Row],['# CM TN]])/Table1[[#This Row],[GT_TOT]], 0)</f>
        <v>0.81312863949179459</v>
      </c>
      <c r="AN1849" s="3">
        <f>IFERROR(((Table1[[#This Row],[GT_T]]*Table1[[#This Row],[GT_ML_P]]/Table1[[#This Row],[GT_TOT]])+(Table1[[#This Row],[GT_F]]*Table1[[#This Row],[GT_ML_N]]/Table1[[#This Row],[GT_TOT]]))/Table1[[#This Row],[GT_TOT]],0)</f>
        <v>0.24654648502755216</v>
      </c>
      <c r="AO1849" s="3">
        <f>(Table1[[#This Row],[OBS_ACC]]-Table1[[#This Row],[EXP_ACC]])/(1-Table1[[#This Row],[EXP_ACC]])</f>
        <v>0.75198023926527324</v>
      </c>
      <c r="AP1849" s="3">
        <f>Table1[[#This Row],['# CM TP]]+Table1[[#This Row],['# CM FN]]</f>
        <v>411</v>
      </c>
      <c r="AQ1849" s="3">
        <f>Table1[[#This Row],['# CM TN]]+Table1[[#This Row],['# CM FP]]</f>
        <v>1478</v>
      </c>
      <c r="AR1849" s="2">
        <f>IFERROR(Table1[[#This Row],[NUM_T]]/(Table1[[#This Row],[NUM_T]]+Table1[[#This Row],[NUM_F]]),0)</f>
        <v>0.21757543673901536</v>
      </c>
      <c r="AS1849" s="2">
        <f>IFERROR(((LEN(Table1[[#This Row],[Predictors]])-LEN(SUBSTITUTE(Table1[[#This Row],[Predictors]],"_","")))/Table1[[#This Row],[NumPredictors]])-Table1[[#This Row],[P_se]],0)</f>
        <v>0</v>
      </c>
      <c r="AT1849" s="2">
        <f>IFERROR((LEN(Table1[[#This Row],[Predictors]])-LEN(SUBSTITUTE(Table1[[#This Row],[Predictors]],".","")))/Table1[[#This Row],[NumPredictors]],0)</f>
        <v>0.8666666666666667</v>
      </c>
      <c r="AU18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49" s="2">
        <f>1-(Table1[[#This Row],[P_2gram]]+Table1[[#This Row],[P_order]]+Table1[[#This Row],[P_se]])</f>
        <v>0.1333333333333333</v>
      </c>
    </row>
    <row r="1850" spans="1:48" x14ac:dyDescent="0.25">
      <c r="A1850">
        <v>45</v>
      </c>
      <c r="B1850" t="s">
        <v>645</v>
      </c>
      <c r="C1850" t="s">
        <v>190</v>
      </c>
      <c r="D1850" s="26" t="s">
        <v>1510</v>
      </c>
      <c r="E1850">
        <v>4000</v>
      </c>
      <c r="F18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50" t="s">
        <v>528</v>
      </c>
      <c r="H1850" s="3">
        <v>1</v>
      </c>
      <c r="I1850" s="1">
        <v>42784.954930555556</v>
      </c>
      <c r="J1850" t="s">
        <v>85</v>
      </c>
      <c r="K1850" t="s">
        <v>11</v>
      </c>
      <c r="L1850" t="str">
        <f>SUBSTITUTE(SUBSTITUTE(Table1[[#This Row],[PredictorSetsOrig]],"task","act"),"startend","se")</f>
        <v>act</v>
      </c>
      <c r="M1850" s="14" t="s">
        <v>12</v>
      </c>
      <c r="N1850" s="3">
        <v>10</v>
      </c>
      <c r="O1850" s="3">
        <f>IF(Table1[[#This Row],[Algorithm]]="None",0,IF(Table1[[#This Row],[NumPredictors]]&lt;=5,5,IF(Table1[[#This Row],[NumPredictors]]&lt;=10,10,IF(Table1[[#This Row],[NumPredictors]]&lt;=30,30,50))))</f>
        <v>10</v>
      </c>
      <c r="P1850" s="2">
        <v>0.75600000000000001</v>
      </c>
      <c r="Q1850" s="2">
        <v>0.76366666666666705</v>
      </c>
      <c r="R1850">
        <v>0.75</v>
      </c>
      <c r="S1850">
        <v>4.0299999999997498</v>
      </c>
      <c r="T1850">
        <v>7.9999999999927199E-2</v>
      </c>
      <c r="U1850" s="3">
        <v>3.2457823695183801</v>
      </c>
      <c r="V1850" s="17">
        <v>6.6527099250221697</v>
      </c>
      <c r="W1850" s="22">
        <f>IFERROR(Table1[[#This Row],[MutualInformation]]/Table1[[#This Row],[MutualInformationPotential]],0)</f>
        <v>0.48788875602562271</v>
      </c>
      <c r="X1850" s="3">
        <v>0.19148773115182999</v>
      </c>
      <c r="Y1850" s="3">
        <v>0.58010195672617004</v>
      </c>
      <c r="Z1850" s="3">
        <f>IFERROR(Table1[[#This Row],[MutualInformationVsOutcome]]/Table1[[#This Row],[MutualInformationVsOutcomePotential]],0)</f>
        <v>0.33009323435573135</v>
      </c>
      <c r="AA1850">
        <v>211</v>
      </c>
      <c r="AB1850">
        <v>545</v>
      </c>
      <c r="AC1850">
        <v>91</v>
      </c>
      <c r="AD1850">
        <v>153</v>
      </c>
      <c r="AE1850" s="3" t="s">
        <v>86</v>
      </c>
      <c r="AF18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850" s="17" t="str">
        <f>RIGHT(Table1[[#This Row],[AlgorithmFunc]],LEN(Table1[[#This Row],[AlgorithmFunc]])-16)</f>
        <v>Blanket</v>
      </c>
      <c r="AH1850" s="3">
        <f>Table1[[#This Row],['# CM TP]]+Table1[[#This Row],['# CM TN]]</f>
        <v>756</v>
      </c>
      <c r="AI1850" s="3">
        <f>Table1[[#This Row],['# CM FP]]+Table1[[#This Row],['# CM FN]]</f>
        <v>244</v>
      </c>
      <c r="AJ1850" s="3">
        <f>Table1[[#This Row],['# CM TP]]+Table1[[#This Row],['# CM FP]]</f>
        <v>302</v>
      </c>
      <c r="AK1850" s="3">
        <f>Table1[[#This Row],['# CM TN]]+Table1[[#This Row],['# CM FN]]</f>
        <v>698</v>
      </c>
      <c r="AL1850" s="3">
        <f>Table1[[#This Row],[GT_T]]+Table1[[#This Row],[GT_F]]</f>
        <v>1000</v>
      </c>
      <c r="AM1850" s="3">
        <f>IFERROR((Table1[[#This Row],['# CM TP]]+Table1[[#This Row],['# CM TN]])/Table1[[#This Row],[GT_TOT]], 0)</f>
        <v>0.75600000000000001</v>
      </c>
      <c r="AN1850" s="3">
        <f>IFERROR(((Table1[[#This Row],[GT_T]]*Table1[[#This Row],[GT_ML_P]]/Table1[[#This Row],[GT_TOT]])+(Table1[[#This Row],[GT_F]]*Table1[[#This Row],[GT_ML_N]]/Table1[[#This Row],[GT_TOT]]))/Table1[[#This Row],[GT_TOT]],0)</f>
        <v>0.39862400000000003</v>
      </c>
      <c r="AO1850" s="3">
        <f>(Table1[[#This Row],[OBS_ACC]]-Table1[[#This Row],[EXP_ACC]])/(1-Table1[[#This Row],[EXP_ACC]])</f>
        <v>0.59426382163571545</v>
      </c>
      <c r="AP1850" s="3">
        <f>Table1[[#This Row],['# CM TP]]+Table1[[#This Row],['# CM FN]]</f>
        <v>364</v>
      </c>
      <c r="AQ1850" s="3">
        <f>Table1[[#This Row],['# CM TN]]+Table1[[#This Row],['# CM FP]]</f>
        <v>636</v>
      </c>
      <c r="AR1850" s="2">
        <f>IFERROR(Table1[[#This Row],[NUM_T]]/(Table1[[#This Row],[NUM_T]]+Table1[[#This Row],[NUM_F]]),0)</f>
        <v>0.36399999999999999</v>
      </c>
      <c r="AS1850" s="2">
        <f>IFERROR(((LEN(Table1[[#This Row],[Predictors]])-LEN(SUBSTITUTE(Table1[[#This Row],[Predictors]],"_","")))/Table1[[#This Row],[NumPredictors]])-Table1[[#This Row],[P_se]],0)</f>
        <v>0</v>
      </c>
      <c r="AT1850" s="2">
        <f>IFERROR((LEN(Table1[[#This Row],[Predictors]])-LEN(SUBSTITUTE(Table1[[#This Row],[Predictors]],".","")))/Table1[[#This Row],[NumPredictors]],0)</f>
        <v>0</v>
      </c>
      <c r="AU18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0" s="2">
        <f>1-(Table1[[#This Row],[P_2gram]]+Table1[[#This Row],[P_order]]+Table1[[#This Row],[P_se]])</f>
        <v>1</v>
      </c>
    </row>
    <row r="1851" spans="1:48" x14ac:dyDescent="0.25">
      <c r="A1851">
        <v>2</v>
      </c>
      <c r="B1851" t="s">
        <v>645</v>
      </c>
      <c r="C1851" t="s">
        <v>942</v>
      </c>
      <c r="D1851" t="s">
        <v>1509</v>
      </c>
      <c r="E1851">
        <v>1143</v>
      </c>
      <c r="F18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851" t="s">
        <v>1525</v>
      </c>
      <c r="H1851" s="3">
        <v>1</v>
      </c>
      <c r="I1851" s="1">
        <v>43123.827187499999</v>
      </c>
      <c r="J1851" t="s">
        <v>1317</v>
      </c>
      <c r="K1851" t="s">
        <v>11</v>
      </c>
      <c r="L1851" t="str">
        <f>SUBSTITUTE(SUBSTITUTE(Table1[[#This Row],[PredictorSetsOrig]],"task","act"),"startend","se")</f>
        <v>act,se</v>
      </c>
      <c r="M1851" s="32" t="s">
        <v>14</v>
      </c>
      <c r="N1851" s="3">
        <v>10</v>
      </c>
      <c r="O1851" s="3">
        <f>IF(Table1[[#This Row],[Algorithm]]="None",0,IF(Table1[[#This Row],[NumPredictors]]&lt;=5,5,IF(Table1[[#This Row],[NumPredictors]]&lt;=10,10,IF(Table1[[#This Row],[NumPredictors]]&lt;=30,30,50))))</f>
        <v>10</v>
      </c>
      <c r="P1851" s="2">
        <v>0.79020979020978999</v>
      </c>
      <c r="Q1851" s="2">
        <v>0.84247374562427102</v>
      </c>
      <c r="R1851">
        <v>0.59999999999990905</v>
      </c>
      <c r="S1851">
        <v>1.9200000000000701</v>
      </c>
      <c r="T1851">
        <v>0.30999999999994499</v>
      </c>
      <c r="U1851" s="3">
        <v>4.91471173115462</v>
      </c>
      <c r="V1851" s="17"/>
      <c r="W1851" s="22">
        <f>IFERROR(Table1[[#This Row],[MutualInformation]]/Table1[[#This Row],[MutualInformationPotential]],0)</f>
        <v>0</v>
      </c>
      <c r="X1851" s="3">
        <v>0.47247468454539998</v>
      </c>
      <c r="Y1851" s="3"/>
      <c r="Z1851" s="3">
        <f>IFERROR(Table1[[#This Row],[MutualInformationVsOutcome]]/Table1[[#This Row],[MutualInformationVsOutcomePotential]],0)</f>
        <v>0</v>
      </c>
      <c r="AA1851">
        <v>52</v>
      </c>
      <c r="AB1851">
        <v>174</v>
      </c>
      <c r="AC1851">
        <v>11</v>
      </c>
      <c r="AD1851">
        <v>49</v>
      </c>
      <c r="AE1851" s="3" t="s">
        <v>1526</v>
      </c>
      <c r="AF185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51" s="17" t="str">
        <f>RIGHT(Table1[[#This Row],[AlgorithmFunc]],LEN(Table1[[#This Row],[AlgorithmFunc]])-16)</f>
        <v>ClusterMRMR</v>
      </c>
      <c r="AH1851" s="3">
        <f>Table1[[#This Row],['# CM TP]]+Table1[[#This Row],['# CM TN]]</f>
        <v>226</v>
      </c>
      <c r="AI1851" s="3">
        <f>Table1[[#This Row],['# CM FP]]+Table1[[#This Row],['# CM FN]]</f>
        <v>60</v>
      </c>
      <c r="AJ1851" s="3">
        <f>Table1[[#This Row],['# CM TP]]+Table1[[#This Row],['# CM FP]]</f>
        <v>63</v>
      </c>
      <c r="AK1851" s="3">
        <f>Table1[[#This Row],['# CM TN]]+Table1[[#This Row],['# CM FN]]</f>
        <v>223</v>
      </c>
      <c r="AL1851" s="3">
        <f>Table1[[#This Row],[GT_T]]+Table1[[#This Row],[GT_F]]</f>
        <v>286</v>
      </c>
      <c r="AM1851" s="3">
        <f>IFERROR((Table1[[#This Row],['# CM TP]]+Table1[[#This Row],['# CM TN]])/Table1[[#This Row],[GT_TOT]], 0)</f>
        <v>0.79020979020979021</v>
      </c>
      <c r="AN1851" s="3">
        <f>IFERROR(((Table1[[#This Row],[GT_T]]*Table1[[#This Row],[GT_ML_P]]/Table1[[#This Row],[GT_TOT]])+(Table1[[#This Row],[GT_F]]*Table1[[#This Row],[GT_ML_N]]/Table1[[#This Row],[GT_TOT]]))/Table1[[#This Row],[GT_TOT]],0)</f>
        <v>0.33764487260990755</v>
      </c>
      <c r="AO1851" s="3">
        <f>(Table1[[#This Row],[OBS_ACC]]-Table1[[#This Row],[EXP_ACC]])/(1-Table1[[#This Row],[EXP_ACC]])</f>
        <v>0.68326627044187671</v>
      </c>
      <c r="AP1851" s="3">
        <f>Table1[[#This Row],['# CM TP]]+Table1[[#This Row],['# CM FN]]</f>
        <v>101</v>
      </c>
      <c r="AQ1851" s="3">
        <f>Table1[[#This Row],['# CM TN]]+Table1[[#This Row],['# CM FP]]</f>
        <v>185</v>
      </c>
      <c r="AR1851" s="2">
        <f>IFERROR(Table1[[#This Row],[NUM_T]]/(Table1[[#This Row],[NUM_T]]+Table1[[#This Row],[NUM_F]]),0)</f>
        <v>0.35314685314685312</v>
      </c>
      <c r="AS1851" s="2">
        <f>IFERROR(((LEN(Table1[[#This Row],[Predictors]])-LEN(SUBSTITUTE(Table1[[#This Row],[Predictors]],"_","")))/Table1[[#This Row],[NumPredictors]])-Table1[[#This Row],[P_se]],0)</f>
        <v>0</v>
      </c>
      <c r="AT1851" s="2">
        <f>IFERROR((LEN(Table1[[#This Row],[Predictors]])-LEN(SUBSTITUTE(Table1[[#This Row],[Predictors]],".","")))/Table1[[#This Row],[NumPredictors]],0)</f>
        <v>0</v>
      </c>
      <c r="AU18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1" s="2">
        <f>1-(Table1[[#This Row],[P_2gram]]+Table1[[#This Row],[P_order]]+Table1[[#This Row],[P_se]])</f>
        <v>1</v>
      </c>
    </row>
    <row r="1852" spans="1:48" x14ac:dyDescent="0.25">
      <c r="A1852">
        <v>4</v>
      </c>
      <c r="B1852" t="s">
        <v>645</v>
      </c>
      <c r="C1852" t="s">
        <v>942</v>
      </c>
      <c r="D1852" t="s">
        <v>1509</v>
      </c>
      <c r="E1852">
        <v>1143</v>
      </c>
      <c r="F18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852" t="s">
        <v>1525</v>
      </c>
      <c r="H1852" s="3">
        <v>1</v>
      </c>
      <c r="I1852" s="1">
        <v>43123.827337962961</v>
      </c>
      <c r="J1852" t="s">
        <v>1317</v>
      </c>
      <c r="K1852" t="s">
        <v>11</v>
      </c>
      <c r="L1852" t="str">
        <f>SUBSTITUTE(SUBSTITUTE(Table1[[#This Row],[PredictorSetsOrig]],"task","act"),"startend","se")</f>
        <v>act,se,order</v>
      </c>
      <c r="M1852" s="32" t="s">
        <v>18</v>
      </c>
      <c r="N1852" s="3">
        <v>10</v>
      </c>
      <c r="O1852" s="3">
        <f>IF(Table1[[#This Row],[Algorithm]]="None",0,IF(Table1[[#This Row],[NumPredictors]]&lt;=5,5,IF(Table1[[#This Row],[NumPredictors]]&lt;=10,10,IF(Table1[[#This Row],[NumPredictors]]&lt;=30,30,50))))</f>
        <v>10</v>
      </c>
      <c r="P1852" s="2">
        <v>0.62587412587412605</v>
      </c>
      <c r="Q1852" s="2">
        <v>0.72345390898483097</v>
      </c>
      <c r="R1852">
        <v>27.920000000000101</v>
      </c>
      <c r="S1852">
        <v>2</v>
      </c>
      <c r="T1852">
        <v>919.7</v>
      </c>
      <c r="U1852" s="3">
        <v>4.3375706246336696</v>
      </c>
      <c r="V1852" s="17"/>
      <c r="W1852" s="22">
        <f>IFERROR(Table1[[#This Row],[MutualInformation]]/Table1[[#This Row],[MutualInformationPotential]],0)</f>
        <v>0</v>
      </c>
      <c r="X1852" s="3">
        <v>0.28623879757804899</v>
      </c>
      <c r="Y1852" s="3"/>
      <c r="Z1852" s="3">
        <f>IFERROR(Table1[[#This Row],[MutualInformationVsOutcome]]/Table1[[#This Row],[MutualInformationVsOutcomePotential]],0)</f>
        <v>0</v>
      </c>
      <c r="AA1852">
        <v>6</v>
      </c>
      <c r="AB1852">
        <v>173</v>
      </c>
      <c r="AC1852">
        <v>12</v>
      </c>
      <c r="AD1852">
        <v>95</v>
      </c>
      <c r="AE1852" s="3" t="s">
        <v>1527</v>
      </c>
      <c r="AF18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52" s="17" t="str">
        <f>RIGHT(Table1[[#This Row],[AlgorithmFunc]],LEN(Table1[[#This Row],[AlgorithmFunc]])-16)</f>
        <v>ClusterMRMR</v>
      </c>
      <c r="AH1852" s="3">
        <f>Table1[[#This Row],['# CM TP]]+Table1[[#This Row],['# CM TN]]</f>
        <v>179</v>
      </c>
      <c r="AI1852" s="3">
        <f>Table1[[#This Row],['# CM FP]]+Table1[[#This Row],['# CM FN]]</f>
        <v>107</v>
      </c>
      <c r="AJ1852" s="3">
        <f>Table1[[#This Row],['# CM TP]]+Table1[[#This Row],['# CM FP]]</f>
        <v>18</v>
      </c>
      <c r="AK1852" s="3">
        <f>Table1[[#This Row],['# CM TN]]+Table1[[#This Row],['# CM FN]]</f>
        <v>268</v>
      </c>
      <c r="AL1852" s="3">
        <f>Table1[[#This Row],[GT_T]]+Table1[[#This Row],[GT_F]]</f>
        <v>286</v>
      </c>
      <c r="AM1852" s="3">
        <f>IFERROR((Table1[[#This Row],['# CM TP]]+Table1[[#This Row],['# CM TN]])/Table1[[#This Row],[GT_TOT]], 0)</f>
        <v>0.62587412587412583</v>
      </c>
      <c r="AN1852" s="3">
        <f>IFERROR(((Table1[[#This Row],[GT_T]]*Table1[[#This Row],[GT_ML_P]]/Table1[[#This Row],[GT_TOT]])+(Table1[[#This Row],[GT_F]]*Table1[[#This Row],[GT_ML_N]]/Table1[[#This Row],[GT_TOT]]))/Table1[[#This Row],[GT_TOT]],0)</f>
        <v>0.3899701696904494</v>
      </c>
      <c r="AO1852" s="3">
        <f>(Table1[[#This Row],[OBS_ACC]]-Table1[[#This Row],[EXP_ACC]])/(1-Table1[[#This Row],[EXP_ACC]])</f>
        <v>0.38670888612770044</v>
      </c>
      <c r="AP1852" s="3">
        <f>Table1[[#This Row],['# CM TP]]+Table1[[#This Row],['# CM FN]]</f>
        <v>101</v>
      </c>
      <c r="AQ1852" s="3">
        <f>Table1[[#This Row],['# CM TN]]+Table1[[#This Row],['# CM FP]]</f>
        <v>185</v>
      </c>
      <c r="AR1852" s="2">
        <f>IFERROR(Table1[[#This Row],[NUM_T]]/(Table1[[#This Row],[NUM_T]]+Table1[[#This Row],[NUM_F]]),0)</f>
        <v>0.35314685314685312</v>
      </c>
      <c r="AS1852" s="2">
        <f>IFERROR(((LEN(Table1[[#This Row],[Predictors]])-LEN(SUBSTITUTE(Table1[[#This Row],[Predictors]],"_","")))/Table1[[#This Row],[NumPredictors]])-Table1[[#This Row],[P_se]],0)</f>
        <v>0</v>
      </c>
      <c r="AT1852" s="2">
        <f>IFERROR((LEN(Table1[[#This Row],[Predictors]])-LEN(SUBSTITUTE(Table1[[#This Row],[Predictors]],".","")))/Table1[[#This Row],[NumPredictors]],0)</f>
        <v>0.5</v>
      </c>
      <c r="AU18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2" s="2">
        <f>1-(Table1[[#This Row],[P_2gram]]+Table1[[#This Row],[P_order]]+Table1[[#This Row],[P_se]])</f>
        <v>0.5</v>
      </c>
    </row>
    <row r="1853" spans="1:48" x14ac:dyDescent="0.25">
      <c r="A1853">
        <v>5</v>
      </c>
      <c r="B1853" t="s">
        <v>645</v>
      </c>
      <c r="C1853" t="s">
        <v>190</v>
      </c>
      <c r="D1853" s="26" t="s">
        <v>1510</v>
      </c>
      <c r="E1853">
        <v>4000</v>
      </c>
      <c r="F18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53" t="s">
        <v>483</v>
      </c>
      <c r="H1853" s="3">
        <v>1</v>
      </c>
      <c r="I1853" s="1">
        <v>42784.852511574078</v>
      </c>
      <c r="J1853" t="s">
        <v>484</v>
      </c>
      <c r="K1853" t="s">
        <v>11</v>
      </c>
      <c r="L1853" t="str">
        <f>SUBSTITUTE(SUBSTITUTE(Table1[[#This Row],[PredictorSetsOrig]],"task","act"),"startend","se")</f>
        <v>act,se,2gram,order</v>
      </c>
      <c r="M1853" s="14" t="s">
        <v>20</v>
      </c>
      <c r="N1853" s="3">
        <v>10</v>
      </c>
      <c r="O1853" s="3">
        <f>IF(Table1[[#This Row],[Algorithm]]="None",0,IF(Table1[[#This Row],[NumPredictors]]&lt;=5,5,IF(Table1[[#This Row],[NumPredictors]]&lt;=10,10,IF(Table1[[#This Row],[NumPredictors]]&lt;=30,30,50))))</f>
        <v>10</v>
      </c>
      <c r="P1853" s="2">
        <v>0.755</v>
      </c>
      <c r="Q1853" s="2">
        <v>0.77333333333333298</v>
      </c>
      <c r="R1853">
        <v>1.9000000000000099</v>
      </c>
      <c r="S1853">
        <v>4.25</v>
      </c>
      <c r="T1853">
        <v>1.78</v>
      </c>
      <c r="U1853" s="3">
        <v>2.6389108386198199</v>
      </c>
      <c r="V1853" s="17">
        <v>7.30761563701172</v>
      </c>
      <c r="W1853" s="22">
        <f>IFERROR(Table1[[#This Row],[MutualInformation]]/Table1[[#This Row],[MutualInformationPotential]],0)</f>
        <v>0.36111790352714024</v>
      </c>
      <c r="X1853" s="3">
        <v>0.17817472064117401</v>
      </c>
      <c r="Y1853" s="3">
        <v>0.62240735263359004</v>
      </c>
      <c r="Z1853" s="3">
        <f>IFERROR(Table1[[#This Row],[MutualInformationVsOutcome]]/Table1[[#This Row],[MutualInformationVsOutcomePotential]],0)</f>
        <v>0.28626705627313681</v>
      </c>
      <c r="AA1853">
        <v>221</v>
      </c>
      <c r="AB1853">
        <v>534</v>
      </c>
      <c r="AC1853">
        <v>102</v>
      </c>
      <c r="AD1853">
        <v>143</v>
      </c>
      <c r="AE1853" s="3" t="s">
        <v>489</v>
      </c>
      <c r="AF18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53" s="17" t="str">
        <f>RIGHT(Table1[[#This Row],[AlgorithmFunc]],LEN(Table1[[#This Row],[AlgorithmFunc]])-16)</f>
        <v>MRMREnsemble5</v>
      </c>
      <c r="AH1853" s="3">
        <f>Table1[[#This Row],['# CM TP]]+Table1[[#This Row],['# CM TN]]</f>
        <v>755</v>
      </c>
      <c r="AI1853" s="3">
        <f>Table1[[#This Row],['# CM FP]]+Table1[[#This Row],['# CM FN]]</f>
        <v>245</v>
      </c>
      <c r="AJ1853" s="3">
        <f>Table1[[#This Row],['# CM TP]]+Table1[[#This Row],['# CM FP]]</f>
        <v>323</v>
      </c>
      <c r="AK1853" s="3">
        <f>Table1[[#This Row],['# CM TN]]+Table1[[#This Row],['# CM FN]]</f>
        <v>677</v>
      </c>
      <c r="AL1853" s="3">
        <f>Table1[[#This Row],[GT_T]]+Table1[[#This Row],[GT_F]]</f>
        <v>1000</v>
      </c>
      <c r="AM1853" s="3">
        <f>IFERROR((Table1[[#This Row],['# CM TP]]+Table1[[#This Row],['# CM TN]])/Table1[[#This Row],[GT_TOT]], 0)</f>
        <v>0.755</v>
      </c>
      <c r="AN1853" s="3">
        <f>IFERROR(((Table1[[#This Row],[GT_T]]*Table1[[#This Row],[GT_ML_P]]/Table1[[#This Row],[GT_TOT]])+(Table1[[#This Row],[GT_F]]*Table1[[#This Row],[GT_ML_N]]/Table1[[#This Row],[GT_TOT]]))/Table1[[#This Row],[GT_TOT]],0)</f>
        <v>0.40973000000000004</v>
      </c>
      <c r="AO1853" s="3">
        <f>(Table1[[#This Row],[OBS_ACC]]-Table1[[#This Row],[EXP_ACC]])/(1-Table1[[#This Row],[EXP_ACC]])</f>
        <v>0.58493570738814438</v>
      </c>
      <c r="AP1853" s="3">
        <f>Table1[[#This Row],['# CM TP]]+Table1[[#This Row],['# CM FN]]</f>
        <v>364</v>
      </c>
      <c r="AQ1853" s="3">
        <f>Table1[[#This Row],['# CM TN]]+Table1[[#This Row],['# CM FP]]</f>
        <v>636</v>
      </c>
      <c r="AR1853" s="2">
        <f>IFERROR(Table1[[#This Row],[NUM_T]]/(Table1[[#This Row],[NUM_T]]+Table1[[#This Row],[NUM_F]]),0)</f>
        <v>0.36399999999999999</v>
      </c>
      <c r="AS1853" s="2">
        <f>IFERROR(((LEN(Table1[[#This Row],[Predictors]])-LEN(SUBSTITUTE(Table1[[#This Row],[Predictors]],"_","")))/Table1[[#This Row],[NumPredictors]])-Table1[[#This Row],[P_se]],0)</f>
        <v>0.1</v>
      </c>
      <c r="AT1853" s="2">
        <f>IFERROR((LEN(Table1[[#This Row],[Predictors]])-LEN(SUBSTITUTE(Table1[[#This Row],[Predictors]],".","")))/Table1[[#This Row],[NumPredictors]],0)</f>
        <v>0.7</v>
      </c>
      <c r="AU18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3" s="2">
        <f>1-(Table1[[#This Row],[P_2gram]]+Table1[[#This Row],[P_order]]+Table1[[#This Row],[P_se]])</f>
        <v>0.20000000000000007</v>
      </c>
    </row>
    <row r="1854" spans="1:48" x14ac:dyDescent="0.25">
      <c r="A1854">
        <v>7</v>
      </c>
      <c r="B1854" t="s">
        <v>645</v>
      </c>
      <c r="C1854" t="s">
        <v>190</v>
      </c>
      <c r="D1854" s="26" t="s">
        <v>1510</v>
      </c>
      <c r="E1854">
        <v>4000</v>
      </c>
      <c r="F18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54" t="s">
        <v>483</v>
      </c>
      <c r="H1854" s="3">
        <v>1</v>
      </c>
      <c r="I1854" s="1">
        <v>42784.852685185186</v>
      </c>
      <c r="J1854" t="s">
        <v>484</v>
      </c>
      <c r="K1854" t="s">
        <v>11</v>
      </c>
      <c r="L1854" t="str">
        <f>SUBSTITUTE(SUBSTITUTE(Table1[[#This Row],[PredictorSetsOrig]],"task","act"),"startend","se")</f>
        <v>act,2gram,order</v>
      </c>
      <c r="M1854" s="14" t="s">
        <v>24</v>
      </c>
      <c r="N1854" s="3">
        <v>10</v>
      </c>
      <c r="O1854" s="3">
        <f>IF(Table1[[#This Row],[Algorithm]]="None",0,IF(Table1[[#This Row],[NumPredictors]]&lt;=5,5,IF(Table1[[#This Row],[NumPredictors]]&lt;=10,10,IF(Table1[[#This Row],[NumPredictors]]&lt;=30,30,50))))</f>
        <v>10</v>
      </c>
      <c r="P1854" s="2">
        <v>0.755</v>
      </c>
      <c r="Q1854" s="2">
        <v>0.77333333333333298</v>
      </c>
      <c r="R1854">
        <v>1.7799999999999701</v>
      </c>
      <c r="S1854">
        <v>4.0599999999999996</v>
      </c>
      <c r="T1854">
        <v>1.70999999999998</v>
      </c>
      <c r="U1854" s="3">
        <v>2.6389108386198199</v>
      </c>
      <c r="V1854" s="17">
        <v>7.30761563701172</v>
      </c>
      <c r="W1854" s="22">
        <f>IFERROR(Table1[[#This Row],[MutualInformation]]/Table1[[#This Row],[MutualInformationPotential]],0)</f>
        <v>0.36111790352714024</v>
      </c>
      <c r="X1854" s="3">
        <v>0.17817472064117401</v>
      </c>
      <c r="Y1854" s="3">
        <v>0.62240735263359004</v>
      </c>
      <c r="Z1854" s="3">
        <f>IFERROR(Table1[[#This Row],[MutualInformationVsOutcome]]/Table1[[#This Row],[MutualInformationVsOutcomePotential]],0)</f>
        <v>0.28626705627313681</v>
      </c>
      <c r="AA1854">
        <v>221</v>
      </c>
      <c r="AB1854">
        <v>534</v>
      </c>
      <c r="AC1854">
        <v>102</v>
      </c>
      <c r="AD1854">
        <v>143</v>
      </c>
      <c r="AE1854" s="3" t="s">
        <v>489</v>
      </c>
      <c r="AF18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54" s="17" t="str">
        <f>RIGHT(Table1[[#This Row],[AlgorithmFunc]],LEN(Table1[[#This Row],[AlgorithmFunc]])-16)</f>
        <v>MRMREnsemble5</v>
      </c>
      <c r="AH1854" s="3">
        <f>Table1[[#This Row],['# CM TP]]+Table1[[#This Row],['# CM TN]]</f>
        <v>755</v>
      </c>
      <c r="AI1854" s="3">
        <f>Table1[[#This Row],['# CM FP]]+Table1[[#This Row],['# CM FN]]</f>
        <v>245</v>
      </c>
      <c r="AJ1854" s="3">
        <f>Table1[[#This Row],['# CM TP]]+Table1[[#This Row],['# CM FP]]</f>
        <v>323</v>
      </c>
      <c r="AK1854" s="3">
        <f>Table1[[#This Row],['# CM TN]]+Table1[[#This Row],['# CM FN]]</f>
        <v>677</v>
      </c>
      <c r="AL1854" s="3">
        <f>Table1[[#This Row],[GT_T]]+Table1[[#This Row],[GT_F]]</f>
        <v>1000</v>
      </c>
      <c r="AM1854" s="3">
        <f>IFERROR((Table1[[#This Row],['# CM TP]]+Table1[[#This Row],['# CM TN]])/Table1[[#This Row],[GT_TOT]], 0)</f>
        <v>0.755</v>
      </c>
      <c r="AN1854" s="3">
        <f>IFERROR(((Table1[[#This Row],[GT_T]]*Table1[[#This Row],[GT_ML_P]]/Table1[[#This Row],[GT_TOT]])+(Table1[[#This Row],[GT_F]]*Table1[[#This Row],[GT_ML_N]]/Table1[[#This Row],[GT_TOT]]))/Table1[[#This Row],[GT_TOT]],0)</f>
        <v>0.40973000000000004</v>
      </c>
      <c r="AO1854" s="3">
        <f>(Table1[[#This Row],[OBS_ACC]]-Table1[[#This Row],[EXP_ACC]])/(1-Table1[[#This Row],[EXP_ACC]])</f>
        <v>0.58493570738814438</v>
      </c>
      <c r="AP1854" s="3">
        <f>Table1[[#This Row],['# CM TP]]+Table1[[#This Row],['# CM FN]]</f>
        <v>364</v>
      </c>
      <c r="AQ1854" s="3">
        <f>Table1[[#This Row],['# CM TN]]+Table1[[#This Row],['# CM FP]]</f>
        <v>636</v>
      </c>
      <c r="AR1854" s="2">
        <f>IFERROR(Table1[[#This Row],[NUM_T]]/(Table1[[#This Row],[NUM_T]]+Table1[[#This Row],[NUM_F]]),0)</f>
        <v>0.36399999999999999</v>
      </c>
      <c r="AS1854" s="2">
        <f>IFERROR(((LEN(Table1[[#This Row],[Predictors]])-LEN(SUBSTITUTE(Table1[[#This Row],[Predictors]],"_","")))/Table1[[#This Row],[NumPredictors]])-Table1[[#This Row],[P_se]],0)</f>
        <v>0.1</v>
      </c>
      <c r="AT1854" s="2">
        <f>IFERROR((LEN(Table1[[#This Row],[Predictors]])-LEN(SUBSTITUTE(Table1[[#This Row],[Predictors]],".","")))/Table1[[#This Row],[NumPredictors]],0)</f>
        <v>0.7</v>
      </c>
      <c r="AU18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4" s="2">
        <f>1-(Table1[[#This Row],[P_2gram]]+Table1[[#This Row],[P_order]]+Table1[[#This Row],[P_se]])</f>
        <v>0.20000000000000007</v>
      </c>
    </row>
    <row r="1855" spans="1:48" x14ac:dyDescent="0.25">
      <c r="A1855">
        <v>8</v>
      </c>
      <c r="B1855" t="s">
        <v>645</v>
      </c>
      <c r="C1855" t="s">
        <v>190</v>
      </c>
      <c r="D1855" s="26" t="s">
        <v>1510</v>
      </c>
      <c r="E1855">
        <v>4000</v>
      </c>
      <c r="F18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55" t="s">
        <v>483</v>
      </c>
      <c r="H1855" s="3">
        <v>1</v>
      </c>
      <c r="I1855" s="1">
        <v>42784.852777777778</v>
      </c>
      <c r="J1855" t="s">
        <v>484</v>
      </c>
      <c r="K1855" t="s">
        <v>11</v>
      </c>
      <c r="L1855" t="str">
        <f>SUBSTITUTE(SUBSTITUTE(Table1[[#This Row],[PredictorSetsOrig]],"task","act"),"startend","se")</f>
        <v>act,order</v>
      </c>
      <c r="M1855" s="14" t="s">
        <v>26</v>
      </c>
      <c r="N1855" s="3">
        <v>10</v>
      </c>
      <c r="O1855" s="3">
        <f>IF(Table1[[#This Row],[Algorithm]]="None",0,IF(Table1[[#This Row],[NumPredictors]]&lt;=5,5,IF(Table1[[#This Row],[NumPredictors]]&lt;=10,10,IF(Table1[[#This Row],[NumPredictors]]&lt;=30,30,50))))</f>
        <v>10</v>
      </c>
      <c r="P1855" s="2">
        <v>0.755</v>
      </c>
      <c r="Q1855" s="2">
        <v>0.77333333333333298</v>
      </c>
      <c r="R1855">
        <v>1.04000000000002</v>
      </c>
      <c r="S1855">
        <v>4.08000000000004</v>
      </c>
      <c r="T1855">
        <v>0.90999999999996795</v>
      </c>
      <c r="U1855" s="3">
        <v>2.7769644451253899</v>
      </c>
      <c r="V1855" s="17">
        <v>7.28892414629368</v>
      </c>
      <c r="W1855" s="22">
        <f>IFERROR(Table1[[#This Row],[MutualInformation]]/Table1[[#This Row],[MutualInformationPotential]],0)</f>
        <v>0.38098413282808535</v>
      </c>
      <c r="X1855" s="3">
        <v>0.18121431470569599</v>
      </c>
      <c r="Y1855" s="3">
        <v>0.62004340356102405</v>
      </c>
      <c r="Z1855" s="3">
        <f>IFERROR(Table1[[#This Row],[MutualInformationVsOutcome]]/Table1[[#This Row],[MutualInformationVsOutcomePotential]],0)</f>
        <v>0.29226069282400013</v>
      </c>
      <c r="AA1855">
        <v>221</v>
      </c>
      <c r="AB1855">
        <v>534</v>
      </c>
      <c r="AC1855">
        <v>102</v>
      </c>
      <c r="AD1855">
        <v>143</v>
      </c>
      <c r="AE1855" s="3" t="s">
        <v>488</v>
      </c>
      <c r="AF18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55" s="17" t="str">
        <f>RIGHT(Table1[[#This Row],[AlgorithmFunc]],LEN(Table1[[#This Row],[AlgorithmFunc]])-16)</f>
        <v>MRMREnsemble5</v>
      </c>
      <c r="AH1855" s="3">
        <f>Table1[[#This Row],['# CM TP]]+Table1[[#This Row],['# CM TN]]</f>
        <v>755</v>
      </c>
      <c r="AI1855" s="3">
        <f>Table1[[#This Row],['# CM FP]]+Table1[[#This Row],['# CM FN]]</f>
        <v>245</v>
      </c>
      <c r="AJ1855" s="3">
        <f>Table1[[#This Row],['# CM TP]]+Table1[[#This Row],['# CM FP]]</f>
        <v>323</v>
      </c>
      <c r="AK1855" s="3">
        <f>Table1[[#This Row],['# CM TN]]+Table1[[#This Row],['# CM FN]]</f>
        <v>677</v>
      </c>
      <c r="AL1855" s="3">
        <f>Table1[[#This Row],[GT_T]]+Table1[[#This Row],[GT_F]]</f>
        <v>1000</v>
      </c>
      <c r="AM1855" s="3">
        <f>IFERROR((Table1[[#This Row],['# CM TP]]+Table1[[#This Row],['# CM TN]])/Table1[[#This Row],[GT_TOT]], 0)</f>
        <v>0.755</v>
      </c>
      <c r="AN1855" s="3">
        <f>IFERROR(((Table1[[#This Row],[GT_T]]*Table1[[#This Row],[GT_ML_P]]/Table1[[#This Row],[GT_TOT]])+(Table1[[#This Row],[GT_F]]*Table1[[#This Row],[GT_ML_N]]/Table1[[#This Row],[GT_TOT]]))/Table1[[#This Row],[GT_TOT]],0)</f>
        <v>0.40973000000000004</v>
      </c>
      <c r="AO1855" s="3">
        <f>(Table1[[#This Row],[OBS_ACC]]-Table1[[#This Row],[EXP_ACC]])/(1-Table1[[#This Row],[EXP_ACC]])</f>
        <v>0.58493570738814438</v>
      </c>
      <c r="AP1855" s="3">
        <f>Table1[[#This Row],['# CM TP]]+Table1[[#This Row],['# CM FN]]</f>
        <v>364</v>
      </c>
      <c r="AQ1855" s="3">
        <f>Table1[[#This Row],['# CM TN]]+Table1[[#This Row],['# CM FP]]</f>
        <v>636</v>
      </c>
      <c r="AR1855" s="2">
        <f>IFERROR(Table1[[#This Row],[NUM_T]]/(Table1[[#This Row],[NUM_T]]+Table1[[#This Row],[NUM_F]]),0)</f>
        <v>0.36399999999999999</v>
      </c>
      <c r="AS1855" s="2">
        <f>IFERROR(((LEN(Table1[[#This Row],[Predictors]])-LEN(SUBSTITUTE(Table1[[#This Row],[Predictors]],"_","")))/Table1[[#This Row],[NumPredictors]])-Table1[[#This Row],[P_se]],0)</f>
        <v>0</v>
      </c>
      <c r="AT1855" s="2">
        <f>IFERROR((LEN(Table1[[#This Row],[Predictors]])-LEN(SUBSTITUTE(Table1[[#This Row],[Predictors]],".","")))/Table1[[#This Row],[NumPredictors]],0)</f>
        <v>0.8</v>
      </c>
      <c r="AU18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5" s="2">
        <f>1-(Table1[[#This Row],[P_2gram]]+Table1[[#This Row],[P_order]]+Table1[[#This Row],[P_se]])</f>
        <v>0.19999999999999996</v>
      </c>
    </row>
    <row r="1856" spans="1:48" x14ac:dyDescent="0.25">
      <c r="A1856">
        <v>11</v>
      </c>
      <c r="B1856" t="s">
        <v>645</v>
      </c>
      <c r="C1856" t="s">
        <v>190</v>
      </c>
      <c r="D1856" s="26" t="s">
        <v>1510</v>
      </c>
      <c r="E1856">
        <v>4000</v>
      </c>
      <c r="F18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56" t="s">
        <v>483</v>
      </c>
      <c r="H1856" s="3">
        <v>1</v>
      </c>
      <c r="I1856" s="1">
        <v>42784.853020833332</v>
      </c>
      <c r="J1856" t="s">
        <v>484</v>
      </c>
      <c r="K1856" t="s">
        <v>11</v>
      </c>
      <c r="L1856" t="str">
        <f>SUBSTITUTE(SUBSTITUTE(Table1[[#This Row],[PredictorSetsOrig]],"task","act"),"startend","se")</f>
        <v>2gram,order</v>
      </c>
      <c r="M1856" s="14" t="s">
        <v>438</v>
      </c>
      <c r="N1856" s="3">
        <v>10</v>
      </c>
      <c r="O1856" s="3">
        <f>IF(Table1[[#This Row],[Algorithm]]="None",0,IF(Table1[[#This Row],[NumPredictors]]&lt;=5,5,IF(Table1[[#This Row],[NumPredictors]]&lt;=10,10,IF(Table1[[#This Row],[NumPredictors]]&lt;=30,30,50))))</f>
        <v>10</v>
      </c>
      <c r="P1856" s="2">
        <v>0.754</v>
      </c>
      <c r="Q1856" s="2">
        <v>0.76900000000000002</v>
      </c>
      <c r="R1856">
        <v>1.8199999999999901</v>
      </c>
      <c r="S1856">
        <v>3.96999999999997</v>
      </c>
      <c r="T1856">
        <v>1.62</v>
      </c>
      <c r="U1856" s="3">
        <v>2.4919088271267502</v>
      </c>
      <c r="V1856" s="17">
        <v>7.30761563701172</v>
      </c>
      <c r="W1856" s="22">
        <f>IFERROR(Table1[[#This Row],[MutualInformation]]/Table1[[#This Row],[MutualInformationPotential]],0)</f>
        <v>0.34100162774102316</v>
      </c>
      <c r="X1856" s="3">
        <v>0.17532647256964701</v>
      </c>
      <c r="Y1856" s="3">
        <v>0.62240735263359004</v>
      </c>
      <c r="Z1856" s="3">
        <f>IFERROR(Table1[[#This Row],[MutualInformationVsOutcome]]/Table1[[#This Row],[MutualInformationVsOutcomePotential]],0)</f>
        <v>0.28169087628510286</v>
      </c>
      <c r="AA1856">
        <v>227</v>
      </c>
      <c r="AB1856">
        <v>527</v>
      </c>
      <c r="AC1856">
        <v>109</v>
      </c>
      <c r="AD1856">
        <v>137</v>
      </c>
      <c r="AE1856" s="3" t="s">
        <v>493</v>
      </c>
      <c r="AF18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56" s="17" t="str">
        <f>RIGHT(Table1[[#This Row],[AlgorithmFunc]],LEN(Table1[[#This Row],[AlgorithmFunc]])-16)</f>
        <v>MRMREnsemble5</v>
      </c>
      <c r="AH1856" s="3">
        <f>Table1[[#This Row],['# CM TP]]+Table1[[#This Row],['# CM TN]]</f>
        <v>754</v>
      </c>
      <c r="AI1856" s="3">
        <f>Table1[[#This Row],['# CM FP]]+Table1[[#This Row],['# CM FN]]</f>
        <v>246</v>
      </c>
      <c r="AJ1856" s="3">
        <f>Table1[[#This Row],['# CM TP]]+Table1[[#This Row],['# CM FP]]</f>
        <v>336</v>
      </c>
      <c r="AK1856" s="3">
        <f>Table1[[#This Row],['# CM TN]]+Table1[[#This Row],['# CM FN]]</f>
        <v>664</v>
      </c>
      <c r="AL1856" s="3">
        <f>Table1[[#This Row],[GT_T]]+Table1[[#This Row],[GT_F]]</f>
        <v>1000</v>
      </c>
      <c r="AM1856" s="3">
        <f>IFERROR((Table1[[#This Row],['# CM TP]]+Table1[[#This Row],['# CM TN]])/Table1[[#This Row],[GT_TOT]], 0)</f>
        <v>0.754</v>
      </c>
      <c r="AN1856" s="3">
        <f>IFERROR(((Table1[[#This Row],[GT_T]]*Table1[[#This Row],[GT_ML_P]]/Table1[[#This Row],[GT_TOT]])+(Table1[[#This Row],[GT_F]]*Table1[[#This Row],[GT_ML_N]]/Table1[[#This Row],[GT_TOT]]))/Table1[[#This Row],[GT_TOT]],0)</f>
        <v>0.416688</v>
      </c>
      <c r="AO1856" s="3">
        <f>(Table1[[#This Row],[OBS_ACC]]-Table1[[#This Row],[EXP_ACC]])/(1-Table1[[#This Row],[EXP_ACC]])</f>
        <v>0.57827029102778615</v>
      </c>
      <c r="AP1856" s="3">
        <f>Table1[[#This Row],['# CM TP]]+Table1[[#This Row],['# CM FN]]</f>
        <v>364</v>
      </c>
      <c r="AQ1856" s="3">
        <f>Table1[[#This Row],['# CM TN]]+Table1[[#This Row],['# CM FP]]</f>
        <v>636</v>
      </c>
      <c r="AR1856" s="2">
        <f>IFERROR(Table1[[#This Row],[NUM_T]]/(Table1[[#This Row],[NUM_T]]+Table1[[#This Row],[NUM_F]]),0)</f>
        <v>0.36399999999999999</v>
      </c>
      <c r="AS1856" s="2">
        <f>IFERROR(((LEN(Table1[[#This Row],[Predictors]])-LEN(SUBSTITUTE(Table1[[#This Row],[Predictors]],"_","")))/Table1[[#This Row],[NumPredictors]])-Table1[[#This Row],[P_se]],0)</f>
        <v>0.2</v>
      </c>
      <c r="AT1856" s="2">
        <f>IFERROR((LEN(Table1[[#This Row],[Predictors]])-LEN(SUBSTITUTE(Table1[[#This Row],[Predictors]],".","")))/Table1[[#This Row],[NumPredictors]],0)</f>
        <v>0.8</v>
      </c>
      <c r="AU18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6" s="2">
        <f>1-(Table1[[#This Row],[P_2gram]]+Table1[[#This Row],[P_order]]+Table1[[#This Row],[P_se]])</f>
        <v>0</v>
      </c>
    </row>
    <row r="1857" spans="1:48" x14ac:dyDescent="0.25">
      <c r="A1857">
        <v>22</v>
      </c>
      <c r="B1857" t="s">
        <v>645</v>
      </c>
      <c r="C1857" t="s">
        <v>190</v>
      </c>
      <c r="D1857" s="26" t="s">
        <v>1510</v>
      </c>
      <c r="E1857">
        <v>4000</v>
      </c>
      <c r="F18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57" t="s">
        <v>681</v>
      </c>
      <c r="H1857" s="3">
        <v>1</v>
      </c>
      <c r="I1857" s="1">
        <v>42795.357083333336</v>
      </c>
      <c r="J1857" s="3" t="s">
        <v>28</v>
      </c>
      <c r="K1857" s="1" t="s">
        <v>11</v>
      </c>
      <c r="L1857" t="str">
        <f>SUBSTITUTE(SUBSTITUTE(Table1[[#This Row],[PredictorSetsOrig]],"task","act"),"startend","se")</f>
        <v>2gram,order</v>
      </c>
      <c r="M1857" s="14" t="s">
        <v>438</v>
      </c>
      <c r="N1857" s="3">
        <v>5</v>
      </c>
      <c r="O1857" s="3">
        <f>IF(Table1[[#This Row],[Algorithm]]="None",0,IF(Table1[[#This Row],[NumPredictors]]&lt;=5,5,IF(Table1[[#This Row],[NumPredictors]]&lt;=10,10,IF(Table1[[#This Row],[NumPredictors]]&lt;=30,30,50))))</f>
        <v>5</v>
      </c>
      <c r="P1857" s="2">
        <v>0.754</v>
      </c>
      <c r="Q1857" s="2">
        <v>0.76300000000000001</v>
      </c>
      <c r="R1857">
        <v>51.779999999999703</v>
      </c>
      <c r="S1857">
        <v>3.5299999999997498</v>
      </c>
      <c r="T1857">
        <v>1.57000000000062</v>
      </c>
      <c r="U1857" s="3">
        <v>2.39716323797709</v>
      </c>
      <c r="V1857" s="17">
        <v>7.30761563701172</v>
      </c>
      <c r="W1857" s="22">
        <f>IFERROR(Table1[[#This Row],[MutualInformation]]/Table1[[#This Row],[MutualInformationPotential]],0)</f>
        <v>0.32803630582811472</v>
      </c>
      <c r="X1857" s="3">
        <v>0.161131374685963</v>
      </c>
      <c r="Y1857" s="3">
        <v>0.62240735263359004</v>
      </c>
      <c r="Z1857" s="3">
        <f>IFERROR(Table1[[#This Row],[MutualInformationVsOutcome]]/Table1[[#This Row],[MutualInformationVsOutcomePotential]],0)</f>
        <v>0.2588841118347468</v>
      </c>
      <c r="AA1857">
        <v>174</v>
      </c>
      <c r="AB1857">
        <v>580</v>
      </c>
      <c r="AC1857">
        <v>56</v>
      </c>
      <c r="AD1857">
        <v>190</v>
      </c>
      <c r="AE1857" s="3" t="s">
        <v>615</v>
      </c>
      <c r="AF18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857" s="17" t="str">
        <f>RIGHT(Table1[[#This Row],[AlgorithmFunc]],LEN(Table1[[#This Row],[AlgorithmFunc]])-16)</f>
        <v>ClusterDuplicates</v>
      </c>
      <c r="AH1857" s="3">
        <f>Table1[[#This Row],['# CM TP]]+Table1[[#This Row],['# CM TN]]</f>
        <v>754</v>
      </c>
      <c r="AI1857" s="3">
        <f>Table1[[#This Row],['# CM FP]]+Table1[[#This Row],['# CM FN]]</f>
        <v>246</v>
      </c>
      <c r="AJ1857" s="3">
        <f>Table1[[#This Row],['# CM TP]]+Table1[[#This Row],['# CM FP]]</f>
        <v>230</v>
      </c>
      <c r="AK1857" s="3">
        <f>Table1[[#This Row],['# CM TN]]+Table1[[#This Row],['# CM FN]]</f>
        <v>770</v>
      </c>
      <c r="AL1857" s="3">
        <f>Table1[[#This Row],[GT_T]]+Table1[[#This Row],[GT_F]]</f>
        <v>1000</v>
      </c>
      <c r="AM1857" s="3">
        <f>IFERROR((Table1[[#This Row],['# CM TP]]+Table1[[#This Row],['# CM TN]])/Table1[[#This Row],[GT_TOT]], 0)</f>
        <v>0.754</v>
      </c>
      <c r="AN1857" s="3">
        <f>IFERROR(((Table1[[#This Row],[GT_T]]*Table1[[#This Row],[GT_ML_P]]/Table1[[#This Row],[GT_TOT]])+(Table1[[#This Row],[GT_F]]*Table1[[#This Row],[GT_ML_N]]/Table1[[#This Row],[GT_TOT]]))/Table1[[#This Row],[GT_TOT]],0)</f>
        <v>0.36284</v>
      </c>
      <c r="AO1857" s="3">
        <f>(Table1[[#This Row],[OBS_ACC]]-Table1[[#This Row],[EXP_ACC]])/(1-Table1[[#This Row],[EXP_ACC]])</f>
        <v>0.61391173331659243</v>
      </c>
      <c r="AP1857" s="3">
        <f>Table1[[#This Row],['# CM TP]]+Table1[[#This Row],['# CM FN]]</f>
        <v>364</v>
      </c>
      <c r="AQ1857" s="3">
        <f>Table1[[#This Row],['# CM TN]]+Table1[[#This Row],['# CM FP]]</f>
        <v>636</v>
      </c>
      <c r="AR1857" s="2">
        <f>IFERROR(Table1[[#This Row],[NUM_T]]/(Table1[[#This Row],[NUM_T]]+Table1[[#This Row],[NUM_F]]),0)</f>
        <v>0.36399999999999999</v>
      </c>
      <c r="AS1857" s="2">
        <f>IFERROR(((LEN(Table1[[#This Row],[Predictors]])-LEN(SUBSTITUTE(Table1[[#This Row],[Predictors]],"_","")))/Table1[[#This Row],[NumPredictors]])-Table1[[#This Row],[P_se]],0)</f>
        <v>0.4</v>
      </c>
      <c r="AT1857" s="2">
        <f>IFERROR((LEN(Table1[[#This Row],[Predictors]])-LEN(SUBSTITUTE(Table1[[#This Row],[Predictors]],".","")))/Table1[[#This Row],[NumPredictors]],0)</f>
        <v>0.6</v>
      </c>
      <c r="AU18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7" s="2">
        <f>1-(Table1[[#This Row],[P_2gram]]+Table1[[#This Row],[P_order]]+Table1[[#This Row],[P_se]])</f>
        <v>0</v>
      </c>
    </row>
    <row r="1858" spans="1:48" x14ac:dyDescent="0.25">
      <c r="A1858">
        <v>44</v>
      </c>
      <c r="B1858" t="s">
        <v>645</v>
      </c>
      <c r="C1858" t="s">
        <v>190</v>
      </c>
      <c r="D1858" s="26" t="s">
        <v>1510</v>
      </c>
      <c r="E1858">
        <v>4000</v>
      </c>
      <c r="F18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58" t="s">
        <v>681</v>
      </c>
      <c r="H1858" s="3">
        <v>1</v>
      </c>
      <c r="I1858" s="1">
        <v>42795.404791666668</v>
      </c>
      <c r="J1858" s="3" t="s">
        <v>85</v>
      </c>
      <c r="K1858" s="1" t="s">
        <v>11</v>
      </c>
      <c r="L1858" t="str">
        <f>SUBSTITUTE(SUBSTITUTE(Table1[[#This Row],[PredictorSetsOrig]],"task","act"),"startend","se")</f>
        <v>2gram,order</v>
      </c>
      <c r="M1858" s="14" t="s">
        <v>438</v>
      </c>
      <c r="N1858" s="3">
        <v>5</v>
      </c>
      <c r="O1858" s="3">
        <f>IF(Table1[[#This Row],[Algorithm]]="None",0,IF(Table1[[#This Row],[NumPredictors]]&lt;=5,5,IF(Table1[[#This Row],[NumPredictors]]&lt;=10,10,IF(Table1[[#This Row],[NumPredictors]]&lt;=30,30,50))))</f>
        <v>5</v>
      </c>
      <c r="P1858" s="2">
        <v>0.754</v>
      </c>
      <c r="Q1858" s="2">
        <v>0.75933333333333297</v>
      </c>
      <c r="R1858">
        <v>3445.29</v>
      </c>
      <c r="S1858">
        <v>3.96999999999935</v>
      </c>
      <c r="T1858">
        <v>2.1700000000000701</v>
      </c>
      <c r="U1858" s="3">
        <v>2.3446266021184301</v>
      </c>
      <c r="V1858" s="17">
        <v>7.30761563701172</v>
      </c>
      <c r="W1858" s="22">
        <f>IFERROR(Table1[[#This Row],[MutualInformation]]/Table1[[#This Row],[MutualInformationPotential]],0)</f>
        <v>0.32084700654524445</v>
      </c>
      <c r="X1858" s="3">
        <v>0.17281834900656201</v>
      </c>
      <c r="Y1858" s="3">
        <v>0.62240735263359004</v>
      </c>
      <c r="Z1858" s="3">
        <f>IFERROR(Table1[[#This Row],[MutualInformationVsOutcome]]/Table1[[#This Row],[MutualInformationVsOutcomePotential]],0)</f>
        <v>0.2776611623807404</v>
      </c>
      <c r="AA1858">
        <v>212</v>
      </c>
      <c r="AB1858">
        <v>542</v>
      </c>
      <c r="AC1858">
        <v>94</v>
      </c>
      <c r="AD1858">
        <v>152</v>
      </c>
      <c r="AE1858" s="3" t="s">
        <v>684</v>
      </c>
      <c r="AF18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858" s="17" t="str">
        <f>RIGHT(Table1[[#This Row],[AlgorithmFunc]],LEN(Table1[[#This Row],[AlgorithmFunc]])-16)</f>
        <v>Blanket</v>
      </c>
      <c r="AH1858" s="3">
        <f>Table1[[#This Row],['# CM TP]]+Table1[[#This Row],['# CM TN]]</f>
        <v>754</v>
      </c>
      <c r="AI1858" s="3">
        <f>Table1[[#This Row],['# CM FP]]+Table1[[#This Row],['# CM FN]]</f>
        <v>246</v>
      </c>
      <c r="AJ1858" s="3">
        <f>Table1[[#This Row],['# CM TP]]+Table1[[#This Row],['# CM FP]]</f>
        <v>306</v>
      </c>
      <c r="AK1858" s="3">
        <f>Table1[[#This Row],['# CM TN]]+Table1[[#This Row],['# CM FN]]</f>
        <v>694</v>
      </c>
      <c r="AL1858" s="3">
        <f>Table1[[#This Row],[GT_T]]+Table1[[#This Row],[GT_F]]</f>
        <v>1000</v>
      </c>
      <c r="AM1858" s="3">
        <f>IFERROR((Table1[[#This Row],['# CM TP]]+Table1[[#This Row],['# CM TN]])/Table1[[#This Row],[GT_TOT]], 0)</f>
        <v>0.754</v>
      </c>
      <c r="AN1858" s="3">
        <f>IFERROR(((Table1[[#This Row],[GT_T]]*Table1[[#This Row],[GT_ML_P]]/Table1[[#This Row],[GT_TOT]])+(Table1[[#This Row],[GT_F]]*Table1[[#This Row],[GT_ML_N]]/Table1[[#This Row],[GT_TOT]]))/Table1[[#This Row],[GT_TOT]],0)</f>
        <v>0.40144799999999997</v>
      </c>
      <c r="AO1858" s="3">
        <f>(Table1[[#This Row],[OBS_ACC]]-Table1[[#This Row],[EXP_ACC]])/(1-Table1[[#This Row],[EXP_ACC]])</f>
        <v>0.58900813964367349</v>
      </c>
      <c r="AP1858" s="3">
        <f>Table1[[#This Row],['# CM TP]]+Table1[[#This Row],['# CM FN]]</f>
        <v>364</v>
      </c>
      <c r="AQ1858" s="3">
        <f>Table1[[#This Row],['# CM TN]]+Table1[[#This Row],['# CM FP]]</f>
        <v>636</v>
      </c>
      <c r="AR1858" s="2">
        <f>IFERROR(Table1[[#This Row],[NUM_T]]/(Table1[[#This Row],[NUM_T]]+Table1[[#This Row],[NUM_F]]),0)</f>
        <v>0.36399999999999999</v>
      </c>
      <c r="AS1858" s="2">
        <f>IFERROR(((LEN(Table1[[#This Row],[Predictors]])-LEN(SUBSTITUTE(Table1[[#This Row],[Predictors]],"_","")))/Table1[[#This Row],[NumPredictors]])-Table1[[#This Row],[P_se]],0)</f>
        <v>1</v>
      </c>
      <c r="AT1858" s="2">
        <f>IFERROR((LEN(Table1[[#This Row],[Predictors]])-LEN(SUBSTITUTE(Table1[[#This Row],[Predictors]],".","")))/Table1[[#This Row],[NumPredictors]],0)</f>
        <v>0</v>
      </c>
      <c r="AU18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8" s="2">
        <f>1-(Table1[[#This Row],[P_2gram]]+Table1[[#This Row],[P_order]]+Table1[[#This Row],[P_se]])</f>
        <v>0</v>
      </c>
    </row>
    <row r="1859" spans="1:48" x14ac:dyDescent="0.25">
      <c r="A1859">
        <v>21</v>
      </c>
      <c r="B1859" t="s">
        <v>645</v>
      </c>
      <c r="C1859" t="s">
        <v>942</v>
      </c>
      <c r="D1859" t="s">
        <v>1509</v>
      </c>
      <c r="E1859">
        <v>1143</v>
      </c>
      <c r="F18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859" t="s">
        <v>1525</v>
      </c>
      <c r="H1859" s="3">
        <v>1</v>
      </c>
      <c r="I1859" s="1">
        <v>43123.943368055552</v>
      </c>
      <c r="J1859" t="s">
        <v>1317</v>
      </c>
      <c r="K1859" t="s">
        <v>11</v>
      </c>
      <c r="L1859" t="str">
        <f>SUBSTITUTE(SUBSTITUTE(Table1[[#This Row],[PredictorSetsOrig]],"task","act"),"startend","se")</f>
        <v>order</v>
      </c>
      <c r="M1859" s="32" t="s">
        <v>436</v>
      </c>
      <c r="N1859" s="3">
        <v>30</v>
      </c>
      <c r="O1859" s="3">
        <f>IF(Table1[[#This Row],[Algorithm]]="None",0,IF(Table1[[#This Row],[NumPredictors]]&lt;=5,5,IF(Table1[[#This Row],[NumPredictors]]&lt;=10,10,IF(Table1[[#This Row],[NumPredictors]]&lt;=30,30,50))))</f>
        <v>30</v>
      </c>
      <c r="P1859" s="2">
        <v>0.74125874125874103</v>
      </c>
      <c r="Q1859" s="2">
        <v>0.770128354725788</v>
      </c>
      <c r="R1859">
        <v>26.479999999999599</v>
      </c>
      <c r="S1859">
        <v>2.9200000000000701</v>
      </c>
      <c r="T1859">
        <v>942.71000000000095</v>
      </c>
      <c r="U1859" s="3">
        <v>5.2875915880340001</v>
      </c>
      <c r="V1859" s="17"/>
      <c r="W1859" s="22">
        <f>IFERROR(Table1[[#This Row],[MutualInformation]]/Table1[[#This Row],[MutualInformationPotential]],0)</f>
        <v>0</v>
      </c>
      <c r="X1859" s="3">
        <v>0.39178573787438098</v>
      </c>
      <c r="Y1859" s="3"/>
      <c r="Z1859" s="3">
        <f>IFERROR(Table1[[#This Row],[MutualInformationVsOutcome]]/Table1[[#This Row],[MutualInformationVsOutcomePotential]],0)</f>
        <v>0</v>
      </c>
      <c r="AA1859">
        <v>41</v>
      </c>
      <c r="AB1859">
        <v>171</v>
      </c>
      <c r="AC1859">
        <v>14</v>
      </c>
      <c r="AD1859">
        <v>60</v>
      </c>
      <c r="AE1859" s="3" t="s">
        <v>1532</v>
      </c>
      <c r="AF185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59" s="17" t="str">
        <f>RIGHT(Table1[[#This Row],[AlgorithmFunc]],LEN(Table1[[#This Row],[AlgorithmFunc]])-16)</f>
        <v>ClusterMRMR</v>
      </c>
      <c r="AH1859" s="3">
        <f>Table1[[#This Row],['# CM TP]]+Table1[[#This Row],['# CM TN]]</f>
        <v>212</v>
      </c>
      <c r="AI1859" s="3">
        <f>Table1[[#This Row],['# CM FP]]+Table1[[#This Row],['# CM FN]]</f>
        <v>74</v>
      </c>
      <c r="AJ1859" s="3">
        <f>Table1[[#This Row],['# CM TP]]+Table1[[#This Row],['# CM FP]]</f>
        <v>55</v>
      </c>
      <c r="AK1859" s="3">
        <f>Table1[[#This Row],['# CM TN]]+Table1[[#This Row],['# CM FN]]</f>
        <v>231</v>
      </c>
      <c r="AL1859" s="3">
        <f>Table1[[#This Row],[GT_T]]+Table1[[#This Row],[GT_F]]</f>
        <v>286</v>
      </c>
      <c r="AM1859" s="3">
        <f>IFERROR((Table1[[#This Row],['# CM TP]]+Table1[[#This Row],['# CM TN]])/Table1[[#This Row],[GT_TOT]], 0)</f>
        <v>0.74125874125874125</v>
      </c>
      <c r="AN1859" s="3">
        <f>IFERROR(((Table1[[#This Row],[GT_T]]*Table1[[#This Row],[GT_ML_P]]/Table1[[#This Row],[GT_TOT]])+(Table1[[#This Row],[GT_F]]*Table1[[#This Row],[GT_ML_N]]/Table1[[#This Row],[GT_TOT]]))/Table1[[#This Row],[GT_TOT]],0)</f>
        <v>0.35153308230231306</v>
      </c>
      <c r="AO1859" s="3">
        <f>(Table1[[#This Row],[OBS_ACC]]-Table1[[#This Row],[EXP_ACC]])/(1-Table1[[#This Row],[EXP_ACC]])</f>
        <v>0.60099543757776852</v>
      </c>
      <c r="AP1859" s="3">
        <f>Table1[[#This Row],['# CM TP]]+Table1[[#This Row],['# CM FN]]</f>
        <v>101</v>
      </c>
      <c r="AQ1859" s="3">
        <f>Table1[[#This Row],['# CM TN]]+Table1[[#This Row],['# CM FP]]</f>
        <v>185</v>
      </c>
      <c r="AR1859" s="2">
        <f>IFERROR(Table1[[#This Row],[NUM_T]]/(Table1[[#This Row],[NUM_T]]+Table1[[#This Row],[NUM_F]]),0)</f>
        <v>0.35314685314685312</v>
      </c>
      <c r="AS1859" s="2">
        <f>IFERROR(((LEN(Table1[[#This Row],[Predictors]])-LEN(SUBSTITUTE(Table1[[#This Row],[Predictors]],"_","")))/Table1[[#This Row],[NumPredictors]])-Table1[[#This Row],[P_se]],0)</f>
        <v>0</v>
      </c>
      <c r="AT1859" s="2">
        <f>IFERROR((LEN(Table1[[#This Row],[Predictors]])-LEN(SUBSTITUTE(Table1[[#This Row],[Predictors]],".","")))/Table1[[#This Row],[NumPredictors]],0)</f>
        <v>1</v>
      </c>
      <c r="AU18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59" s="2">
        <f>1-(Table1[[#This Row],[P_2gram]]+Table1[[#This Row],[P_order]]+Table1[[#This Row],[P_se]])</f>
        <v>0</v>
      </c>
    </row>
    <row r="1860" spans="1:48" x14ac:dyDescent="0.25">
      <c r="A1860">
        <v>32</v>
      </c>
      <c r="B1860" t="s">
        <v>645</v>
      </c>
      <c r="C1860" t="s">
        <v>190</v>
      </c>
      <c r="D1860" s="26" t="s">
        <v>1510</v>
      </c>
      <c r="E1860">
        <v>4000</v>
      </c>
      <c r="F18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60" t="s">
        <v>1070</v>
      </c>
      <c r="H1860" s="3">
        <v>1</v>
      </c>
      <c r="I1860" s="1">
        <v>43118.811122685183</v>
      </c>
      <c r="J1860" t="s">
        <v>995</v>
      </c>
      <c r="K1860" t="s">
        <v>11</v>
      </c>
      <c r="L1860" t="str">
        <f>SUBSTITUTE(SUBSTITUTE(Table1[[#This Row],[PredictorSetsOrig]],"task","act"),"startend","se")</f>
        <v>order</v>
      </c>
      <c r="M1860" s="32" t="s">
        <v>436</v>
      </c>
      <c r="N1860" s="3">
        <v>10</v>
      </c>
      <c r="O1860" s="3">
        <f>IF(Table1[[#This Row],[Algorithm]]="None",0,IF(Table1[[#This Row],[NumPredictors]]&lt;=5,5,IF(Table1[[#This Row],[NumPredictors]]&lt;=10,10,IF(Table1[[#This Row],[NumPredictors]]&lt;=30,30,50))))</f>
        <v>10</v>
      </c>
      <c r="P1860" s="2">
        <v>0.754</v>
      </c>
      <c r="Q1860" s="2">
        <v>0.76466666666666705</v>
      </c>
      <c r="R1860">
        <v>0.84000000000003205</v>
      </c>
      <c r="S1860">
        <v>4.13</v>
      </c>
      <c r="T1860">
        <v>0.83000000000004104</v>
      </c>
      <c r="U1860" s="3">
        <v>2.9526784051004098</v>
      </c>
      <c r="V1860" s="17">
        <v>7.01301931468352</v>
      </c>
      <c r="W1860" s="22">
        <f>IFERROR(Table1[[#This Row],[MutualInformation]]/Table1[[#This Row],[MutualInformationPotential]],0)</f>
        <v>0.42102812962716857</v>
      </c>
      <c r="X1860" s="3">
        <v>0.16520724363344599</v>
      </c>
      <c r="Y1860" s="27">
        <v>0.56006170686872503</v>
      </c>
      <c r="Z1860" s="3">
        <f>IFERROR(Table1[[#This Row],[MutualInformationVsOutcome]]/Table1[[#This Row],[MutualInformationVsOutcomePotential]],0)</f>
        <v>0.29498043091914072</v>
      </c>
      <c r="AA1860">
        <v>221</v>
      </c>
      <c r="AB1860">
        <v>533</v>
      </c>
      <c r="AC1860">
        <v>103</v>
      </c>
      <c r="AD1860">
        <v>143</v>
      </c>
      <c r="AE1860" s="3" t="s">
        <v>1048</v>
      </c>
      <c r="AF18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860" s="17" t="str">
        <f>RIGHT(Table1[[#This Row],[AlgorithmFunc]],LEN(Table1[[#This Row],[AlgorithmFunc]])-16)</f>
        <v>ClusterInfluence</v>
      </c>
      <c r="AH1860" s="3">
        <f>Table1[[#This Row],['# CM TP]]+Table1[[#This Row],['# CM TN]]</f>
        <v>754</v>
      </c>
      <c r="AI1860" s="3">
        <f>Table1[[#This Row],['# CM FP]]+Table1[[#This Row],['# CM FN]]</f>
        <v>246</v>
      </c>
      <c r="AJ1860" s="3">
        <f>Table1[[#This Row],['# CM TP]]+Table1[[#This Row],['# CM FP]]</f>
        <v>324</v>
      </c>
      <c r="AK1860" s="3">
        <f>Table1[[#This Row],['# CM TN]]+Table1[[#This Row],['# CM FN]]</f>
        <v>676</v>
      </c>
      <c r="AL1860" s="3">
        <f>Table1[[#This Row],[GT_T]]+Table1[[#This Row],[GT_F]]</f>
        <v>1000</v>
      </c>
      <c r="AM1860" s="3">
        <f>IFERROR((Table1[[#This Row],['# CM TP]]+Table1[[#This Row],['# CM TN]])/Table1[[#This Row],[GT_TOT]], 0)</f>
        <v>0.754</v>
      </c>
      <c r="AN1860" s="3">
        <f>IFERROR(((Table1[[#This Row],[GT_T]]*Table1[[#This Row],[GT_ML_P]]/Table1[[#This Row],[GT_TOT]])+(Table1[[#This Row],[GT_F]]*Table1[[#This Row],[GT_ML_N]]/Table1[[#This Row],[GT_TOT]]))/Table1[[#This Row],[GT_TOT]],0)</f>
        <v>0.41059199999999996</v>
      </c>
      <c r="AO1860" s="3">
        <f>(Table1[[#This Row],[OBS_ACC]]-Table1[[#This Row],[EXP_ACC]])/(1-Table1[[#This Row],[EXP_ACC]])</f>
        <v>0.58263206471578266</v>
      </c>
      <c r="AP1860" s="3">
        <f>Table1[[#This Row],['# CM TP]]+Table1[[#This Row],['# CM FN]]</f>
        <v>364</v>
      </c>
      <c r="AQ1860" s="3">
        <f>Table1[[#This Row],['# CM TN]]+Table1[[#This Row],['# CM FP]]</f>
        <v>636</v>
      </c>
      <c r="AR1860" s="2">
        <f>IFERROR(Table1[[#This Row],[NUM_T]]/(Table1[[#This Row],[NUM_T]]+Table1[[#This Row],[NUM_F]]),0)</f>
        <v>0.36399999999999999</v>
      </c>
      <c r="AS1860" s="2">
        <f>IFERROR(((LEN(Table1[[#This Row],[Predictors]])-LEN(SUBSTITUTE(Table1[[#This Row],[Predictors]],"_","")))/Table1[[#This Row],[NumPredictors]])-Table1[[#This Row],[P_se]],0)</f>
        <v>0</v>
      </c>
      <c r="AT1860" s="2">
        <f>IFERROR((LEN(Table1[[#This Row],[Predictors]])-LEN(SUBSTITUTE(Table1[[#This Row],[Predictors]],".","")))/Table1[[#This Row],[NumPredictors]],0)</f>
        <v>1</v>
      </c>
      <c r="AU18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0" s="2">
        <f>1-(Table1[[#This Row],[P_2gram]]+Table1[[#This Row],[P_order]]+Table1[[#This Row],[P_se]])</f>
        <v>0</v>
      </c>
    </row>
    <row r="1861" spans="1:48" x14ac:dyDescent="0.25">
      <c r="A1861">
        <v>43</v>
      </c>
      <c r="B1861" t="s">
        <v>645</v>
      </c>
      <c r="C1861" t="s">
        <v>190</v>
      </c>
      <c r="D1861" s="26" t="s">
        <v>1510</v>
      </c>
      <c r="E1861">
        <v>4000</v>
      </c>
      <c r="F18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61" t="s">
        <v>1070</v>
      </c>
      <c r="H1861" s="3">
        <v>1</v>
      </c>
      <c r="I1861" s="1">
        <v>43118.811990740738</v>
      </c>
      <c r="J1861" t="s">
        <v>1007</v>
      </c>
      <c r="K1861" t="s">
        <v>11</v>
      </c>
      <c r="L1861" t="str">
        <f>SUBSTITUTE(SUBSTITUTE(Table1[[#This Row],[PredictorSetsOrig]],"task","act"),"startend","se")</f>
        <v>order</v>
      </c>
      <c r="M1861" s="32" t="s">
        <v>436</v>
      </c>
      <c r="N1861" s="3">
        <v>10</v>
      </c>
      <c r="O1861" s="3">
        <f>IF(Table1[[#This Row],[Algorithm]]="None",0,IF(Table1[[#This Row],[NumPredictors]]&lt;=5,5,IF(Table1[[#This Row],[NumPredictors]]&lt;=10,10,IF(Table1[[#This Row],[NumPredictors]]&lt;=30,30,50))))</f>
        <v>10</v>
      </c>
      <c r="P1861" s="2">
        <v>0.754</v>
      </c>
      <c r="Q1861" s="2">
        <v>0.76466666666666705</v>
      </c>
      <c r="R1861">
        <v>0.85999999999989996</v>
      </c>
      <c r="S1861">
        <v>4.18999999999994</v>
      </c>
      <c r="T1861">
        <v>0.87000000000000499</v>
      </c>
      <c r="U1861" s="3">
        <v>2.9526784051004098</v>
      </c>
      <c r="V1861" s="17">
        <v>7.01301931468352</v>
      </c>
      <c r="W1861" s="22">
        <f>IFERROR(Table1[[#This Row],[MutualInformation]]/Table1[[#This Row],[MutualInformationPotential]],0)</f>
        <v>0.42102812962716857</v>
      </c>
      <c r="X1861" s="3">
        <v>0.16520724363344599</v>
      </c>
      <c r="Y1861" s="27">
        <v>0.56006170686872503</v>
      </c>
      <c r="Z1861" s="3">
        <f>IFERROR(Table1[[#This Row],[MutualInformationVsOutcome]]/Table1[[#This Row],[MutualInformationVsOutcomePotential]],0)</f>
        <v>0.29498043091914072</v>
      </c>
      <c r="AA1861">
        <v>221</v>
      </c>
      <c r="AB1861">
        <v>533</v>
      </c>
      <c r="AC1861">
        <v>103</v>
      </c>
      <c r="AD1861">
        <v>143</v>
      </c>
      <c r="AE1861" s="3" t="s">
        <v>1048</v>
      </c>
      <c r="AF18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861" s="17" t="str">
        <f>RIGHT(Table1[[#This Row],[AlgorithmFunc]],LEN(Table1[[#This Row],[AlgorithmFunc]])-16)</f>
        <v>ClusterFisher</v>
      </c>
      <c r="AH1861" s="3">
        <f>Table1[[#This Row],['# CM TP]]+Table1[[#This Row],['# CM TN]]</f>
        <v>754</v>
      </c>
      <c r="AI1861" s="3">
        <f>Table1[[#This Row],['# CM FP]]+Table1[[#This Row],['# CM FN]]</f>
        <v>246</v>
      </c>
      <c r="AJ1861" s="3">
        <f>Table1[[#This Row],['# CM TP]]+Table1[[#This Row],['# CM FP]]</f>
        <v>324</v>
      </c>
      <c r="AK1861" s="3">
        <f>Table1[[#This Row],['# CM TN]]+Table1[[#This Row],['# CM FN]]</f>
        <v>676</v>
      </c>
      <c r="AL1861" s="3">
        <f>Table1[[#This Row],[GT_T]]+Table1[[#This Row],[GT_F]]</f>
        <v>1000</v>
      </c>
      <c r="AM1861" s="3">
        <f>IFERROR((Table1[[#This Row],['# CM TP]]+Table1[[#This Row],['# CM TN]])/Table1[[#This Row],[GT_TOT]], 0)</f>
        <v>0.754</v>
      </c>
      <c r="AN1861" s="3">
        <f>IFERROR(((Table1[[#This Row],[GT_T]]*Table1[[#This Row],[GT_ML_P]]/Table1[[#This Row],[GT_TOT]])+(Table1[[#This Row],[GT_F]]*Table1[[#This Row],[GT_ML_N]]/Table1[[#This Row],[GT_TOT]]))/Table1[[#This Row],[GT_TOT]],0)</f>
        <v>0.41059199999999996</v>
      </c>
      <c r="AO1861" s="3">
        <f>(Table1[[#This Row],[OBS_ACC]]-Table1[[#This Row],[EXP_ACC]])/(1-Table1[[#This Row],[EXP_ACC]])</f>
        <v>0.58263206471578266</v>
      </c>
      <c r="AP1861" s="3">
        <f>Table1[[#This Row],['# CM TP]]+Table1[[#This Row],['# CM FN]]</f>
        <v>364</v>
      </c>
      <c r="AQ1861" s="3">
        <f>Table1[[#This Row],['# CM TN]]+Table1[[#This Row],['# CM FP]]</f>
        <v>636</v>
      </c>
      <c r="AR1861" s="2">
        <f>IFERROR(Table1[[#This Row],[NUM_T]]/(Table1[[#This Row],[NUM_T]]+Table1[[#This Row],[NUM_F]]),0)</f>
        <v>0.36399999999999999</v>
      </c>
      <c r="AS1861" s="2">
        <f>IFERROR(((LEN(Table1[[#This Row],[Predictors]])-LEN(SUBSTITUTE(Table1[[#This Row],[Predictors]],"_","")))/Table1[[#This Row],[NumPredictors]])-Table1[[#This Row],[P_se]],0)</f>
        <v>0</v>
      </c>
      <c r="AT1861" s="2">
        <f>IFERROR((LEN(Table1[[#This Row],[Predictors]])-LEN(SUBSTITUTE(Table1[[#This Row],[Predictors]],".","")))/Table1[[#This Row],[NumPredictors]],0)</f>
        <v>1</v>
      </c>
      <c r="AU18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1" s="2">
        <f>1-(Table1[[#This Row],[P_2gram]]+Table1[[#This Row],[P_order]]+Table1[[#This Row],[P_se]])</f>
        <v>0</v>
      </c>
    </row>
    <row r="1862" spans="1:48" x14ac:dyDescent="0.25">
      <c r="A1862">
        <v>5</v>
      </c>
      <c r="B1862" t="s">
        <v>645</v>
      </c>
      <c r="C1862" t="s">
        <v>190</v>
      </c>
      <c r="D1862" s="26" t="s">
        <v>1510</v>
      </c>
      <c r="E1862">
        <v>4000</v>
      </c>
      <c r="F18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862" s="3">
        <v>1</v>
      </c>
      <c r="I1862" s="1">
        <v>42774.89403935185</v>
      </c>
      <c r="J1862" t="s">
        <v>159</v>
      </c>
      <c r="K1862" t="s">
        <v>11</v>
      </c>
      <c r="L1862" t="str">
        <f>SUBSTITUTE(SUBSTITUTE(Table1[[#This Row],[PredictorSetsOrig]],"task","act"),"startend","se")</f>
        <v>act,se,2gram,order</v>
      </c>
      <c r="M1862" s="14" t="s">
        <v>20</v>
      </c>
      <c r="N1862" s="3">
        <v>30</v>
      </c>
      <c r="O1862" s="3">
        <f>IF(Table1[[#This Row],[Algorithm]]="None",0,IF(Table1[[#This Row],[NumPredictors]]&lt;=5,5,IF(Table1[[#This Row],[NumPredictors]]&lt;=10,10,IF(Table1[[#This Row],[NumPredictors]]&lt;=30,30,50))))</f>
        <v>30</v>
      </c>
      <c r="P1862" s="2">
        <v>0.753</v>
      </c>
      <c r="Q1862" s="2">
        <v>0.82033333333333303</v>
      </c>
      <c r="R1862">
        <v>2352.0100000000002</v>
      </c>
      <c r="S1862">
        <v>7.8600000000005803</v>
      </c>
      <c r="T1862">
        <v>0.44999999999709001</v>
      </c>
      <c r="U1862" s="3">
        <v>5.9945937516429302</v>
      </c>
      <c r="V1862" s="17">
        <v>7.30761563701172</v>
      </c>
      <c r="W1862" s="22">
        <f>IFERROR(Table1[[#This Row],[MutualInformation]]/Table1[[#This Row],[MutualInformationPotential]],0)</f>
        <v>0.82032143580204508</v>
      </c>
      <c r="X1862" s="3">
        <v>0.550499027509739</v>
      </c>
      <c r="Y1862" s="3">
        <v>0.62240735263359004</v>
      </c>
      <c r="Z1862" s="3">
        <f>IFERROR(Table1[[#This Row],[MutualInformationVsOutcome]]/Table1[[#This Row],[MutualInformationVsOutcomePotential]],0)</f>
        <v>0.8844674234332458</v>
      </c>
      <c r="AA1862">
        <v>137</v>
      </c>
      <c r="AB1862">
        <v>616</v>
      </c>
      <c r="AC1862">
        <v>20</v>
      </c>
      <c r="AD1862">
        <v>227</v>
      </c>
      <c r="AE1862" s="3" t="s">
        <v>163</v>
      </c>
      <c r="AF18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862" s="17" t="str">
        <f>RIGHT(Table1[[#This Row],[AlgorithmFunc]],LEN(Table1[[#This Row],[AlgorithmFunc]])-16)</f>
        <v>LASSORepeated</v>
      </c>
      <c r="AH1862" s="3">
        <f>Table1[[#This Row],['# CM TP]]+Table1[[#This Row],['# CM TN]]</f>
        <v>753</v>
      </c>
      <c r="AI1862" s="3">
        <f>Table1[[#This Row],['# CM FP]]+Table1[[#This Row],['# CM FN]]</f>
        <v>247</v>
      </c>
      <c r="AJ1862" s="3">
        <f>Table1[[#This Row],['# CM TP]]+Table1[[#This Row],['# CM FP]]</f>
        <v>157</v>
      </c>
      <c r="AK1862" s="3">
        <f>Table1[[#This Row],['# CM TN]]+Table1[[#This Row],['# CM FN]]</f>
        <v>843</v>
      </c>
      <c r="AL1862" s="3">
        <f>Table1[[#This Row],[GT_T]]+Table1[[#This Row],[GT_F]]</f>
        <v>1000</v>
      </c>
      <c r="AM1862" s="3">
        <f>IFERROR((Table1[[#This Row],['# CM TP]]+Table1[[#This Row],['# CM TN]])/Table1[[#This Row],[GT_TOT]], 0)</f>
        <v>0.753</v>
      </c>
      <c r="AN1862" s="3">
        <f>IFERROR(((Table1[[#This Row],[GT_T]]*Table1[[#This Row],[GT_ML_P]]/Table1[[#This Row],[GT_TOT]])+(Table1[[#This Row],[GT_F]]*Table1[[#This Row],[GT_ML_N]]/Table1[[#This Row],[GT_TOT]]))/Table1[[#This Row],[GT_TOT]],0)</f>
        <v>0.32644200000000001</v>
      </c>
      <c r="AO1862" s="3">
        <f>(Table1[[#This Row],[OBS_ACC]]-Table1[[#This Row],[EXP_ACC]])/(1-Table1[[#This Row],[EXP_ACC]])</f>
        <v>0.63329067429976338</v>
      </c>
      <c r="AP1862" s="3">
        <f>Table1[[#This Row],['# CM TP]]+Table1[[#This Row],['# CM FN]]</f>
        <v>364</v>
      </c>
      <c r="AQ1862" s="3">
        <f>Table1[[#This Row],['# CM TN]]+Table1[[#This Row],['# CM FP]]</f>
        <v>636</v>
      </c>
      <c r="AR1862" s="2">
        <f>IFERROR(Table1[[#This Row],[NUM_T]]/(Table1[[#This Row],[NUM_T]]+Table1[[#This Row],[NUM_F]]),0)</f>
        <v>0.36399999999999999</v>
      </c>
      <c r="AS1862" s="2">
        <f>IFERROR(((LEN(Table1[[#This Row],[Predictors]])-LEN(SUBSTITUTE(Table1[[#This Row],[Predictors]],"_","")))/Table1[[#This Row],[NumPredictors]])-Table1[[#This Row],[P_se]],0)</f>
        <v>0.4</v>
      </c>
      <c r="AT1862" s="2">
        <f>IFERROR((LEN(Table1[[#This Row],[Predictors]])-LEN(SUBSTITUTE(Table1[[#This Row],[Predictors]],".","")))/Table1[[#This Row],[NumPredictors]],0)</f>
        <v>0.36666666666666664</v>
      </c>
      <c r="AU18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2" s="2">
        <f>1-(Table1[[#This Row],[P_2gram]]+Table1[[#This Row],[P_order]]+Table1[[#This Row],[P_se]])</f>
        <v>0.23333333333333339</v>
      </c>
    </row>
    <row r="1863" spans="1:48" x14ac:dyDescent="0.25">
      <c r="A1863">
        <v>7</v>
      </c>
      <c r="B1863" t="s">
        <v>645</v>
      </c>
      <c r="C1863" t="s">
        <v>190</v>
      </c>
      <c r="D1863" s="26" t="s">
        <v>1510</v>
      </c>
      <c r="E1863">
        <v>4000</v>
      </c>
      <c r="F18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863" s="3">
        <v>1</v>
      </c>
      <c r="I1863" s="1">
        <v>42774.925381944442</v>
      </c>
      <c r="J1863" t="s">
        <v>159</v>
      </c>
      <c r="K1863" t="s">
        <v>11</v>
      </c>
      <c r="L1863" t="str">
        <f>SUBSTITUTE(SUBSTITUTE(Table1[[#This Row],[PredictorSetsOrig]],"task","act"),"startend","se")</f>
        <v>act,2gram,order</v>
      </c>
      <c r="M1863" s="14" t="s">
        <v>24</v>
      </c>
      <c r="N1863" s="3">
        <v>30</v>
      </c>
      <c r="O1863" s="3">
        <f>IF(Table1[[#This Row],[Algorithm]]="None",0,IF(Table1[[#This Row],[NumPredictors]]&lt;=5,5,IF(Table1[[#This Row],[NumPredictors]]&lt;=10,10,IF(Table1[[#This Row],[NumPredictors]]&lt;=30,30,50))))</f>
        <v>30</v>
      </c>
      <c r="P1863" s="2">
        <v>0.753</v>
      </c>
      <c r="Q1863" s="2">
        <v>0.82399999999999995</v>
      </c>
      <c r="R1863">
        <v>2204.31</v>
      </c>
      <c r="S1863">
        <v>8.2799999999988394</v>
      </c>
      <c r="T1863">
        <v>0.5</v>
      </c>
      <c r="U1863" s="3">
        <v>6.0315184323934199</v>
      </c>
      <c r="V1863" s="17">
        <v>7.30761563701172</v>
      </c>
      <c r="W1863" s="22">
        <f>IFERROR(Table1[[#This Row],[MutualInformation]]/Table1[[#This Row],[MutualInformationPotential]],0)</f>
        <v>0.82537433986605646</v>
      </c>
      <c r="X1863" s="3">
        <v>0.55490837194724596</v>
      </c>
      <c r="Y1863" s="3">
        <v>0.62240735263359004</v>
      </c>
      <c r="Z1863" s="3">
        <f>IFERROR(Table1[[#This Row],[MutualInformationVsOutcome]]/Table1[[#This Row],[MutualInformationVsOutcomePotential]],0)</f>
        <v>0.89155176204018816</v>
      </c>
      <c r="AA1863">
        <v>141</v>
      </c>
      <c r="AB1863">
        <v>612</v>
      </c>
      <c r="AC1863">
        <v>24</v>
      </c>
      <c r="AD1863">
        <v>223</v>
      </c>
      <c r="AE1863" s="3" t="s">
        <v>165</v>
      </c>
      <c r="AF18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863" s="17" t="str">
        <f>RIGHT(Table1[[#This Row],[AlgorithmFunc]],LEN(Table1[[#This Row],[AlgorithmFunc]])-16)</f>
        <v>LASSORepeated</v>
      </c>
      <c r="AH1863" s="3">
        <f>Table1[[#This Row],['# CM TP]]+Table1[[#This Row],['# CM TN]]</f>
        <v>753</v>
      </c>
      <c r="AI1863" s="3">
        <f>Table1[[#This Row],['# CM FP]]+Table1[[#This Row],['# CM FN]]</f>
        <v>247</v>
      </c>
      <c r="AJ1863" s="3">
        <f>Table1[[#This Row],['# CM TP]]+Table1[[#This Row],['# CM FP]]</f>
        <v>165</v>
      </c>
      <c r="AK1863" s="3">
        <f>Table1[[#This Row],['# CM TN]]+Table1[[#This Row],['# CM FN]]</f>
        <v>835</v>
      </c>
      <c r="AL1863" s="3">
        <f>Table1[[#This Row],[GT_T]]+Table1[[#This Row],[GT_F]]</f>
        <v>1000</v>
      </c>
      <c r="AM1863" s="3">
        <f>IFERROR((Table1[[#This Row],['# CM TP]]+Table1[[#This Row],['# CM TN]])/Table1[[#This Row],[GT_TOT]], 0)</f>
        <v>0.753</v>
      </c>
      <c r="AN1863" s="3">
        <f>IFERROR(((Table1[[#This Row],[GT_T]]*Table1[[#This Row],[GT_ML_P]]/Table1[[#This Row],[GT_TOT]])+(Table1[[#This Row],[GT_F]]*Table1[[#This Row],[GT_ML_N]]/Table1[[#This Row],[GT_TOT]]))/Table1[[#This Row],[GT_TOT]],0)</f>
        <v>0.33049000000000001</v>
      </c>
      <c r="AO1863" s="3">
        <f>(Table1[[#This Row],[OBS_ACC]]-Table1[[#This Row],[EXP_ACC]])/(1-Table1[[#This Row],[EXP_ACC]])</f>
        <v>0.63107347164344063</v>
      </c>
      <c r="AP1863" s="3">
        <f>Table1[[#This Row],['# CM TP]]+Table1[[#This Row],['# CM FN]]</f>
        <v>364</v>
      </c>
      <c r="AQ1863" s="3">
        <f>Table1[[#This Row],['# CM TN]]+Table1[[#This Row],['# CM FP]]</f>
        <v>636</v>
      </c>
      <c r="AR1863" s="2">
        <f>IFERROR(Table1[[#This Row],[NUM_T]]/(Table1[[#This Row],[NUM_T]]+Table1[[#This Row],[NUM_F]]),0)</f>
        <v>0.36399999999999999</v>
      </c>
      <c r="AS1863" s="2">
        <f>IFERROR(((LEN(Table1[[#This Row],[Predictors]])-LEN(SUBSTITUTE(Table1[[#This Row],[Predictors]],"_","")))/Table1[[#This Row],[NumPredictors]])-Table1[[#This Row],[P_se]],0)</f>
        <v>0.33333333333333331</v>
      </c>
      <c r="AT1863" s="2">
        <f>IFERROR((LEN(Table1[[#This Row],[Predictors]])-LEN(SUBSTITUTE(Table1[[#This Row],[Predictors]],".","")))/Table1[[#This Row],[NumPredictors]],0)</f>
        <v>0.43333333333333335</v>
      </c>
      <c r="AU18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3" s="2">
        <f>1-(Table1[[#This Row],[P_2gram]]+Table1[[#This Row],[P_order]]+Table1[[#This Row],[P_se]])</f>
        <v>0.23333333333333339</v>
      </c>
    </row>
    <row r="1864" spans="1:48" x14ac:dyDescent="0.25">
      <c r="A1864">
        <v>11</v>
      </c>
      <c r="B1864" t="s">
        <v>645</v>
      </c>
      <c r="C1864" t="s">
        <v>190</v>
      </c>
      <c r="D1864" s="26" t="s">
        <v>1510</v>
      </c>
      <c r="E1864">
        <v>4000</v>
      </c>
      <c r="F18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64" t="s">
        <v>450</v>
      </c>
      <c r="H1864" s="3">
        <v>1</v>
      </c>
      <c r="I1864" s="1">
        <v>42784.563194444447</v>
      </c>
      <c r="J1864" t="s">
        <v>449</v>
      </c>
      <c r="K1864" t="s">
        <v>11</v>
      </c>
      <c r="L1864" t="str">
        <f>SUBSTITUTE(SUBSTITUTE(Table1[[#This Row],[PredictorSetsOrig]],"task","act"),"startend","se")</f>
        <v>2gram,order</v>
      </c>
      <c r="M1864" s="14" t="s">
        <v>438</v>
      </c>
      <c r="N1864" s="3">
        <v>10</v>
      </c>
      <c r="O1864" s="3">
        <f>IF(Table1[[#This Row],[Algorithm]]="None",0,IF(Table1[[#This Row],[NumPredictors]]&lt;=5,5,IF(Table1[[#This Row],[NumPredictors]]&lt;=10,10,IF(Table1[[#This Row],[NumPredictors]]&lt;=30,30,50))))</f>
        <v>10</v>
      </c>
      <c r="P1864" s="2">
        <v>0.753</v>
      </c>
      <c r="Q1864" s="2">
        <v>0.76733333299999995</v>
      </c>
      <c r="R1864">
        <v>1.2</v>
      </c>
      <c r="S1864">
        <v>4.1900000000000004</v>
      </c>
      <c r="T1864">
        <v>1.58</v>
      </c>
      <c r="U1864" s="3">
        <v>2.4818543289999999</v>
      </c>
      <c r="V1864" s="17">
        <v>7.30761563701172</v>
      </c>
      <c r="W1864" s="22">
        <f>IFERROR(Table1[[#This Row],[MutualInformation]]/Table1[[#This Row],[MutualInformationPotential]],0)</f>
        <v>0.3396257346144298</v>
      </c>
      <c r="X1864" s="3">
        <v>0.17029792925632201</v>
      </c>
      <c r="Y1864" s="3">
        <v>0.62240735263359004</v>
      </c>
      <c r="Z1864" s="3">
        <f>IFERROR(Table1[[#This Row],[MutualInformationVsOutcome]]/Table1[[#This Row],[MutualInformationVsOutcomePotential]],0)</f>
        <v>0.27361169262500029</v>
      </c>
      <c r="AA1864">
        <v>226</v>
      </c>
      <c r="AB1864">
        <v>527</v>
      </c>
      <c r="AC1864">
        <v>109</v>
      </c>
      <c r="AD1864">
        <v>138</v>
      </c>
      <c r="AE1864" s="3" t="s">
        <v>457</v>
      </c>
      <c r="AF18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64" s="17" t="str">
        <f>RIGHT(Table1[[#This Row],[AlgorithmFunc]],LEN(Table1[[#This Row],[AlgorithmFunc]])-16)</f>
        <v>MRMR</v>
      </c>
      <c r="AH1864" s="3">
        <f>Table1[[#This Row],['# CM TP]]+Table1[[#This Row],['# CM TN]]</f>
        <v>753</v>
      </c>
      <c r="AI1864" s="3">
        <f>Table1[[#This Row],['# CM FP]]+Table1[[#This Row],['# CM FN]]</f>
        <v>247</v>
      </c>
      <c r="AJ1864" s="3">
        <f>Table1[[#This Row],['# CM TP]]+Table1[[#This Row],['# CM FP]]</f>
        <v>335</v>
      </c>
      <c r="AK1864" s="3">
        <f>Table1[[#This Row],['# CM TN]]+Table1[[#This Row],['# CM FN]]</f>
        <v>665</v>
      </c>
      <c r="AL1864" s="3">
        <f>Table1[[#This Row],[GT_T]]+Table1[[#This Row],[GT_F]]</f>
        <v>1000</v>
      </c>
      <c r="AM1864" s="3">
        <f>IFERROR((Table1[[#This Row],['# CM TP]]+Table1[[#This Row],['# CM TN]])/Table1[[#This Row],[GT_TOT]], 0)</f>
        <v>0.753</v>
      </c>
      <c r="AN1864" s="3">
        <f>IFERROR(((Table1[[#This Row],[GT_T]]*Table1[[#This Row],[GT_ML_P]]/Table1[[#This Row],[GT_TOT]])+(Table1[[#This Row],[GT_F]]*Table1[[#This Row],[GT_ML_N]]/Table1[[#This Row],[GT_TOT]]))/Table1[[#This Row],[GT_TOT]],0)</f>
        <v>0.41650999999999999</v>
      </c>
      <c r="AO1864" s="3">
        <f>(Table1[[#This Row],[OBS_ACC]]-Table1[[#This Row],[EXP_ACC]])/(1-Table1[[#This Row],[EXP_ACC]])</f>
        <v>0.57668511885379348</v>
      </c>
      <c r="AP1864" s="3">
        <f>Table1[[#This Row],['# CM TP]]+Table1[[#This Row],['# CM FN]]</f>
        <v>364</v>
      </c>
      <c r="AQ1864" s="3">
        <f>Table1[[#This Row],['# CM TN]]+Table1[[#This Row],['# CM FP]]</f>
        <v>636</v>
      </c>
      <c r="AR1864" s="2">
        <f>IFERROR(Table1[[#This Row],[NUM_T]]/(Table1[[#This Row],[NUM_T]]+Table1[[#This Row],[NUM_F]]),0)</f>
        <v>0.36399999999999999</v>
      </c>
      <c r="AS1864" s="2">
        <f>IFERROR(((LEN(Table1[[#This Row],[Predictors]])-LEN(SUBSTITUTE(Table1[[#This Row],[Predictors]],"_","")))/Table1[[#This Row],[NumPredictors]])-Table1[[#This Row],[P_se]],0)</f>
        <v>0.2</v>
      </c>
      <c r="AT1864" s="2">
        <f>IFERROR((LEN(Table1[[#This Row],[Predictors]])-LEN(SUBSTITUTE(Table1[[#This Row],[Predictors]],".","")))/Table1[[#This Row],[NumPredictors]],0)</f>
        <v>0.8</v>
      </c>
      <c r="AU18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4" s="2">
        <f>1-(Table1[[#This Row],[P_2gram]]+Table1[[#This Row],[P_order]]+Table1[[#This Row],[P_se]])</f>
        <v>0</v>
      </c>
    </row>
    <row r="1865" spans="1:48" x14ac:dyDescent="0.25">
      <c r="A1865">
        <v>3</v>
      </c>
      <c r="B1865" t="s">
        <v>645</v>
      </c>
      <c r="C1865" t="s">
        <v>190</v>
      </c>
      <c r="D1865" s="26" t="s">
        <v>1510</v>
      </c>
      <c r="E1865">
        <v>4000</v>
      </c>
      <c r="F18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865" s="3">
        <v>1</v>
      </c>
      <c r="I1865" s="1">
        <v>42774.877083333333</v>
      </c>
      <c r="J1865" t="s">
        <v>159</v>
      </c>
      <c r="K1865" t="s">
        <v>11</v>
      </c>
      <c r="L1865" t="str">
        <f>SUBSTITUTE(SUBSTITUTE(Table1[[#This Row],[PredictorSetsOrig]],"task","act"),"startend","se")</f>
        <v>act,se,2gram</v>
      </c>
      <c r="M1865" s="14" t="s">
        <v>16</v>
      </c>
      <c r="N1865" s="3">
        <v>30</v>
      </c>
      <c r="O1865" s="3">
        <f>IF(Table1[[#This Row],[Algorithm]]="None",0,IF(Table1[[#This Row],[NumPredictors]]&lt;=5,5,IF(Table1[[#This Row],[NumPredictors]]&lt;=10,10,IF(Table1[[#This Row],[NumPredictors]]&lt;=30,30,50))))</f>
        <v>30</v>
      </c>
      <c r="P1865" s="2">
        <v>0.752</v>
      </c>
      <c r="Q1865" s="2">
        <v>0.81066666666666698</v>
      </c>
      <c r="R1865">
        <v>380.45999999999901</v>
      </c>
      <c r="S1865">
        <v>7.8700000000026202</v>
      </c>
      <c r="T1865">
        <v>0.219999999993888</v>
      </c>
      <c r="U1865" s="3">
        <v>5.95283863158798</v>
      </c>
      <c r="V1865" s="17">
        <v>7.30761563701172</v>
      </c>
      <c r="W1865" s="22">
        <f>IFERROR(Table1[[#This Row],[MutualInformation]]/Table1[[#This Row],[MutualInformationPotential]],0)</f>
        <v>0.81460751731904923</v>
      </c>
      <c r="X1865" s="3">
        <v>0.50240022509740201</v>
      </c>
      <c r="Y1865" s="3">
        <v>0.62240735263358904</v>
      </c>
      <c r="Z1865" s="3">
        <f>IFERROR(Table1[[#This Row],[MutualInformationVsOutcome]]/Table1[[#This Row],[MutualInformationVsOutcomePotential]],0)</f>
        <v>0.8071887694957306</v>
      </c>
      <c r="AA1865">
        <v>144</v>
      </c>
      <c r="AB1865">
        <v>608</v>
      </c>
      <c r="AC1865">
        <v>28</v>
      </c>
      <c r="AD1865">
        <v>220</v>
      </c>
      <c r="AE1865" s="3" t="s">
        <v>161</v>
      </c>
      <c r="AF18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865" s="17" t="str">
        <f>RIGHT(Table1[[#This Row],[AlgorithmFunc]],LEN(Table1[[#This Row],[AlgorithmFunc]])-16)</f>
        <v>LASSORepeated</v>
      </c>
      <c r="AH1865" s="3">
        <f>Table1[[#This Row],['# CM TP]]+Table1[[#This Row],['# CM TN]]</f>
        <v>752</v>
      </c>
      <c r="AI1865" s="3">
        <f>Table1[[#This Row],['# CM FP]]+Table1[[#This Row],['# CM FN]]</f>
        <v>248</v>
      </c>
      <c r="AJ1865" s="3">
        <f>Table1[[#This Row],['# CM TP]]+Table1[[#This Row],['# CM FP]]</f>
        <v>172</v>
      </c>
      <c r="AK1865" s="3">
        <f>Table1[[#This Row],['# CM TN]]+Table1[[#This Row],['# CM FN]]</f>
        <v>828</v>
      </c>
      <c r="AL1865" s="3">
        <f>Table1[[#This Row],[GT_T]]+Table1[[#This Row],[GT_F]]</f>
        <v>1000</v>
      </c>
      <c r="AM1865" s="3">
        <f>IFERROR((Table1[[#This Row],['# CM TP]]+Table1[[#This Row],['# CM TN]])/Table1[[#This Row],[GT_TOT]], 0)</f>
        <v>0.752</v>
      </c>
      <c r="AN1865" s="3">
        <f>IFERROR(((Table1[[#This Row],[GT_T]]*Table1[[#This Row],[GT_ML_P]]/Table1[[#This Row],[GT_TOT]])+(Table1[[#This Row],[GT_F]]*Table1[[#This Row],[GT_ML_N]]/Table1[[#This Row],[GT_TOT]]))/Table1[[#This Row],[GT_TOT]],0)</f>
        <v>0.33468799999999999</v>
      </c>
      <c r="AO1865" s="3">
        <f>(Table1[[#This Row],[OBS_ACC]]-Table1[[#This Row],[EXP_ACC]])/(1-Table1[[#This Row],[EXP_ACC]])</f>
        <v>0.62724255687557118</v>
      </c>
      <c r="AP1865" s="3">
        <f>Table1[[#This Row],['# CM TP]]+Table1[[#This Row],['# CM FN]]</f>
        <v>364</v>
      </c>
      <c r="AQ1865" s="3">
        <f>Table1[[#This Row],['# CM TN]]+Table1[[#This Row],['# CM FP]]</f>
        <v>636</v>
      </c>
      <c r="AR1865" s="2">
        <f>IFERROR(Table1[[#This Row],[NUM_T]]/(Table1[[#This Row],[NUM_T]]+Table1[[#This Row],[NUM_F]]),0)</f>
        <v>0.36399999999999999</v>
      </c>
      <c r="AS1865" s="2">
        <f>IFERROR(((LEN(Table1[[#This Row],[Predictors]])-LEN(SUBSTITUTE(Table1[[#This Row],[Predictors]],"_","")))/Table1[[#This Row],[NumPredictors]])-Table1[[#This Row],[P_se]],0)</f>
        <v>0.61111111111111105</v>
      </c>
      <c r="AT1865" s="2">
        <f>IFERROR((LEN(Table1[[#This Row],[Predictors]])-LEN(SUBSTITUTE(Table1[[#This Row],[Predictors]],".","")))/Table1[[#This Row],[NumPredictors]],0)</f>
        <v>0</v>
      </c>
      <c r="AU18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865" s="2">
        <f>1-(Table1[[#This Row],[P_2gram]]+Table1[[#This Row],[P_order]]+Table1[[#This Row],[P_se]])</f>
        <v>0.3666666666666667</v>
      </c>
    </row>
    <row r="1866" spans="1:48" x14ac:dyDescent="0.25">
      <c r="A1866">
        <v>5</v>
      </c>
      <c r="B1866" t="s">
        <v>645</v>
      </c>
      <c r="C1866" t="s">
        <v>190</v>
      </c>
      <c r="D1866" s="26" t="s">
        <v>1510</v>
      </c>
      <c r="E1866">
        <v>4000</v>
      </c>
      <c r="F18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866" s="3">
        <v>1</v>
      </c>
      <c r="I1866" s="1">
        <v>42775.368298611109</v>
      </c>
      <c r="J1866" t="s">
        <v>167</v>
      </c>
      <c r="K1866" t="s">
        <v>11</v>
      </c>
      <c r="L1866" t="str">
        <f>SUBSTITUTE(SUBSTITUTE(Table1[[#This Row],[PredictorSetsOrig]],"task","act"),"startend","se")</f>
        <v>act,se,2gram,order</v>
      </c>
      <c r="M1866" s="14" t="s">
        <v>20</v>
      </c>
      <c r="N1866" s="3">
        <v>30</v>
      </c>
      <c r="O1866" s="3">
        <f>IF(Table1[[#This Row],[Algorithm]]="None",0,IF(Table1[[#This Row],[NumPredictors]]&lt;=5,5,IF(Table1[[#This Row],[NumPredictors]]&lt;=10,10,IF(Table1[[#This Row],[NumPredictors]]&lt;=30,30,50))))</f>
        <v>30</v>
      </c>
      <c r="P1866" s="2">
        <v>0.752</v>
      </c>
      <c r="Q1866" s="2">
        <v>0.82633333333333303</v>
      </c>
      <c r="R1866">
        <v>2032.4</v>
      </c>
      <c r="S1866">
        <v>6.6499999999996398</v>
      </c>
      <c r="T1866">
        <v>0.36999999999989103</v>
      </c>
      <c r="U1866" s="3">
        <v>6.0147722511521202</v>
      </c>
      <c r="V1866" s="17">
        <v>7.30761563701172</v>
      </c>
      <c r="W1866" s="22">
        <f>IFERROR(Table1[[#This Row],[MutualInformation]]/Table1[[#This Row],[MutualInformationPotential]],0)</f>
        <v>0.82308273312685087</v>
      </c>
      <c r="X1866" s="3">
        <v>0.55252238076358795</v>
      </c>
      <c r="Y1866" s="3">
        <v>0.62240735263359004</v>
      </c>
      <c r="Z1866" s="3">
        <f>IFERROR(Table1[[#This Row],[MutualInformationVsOutcome]]/Table1[[#This Row],[MutualInformationVsOutcomePotential]],0)</f>
        <v>0.88771827393378622</v>
      </c>
      <c r="AA1866">
        <v>137</v>
      </c>
      <c r="AB1866">
        <v>615</v>
      </c>
      <c r="AC1866">
        <v>21</v>
      </c>
      <c r="AD1866">
        <v>227</v>
      </c>
      <c r="AE1866" s="3" t="s">
        <v>171</v>
      </c>
      <c r="AF18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866" s="17" t="str">
        <f>RIGHT(Table1[[#This Row],[AlgorithmFunc]],LEN(Table1[[#This Row],[AlgorithmFunc]])-16)</f>
        <v>LASSORepeated1se</v>
      </c>
      <c r="AH1866" s="3">
        <f>Table1[[#This Row],['# CM TP]]+Table1[[#This Row],['# CM TN]]</f>
        <v>752</v>
      </c>
      <c r="AI1866" s="3">
        <f>Table1[[#This Row],['# CM FP]]+Table1[[#This Row],['# CM FN]]</f>
        <v>248</v>
      </c>
      <c r="AJ1866" s="3">
        <f>Table1[[#This Row],['# CM TP]]+Table1[[#This Row],['# CM FP]]</f>
        <v>158</v>
      </c>
      <c r="AK1866" s="3">
        <f>Table1[[#This Row],['# CM TN]]+Table1[[#This Row],['# CM FN]]</f>
        <v>842</v>
      </c>
      <c r="AL1866" s="3">
        <f>Table1[[#This Row],[GT_T]]+Table1[[#This Row],[GT_F]]</f>
        <v>1000</v>
      </c>
      <c r="AM1866" s="3">
        <f>IFERROR((Table1[[#This Row],['# CM TP]]+Table1[[#This Row],['# CM TN]])/Table1[[#This Row],[GT_TOT]], 0)</f>
        <v>0.752</v>
      </c>
      <c r="AN1866" s="3">
        <f>IFERROR(((Table1[[#This Row],[GT_T]]*Table1[[#This Row],[GT_ML_P]]/Table1[[#This Row],[GT_TOT]])+(Table1[[#This Row],[GT_F]]*Table1[[#This Row],[GT_ML_N]]/Table1[[#This Row],[GT_TOT]]))/Table1[[#This Row],[GT_TOT]],0)</f>
        <v>0.32763199999999998</v>
      </c>
      <c r="AO1866" s="3">
        <f>(Table1[[#This Row],[OBS_ACC]]-Table1[[#This Row],[EXP_ACC]])/(1-Table1[[#This Row],[EXP_ACC]])</f>
        <v>0.6311543678461794</v>
      </c>
      <c r="AP1866" s="3">
        <f>Table1[[#This Row],['# CM TP]]+Table1[[#This Row],['# CM FN]]</f>
        <v>364</v>
      </c>
      <c r="AQ1866" s="3">
        <f>Table1[[#This Row],['# CM TN]]+Table1[[#This Row],['# CM FP]]</f>
        <v>636</v>
      </c>
      <c r="AR1866" s="2">
        <f>IFERROR(Table1[[#This Row],[NUM_T]]/(Table1[[#This Row],[NUM_T]]+Table1[[#This Row],[NUM_F]]),0)</f>
        <v>0.36399999999999999</v>
      </c>
      <c r="AS1866" s="2">
        <f>IFERROR(((LEN(Table1[[#This Row],[Predictors]])-LEN(SUBSTITUTE(Table1[[#This Row],[Predictors]],"_","")))/Table1[[#This Row],[NumPredictors]])-Table1[[#This Row],[P_se]],0)</f>
        <v>0.3</v>
      </c>
      <c r="AT1866" s="2">
        <f>IFERROR((LEN(Table1[[#This Row],[Predictors]])-LEN(SUBSTITUTE(Table1[[#This Row],[Predictors]],".","")))/Table1[[#This Row],[NumPredictors]],0)</f>
        <v>0.46666666666666667</v>
      </c>
      <c r="AU18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6" s="2">
        <f>1-(Table1[[#This Row],[P_2gram]]+Table1[[#This Row],[P_order]]+Table1[[#This Row],[P_se]])</f>
        <v>0.23333333333333339</v>
      </c>
    </row>
    <row r="1867" spans="1:48" x14ac:dyDescent="0.25">
      <c r="A1867">
        <v>7</v>
      </c>
      <c r="B1867" t="s">
        <v>645</v>
      </c>
      <c r="C1867" t="s">
        <v>190</v>
      </c>
      <c r="D1867" s="26" t="s">
        <v>1510</v>
      </c>
      <c r="E1867">
        <v>4000</v>
      </c>
      <c r="F18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867" s="3">
        <v>1</v>
      </c>
      <c r="I1867" s="1">
        <v>42775.395381944443</v>
      </c>
      <c r="J1867" t="s">
        <v>167</v>
      </c>
      <c r="K1867" t="s">
        <v>11</v>
      </c>
      <c r="L1867" t="str">
        <f>SUBSTITUTE(SUBSTITUTE(Table1[[#This Row],[PredictorSetsOrig]],"task","act"),"startend","se")</f>
        <v>act,2gram,order</v>
      </c>
      <c r="M1867" s="14" t="s">
        <v>24</v>
      </c>
      <c r="N1867" s="3">
        <v>30</v>
      </c>
      <c r="O1867" s="3">
        <f>IF(Table1[[#This Row],[Algorithm]]="None",0,IF(Table1[[#This Row],[NumPredictors]]&lt;=5,5,IF(Table1[[#This Row],[NumPredictors]]&lt;=10,10,IF(Table1[[#This Row],[NumPredictors]]&lt;=30,30,50))))</f>
        <v>30</v>
      </c>
      <c r="P1867" s="2">
        <v>0.752</v>
      </c>
      <c r="Q1867" s="2">
        <v>0.82633333333333303</v>
      </c>
      <c r="R1867">
        <v>1905.92</v>
      </c>
      <c r="S1867">
        <v>6.7700000000004401</v>
      </c>
      <c r="T1867">
        <v>0.36999999999989103</v>
      </c>
      <c r="U1867" s="3">
        <v>6.0147722511521202</v>
      </c>
      <c r="V1867" s="17">
        <v>7.30761563701172</v>
      </c>
      <c r="W1867" s="22">
        <f>IFERROR(Table1[[#This Row],[MutualInformation]]/Table1[[#This Row],[MutualInformationPotential]],0)</f>
        <v>0.82308273312685087</v>
      </c>
      <c r="X1867" s="3">
        <v>0.55252238076358795</v>
      </c>
      <c r="Y1867" s="3">
        <v>0.62240735263359004</v>
      </c>
      <c r="Z1867" s="3">
        <f>IFERROR(Table1[[#This Row],[MutualInformationVsOutcome]]/Table1[[#This Row],[MutualInformationVsOutcomePotential]],0)</f>
        <v>0.88771827393378622</v>
      </c>
      <c r="AA1867">
        <v>137</v>
      </c>
      <c r="AB1867">
        <v>615</v>
      </c>
      <c r="AC1867">
        <v>21</v>
      </c>
      <c r="AD1867">
        <v>227</v>
      </c>
      <c r="AE1867" s="3" t="s">
        <v>171</v>
      </c>
      <c r="AF18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867" s="17" t="str">
        <f>RIGHT(Table1[[#This Row],[AlgorithmFunc]],LEN(Table1[[#This Row],[AlgorithmFunc]])-16)</f>
        <v>LASSORepeated1se</v>
      </c>
      <c r="AH1867" s="3">
        <f>Table1[[#This Row],['# CM TP]]+Table1[[#This Row],['# CM TN]]</f>
        <v>752</v>
      </c>
      <c r="AI1867" s="3">
        <f>Table1[[#This Row],['# CM FP]]+Table1[[#This Row],['# CM FN]]</f>
        <v>248</v>
      </c>
      <c r="AJ1867" s="3">
        <f>Table1[[#This Row],['# CM TP]]+Table1[[#This Row],['# CM FP]]</f>
        <v>158</v>
      </c>
      <c r="AK1867" s="3">
        <f>Table1[[#This Row],['# CM TN]]+Table1[[#This Row],['# CM FN]]</f>
        <v>842</v>
      </c>
      <c r="AL1867" s="3">
        <f>Table1[[#This Row],[GT_T]]+Table1[[#This Row],[GT_F]]</f>
        <v>1000</v>
      </c>
      <c r="AM1867" s="3">
        <f>IFERROR((Table1[[#This Row],['# CM TP]]+Table1[[#This Row],['# CM TN]])/Table1[[#This Row],[GT_TOT]], 0)</f>
        <v>0.752</v>
      </c>
      <c r="AN1867" s="3">
        <f>IFERROR(((Table1[[#This Row],[GT_T]]*Table1[[#This Row],[GT_ML_P]]/Table1[[#This Row],[GT_TOT]])+(Table1[[#This Row],[GT_F]]*Table1[[#This Row],[GT_ML_N]]/Table1[[#This Row],[GT_TOT]]))/Table1[[#This Row],[GT_TOT]],0)</f>
        <v>0.32763199999999998</v>
      </c>
      <c r="AO1867" s="3">
        <f>(Table1[[#This Row],[OBS_ACC]]-Table1[[#This Row],[EXP_ACC]])/(1-Table1[[#This Row],[EXP_ACC]])</f>
        <v>0.6311543678461794</v>
      </c>
      <c r="AP1867" s="3">
        <f>Table1[[#This Row],['# CM TP]]+Table1[[#This Row],['# CM FN]]</f>
        <v>364</v>
      </c>
      <c r="AQ1867" s="3">
        <f>Table1[[#This Row],['# CM TN]]+Table1[[#This Row],['# CM FP]]</f>
        <v>636</v>
      </c>
      <c r="AR1867" s="2">
        <f>IFERROR(Table1[[#This Row],[NUM_T]]/(Table1[[#This Row],[NUM_T]]+Table1[[#This Row],[NUM_F]]),0)</f>
        <v>0.36399999999999999</v>
      </c>
      <c r="AS1867" s="2">
        <f>IFERROR(((LEN(Table1[[#This Row],[Predictors]])-LEN(SUBSTITUTE(Table1[[#This Row],[Predictors]],"_","")))/Table1[[#This Row],[NumPredictors]])-Table1[[#This Row],[P_se]],0)</f>
        <v>0.3</v>
      </c>
      <c r="AT1867" s="2">
        <f>IFERROR((LEN(Table1[[#This Row],[Predictors]])-LEN(SUBSTITUTE(Table1[[#This Row],[Predictors]],".","")))/Table1[[#This Row],[NumPredictors]],0)</f>
        <v>0.46666666666666667</v>
      </c>
      <c r="AU18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7" s="2">
        <f>1-(Table1[[#This Row],[P_2gram]]+Table1[[#This Row],[P_order]]+Table1[[#This Row],[P_se]])</f>
        <v>0.23333333333333339</v>
      </c>
    </row>
    <row r="1868" spans="1:48" x14ac:dyDescent="0.25">
      <c r="A1868" s="26">
        <v>26</v>
      </c>
      <c r="B1868" t="s">
        <v>645</v>
      </c>
      <c r="C1868" s="26" t="s">
        <v>190</v>
      </c>
      <c r="D1868" s="26" t="s">
        <v>1510</v>
      </c>
      <c r="E1868" s="26">
        <v>4000</v>
      </c>
      <c r="F18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68" s="26" t="s">
        <v>483</v>
      </c>
      <c r="H1868" s="27">
        <v>1</v>
      </c>
      <c r="I1868" s="28">
        <v>42784.855000000003</v>
      </c>
      <c r="J1868" s="26" t="s">
        <v>484</v>
      </c>
      <c r="K1868" s="26" t="s">
        <v>11</v>
      </c>
      <c r="L1868" t="str">
        <f>SUBSTITUTE(SUBSTITUTE(Table1[[#This Row],[PredictorSetsOrig]],"task","act"),"startend","se")</f>
        <v>act,se,order</v>
      </c>
      <c r="M1868" s="14" t="s">
        <v>18</v>
      </c>
      <c r="N1868" s="27">
        <v>5</v>
      </c>
      <c r="O1868" s="27">
        <f>IF(Table1[[#This Row],[Algorithm]]="None",0,IF(Table1[[#This Row],[NumPredictors]]&lt;=5,5,IF(Table1[[#This Row],[NumPredictors]]&lt;=10,10,IF(Table1[[#This Row],[NumPredictors]]&lt;=30,30,50))))</f>
        <v>5</v>
      </c>
      <c r="P1868" s="29">
        <v>0.752</v>
      </c>
      <c r="Q1868" s="29">
        <v>0.76566666666666705</v>
      </c>
      <c r="R1868" s="26">
        <v>0.62000000000000499</v>
      </c>
      <c r="S1868" s="26">
        <v>3.3599999999999599</v>
      </c>
      <c r="T1868" s="26">
        <v>0.90999999999996795</v>
      </c>
      <c r="U1868" s="27">
        <v>1.6373645020963301</v>
      </c>
      <c r="V1868" s="17">
        <v>7.28892414629368</v>
      </c>
      <c r="W1868" s="22">
        <f>IFERROR(Table1[[#This Row],[MutualInformation]]/Table1[[#This Row],[MutualInformationPotential]],0)</f>
        <v>0.22463733594057333</v>
      </c>
      <c r="X1868" s="27">
        <v>0.16028241811997901</v>
      </c>
      <c r="Y1868" s="3">
        <v>0.62004340356102405</v>
      </c>
      <c r="Z1868" s="27">
        <f>IFERROR(Table1[[#This Row],[MutualInformationVsOutcome]]/Table1[[#This Row],[MutualInformationVsOutcomePotential]],0)</f>
        <v>0.25850193260576182</v>
      </c>
      <c r="AA1868" s="26">
        <v>225</v>
      </c>
      <c r="AB1868" s="26">
        <v>527</v>
      </c>
      <c r="AC1868" s="26">
        <v>109</v>
      </c>
      <c r="AD1868" s="26">
        <v>139</v>
      </c>
      <c r="AE1868" s="27" t="s">
        <v>504</v>
      </c>
      <c r="AF18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68" s="17" t="str">
        <f>RIGHT(Table1[[#This Row],[AlgorithmFunc]],LEN(Table1[[#This Row],[AlgorithmFunc]])-16)</f>
        <v>MRMREnsemble5</v>
      </c>
      <c r="AH1868" s="27">
        <f>Table1[[#This Row],['# CM TP]]+Table1[[#This Row],['# CM TN]]</f>
        <v>752</v>
      </c>
      <c r="AI1868" s="27">
        <f>Table1[[#This Row],['# CM FP]]+Table1[[#This Row],['# CM FN]]</f>
        <v>248</v>
      </c>
      <c r="AJ1868" s="27">
        <f>Table1[[#This Row],['# CM TP]]+Table1[[#This Row],['# CM FP]]</f>
        <v>334</v>
      </c>
      <c r="AK1868" s="27">
        <f>Table1[[#This Row],['# CM TN]]+Table1[[#This Row],['# CM FN]]</f>
        <v>666</v>
      </c>
      <c r="AL1868" s="27">
        <f>Table1[[#This Row],[GT_T]]+Table1[[#This Row],[GT_F]]</f>
        <v>1000</v>
      </c>
      <c r="AM1868" s="27">
        <f>IFERROR((Table1[[#This Row],['# CM TP]]+Table1[[#This Row],['# CM TN]])/Table1[[#This Row],[GT_TOT]], 0)</f>
        <v>0.752</v>
      </c>
      <c r="AN1868" s="27">
        <f>IFERROR(((Table1[[#This Row],[GT_T]]*Table1[[#This Row],[GT_ML_P]]/Table1[[#This Row],[GT_TOT]])+(Table1[[#This Row],[GT_F]]*Table1[[#This Row],[GT_ML_N]]/Table1[[#This Row],[GT_TOT]]))/Table1[[#This Row],[GT_TOT]],0)</f>
        <v>0.41633600000000004</v>
      </c>
      <c r="AO1868" s="27">
        <f>(Table1[[#This Row],[OBS_ACC]]-Table1[[#This Row],[EXP_ACC]])/(1-Table1[[#This Row],[EXP_ACC]])</f>
        <v>0.57509800158995583</v>
      </c>
      <c r="AP1868" s="27">
        <f>Table1[[#This Row],['# CM TP]]+Table1[[#This Row],['# CM FN]]</f>
        <v>364</v>
      </c>
      <c r="AQ1868" s="27">
        <f>Table1[[#This Row],['# CM TN]]+Table1[[#This Row],['# CM FP]]</f>
        <v>636</v>
      </c>
      <c r="AR1868" s="29">
        <f>IFERROR(Table1[[#This Row],[NUM_T]]/(Table1[[#This Row],[NUM_T]]+Table1[[#This Row],[NUM_F]]),0)</f>
        <v>0.36399999999999999</v>
      </c>
      <c r="AS1868" s="29">
        <f>IFERROR(((LEN(Table1[[#This Row],[Predictors]])-LEN(SUBSTITUTE(Table1[[#This Row],[Predictors]],"_","")))/Table1[[#This Row],[NumPredictors]])-Table1[[#This Row],[P_se]],0)</f>
        <v>0</v>
      </c>
      <c r="AT1868" s="29">
        <f>IFERROR((LEN(Table1[[#This Row],[Predictors]])-LEN(SUBSTITUTE(Table1[[#This Row],[Predictors]],".","")))/Table1[[#This Row],[NumPredictors]],0)</f>
        <v>0.8</v>
      </c>
      <c r="AU186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8" s="29">
        <f>1-(Table1[[#This Row],[P_2gram]]+Table1[[#This Row],[P_order]]+Table1[[#This Row],[P_se]])</f>
        <v>0.19999999999999996</v>
      </c>
    </row>
    <row r="1869" spans="1:48" x14ac:dyDescent="0.25">
      <c r="A1869">
        <v>27</v>
      </c>
      <c r="B1869" t="s">
        <v>645</v>
      </c>
      <c r="C1869" t="s">
        <v>190</v>
      </c>
      <c r="D1869" s="26" t="s">
        <v>1510</v>
      </c>
      <c r="E1869">
        <v>4000</v>
      </c>
      <c r="F18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69" t="s">
        <v>483</v>
      </c>
      <c r="H1869" s="3">
        <v>1</v>
      </c>
      <c r="I1869" s="1">
        <v>42784.855057870373</v>
      </c>
      <c r="J1869" t="s">
        <v>484</v>
      </c>
      <c r="K1869" t="s">
        <v>11</v>
      </c>
      <c r="L1869" t="str">
        <f>SUBSTITUTE(SUBSTITUTE(Table1[[#This Row],[PredictorSetsOrig]],"task","act"),"startend","se")</f>
        <v>act,se,2gram,order</v>
      </c>
      <c r="M1869" s="14" t="s">
        <v>20</v>
      </c>
      <c r="N1869" s="3">
        <v>5</v>
      </c>
      <c r="O1869" s="3">
        <f>IF(Table1[[#This Row],[Algorithm]]="None",0,IF(Table1[[#This Row],[NumPredictors]]&lt;=5,5,IF(Table1[[#This Row],[NumPredictors]]&lt;=10,10,IF(Table1[[#This Row],[NumPredictors]]&lt;=30,30,50))))</f>
        <v>5</v>
      </c>
      <c r="P1869" s="2">
        <v>0.752</v>
      </c>
      <c r="Q1869" s="2">
        <v>0.76566666666666705</v>
      </c>
      <c r="R1869">
        <v>1.08000000000004</v>
      </c>
      <c r="S1869">
        <v>3.3600000000000101</v>
      </c>
      <c r="T1869">
        <v>1.69</v>
      </c>
      <c r="U1869" s="3">
        <v>1.6373645020963301</v>
      </c>
      <c r="V1869" s="17">
        <v>7.30761563701172</v>
      </c>
      <c r="W1869" s="22">
        <f>IFERROR(Table1[[#This Row],[MutualInformation]]/Table1[[#This Row],[MutualInformationPotential]],0)</f>
        <v>0.22406275636657491</v>
      </c>
      <c r="X1869" s="3">
        <v>0.16028241811997901</v>
      </c>
      <c r="Y1869" s="3">
        <v>0.62240735263359004</v>
      </c>
      <c r="Z1869" s="3">
        <f>IFERROR(Table1[[#This Row],[MutualInformationVsOutcome]]/Table1[[#This Row],[MutualInformationVsOutcomePotential]],0)</f>
        <v>0.25752012318263368</v>
      </c>
      <c r="AA1869">
        <v>225</v>
      </c>
      <c r="AB1869">
        <v>527</v>
      </c>
      <c r="AC1869">
        <v>109</v>
      </c>
      <c r="AD1869">
        <v>139</v>
      </c>
      <c r="AE1869" s="3" t="s">
        <v>504</v>
      </c>
      <c r="AF18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69" s="17" t="str">
        <f>RIGHT(Table1[[#This Row],[AlgorithmFunc]],LEN(Table1[[#This Row],[AlgorithmFunc]])-16)</f>
        <v>MRMREnsemble5</v>
      </c>
      <c r="AH1869" s="3">
        <f>Table1[[#This Row],['# CM TP]]+Table1[[#This Row],['# CM TN]]</f>
        <v>752</v>
      </c>
      <c r="AI1869" s="3">
        <f>Table1[[#This Row],['# CM FP]]+Table1[[#This Row],['# CM FN]]</f>
        <v>248</v>
      </c>
      <c r="AJ1869" s="3">
        <f>Table1[[#This Row],['# CM TP]]+Table1[[#This Row],['# CM FP]]</f>
        <v>334</v>
      </c>
      <c r="AK1869" s="3">
        <f>Table1[[#This Row],['# CM TN]]+Table1[[#This Row],['# CM FN]]</f>
        <v>666</v>
      </c>
      <c r="AL1869" s="3">
        <f>Table1[[#This Row],[GT_T]]+Table1[[#This Row],[GT_F]]</f>
        <v>1000</v>
      </c>
      <c r="AM1869" s="3">
        <f>IFERROR((Table1[[#This Row],['# CM TP]]+Table1[[#This Row],['# CM TN]])/Table1[[#This Row],[GT_TOT]], 0)</f>
        <v>0.752</v>
      </c>
      <c r="AN1869" s="3">
        <f>IFERROR(((Table1[[#This Row],[GT_T]]*Table1[[#This Row],[GT_ML_P]]/Table1[[#This Row],[GT_TOT]])+(Table1[[#This Row],[GT_F]]*Table1[[#This Row],[GT_ML_N]]/Table1[[#This Row],[GT_TOT]]))/Table1[[#This Row],[GT_TOT]],0)</f>
        <v>0.41633600000000004</v>
      </c>
      <c r="AO1869" s="3">
        <f>(Table1[[#This Row],[OBS_ACC]]-Table1[[#This Row],[EXP_ACC]])/(1-Table1[[#This Row],[EXP_ACC]])</f>
        <v>0.57509800158995583</v>
      </c>
      <c r="AP1869" s="3">
        <f>Table1[[#This Row],['# CM TP]]+Table1[[#This Row],['# CM FN]]</f>
        <v>364</v>
      </c>
      <c r="AQ1869" s="3">
        <f>Table1[[#This Row],['# CM TN]]+Table1[[#This Row],['# CM FP]]</f>
        <v>636</v>
      </c>
      <c r="AR1869" s="2">
        <f>IFERROR(Table1[[#This Row],[NUM_T]]/(Table1[[#This Row],[NUM_T]]+Table1[[#This Row],[NUM_F]]),0)</f>
        <v>0.36399999999999999</v>
      </c>
      <c r="AS1869" s="2">
        <f>IFERROR(((LEN(Table1[[#This Row],[Predictors]])-LEN(SUBSTITUTE(Table1[[#This Row],[Predictors]],"_","")))/Table1[[#This Row],[NumPredictors]])-Table1[[#This Row],[P_se]],0)</f>
        <v>0</v>
      </c>
      <c r="AT1869" s="2">
        <f>IFERROR((LEN(Table1[[#This Row],[Predictors]])-LEN(SUBSTITUTE(Table1[[#This Row],[Predictors]],".","")))/Table1[[#This Row],[NumPredictors]],0)</f>
        <v>0.8</v>
      </c>
      <c r="AU18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69" s="2">
        <f>1-(Table1[[#This Row],[P_2gram]]+Table1[[#This Row],[P_order]]+Table1[[#This Row],[P_se]])</f>
        <v>0.19999999999999996</v>
      </c>
    </row>
    <row r="1870" spans="1:48" x14ac:dyDescent="0.25">
      <c r="A1870">
        <v>29</v>
      </c>
      <c r="B1870" t="s">
        <v>645</v>
      </c>
      <c r="C1870" t="s">
        <v>190</v>
      </c>
      <c r="D1870" s="26" t="s">
        <v>1510</v>
      </c>
      <c r="E1870">
        <v>4000</v>
      </c>
      <c r="F18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70" t="s">
        <v>483</v>
      </c>
      <c r="H1870" s="3">
        <v>1</v>
      </c>
      <c r="I1870" s="1">
        <v>42784.855196759258</v>
      </c>
      <c r="J1870" t="s">
        <v>484</v>
      </c>
      <c r="K1870" t="s">
        <v>11</v>
      </c>
      <c r="L1870" t="str">
        <f>SUBSTITUTE(SUBSTITUTE(Table1[[#This Row],[PredictorSetsOrig]],"task","act"),"startend","se")</f>
        <v>act,2gram,order</v>
      </c>
      <c r="M1870" s="14" t="s">
        <v>24</v>
      </c>
      <c r="N1870" s="3">
        <v>5</v>
      </c>
      <c r="O1870" s="3">
        <f>IF(Table1[[#This Row],[Algorithm]]="None",0,IF(Table1[[#This Row],[NumPredictors]]&lt;=5,5,IF(Table1[[#This Row],[NumPredictors]]&lt;=10,10,IF(Table1[[#This Row],[NumPredictors]]&lt;=30,30,50))))</f>
        <v>5</v>
      </c>
      <c r="P1870" s="2">
        <v>0.752</v>
      </c>
      <c r="Q1870" s="2">
        <v>0.76566666666666705</v>
      </c>
      <c r="R1870">
        <v>1.1000000000000201</v>
      </c>
      <c r="S1870">
        <v>3.3400000000000301</v>
      </c>
      <c r="T1870">
        <v>1.6700000000000199</v>
      </c>
      <c r="U1870" s="3">
        <v>1.6373645020963301</v>
      </c>
      <c r="V1870" s="17">
        <v>7.30761563701172</v>
      </c>
      <c r="W1870" s="22">
        <f>IFERROR(Table1[[#This Row],[MutualInformation]]/Table1[[#This Row],[MutualInformationPotential]],0)</f>
        <v>0.22406275636657491</v>
      </c>
      <c r="X1870" s="3">
        <v>0.16028241811997901</v>
      </c>
      <c r="Y1870" s="3">
        <v>0.62240735263359004</v>
      </c>
      <c r="Z1870" s="3">
        <f>IFERROR(Table1[[#This Row],[MutualInformationVsOutcome]]/Table1[[#This Row],[MutualInformationVsOutcomePotential]],0)</f>
        <v>0.25752012318263368</v>
      </c>
      <c r="AA1870">
        <v>225</v>
      </c>
      <c r="AB1870">
        <v>527</v>
      </c>
      <c r="AC1870">
        <v>109</v>
      </c>
      <c r="AD1870">
        <v>139</v>
      </c>
      <c r="AE1870" s="3" t="s">
        <v>504</v>
      </c>
      <c r="AF18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70" s="17" t="str">
        <f>RIGHT(Table1[[#This Row],[AlgorithmFunc]],LEN(Table1[[#This Row],[AlgorithmFunc]])-16)</f>
        <v>MRMREnsemble5</v>
      </c>
      <c r="AH1870" s="3">
        <f>Table1[[#This Row],['# CM TP]]+Table1[[#This Row],['# CM TN]]</f>
        <v>752</v>
      </c>
      <c r="AI1870" s="3">
        <f>Table1[[#This Row],['# CM FP]]+Table1[[#This Row],['# CM FN]]</f>
        <v>248</v>
      </c>
      <c r="AJ1870" s="3">
        <f>Table1[[#This Row],['# CM TP]]+Table1[[#This Row],['# CM FP]]</f>
        <v>334</v>
      </c>
      <c r="AK1870" s="3">
        <f>Table1[[#This Row],['# CM TN]]+Table1[[#This Row],['# CM FN]]</f>
        <v>666</v>
      </c>
      <c r="AL1870" s="3">
        <f>Table1[[#This Row],[GT_T]]+Table1[[#This Row],[GT_F]]</f>
        <v>1000</v>
      </c>
      <c r="AM1870" s="3">
        <f>IFERROR((Table1[[#This Row],['# CM TP]]+Table1[[#This Row],['# CM TN]])/Table1[[#This Row],[GT_TOT]], 0)</f>
        <v>0.752</v>
      </c>
      <c r="AN1870" s="3">
        <f>IFERROR(((Table1[[#This Row],[GT_T]]*Table1[[#This Row],[GT_ML_P]]/Table1[[#This Row],[GT_TOT]])+(Table1[[#This Row],[GT_F]]*Table1[[#This Row],[GT_ML_N]]/Table1[[#This Row],[GT_TOT]]))/Table1[[#This Row],[GT_TOT]],0)</f>
        <v>0.41633600000000004</v>
      </c>
      <c r="AO1870" s="3">
        <f>(Table1[[#This Row],[OBS_ACC]]-Table1[[#This Row],[EXP_ACC]])/(1-Table1[[#This Row],[EXP_ACC]])</f>
        <v>0.57509800158995583</v>
      </c>
      <c r="AP1870" s="3">
        <f>Table1[[#This Row],['# CM TP]]+Table1[[#This Row],['# CM FN]]</f>
        <v>364</v>
      </c>
      <c r="AQ1870" s="3">
        <f>Table1[[#This Row],['# CM TN]]+Table1[[#This Row],['# CM FP]]</f>
        <v>636</v>
      </c>
      <c r="AR1870" s="2">
        <f>IFERROR(Table1[[#This Row],[NUM_T]]/(Table1[[#This Row],[NUM_T]]+Table1[[#This Row],[NUM_F]]),0)</f>
        <v>0.36399999999999999</v>
      </c>
      <c r="AS1870" s="2">
        <f>IFERROR(((LEN(Table1[[#This Row],[Predictors]])-LEN(SUBSTITUTE(Table1[[#This Row],[Predictors]],"_","")))/Table1[[#This Row],[NumPredictors]])-Table1[[#This Row],[P_se]],0)</f>
        <v>0</v>
      </c>
      <c r="AT1870" s="2">
        <f>IFERROR((LEN(Table1[[#This Row],[Predictors]])-LEN(SUBSTITUTE(Table1[[#This Row],[Predictors]],".","")))/Table1[[#This Row],[NumPredictors]],0)</f>
        <v>0.8</v>
      </c>
      <c r="AU18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0" s="2">
        <f>1-(Table1[[#This Row],[P_2gram]]+Table1[[#This Row],[P_order]]+Table1[[#This Row],[P_se]])</f>
        <v>0.19999999999999996</v>
      </c>
    </row>
    <row r="1871" spans="1:48" x14ac:dyDescent="0.25">
      <c r="A1871">
        <v>30</v>
      </c>
      <c r="B1871" t="s">
        <v>645</v>
      </c>
      <c r="C1871" t="s">
        <v>190</v>
      </c>
      <c r="D1871" s="26" t="s">
        <v>1510</v>
      </c>
      <c r="E1871">
        <v>4000</v>
      </c>
      <c r="F18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71" t="s">
        <v>483</v>
      </c>
      <c r="H1871" s="3">
        <v>1</v>
      </c>
      <c r="I1871" s="1">
        <v>42784.85527777778</v>
      </c>
      <c r="J1871" t="s">
        <v>484</v>
      </c>
      <c r="K1871" t="s">
        <v>11</v>
      </c>
      <c r="L1871" t="str">
        <f>SUBSTITUTE(SUBSTITUTE(Table1[[#This Row],[PredictorSetsOrig]],"task","act"),"startend","se")</f>
        <v>act,order</v>
      </c>
      <c r="M1871" s="14" t="s">
        <v>26</v>
      </c>
      <c r="N1871" s="3">
        <v>5</v>
      </c>
      <c r="O1871" s="3">
        <f>IF(Table1[[#This Row],[Algorithm]]="None",0,IF(Table1[[#This Row],[NumPredictors]]&lt;=5,5,IF(Table1[[#This Row],[NumPredictors]]&lt;=10,10,IF(Table1[[#This Row],[NumPredictors]]&lt;=30,30,50))))</f>
        <v>5</v>
      </c>
      <c r="P1871" s="2">
        <v>0.752</v>
      </c>
      <c r="Q1871" s="2">
        <v>0.76566666666666705</v>
      </c>
      <c r="R1871">
        <v>0.62000000000000499</v>
      </c>
      <c r="S1871">
        <v>3.56</v>
      </c>
      <c r="T1871">
        <v>0.91000000000002501</v>
      </c>
      <c r="U1871" s="3">
        <v>1.6373645020963301</v>
      </c>
      <c r="V1871" s="17">
        <v>7.28892414629368</v>
      </c>
      <c r="W1871" s="22">
        <f>IFERROR(Table1[[#This Row],[MutualInformation]]/Table1[[#This Row],[MutualInformationPotential]],0)</f>
        <v>0.22463733594057333</v>
      </c>
      <c r="X1871" s="3">
        <v>0.16028241811997901</v>
      </c>
      <c r="Y1871" s="3">
        <v>0.62004340356102405</v>
      </c>
      <c r="Z1871" s="3">
        <f>IFERROR(Table1[[#This Row],[MutualInformationVsOutcome]]/Table1[[#This Row],[MutualInformationVsOutcomePotential]],0)</f>
        <v>0.25850193260576182</v>
      </c>
      <c r="AA1871">
        <v>225</v>
      </c>
      <c r="AB1871">
        <v>527</v>
      </c>
      <c r="AC1871">
        <v>109</v>
      </c>
      <c r="AD1871">
        <v>139</v>
      </c>
      <c r="AE1871" s="3" t="s">
        <v>504</v>
      </c>
      <c r="AF18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71" s="17" t="str">
        <f>RIGHT(Table1[[#This Row],[AlgorithmFunc]],LEN(Table1[[#This Row],[AlgorithmFunc]])-16)</f>
        <v>MRMREnsemble5</v>
      </c>
      <c r="AH1871" s="3">
        <f>Table1[[#This Row],['# CM TP]]+Table1[[#This Row],['# CM TN]]</f>
        <v>752</v>
      </c>
      <c r="AI1871" s="3">
        <f>Table1[[#This Row],['# CM FP]]+Table1[[#This Row],['# CM FN]]</f>
        <v>248</v>
      </c>
      <c r="AJ1871" s="3">
        <f>Table1[[#This Row],['# CM TP]]+Table1[[#This Row],['# CM FP]]</f>
        <v>334</v>
      </c>
      <c r="AK1871" s="3">
        <f>Table1[[#This Row],['# CM TN]]+Table1[[#This Row],['# CM FN]]</f>
        <v>666</v>
      </c>
      <c r="AL1871" s="3">
        <f>Table1[[#This Row],[GT_T]]+Table1[[#This Row],[GT_F]]</f>
        <v>1000</v>
      </c>
      <c r="AM1871" s="3">
        <f>IFERROR((Table1[[#This Row],['# CM TP]]+Table1[[#This Row],['# CM TN]])/Table1[[#This Row],[GT_TOT]], 0)</f>
        <v>0.752</v>
      </c>
      <c r="AN1871" s="3">
        <f>IFERROR(((Table1[[#This Row],[GT_T]]*Table1[[#This Row],[GT_ML_P]]/Table1[[#This Row],[GT_TOT]])+(Table1[[#This Row],[GT_F]]*Table1[[#This Row],[GT_ML_N]]/Table1[[#This Row],[GT_TOT]]))/Table1[[#This Row],[GT_TOT]],0)</f>
        <v>0.41633600000000004</v>
      </c>
      <c r="AO1871" s="3">
        <f>(Table1[[#This Row],[OBS_ACC]]-Table1[[#This Row],[EXP_ACC]])/(1-Table1[[#This Row],[EXP_ACC]])</f>
        <v>0.57509800158995583</v>
      </c>
      <c r="AP1871" s="3">
        <f>Table1[[#This Row],['# CM TP]]+Table1[[#This Row],['# CM FN]]</f>
        <v>364</v>
      </c>
      <c r="AQ1871" s="3">
        <f>Table1[[#This Row],['# CM TN]]+Table1[[#This Row],['# CM FP]]</f>
        <v>636</v>
      </c>
      <c r="AR1871" s="2">
        <f>IFERROR(Table1[[#This Row],[NUM_T]]/(Table1[[#This Row],[NUM_T]]+Table1[[#This Row],[NUM_F]]),0)</f>
        <v>0.36399999999999999</v>
      </c>
      <c r="AS1871" s="2">
        <f>IFERROR(((LEN(Table1[[#This Row],[Predictors]])-LEN(SUBSTITUTE(Table1[[#This Row],[Predictors]],"_","")))/Table1[[#This Row],[NumPredictors]])-Table1[[#This Row],[P_se]],0)</f>
        <v>0</v>
      </c>
      <c r="AT1871" s="2">
        <f>IFERROR((LEN(Table1[[#This Row],[Predictors]])-LEN(SUBSTITUTE(Table1[[#This Row],[Predictors]],".","")))/Table1[[#This Row],[NumPredictors]],0)</f>
        <v>0.8</v>
      </c>
      <c r="AU18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1" s="2">
        <f>1-(Table1[[#This Row],[P_2gram]]+Table1[[#This Row],[P_order]]+Table1[[#This Row],[P_se]])</f>
        <v>0.19999999999999996</v>
      </c>
    </row>
    <row r="1872" spans="1:48" x14ac:dyDescent="0.25">
      <c r="A1872">
        <v>10</v>
      </c>
      <c r="B1872" t="s">
        <v>645</v>
      </c>
      <c r="C1872" t="s">
        <v>190</v>
      </c>
      <c r="D1872" s="26" t="s">
        <v>1510</v>
      </c>
      <c r="E1872">
        <v>4000</v>
      </c>
      <c r="F18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72" t="s">
        <v>483</v>
      </c>
      <c r="H1872" s="3">
        <v>1</v>
      </c>
      <c r="I1872" s="1">
        <v>42784.852939814817</v>
      </c>
      <c r="J1872" t="s">
        <v>484</v>
      </c>
      <c r="K1872" t="s">
        <v>11</v>
      </c>
      <c r="L1872" t="str">
        <f>SUBSTITUTE(SUBSTITUTE(Table1[[#This Row],[PredictorSetsOrig]],"task","act"),"startend","se")</f>
        <v>order</v>
      </c>
      <c r="M1872" s="14" t="s">
        <v>436</v>
      </c>
      <c r="N1872" s="3">
        <v>10</v>
      </c>
      <c r="O1872" s="3">
        <f>IF(Table1[[#This Row],[Algorithm]]="None",0,IF(Table1[[#This Row],[NumPredictors]]&lt;=5,5,IF(Table1[[#This Row],[NumPredictors]]&lt;=10,10,IF(Table1[[#This Row],[NumPredictors]]&lt;=30,30,50))))</f>
        <v>10</v>
      </c>
      <c r="P1872" s="2">
        <v>0.751</v>
      </c>
      <c r="Q1872" s="2">
        <v>0.76333333333333298</v>
      </c>
      <c r="R1872">
        <v>1.0899999999999701</v>
      </c>
      <c r="S1872">
        <v>4.3899999999999899</v>
      </c>
      <c r="T1872">
        <v>0.88999999999998602</v>
      </c>
      <c r="U1872" s="3">
        <v>2.7524408895107499</v>
      </c>
      <c r="V1872" s="17">
        <v>7.01301931468352</v>
      </c>
      <c r="W1872" s="22">
        <f>IFERROR(Table1[[#This Row],[MutualInformation]]/Table1[[#This Row],[MutualInformationPotential]],0)</f>
        <v>0.39247587465613026</v>
      </c>
      <c r="X1872" s="3">
        <v>0.16713201578917899</v>
      </c>
      <c r="Y1872" s="27">
        <v>0.56006170686872503</v>
      </c>
      <c r="Z1872" s="3">
        <f>IFERROR(Table1[[#This Row],[MutualInformationVsOutcome]]/Table1[[#This Row],[MutualInformationVsOutcomePotential]],0)</f>
        <v>0.29841714535993746</v>
      </c>
      <c r="AA1872">
        <v>206</v>
      </c>
      <c r="AB1872">
        <v>545</v>
      </c>
      <c r="AC1872">
        <v>91</v>
      </c>
      <c r="AD1872">
        <v>158</v>
      </c>
      <c r="AE1872" s="3" t="s">
        <v>492</v>
      </c>
      <c r="AF18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72" s="17" t="str">
        <f>RIGHT(Table1[[#This Row],[AlgorithmFunc]],LEN(Table1[[#This Row],[AlgorithmFunc]])-16)</f>
        <v>MRMREnsemble5</v>
      </c>
      <c r="AH1872" s="3">
        <f>Table1[[#This Row],['# CM TP]]+Table1[[#This Row],['# CM TN]]</f>
        <v>751</v>
      </c>
      <c r="AI1872" s="3">
        <f>Table1[[#This Row],['# CM FP]]+Table1[[#This Row],['# CM FN]]</f>
        <v>249</v>
      </c>
      <c r="AJ1872" s="3">
        <f>Table1[[#This Row],['# CM TP]]+Table1[[#This Row],['# CM FP]]</f>
        <v>297</v>
      </c>
      <c r="AK1872" s="3">
        <f>Table1[[#This Row],['# CM TN]]+Table1[[#This Row],['# CM FN]]</f>
        <v>703</v>
      </c>
      <c r="AL1872" s="3">
        <f>Table1[[#This Row],[GT_T]]+Table1[[#This Row],[GT_F]]</f>
        <v>1000</v>
      </c>
      <c r="AM1872" s="3">
        <f>IFERROR((Table1[[#This Row],['# CM TP]]+Table1[[#This Row],['# CM TN]])/Table1[[#This Row],[GT_TOT]], 0)</f>
        <v>0.751</v>
      </c>
      <c r="AN1872" s="3">
        <f>IFERROR(((Table1[[#This Row],[GT_T]]*Table1[[#This Row],[GT_ML_P]]/Table1[[#This Row],[GT_TOT]])+(Table1[[#This Row],[GT_F]]*Table1[[#This Row],[GT_ML_N]]/Table1[[#This Row],[GT_TOT]]))/Table1[[#This Row],[GT_TOT]],0)</f>
        <v>0.398094</v>
      </c>
      <c r="AO1872" s="3">
        <f>(Table1[[#This Row],[OBS_ACC]]-Table1[[#This Row],[EXP_ACC]])/(1-Table1[[#This Row],[EXP_ACC]])</f>
        <v>0.58631414207534061</v>
      </c>
      <c r="AP1872" s="3">
        <f>Table1[[#This Row],['# CM TP]]+Table1[[#This Row],['# CM FN]]</f>
        <v>364</v>
      </c>
      <c r="AQ1872" s="3">
        <f>Table1[[#This Row],['# CM TN]]+Table1[[#This Row],['# CM FP]]</f>
        <v>636</v>
      </c>
      <c r="AR1872" s="2">
        <f>IFERROR(Table1[[#This Row],[NUM_T]]/(Table1[[#This Row],[NUM_T]]+Table1[[#This Row],[NUM_F]]),0)</f>
        <v>0.36399999999999999</v>
      </c>
      <c r="AS1872" s="2">
        <f>IFERROR(((LEN(Table1[[#This Row],[Predictors]])-LEN(SUBSTITUTE(Table1[[#This Row],[Predictors]],"_","")))/Table1[[#This Row],[NumPredictors]])-Table1[[#This Row],[P_se]],0)</f>
        <v>0</v>
      </c>
      <c r="AT1872" s="2">
        <f>IFERROR((LEN(Table1[[#This Row],[Predictors]])-LEN(SUBSTITUTE(Table1[[#This Row],[Predictors]],".","")))/Table1[[#This Row],[NumPredictors]],0)</f>
        <v>1</v>
      </c>
      <c r="AU18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2" s="2">
        <f>1-(Table1[[#This Row],[P_2gram]]+Table1[[#This Row],[P_order]]+Table1[[#This Row],[P_se]])</f>
        <v>0</v>
      </c>
    </row>
    <row r="1873" spans="1:48" x14ac:dyDescent="0.25">
      <c r="A1873">
        <v>69</v>
      </c>
      <c r="B1873" t="s">
        <v>645</v>
      </c>
      <c r="C1873" t="s">
        <v>190</v>
      </c>
      <c r="D1873" s="26" t="s">
        <v>1510</v>
      </c>
      <c r="E1873">
        <v>4000</v>
      </c>
      <c r="F18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73" t="s">
        <v>528</v>
      </c>
      <c r="H1873" s="3">
        <v>1</v>
      </c>
      <c r="I1873" s="1">
        <v>42785.073888888888</v>
      </c>
      <c r="J1873" t="s">
        <v>51</v>
      </c>
      <c r="K1873" t="s">
        <v>11</v>
      </c>
      <c r="L1873" t="str">
        <f>SUBSTITUTE(SUBSTITUTE(Table1[[#This Row],[PredictorSetsOrig]],"task","act"),"startend","se")</f>
        <v>act,se,2gram</v>
      </c>
      <c r="M1873" s="14" t="s">
        <v>16</v>
      </c>
      <c r="N1873" s="3">
        <v>10</v>
      </c>
      <c r="O1873" s="3">
        <f>IF(Table1[[#This Row],[Algorithm]]="None",0,IF(Table1[[#This Row],[NumPredictors]]&lt;=5,5,IF(Table1[[#This Row],[NumPredictors]]&lt;=10,10,IF(Table1[[#This Row],[NumPredictors]]&lt;=30,30,50))))</f>
        <v>10</v>
      </c>
      <c r="P1873" s="2">
        <v>0.751</v>
      </c>
      <c r="Q1873" s="2">
        <v>0.74399999999999999</v>
      </c>
      <c r="R1873">
        <v>7.34000000000015</v>
      </c>
      <c r="S1873">
        <v>3.9799999999995599</v>
      </c>
      <c r="T1873">
        <v>0.709999999999127</v>
      </c>
      <c r="U1873" s="3">
        <v>1.99109561578101</v>
      </c>
      <c r="V1873" s="17">
        <v>7.30761563701172</v>
      </c>
      <c r="W1873" s="22">
        <f>IFERROR(Table1[[#This Row],[MutualInformation]]/Table1[[#This Row],[MutualInformationPotential]],0)</f>
        <v>0.27246857452333417</v>
      </c>
      <c r="X1873" s="3">
        <v>0.12218147588790899</v>
      </c>
      <c r="Y1873" s="3">
        <v>0.62240735263358904</v>
      </c>
      <c r="Z1873" s="3">
        <f>IFERROR(Table1[[#This Row],[MutualInformationVsOutcome]]/Table1[[#This Row],[MutualInformationVsOutcomePotential]],0)</f>
        <v>0.19630467951723762</v>
      </c>
      <c r="AA1873">
        <v>191</v>
      </c>
      <c r="AB1873">
        <v>560</v>
      </c>
      <c r="AC1873">
        <v>76</v>
      </c>
      <c r="AD1873">
        <v>173</v>
      </c>
      <c r="AE1873" s="3" t="s">
        <v>107</v>
      </c>
      <c r="AF18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873" s="17" t="str">
        <f>RIGHT(Table1[[#This Row],[AlgorithmFunc]],LEN(Table1[[#This Row],[AlgorithmFunc]])-16)</f>
        <v>ClusterImportance</v>
      </c>
      <c r="AH1873" s="3">
        <f>Table1[[#This Row],['# CM TP]]+Table1[[#This Row],['# CM TN]]</f>
        <v>751</v>
      </c>
      <c r="AI1873" s="3">
        <f>Table1[[#This Row],['# CM FP]]+Table1[[#This Row],['# CM FN]]</f>
        <v>249</v>
      </c>
      <c r="AJ1873" s="3">
        <f>Table1[[#This Row],['# CM TP]]+Table1[[#This Row],['# CM FP]]</f>
        <v>267</v>
      </c>
      <c r="AK1873" s="3">
        <f>Table1[[#This Row],['# CM TN]]+Table1[[#This Row],['# CM FN]]</f>
        <v>733</v>
      </c>
      <c r="AL1873" s="3">
        <f>Table1[[#This Row],[GT_T]]+Table1[[#This Row],[GT_F]]</f>
        <v>1000</v>
      </c>
      <c r="AM1873" s="3">
        <f>IFERROR((Table1[[#This Row],['# CM TP]]+Table1[[#This Row],['# CM TN]])/Table1[[#This Row],[GT_TOT]], 0)</f>
        <v>0.751</v>
      </c>
      <c r="AN1873" s="3">
        <f>IFERROR(((Table1[[#This Row],[GT_T]]*Table1[[#This Row],[GT_ML_P]]/Table1[[#This Row],[GT_TOT]])+(Table1[[#This Row],[GT_F]]*Table1[[#This Row],[GT_ML_N]]/Table1[[#This Row],[GT_TOT]]))/Table1[[#This Row],[GT_TOT]],0)</f>
        <v>0.38303399999999999</v>
      </c>
      <c r="AO1873" s="3">
        <f>(Table1[[#This Row],[OBS_ACC]]-Table1[[#This Row],[EXP_ACC]])/(1-Table1[[#This Row],[EXP_ACC]])</f>
        <v>0.5964121199547463</v>
      </c>
      <c r="AP1873" s="3">
        <f>Table1[[#This Row],['# CM TP]]+Table1[[#This Row],['# CM FN]]</f>
        <v>364</v>
      </c>
      <c r="AQ1873" s="3">
        <f>Table1[[#This Row],['# CM TN]]+Table1[[#This Row],['# CM FP]]</f>
        <v>636</v>
      </c>
      <c r="AR1873" s="2">
        <f>IFERROR(Table1[[#This Row],[NUM_T]]/(Table1[[#This Row],[NUM_T]]+Table1[[#This Row],[NUM_F]]),0)</f>
        <v>0.36399999999999999</v>
      </c>
      <c r="AS1873" s="2">
        <f>IFERROR(((LEN(Table1[[#This Row],[Predictors]])-LEN(SUBSTITUTE(Table1[[#This Row],[Predictors]],"_","")))/Table1[[#This Row],[NumPredictors]])-Table1[[#This Row],[P_se]],0)</f>
        <v>0.9</v>
      </c>
      <c r="AT1873" s="2">
        <f>IFERROR((LEN(Table1[[#This Row],[Predictors]])-LEN(SUBSTITUTE(Table1[[#This Row],[Predictors]],".","")))/Table1[[#This Row],[NumPredictors]],0)</f>
        <v>0</v>
      </c>
      <c r="AU18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3" s="2">
        <f>1-(Table1[[#This Row],[P_2gram]]+Table1[[#This Row],[P_order]]+Table1[[#This Row],[P_se]])</f>
        <v>9.9999999999999978E-2</v>
      </c>
    </row>
    <row r="1874" spans="1:48" x14ac:dyDescent="0.25">
      <c r="A1874">
        <v>77</v>
      </c>
      <c r="B1874" t="s">
        <v>645</v>
      </c>
      <c r="C1874" t="s">
        <v>190</v>
      </c>
      <c r="D1874" s="26" t="s">
        <v>1510</v>
      </c>
      <c r="E1874">
        <v>4000</v>
      </c>
      <c r="F18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74" t="s">
        <v>528</v>
      </c>
      <c r="H1874" s="3">
        <v>1</v>
      </c>
      <c r="I1874" s="1">
        <v>42785.074988425928</v>
      </c>
      <c r="J1874" t="s">
        <v>51</v>
      </c>
      <c r="K1874" t="s">
        <v>11</v>
      </c>
      <c r="L1874" t="str">
        <f>SUBSTITUTE(SUBSTITUTE(Table1[[#This Row],[PredictorSetsOrig]],"task","act"),"startend","se")</f>
        <v>2gram,order</v>
      </c>
      <c r="M1874" s="14" t="s">
        <v>438</v>
      </c>
      <c r="N1874" s="3">
        <v>10</v>
      </c>
      <c r="O1874" s="3">
        <f>IF(Table1[[#This Row],[Algorithm]]="None",0,IF(Table1[[#This Row],[NumPredictors]]&lt;=5,5,IF(Table1[[#This Row],[NumPredictors]]&lt;=10,10,IF(Table1[[#This Row],[NumPredictors]]&lt;=30,30,50))))</f>
        <v>10</v>
      </c>
      <c r="P1874" s="2">
        <v>0.751</v>
      </c>
      <c r="Q1874" s="2">
        <v>0.75466666666666704</v>
      </c>
      <c r="R1874">
        <v>8.3099999999976699</v>
      </c>
      <c r="S1874">
        <v>3.8599999999969401</v>
      </c>
      <c r="T1874">
        <v>1.57999999999811</v>
      </c>
      <c r="U1874" s="3">
        <v>2.0287251554263399</v>
      </c>
      <c r="V1874" s="17">
        <v>7.30761563701172</v>
      </c>
      <c r="W1874" s="22">
        <f>IFERROR(Table1[[#This Row],[MutualInformation]]/Table1[[#This Row],[MutualInformationPotential]],0)</f>
        <v>0.27761793397441742</v>
      </c>
      <c r="X1874" s="3">
        <v>0.140231889123553</v>
      </c>
      <c r="Y1874" s="3">
        <v>0.62240735263359004</v>
      </c>
      <c r="Z1874" s="3">
        <f>IFERROR(Table1[[#This Row],[MutualInformationVsOutcome]]/Table1[[#This Row],[MutualInformationVsOutcomePotential]],0)</f>
        <v>0.22530564353102561</v>
      </c>
      <c r="AA1874">
        <v>172</v>
      </c>
      <c r="AB1874">
        <v>579</v>
      </c>
      <c r="AC1874">
        <v>57</v>
      </c>
      <c r="AD1874">
        <v>192</v>
      </c>
      <c r="AE1874" s="3" t="s">
        <v>552</v>
      </c>
      <c r="AF18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874" s="17" t="str">
        <f>RIGHT(Table1[[#This Row],[AlgorithmFunc]],LEN(Table1[[#This Row],[AlgorithmFunc]])-16)</f>
        <v>ClusterImportance</v>
      </c>
      <c r="AH1874" s="3">
        <f>Table1[[#This Row],['# CM TP]]+Table1[[#This Row],['# CM TN]]</f>
        <v>751</v>
      </c>
      <c r="AI1874" s="3">
        <f>Table1[[#This Row],['# CM FP]]+Table1[[#This Row],['# CM FN]]</f>
        <v>249</v>
      </c>
      <c r="AJ1874" s="3">
        <f>Table1[[#This Row],['# CM TP]]+Table1[[#This Row],['# CM FP]]</f>
        <v>229</v>
      </c>
      <c r="AK1874" s="3">
        <f>Table1[[#This Row],['# CM TN]]+Table1[[#This Row],['# CM FN]]</f>
        <v>771</v>
      </c>
      <c r="AL1874" s="3">
        <f>Table1[[#This Row],[GT_T]]+Table1[[#This Row],[GT_F]]</f>
        <v>1000</v>
      </c>
      <c r="AM1874" s="3">
        <f>IFERROR((Table1[[#This Row],['# CM TP]]+Table1[[#This Row],['# CM TN]])/Table1[[#This Row],[GT_TOT]], 0)</f>
        <v>0.751</v>
      </c>
      <c r="AN1874" s="3">
        <f>IFERROR(((Table1[[#This Row],[GT_T]]*Table1[[#This Row],[GT_ML_P]]/Table1[[#This Row],[GT_TOT]])+(Table1[[#This Row],[GT_F]]*Table1[[#This Row],[GT_ML_N]]/Table1[[#This Row],[GT_TOT]]))/Table1[[#This Row],[GT_TOT]],0)</f>
        <v>0.363958</v>
      </c>
      <c r="AO1874" s="3">
        <f>(Table1[[#This Row],[OBS_ACC]]-Table1[[#This Row],[EXP_ACC]])/(1-Table1[[#This Row],[EXP_ACC]])</f>
        <v>0.60851641872706519</v>
      </c>
      <c r="AP1874" s="3">
        <f>Table1[[#This Row],['# CM TP]]+Table1[[#This Row],['# CM FN]]</f>
        <v>364</v>
      </c>
      <c r="AQ1874" s="3">
        <f>Table1[[#This Row],['# CM TN]]+Table1[[#This Row],['# CM FP]]</f>
        <v>636</v>
      </c>
      <c r="AR1874" s="2">
        <f>IFERROR(Table1[[#This Row],[NUM_T]]/(Table1[[#This Row],[NUM_T]]+Table1[[#This Row],[NUM_F]]),0)</f>
        <v>0.36399999999999999</v>
      </c>
      <c r="AS1874" s="2">
        <f>IFERROR(((LEN(Table1[[#This Row],[Predictors]])-LEN(SUBSTITUTE(Table1[[#This Row],[Predictors]],"_","")))/Table1[[#This Row],[NumPredictors]])-Table1[[#This Row],[P_se]],0)</f>
        <v>0.3</v>
      </c>
      <c r="AT1874" s="2">
        <f>IFERROR((LEN(Table1[[#This Row],[Predictors]])-LEN(SUBSTITUTE(Table1[[#This Row],[Predictors]],".","")))/Table1[[#This Row],[NumPredictors]],0)</f>
        <v>0.7</v>
      </c>
      <c r="AU18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4" s="2">
        <f>1-(Table1[[#This Row],[P_2gram]]+Table1[[#This Row],[P_order]]+Table1[[#This Row],[P_se]])</f>
        <v>0</v>
      </c>
    </row>
    <row r="1875" spans="1:48" x14ac:dyDescent="0.25">
      <c r="A1875">
        <v>20</v>
      </c>
      <c r="B1875" t="s">
        <v>645</v>
      </c>
      <c r="C1875" t="s">
        <v>190</v>
      </c>
      <c r="D1875" s="26" t="s">
        <v>1510</v>
      </c>
      <c r="E1875">
        <v>4000</v>
      </c>
      <c r="F18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75" t="s">
        <v>681</v>
      </c>
      <c r="H1875" s="3">
        <v>1</v>
      </c>
      <c r="I1875" s="1">
        <v>42795.35664351852</v>
      </c>
      <c r="J1875" s="3" t="s">
        <v>28</v>
      </c>
      <c r="K1875" s="1" t="s">
        <v>11</v>
      </c>
      <c r="L1875" t="str">
        <f>SUBSTITUTE(SUBSTITUTE(Table1[[#This Row],[PredictorSetsOrig]],"task","act"),"startend","se")</f>
        <v>2gram</v>
      </c>
      <c r="M1875" s="14" t="s">
        <v>434</v>
      </c>
      <c r="N1875" s="3">
        <v>5</v>
      </c>
      <c r="O1875" s="3">
        <f>IF(Table1[[#This Row],[Algorithm]]="None",0,IF(Table1[[#This Row],[NumPredictors]]&lt;=5,5,IF(Table1[[#This Row],[NumPredictors]]&lt;=10,10,IF(Table1[[#This Row],[NumPredictors]]&lt;=30,30,50))))</f>
        <v>5</v>
      </c>
      <c r="P1875" s="2">
        <v>0.75</v>
      </c>
      <c r="Q1875" s="2">
        <v>0.76100000000000001</v>
      </c>
      <c r="R1875">
        <v>11.580000000000799</v>
      </c>
      <c r="S1875">
        <v>3.4400000000005102</v>
      </c>
      <c r="T1875">
        <v>0.63000000000010903</v>
      </c>
      <c r="U1875" s="3">
        <v>2.1062686093691698</v>
      </c>
      <c r="V1875" s="17">
        <v>7.30761563701172</v>
      </c>
      <c r="W1875" s="22">
        <f>IFERROR(Table1[[#This Row],[MutualInformation]]/Table1[[#This Row],[MutualInformationPotential]],0)</f>
        <v>0.28822925479294631</v>
      </c>
      <c r="X1875" s="3">
        <v>0.155308503098087</v>
      </c>
      <c r="Y1875" s="3">
        <v>0.62240735263359004</v>
      </c>
      <c r="Z1875" s="3">
        <f>IFERROR(Table1[[#This Row],[MutualInformationVsOutcome]]/Table1[[#This Row],[MutualInformationVsOutcomePotential]],0)</f>
        <v>0.24952870887680018</v>
      </c>
      <c r="AA1875">
        <v>185</v>
      </c>
      <c r="AB1875">
        <v>565</v>
      </c>
      <c r="AC1875">
        <v>71</v>
      </c>
      <c r="AD1875">
        <v>179</v>
      </c>
      <c r="AE1875" s="3" t="s">
        <v>613</v>
      </c>
      <c r="AF18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875" s="17" t="str">
        <f>RIGHT(Table1[[#This Row],[AlgorithmFunc]],LEN(Table1[[#This Row],[AlgorithmFunc]])-16)</f>
        <v>ClusterDuplicates</v>
      </c>
      <c r="AH1875" s="3">
        <f>Table1[[#This Row],['# CM TP]]+Table1[[#This Row],['# CM TN]]</f>
        <v>750</v>
      </c>
      <c r="AI1875" s="3">
        <f>Table1[[#This Row],['# CM FP]]+Table1[[#This Row],['# CM FN]]</f>
        <v>250</v>
      </c>
      <c r="AJ1875" s="3">
        <f>Table1[[#This Row],['# CM TP]]+Table1[[#This Row],['# CM FP]]</f>
        <v>256</v>
      </c>
      <c r="AK1875" s="3">
        <f>Table1[[#This Row],['# CM TN]]+Table1[[#This Row],['# CM FN]]</f>
        <v>744</v>
      </c>
      <c r="AL1875" s="3">
        <f>Table1[[#This Row],[GT_T]]+Table1[[#This Row],[GT_F]]</f>
        <v>1000</v>
      </c>
      <c r="AM1875" s="3">
        <f>IFERROR((Table1[[#This Row],['# CM TP]]+Table1[[#This Row],['# CM TN]])/Table1[[#This Row],[GT_TOT]], 0)</f>
        <v>0.75</v>
      </c>
      <c r="AN1875" s="3">
        <f>IFERROR(((Table1[[#This Row],[GT_T]]*Table1[[#This Row],[GT_ML_P]]/Table1[[#This Row],[GT_TOT]])+(Table1[[#This Row],[GT_F]]*Table1[[#This Row],[GT_ML_N]]/Table1[[#This Row],[GT_TOT]]))/Table1[[#This Row],[GT_TOT]],0)</f>
        <v>0.378</v>
      </c>
      <c r="AO1875" s="3">
        <f>(Table1[[#This Row],[OBS_ACC]]-Table1[[#This Row],[EXP_ACC]])/(1-Table1[[#This Row],[EXP_ACC]])</f>
        <v>0.59807073954983925</v>
      </c>
      <c r="AP1875" s="3">
        <f>Table1[[#This Row],['# CM TP]]+Table1[[#This Row],['# CM FN]]</f>
        <v>364</v>
      </c>
      <c r="AQ1875" s="3">
        <f>Table1[[#This Row],['# CM TN]]+Table1[[#This Row],['# CM FP]]</f>
        <v>636</v>
      </c>
      <c r="AR1875" s="2">
        <f>IFERROR(Table1[[#This Row],[NUM_T]]/(Table1[[#This Row],[NUM_T]]+Table1[[#This Row],[NUM_F]]),0)</f>
        <v>0.36399999999999999</v>
      </c>
      <c r="AS1875" s="2">
        <f>IFERROR(((LEN(Table1[[#This Row],[Predictors]])-LEN(SUBSTITUTE(Table1[[#This Row],[Predictors]],"_","")))/Table1[[#This Row],[NumPredictors]])-Table1[[#This Row],[P_se]],0)</f>
        <v>1</v>
      </c>
      <c r="AT1875" s="2">
        <f>IFERROR((LEN(Table1[[#This Row],[Predictors]])-LEN(SUBSTITUTE(Table1[[#This Row],[Predictors]],".","")))/Table1[[#This Row],[NumPredictors]],0)</f>
        <v>0</v>
      </c>
      <c r="AU18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5" s="2">
        <f>1-(Table1[[#This Row],[P_2gram]]+Table1[[#This Row],[P_order]]+Table1[[#This Row],[P_se]])</f>
        <v>0</v>
      </c>
    </row>
    <row r="1876" spans="1:48" x14ac:dyDescent="0.25">
      <c r="A1876">
        <v>99</v>
      </c>
      <c r="B1876" t="s">
        <v>645</v>
      </c>
      <c r="C1876" t="s">
        <v>190</v>
      </c>
      <c r="D1876" s="26" t="s">
        <v>1510</v>
      </c>
      <c r="E1876">
        <v>4000</v>
      </c>
      <c r="F18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76" t="s">
        <v>681</v>
      </c>
      <c r="H1876" s="3">
        <v>1</v>
      </c>
      <c r="I1876" s="1">
        <v>42795.690034722225</v>
      </c>
      <c r="J1876" t="s">
        <v>159</v>
      </c>
      <c r="K1876" s="1" t="s">
        <v>11</v>
      </c>
      <c r="L1876" t="str">
        <f>SUBSTITUTE(SUBSTITUTE(Table1[[#This Row],[PredictorSetsOrig]],"task","act"),"startend","se")</f>
        <v>2gram,order</v>
      </c>
      <c r="M1876" s="14" t="s">
        <v>438</v>
      </c>
      <c r="N1876" s="3">
        <v>5</v>
      </c>
      <c r="O1876" s="3">
        <f>IF(Table1[[#This Row],[Algorithm]]="None",0,IF(Table1[[#This Row],[NumPredictors]]&lt;=5,5,IF(Table1[[#This Row],[NumPredictors]]&lt;=10,10,IF(Table1[[#This Row],[NumPredictors]]&lt;=30,30,50))))</f>
        <v>5</v>
      </c>
      <c r="P1876" s="2">
        <v>0.75</v>
      </c>
      <c r="Q1876" s="2">
        <v>0.72133333333333305</v>
      </c>
      <c r="R1876">
        <v>1754.57</v>
      </c>
      <c r="S1876">
        <v>3.6899999999950501</v>
      </c>
      <c r="T1876">
        <v>1.95999999999913</v>
      </c>
      <c r="U1876" s="3">
        <v>2.2796058103758798</v>
      </c>
      <c r="V1876" s="17">
        <v>7.30761563701172</v>
      </c>
      <c r="W1876" s="22">
        <f>IFERROR(Table1[[#This Row],[MutualInformation]]/Table1[[#This Row],[MutualInformationPotential]],0)</f>
        <v>0.31194933116488754</v>
      </c>
      <c r="X1876" s="3">
        <v>0.18038644596324399</v>
      </c>
      <c r="Y1876" s="3">
        <v>0.62240735263359004</v>
      </c>
      <c r="Z1876" s="3">
        <f>IFERROR(Table1[[#This Row],[MutualInformationVsOutcome]]/Table1[[#This Row],[MutualInformationVsOutcomePotential]],0)</f>
        <v>0.28982055754961034</v>
      </c>
      <c r="AA1876">
        <v>192</v>
      </c>
      <c r="AB1876">
        <v>558</v>
      </c>
      <c r="AC1876">
        <v>78</v>
      </c>
      <c r="AD1876">
        <v>172</v>
      </c>
      <c r="AE1876" s="3" t="s">
        <v>697</v>
      </c>
      <c r="AF18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876" s="17" t="str">
        <f>RIGHT(Table1[[#This Row],[AlgorithmFunc]],LEN(Table1[[#This Row],[AlgorithmFunc]])-16)</f>
        <v>LASSORepeated</v>
      </c>
      <c r="AH1876" s="3">
        <f>Table1[[#This Row],['# CM TP]]+Table1[[#This Row],['# CM TN]]</f>
        <v>750</v>
      </c>
      <c r="AI1876" s="3">
        <f>Table1[[#This Row],['# CM FP]]+Table1[[#This Row],['# CM FN]]</f>
        <v>250</v>
      </c>
      <c r="AJ1876" s="3">
        <f>Table1[[#This Row],['# CM TP]]+Table1[[#This Row],['# CM FP]]</f>
        <v>270</v>
      </c>
      <c r="AK1876" s="3">
        <f>Table1[[#This Row],['# CM TN]]+Table1[[#This Row],['# CM FN]]</f>
        <v>730</v>
      </c>
      <c r="AL1876" s="3">
        <f>Table1[[#This Row],[GT_T]]+Table1[[#This Row],[GT_F]]</f>
        <v>1000</v>
      </c>
      <c r="AM1876" s="3">
        <f>IFERROR((Table1[[#This Row],['# CM TP]]+Table1[[#This Row],['# CM TN]])/Table1[[#This Row],[GT_TOT]], 0)</f>
        <v>0.75</v>
      </c>
      <c r="AN1876" s="3">
        <f>IFERROR(((Table1[[#This Row],[GT_T]]*Table1[[#This Row],[GT_ML_P]]/Table1[[#This Row],[GT_TOT]])+(Table1[[#This Row],[GT_F]]*Table1[[#This Row],[GT_ML_N]]/Table1[[#This Row],[GT_TOT]]))/Table1[[#This Row],[GT_TOT]],0)</f>
        <v>0.38500000000000001</v>
      </c>
      <c r="AO1876" s="3">
        <f>(Table1[[#This Row],[OBS_ACC]]-Table1[[#This Row],[EXP_ACC]])/(1-Table1[[#This Row],[EXP_ACC]])</f>
        <v>0.5934959349593496</v>
      </c>
      <c r="AP1876" s="3">
        <f>Table1[[#This Row],['# CM TP]]+Table1[[#This Row],['# CM FN]]</f>
        <v>364</v>
      </c>
      <c r="AQ1876" s="3">
        <f>Table1[[#This Row],['# CM TN]]+Table1[[#This Row],['# CM FP]]</f>
        <v>636</v>
      </c>
      <c r="AR1876" s="2">
        <f>IFERROR(Table1[[#This Row],[NUM_T]]/(Table1[[#This Row],[NUM_T]]+Table1[[#This Row],[NUM_F]]),0)</f>
        <v>0.36399999999999999</v>
      </c>
      <c r="AS1876" s="2">
        <f>IFERROR(((LEN(Table1[[#This Row],[Predictors]])-LEN(SUBSTITUTE(Table1[[#This Row],[Predictors]],"_","")))/Table1[[#This Row],[NumPredictors]])-Table1[[#This Row],[P_se]],0)</f>
        <v>1</v>
      </c>
      <c r="AT1876" s="2">
        <f>IFERROR((LEN(Table1[[#This Row],[Predictors]])-LEN(SUBSTITUTE(Table1[[#This Row],[Predictors]],".","")))/Table1[[#This Row],[NumPredictors]],0)</f>
        <v>0</v>
      </c>
      <c r="AU18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6" s="2">
        <f>1-(Table1[[#This Row],[P_2gram]]+Table1[[#This Row],[P_order]]+Table1[[#This Row],[P_se]])</f>
        <v>0</v>
      </c>
    </row>
    <row r="1877" spans="1:48" x14ac:dyDescent="0.25">
      <c r="A1877" s="26">
        <v>54</v>
      </c>
      <c r="B1877" s="26" t="s">
        <v>645</v>
      </c>
      <c r="C1877" s="26" t="s">
        <v>190</v>
      </c>
      <c r="D1877" s="26" t="s">
        <v>1510</v>
      </c>
      <c r="E1877" s="26">
        <v>4000</v>
      </c>
      <c r="F18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77" s="26" t="s">
        <v>1070</v>
      </c>
      <c r="H1877" s="27">
        <v>1</v>
      </c>
      <c r="I1877" s="28">
        <v>43118.813148148147</v>
      </c>
      <c r="J1877" s="26" t="s">
        <v>982</v>
      </c>
      <c r="K1877" s="26" t="s">
        <v>11</v>
      </c>
      <c r="L1877" t="str">
        <f>SUBSTITUTE(SUBSTITUTE(Table1[[#This Row],[PredictorSetsOrig]],"task","act"),"startend","se")</f>
        <v>order</v>
      </c>
      <c r="M1877" s="32" t="s">
        <v>436</v>
      </c>
      <c r="N1877" s="27">
        <v>30</v>
      </c>
      <c r="O1877" s="27">
        <f>IF(Table1[[#This Row],[Algorithm]]="None",0,IF(Table1[[#This Row],[NumPredictors]]&lt;=5,5,IF(Table1[[#This Row],[NumPredictors]]&lt;=10,10,IF(Table1[[#This Row],[NumPredictors]]&lt;=30,30,50))))</f>
        <v>30</v>
      </c>
      <c r="P1877" s="29">
        <v>0.75</v>
      </c>
      <c r="Q1877" s="29">
        <v>0.753</v>
      </c>
      <c r="R1877" s="26">
        <v>1.32000000000005</v>
      </c>
      <c r="S1877" s="26">
        <v>6.8899999999999899</v>
      </c>
      <c r="T1877" s="26">
        <v>0.89999999999997704</v>
      </c>
      <c r="U1877" s="27">
        <v>3.00082758529939</v>
      </c>
      <c r="V1877" s="17">
        <v>7.01301931468352</v>
      </c>
      <c r="W1877" s="22">
        <f>IFERROR(Table1[[#This Row],[MutualInformation]]/Table1[[#This Row],[MutualInformationPotential]],0)</f>
        <v>0.42789381443972391</v>
      </c>
      <c r="X1877" s="27">
        <v>0.18672773883397101</v>
      </c>
      <c r="Y1877" s="27">
        <v>0.56006170686872503</v>
      </c>
      <c r="Z1877" s="27">
        <f>IFERROR(Table1[[#This Row],[MutualInformationVsOutcome]]/Table1[[#This Row],[MutualInformationVsOutcomePotential]],0)</f>
        <v>0.33340565252703275</v>
      </c>
      <c r="AA1877" s="26">
        <v>226</v>
      </c>
      <c r="AB1877" s="26">
        <v>524</v>
      </c>
      <c r="AC1877" s="26">
        <v>112</v>
      </c>
      <c r="AD1877" s="26">
        <v>138</v>
      </c>
      <c r="AE1877" s="27" t="s">
        <v>1177</v>
      </c>
      <c r="AF18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877" s="17" t="str">
        <f>RIGHT(Table1[[#This Row],[AlgorithmFunc]],LEN(Table1[[#This Row],[AlgorithmFunc]])-16)</f>
        <v>Fisher</v>
      </c>
      <c r="AH1877" s="27">
        <f>Table1[[#This Row],['# CM TP]]+Table1[[#This Row],['# CM TN]]</f>
        <v>750</v>
      </c>
      <c r="AI1877" s="27">
        <f>Table1[[#This Row],['# CM FP]]+Table1[[#This Row],['# CM FN]]</f>
        <v>250</v>
      </c>
      <c r="AJ1877" s="27">
        <f>Table1[[#This Row],['# CM TP]]+Table1[[#This Row],['# CM FP]]</f>
        <v>338</v>
      </c>
      <c r="AK1877" s="27">
        <f>Table1[[#This Row],['# CM TN]]+Table1[[#This Row],['# CM FN]]</f>
        <v>662</v>
      </c>
      <c r="AL1877" s="27">
        <f>Table1[[#This Row],[GT_T]]+Table1[[#This Row],[GT_F]]</f>
        <v>1000</v>
      </c>
      <c r="AM1877" s="27">
        <f>IFERROR((Table1[[#This Row],['# CM TP]]+Table1[[#This Row],['# CM TN]])/Table1[[#This Row],[GT_TOT]], 0)</f>
        <v>0.75</v>
      </c>
      <c r="AN1877" s="27">
        <f>IFERROR(((Table1[[#This Row],[GT_T]]*Table1[[#This Row],[GT_ML_P]]/Table1[[#This Row],[GT_TOT]])+(Table1[[#This Row],[GT_F]]*Table1[[#This Row],[GT_ML_N]]/Table1[[#This Row],[GT_TOT]]))/Table1[[#This Row],[GT_TOT]],0)</f>
        <v>0.41899999999999998</v>
      </c>
      <c r="AO1877" s="27">
        <f>(Table1[[#This Row],[OBS_ACC]]-Table1[[#This Row],[EXP_ACC]])/(1-Table1[[#This Row],[EXP_ACC]])</f>
        <v>0.56970740103270234</v>
      </c>
      <c r="AP1877" s="27">
        <f>Table1[[#This Row],['# CM TP]]+Table1[[#This Row],['# CM FN]]</f>
        <v>364</v>
      </c>
      <c r="AQ1877" s="27">
        <f>Table1[[#This Row],['# CM TN]]+Table1[[#This Row],['# CM FP]]</f>
        <v>636</v>
      </c>
      <c r="AR1877" s="29">
        <f>IFERROR(Table1[[#This Row],[NUM_T]]/(Table1[[#This Row],[NUM_T]]+Table1[[#This Row],[NUM_F]]),0)</f>
        <v>0.36399999999999999</v>
      </c>
      <c r="AS1877" s="29">
        <f>IFERROR(((LEN(Table1[[#This Row],[Predictors]])-LEN(SUBSTITUTE(Table1[[#This Row],[Predictors]],"_","")))/Table1[[#This Row],[NumPredictors]])-Table1[[#This Row],[P_se]],0)</f>
        <v>0</v>
      </c>
      <c r="AT1877" s="29">
        <f>IFERROR((LEN(Table1[[#This Row],[Predictors]])-LEN(SUBSTITUTE(Table1[[#This Row],[Predictors]],".","")))/Table1[[#This Row],[NumPredictors]],0)</f>
        <v>1</v>
      </c>
      <c r="AU187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7" s="29">
        <f>1-(Table1[[#This Row],[P_2gram]]+Table1[[#This Row],[P_order]]+Table1[[#This Row],[P_se]])</f>
        <v>0</v>
      </c>
    </row>
    <row r="1878" spans="1:48" x14ac:dyDescent="0.25">
      <c r="A1878">
        <v>7</v>
      </c>
      <c r="B1878" t="s">
        <v>645</v>
      </c>
      <c r="C1878" t="s">
        <v>190</v>
      </c>
      <c r="D1878" s="26" t="s">
        <v>1510</v>
      </c>
      <c r="E1878">
        <v>4000</v>
      </c>
      <c r="F18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78" t="s">
        <v>450</v>
      </c>
      <c r="H1878" s="3">
        <v>1</v>
      </c>
      <c r="I1878" s="1">
        <v>42784.563194444447</v>
      </c>
      <c r="J1878" t="s">
        <v>449</v>
      </c>
      <c r="K1878" t="s">
        <v>11</v>
      </c>
      <c r="L1878" t="str">
        <f>SUBSTITUTE(SUBSTITUTE(Table1[[#This Row],[PredictorSetsOrig]],"task","act"),"startend","se")</f>
        <v>act,2gram,order</v>
      </c>
      <c r="M1878" s="14" t="s">
        <v>24</v>
      </c>
      <c r="N1878" s="3">
        <v>10</v>
      </c>
      <c r="O1878" s="3">
        <f>IF(Table1[[#This Row],[Algorithm]]="None",0,IF(Table1[[#This Row],[NumPredictors]]&lt;=5,5,IF(Table1[[#This Row],[NumPredictors]]&lt;=10,10,IF(Table1[[#This Row],[NumPredictors]]&lt;=30,30,50))))</f>
        <v>10</v>
      </c>
      <c r="P1878" s="2">
        <v>0.749</v>
      </c>
      <c r="Q1878" s="2">
        <v>0.76366666699999997</v>
      </c>
      <c r="R1878">
        <v>1.28</v>
      </c>
      <c r="S1878">
        <v>4.58</v>
      </c>
      <c r="T1878">
        <v>1.67</v>
      </c>
      <c r="U1878" s="3">
        <v>2.544981977</v>
      </c>
      <c r="V1878" s="17">
        <v>7.30761563701172</v>
      </c>
      <c r="W1878" s="22">
        <f>IFERROR(Table1[[#This Row],[MutualInformation]]/Table1[[#This Row],[MutualInformationPotential]],0)</f>
        <v>0.34826434550144336</v>
      </c>
      <c r="X1878" s="3">
        <v>0.16285879204261999</v>
      </c>
      <c r="Y1878" s="3">
        <v>0.62240735263359004</v>
      </c>
      <c r="Z1878" s="3">
        <f>IFERROR(Table1[[#This Row],[MutualInformationVsOutcome]]/Table1[[#This Row],[MutualInformationVsOutcomePotential]],0)</f>
        <v>0.26165949253895565</v>
      </c>
      <c r="AA1878">
        <v>206</v>
      </c>
      <c r="AB1878">
        <v>543</v>
      </c>
      <c r="AC1878">
        <v>93</v>
      </c>
      <c r="AD1878">
        <v>158</v>
      </c>
      <c r="AE1878" s="3" t="s">
        <v>454</v>
      </c>
      <c r="AF18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78" s="17" t="str">
        <f>RIGHT(Table1[[#This Row],[AlgorithmFunc]],LEN(Table1[[#This Row],[AlgorithmFunc]])-16)</f>
        <v>MRMR</v>
      </c>
      <c r="AH1878" s="3">
        <f>Table1[[#This Row],['# CM TP]]+Table1[[#This Row],['# CM TN]]</f>
        <v>749</v>
      </c>
      <c r="AI1878" s="3">
        <f>Table1[[#This Row],['# CM FP]]+Table1[[#This Row],['# CM FN]]</f>
        <v>251</v>
      </c>
      <c r="AJ1878" s="3">
        <f>Table1[[#This Row],['# CM TP]]+Table1[[#This Row],['# CM FP]]</f>
        <v>299</v>
      </c>
      <c r="AK1878" s="3">
        <f>Table1[[#This Row],['# CM TN]]+Table1[[#This Row],['# CM FN]]</f>
        <v>701</v>
      </c>
      <c r="AL1878" s="3">
        <f>Table1[[#This Row],[GT_T]]+Table1[[#This Row],[GT_F]]</f>
        <v>1000</v>
      </c>
      <c r="AM1878" s="3">
        <f>IFERROR((Table1[[#This Row],['# CM TP]]+Table1[[#This Row],['# CM TN]])/Table1[[#This Row],[GT_TOT]], 0)</f>
        <v>0.749</v>
      </c>
      <c r="AN1878" s="3">
        <f>IFERROR(((Table1[[#This Row],[GT_T]]*Table1[[#This Row],[GT_ML_P]]/Table1[[#This Row],[GT_TOT]])+(Table1[[#This Row],[GT_F]]*Table1[[#This Row],[GT_ML_N]]/Table1[[#This Row],[GT_TOT]]))/Table1[[#This Row],[GT_TOT]],0)</f>
        <v>0.39990199999999998</v>
      </c>
      <c r="AO1878" s="3">
        <f>(Table1[[#This Row],[OBS_ACC]]-Table1[[#This Row],[EXP_ACC]])/(1-Table1[[#This Row],[EXP_ACC]])</f>
        <v>0.58173498328606332</v>
      </c>
      <c r="AP1878" s="3">
        <f>Table1[[#This Row],['# CM TP]]+Table1[[#This Row],['# CM FN]]</f>
        <v>364</v>
      </c>
      <c r="AQ1878" s="3">
        <f>Table1[[#This Row],['# CM TN]]+Table1[[#This Row],['# CM FP]]</f>
        <v>636</v>
      </c>
      <c r="AR1878" s="2">
        <f>IFERROR(Table1[[#This Row],[NUM_T]]/(Table1[[#This Row],[NUM_T]]+Table1[[#This Row],[NUM_F]]),0)</f>
        <v>0.36399999999999999</v>
      </c>
      <c r="AS1878" s="2">
        <f>IFERROR(((LEN(Table1[[#This Row],[Predictors]])-LEN(SUBSTITUTE(Table1[[#This Row],[Predictors]],"_","")))/Table1[[#This Row],[NumPredictors]])-Table1[[#This Row],[P_se]],0)</f>
        <v>0.1</v>
      </c>
      <c r="AT1878" s="2">
        <f>IFERROR((LEN(Table1[[#This Row],[Predictors]])-LEN(SUBSTITUTE(Table1[[#This Row],[Predictors]],".","")))/Table1[[#This Row],[NumPredictors]],0)</f>
        <v>0.7</v>
      </c>
      <c r="AU18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8" s="2">
        <f>1-(Table1[[#This Row],[P_2gram]]+Table1[[#This Row],[P_order]]+Table1[[#This Row],[P_se]])</f>
        <v>0.20000000000000007</v>
      </c>
    </row>
    <row r="1879" spans="1:48" x14ac:dyDescent="0.25">
      <c r="A1879">
        <v>5</v>
      </c>
      <c r="B1879" t="s">
        <v>645</v>
      </c>
      <c r="C1879" t="s">
        <v>190</v>
      </c>
      <c r="D1879" s="26" t="s">
        <v>1510</v>
      </c>
      <c r="E1879">
        <v>4000</v>
      </c>
      <c r="F18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879" t="s">
        <v>450</v>
      </c>
      <c r="H1879" s="3">
        <v>1</v>
      </c>
      <c r="I1879" s="1">
        <v>42784.563194444447</v>
      </c>
      <c r="J1879" t="s">
        <v>449</v>
      </c>
      <c r="K1879" t="s">
        <v>11</v>
      </c>
      <c r="L1879" t="str">
        <f>SUBSTITUTE(SUBSTITUTE(Table1[[#This Row],[PredictorSetsOrig]],"task","act"),"startend","se")</f>
        <v>act,se,2gram,order</v>
      </c>
      <c r="M1879" s="14" t="s">
        <v>20</v>
      </c>
      <c r="N1879" s="3">
        <v>10</v>
      </c>
      <c r="O1879" s="3">
        <f>IF(Table1[[#This Row],[Algorithm]]="None",0,IF(Table1[[#This Row],[NumPredictors]]&lt;=5,5,IF(Table1[[#This Row],[NumPredictors]]&lt;=10,10,IF(Table1[[#This Row],[NumPredictors]]&lt;=30,30,50))))</f>
        <v>10</v>
      </c>
      <c r="P1879" s="2">
        <v>0.749</v>
      </c>
      <c r="Q1879" s="2">
        <v>0.76366666699999997</v>
      </c>
      <c r="R1879">
        <v>1.44</v>
      </c>
      <c r="S1879">
        <v>4.6900000000000004</v>
      </c>
      <c r="T1879">
        <v>1.75</v>
      </c>
      <c r="U1879" s="3">
        <v>2.544981977</v>
      </c>
      <c r="V1879" s="17">
        <v>7.30761563701172</v>
      </c>
      <c r="W1879" s="22">
        <f>IFERROR(Table1[[#This Row],[MutualInformation]]/Table1[[#This Row],[MutualInformationPotential]],0)</f>
        <v>0.34826434550144336</v>
      </c>
      <c r="X1879" s="3">
        <v>0.16285879204261999</v>
      </c>
      <c r="Y1879" s="3">
        <v>0.62240735263359004</v>
      </c>
      <c r="Z1879" s="3">
        <f>IFERROR(Table1[[#This Row],[MutualInformationVsOutcome]]/Table1[[#This Row],[MutualInformationVsOutcomePotential]],0)</f>
        <v>0.26165949253895565</v>
      </c>
      <c r="AA1879">
        <v>206</v>
      </c>
      <c r="AB1879">
        <v>543</v>
      </c>
      <c r="AC1879">
        <v>93</v>
      </c>
      <c r="AD1879">
        <v>158</v>
      </c>
      <c r="AE1879" s="3" t="s">
        <v>454</v>
      </c>
      <c r="AF18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79" s="17" t="str">
        <f>RIGHT(Table1[[#This Row],[AlgorithmFunc]],LEN(Table1[[#This Row],[AlgorithmFunc]])-16)</f>
        <v>MRMR</v>
      </c>
      <c r="AH1879" s="3">
        <f>Table1[[#This Row],['# CM TP]]+Table1[[#This Row],['# CM TN]]</f>
        <v>749</v>
      </c>
      <c r="AI1879" s="3">
        <f>Table1[[#This Row],['# CM FP]]+Table1[[#This Row],['# CM FN]]</f>
        <v>251</v>
      </c>
      <c r="AJ1879" s="3">
        <f>Table1[[#This Row],['# CM TP]]+Table1[[#This Row],['# CM FP]]</f>
        <v>299</v>
      </c>
      <c r="AK1879" s="3">
        <f>Table1[[#This Row],['# CM TN]]+Table1[[#This Row],['# CM FN]]</f>
        <v>701</v>
      </c>
      <c r="AL1879" s="3">
        <f>Table1[[#This Row],[GT_T]]+Table1[[#This Row],[GT_F]]</f>
        <v>1000</v>
      </c>
      <c r="AM1879" s="3">
        <f>IFERROR((Table1[[#This Row],['# CM TP]]+Table1[[#This Row],['# CM TN]])/Table1[[#This Row],[GT_TOT]], 0)</f>
        <v>0.749</v>
      </c>
      <c r="AN1879" s="3">
        <f>IFERROR(((Table1[[#This Row],[GT_T]]*Table1[[#This Row],[GT_ML_P]]/Table1[[#This Row],[GT_TOT]])+(Table1[[#This Row],[GT_F]]*Table1[[#This Row],[GT_ML_N]]/Table1[[#This Row],[GT_TOT]]))/Table1[[#This Row],[GT_TOT]],0)</f>
        <v>0.39990199999999998</v>
      </c>
      <c r="AO1879" s="3">
        <f>(Table1[[#This Row],[OBS_ACC]]-Table1[[#This Row],[EXP_ACC]])/(1-Table1[[#This Row],[EXP_ACC]])</f>
        <v>0.58173498328606332</v>
      </c>
      <c r="AP1879" s="3">
        <f>Table1[[#This Row],['# CM TP]]+Table1[[#This Row],['# CM FN]]</f>
        <v>364</v>
      </c>
      <c r="AQ1879" s="3">
        <f>Table1[[#This Row],['# CM TN]]+Table1[[#This Row],['# CM FP]]</f>
        <v>636</v>
      </c>
      <c r="AR1879" s="2">
        <f>IFERROR(Table1[[#This Row],[NUM_T]]/(Table1[[#This Row],[NUM_T]]+Table1[[#This Row],[NUM_F]]),0)</f>
        <v>0.36399999999999999</v>
      </c>
      <c r="AS1879" s="2">
        <f>IFERROR(((LEN(Table1[[#This Row],[Predictors]])-LEN(SUBSTITUTE(Table1[[#This Row],[Predictors]],"_","")))/Table1[[#This Row],[NumPredictors]])-Table1[[#This Row],[P_se]],0)</f>
        <v>0.1</v>
      </c>
      <c r="AT1879" s="2">
        <f>IFERROR((LEN(Table1[[#This Row],[Predictors]])-LEN(SUBSTITUTE(Table1[[#This Row],[Predictors]],".","")))/Table1[[#This Row],[NumPredictors]],0)</f>
        <v>0.7</v>
      </c>
      <c r="AU18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79" s="2">
        <f>1-(Table1[[#This Row],[P_2gram]]+Table1[[#This Row],[P_order]]+Table1[[#This Row],[P_se]])</f>
        <v>0.20000000000000007</v>
      </c>
    </row>
    <row r="1880" spans="1:48" x14ac:dyDescent="0.25">
      <c r="A1880">
        <v>9</v>
      </c>
      <c r="B1880" t="s">
        <v>645</v>
      </c>
      <c r="C1880" t="s">
        <v>1504</v>
      </c>
      <c r="D1880" t="s">
        <v>1508</v>
      </c>
      <c r="E1880">
        <v>31509</v>
      </c>
      <c r="F18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880" t="s">
        <v>1398</v>
      </c>
      <c r="H1880" s="3">
        <v>1</v>
      </c>
      <c r="I1880" s="1">
        <v>43122.930520833332</v>
      </c>
      <c r="J1880" t="s">
        <v>1317</v>
      </c>
      <c r="K1880" t="s">
        <v>11</v>
      </c>
      <c r="L1880" t="str">
        <f>SUBSTITUTE(SUBSTITUTE(Table1[[#This Row],[PredictorSetsOrig]],"task","act"),"startend","se")</f>
        <v>order</v>
      </c>
      <c r="M1880" s="32" t="s">
        <v>436</v>
      </c>
      <c r="N1880" s="3">
        <v>10</v>
      </c>
      <c r="O1880" s="3">
        <f>IF(Table1[[#This Row],[Algorithm]]="None",0,IF(Table1[[#This Row],[NumPredictors]]&lt;=5,5,IF(Table1[[#This Row],[NumPredictors]]&lt;=10,10,IF(Table1[[#This Row],[NumPredictors]]&lt;=30,30,50))))</f>
        <v>10</v>
      </c>
      <c r="P1880" s="2">
        <v>0.73394262503173402</v>
      </c>
      <c r="Q1880" s="2">
        <v>0.75510981338072902</v>
      </c>
      <c r="R1880">
        <v>10.46</v>
      </c>
      <c r="S1880">
        <v>33.020000000000003</v>
      </c>
      <c r="T1880">
        <v>2.6500000000000301</v>
      </c>
      <c r="U1880" s="3">
        <v>5.9849802260932403</v>
      </c>
      <c r="V1880" s="17"/>
      <c r="W1880" s="22">
        <f>IFERROR(Table1[[#This Row],[MutualInformation]]/Table1[[#This Row],[MutualInformationPotential]],0)</f>
        <v>0</v>
      </c>
      <c r="X1880" s="3">
        <v>0.30049036331954798</v>
      </c>
      <c r="Y1880" s="3"/>
      <c r="Z1880" s="3">
        <f>IFERROR(Table1[[#This Row],[MutualInformationVsOutcome]]/Table1[[#This Row],[MutualInformationVsOutcomePotential]],0)</f>
        <v>0</v>
      </c>
      <c r="AA1880">
        <v>2174</v>
      </c>
      <c r="AB1880">
        <v>3608</v>
      </c>
      <c r="AC1880">
        <v>1350</v>
      </c>
      <c r="AD1880">
        <v>746</v>
      </c>
      <c r="AE1880" s="3" t="s">
        <v>1402</v>
      </c>
      <c r="AF188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80" s="17" t="str">
        <f>RIGHT(Table1[[#This Row],[AlgorithmFunc]],LEN(Table1[[#This Row],[AlgorithmFunc]])-16)</f>
        <v>ClusterMRMR</v>
      </c>
      <c r="AH1880" s="3">
        <f>Table1[[#This Row],['# CM TP]]+Table1[[#This Row],['# CM TN]]</f>
        <v>5782</v>
      </c>
      <c r="AI1880" s="3">
        <f>Table1[[#This Row],['# CM FP]]+Table1[[#This Row],['# CM FN]]</f>
        <v>2096</v>
      </c>
      <c r="AJ1880" s="3">
        <f>Table1[[#This Row],['# CM TP]]+Table1[[#This Row],['# CM FP]]</f>
        <v>3524</v>
      </c>
      <c r="AK1880" s="3">
        <f>Table1[[#This Row],['# CM TN]]+Table1[[#This Row],['# CM FN]]</f>
        <v>4354</v>
      </c>
      <c r="AL1880" s="3">
        <f>Table1[[#This Row],[GT_T]]+Table1[[#This Row],[GT_F]]</f>
        <v>7878</v>
      </c>
      <c r="AM1880" s="3">
        <f>IFERROR((Table1[[#This Row],['# CM TP]]+Table1[[#This Row],['# CM TN]])/Table1[[#This Row],[GT_TOT]], 0)</f>
        <v>0.73394262503173391</v>
      </c>
      <c r="AN1880" s="3">
        <f>IFERROR(((Table1[[#This Row],[GT_T]]*Table1[[#This Row],[GT_ML_P]]/Table1[[#This Row],[GT_TOT]])+(Table1[[#This Row],[GT_F]]*Table1[[#This Row],[GT_ML_N]]/Table1[[#This Row],[GT_TOT]]))/Table1[[#This Row],[GT_TOT]],0)</f>
        <v>0.47535257949018284</v>
      </c>
      <c r="AO1880" s="3">
        <f>(Table1[[#This Row],[OBS_ACC]]-Table1[[#This Row],[EXP_ACC]])/(1-Table1[[#This Row],[EXP_ACC]])</f>
        <v>0.49288347837538327</v>
      </c>
      <c r="AP1880" s="3">
        <f>Table1[[#This Row],['# CM TP]]+Table1[[#This Row],['# CM FN]]</f>
        <v>2920</v>
      </c>
      <c r="AQ1880" s="3">
        <f>Table1[[#This Row],['# CM TN]]+Table1[[#This Row],['# CM FP]]</f>
        <v>4958</v>
      </c>
      <c r="AR1880" s="2">
        <f>IFERROR(Table1[[#This Row],[NUM_T]]/(Table1[[#This Row],[NUM_T]]+Table1[[#This Row],[NUM_F]]),0)</f>
        <v>0.37065244986037066</v>
      </c>
      <c r="AS1880" s="2">
        <f>IFERROR(((LEN(Table1[[#This Row],[Predictors]])-LEN(SUBSTITUTE(Table1[[#This Row],[Predictors]],"_","")))/Table1[[#This Row],[NumPredictors]])-Table1[[#This Row],[P_se]],0)</f>
        <v>0</v>
      </c>
      <c r="AT1880" s="2">
        <f>IFERROR((LEN(Table1[[#This Row],[Predictors]])-LEN(SUBSTITUTE(Table1[[#This Row],[Predictors]],".","")))/Table1[[#This Row],[NumPredictors]],0)</f>
        <v>1</v>
      </c>
      <c r="AU18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0" s="2">
        <f>1-(Table1[[#This Row],[P_2gram]]+Table1[[#This Row],[P_order]]+Table1[[#This Row],[P_se]])</f>
        <v>0</v>
      </c>
    </row>
    <row r="1881" spans="1:48" x14ac:dyDescent="0.25">
      <c r="A1881">
        <v>31</v>
      </c>
      <c r="B1881" t="s">
        <v>645</v>
      </c>
      <c r="C1881" t="s">
        <v>190</v>
      </c>
      <c r="D1881" s="26" t="s">
        <v>1510</v>
      </c>
      <c r="E1881">
        <v>4000</v>
      </c>
      <c r="F18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81" t="s">
        <v>681</v>
      </c>
      <c r="H1881" s="3">
        <v>1</v>
      </c>
      <c r="I1881" s="1">
        <v>42795.35832175926</v>
      </c>
      <c r="J1881" s="3" t="s">
        <v>37</v>
      </c>
      <c r="K1881" s="1" t="s">
        <v>11</v>
      </c>
      <c r="L1881" t="str">
        <f>SUBSTITUTE(SUBSTITUTE(Table1[[#This Row],[PredictorSetsOrig]],"task","act"),"startend","se")</f>
        <v>2gram</v>
      </c>
      <c r="M1881" s="14" t="s">
        <v>434</v>
      </c>
      <c r="N1881" s="3">
        <v>5</v>
      </c>
      <c r="O1881" s="3">
        <f>IF(Table1[[#This Row],[Algorithm]]="None",0,IF(Table1[[#This Row],[NumPredictors]]&lt;=5,5,IF(Table1[[#This Row],[NumPredictors]]&lt;=10,10,IF(Table1[[#This Row],[NumPredictors]]&lt;=30,30,50))))</f>
        <v>5</v>
      </c>
      <c r="P1881" s="2">
        <v>0.748</v>
      </c>
      <c r="Q1881" s="2">
        <v>0.76300000000000001</v>
      </c>
      <c r="R1881">
        <v>0.85999999999967303</v>
      </c>
      <c r="S1881">
        <v>3.4700000000002502</v>
      </c>
      <c r="T1881">
        <v>0.60999999999967303</v>
      </c>
      <c r="U1881" s="3">
        <v>2.1874740152232599</v>
      </c>
      <c r="V1881" s="17">
        <v>7.30761563701172</v>
      </c>
      <c r="W1881" s="22">
        <f>IFERROR(Table1[[#This Row],[MutualInformation]]/Table1[[#This Row],[MutualInformationPotential]],0)</f>
        <v>0.29934169007796596</v>
      </c>
      <c r="X1881" s="3">
        <v>0.15756400253785399</v>
      </c>
      <c r="Y1881" s="3">
        <v>0.62240735263359004</v>
      </c>
      <c r="Z1881" s="3">
        <f>IFERROR(Table1[[#This Row],[MutualInformationVsOutcome]]/Table1[[#This Row],[MutualInformationVsOutcomePotential]],0)</f>
        <v>0.25315254048840197</v>
      </c>
      <c r="AA1881">
        <v>209</v>
      </c>
      <c r="AB1881">
        <v>539</v>
      </c>
      <c r="AC1881">
        <v>97</v>
      </c>
      <c r="AD1881">
        <v>155</v>
      </c>
      <c r="AE1881" s="3" t="s">
        <v>616</v>
      </c>
      <c r="AF18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881" s="17" t="str">
        <f>RIGHT(Table1[[#This Row],[AlgorithmFunc]],LEN(Table1[[#This Row],[AlgorithmFunc]])-16)</f>
        <v>Cluster</v>
      </c>
      <c r="AH1881" s="3">
        <f>Table1[[#This Row],['# CM TP]]+Table1[[#This Row],['# CM TN]]</f>
        <v>748</v>
      </c>
      <c r="AI1881" s="3">
        <f>Table1[[#This Row],['# CM FP]]+Table1[[#This Row],['# CM FN]]</f>
        <v>252</v>
      </c>
      <c r="AJ1881" s="3">
        <f>Table1[[#This Row],['# CM TP]]+Table1[[#This Row],['# CM FP]]</f>
        <v>306</v>
      </c>
      <c r="AK1881" s="3">
        <f>Table1[[#This Row],['# CM TN]]+Table1[[#This Row],['# CM FN]]</f>
        <v>694</v>
      </c>
      <c r="AL1881" s="3">
        <f>Table1[[#This Row],[GT_T]]+Table1[[#This Row],[GT_F]]</f>
        <v>1000</v>
      </c>
      <c r="AM1881" s="3">
        <f>IFERROR((Table1[[#This Row],['# CM TP]]+Table1[[#This Row],['# CM TN]])/Table1[[#This Row],[GT_TOT]], 0)</f>
        <v>0.748</v>
      </c>
      <c r="AN1881" s="3">
        <f>IFERROR(((Table1[[#This Row],[GT_T]]*Table1[[#This Row],[GT_ML_P]]/Table1[[#This Row],[GT_TOT]])+(Table1[[#This Row],[GT_F]]*Table1[[#This Row],[GT_ML_N]]/Table1[[#This Row],[GT_TOT]]))/Table1[[#This Row],[GT_TOT]],0)</f>
        <v>0.40377600000000002</v>
      </c>
      <c r="AO1881" s="3">
        <f>(Table1[[#This Row],[OBS_ACC]]-Table1[[#This Row],[EXP_ACC]])/(1-Table1[[#This Row],[EXP_ACC]])</f>
        <v>0.57734006011163586</v>
      </c>
      <c r="AP1881" s="3">
        <f>Table1[[#This Row],['# CM TP]]+Table1[[#This Row],['# CM FN]]</f>
        <v>364</v>
      </c>
      <c r="AQ1881" s="3">
        <f>Table1[[#This Row],['# CM TN]]+Table1[[#This Row],['# CM FP]]</f>
        <v>636</v>
      </c>
      <c r="AR1881" s="2">
        <f>IFERROR(Table1[[#This Row],[NUM_T]]/(Table1[[#This Row],[NUM_T]]+Table1[[#This Row],[NUM_F]]),0)</f>
        <v>0.36399999999999999</v>
      </c>
      <c r="AS1881" s="2">
        <f>IFERROR(((LEN(Table1[[#This Row],[Predictors]])-LEN(SUBSTITUTE(Table1[[#This Row],[Predictors]],"_","")))/Table1[[#This Row],[NumPredictors]])-Table1[[#This Row],[P_se]],0)</f>
        <v>1</v>
      </c>
      <c r="AT1881" s="2">
        <f>IFERROR((LEN(Table1[[#This Row],[Predictors]])-LEN(SUBSTITUTE(Table1[[#This Row],[Predictors]],".","")))/Table1[[#This Row],[NumPredictors]],0)</f>
        <v>0</v>
      </c>
      <c r="AU18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1" s="2">
        <f>1-(Table1[[#This Row],[P_2gram]]+Table1[[#This Row],[P_order]]+Table1[[#This Row],[P_se]])</f>
        <v>0</v>
      </c>
    </row>
    <row r="1882" spans="1:48" x14ac:dyDescent="0.25">
      <c r="A1882">
        <v>33</v>
      </c>
      <c r="B1882" t="s">
        <v>645</v>
      </c>
      <c r="C1882" t="s">
        <v>190</v>
      </c>
      <c r="D1882" s="26" t="s">
        <v>1510</v>
      </c>
      <c r="E1882">
        <v>4000</v>
      </c>
      <c r="F18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82" t="s">
        <v>681</v>
      </c>
      <c r="H1882" s="3">
        <v>1</v>
      </c>
      <c r="I1882" s="1">
        <v>42795.358460648145</v>
      </c>
      <c r="J1882" s="3" t="s">
        <v>37</v>
      </c>
      <c r="K1882" s="1" t="s">
        <v>11</v>
      </c>
      <c r="L1882" t="str">
        <f>SUBSTITUTE(SUBSTITUTE(Table1[[#This Row],[PredictorSetsOrig]],"task","act"),"startend","se")</f>
        <v>2gram,order</v>
      </c>
      <c r="M1882" s="14" t="s">
        <v>438</v>
      </c>
      <c r="N1882" s="3">
        <v>5</v>
      </c>
      <c r="O1882" s="3">
        <f>IF(Table1[[#This Row],[Algorithm]]="None",0,IF(Table1[[#This Row],[NumPredictors]]&lt;=5,5,IF(Table1[[#This Row],[NumPredictors]]&lt;=10,10,IF(Table1[[#This Row],[NumPredictors]]&lt;=30,30,50))))</f>
        <v>5</v>
      </c>
      <c r="P1882" s="2">
        <v>0.748</v>
      </c>
      <c r="Q1882" s="2">
        <v>0.76533333333333298</v>
      </c>
      <c r="R1882">
        <v>2.1400000000003301</v>
      </c>
      <c r="S1882">
        <v>3.5</v>
      </c>
      <c r="T1882">
        <v>1.5800000000008401</v>
      </c>
      <c r="U1882" s="3">
        <v>2.25468359748296</v>
      </c>
      <c r="V1882" s="17">
        <v>7.30761563701172</v>
      </c>
      <c r="W1882" s="22">
        <f>IFERROR(Table1[[#This Row],[MutualInformation]]/Table1[[#This Row],[MutualInformationPotential]],0)</f>
        <v>0.30853888730318618</v>
      </c>
      <c r="X1882" s="3">
        <v>0.156826654445438</v>
      </c>
      <c r="Y1882" s="3">
        <v>0.62240735263359004</v>
      </c>
      <c r="Z1882" s="3">
        <f>IFERROR(Table1[[#This Row],[MutualInformationVsOutcome]]/Table1[[#This Row],[MutualInformationVsOutcomePotential]],0)</f>
        <v>0.25196786924488912</v>
      </c>
      <c r="AA1882">
        <v>176</v>
      </c>
      <c r="AB1882">
        <v>572</v>
      </c>
      <c r="AC1882">
        <v>64</v>
      </c>
      <c r="AD1882">
        <v>188</v>
      </c>
      <c r="AE1882" s="3" t="s">
        <v>618</v>
      </c>
      <c r="AF18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882" s="17" t="str">
        <f>RIGHT(Table1[[#This Row],[AlgorithmFunc]],LEN(Table1[[#This Row],[AlgorithmFunc]])-16)</f>
        <v>Cluster</v>
      </c>
      <c r="AH1882" s="3">
        <f>Table1[[#This Row],['# CM TP]]+Table1[[#This Row],['# CM TN]]</f>
        <v>748</v>
      </c>
      <c r="AI1882" s="3">
        <f>Table1[[#This Row],['# CM FP]]+Table1[[#This Row],['# CM FN]]</f>
        <v>252</v>
      </c>
      <c r="AJ1882" s="3">
        <f>Table1[[#This Row],['# CM TP]]+Table1[[#This Row],['# CM FP]]</f>
        <v>240</v>
      </c>
      <c r="AK1882" s="3">
        <f>Table1[[#This Row],['# CM TN]]+Table1[[#This Row],['# CM FN]]</f>
        <v>760</v>
      </c>
      <c r="AL1882" s="3">
        <f>Table1[[#This Row],[GT_T]]+Table1[[#This Row],[GT_F]]</f>
        <v>1000</v>
      </c>
      <c r="AM1882" s="3">
        <f>IFERROR((Table1[[#This Row],['# CM TP]]+Table1[[#This Row],['# CM TN]])/Table1[[#This Row],[GT_TOT]], 0)</f>
        <v>0.748</v>
      </c>
      <c r="AN1882" s="3">
        <f>IFERROR(((Table1[[#This Row],[GT_T]]*Table1[[#This Row],[GT_ML_P]]/Table1[[#This Row],[GT_TOT]])+(Table1[[#This Row],[GT_F]]*Table1[[#This Row],[GT_ML_N]]/Table1[[#This Row],[GT_TOT]]))/Table1[[#This Row],[GT_TOT]],0)</f>
        <v>0.37104000000000004</v>
      </c>
      <c r="AO1882" s="3">
        <f>(Table1[[#This Row],[OBS_ACC]]-Table1[[#This Row],[EXP_ACC]])/(1-Table1[[#This Row],[EXP_ACC]])</f>
        <v>0.59933859068939199</v>
      </c>
      <c r="AP1882" s="3">
        <f>Table1[[#This Row],['# CM TP]]+Table1[[#This Row],['# CM FN]]</f>
        <v>364</v>
      </c>
      <c r="AQ1882" s="3">
        <f>Table1[[#This Row],['# CM TN]]+Table1[[#This Row],['# CM FP]]</f>
        <v>636</v>
      </c>
      <c r="AR1882" s="2">
        <f>IFERROR(Table1[[#This Row],[NUM_T]]/(Table1[[#This Row],[NUM_T]]+Table1[[#This Row],[NUM_F]]),0)</f>
        <v>0.36399999999999999</v>
      </c>
      <c r="AS1882" s="2">
        <f>IFERROR(((LEN(Table1[[#This Row],[Predictors]])-LEN(SUBSTITUTE(Table1[[#This Row],[Predictors]],"_","")))/Table1[[#This Row],[NumPredictors]])-Table1[[#This Row],[P_se]],0)</f>
        <v>0.6</v>
      </c>
      <c r="AT1882" s="2">
        <f>IFERROR((LEN(Table1[[#This Row],[Predictors]])-LEN(SUBSTITUTE(Table1[[#This Row],[Predictors]],".","")))/Table1[[#This Row],[NumPredictors]],0)</f>
        <v>0.4</v>
      </c>
      <c r="AU18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2" s="2">
        <f>1-(Table1[[#This Row],[P_2gram]]+Table1[[#This Row],[P_order]]+Table1[[#This Row],[P_se]])</f>
        <v>0</v>
      </c>
    </row>
    <row r="1883" spans="1:48" x14ac:dyDescent="0.25">
      <c r="A1883">
        <v>98</v>
      </c>
      <c r="B1883" t="s">
        <v>645</v>
      </c>
      <c r="C1883" t="s">
        <v>190</v>
      </c>
      <c r="D1883" s="26" t="s">
        <v>1510</v>
      </c>
      <c r="E1883">
        <v>4000</v>
      </c>
      <c r="F18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83" t="s">
        <v>681</v>
      </c>
      <c r="H1883" s="3">
        <v>1</v>
      </c>
      <c r="I1883" s="1">
        <v>42795.679895833331</v>
      </c>
      <c r="J1883" s="3" t="s">
        <v>159</v>
      </c>
      <c r="K1883" s="1" t="s">
        <v>11</v>
      </c>
      <c r="L1883" t="str">
        <f>SUBSTITUTE(SUBSTITUTE(Table1[[#This Row],[PredictorSetsOrig]],"task","act"),"startend","se")</f>
        <v>order</v>
      </c>
      <c r="M1883" s="14" t="s">
        <v>436</v>
      </c>
      <c r="N1883" s="3">
        <v>5</v>
      </c>
      <c r="O1883" s="3">
        <f>IF(Table1[[#This Row],[Algorithm]]="None",0,IF(Table1[[#This Row],[NumPredictors]]&lt;=5,5,IF(Table1[[#This Row],[NumPredictors]]&lt;=10,10,IF(Table1[[#This Row],[NumPredictors]]&lt;=30,30,50))))</f>
        <v>5</v>
      </c>
      <c r="P1883" s="2">
        <v>0.748</v>
      </c>
      <c r="Q1883" s="2">
        <v>0.77700000000000002</v>
      </c>
      <c r="R1883">
        <v>871.51999999999703</v>
      </c>
      <c r="S1883">
        <v>3.1500000000014601</v>
      </c>
      <c r="T1883">
        <v>0.80999999999767203</v>
      </c>
      <c r="U1883" s="3">
        <v>2.0795979784774099</v>
      </c>
      <c r="V1883" s="17">
        <v>7.01301931468352</v>
      </c>
      <c r="W1883" s="22">
        <f>IFERROR(Table1[[#This Row],[MutualInformation]]/Table1[[#This Row],[MutualInformationPotential]],0)</f>
        <v>0.29653390147140313</v>
      </c>
      <c r="X1883" s="3">
        <v>0.16813432658431601</v>
      </c>
      <c r="Y1883" s="27">
        <v>0.56006170686872503</v>
      </c>
      <c r="Z1883" s="3">
        <f>IFERROR(Table1[[#This Row],[MutualInformationVsOutcome]]/Table1[[#This Row],[MutualInformationVsOutcomePotential]],0)</f>
        <v>0.30020678886322372</v>
      </c>
      <c r="AA1883">
        <v>215</v>
      </c>
      <c r="AB1883">
        <v>533</v>
      </c>
      <c r="AC1883">
        <v>103</v>
      </c>
      <c r="AD1883">
        <v>149</v>
      </c>
      <c r="AE1883" s="3" t="s">
        <v>696</v>
      </c>
      <c r="AF18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883" s="17" t="str">
        <f>RIGHT(Table1[[#This Row],[AlgorithmFunc]],LEN(Table1[[#This Row],[AlgorithmFunc]])-16)</f>
        <v>LASSORepeated</v>
      </c>
      <c r="AH1883" s="3">
        <f>Table1[[#This Row],['# CM TP]]+Table1[[#This Row],['# CM TN]]</f>
        <v>748</v>
      </c>
      <c r="AI1883" s="3">
        <f>Table1[[#This Row],['# CM FP]]+Table1[[#This Row],['# CM FN]]</f>
        <v>252</v>
      </c>
      <c r="AJ1883" s="3">
        <f>Table1[[#This Row],['# CM TP]]+Table1[[#This Row],['# CM FP]]</f>
        <v>318</v>
      </c>
      <c r="AK1883" s="3">
        <f>Table1[[#This Row],['# CM TN]]+Table1[[#This Row],['# CM FN]]</f>
        <v>682</v>
      </c>
      <c r="AL1883" s="3">
        <f>Table1[[#This Row],[GT_T]]+Table1[[#This Row],[GT_F]]</f>
        <v>1000</v>
      </c>
      <c r="AM1883" s="3">
        <f>IFERROR((Table1[[#This Row],['# CM TP]]+Table1[[#This Row],['# CM TN]])/Table1[[#This Row],[GT_TOT]], 0)</f>
        <v>0.748</v>
      </c>
      <c r="AN1883" s="3">
        <f>IFERROR(((Table1[[#This Row],[GT_T]]*Table1[[#This Row],[GT_ML_P]]/Table1[[#This Row],[GT_TOT]])+(Table1[[#This Row],[GT_F]]*Table1[[#This Row],[GT_ML_N]]/Table1[[#This Row],[GT_TOT]]))/Table1[[#This Row],[GT_TOT]],0)</f>
        <v>0.40972799999999998</v>
      </c>
      <c r="AO1883" s="3">
        <f>(Table1[[#This Row],[OBS_ACC]]-Table1[[#This Row],[EXP_ACC]])/(1-Table1[[#This Row],[EXP_ACC]])</f>
        <v>0.5730781741298927</v>
      </c>
      <c r="AP1883" s="3">
        <f>Table1[[#This Row],['# CM TP]]+Table1[[#This Row],['# CM FN]]</f>
        <v>364</v>
      </c>
      <c r="AQ1883" s="3">
        <f>Table1[[#This Row],['# CM TN]]+Table1[[#This Row],['# CM FP]]</f>
        <v>636</v>
      </c>
      <c r="AR1883" s="2">
        <f>IFERROR(Table1[[#This Row],[NUM_T]]/(Table1[[#This Row],[NUM_T]]+Table1[[#This Row],[NUM_F]]),0)</f>
        <v>0.36399999999999999</v>
      </c>
      <c r="AS1883" s="2">
        <f>IFERROR(((LEN(Table1[[#This Row],[Predictors]])-LEN(SUBSTITUTE(Table1[[#This Row],[Predictors]],"_","")))/Table1[[#This Row],[NumPredictors]])-Table1[[#This Row],[P_se]],0)</f>
        <v>0</v>
      </c>
      <c r="AT1883" s="2">
        <f>IFERROR((LEN(Table1[[#This Row],[Predictors]])-LEN(SUBSTITUTE(Table1[[#This Row],[Predictors]],".","")))/Table1[[#This Row],[NumPredictors]],0)</f>
        <v>1</v>
      </c>
      <c r="AU18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3" s="2">
        <f>1-(Table1[[#This Row],[P_2gram]]+Table1[[#This Row],[P_order]]+Table1[[#This Row],[P_se]])</f>
        <v>0</v>
      </c>
    </row>
    <row r="1884" spans="1:48" x14ac:dyDescent="0.25">
      <c r="A1884">
        <v>13</v>
      </c>
      <c r="B1884" t="s">
        <v>645</v>
      </c>
      <c r="C1884" t="s">
        <v>942</v>
      </c>
      <c r="D1884" t="s">
        <v>1509</v>
      </c>
      <c r="E1884">
        <v>1143</v>
      </c>
      <c r="F18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884" t="s">
        <v>1525</v>
      </c>
      <c r="H1884" s="3">
        <v>1</v>
      </c>
      <c r="I1884" s="1">
        <v>43123.896053240744</v>
      </c>
      <c r="J1884" t="s">
        <v>1317</v>
      </c>
      <c r="K1884" t="s">
        <v>11</v>
      </c>
      <c r="L1884" t="str">
        <f>SUBSTITUTE(SUBSTITUTE(Table1[[#This Row],[PredictorSetsOrig]],"task","act"),"startend","se")</f>
        <v>act,se</v>
      </c>
      <c r="M1884" s="32" t="s">
        <v>14</v>
      </c>
      <c r="N1884" s="3">
        <v>30</v>
      </c>
      <c r="O1884" s="3">
        <f>IF(Table1[[#This Row],[Algorithm]]="None",0,IF(Table1[[#This Row],[NumPredictors]]&lt;=5,5,IF(Table1[[#This Row],[NumPredictors]]&lt;=10,10,IF(Table1[[#This Row],[NumPredictors]]&lt;=30,30,50))))</f>
        <v>30</v>
      </c>
      <c r="P1884" s="2">
        <v>0.81118881118881103</v>
      </c>
      <c r="Q1884" s="2">
        <v>0.92648774795799305</v>
      </c>
      <c r="R1884">
        <v>0.56999999999970896</v>
      </c>
      <c r="S1884">
        <v>2.7700000000004401</v>
      </c>
      <c r="T1884">
        <v>0.30000000000109101</v>
      </c>
      <c r="U1884" s="3">
        <v>5.9598931652575899</v>
      </c>
      <c r="V1884" s="17"/>
      <c r="W1884" s="22">
        <f>IFERROR(Table1[[#This Row],[MutualInformation]]/Table1[[#This Row],[MutualInformationPotential]],0)</f>
        <v>0</v>
      </c>
      <c r="X1884" s="3">
        <v>0.56311636032387902</v>
      </c>
      <c r="Y1884" s="3"/>
      <c r="Z1884" s="3">
        <f>IFERROR(Table1[[#This Row],[MutualInformationVsOutcome]]/Table1[[#This Row],[MutualInformationVsOutcomePotential]],0)</f>
        <v>0</v>
      </c>
      <c r="AA1884">
        <v>76</v>
      </c>
      <c r="AB1884">
        <v>156</v>
      </c>
      <c r="AC1884">
        <v>29</v>
      </c>
      <c r="AD1884">
        <v>25</v>
      </c>
      <c r="AE1884" s="3" t="s">
        <v>1530</v>
      </c>
      <c r="AF18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84" s="17" t="str">
        <f>RIGHT(Table1[[#This Row],[AlgorithmFunc]],LEN(Table1[[#This Row],[AlgorithmFunc]])-16)</f>
        <v>ClusterMRMR</v>
      </c>
      <c r="AH1884" s="3">
        <f>Table1[[#This Row],['# CM TP]]+Table1[[#This Row],['# CM TN]]</f>
        <v>232</v>
      </c>
      <c r="AI1884" s="3">
        <f>Table1[[#This Row],['# CM FP]]+Table1[[#This Row],['# CM FN]]</f>
        <v>54</v>
      </c>
      <c r="AJ1884" s="3">
        <f>Table1[[#This Row],['# CM TP]]+Table1[[#This Row],['# CM FP]]</f>
        <v>105</v>
      </c>
      <c r="AK1884" s="3">
        <f>Table1[[#This Row],['# CM TN]]+Table1[[#This Row],['# CM FN]]</f>
        <v>181</v>
      </c>
      <c r="AL1884" s="3">
        <f>Table1[[#This Row],[GT_T]]+Table1[[#This Row],[GT_F]]</f>
        <v>286</v>
      </c>
      <c r="AM1884" s="3">
        <f>IFERROR((Table1[[#This Row],['# CM TP]]+Table1[[#This Row],['# CM TN]])/Table1[[#This Row],[GT_TOT]], 0)</f>
        <v>0.81118881118881114</v>
      </c>
      <c r="AN1884" s="3">
        <f>IFERROR(((Table1[[#This Row],[GT_T]]*Table1[[#This Row],[GT_ML_P]]/Table1[[#This Row],[GT_TOT]])+(Table1[[#This Row],[GT_F]]*Table1[[#This Row],[GT_ML_N]]/Table1[[#This Row],[GT_TOT]]))/Table1[[#This Row],[GT_TOT]],0)</f>
        <v>0.41730646975402219</v>
      </c>
      <c r="AO1884" s="3">
        <f>(Table1[[#This Row],[OBS_ACC]]-Table1[[#This Row],[EXP_ACC]])/(1-Table1[[#This Row],[EXP_ACC]])</f>
        <v>0.67596827661449366</v>
      </c>
      <c r="AP1884" s="3">
        <f>Table1[[#This Row],['# CM TP]]+Table1[[#This Row],['# CM FN]]</f>
        <v>101</v>
      </c>
      <c r="AQ1884" s="3">
        <f>Table1[[#This Row],['# CM TN]]+Table1[[#This Row],['# CM FP]]</f>
        <v>185</v>
      </c>
      <c r="AR1884" s="2">
        <f>IFERROR(Table1[[#This Row],[NUM_T]]/(Table1[[#This Row],[NUM_T]]+Table1[[#This Row],[NUM_F]]),0)</f>
        <v>0.35314685314685312</v>
      </c>
      <c r="AS1884" s="2">
        <f>IFERROR(((LEN(Table1[[#This Row],[Predictors]])-LEN(SUBSTITUTE(Table1[[#This Row],[Predictors]],"_","")))/Table1[[#This Row],[NumPredictors]])-Table1[[#This Row],[P_se]],0)</f>
        <v>0</v>
      </c>
      <c r="AT1884" s="2">
        <f>IFERROR((LEN(Table1[[#This Row],[Predictors]])-LEN(SUBSTITUTE(Table1[[#This Row],[Predictors]],".","")))/Table1[[#This Row],[NumPredictors]],0)</f>
        <v>0</v>
      </c>
      <c r="AU18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4" s="2">
        <f>1-(Table1[[#This Row],[P_2gram]]+Table1[[#This Row],[P_order]]+Table1[[#This Row],[P_se]])</f>
        <v>1</v>
      </c>
    </row>
    <row r="1885" spans="1:48" x14ac:dyDescent="0.25">
      <c r="A1885">
        <v>15</v>
      </c>
      <c r="B1885" t="s">
        <v>645</v>
      </c>
      <c r="C1885" t="s">
        <v>942</v>
      </c>
      <c r="D1885" t="s">
        <v>1509</v>
      </c>
      <c r="E1885">
        <v>1143</v>
      </c>
      <c r="F18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885" t="s">
        <v>1525</v>
      </c>
      <c r="H1885" s="3">
        <v>1</v>
      </c>
      <c r="I1885" s="1">
        <v>43123.896215277775</v>
      </c>
      <c r="J1885" t="s">
        <v>1317</v>
      </c>
      <c r="K1885" t="s">
        <v>11</v>
      </c>
      <c r="L1885" t="str">
        <f>SUBSTITUTE(SUBSTITUTE(Table1[[#This Row],[PredictorSetsOrig]],"task","act"),"startend","se")</f>
        <v>act,se,order</v>
      </c>
      <c r="M1885" s="32" t="s">
        <v>18</v>
      </c>
      <c r="N1885" s="3">
        <v>30</v>
      </c>
      <c r="O1885" s="3">
        <f>IF(Table1[[#This Row],[Algorithm]]="None",0,IF(Table1[[#This Row],[NumPredictors]]&lt;=5,5,IF(Table1[[#This Row],[NumPredictors]]&lt;=10,10,IF(Table1[[#This Row],[NumPredictors]]&lt;=30,30,50))))</f>
        <v>30</v>
      </c>
      <c r="P1885" s="2">
        <v>0.79720279720279696</v>
      </c>
      <c r="Q1885" s="2">
        <v>0.88914819136522705</v>
      </c>
      <c r="R1885">
        <v>26.299999999999301</v>
      </c>
      <c r="S1885">
        <v>2.96999999999935</v>
      </c>
      <c r="T1885">
        <v>865.6</v>
      </c>
      <c r="U1885" s="3">
        <v>6.0757124825189104</v>
      </c>
      <c r="V1885" s="17"/>
      <c r="W1885" s="22">
        <f>IFERROR(Table1[[#This Row],[MutualInformation]]/Table1[[#This Row],[MutualInformationPotential]],0)</f>
        <v>0</v>
      </c>
      <c r="X1885" s="3">
        <v>0.57172180873511402</v>
      </c>
      <c r="Y1885" s="3"/>
      <c r="Z1885" s="3">
        <f>IFERROR(Table1[[#This Row],[MutualInformationVsOutcome]]/Table1[[#This Row],[MutualInformationVsOutcomePotential]],0)</f>
        <v>0</v>
      </c>
      <c r="AA1885">
        <v>69</v>
      </c>
      <c r="AB1885">
        <v>159</v>
      </c>
      <c r="AC1885">
        <v>26</v>
      </c>
      <c r="AD1885">
        <v>32</v>
      </c>
      <c r="AE1885" s="3" t="s">
        <v>1531</v>
      </c>
      <c r="AF188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885" s="17" t="str">
        <f>RIGHT(Table1[[#This Row],[AlgorithmFunc]],LEN(Table1[[#This Row],[AlgorithmFunc]])-16)</f>
        <v>ClusterMRMR</v>
      </c>
      <c r="AH1885" s="3">
        <f>Table1[[#This Row],['# CM TP]]+Table1[[#This Row],['# CM TN]]</f>
        <v>228</v>
      </c>
      <c r="AI1885" s="3">
        <f>Table1[[#This Row],['# CM FP]]+Table1[[#This Row],['# CM FN]]</f>
        <v>58</v>
      </c>
      <c r="AJ1885" s="3">
        <f>Table1[[#This Row],['# CM TP]]+Table1[[#This Row],['# CM FP]]</f>
        <v>95</v>
      </c>
      <c r="AK1885" s="3">
        <f>Table1[[#This Row],['# CM TN]]+Table1[[#This Row],['# CM FN]]</f>
        <v>191</v>
      </c>
      <c r="AL1885" s="3">
        <f>Table1[[#This Row],[GT_T]]+Table1[[#This Row],[GT_F]]</f>
        <v>286</v>
      </c>
      <c r="AM1885" s="3">
        <f>IFERROR((Table1[[#This Row],['# CM TP]]+Table1[[#This Row],['# CM TN]])/Table1[[#This Row],[GT_TOT]], 0)</f>
        <v>0.79720279720279719</v>
      </c>
      <c r="AN1885" s="3">
        <f>IFERROR(((Table1[[#This Row],[GT_T]]*Table1[[#This Row],[GT_ML_P]]/Table1[[#This Row],[GT_TOT]])+(Table1[[#This Row],[GT_F]]*Table1[[#This Row],[GT_ML_N]]/Table1[[#This Row],[GT_TOT]]))/Table1[[#This Row],[GT_TOT]],0)</f>
        <v>0.40023962051934081</v>
      </c>
      <c r="AO1885" s="3">
        <f>(Table1[[#This Row],[OBS_ACC]]-Table1[[#This Row],[EXP_ACC]])/(1-Table1[[#This Row],[EXP_ACC]])</f>
        <v>0.66186962371070979</v>
      </c>
      <c r="AP1885" s="3">
        <f>Table1[[#This Row],['# CM TP]]+Table1[[#This Row],['# CM FN]]</f>
        <v>101</v>
      </c>
      <c r="AQ1885" s="3">
        <f>Table1[[#This Row],['# CM TN]]+Table1[[#This Row],['# CM FP]]</f>
        <v>185</v>
      </c>
      <c r="AR1885" s="2">
        <f>IFERROR(Table1[[#This Row],[NUM_T]]/(Table1[[#This Row],[NUM_T]]+Table1[[#This Row],[NUM_F]]),0)</f>
        <v>0.35314685314685312</v>
      </c>
      <c r="AS1885" s="2">
        <f>IFERROR(((LEN(Table1[[#This Row],[Predictors]])-LEN(SUBSTITUTE(Table1[[#This Row],[Predictors]],"_","")))/Table1[[#This Row],[NumPredictors]])-Table1[[#This Row],[P_se]],0)</f>
        <v>0</v>
      </c>
      <c r="AT1885" s="2">
        <f>IFERROR((LEN(Table1[[#This Row],[Predictors]])-LEN(SUBSTITUTE(Table1[[#This Row],[Predictors]],".","")))/Table1[[#This Row],[NumPredictors]],0)</f>
        <v>0.43333333333333335</v>
      </c>
      <c r="AU18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5" s="2">
        <f>1-(Table1[[#This Row],[P_2gram]]+Table1[[#This Row],[P_order]]+Table1[[#This Row],[P_se]])</f>
        <v>0.56666666666666665</v>
      </c>
    </row>
    <row r="1886" spans="1:48" x14ac:dyDescent="0.25">
      <c r="A1886">
        <v>47</v>
      </c>
      <c r="B1886" t="s">
        <v>645</v>
      </c>
      <c r="C1886" t="s">
        <v>190</v>
      </c>
      <c r="D1886" s="26" t="s">
        <v>1510</v>
      </c>
      <c r="E1886">
        <v>4000</v>
      </c>
      <c r="F18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86" t="s">
        <v>1070</v>
      </c>
      <c r="H1886" s="3">
        <v>1</v>
      </c>
      <c r="I1886" s="1">
        <v>43118.812349537038</v>
      </c>
      <c r="J1886" t="s">
        <v>982</v>
      </c>
      <c r="K1886" t="s">
        <v>11</v>
      </c>
      <c r="L1886" t="str">
        <f>SUBSTITUTE(SUBSTITUTE(Table1[[#This Row],[PredictorSetsOrig]],"task","act"),"startend","se")</f>
        <v>act,se,2gram</v>
      </c>
      <c r="M1886" s="32" t="s">
        <v>16</v>
      </c>
      <c r="N1886" s="3">
        <v>30</v>
      </c>
      <c r="O1886" s="3">
        <f>IF(Table1[[#This Row],[Algorithm]]="None",0,IF(Table1[[#This Row],[NumPredictors]]&lt;=5,5,IF(Table1[[#This Row],[NumPredictors]]&lt;=10,10,IF(Table1[[#This Row],[NumPredictors]]&lt;=30,30,50))))</f>
        <v>30</v>
      </c>
      <c r="P1886" s="2">
        <v>0.747</v>
      </c>
      <c r="Q1886" s="2">
        <v>0.73799999999999999</v>
      </c>
      <c r="R1886">
        <v>1.0499999999999501</v>
      </c>
      <c r="S1886">
        <v>6.4500000000000499</v>
      </c>
      <c r="T1886">
        <v>0.72000000000002695</v>
      </c>
      <c r="U1886" s="3">
        <v>2.0993628371878401</v>
      </c>
      <c r="V1886" s="17">
        <v>7.30761563701172</v>
      </c>
      <c r="W1886" s="22">
        <f>IFERROR(Table1[[#This Row],[MutualInformation]]/Table1[[#This Row],[MutualInformationPotential]],0)</f>
        <v>0.28728424447434758</v>
      </c>
      <c r="X1886" s="3">
        <v>0.12807679847249201</v>
      </c>
      <c r="Y1886" s="3">
        <v>0.62240735263358904</v>
      </c>
      <c r="Z1886" s="3">
        <f>IFERROR(Table1[[#This Row],[MutualInformationVsOutcome]]/Table1[[#This Row],[MutualInformationVsOutcomePotential]],0)</f>
        <v>0.20577648694309492</v>
      </c>
      <c r="AA1886">
        <v>195</v>
      </c>
      <c r="AB1886">
        <v>552</v>
      </c>
      <c r="AC1886">
        <v>84</v>
      </c>
      <c r="AD1886">
        <v>169</v>
      </c>
      <c r="AE1886" s="3" t="s">
        <v>1170</v>
      </c>
      <c r="AF18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886" s="17" t="str">
        <f>RIGHT(Table1[[#This Row],[AlgorithmFunc]],LEN(Table1[[#This Row],[AlgorithmFunc]])-16)</f>
        <v>Fisher</v>
      </c>
      <c r="AH1886" s="3">
        <f>Table1[[#This Row],['# CM TP]]+Table1[[#This Row],['# CM TN]]</f>
        <v>747</v>
      </c>
      <c r="AI1886" s="3">
        <f>Table1[[#This Row],['# CM FP]]+Table1[[#This Row],['# CM FN]]</f>
        <v>253</v>
      </c>
      <c r="AJ1886" s="3">
        <f>Table1[[#This Row],['# CM TP]]+Table1[[#This Row],['# CM FP]]</f>
        <v>279</v>
      </c>
      <c r="AK1886" s="3">
        <f>Table1[[#This Row],['# CM TN]]+Table1[[#This Row],['# CM FN]]</f>
        <v>721</v>
      </c>
      <c r="AL1886" s="3">
        <f>Table1[[#This Row],[GT_T]]+Table1[[#This Row],[GT_F]]</f>
        <v>1000</v>
      </c>
      <c r="AM1886" s="3">
        <f>IFERROR((Table1[[#This Row],['# CM TP]]+Table1[[#This Row],['# CM TN]])/Table1[[#This Row],[GT_TOT]], 0)</f>
        <v>0.747</v>
      </c>
      <c r="AN1886" s="3">
        <f>IFERROR(((Table1[[#This Row],[GT_T]]*Table1[[#This Row],[GT_ML_P]]/Table1[[#This Row],[GT_TOT]])+(Table1[[#This Row],[GT_F]]*Table1[[#This Row],[GT_ML_N]]/Table1[[#This Row],[GT_TOT]]))/Table1[[#This Row],[GT_TOT]],0)</f>
        <v>0.39082600000000001</v>
      </c>
      <c r="AO1886" s="3">
        <f>(Table1[[#This Row],[OBS_ACC]]-Table1[[#This Row],[EXP_ACC]])/(1-Table1[[#This Row],[EXP_ACC]])</f>
        <v>0.58468352227770715</v>
      </c>
      <c r="AP1886" s="3">
        <f>Table1[[#This Row],['# CM TP]]+Table1[[#This Row],['# CM FN]]</f>
        <v>364</v>
      </c>
      <c r="AQ1886" s="3">
        <f>Table1[[#This Row],['# CM TN]]+Table1[[#This Row],['# CM FP]]</f>
        <v>636</v>
      </c>
      <c r="AR1886" s="2">
        <f>IFERROR(Table1[[#This Row],[NUM_T]]/(Table1[[#This Row],[NUM_T]]+Table1[[#This Row],[NUM_F]]),0)</f>
        <v>0.36399999999999999</v>
      </c>
      <c r="AS1886" s="2">
        <f>IFERROR(((LEN(Table1[[#This Row],[Predictors]])-LEN(SUBSTITUTE(Table1[[#This Row],[Predictors]],"_","")))/Table1[[#This Row],[NumPredictors]])-Table1[[#This Row],[P_se]],0)</f>
        <v>0.93333333333333335</v>
      </c>
      <c r="AT1886" s="2">
        <f>IFERROR((LEN(Table1[[#This Row],[Predictors]])-LEN(SUBSTITUTE(Table1[[#This Row],[Predictors]],".","")))/Table1[[#This Row],[NumPredictors]],0)</f>
        <v>0</v>
      </c>
      <c r="AU18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6" s="2">
        <f>1-(Table1[[#This Row],[P_2gram]]+Table1[[#This Row],[P_order]]+Table1[[#This Row],[P_se]])</f>
        <v>6.6666666666666652E-2</v>
      </c>
    </row>
    <row r="1887" spans="1:48" x14ac:dyDescent="0.25">
      <c r="A1887" s="26">
        <v>32</v>
      </c>
      <c r="B1887" s="26" t="s">
        <v>645</v>
      </c>
      <c r="C1887" s="26" t="s">
        <v>190</v>
      </c>
      <c r="D1887" s="26" t="s">
        <v>1510</v>
      </c>
      <c r="E1887" s="26">
        <v>4000</v>
      </c>
      <c r="F18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87" s="26" t="s">
        <v>450</v>
      </c>
      <c r="H1887" s="27">
        <v>1</v>
      </c>
      <c r="I1887" s="28">
        <v>42784.56527777778</v>
      </c>
      <c r="J1887" s="26" t="s">
        <v>449</v>
      </c>
      <c r="K1887" s="26" t="s">
        <v>11</v>
      </c>
      <c r="L1887" t="str">
        <f>SUBSTITUTE(SUBSTITUTE(Table1[[#This Row],[PredictorSetsOrig]],"task","act"),"startend","se")</f>
        <v>order</v>
      </c>
      <c r="M1887" s="14" t="s">
        <v>436</v>
      </c>
      <c r="N1887" s="27">
        <v>5</v>
      </c>
      <c r="O1887" s="27">
        <f>IF(Table1[[#This Row],[Algorithm]]="None",0,IF(Table1[[#This Row],[NumPredictors]]&lt;=5,5,IF(Table1[[#This Row],[NumPredictors]]&lt;=10,10,IF(Table1[[#This Row],[NumPredictors]]&lt;=30,30,50))))</f>
        <v>5</v>
      </c>
      <c r="P1887" s="29">
        <v>0.746</v>
      </c>
      <c r="Q1887" s="29">
        <v>0.75033333300000005</v>
      </c>
      <c r="R1887" s="26">
        <v>0.45</v>
      </c>
      <c r="S1887" s="26">
        <v>3.52</v>
      </c>
      <c r="T1887" s="26">
        <v>0.83</v>
      </c>
      <c r="U1887" s="27">
        <v>1.880305533</v>
      </c>
      <c r="V1887" s="17">
        <v>7.01301931468352</v>
      </c>
      <c r="W1887" s="22">
        <f>IFERROR(Table1[[#This Row],[MutualInformation]]/Table1[[#This Row],[MutualInformationPotential]],0)</f>
        <v>0.26811640587715302</v>
      </c>
      <c r="X1887" s="27">
        <v>0.132533862456889</v>
      </c>
      <c r="Y1887" s="27">
        <v>0.56006170686872503</v>
      </c>
      <c r="Z1887" s="27">
        <f>IFERROR(Table1[[#This Row],[MutualInformationVsOutcome]]/Table1[[#This Row],[MutualInformationVsOutcomePotential]],0)</f>
        <v>0.23664153580125791</v>
      </c>
      <c r="AA1887" s="26">
        <v>204</v>
      </c>
      <c r="AB1887" s="26">
        <v>542</v>
      </c>
      <c r="AC1887" s="26">
        <v>94</v>
      </c>
      <c r="AD1887" s="26">
        <v>160</v>
      </c>
      <c r="AE1887" s="27" t="s">
        <v>472</v>
      </c>
      <c r="AF18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87" s="17" t="str">
        <f>RIGHT(Table1[[#This Row],[AlgorithmFunc]],LEN(Table1[[#This Row],[AlgorithmFunc]])-16)</f>
        <v>MRMR</v>
      </c>
      <c r="AH1887" s="27">
        <f>Table1[[#This Row],['# CM TP]]+Table1[[#This Row],['# CM TN]]</f>
        <v>746</v>
      </c>
      <c r="AI1887" s="27">
        <f>Table1[[#This Row],['# CM FP]]+Table1[[#This Row],['# CM FN]]</f>
        <v>254</v>
      </c>
      <c r="AJ1887" s="27">
        <f>Table1[[#This Row],['# CM TP]]+Table1[[#This Row],['# CM FP]]</f>
        <v>298</v>
      </c>
      <c r="AK1887" s="27">
        <f>Table1[[#This Row],['# CM TN]]+Table1[[#This Row],['# CM FN]]</f>
        <v>702</v>
      </c>
      <c r="AL1887" s="27">
        <f>Table1[[#This Row],[GT_T]]+Table1[[#This Row],[GT_F]]</f>
        <v>1000</v>
      </c>
      <c r="AM1887" s="27">
        <f>IFERROR((Table1[[#This Row],['# CM TP]]+Table1[[#This Row],['# CM TN]])/Table1[[#This Row],[GT_TOT]], 0)</f>
        <v>0.746</v>
      </c>
      <c r="AN1887" s="27">
        <f>IFERROR(((Table1[[#This Row],[GT_T]]*Table1[[#This Row],[GT_ML_P]]/Table1[[#This Row],[GT_TOT]])+(Table1[[#This Row],[GT_F]]*Table1[[#This Row],[GT_ML_N]]/Table1[[#This Row],[GT_TOT]]))/Table1[[#This Row],[GT_TOT]],0)</f>
        <v>0.40061599999999997</v>
      </c>
      <c r="AO1887" s="27">
        <f>(Table1[[#This Row],[OBS_ACC]]-Table1[[#This Row],[EXP_ACC]])/(1-Table1[[#This Row],[EXP_ACC]])</f>
        <v>0.57623159777371435</v>
      </c>
      <c r="AP1887" s="27">
        <f>Table1[[#This Row],['# CM TP]]+Table1[[#This Row],['# CM FN]]</f>
        <v>364</v>
      </c>
      <c r="AQ1887" s="27">
        <f>Table1[[#This Row],['# CM TN]]+Table1[[#This Row],['# CM FP]]</f>
        <v>636</v>
      </c>
      <c r="AR1887" s="29">
        <f>IFERROR(Table1[[#This Row],[NUM_T]]/(Table1[[#This Row],[NUM_T]]+Table1[[#This Row],[NUM_F]]),0)</f>
        <v>0.36399999999999999</v>
      </c>
      <c r="AS1887" s="29">
        <f>IFERROR(((LEN(Table1[[#This Row],[Predictors]])-LEN(SUBSTITUTE(Table1[[#This Row],[Predictors]],"_","")))/Table1[[#This Row],[NumPredictors]])-Table1[[#This Row],[P_se]],0)</f>
        <v>0</v>
      </c>
      <c r="AT1887" s="29">
        <f>IFERROR((LEN(Table1[[#This Row],[Predictors]])-LEN(SUBSTITUTE(Table1[[#This Row],[Predictors]],".","")))/Table1[[#This Row],[NumPredictors]],0)</f>
        <v>1</v>
      </c>
      <c r="AU188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7" s="29">
        <f>1-(Table1[[#This Row],[P_2gram]]+Table1[[#This Row],[P_order]]+Table1[[#This Row],[P_se]])</f>
        <v>0</v>
      </c>
    </row>
    <row r="1888" spans="1:48" x14ac:dyDescent="0.25">
      <c r="A1888" s="26">
        <v>26</v>
      </c>
      <c r="B1888" t="s">
        <v>645</v>
      </c>
      <c r="C1888" s="26" t="s">
        <v>190</v>
      </c>
      <c r="D1888" s="26" t="s">
        <v>1510</v>
      </c>
      <c r="E1888" s="26">
        <v>4000</v>
      </c>
      <c r="F18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88" s="26" t="s">
        <v>450</v>
      </c>
      <c r="H1888" s="27">
        <v>1</v>
      </c>
      <c r="I1888" s="28">
        <v>42784.56527777778</v>
      </c>
      <c r="J1888" s="26" t="s">
        <v>449</v>
      </c>
      <c r="K1888" s="26" t="s">
        <v>11</v>
      </c>
      <c r="L1888" t="str">
        <f>SUBSTITUTE(SUBSTITUTE(Table1[[#This Row],[PredictorSetsOrig]],"task","act"),"startend","se")</f>
        <v>act,se,order</v>
      </c>
      <c r="M1888" s="14" t="s">
        <v>18</v>
      </c>
      <c r="N1888" s="27">
        <v>5</v>
      </c>
      <c r="O1888" s="27">
        <f>IF(Table1[[#This Row],[Algorithm]]="None",0,IF(Table1[[#This Row],[NumPredictors]]&lt;=5,5,IF(Table1[[#This Row],[NumPredictors]]&lt;=10,10,IF(Table1[[#This Row],[NumPredictors]]&lt;=30,30,50))))</f>
        <v>5</v>
      </c>
      <c r="P1888" s="29">
        <v>0.746</v>
      </c>
      <c r="Q1888" s="29">
        <v>0.75466666699999996</v>
      </c>
      <c r="R1888" s="26">
        <v>0.46</v>
      </c>
      <c r="S1888" s="26">
        <v>3.64</v>
      </c>
      <c r="T1888" s="26">
        <v>0.94</v>
      </c>
      <c r="U1888" s="27">
        <v>1.506582519</v>
      </c>
      <c r="V1888" s="17">
        <v>7.28892414629368</v>
      </c>
      <c r="W1888" s="22">
        <f>IFERROR(Table1[[#This Row],[MutualInformation]]/Table1[[#This Row],[MutualInformationPotential]],0)</f>
        <v>0.20669477261141164</v>
      </c>
      <c r="X1888" s="27">
        <v>0.137367781952559</v>
      </c>
      <c r="Y1888" s="3">
        <v>0.62004340356102405</v>
      </c>
      <c r="Z1888" s="27">
        <f>IFERROR(Table1[[#This Row],[MutualInformationVsOutcome]]/Table1[[#This Row],[MutualInformationVsOutcomePotential]],0)</f>
        <v>0.22154542918065154</v>
      </c>
      <c r="AA1888" s="26">
        <v>209</v>
      </c>
      <c r="AB1888" s="26">
        <v>537</v>
      </c>
      <c r="AC1888" s="26">
        <v>99</v>
      </c>
      <c r="AD1888" s="26">
        <v>155</v>
      </c>
      <c r="AE1888" s="27" t="s">
        <v>470</v>
      </c>
      <c r="AF18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88" s="17" t="str">
        <f>RIGHT(Table1[[#This Row],[AlgorithmFunc]],LEN(Table1[[#This Row],[AlgorithmFunc]])-16)</f>
        <v>MRMR</v>
      </c>
      <c r="AH1888" s="27">
        <f>Table1[[#This Row],['# CM TP]]+Table1[[#This Row],['# CM TN]]</f>
        <v>746</v>
      </c>
      <c r="AI1888" s="27">
        <f>Table1[[#This Row],['# CM FP]]+Table1[[#This Row],['# CM FN]]</f>
        <v>254</v>
      </c>
      <c r="AJ1888" s="27">
        <f>Table1[[#This Row],['# CM TP]]+Table1[[#This Row],['# CM FP]]</f>
        <v>308</v>
      </c>
      <c r="AK1888" s="27">
        <f>Table1[[#This Row],['# CM TN]]+Table1[[#This Row],['# CM FN]]</f>
        <v>692</v>
      </c>
      <c r="AL1888" s="27">
        <f>Table1[[#This Row],[GT_T]]+Table1[[#This Row],[GT_F]]</f>
        <v>1000</v>
      </c>
      <c r="AM1888" s="27">
        <f>IFERROR((Table1[[#This Row],['# CM TP]]+Table1[[#This Row],['# CM TN]])/Table1[[#This Row],[GT_TOT]], 0)</f>
        <v>0.746</v>
      </c>
      <c r="AN1888" s="27">
        <f>IFERROR(((Table1[[#This Row],[GT_T]]*Table1[[#This Row],[GT_ML_P]]/Table1[[#This Row],[GT_TOT]])+(Table1[[#This Row],[GT_F]]*Table1[[#This Row],[GT_ML_N]]/Table1[[#This Row],[GT_TOT]]))/Table1[[#This Row],[GT_TOT]],0)</f>
        <v>0.40553600000000001</v>
      </c>
      <c r="AO1888" s="27">
        <f>(Table1[[#This Row],[OBS_ACC]]-Table1[[#This Row],[EXP_ACC]])/(1-Table1[[#This Row],[EXP_ACC]])</f>
        <v>0.57272433654519028</v>
      </c>
      <c r="AP1888" s="27">
        <f>Table1[[#This Row],['# CM TP]]+Table1[[#This Row],['# CM FN]]</f>
        <v>364</v>
      </c>
      <c r="AQ1888" s="27">
        <f>Table1[[#This Row],['# CM TN]]+Table1[[#This Row],['# CM FP]]</f>
        <v>636</v>
      </c>
      <c r="AR1888" s="29">
        <f>IFERROR(Table1[[#This Row],[NUM_T]]/(Table1[[#This Row],[NUM_T]]+Table1[[#This Row],[NUM_F]]),0)</f>
        <v>0.36399999999999999</v>
      </c>
      <c r="AS1888" s="29">
        <f>IFERROR(((LEN(Table1[[#This Row],[Predictors]])-LEN(SUBSTITUTE(Table1[[#This Row],[Predictors]],"_","")))/Table1[[#This Row],[NumPredictors]])-Table1[[#This Row],[P_se]],0)</f>
        <v>0</v>
      </c>
      <c r="AT1888" s="29">
        <f>IFERROR((LEN(Table1[[#This Row],[Predictors]])-LEN(SUBSTITUTE(Table1[[#This Row],[Predictors]],".","")))/Table1[[#This Row],[NumPredictors]],0)</f>
        <v>0.8</v>
      </c>
      <c r="AU188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8" s="29">
        <f>1-(Table1[[#This Row],[P_2gram]]+Table1[[#This Row],[P_order]]+Table1[[#This Row],[P_se]])</f>
        <v>0.19999999999999996</v>
      </c>
    </row>
    <row r="1889" spans="1:49" x14ac:dyDescent="0.25">
      <c r="A1889">
        <v>27</v>
      </c>
      <c r="B1889" t="s">
        <v>645</v>
      </c>
      <c r="C1889" t="s">
        <v>190</v>
      </c>
      <c r="D1889" s="26" t="s">
        <v>1510</v>
      </c>
      <c r="E1889">
        <v>4000</v>
      </c>
      <c r="F18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89" t="s">
        <v>450</v>
      </c>
      <c r="H1889" s="3">
        <v>1</v>
      </c>
      <c r="I1889" s="1">
        <v>42784.56527777778</v>
      </c>
      <c r="J1889" t="s">
        <v>449</v>
      </c>
      <c r="K1889" t="s">
        <v>11</v>
      </c>
      <c r="L1889" t="str">
        <f>SUBSTITUTE(SUBSTITUTE(Table1[[#This Row],[PredictorSetsOrig]],"task","act"),"startend","se")</f>
        <v>act,se,2gram,order</v>
      </c>
      <c r="M1889" s="14" t="s">
        <v>20</v>
      </c>
      <c r="N1889" s="3">
        <v>5</v>
      </c>
      <c r="O1889" s="3">
        <f>IF(Table1[[#This Row],[Algorithm]]="None",0,IF(Table1[[#This Row],[NumPredictors]]&lt;=5,5,IF(Table1[[#This Row],[NumPredictors]]&lt;=10,10,IF(Table1[[#This Row],[NumPredictors]]&lt;=30,30,50))))</f>
        <v>5</v>
      </c>
      <c r="P1889" s="2">
        <v>0.746</v>
      </c>
      <c r="Q1889" s="2">
        <v>0.75466666699999996</v>
      </c>
      <c r="R1889">
        <v>0.85</v>
      </c>
      <c r="S1889">
        <v>3.74</v>
      </c>
      <c r="T1889">
        <v>1.69</v>
      </c>
      <c r="U1889" s="3">
        <v>1.506582519</v>
      </c>
      <c r="V1889" s="17">
        <v>7.30761563701172</v>
      </c>
      <c r="W1889" s="22">
        <f>IFERROR(Table1[[#This Row],[MutualInformation]]/Table1[[#This Row],[MutualInformationPotential]],0)</f>
        <v>0.20616608670130904</v>
      </c>
      <c r="X1889" s="3">
        <v>0.137367781952559</v>
      </c>
      <c r="Y1889" s="3">
        <v>0.62240735263359004</v>
      </c>
      <c r="Z1889" s="3">
        <f>IFERROR(Table1[[#This Row],[MutualInformationVsOutcome]]/Table1[[#This Row],[MutualInformationVsOutcomePotential]],0)</f>
        <v>0.22070398328572949</v>
      </c>
      <c r="AA1889">
        <v>209</v>
      </c>
      <c r="AB1889">
        <v>537</v>
      </c>
      <c r="AC1889">
        <v>99</v>
      </c>
      <c r="AD1889">
        <v>155</v>
      </c>
      <c r="AE1889" s="3" t="s">
        <v>470</v>
      </c>
      <c r="AF18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89" s="17" t="str">
        <f>RIGHT(Table1[[#This Row],[AlgorithmFunc]],LEN(Table1[[#This Row],[AlgorithmFunc]])-16)</f>
        <v>MRMR</v>
      </c>
      <c r="AH1889" s="3">
        <f>Table1[[#This Row],['# CM TP]]+Table1[[#This Row],['# CM TN]]</f>
        <v>746</v>
      </c>
      <c r="AI1889" s="3">
        <f>Table1[[#This Row],['# CM FP]]+Table1[[#This Row],['# CM FN]]</f>
        <v>254</v>
      </c>
      <c r="AJ1889" s="3">
        <f>Table1[[#This Row],['# CM TP]]+Table1[[#This Row],['# CM FP]]</f>
        <v>308</v>
      </c>
      <c r="AK1889" s="3">
        <f>Table1[[#This Row],['# CM TN]]+Table1[[#This Row],['# CM FN]]</f>
        <v>692</v>
      </c>
      <c r="AL1889" s="3">
        <f>Table1[[#This Row],[GT_T]]+Table1[[#This Row],[GT_F]]</f>
        <v>1000</v>
      </c>
      <c r="AM1889" s="3">
        <f>IFERROR((Table1[[#This Row],['# CM TP]]+Table1[[#This Row],['# CM TN]])/Table1[[#This Row],[GT_TOT]], 0)</f>
        <v>0.746</v>
      </c>
      <c r="AN1889" s="3">
        <f>IFERROR(((Table1[[#This Row],[GT_T]]*Table1[[#This Row],[GT_ML_P]]/Table1[[#This Row],[GT_TOT]])+(Table1[[#This Row],[GT_F]]*Table1[[#This Row],[GT_ML_N]]/Table1[[#This Row],[GT_TOT]]))/Table1[[#This Row],[GT_TOT]],0)</f>
        <v>0.40553600000000001</v>
      </c>
      <c r="AO1889" s="3">
        <f>(Table1[[#This Row],[OBS_ACC]]-Table1[[#This Row],[EXP_ACC]])/(1-Table1[[#This Row],[EXP_ACC]])</f>
        <v>0.57272433654519028</v>
      </c>
      <c r="AP1889" s="3">
        <f>Table1[[#This Row],['# CM TP]]+Table1[[#This Row],['# CM FN]]</f>
        <v>364</v>
      </c>
      <c r="AQ1889" s="3">
        <f>Table1[[#This Row],['# CM TN]]+Table1[[#This Row],['# CM FP]]</f>
        <v>636</v>
      </c>
      <c r="AR1889" s="2">
        <f>IFERROR(Table1[[#This Row],[NUM_T]]/(Table1[[#This Row],[NUM_T]]+Table1[[#This Row],[NUM_F]]),0)</f>
        <v>0.36399999999999999</v>
      </c>
      <c r="AS1889" s="2">
        <f>IFERROR(((LEN(Table1[[#This Row],[Predictors]])-LEN(SUBSTITUTE(Table1[[#This Row],[Predictors]],"_","")))/Table1[[#This Row],[NumPredictors]])-Table1[[#This Row],[P_se]],0)</f>
        <v>0</v>
      </c>
      <c r="AT1889" s="2">
        <f>IFERROR((LEN(Table1[[#This Row],[Predictors]])-LEN(SUBSTITUTE(Table1[[#This Row],[Predictors]],".","")))/Table1[[#This Row],[NumPredictors]],0)</f>
        <v>0.8</v>
      </c>
      <c r="AU18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89" s="2">
        <f>1-(Table1[[#This Row],[P_2gram]]+Table1[[#This Row],[P_order]]+Table1[[#This Row],[P_se]])</f>
        <v>0.19999999999999996</v>
      </c>
    </row>
    <row r="1890" spans="1:49" x14ac:dyDescent="0.25">
      <c r="A1890">
        <v>29</v>
      </c>
      <c r="B1890" t="s">
        <v>645</v>
      </c>
      <c r="C1890" t="s">
        <v>190</v>
      </c>
      <c r="D1890" s="26" t="s">
        <v>1510</v>
      </c>
      <c r="E1890">
        <v>4000</v>
      </c>
      <c r="F18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90" t="s">
        <v>450</v>
      </c>
      <c r="H1890" s="3">
        <v>1</v>
      </c>
      <c r="I1890" s="1">
        <v>42784.56527777778</v>
      </c>
      <c r="J1890" t="s">
        <v>449</v>
      </c>
      <c r="K1890" t="s">
        <v>11</v>
      </c>
      <c r="L1890" t="str">
        <f>SUBSTITUTE(SUBSTITUTE(Table1[[#This Row],[PredictorSetsOrig]],"task","act"),"startend","se")</f>
        <v>act,2gram,order</v>
      </c>
      <c r="M1890" s="14" t="s">
        <v>24</v>
      </c>
      <c r="N1890" s="3">
        <v>5</v>
      </c>
      <c r="O1890" s="3">
        <f>IF(Table1[[#This Row],[Algorithm]]="None",0,IF(Table1[[#This Row],[NumPredictors]]&lt;=5,5,IF(Table1[[#This Row],[NumPredictors]]&lt;=10,10,IF(Table1[[#This Row],[NumPredictors]]&lt;=30,30,50))))</f>
        <v>5</v>
      </c>
      <c r="P1890" s="2">
        <v>0.746</v>
      </c>
      <c r="Q1890" s="2">
        <v>0.75466666699999996</v>
      </c>
      <c r="R1890">
        <v>0.82</v>
      </c>
      <c r="S1890">
        <v>3.68</v>
      </c>
      <c r="T1890">
        <v>1.64</v>
      </c>
      <c r="U1890" s="3">
        <v>1.506582519</v>
      </c>
      <c r="V1890" s="17">
        <v>7.30761563701172</v>
      </c>
      <c r="W1890" s="22">
        <f>IFERROR(Table1[[#This Row],[MutualInformation]]/Table1[[#This Row],[MutualInformationPotential]],0)</f>
        <v>0.20616608670130904</v>
      </c>
      <c r="X1890" s="3">
        <v>0.137367781952559</v>
      </c>
      <c r="Y1890" s="3">
        <v>0.62240735263359004</v>
      </c>
      <c r="Z1890" s="3">
        <f>IFERROR(Table1[[#This Row],[MutualInformationVsOutcome]]/Table1[[#This Row],[MutualInformationVsOutcomePotential]],0)</f>
        <v>0.22070398328572949</v>
      </c>
      <c r="AA1890">
        <v>209</v>
      </c>
      <c r="AB1890">
        <v>537</v>
      </c>
      <c r="AC1890">
        <v>99</v>
      </c>
      <c r="AD1890">
        <v>155</v>
      </c>
      <c r="AE1890" s="3" t="s">
        <v>470</v>
      </c>
      <c r="AF18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90" s="17" t="str">
        <f>RIGHT(Table1[[#This Row],[AlgorithmFunc]],LEN(Table1[[#This Row],[AlgorithmFunc]])-16)</f>
        <v>MRMR</v>
      </c>
      <c r="AH1890" s="3">
        <f>Table1[[#This Row],['# CM TP]]+Table1[[#This Row],['# CM TN]]</f>
        <v>746</v>
      </c>
      <c r="AI1890" s="3">
        <f>Table1[[#This Row],['# CM FP]]+Table1[[#This Row],['# CM FN]]</f>
        <v>254</v>
      </c>
      <c r="AJ1890" s="3">
        <f>Table1[[#This Row],['# CM TP]]+Table1[[#This Row],['# CM FP]]</f>
        <v>308</v>
      </c>
      <c r="AK1890" s="3">
        <f>Table1[[#This Row],['# CM TN]]+Table1[[#This Row],['# CM FN]]</f>
        <v>692</v>
      </c>
      <c r="AL1890" s="3">
        <f>Table1[[#This Row],[GT_T]]+Table1[[#This Row],[GT_F]]</f>
        <v>1000</v>
      </c>
      <c r="AM1890" s="3">
        <f>IFERROR((Table1[[#This Row],['# CM TP]]+Table1[[#This Row],['# CM TN]])/Table1[[#This Row],[GT_TOT]], 0)</f>
        <v>0.746</v>
      </c>
      <c r="AN1890" s="3">
        <f>IFERROR(((Table1[[#This Row],[GT_T]]*Table1[[#This Row],[GT_ML_P]]/Table1[[#This Row],[GT_TOT]])+(Table1[[#This Row],[GT_F]]*Table1[[#This Row],[GT_ML_N]]/Table1[[#This Row],[GT_TOT]]))/Table1[[#This Row],[GT_TOT]],0)</f>
        <v>0.40553600000000001</v>
      </c>
      <c r="AO1890" s="3">
        <f>(Table1[[#This Row],[OBS_ACC]]-Table1[[#This Row],[EXP_ACC]])/(1-Table1[[#This Row],[EXP_ACC]])</f>
        <v>0.57272433654519028</v>
      </c>
      <c r="AP1890" s="3">
        <f>Table1[[#This Row],['# CM TP]]+Table1[[#This Row],['# CM FN]]</f>
        <v>364</v>
      </c>
      <c r="AQ1890" s="3">
        <f>Table1[[#This Row],['# CM TN]]+Table1[[#This Row],['# CM FP]]</f>
        <v>636</v>
      </c>
      <c r="AR1890" s="2">
        <f>IFERROR(Table1[[#This Row],[NUM_T]]/(Table1[[#This Row],[NUM_T]]+Table1[[#This Row],[NUM_F]]),0)</f>
        <v>0.36399999999999999</v>
      </c>
      <c r="AS1890" s="2">
        <f>IFERROR(((LEN(Table1[[#This Row],[Predictors]])-LEN(SUBSTITUTE(Table1[[#This Row],[Predictors]],"_","")))/Table1[[#This Row],[NumPredictors]])-Table1[[#This Row],[P_se]],0)</f>
        <v>0</v>
      </c>
      <c r="AT1890" s="2">
        <f>IFERROR((LEN(Table1[[#This Row],[Predictors]])-LEN(SUBSTITUTE(Table1[[#This Row],[Predictors]],".","")))/Table1[[#This Row],[NumPredictors]],0)</f>
        <v>0.8</v>
      </c>
      <c r="AU18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0" s="2">
        <f>1-(Table1[[#This Row],[P_2gram]]+Table1[[#This Row],[P_order]]+Table1[[#This Row],[P_se]])</f>
        <v>0.19999999999999996</v>
      </c>
    </row>
    <row r="1891" spans="1:49" x14ac:dyDescent="0.25">
      <c r="A1891">
        <v>30</v>
      </c>
      <c r="B1891" t="s">
        <v>645</v>
      </c>
      <c r="C1891" t="s">
        <v>190</v>
      </c>
      <c r="D1891" s="26" t="s">
        <v>1510</v>
      </c>
      <c r="E1891">
        <v>4000</v>
      </c>
      <c r="F18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91" t="s">
        <v>450</v>
      </c>
      <c r="H1891" s="3">
        <v>1</v>
      </c>
      <c r="I1891" s="1">
        <v>42784.56527777778</v>
      </c>
      <c r="J1891" t="s">
        <v>449</v>
      </c>
      <c r="K1891" t="s">
        <v>11</v>
      </c>
      <c r="L1891" t="str">
        <f>SUBSTITUTE(SUBSTITUTE(Table1[[#This Row],[PredictorSetsOrig]],"task","act"),"startend","se")</f>
        <v>act,order</v>
      </c>
      <c r="M1891" s="14" t="s">
        <v>26</v>
      </c>
      <c r="N1891" s="3">
        <v>5</v>
      </c>
      <c r="O1891" s="3">
        <f>IF(Table1[[#This Row],[Algorithm]]="None",0,IF(Table1[[#This Row],[NumPredictors]]&lt;=5,5,IF(Table1[[#This Row],[NumPredictors]]&lt;=10,10,IF(Table1[[#This Row],[NumPredictors]]&lt;=30,30,50))))</f>
        <v>5</v>
      </c>
      <c r="P1891" s="2">
        <v>0.746</v>
      </c>
      <c r="Q1891" s="2">
        <v>0.75466666699999996</v>
      </c>
      <c r="R1891">
        <v>0.45</v>
      </c>
      <c r="S1891">
        <v>3.49</v>
      </c>
      <c r="T1891">
        <v>0.89</v>
      </c>
      <c r="U1891" s="3">
        <v>1.506582519</v>
      </c>
      <c r="V1891" s="17">
        <v>7.28892414629368</v>
      </c>
      <c r="W1891" s="22">
        <f>IFERROR(Table1[[#This Row],[MutualInformation]]/Table1[[#This Row],[MutualInformationPotential]],0)</f>
        <v>0.20669477261141164</v>
      </c>
      <c r="X1891" s="3">
        <v>0.137367781952559</v>
      </c>
      <c r="Y1891" s="3">
        <v>0.62004340356102405</v>
      </c>
      <c r="Z1891" s="3">
        <f>IFERROR(Table1[[#This Row],[MutualInformationVsOutcome]]/Table1[[#This Row],[MutualInformationVsOutcomePotential]],0)</f>
        <v>0.22154542918065154</v>
      </c>
      <c r="AA1891">
        <v>209</v>
      </c>
      <c r="AB1891">
        <v>537</v>
      </c>
      <c r="AC1891">
        <v>99</v>
      </c>
      <c r="AD1891">
        <v>155</v>
      </c>
      <c r="AE1891" s="3" t="s">
        <v>470</v>
      </c>
      <c r="AF18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891" s="17" t="str">
        <f>RIGHT(Table1[[#This Row],[AlgorithmFunc]],LEN(Table1[[#This Row],[AlgorithmFunc]])-16)</f>
        <v>MRMR</v>
      </c>
      <c r="AH1891" s="3">
        <f>Table1[[#This Row],['# CM TP]]+Table1[[#This Row],['# CM TN]]</f>
        <v>746</v>
      </c>
      <c r="AI1891" s="3">
        <f>Table1[[#This Row],['# CM FP]]+Table1[[#This Row],['# CM FN]]</f>
        <v>254</v>
      </c>
      <c r="AJ1891" s="3">
        <f>Table1[[#This Row],['# CM TP]]+Table1[[#This Row],['# CM FP]]</f>
        <v>308</v>
      </c>
      <c r="AK1891" s="3">
        <f>Table1[[#This Row],['# CM TN]]+Table1[[#This Row],['# CM FN]]</f>
        <v>692</v>
      </c>
      <c r="AL1891" s="3">
        <f>Table1[[#This Row],[GT_T]]+Table1[[#This Row],[GT_F]]</f>
        <v>1000</v>
      </c>
      <c r="AM1891" s="3">
        <f>IFERROR((Table1[[#This Row],['# CM TP]]+Table1[[#This Row],['# CM TN]])/Table1[[#This Row],[GT_TOT]], 0)</f>
        <v>0.746</v>
      </c>
      <c r="AN1891" s="3">
        <f>IFERROR(((Table1[[#This Row],[GT_T]]*Table1[[#This Row],[GT_ML_P]]/Table1[[#This Row],[GT_TOT]])+(Table1[[#This Row],[GT_F]]*Table1[[#This Row],[GT_ML_N]]/Table1[[#This Row],[GT_TOT]]))/Table1[[#This Row],[GT_TOT]],0)</f>
        <v>0.40553600000000001</v>
      </c>
      <c r="AO1891" s="3">
        <f>(Table1[[#This Row],[OBS_ACC]]-Table1[[#This Row],[EXP_ACC]])/(1-Table1[[#This Row],[EXP_ACC]])</f>
        <v>0.57272433654519028</v>
      </c>
      <c r="AP1891" s="3">
        <f>Table1[[#This Row],['# CM TP]]+Table1[[#This Row],['# CM FN]]</f>
        <v>364</v>
      </c>
      <c r="AQ1891" s="3">
        <f>Table1[[#This Row],['# CM TN]]+Table1[[#This Row],['# CM FP]]</f>
        <v>636</v>
      </c>
      <c r="AR1891" s="2">
        <f>IFERROR(Table1[[#This Row],[NUM_T]]/(Table1[[#This Row],[NUM_T]]+Table1[[#This Row],[NUM_F]]),0)</f>
        <v>0.36399999999999999</v>
      </c>
      <c r="AS1891" s="2">
        <f>IFERROR(((LEN(Table1[[#This Row],[Predictors]])-LEN(SUBSTITUTE(Table1[[#This Row],[Predictors]],"_","")))/Table1[[#This Row],[NumPredictors]])-Table1[[#This Row],[P_se]],0)</f>
        <v>0</v>
      </c>
      <c r="AT1891" s="2">
        <f>IFERROR((LEN(Table1[[#This Row],[Predictors]])-LEN(SUBSTITUTE(Table1[[#This Row],[Predictors]],".","")))/Table1[[#This Row],[NumPredictors]],0)</f>
        <v>0.8</v>
      </c>
      <c r="AU18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1" s="2">
        <f>1-(Table1[[#This Row],[P_2gram]]+Table1[[#This Row],[P_order]]+Table1[[#This Row],[P_se]])</f>
        <v>0.19999999999999996</v>
      </c>
    </row>
    <row r="1892" spans="1:49" x14ac:dyDescent="0.25">
      <c r="A1892" s="26">
        <v>32</v>
      </c>
      <c r="B1892" s="26" t="s">
        <v>645</v>
      </c>
      <c r="C1892" s="26" t="s">
        <v>190</v>
      </c>
      <c r="D1892" s="26" t="s">
        <v>1510</v>
      </c>
      <c r="E1892" s="26">
        <v>4000</v>
      </c>
      <c r="F18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92" s="26" t="s">
        <v>483</v>
      </c>
      <c r="H1892" s="27">
        <v>1</v>
      </c>
      <c r="I1892" s="28">
        <v>42784.855405092596</v>
      </c>
      <c r="J1892" s="26" t="s">
        <v>484</v>
      </c>
      <c r="K1892" s="26" t="s">
        <v>11</v>
      </c>
      <c r="L1892" t="str">
        <f>SUBSTITUTE(SUBSTITUTE(Table1[[#This Row],[PredictorSetsOrig]],"task","act"),"startend","se")</f>
        <v>order</v>
      </c>
      <c r="M1892" s="26" t="s">
        <v>436</v>
      </c>
      <c r="N1892" s="27">
        <v>5</v>
      </c>
      <c r="O1892" s="27">
        <f>IF(Table1[[#This Row],[Algorithm]]="None",0,IF(Table1[[#This Row],[NumPredictors]]&lt;=5,5,IF(Table1[[#This Row],[NumPredictors]]&lt;=10,10,IF(Table1[[#This Row],[NumPredictors]]&lt;=30,30,50))))</f>
        <v>5</v>
      </c>
      <c r="P1892" s="29">
        <v>0.746</v>
      </c>
      <c r="Q1892" s="29">
        <v>0.75033333333333296</v>
      </c>
      <c r="R1892" s="26">
        <v>0.56999999999999296</v>
      </c>
      <c r="S1892" s="26">
        <v>3.3299999999999801</v>
      </c>
      <c r="T1892" s="26">
        <v>0.82999999999998397</v>
      </c>
      <c r="U1892" s="27">
        <v>1.88030553263942</v>
      </c>
      <c r="V1892" s="27">
        <v>7.01301931468352</v>
      </c>
      <c r="W1892" s="22">
        <f>IFERROR(Table1[[#This Row],[MutualInformation]]/Table1[[#This Row],[MutualInformationPotential]],0)</f>
        <v>0.2681164058257372</v>
      </c>
      <c r="X1892" s="27">
        <v>0.132533862456889</v>
      </c>
      <c r="Y1892" s="27">
        <v>0.56006170686872503</v>
      </c>
      <c r="Z1892" s="27">
        <f>IFERROR(Table1[[#This Row],[MutualInformationVsOutcome]]/Table1[[#This Row],[MutualInformationVsOutcomePotential]],0)</f>
        <v>0.23664153580125791</v>
      </c>
      <c r="AA1892" s="26">
        <v>204</v>
      </c>
      <c r="AB1892" s="26">
        <v>542</v>
      </c>
      <c r="AC1892" s="26">
        <v>94</v>
      </c>
      <c r="AD1892" s="26">
        <v>160</v>
      </c>
      <c r="AE1892" s="27" t="s">
        <v>472</v>
      </c>
      <c r="AF18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92" s="17" t="str">
        <f>RIGHT(Table1[[#This Row],[AlgorithmFunc]],LEN(Table1[[#This Row],[AlgorithmFunc]])-16)</f>
        <v>MRMREnsemble5</v>
      </c>
      <c r="AH1892" s="27">
        <f>Table1[[#This Row],['# CM TP]]+Table1[[#This Row],['# CM TN]]</f>
        <v>746</v>
      </c>
      <c r="AI1892" s="27">
        <f>Table1[[#This Row],['# CM FP]]+Table1[[#This Row],['# CM FN]]</f>
        <v>254</v>
      </c>
      <c r="AJ1892" s="27">
        <f>Table1[[#This Row],['# CM TP]]+Table1[[#This Row],['# CM FP]]</f>
        <v>298</v>
      </c>
      <c r="AK1892" s="27">
        <f>Table1[[#This Row],['# CM TN]]+Table1[[#This Row],['# CM FN]]</f>
        <v>702</v>
      </c>
      <c r="AL1892" s="27">
        <f>Table1[[#This Row],[GT_T]]+Table1[[#This Row],[GT_F]]</f>
        <v>1000</v>
      </c>
      <c r="AM1892" s="27">
        <f>IFERROR((Table1[[#This Row],['# CM TP]]+Table1[[#This Row],['# CM TN]])/Table1[[#This Row],[GT_TOT]], 0)</f>
        <v>0.746</v>
      </c>
      <c r="AN1892" s="27">
        <f>IFERROR(((Table1[[#This Row],[GT_T]]*Table1[[#This Row],[GT_ML_P]]/Table1[[#This Row],[GT_TOT]])+(Table1[[#This Row],[GT_F]]*Table1[[#This Row],[GT_ML_N]]/Table1[[#This Row],[GT_TOT]]))/Table1[[#This Row],[GT_TOT]],0)</f>
        <v>0.40061599999999997</v>
      </c>
      <c r="AO1892" s="27">
        <f>(Table1[[#This Row],[OBS_ACC]]-Table1[[#This Row],[EXP_ACC]])/(1-Table1[[#This Row],[EXP_ACC]])</f>
        <v>0.57623159777371435</v>
      </c>
      <c r="AP1892" s="27">
        <f>Table1[[#This Row],['# CM TP]]+Table1[[#This Row],['# CM FN]]</f>
        <v>364</v>
      </c>
      <c r="AQ1892" s="27">
        <f>Table1[[#This Row],['# CM TN]]+Table1[[#This Row],['# CM FP]]</f>
        <v>636</v>
      </c>
      <c r="AR1892" s="29">
        <f>IFERROR(Table1[[#This Row],[NUM_T]]/(Table1[[#This Row],[NUM_T]]+Table1[[#This Row],[NUM_F]]),0)</f>
        <v>0.36399999999999999</v>
      </c>
      <c r="AS1892" s="29">
        <f>IFERROR(((LEN(Table1[[#This Row],[Predictors]])-LEN(SUBSTITUTE(Table1[[#This Row],[Predictors]],"_","")))/Table1[[#This Row],[NumPredictors]])-Table1[[#This Row],[P_se]],0)</f>
        <v>0</v>
      </c>
      <c r="AT1892" s="29">
        <f>IFERROR((LEN(Table1[[#This Row],[Predictors]])-LEN(SUBSTITUTE(Table1[[#This Row],[Predictors]],".","")))/Table1[[#This Row],[NumPredictors]],0)</f>
        <v>1</v>
      </c>
      <c r="AU189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2" s="29">
        <f>1-(Table1[[#This Row],[P_2gram]]+Table1[[#This Row],[P_order]]+Table1[[#This Row],[P_se]])</f>
        <v>0</v>
      </c>
      <c r="AW1892"/>
    </row>
    <row r="1893" spans="1:49" x14ac:dyDescent="0.25">
      <c r="A1893" s="26">
        <v>33</v>
      </c>
      <c r="B1893" s="26" t="s">
        <v>645</v>
      </c>
      <c r="C1893" s="26" t="s">
        <v>190</v>
      </c>
      <c r="D1893" s="26" t="s">
        <v>1510</v>
      </c>
      <c r="E1893" s="26">
        <v>4000</v>
      </c>
      <c r="F18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93" s="26" t="s">
        <v>483</v>
      </c>
      <c r="H1893" s="27">
        <v>1</v>
      </c>
      <c r="I1893" s="28">
        <v>42784.855462962965</v>
      </c>
      <c r="J1893" s="26" t="s">
        <v>484</v>
      </c>
      <c r="K1893" s="26" t="s">
        <v>11</v>
      </c>
      <c r="L1893" t="str">
        <f>SUBSTITUTE(SUBSTITUTE(Table1[[#This Row],[PredictorSetsOrig]],"task","act"),"startend","se")</f>
        <v>2gram,order</v>
      </c>
      <c r="M1893" s="14" t="s">
        <v>438</v>
      </c>
      <c r="N1893" s="27">
        <v>5</v>
      </c>
      <c r="O1893" s="27">
        <f>IF(Table1[[#This Row],[Algorithm]]="None",0,IF(Table1[[#This Row],[NumPredictors]]&lt;=5,5,IF(Table1[[#This Row],[NumPredictors]]&lt;=10,10,IF(Table1[[#This Row],[NumPredictors]]&lt;=30,30,50))))</f>
        <v>5</v>
      </c>
      <c r="P1893" s="29">
        <v>0.746</v>
      </c>
      <c r="Q1893" s="29">
        <v>0.75033333333333296</v>
      </c>
      <c r="R1893" s="26">
        <v>1.04000000000002</v>
      </c>
      <c r="S1893" s="26">
        <v>3.3600000000000101</v>
      </c>
      <c r="T1893" s="26">
        <v>1.62</v>
      </c>
      <c r="U1893" s="27">
        <v>1.87861150695551</v>
      </c>
      <c r="V1893" s="17">
        <v>7.30761563701172</v>
      </c>
      <c r="W1893" s="22">
        <f>IFERROR(Table1[[#This Row],[MutualInformation]]/Table1[[#This Row],[MutualInformationPotential]],0)</f>
        <v>0.25707585076597222</v>
      </c>
      <c r="X1893" s="27">
        <v>0.13241997851777301</v>
      </c>
      <c r="Y1893" s="3">
        <v>0.62240735263359004</v>
      </c>
      <c r="Z1893" s="27">
        <f>IFERROR(Table1[[#This Row],[MutualInformationVsOutcome]]/Table1[[#This Row],[MutualInformationVsOutcomePotential]],0)</f>
        <v>0.21275452154841171</v>
      </c>
      <c r="AA1893" s="26">
        <v>204</v>
      </c>
      <c r="AB1893" s="26">
        <v>542</v>
      </c>
      <c r="AC1893" s="26">
        <v>94</v>
      </c>
      <c r="AD1893" s="26">
        <v>160</v>
      </c>
      <c r="AE1893" s="27" t="s">
        <v>506</v>
      </c>
      <c r="AF18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893" s="17" t="str">
        <f>RIGHT(Table1[[#This Row],[AlgorithmFunc]],LEN(Table1[[#This Row],[AlgorithmFunc]])-16)</f>
        <v>MRMREnsemble5</v>
      </c>
      <c r="AH1893" s="27">
        <f>Table1[[#This Row],['# CM TP]]+Table1[[#This Row],['# CM TN]]</f>
        <v>746</v>
      </c>
      <c r="AI1893" s="27">
        <f>Table1[[#This Row],['# CM FP]]+Table1[[#This Row],['# CM FN]]</f>
        <v>254</v>
      </c>
      <c r="AJ1893" s="27">
        <f>Table1[[#This Row],['# CM TP]]+Table1[[#This Row],['# CM FP]]</f>
        <v>298</v>
      </c>
      <c r="AK1893" s="27">
        <f>Table1[[#This Row],['# CM TN]]+Table1[[#This Row],['# CM FN]]</f>
        <v>702</v>
      </c>
      <c r="AL1893" s="27">
        <f>Table1[[#This Row],[GT_T]]+Table1[[#This Row],[GT_F]]</f>
        <v>1000</v>
      </c>
      <c r="AM1893" s="27">
        <f>IFERROR((Table1[[#This Row],['# CM TP]]+Table1[[#This Row],['# CM TN]])/Table1[[#This Row],[GT_TOT]], 0)</f>
        <v>0.746</v>
      </c>
      <c r="AN1893" s="27">
        <f>IFERROR(((Table1[[#This Row],[GT_T]]*Table1[[#This Row],[GT_ML_P]]/Table1[[#This Row],[GT_TOT]])+(Table1[[#This Row],[GT_F]]*Table1[[#This Row],[GT_ML_N]]/Table1[[#This Row],[GT_TOT]]))/Table1[[#This Row],[GT_TOT]],0)</f>
        <v>0.40061599999999997</v>
      </c>
      <c r="AO1893" s="27">
        <f>(Table1[[#This Row],[OBS_ACC]]-Table1[[#This Row],[EXP_ACC]])/(1-Table1[[#This Row],[EXP_ACC]])</f>
        <v>0.57623159777371435</v>
      </c>
      <c r="AP1893" s="27">
        <f>Table1[[#This Row],['# CM TP]]+Table1[[#This Row],['# CM FN]]</f>
        <v>364</v>
      </c>
      <c r="AQ1893" s="27">
        <f>Table1[[#This Row],['# CM TN]]+Table1[[#This Row],['# CM FP]]</f>
        <v>636</v>
      </c>
      <c r="AR1893" s="29">
        <f>IFERROR(Table1[[#This Row],[NUM_T]]/(Table1[[#This Row],[NUM_T]]+Table1[[#This Row],[NUM_F]]),0)</f>
        <v>0.36399999999999999</v>
      </c>
      <c r="AS1893" s="29">
        <f>IFERROR(((LEN(Table1[[#This Row],[Predictors]])-LEN(SUBSTITUTE(Table1[[#This Row],[Predictors]],"_","")))/Table1[[#This Row],[NumPredictors]])-Table1[[#This Row],[P_se]],0)</f>
        <v>0</v>
      </c>
      <c r="AT1893" s="29">
        <f>IFERROR((LEN(Table1[[#This Row],[Predictors]])-LEN(SUBSTITUTE(Table1[[#This Row],[Predictors]],".","")))/Table1[[#This Row],[NumPredictors]],0)</f>
        <v>1</v>
      </c>
      <c r="AU189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3" s="29">
        <f>1-(Table1[[#This Row],[P_2gram]]+Table1[[#This Row],[P_order]]+Table1[[#This Row],[P_se]])</f>
        <v>0</v>
      </c>
    </row>
    <row r="1894" spans="1:49" x14ac:dyDescent="0.25">
      <c r="A1894">
        <v>66</v>
      </c>
      <c r="B1894" t="s">
        <v>645</v>
      </c>
      <c r="C1894" t="s">
        <v>190</v>
      </c>
      <c r="D1894" s="26" t="s">
        <v>1510</v>
      </c>
      <c r="E1894">
        <v>4000</v>
      </c>
      <c r="F18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94" t="s">
        <v>681</v>
      </c>
      <c r="H1894" s="3">
        <v>1</v>
      </c>
      <c r="I1894" s="1">
        <v>42795.470254629632</v>
      </c>
      <c r="J1894" s="3" t="s">
        <v>51</v>
      </c>
      <c r="K1894" s="1" t="s">
        <v>11</v>
      </c>
      <c r="L1894" t="str">
        <f>SUBSTITUTE(SUBSTITUTE(Table1[[#This Row],[PredictorSetsOrig]],"task","act"),"startend","se")</f>
        <v>2gram,order</v>
      </c>
      <c r="M1894" s="14" t="s">
        <v>438</v>
      </c>
      <c r="N1894" s="3">
        <v>5</v>
      </c>
      <c r="O1894" s="3">
        <f>IF(Table1[[#This Row],[Algorithm]]="None",0,IF(Table1[[#This Row],[NumPredictors]]&lt;=5,5,IF(Table1[[#This Row],[NumPredictors]]&lt;=10,10,IF(Table1[[#This Row],[NumPredictors]]&lt;=30,30,50))))</f>
        <v>5</v>
      </c>
      <c r="P1894" s="2">
        <v>0.746</v>
      </c>
      <c r="Q1894" s="2">
        <v>0.74466666666666703</v>
      </c>
      <c r="R1894">
        <v>8.3999999999996398</v>
      </c>
      <c r="S1894">
        <v>3.1700000000000701</v>
      </c>
      <c r="T1894">
        <v>1.60999999999876</v>
      </c>
      <c r="U1894" s="3">
        <v>1.48362554712298</v>
      </c>
      <c r="V1894" s="17">
        <v>7.30761563701172</v>
      </c>
      <c r="W1894" s="22">
        <f>IFERROR(Table1[[#This Row],[MutualInformation]]/Table1[[#This Row],[MutualInformationPotential]],0)</f>
        <v>0.20302457337913221</v>
      </c>
      <c r="X1894" s="3">
        <v>0.121019020273528</v>
      </c>
      <c r="Y1894" s="3">
        <v>0.62240735263359004</v>
      </c>
      <c r="Z1894" s="3">
        <f>IFERROR(Table1[[#This Row],[MutualInformationVsOutcome]]/Table1[[#This Row],[MutualInformationVsOutcomePotential]],0)</f>
        <v>0.1944370029715437</v>
      </c>
      <c r="AA1894">
        <v>153</v>
      </c>
      <c r="AB1894">
        <v>593</v>
      </c>
      <c r="AC1894">
        <v>43</v>
      </c>
      <c r="AD1894">
        <v>211</v>
      </c>
      <c r="AE1894" s="3" t="s">
        <v>690</v>
      </c>
      <c r="AF18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894" s="17" t="str">
        <f>RIGHT(Table1[[#This Row],[AlgorithmFunc]],LEN(Table1[[#This Row],[AlgorithmFunc]])-16)</f>
        <v>ClusterImportance</v>
      </c>
      <c r="AH1894" s="3">
        <f>Table1[[#This Row],['# CM TP]]+Table1[[#This Row],['# CM TN]]</f>
        <v>746</v>
      </c>
      <c r="AI1894" s="3">
        <f>Table1[[#This Row],['# CM FP]]+Table1[[#This Row],['# CM FN]]</f>
        <v>254</v>
      </c>
      <c r="AJ1894" s="3">
        <f>Table1[[#This Row],['# CM TP]]+Table1[[#This Row],['# CM FP]]</f>
        <v>196</v>
      </c>
      <c r="AK1894" s="3">
        <f>Table1[[#This Row],['# CM TN]]+Table1[[#This Row],['# CM FN]]</f>
        <v>804</v>
      </c>
      <c r="AL1894" s="3">
        <f>Table1[[#This Row],[GT_T]]+Table1[[#This Row],[GT_F]]</f>
        <v>1000</v>
      </c>
      <c r="AM1894" s="3">
        <f>IFERROR((Table1[[#This Row],['# CM TP]]+Table1[[#This Row],['# CM TN]])/Table1[[#This Row],[GT_TOT]], 0)</f>
        <v>0.746</v>
      </c>
      <c r="AN1894" s="3">
        <f>IFERROR(((Table1[[#This Row],[GT_T]]*Table1[[#This Row],[GT_ML_P]]/Table1[[#This Row],[GT_TOT]])+(Table1[[#This Row],[GT_F]]*Table1[[#This Row],[GT_ML_N]]/Table1[[#This Row],[GT_TOT]]))/Table1[[#This Row],[GT_TOT]],0)</f>
        <v>0.35043200000000002</v>
      </c>
      <c r="AO1894" s="3">
        <f>(Table1[[#This Row],[OBS_ACC]]-Table1[[#This Row],[EXP_ACC]])/(1-Table1[[#This Row],[EXP_ACC]])</f>
        <v>0.60897088526528409</v>
      </c>
      <c r="AP1894" s="3">
        <f>Table1[[#This Row],['# CM TP]]+Table1[[#This Row],['# CM FN]]</f>
        <v>364</v>
      </c>
      <c r="AQ1894" s="3">
        <f>Table1[[#This Row],['# CM TN]]+Table1[[#This Row],['# CM FP]]</f>
        <v>636</v>
      </c>
      <c r="AR1894" s="2">
        <f>IFERROR(Table1[[#This Row],[NUM_T]]/(Table1[[#This Row],[NUM_T]]+Table1[[#This Row],[NUM_F]]),0)</f>
        <v>0.36399999999999999</v>
      </c>
      <c r="AS1894" s="2">
        <f>IFERROR(((LEN(Table1[[#This Row],[Predictors]])-LEN(SUBSTITUTE(Table1[[#This Row],[Predictors]],"_","")))/Table1[[#This Row],[NumPredictors]])-Table1[[#This Row],[P_se]],0)</f>
        <v>0.2</v>
      </c>
      <c r="AT1894" s="2">
        <f>IFERROR((LEN(Table1[[#This Row],[Predictors]])-LEN(SUBSTITUTE(Table1[[#This Row],[Predictors]],".","")))/Table1[[#This Row],[NumPredictors]],0)</f>
        <v>0.8</v>
      </c>
      <c r="AU18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4" s="2">
        <f>1-(Table1[[#This Row],[P_2gram]]+Table1[[#This Row],[P_order]]+Table1[[#This Row],[P_se]])</f>
        <v>0</v>
      </c>
    </row>
    <row r="1895" spans="1:49" x14ac:dyDescent="0.25">
      <c r="A1895">
        <v>43</v>
      </c>
      <c r="B1895" t="s">
        <v>645</v>
      </c>
      <c r="C1895" t="s">
        <v>190</v>
      </c>
      <c r="D1895" s="26" t="s">
        <v>1510</v>
      </c>
      <c r="E1895">
        <v>4000</v>
      </c>
      <c r="F18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95" t="s">
        <v>681</v>
      </c>
      <c r="H1895" s="3">
        <v>1</v>
      </c>
      <c r="I1895" s="1">
        <v>42795.40116898148</v>
      </c>
      <c r="J1895" s="3" t="s">
        <v>85</v>
      </c>
      <c r="K1895" s="1" t="s">
        <v>11</v>
      </c>
      <c r="L1895" t="str">
        <f>SUBSTITUTE(SUBSTITUTE(Table1[[#This Row],[PredictorSetsOrig]],"task","act"),"startend","se")</f>
        <v>order</v>
      </c>
      <c r="M1895" s="14" t="s">
        <v>436</v>
      </c>
      <c r="N1895" s="3">
        <v>5</v>
      </c>
      <c r="O1895" s="3">
        <f>IF(Table1[[#This Row],[Algorithm]]="None",0,IF(Table1[[#This Row],[NumPredictors]]&lt;=5,5,IF(Table1[[#This Row],[NumPredictors]]&lt;=10,10,IF(Table1[[#This Row],[NumPredictors]]&lt;=30,30,50))))</f>
        <v>5</v>
      </c>
      <c r="P1895" s="2">
        <v>0.745</v>
      </c>
      <c r="Q1895" s="2">
        <v>0.76633333333333298</v>
      </c>
      <c r="R1895">
        <v>308.62000000000103</v>
      </c>
      <c r="S1895">
        <v>3.6399999999994201</v>
      </c>
      <c r="T1895">
        <v>0.87999999999919998</v>
      </c>
      <c r="U1895" s="3">
        <v>2.0123387695844301</v>
      </c>
      <c r="V1895" s="17">
        <v>7.01301931468352</v>
      </c>
      <c r="W1895" s="22">
        <f>IFERROR(Table1[[#This Row],[MutualInformation]]/Table1[[#This Row],[MutualInformationPotential]],0)</f>
        <v>0.28694328067385938</v>
      </c>
      <c r="X1895" s="3">
        <v>0.15709794073566499</v>
      </c>
      <c r="Y1895" s="27">
        <v>0.56006170686872503</v>
      </c>
      <c r="Z1895" s="3">
        <f>IFERROR(Table1[[#This Row],[MutualInformationVsOutcome]]/Table1[[#This Row],[MutualInformationVsOutcomePotential]],0)</f>
        <v>0.28050112837385571</v>
      </c>
      <c r="AA1895">
        <v>273</v>
      </c>
      <c r="AB1895">
        <v>472</v>
      </c>
      <c r="AC1895">
        <v>164</v>
      </c>
      <c r="AD1895">
        <v>91</v>
      </c>
      <c r="AE1895" s="3" t="s">
        <v>683</v>
      </c>
      <c r="AF18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895" s="17" t="str">
        <f>RIGHT(Table1[[#This Row],[AlgorithmFunc]],LEN(Table1[[#This Row],[AlgorithmFunc]])-16)</f>
        <v>Blanket</v>
      </c>
      <c r="AH1895" s="3">
        <f>Table1[[#This Row],['# CM TP]]+Table1[[#This Row],['# CM TN]]</f>
        <v>745</v>
      </c>
      <c r="AI1895" s="3">
        <f>Table1[[#This Row],['# CM FP]]+Table1[[#This Row],['# CM FN]]</f>
        <v>255</v>
      </c>
      <c r="AJ1895" s="3">
        <f>Table1[[#This Row],['# CM TP]]+Table1[[#This Row],['# CM FP]]</f>
        <v>437</v>
      </c>
      <c r="AK1895" s="3">
        <f>Table1[[#This Row],['# CM TN]]+Table1[[#This Row],['# CM FN]]</f>
        <v>563</v>
      </c>
      <c r="AL1895" s="3">
        <f>Table1[[#This Row],[GT_T]]+Table1[[#This Row],[GT_F]]</f>
        <v>1000</v>
      </c>
      <c r="AM1895" s="3">
        <f>IFERROR((Table1[[#This Row],['# CM TP]]+Table1[[#This Row],['# CM TN]])/Table1[[#This Row],[GT_TOT]], 0)</f>
        <v>0.745</v>
      </c>
      <c r="AN1895" s="3">
        <f>IFERROR(((Table1[[#This Row],[GT_T]]*Table1[[#This Row],[GT_ML_P]]/Table1[[#This Row],[GT_TOT]])+(Table1[[#This Row],[GT_F]]*Table1[[#This Row],[GT_ML_N]]/Table1[[#This Row],[GT_TOT]]))/Table1[[#This Row],[GT_TOT]],0)</f>
        <v>0.46912999999999999</v>
      </c>
      <c r="AO1895" s="3">
        <f>(Table1[[#This Row],[OBS_ACC]]-Table1[[#This Row],[EXP_ACC]])/(1-Table1[[#This Row],[EXP_ACC]])</f>
        <v>0.51965641305781085</v>
      </c>
      <c r="AP1895" s="3">
        <f>Table1[[#This Row],['# CM TP]]+Table1[[#This Row],['# CM FN]]</f>
        <v>364</v>
      </c>
      <c r="AQ1895" s="3">
        <f>Table1[[#This Row],['# CM TN]]+Table1[[#This Row],['# CM FP]]</f>
        <v>636</v>
      </c>
      <c r="AR1895" s="2">
        <f>IFERROR(Table1[[#This Row],[NUM_T]]/(Table1[[#This Row],[NUM_T]]+Table1[[#This Row],[NUM_F]]),0)</f>
        <v>0.36399999999999999</v>
      </c>
      <c r="AS1895" s="2">
        <f>IFERROR(((LEN(Table1[[#This Row],[Predictors]])-LEN(SUBSTITUTE(Table1[[#This Row],[Predictors]],"_","")))/Table1[[#This Row],[NumPredictors]])-Table1[[#This Row],[P_se]],0)</f>
        <v>0</v>
      </c>
      <c r="AT1895" s="2">
        <f>IFERROR((LEN(Table1[[#This Row],[Predictors]])-LEN(SUBSTITUTE(Table1[[#This Row],[Predictors]],".","")))/Table1[[#This Row],[NumPredictors]],0)</f>
        <v>1</v>
      </c>
      <c r="AU18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5" s="2">
        <f>1-(Table1[[#This Row],[P_2gram]]+Table1[[#This Row],[P_order]]+Table1[[#This Row],[P_se]])</f>
        <v>0</v>
      </c>
    </row>
    <row r="1896" spans="1:49" x14ac:dyDescent="0.25">
      <c r="A1896" s="26">
        <v>52</v>
      </c>
      <c r="B1896" s="26" t="s">
        <v>645</v>
      </c>
      <c r="C1896" s="26" t="s">
        <v>190</v>
      </c>
      <c r="D1896" s="26" t="s">
        <v>1510</v>
      </c>
      <c r="E1896" s="26">
        <v>4000</v>
      </c>
      <c r="F18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896" s="26" t="s">
        <v>1070</v>
      </c>
      <c r="H1896" s="27">
        <v>1</v>
      </c>
      <c r="I1896" s="28">
        <v>43118.812928240739</v>
      </c>
      <c r="J1896" s="26" t="s">
        <v>982</v>
      </c>
      <c r="K1896" s="26" t="s">
        <v>11</v>
      </c>
      <c r="L1896" t="str">
        <f>SUBSTITUTE(SUBSTITUTE(Table1[[#This Row],[PredictorSetsOrig]],"task","act"),"startend","se")</f>
        <v>act,order</v>
      </c>
      <c r="M1896" s="32" t="s">
        <v>26</v>
      </c>
      <c r="N1896" s="27">
        <v>30</v>
      </c>
      <c r="O1896" s="27">
        <f>IF(Table1[[#This Row],[Algorithm]]="None",0,IF(Table1[[#This Row],[NumPredictors]]&lt;=5,5,IF(Table1[[#This Row],[NumPredictors]]&lt;=10,10,IF(Table1[[#This Row],[NumPredictors]]&lt;=30,30,50))))</f>
        <v>30</v>
      </c>
      <c r="P1896" s="29">
        <v>0.745</v>
      </c>
      <c r="Q1896" s="29">
        <v>0.73466666666666702</v>
      </c>
      <c r="R1896" s="26">
        <v>1.3400000000000301</v>
      </c>
      <c r="S1896" s="26">
        <v>6.8099999999999499</v>
      </c>
      <c r="T1896" s="26">
        <v>1.1100000000000101</v>
      </c>
      <c r="U1896" s="27">
        <v>2.8292356106766801</v>
      </c>
      <c r="V1896" s="17">
        <v>7.28892414629368</v>
      </c>
      <c r="W1896" s="22">
        <f>IFERROR(Table1[[#This Row],[MutualInformation]]/Table1[[#This Row],[MutualInformationPotential]],0)</f>
        <v>0.38815544707174765</v>
      </c>
      <c r="X1896" s="27">
        <v>0.13712987882653799</v>
      </c>
      <c r="Y1896" s="27">
        <v>0.62004340356102405</v>
      </c>
      <c r="Z1896" s="27">
        <f>IFERROR(Table1[[#This Row],[MutualInformationVsOutcome]]/Table1[[#This Row],[MutualInformationVsOutcomePotential]],0)</f>
        <v>0.2211617413216167</v>
      </c>
      <c r="AA1896" s="26">
        <v>158</v>
      </c>
      <c r="AB1896" s="26">
        <v>587</v>
      </c>
      <c r="AC1896" s="26">
        <v>49</v>
      </c>
      <c r="AD1896" s="26">
        <v>206</v>
      </c>
      <c r="AE1896" s="27" t="s">
        <v>1175</v>
      </c>
      <c r="AF18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896" s="17" t="str">
        <f>RIGHT(Table1[[#This Row],[AlgorithmFunc]],LEN(Table1[[#This Row],[AlgorithmFunc]])-16)</f>
        <v>Fisher</v>
      </c>
      <c r="AH1896" s="27">
        <f>Table1[[#This Row],['# CM TP]]+Table1[[#This Row],['# CM TN]]</f>
        <v>745</v>
      </c>
      <c r="AI1896" s="27">
        <f>Table1[[#This Row],['# CM FP]]+Table1[[#This Row],['# CM FN]]</f>
        <v>255</v>
      </c>
      <c r="AJ1896" s="27">
        <f>Table1[[#This Row],['# CM TP]]+Table1[[#This Row],['# CM FP]]</f>
        <v>207</v>
      </c>
      <c r="AK1896" s="27">
        <f>Table1[[#This Row],['# CM TN]]+Table1[[#This Row],['# CM FN]]</f>
        <v>793</v>
      </c>
      <c r="AL1896" s="27">
        <f>Table1[[#This Row],[GT_T]]+Table1[[#This Row],[GT_F]]</f>
        <v>1000</v>
      </c>
      <c r="AM1896" s="27">
        <f>IFERROR((Table1[[#This Row],['# CM TP]]+Table1[[#This Row],['# CM TN]])/Table1[[#This Row],[GT_TOT]], 0)</f>
        <v>0.745</v>
      </c>
      <c r="AN1896" s="27">
        <f>IFERROR(((Table1[[#This Row],[GT_T]]*Table1[[#This Row],[GT_ML_P]]/Table1[[#This Row],[GT_TOT]])+(Table1[[#This Row],[GT_F]]*Table1[[#This Row],[GT_ML_N]]/Table1[[#This Row],[GT_TOT]]))/Table1[[#This Row],[GT_TOT]],0)</f>
        <v>0.35643000000000002</v>
      </c>
      <c r="AO1896" s="27">
        <f>(Table1[[#This Row],[OBS_ACC]]-Table1[[#This Row],[EXP_ACC]])/(1-Table1[[#This Row],[EXP_ACC]])</f>
        <v>0.60377270537781436</v>
      </c>
      <c r="AP1896" s="27">
        <f>Table1[[#This Row],['# CM TP]]+Table1[[#This Row],['# CM FN]]</f>
        <v>364</v>
      </c>
      <c r="AQ1896" s="27">
        <f>Table1[[#This Row],['# CM TN]]+Table1[[#This Row],['# CM FP]]</f>
        <v>636</v>
      </c>
      <c r="AR1896" s="29">
        <f>IFERROR(Table1[[#This Row],[NUM_T]]/(Table1[[#This Row],[NUM_T]]+Table1[[#This Row],[NUM_F]]),0)</f>
        <v>0.36399999999999999</v>
      </c>
      <c r="AS1896" s="29">
        <f>IFERROR(((LEN(Table1[[#This Row],[Predictors]])-LEN(SUBSTITUTE(Table1[[#This Row],[Predictors]],"_","")))/Table1[[#This Row],[NumPredictors]])-Table1[[#This Row],[P_se]],0)</f>
        <v>0</v>
      </c>
      <c r="AT1896" s="29">
        <f>IFERROR((LEN(Table1[[#This Row],[Predictors]])-LEN(SUBSTITUTE(Table1[[#This Row],[Predictors]],".","")))/Table1[[#This Row],[NumPredictors]],0)</f>
        <v>0.9</v>
      </c>
      <c r="AU189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6" s="29">
        <f>1-(Table1[[#This Row],[P_2gram]]+Table1[[#This Row],[P_order]]+Table1[[#This Row],[P_se]])</f>
        <v>9.9999999999999978E-2</v>
      </c>
    </row>
    <row r="1897" spans="1:49" x14ac:dyDescent="0.25">
      <c r="A1897" s="26">
        <v>76</v>
      </c>
      <c r="B1897" t="s">
        <v>645</v>
      </c>
      <c r="C1897" s="26" t="s">
        <v>942</v>
      </c>
      <c r="D1897" t="s">
        <v>1509</v>
      </c>
      <c r="E1897" s="26">
        <v>1143</v>
      </c>
      <c r="F18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897" s="26" t="s">
        <v>1070</v>
      </c>
      <c r="H1897" s="27">
        <v>1</v>
      </c>
      <c r="I1897" s="28">
        <v>43119.433240740742</v>
      </c>
      <c r="J1897" s="26" t="s">
        <v>995</v>
      </c>
      <c r="K1897" s="26" t="s">
        <v>11</v>
      </c>
      <c r="L1897" t="str">
        <f>SUBSTITUTE(SUBSTITUTE(Table1[[#This Row],[PredictorSetsOrig]],"task","act"),"startend","se")</f>
        <v>order</v>
      </c>
      <c r="M1897" s="14" t="s">
        <v>436</v>
      </c>
      <c r="N1897" s="27">
        <v>30</v>
      </c>
      <c r="O1897" s="27">
        <f>IF(Table1[[#This Row],[Algorithm]]="None",0,IF(Table1[[#This Row],[NumPredictors]]&lt;=5,5,IF(Table1[[#This Row],[NumPredictors]]&lt;=10,10,IF(Table1[[#This Row],[NumPredictors]]&lt;=30,30,50))))</f>
        <v>30</v>
      </c>
      <c r="P1897" s="29">
        <v>0.72377622377622397</v>
      </c>
      <c r="Q1897" s="29">
        <v>0.73745624270711796</v>
      </c>
      <c r="R1897" s="27">
        <v>24.510000000002002</v>
      </c>
      <c r="S1897" s="27">
        <v>2.75</v>
      </c>
      <c r="T1897" s="27">
        <v>731.75</v>
      </c>
      <c r="U1897" s="27">
        <v>4.9409256430336903</v>
      </c>
      <c r="V1897" s="17"/>
      <c r="W1897" s="22">
        <f>IFERROR(Table1[[#This Row],[MutualInformation]]/Table1[[#This Row],[MutualInformationPotential]],0)</f>
        <v>0</v>
      </c>
      <c r="X1897" s="27">
        <v>0.371391925302619</v>
      </c>
      <c r="Y1897" s="27"/>
      <c r="Z1897" s="27">
        <f>IFERROR(Table1[[#This Row],[MutualInformationVsOutcome]]/Table1[[#This Row],[MutualInformationVsOutcomePotential]],0)</f>
        <v>0</v>
      </c>
      <c r="AA1897" s="26">
        <v>37</v>
      </c>
      <c r="AB1897" s="26">
        <v>170</v>
      </c>
      <c r="AC1897" s="26">
        <v>15</v>
      </c>
      <c r="AD1897" s="26">
        <v>64</v>
      </c>
      <c r="AE1897" s="27" t="s">
        <v>1291</v>
      </c>
      <c r="AF18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897" s="17" t="str">
        <f>RIGHT(Table1[[#This Row],[AlgorithmFunc]],LEN(Table1[[#This Row],[AlgorithmFunc]])-16)</f>
        <v>ClusterInfluence</v>
      </c>
      <c r="AH1897" s="27">
        <f>Table1[[#This Row],['# CM TP]]+Table1[[#This Row],['# CM TN]]</f>
        <v>207</v>
      </c>
      <c r="AI1897" s="27">
        <f>Table1[[#This Row],['# CM FP]]+Table1[[#This Row],['# CM FN]]</f>
        <v>79</v>
      </c>
      <c r="AJ1897" s="27">
        <f>Table1[[#This Row],['# CM TP]]+Table1[[#This Row],['# CM FP]]</f>
        <v>52</v>
      </c>
      <c r="AK1897" s="27">
        <f>Table1[[#This Row],['# CM TN]]+Table1[[#This Row],['# CM FN]]</f>
        <v>234</v>
      </c>
      <c r="AL1897" s="27">
        <f>Table1[[#This Row],[GT_T]]+Table1[[#This Row],[GT_F]]</f>
        <v>286</v>
      </c>
      <c r="AM1897" s="27">
        <f>IFERROR((Table1[[#This Row],['# CM TP]]+Table1[[#This Row],['# CM TN]])/Table1[[#This Row],[GT_TOT]], 0)</f>
        <v>0.72377622377622375</v>
      </c>
      <c r="AN1897" s="27">
        <f>IFERROR(((Table1[[#This Row],[GT_T]]*Table1[[#This Row],[GT_ML_P]]/Table1[[#This Row],[GT_TOT]])+(Table1[[#This Row],[GT_F]]*Table1[[#This Row],[GT_ML_N]]/Table1[[#This Row],[GT_TOT]]))/Table1[[#This Row],[GT_TOT]],0)</f>
        <v>0.35759694850603946</v>
      </c>
      <c r="AO1897" s="27">
        <f>(Table1[[#This Row],[OBS_ACC]]-Table1[[#This Row],[EXP_ACC]])/(1-Table1[[#This Row],[EXP_ACC]])</f>
        <v>0.570014844136566</v>
      </c>
      <c r="AP1897" s="27">
        <f>Table1[[#This Row],['# CM TP]]+Table1[[#This Row],['# CM FN]]</f>
        <v>101</v>
      </c>
      <c r="AQ1897" s="27">
        <f>Table1[[#This Row],['# CM TN]]+Table1[[#This Row],['# CM FP]]</f>
        <v>185</v>
      </c>
      <c r="AR1897" s="29">
        <f>IFERROR(Table1[[#This Row],[NUM_T]]/(Table1[[#This Row],[NUM_T]]+Table1[[#This Row],[NUM_F]]),0)</f>
        <v>0.35314685314685312</v>
      </c>
      <c r="AS1897" s="29">
        <f>IFERROR(((LEN(Table1[[#This Row],[Predictors]])-LEN(SUBSTITUTE(Table1[[#This Row],[Predictors]],"_","")))/Table1[[#This Row],[NumPredictors]])-Table1[[#This Row],[P_se]],0)</f>
        <v>0</v>
      </c>
      <c r="AT1897" s="29">
        <f>IFERROR((LEN(Table1[[#This Row],[Predictors]])-LEN(SUBSTITUTE(Table1[[#This Row],[Predictors]],".","")))/Table1[[#This Row],[NumPredictors]],0)</f>
        <v>1</v>
      </c>
      <c r="AU189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7" s="29">
        <f>1-(Table1[[#This Row],[P_2gram]]+Table1[[#This Row],[P_order]]+Table1[[#This Row],[P_se]])</f>
        <v>0</v>
      </c>
    </row>
    <row r="1898" spans="1:49" x14ac:dyDescent="0.25">
      <c r="A1898">
        <v>87</v>
      </c>
      <c r="B1898" t="s">
        <v>645</v>
      </c>
      <c r="C1898" t="s">
        <v>942</v>
      </c>
      <c r="D1898" t="s">
        <v>1509</v>
      </c>
      <c r="E1898">
        <v>1143</v>
      </c>
      <c r="F18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898" t="s">
        <v>1070</v>
      </c>
      <c r="H1898" s="3">
        <v>1</v>
      </c>
      <c r="I1898" s="1">
        <v>43119.494201388887</v>
      </c>
      <c r="J1898" t="s">
        <v>1007</v>
      </c>
      <c r="K1898" t="s">
        <v>11</v>
      </c>
      <c r="L1898" t="str">
        <f>SUBSTITUTE(SUBSTITUTE(Table1[[#This Row],[PredictorSetsOrig]],"task","act"),"startend","se")</f>
        <v>order</v>
      </c>
      <c r="M1898" s="14" t="s">
        <v>436</v>
      </c>
      <c r="N1898" s="3">
        <v>30</v>
      </c>
      <c r="O1898" s="3">
        <f>IF(Table1[[#This Row],[Algorithm]]="None",0,IF(Table1[[#This Row],[NumPredictors]]&lt;=5,5,IF(Table1[[#This Row],[NumPredictors]]&lt;=10,10,IF(Table1[[#This Row],[NumPredictors]]&lt;=30,30,50))))</f>
        <v>30</v>
      </c>
      <c r="P1898" s="2">
        <v>0.72377622377622397</v>
      </c>
      <c r="Q1898" s="2">
        <v>0.73745624270711796</v>
      </c>
      <c r="R1898" s="3">
        <v>24.540000000000902</v>
      </c>
      <c r="S1898" s="3">
        <v>2.7699999999967999</v>
      </c>
      <c r="T1898" s="3">
        <v>801.06000000000495</v>
      </c>
      <c r="U1898" s="3">
        <v>4.9409256430336903</v>
      </c>
      <c r="V1898" s="17"/>
      <c r="W1898" s="22">
        <f>IFERROR(Table1[[#This Row],[MutualInformation]]/Table1[[#This Row],[MutualInformationPotential]],0)</f>
        <v>0</v>
      </c>
      <c r="X1898" s="3">
        <v>0.371391925302619</v>
      </c>
      <c r="Y1898" s="3"/>
      <c r="Z1898" s="3">
        <f>IFERROR(Table1[[#This Row],[MutualInformationVsOutcome]]/Table1[[#This Row],[MutualInformationVsOutcomePotential]],0)</f>
        <v>0</v>
      </c>
      <c r="AA1898">
        <v>37</v>
      </c>
      <c r="AB1898">
        <v>170</v>
      </c>
      <c r="AC1898">
        <v>15</v>
      </c>
      <c r="AD1898">
        <v>64</v>
      </c>
      <c r="AE1898" s="3" t="s">
        <v>1291</v>
      </c>
      <c r="AF18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898" s="17" t="str">
        <f>RIGHT(Table1[[#This Row],[AlgorithmFunc]],LEN(Table1[[#This Row],[AlgorithmFunc]])-16)</f>
        <v>ClusterFisher</v>
      </c>
      <c r="AH1898" s="3">
        <f>Table1[[#This Row],['# CM TP]]+Table1[[#This Row],['# CM TN]]</f>
        <v>207</v>
      </c>
      <c r="AI1898" s="3">
        <f>Table1[[#This Row],['# CM FP]]+Table1[[#This Row],['# CM FN]]</f>
        <v>79</v>
      </c>
      <c r="AJ1898" s="3">
        <f>Table1[[#This Row],['# CM TP]]+Table1[[#This Row],['# CM FP]]</f>
        <v>52</v>
      </c>
      <c r="AK1898" s="3">
        <f>Table1[[#This Row],['# CM TN]]+Table1[[#This Row],['# CM FN]]</f>
        <v>234</v>
      </c>
      <c r="AL1898" s="3">
        <f>Table1[[#This Row],[GT_T]]+Table1[[#This Row],[GT_F]]</f>
        <v>286</v>
      </c>
      <c r="AM1898" s="3">
        <f>IFERROR((Table1[[#This Row],['# CM TP]]+Table1[[#This Row],['# CM TN]])/Table1[[#This Row],[GT_TOT]], 0)</f>
        <v>0.72377622377622375</v>
      </c>
      <c r="AN1898" s="3">
        <f>IFERROR(((Table1[[#This Row],[GT_T]]*Table1[[#This Row],[GT_ML_P]]/Table1[[#This Row],[GT_TOT]])+(Table1[[#This Row],[GT_F]]*Table1[[#This Row],[GT_ML_N]]/Table1[[#This Row],[GT_TOT]]))/Table1[[#This Row],[GT_TOT]],0)</f>
        <v>0.35759694850603946</v>
      </c>
      <c r="AO1898" s="3">
        <f>(Table1[[#This Row],[OBS_ACC]]-Table1[[#This Row],[EXP_ACC]])/(1-Table1[[#This Row],[EXP_ACC]])</f>
        <v>0.570014844136566</v>
      </c>
      <c r="AP1898" s="3">
        <f>Table1[[#This Row],['# CM TP]]+Table1[[#This Row],['# CM FN]]</f>
        <v>101</v>
      </c>
      <c r="AQ1898" s="3">
        <f>Table1[[#This Row],['# CM TN]]+Table1[[#This Row],['# CM FP]]</f>
        <v>185</v>
      </c>
      <c r="AR1898" s="2">
        <f>IFERROR(Table1[[#This Row],[NUM_T]]/(Table1[[#This Row],[NUM_T]]+Table1[[#This Row],[NUM_F]]),0)</f>
        <v>0.35314685314685312</v>
      </c>
      <c r="AS1898" s="2">
        <f>IFERROR(((LEN(Table1[[#This Row],[Predictors]])-LEN(SUBSTITUTE(Table1[[#This Row],[Predictors]],"_","")))/Table1[[#This Row],[NumPredictors]])-Table1[[#This Row],[P_se]],0)</f>
        <v>0</v>
      </c>
      <c r="AT1898" s="2">
        <f>IFERROR((LEN(Table1[[#This Row],[Predictors]])-LEN(SUBSTITUTE(Table1[[#This Row],[Predictors]],".","")))/Table1[[#This Row],[NumPredictors]],0)</f>
        <v>1</v>
      </c>
      <c r="AU18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8" s="2">
        <f>1-(Table1[[#This Row],[P_2gram]]+Table1[[#This Row],[P_order]]+Table1[[#This Row],[P_se]])</f>
        <v>0</v>
      </c>
    </row>
    <row r="1899" spans="1:49" x14ac:dyDescent="0.25">
      <c r="A1899">
        <v>32</v>
      </c>
      <c r="B1899" t="s">
        <v>645</v>
      </c>
      <c r="C1899" t="s">
        <v>190</v>
      </c>
      <c r="D1899" s="26" t="s">
        <v>1510</v>
      </c>
      <c r="E1899">
        <v>4000</v>
      </c>
      <c r="F18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899" t="s">
        <v>681</v>
      </c>
      <c r="H1899" s="3">
        <v>1</v>
      </c>
      <c r="I1899" s="1">
        <v>42795.358391203707</v>
      </c>
      <c r="J1899" s="3" t="s">
        <v>37</v>
      </c>
      <c r="K1899" s="1" t="s">
        <v>11</v>
      </c>
      <c r="L1899" t="str">
        <f>SUBSTITUTE(SUBSTITUTE(Table1[[#This Row],[PredictorSetsOrig]],"task","act"),"startend","se")</f>
        <v>order</v>
      </c>
      <c r="M1899" s="14" t="s">
        <v>436</v>
      </c>
      <c r="N1899" s="3">
        <v>5</v>
      </c>
      <c r="O1899" s="3">
        <f>IF(Table1[[#This Row],[Algorithm]]="None",0,IF(Table1[[#This Row],[NumPredictors]]&lt;=5,5,IF(Table1[[#This Row],[NumPredictors]]&lt;=10,10,IF(Table1[[#This Row],[NumPredictors]]&lt;=30,30,50))))</f>
        <v>5</v>
      </c>
      <c r="P1899" s="2">
        <v>0.74199999999999999</v>
      </c>
      <c r="Q1899" s="2">
        <v>0.746</v>
      </c>
      <c r="R1899">
        <v>0.93999999999960004</v>
      </c>
      <c r="S1899">
        <v>3.5</v>
      </c>
      <c r="T1899">
        <v>0.84000000000014596</v>
      </c>
      <c r="U1899" s="3">
        <v>1.6684718068546001</v>
      </c>
      <c r="V1899" s="17">
        <v>7.01301931468352</v>
      </c>
      <c r="W1899" s="22">
        <f>IFERROR(Table1[[#This Row],[MutualInformation]]/Table1[[#This Row],[MutualInformationPotential]],0)</f>
        <v>0.23791062479483474</v>
      </c>
      <c r="X1899" s="3">
        <v>0.10787466405111901</v>
      </c>
      <c r="Y1899" s="27">
        <v>0.56006170686872503</v>
      </c>
      <c r="Z1899" s="3">
        <f>IFERROR(Table1[[#This Row],[MutualInformationVsOutcome]]/Table1[[#This Row],[MutualInformationVsOutcomePotential]],0)</f>
        <v>0.19261210457369149</v>
      </c>
      <c r="AA1899">
        <v>167</v>
      </c>
      <c r="AB1899">
        <v>575</v>
      </c>
      <c r="AC1899">
        <v>61</v>
      </c>
      <c r="AD1899">
        <v>197</v>
      </c>
      <c r="AE1899" s="3" t="s">
        <v>617</v>
      </c>
      <c r="AF18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899" s="17" t="str">
        <f>RIGHT(Table1[[#This Row],[AlgorithmFunc]],LEN(Table1[[#This Row],[AlgorithmFunc]])-16)</f>
        <v>Cluster</v>
      </c>
      <c r="AH1899" s="3">
        <f>Table1[[#This Row],['# CM TP]]+Table1[[#This Row],['# CM TN]]</f>
        <v>742</v>
      </c>
      <c r="AI1899" s="3">
        <f>Table1[[#This Row],['# CM FP]]+Table1[[#This Row],['# CM FN]]</f>
        <v>258</v>
      </c>
      <c r="AJ1899" s="3">
        <f>Table1[[#This Row],['# CM TP]]+Table1[[#This Row],['# CM FP]]</f>
        <v>228</v>
      </c>
      <c r="AK1899" s="3">
        <f>Table1[[#This Row],['# CM TN]]+Table1[[#This Row],['# CM FN]]</f>
        <v>772</v>
      </c>
      <c r="AL1899" s="3">
        <f>Table1[[#This Row],[GT_T]]+Table1[[#This Row],[GT_F]]</f>
        <v>1000</v>
      </c>
      <c r="AM1899" s="3">
        <f>IFERROR((Table1[[#This Row],['# CM TP]]+Table1[[#This Row],['# CM TN]])/Table1[[#This Row],[GT_TOT]], 0)</f>
        <v>0.74199999999999999</v>
      </c>
      <c r="AN1899" s="3">
        <f>IFERROR(((Table1[[#This Row],[GT_T]]*Table1[[#This Row],[GT_ML_P]]/Table1[[#This Row],[GT_TOT]])+(Table1[[#This Row],[GT_F]]*Table1[[#This Row],[GT_ML_N]]/Table1[[#This Row],[GT_TOT]]))/Table1[[#This Row],[GT_TOT]],0)</f>
        <v>0.36835199999999996</v>
      </c>
      <c r="AO1899" s="3">
        <f>(Table1[[#This Row],[OBS_ACC]]-Table1[[#This Row],[EXP_ACC]])/(1-Table1[[#This Row],[EXP_ACC]])</f>
        <v>0.59154465778408238</v>
      </c>
      <c r="AP1899" s="3">
        <f>Table1[[#This Row],['# CM TP]]+Table1[[#This Row],['# CM FN]]</f>
        <v>364</v>
      </c>
      <c r="AQ1899" s="3">
        <f>Table1[[#This Row],['# CM TN]]+Table1[[#This Row],['# CM FP]]</f>
        <v>636</v>
      </c>
      <c r="AR1899" s="2">
        <f>IFERROR(Table1[[#This Row],[NUM_T]]/(Table1[[#This Row],[NUM_T]]+Table1[[#This Row],[NUM_F]]),0)</f>
        <v>0.36399999999999999</v>
      </c>
      <c r="AS1899" s="2">
        <f>IFERROR(((LEN(Table1[[#This Row],[Predictors]])-LEN(SUBSTITUTE(Table1[[#This Row],[Predictors]],"_","")))/Table1[[#This Row],[NumPredictors]])-Table1[[#This Row],[P_se]],0)</f>
        <v>0</v>
      </c>
      <c r="AT1899" s="2">
        <f>IFERROR((LEN(Table1[[#This Row],[Predictors]])-LEN(SUBSTITUTE(Table1[[#This Row],[Predictors]],".","")))/Table1[[#This Row],[NumPredictors]],0)</f>
        <v>1</v>
      </c>
      <c r="AU18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899" s="2">
        <f>1-(Table1[[#This Row],[P_2gram]]+Table1[[#This Row],[P_order]]+Table1[[#This Row],[P_se]])</f>
        <v>0</v>
      </c>
    </row>
    <row r="1900" spans="1:49" x14ac:dyDescent="0.25">
      <c r="A1900" s="11">
        <v>30</v>
      </c>
      <c r="B1900" s="11" t="s">
        <v>645</v>
      </c>
      <c r="C1900" s="11" t="s">
        <v>190</v>
      </c>
      <c r="D1900" s="26" t="s">
        <v>1510</v>
      </c>
      <c r="E1900" s="11">
        <v>4000</v>
      </c>
      <c r="F19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00" s="11" t="s">
        <v>878</v>
      </c>
      <c r="H1900" s="16">
        <v>2</v>
      </c>
      <c r="I1900" s="19">
        <v>42798.70449074074</v>
      </c>
      <c r="J1900" s="11" t="s">
        <v>405</v>
      </c>
      <c r="K1900" s="19" t="s">
        <v>11</v>
      </c>
      <c r="L1900" t="str">
        <f>SUBSTITUTE(SUBSTITUTE(Table1[[#This Row],[PredictorSetsOrig]],"task","act"),"startend","se")</f>
        <v>act,order</v>
      </c>
      <c r="M1900" s="5" t="s">
        <v>26</v>
      </c>
      <c r="N1900" s="16">
        <v>30</v>
      </c>
      <c r="O1900" s="16">
        <f>IF(Table1[[#This Row],[Algorithm]]="None",0,IF(Table1[[#This Row],[NumPredictors]]&lt;=5,5,IF(Table1[[#This Row],[NumPredictors]]&lt;=10,10,IF(Table1[[#This Row],[NumPredictors]]&lt;=30,30,50))))</f>
        <v>30</v>
      </c>
      <c r="P1900" s="21">
        <v>0.74199999999999999</v>
      </c>
      <c r="Q1900" s="21">
        <v>0.76800000000000002</v>
      </c>
      <c r="R1900" s="16">
        <v>0.25</v>
      </c>
      <c r="S1900" s="16">
        <v>6.25999999999999</v>
      </c>
      <c r="T1900" s="16">
        <v>0.93000000000000704</v>
      </c>
      <c r="U1900" s="16">
        <v>2.5681324779428198</v>
      </c>
      <c r="V1900" s="17">
        <v>7.28892414629368</v>
      </c>
      <c r="W1900" s="7">
        <f>IFERROR(Table1[[#This Row],[MutualInformation]]/Table1[[#This Row],[MutualInformationPotential]],0)</f>
        <v>0.35233354421018098</v>
      </c>
      <c r="X1900" s="16">
        <v>0.16377186237598301</v>
      </c>
      <c r="Y1900" s="27">
        <v>0.62004340356102405</v>
      </c>
      <c r="Z1900" s="16">
        <f>IFERROR(Table1[[#This Row],[MutualInformationVsOutcome]]/Table1[[#This Row],[MutualInformationVsOutcomePotential]],0)</f>
        <v>0.26412967452828445</v>
      </c>
      <c r="AA1900" s="16">
        <v>195</v>
      </c>
      <c r="AB1900" s="16">
        <v>572</v>
      </c>
      <c r="AC1900" s="16">
        <v>59</v>
      </c>
      <c r="AD1900" s="16">
        <v>174</v>
      </c>
      <c r="AE1900" s="16" t="s">
        <v>847</v>
      </c>
      <c r="AF19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900" s="5" t="str">
        <f>RIGHT(Table1[[#This Row],[AlgorithmFunc]],LEN(Table1[[#This Row],[AlgorithmFunc]])-16)</f>
        <v>Random</v>
      </c>
      <c r="AH1900" s="16">
        <f>Table1[[#This Row],['# CM TP]]+Table1[[#This Row],['# CM TN]]</f>
        <v>767</v>
      </c>
      <c r="AI1900" s="16">
        <f>Table1[[#This Row],['# CM FP]]+Table1[[#This Row],['# CM FN]]</f>
        <v>233</v>
      </c>
      <c r="AJ1900" s="16">
        <f>Table1[[#This Row],['# CM TP]]+Table1[[#This Row],['# CM FP]]</f>
        <v>254</v>
      </c>
      <c r="AK1900" s="16">
        <f>Table1[[#This Row],['# CM TN]]+Table1[[#This Row],['# CM FN]]</f>
        <v>746</v>
      </c>
      <c r="AL1900" s="16">
        <f>Table1[[#This Row],[GT_T]]+Table1[[#This Row],[GT_F]]</f>
        <v>1000</v>
      </c>
      <c r="AM1900" s="16">
        <f>IFERROR((Table1[[#This Row],['# CM TP]]+Table1[[#This Row],['# CM TN]])/Table1[[#This Row],[GT_TOT]], 0)</f>
        <v>0.76700000000000002</v>
      </c>
      <c r="AN1900" s="16">
        <f>IFERROR(((Table1[[#This Row],[GT_T]]*Table1[[#This Row],[GT_ML_P]]/Table1[[#This Row],[GT_TOT]])+(Table1[[#This Row],[GT_F]]*Table1[[#This Row],[GT_ML_N]]/Table1[[#This Row],[GT_TOT]]))/Table1[[#This Row],[GT_TOT]],0)</f>
        <v>0.36863600000000002</v>
      </c>
      <c r="AO1900" s="16">
        <f>(Table1[[#This Row],[OBS_ACC]]-Table1[[#This Row],[EXP_ACC]])/(1-Table1[[#This Row],[EXP_ACC]])</f>
        <v>0.63095773594946813</v>
      </c>
      <c r="AP1900" s="16">
        <f>Table1[[#This Row],['# CM TP]]+Table1[[#This Row],['# CM FN]]</f>
        <v>369</v>
      </c>
      <c r="AQ1900" s="16">
        <f>Table1[[#This Row],['# CM TN]]+Table1[[#This Row],['# CM FP]]</f>
        <v>631</v>
      </c>
      <c r="AR1900" s="21">
        <f>IFERROR(Table1[[#This Row],[NUM_T]]/(Table1[[#This Row],[NUM_T]]+Table1[[#This Row],[NUM_F]]),0)</f>
        <v>0.36899999999999999</v>
      </c>
      <c r="AS1900" s="21">
        <f>IFERROR(((LEN(Table1[[#This Row],[Predictors]])-LEN(SUBSTITUTE(Table1[[#This Row],[Predictors]],"_","")))/Table1[[#This Row],[NumPredictors]])-Table1[[#This Row],[P_se]],0)</f>
        <v>0</v>
      </c>
      <c r="AT1900" s="21">
        <f>IFERROR((LEN(Table1[[#This Row],[Predictors]])-LEN(SUBSTITUTE(Table1[[#This Row],[Predictors]],".","")))/Table1[[#This Row],[NumPredictors]],0)</f>
        <v>0.96666666666666667</v>
      </c>
      <c r="AU1900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0" s="21">
        <f>1-(Table1[[#This Row],[P_2gram]]+Table1[[#This Row],[P_order]]+Table1[[#This Row],[P_se]])</f>
        <v>3.3333333333333326E-2</v>
      </c>
    </row>
    <row r="1901" spans="1:49" x14ac:dyDescent="0.25">
      <c r="A1901" s="26">
        <v>184</v>
      </c>
      <c r="B1901" s="26" t="s">
        <v>645</v>
      </c>
      <c r="C1901" s="26" t="s">
        <v>190</v>
      </c>
      <c r="D1901" s="26" t="s">
        <v>1510</v>
      </c>
      <c r="E1901" s="26">
        <v>4000</v>
      </c>
      <c r="F19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901" s="26"/>
      <c r="H1901" s="27"/>
      <c r="I1901" s="28">
        <v>42770.600370370368</v>
      </c>
      <c r="J1901" s="26" t="s">
        <v>48</v>
      </c>
      <c r="K1901" s="26" t="s">
        <v>11</v>
      </c>
      <c r="L1901" t="str">
        <f>SUBSTITUTE(SUBSTITUTE(Table1[[#This Row],[PredictorSetsOrig]],"task","act"),"startend","se")</f>
        <v>act,order</v>
      </c>
      <c r="M1901" s="14" t="s">
        <v>26</v>
      </c>
      <c r="N1901" s="27">
        <v>50</v>
      </c>
      <c r="O1901" s="27">
        <f>IF(Table1[[#This Row],[Algorithm]]="None",0,IF(Table1[[#This Row],[NumPredictors]]&lt;=5,5,IF(Table1[[#This Row],[NumPredictors]]&lt;=10,10,IF(Table1[[#This Row],[NumPredictors]]&lt;=30,30,50))))</f>
        <v>50</v>
      </c>
      <c r="P1901" s="29">
        <v>0.74</v>
      </c>
      <c r="Q1901" s="29">
        <v>0.837666666666667</v>
      </c>
      <c r="R1901" s="26">
        <v>42.510000000002002</v>
      </c>
      <c r="S1901" s="26"/>
      <c r="T1901" s="26">
        <v>9.9599999999991304</v>
      </c>
      <c r="U1901" s="27">
        <v>6.4441856213084101</v>
      </c>
      <c r="V1901" s="17">
        <v>7.28892414629368</v>
      </c>
      <c r="W1901" s="22">
        <f>IFERROR(Table1[[#This Row],[MutualInformation]]/Table1[[#This Row],[MutualInformationPotential]],0)</f>
        <v>0.8841065556410258</v>
      </c>
      <c r="X1901" s="27">
        <v>0.572344065475764</v>
      </c>
      <c r="Y1901" s="3">
        <v>0.62004340356102405</v>
      </c>
      <c r="Z1901" s="27">
        <f>IFERROR(Table1[[#This Row],[MutualInformationVsOutcome]]/Table1[[#This Row],[MutualInformationVsOutcomePotential]],0)</f>
        <v>0.92307096920745557</v>
      </c>
      <c r="AA1901" s="26"/>
      <c r="AB1901" s="26"/>
      <c r="AC1901" s="26"/>
      <c r="AD1901" s="26"/>
      <c r="AE1901" s="27" t="s">
        <v>79</v>
      </c>
      <c r="AF19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</v>
      </c>
      <c r="AG1901" s="17" t="str">
        <f>RIGHT(Table1[[#This Row],[AlgorithmFunc]],LEN(Table1[[#This Row],[AlgorithmFunc]])-16)</f>
        <v>LASSO</v>
      </c>
      <c r="AH1901" s="27">
        <f>Table1[[#This Row],['# CM TP]]+Table1[[#This Row],['# CM TN]]</f>
        <v>0</v>
      </c>
      <c r="AI1901" s="27">
        <f>Table1[[#This Row],['# CM FP]]+Table1[[#This Row],['# CM FN]]</f>
        <v>0</v>
      </c>
      <c r="AJ1901" s="27">
        <f>Table1[[#This Row],['# CM TP]]+Table1[[#This Row],['# CM FP]]</f>
        <v>0</v>
      </c>
      <c r="AK1901" s="27">
        <f>Table1[[#This Row],['# CM TN]]+Table1[[#This Row],['# CM FN]]</f>
        <v>0</v>
      </c>
      <c r="AL1901" s="27">
        <f>Table1[[#This Row],[GT_T]]+Table1[[#This Row],[GT_F]]</f>
        <v>0</v>
      </c>
      <c r="AM1901" s="27">
        <f>IFERROR((Table1[[#This Row],['# CM TP]]+Table1[[#This Row],['# CM TN]])/Table1[[#This Row],[GT_TOT]], 0)</f>
        <v>0</v>
      </c>
      <c r="AN190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01" s="27">
        <f>(Table1[[#This Row],[OBS_ACC]]-Table1[[#This Row],[EXP_ACC]])/(1-Table1[[#This Row],[EXP_ACC]])</f>
        <v>0</v>
      </c>
      <c r="AP1901" s="27">
        <f>Table1[[#This Row],['# CM TP]]+Table1[[#This Row],['# CM FN]]</f>
        <v>0</v>
      </c>
      <c r="AQ1901" s="27">
        <f>Table1[[#This Row],['# CM TN]]+Table1[[#This Row],['# CM FP]]</f>
        <v>0</v>
      </c>
      <c r="AR1901" s="29">
        <f>IFERROR(Table1[[#This Row],[NUM_T]]/(Table1[[#This Row],[NUM_T]]+Table1[[#This Row],[NUM_F]]),0)</f>
        <v>0</v>
      </c>
      <c r="AS1901" s="29">
        <f>IFERROR(((LEN(Table1[[#This Row],[Predictors]])-LEN(SUBSTITUTE(Table1[[#This Row],[Predictors]],"_","")))/Table1[[#This Row],[NumPredictors]])-Table1[[#This Row],[P_se]],0)</f>
        <v>0</v>
      </c>
      <c r="AT1901" s="29">
        <f>IFERROR((LEN(Table1[[#This Row],[Predictors]])-LEN(SUBSTITUTE(Table1[[#This Row],[Predictors]],".","")))/Table1[[#This Row],[NumPredictors]],0)</f>
        <v>0.84</v>
      </c>
      <c r="AU190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1" s="29">
        <f>1-(Table1[[#This Row],[P_2gram]]+Table1[[#This Row],[P_order]]+Table1[[#This Row],[P_se]])</f>
        <v>0.16000000000000003</v>
      </c>
    </row>
    <row r="1902" spans="1:49" x14ac:dyDescent="0.25">
      <c r="A1902" s="26">
        <v>20</v>
      </c>
      <c r="B1902" s="26" t="s">
        <v>645</v>
      </c>
      <c r="C1902" s="26" t="s">
        <v>190</v>
      </c>
      <c r="D1902" s="26" t="s">
        <v>1510</v>
      </c>
      <c r="E1902" s="26">
        <v>4000</v>
      </c>
      <c r="F19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02" s="26" t="s">
        <v>483</v>
      </c>
      <c r="H1902" s="27">
        <v>1</v>
      </c>
      <c r="I1902" s="28">
        <v>42784.854328703703</v>
      </c>
      <c r="J1902" s="26" t="s">
        <v>484</v>
      </c>
      <c r="K1902" s="26" t="s">
        <v>11</v>
      </c>
      <c r="L1902" t="str">
        <f>SUBSTITUTE(SUBSTITUTE(Table1[[#This Row],[PredictorSetsOrig]],"task","act"),"startend","se")</f>
        <v>2gram</v>
      </c>
      <c r="M1902" s="14" t="s">
        <v>434</v>
      </c>
      <c r="N1902" s="27">
        <v>30</v>
      </c>
      <c r="O1902" s="27">
        <f>IF(Table1[[#This Row],[Algorithm]]="None",0,IF(Table1[[#This Row],[NumPredictors]]&lt;=5,5,IF(Table1[[#This Row],[NumPredictors]]&lt;=10,10,IF(Table1[[#This Row],[NumPredictors]]&lt;=30,30,50))))</f>
        <v>30</v>
      </c>
      <c r="P1902" s="29">
        <v>0.74</v>
      </c>
      <c r="Q1902" s="29">
        <v>0.72833333333333306</v>
      </c>
      <c r="R1902" s="26">
        <v>4.50999999999999</v>
      </c>
      <c r="S1902" s="26">
        <v>6.3299999999999796</v>
      </c>
      <c r="T1902" s="26">
        <v>0.66999999999995896</v>
      </c>
      <c r="U1902" s="27">
        <v>1.3526441685374</v>
      </c>
      <c r="V1902" s="17">
        <v>7.30761563701172</v>
      </c>
      <c r="W1902" s="22">
        <f>IFERROR(Table1[[#This Row],[MutualInformation]]/Table1[[#This Row],[MutualInformationPotential]],0)</f>
        <v>0.18510061772905895</v>
      </c>
      <c r="X1902" s="27">
        <v>0.100646397999515</v>
      </c>
      <c r="Y1902" s="3">
        <v>0.62240735263359004</v>
      </c>
      <c r="Z1902" s="27">
        <f>IFERROR(Table1[[#This Row],[MutualInformationVsOutcome]]/Table1[[#This Row],[MutualInformationVsOutcomePotential]],0)</f>
        <v>0.16170502738062179</v>
      </c>
      <c r="AA1902" s="26">
        <v>157</v>
      </c>
      <c r="AB1902" s="26">
        <v>583</v>
      </c>
      <c r="AC1902" s="26">
        <v>53</v>
      </c>
      <c r="AD1902" s="26">
        <v>207</v>
      </c>
      <c r="AE1902" s="27" t="s">
        <v>499</v>
      </c>
      <c r="AF19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1902" s="17" t="str">
        <f>RIGHT(Table1[[#This Row],[AlgorithmFunc]],LEN(Table1[[#This Row],[AlgorithmFunc]])-16)</f>
        <v>MRMREnsemble5</v>
      </c>
      <c r="AH1902" s="27">
        <f>Table1[[#This Row],['# CM TP]]+Table1[[#This Row],['# CM TN]]</f>
        <v>740</v>
      </c>
      <c r="AI1902" s="27">
        <f>Table1[[#This Row],['# CM FP]]+Table1[[#This Row],['# CM FN]]</f>
        <v>260</v>
      </c>
      <c r="AJ1902" s="27">
        <f>Table1[[#This Row],['# CM TP]]+Table1[[#This Row],['# CM FP]]</f>
        <v>210</v>
      </c>
      <c r="AK1902" s="27">
        <f>Table1[[#This Row],['# CM TN]]+Table1[[#This Row],['# CM FN]]</f>
        <v>790</v>
      </c>
      <c r="AL1902" s="27">
        <f>Table1[[#This Row],[GT_T]]+Table1[[#This Row],[GT_F]]</f>
        <v>1000</v>
      </c>
      <c r="AM1902" s="27">
        <f>IFERROR((Table1[[#This Row],['# CM TP]]+Table1[[#This Row],['# CM TN]])/Table1[[#This Row],[GT_TOT]], 0)</f>
        <v>0.74</v>
      </c>
      <c r="AN1902" s="27">
        <f>IFERROR(((Table1[[#This Row],[GT_T]]*Table1[[#This Row],[GT_ML_P]]/Table1[[#This Row],[GT_TOT]])+(Table1[[#This Row],[GT_F]]*Table1[[#This Row],[GT_ML_N]]/Table1[[#This Row],[GT_TOT]]))/Table1[[#This Row],[GT_TOT]],0)</f>
        <v>0.36080000000000001</v>
      </c>
      <c r="AO1902" s="27">
        <f>(Table1[[#This Row],[OBS_ACC]]-Table1[[#This Row],[EXP_ACC]])/(1-Table1[[#This Row],[EXP_ACC]])</f>
        <v>0.59324155193992489</v>
      </c>
      <c r="AP1902" s="27">
        <f>Table1[[#This Row],['# CM TP]]+Table1[[#This Row],['# CM FN]]</f>
        <v>364</v>
      </c>
      <c r="AQ1902" s="27">
        <f>Table1[[#This Row],['# CM TN]]+Table1[[#This Row],['# CM FP]]</f>
        <v>636</v>
      </c>
      <c r="AR1902" s="29">
        <f>IFERROR(Table1[[#This Row],[NUM_T]]/(Table1[[#This Row],[NUM_T]]+Table1[[#This Row],[NUM_F]]),0)</f>
        <v>0.36399999999999999</v>
      </c>
      <c r="AS1902" s="29">
        <f>IFERROR(((LEN(Table1[[#This Row],[Predictors]])-LEN(SUBSTITUTE(Table1[[#This Row],[Predictors]],"_","")))/Table1[[#This Row],[NumPredictors]])-Table1[[#This Row],[P_se]],0)</f>
        <v>1</v>
      </c>
      <c r="AT1902" s="29">
        <f>IFERROR((LEN(Table1[[#This Row],[Predictors]])-LEN(SUBSTITUTE(Table1[[#This Row],[Predictors]],".","")))/Table1[[#This Row],[NumPredictors]],0)</f>
        <v>0</v>
      </c>
      <c r="AU190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2" s="29">
        <f>1-(Table1[[#This Row],[P_2gram]]+Table1[[#This Row],[P_order]]+Table1[[#This Row],[P_se]])</f>
        <v>0</v>
      </c>
    </row>
    <row r="1903" spans="1:49" x14ac:dyDescent="0.25">
      <c r="A1903">
        <v>76</v>
      </c>
      <c r="B1903" t="s">
        <v>645</v>
      </c>
      <c r="C1903" t="s">
        <v>190</v>
      </c>
      <c r="D1903" s="26" t="s">
        <v>1510</v>
      </c>
      <c r="E1903">
        <v>4000</v>
      </c>
      <c r="F19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03" t="s">
        <v>681</v>
      </c>
      <c r="H1903" s="3">
        <v>1</v>
      </c>
      <c r="I1903" s="1">
        <v>42795.549189814818</v>
      </c>
      <c r="J1903" s="3" t="s">
        <v>167</v>
      </c>
      <c r="K1903" s="1" t="s">
        <v>11</v>
      </c>
      <c r="L1903" t="str">
        <f>SUBSTITUTE(SUBSTITUTE(Table1[[#This Row],[PredictorSetsOrig]],"task","act"),"startend","se")</f>
        <v>order</v>
      </c>
      <c r="M1903" s="14" t="s">
        <v>436</v>
      </c>
      <c r="N1903" s="3">
        <v>5</v>
      </c>
      <c r="O1903" s="3">
        <f>IF(Table1[[#This Row],[Algorithm]]="None",0,IF(Table1[[#This Row],[NumPredictors]]&lt;=5,5,IF(Table1[[#This Row],[NumPredictors]]&lt;=10,10,IF(Table1[[#This Row],[NumPredictors]]&lt;=30,30,50))))</f>
        <v>5</v>
      </c>
      <c r="P1903" s="2">
        <v>0.73899999999999999</v>
      </c>
      <c r="Q1903" s="2">
        <v>0.77100000000000002</v>
      </c>
      <c r="R1903">
        <v>892.79000000000099</v>
      </c>
      <c r="S1903">
        <v>3.9199999999982502</v>
      </c>
      <c r="T1903">
        <v>0.89000000000305601</v>
      </c>
      <c r="U1903" s="3">
        <v>2.05677092325943</v>
      </c>
      <c r="V1903" s="17">
        <v>7.01301931468352</v>
      </c>
      <c r="W1903" s="22">
        <f>IFERROR(Table1[[#This Row],[MutualInformation]]/Table1[[#This Row],[MutualInformationPotential]],0)</f>
        <v>0.29327894747887873</v>
      </c>
      <c r="X1903" s="3">
        <v>0.16858082200747801</v>
      </c>
      <c r="Y1903" s="27">
        <v>0.56006170686872503</v>
      </c>
      <c r="Z1903" s="3">
        <f>IFERROR(Table1[[#This Row],[MutualInformationVsOutcome]]/Table1[[#This Row],[MutualInformationVsOutcomePotential]],0)</f>
        <v>0.30100401427193502</v>
      </c>
      <c r="AA1903">
        <v>215</v>
      </c>
      <c r="AB1903">
        <v>524</v>
      </c>
      <c r="AC1903">
        <v>112</v>
      </c>
      <c r="AD1903">
        <v>149</v>
      </c>
      <c r="AE1903" s="3" t="s">
        <v>692</v>
      </c>
      <c r="AF19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03" s="17" t="str">
        <f>RIGHT(Table1[[#This Row],[AlgorithmFunc]],LEN(Table1[[#This Row],[AlgorithmFunc]])-16)</f>
        <v>LASSORepeated1se</v>
      </c>
      <c r="AH1903" s="3">
        <f>Table1[[#This Row],['# CM TP]]+Table1[[#This Row],['# CM TN]]</f>
        <v>739</v>
      </c>
      <c r="AI1903" s="3">
        <f>Table1[[#This Row],['# CM FP]]+Table1[[#This Row],['# CM FN]]</f>
        <v>261</v>
      </c>
      <c r="AJ1903" s="3">
        <f>Table1[[#This Row],['# CM TP]]+Table1[[#This Row],['# CM FP]]</f>
        <v>327</v>
      </c>
      <c r="AK1903" s="3">
        <f>Table1[[#This Row],['# CM TN]]+Table1[[#This Row],['# CM FN]]</f>
        <v>673</v>
      </c>
      <c r="AL1903" s="3">
        <f>Table1[[#This Row],[GT_T]]+Table1[[#This Row],[GT_F]]</f>
        <v>1000</v>
      </c>
      <c r="AM1903" s="3">
        <f>IFERROR((Table1[[#This Row],['# CM TP]]+Table1[[#This Row],['# CM TN]])/Table1[[#This Row],[GT_TOT]], 0)</f>
        <v>0.73899999999999999</v>
      </c>
      <c r="AN1903" s="3">
        <f>IFERROR(((Table1[[#This Row],[GT_T]]*Table1[[#This Row],[GT_ML_P]]/Table1[[#This Row],[GT_TOT]])+(Table1[[#This Row],[GT_F]]*Table1[[#This Row],[GT_ML_N]]/Table1[[#This Row],[GT_TOT]]))/Table1[[#This Row],[GT_TOT]],0)</f>
        <v>0.41730600000000001</v>
      </c>
      <c r="AO1903" s="3">
        <f>(Table1[[#This Row],[OBS_ACC]]-Table1[[#This Row],[EXP_ACC]])/(1-Table1[[#This Row],[EXP_ACC]])</f>
        <v>0.55208050880908321</v>
      </c>
      <c r="AP1903" s="3">
        <f>Table1[[#This Row],['# CM TP]]+Table1[[#This Row],['# CM FN]]</f>
        <v>364</v>
      </c>
      <c r="AQ1903" s="3">
        <f>Table1[[#This Row],['# CM TN]]+Table1[[#This Row],['# CM FP]]</f>
        <v>636</v>
      </c>
      <c r="AR1903" s="2">
        <f>IFERROR(Table1[[#This Row],[NUM_T]]/(Table1[[#This Row],[NUM_T]]+Table1[[#This Row],[NUM_F]]),0)</f>
        <v>0.36399999999999999</v>
      </c>
      <c r="AS1903" s="2">
        <f>IFERROR(((LEN(Table1[[#This Row],[Predictors]])-LEN(SUBSTITUTE(Table1[[#This Row],[Predictors]],"_","")))/Table1[[#This Row],[NumPredictors]])-Table1[[#This Row],[P_se]],0)</f>
        <v>0</v>
      </c>
      <c r="AT1903" s="2">
        <f>IFERROR((LEN(Table1[[#This Row],[Predictors]])-LEN(SUBSTITUTE(Table1[[#This Row],[Predictors]],".","")))/Table1[[#This Row],[NumPredictors]],0)</f>
        <v>1</v>
      </c>
      <c r="AU19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3" s="2">
        <f>1-(Table1[[#This Row],[P_2gram]]+Table1[[#This Row],[P_order]]+Table1[[#This Row],[P_se]])</f>
        <v>0</v>
      </c>
    </row>
    <row r="1904" spans="1:49" x14ac:dyDescent="0.25">
      <c r="A1904">
        <v>62</v>
      </c>
      <c r="B1904" t="s">
        <v>645</v>
      </c>
      <c r="C1904" t="s">
        <v>190</v>
      </c>
      <c r="D1904" s="26" t="s">
        <v>1510</v>
      </c>
      <c r="E1904">
        <v>4000</v>
      </c>
      <c r="F19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04" t="s">
        <v>1070</v>
      </c>
      <c r="H1904" s="3">
        <v>1</v>
      </c>
      <c r="I1904" s="1">
        <v>43118.814016203702</v>
      </c>
      <c r="J1904" t="s">
        <v>983</v>
      </c>
      <c r="K1904" t="s">
        <v>11</v>
      </c>
      <c r="L1904" t="str">
        <f>SUBSTITUTE(SUBSTITUTE(Table1[[#This Row],[PredictorSetsOrig]],"task","act"),"startend","se")</f>
        <v>act,2gram,order</v>
      </c>
      <c r="M1904" s="32" t="s">
        <v>24</v>
      </c>
      <c r="N1904" s="3">
        <v>30</v>
      </c>
      <c r="O1904" s="3">
        <f>IF(Table1[[#This Row],[Algorithm]]="None",0,IF(Table1[[#This Row],[NumPredictors]]&lt;=5,5,IF(Table1[[#This Row],[NumPredictors]]&lt;=10,10,IF(Table1[[#This Row],[NumPredictors]]&lt;=30,30,50))))</f>
        <v>30</v>
      </c>
      <c r="P1904" s="2">
        <v>0.73899999999999999</v>
      </c>
      <c r="Q1904" s="2">
        <v>0.75533333333333297</v>
      </c>
      <c r="R1904">
        <v>2.0299999999999701</v>
      </c>
      <c r="S1904">
        <v>6.44999999999993</v>
      </c>
      <c r="T1904">
        <v>1.7200000000000299</v>
      </c>
      <c r="U1904" s="3">
        <v>2.1566151560936002</v>
      </c>
      <c r="V1904" s="17">
        <v>7.30761563701172</v>
      </c>
      <c r="W1904" s="22">
        <f>IFERROR(Table1[[#This Row],[MutualInformation]]/Table1[[#This Row],[MutualInformationPotential]],0)</f>
        <v>0.29511885452359371</v>
      </c>
      <c r="X1904" s="3">
        <v>0.147682532655736</v>
      </c>
      <c r="Y1904" s="27">
        <v>0.62240735263359004</v>
      </c>
      <c r="Z1904" s="3">
        <f>IFERROR(Table1[[#This Row],[MutualInformationVsOutcome]]/Table1[[#This Row],[MutualInformationVsOutcomePotential]],0)</f>
        <v>0.23727633041423341</v>
      </c>
      <c r="AA1904">
        <v>190</v>
      </c>
      <c r="AB1904">
        <v>549</v>
      </c>
      <c r="AC1904">
        <v>87</v>
      </c>
      <c r="AD1904">
        <v>174</v>
      </c>
      <c r="AE1904" s="3" t="s">
        <v>1056</v>
      </c>
      <c r="AF19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904" s="17" t="str">
        <f>RIGHT(Table1[[#This Row],[AlgorithmFunc]],LEN(Table1[[#This Row],[AlgorithmFunc]])-16)</f>
        <v>Influence</v>
      </c>
      <c r="AH1904" s="3">
        <f>Table1[[#This Row],['# CM TP]]+Table1[[#This Row],['# CM TN]]</f>
        <v>739</v>
      </c>
      <c r="AI1904" s="3">
        <f>Table1[[#This Row],['# CM FP]]+Table1[[#This Row],['# CM FN]]</f>
        <v>261</v>
      </c>
      <c r="AJ1904" s="3">
        <f>Table1[[#This Row],['# CM TP]]+Table1[[#This Row],['# CM FP]]</f>
        <v>277</v>
      </c>
      <c r="AK1904" s="3">
        <f>Table1[[#This Row],['# CM TN]]+Table1[[#This Row],['# CM FN]]</f>
        <v>723</v>
      </c>
      <c r="AL1904" s="3">
        <f>Table1[[#This Row],[GT_T]]+Table1[[#This Row],[GT_F]]</f>
        <v>1000</v>
      </c>
      <c r="AM1904" s="3">
        <f>IFERROR((Table1[[#This Row],['# CM TP]]+Table1[[#This Row],['# CM TN]])/Table1[[#This Row],[GT_TOT]], 0)</f>
        <v>0.73899999999999999</v>
      </c>
      <c r="AN1904" s="3">
        <f>IFERROR(((Table1[[#This Row],[GT_T]]*Table1[[#This Row],[GT_ML_P]]/Table1[[#This Row],[GT_TOT]])+(Table1[[#This Row],[GT_F]]*Table1[[#This Row],[GT_ML_N]]/Table1[[#This Row],[GT_TOT]]))/Table1[[#This Row],[GT_TOT]],0)</f>
        <v>0.39340600000000003</v>
      </c>
      <c r="AO1904" s="3">
        <f>(Table1[[#This Row],[OBS_ACC]]-Table1[[#This Row],[EXP_ACC]])/(1-Table1[[#This Row],[EXP_ACC]])</f>
        <v>0.56972868178715907</v>
      </c>
      <c r="AP1904" s="3">
        <f>Table1[[#This Row],['# CM TP]]+Table1[[#This Row],['# CM FN]]</f>
        <v>364</v>
      </c>
      <c r="AQ1904" s="3">
        <f>Table1[[#This Row],['# CM TN]]+Table1[[#This Row],['# CM FP]]</f>
        <v>636</v>
      </c>
      <c r="AR1904" s="2">
        <f>IFERROR(Table1[[#This Row],[NUM_T]]/(Table1[[#This Row],[NUM_T]]+Table1[[#This Row],[NUM_F]]),0)</f>
        <v>0.36399999999999999</v>
      </c>
      <c r="AS1904" s="2">
        <f>IFERROR(((LEN(Table1[[#This Row],[Predictors]])-LEN(SUBSTITUTE(Table1[[#This Row],[Predictors]],"_","")))/Table1[[#This Row],[NumPredictors]])-Table1[[#This Row],[P_se]],0)</f>
        <v>0.23333333333333334</v>
      </c>
      <c r="AT1904" s="2">
        <f>IFERROR((LEN(Table1[[#This Row],[Predictors]])-LEN(SUBSTITUTE(Table1[[#This Row],[Predictors]],".","")))/Table1[[#This Row],[NumPredictors]],0)</f>
        <v>0.76666666666666672</v>
      </c>
      <c r="AU19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4" s="2">
        <f>1-(Table1[[#This Row],[P_2gram]]+Table1[[#This Row],[P_order]]+Table1[[#This Row],[P_se]])</f>
        <v>0</v>
      </c>
    </row>
    <row r="1905" spans="1:48" x14ac:dyDescent="0.25">
      <c r="A1905">
        <v>1</v>
      </c>
      <c r="B1905" t="s">
        <v>645</v>
      </c>
      <c r="C1905" t="s">
        <v>942</v>
      </c>
      <c r="D1905" t="s">
        <v>1509</v>
      </c>
      <c r="E1905">
        <v>1143</v>
      </c>
      <c r="F19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905" t="s">
        <v>1534</v>
      </c>
      <c r="H1905" s="3">
        <v>1</v>
      </c>
      <c r="I1905" s="1">
        <v>43124.794618055559</v>
      </c>
      <c r="J1905" t="s">
        <v>484</v>
      </c>
      <c r="K1905" t="s">
        <v>11</v>
      </c>
      <c r="L1905" t="str">
        <f>SUBSTITUTE(SUBSTITUTE(Table1[[#This Row],[PredictorSetsOrig]],"task","act"),"startend","se")</f>
        <v>act,se</v>
      </c>
      <c r="M1905" s="32" t="s">
        <v>14</v>
      </c>
      <c r="N1905" s="3">
        <v>10</v>
      </c>
      <c r="O1905" s="3">
        <f>IF(Table1[[#This Row],[Algorithm]]="None",0,IF(Table1[[#This Row],[NumPredictors]]&lt;=5,5,IF(Table1[[#This Row],[NumPredictors]]&lt;=10,10,IF(Table1[[#This Row],[NumPredictors]]&lt;=30,30,50))))</f>
        <v>10</v>
      </c>
      <c r="P1905" s="2">
        <v>0.66433566433566404</v>
      </c>
      <c r="Q1905" s="2">
        <v>0.68494749124854104</v>
      </c>
      <c r="R1905">
        <v>0.19000000000005501</v>
      </c>
      <c r="S1905">
        <v>1.8099999999999501</v>
      </c>
      <c r="T1905">
        <v>0.32999999999992702</v>
      </c>
      <c r="U1905" s="3">
        <v>2.50670860077095</v>
      </c>
      <c r="V1905" s="17"/>
      <c r="W1905" s="22">
        <f>IFERROR(Table1[[#This Row],[MutualInformation]]/Table1[[#This Row],[MutualInformationPotential]],0)</f>
        <v>0</v>
      </c>
      <c r="X1905" s="3">
        <v>0.110934290776799</v>
      </c>
      <c r="Y1905" s="3"/>
      <c r="Z1905" s="3">
        <f>IFERROR(Table1[[#This Row],[MutualInformationVsOutcome]]/Table1[[#This Row],[MutualInformationVsOutcomePotential]],0)</f>
        <v>0</v>
      </c>
      <c r="AA1905">
        <v>13</v>
      </c>
      <c r="AB1905">
        <v>177</v>
      </c>
      <c r="AC1905">
        <v>8</v>
      </c>
      <c r="AD1905">
        <v>88</v>
      </c>
      <c r="AE1905" s="3" t="s">
        <v>931</v>
      </c>
      <c r="AF190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905" s="17" t="str">
        <f>RIGHT(Table1[[#This Row],[AlgorithmFunc]],LEN(Table1[[#This Row],[AlgorithmFunc]])-16)</f>
        <v>MRMREnsemble5</v>
      </c>
      <c r="AH1905" s="3">
        <f>Table1[[#This Row],['# CM TP]]+Table1[[#This Row],['# CM TN]]</f>
        <v>190</v>
      </c>
      <c r="AI1905" s="3">
        <f>Table1[[#This Row],['# CM FP]]+Table1[[#This Row],['# CM FN]]</f>
        <v>96</v>
      </c>
      <c r="AJ1905" s="3">
        <f>Table1[[#This Row],['# CM TP]]+Table1[[#This Row],['# CM FP]]</f>
        <v>21</v>
      </c>
      <c r="AK1905" s="3">
        <f>Table1[[#This Row],['# CM TN]]+Table1[[#This Row],['# CM FN]]</f>
        <v>265</v>
      </c>
      <c r="AL1905" s="3">
        <f>Table1[[#This Row],[GT_T]]+Table1[[#This Row],[GT_F]]</f>
        <v>286</v>
      </c>
      <c r="AM1905" s="3">
        <f>IFERROR((Table1[[#This Row],['# CM TP]]+Table1[[#This Row],['# CM TN]])/Table1[[#This Row],[GT_TOT]], 0)</f>
        <v>0.66433566433566438</v>
      </c>
      <c r="AN1905" s="3">
        <f>IFERROR(((Table1[[#This Row],[GT_T]]*Table1[[#This Row],[GT_ML_P]]/Table1[[#This Row],[GT_TOT]])+(Table1[[#This Row],[GT_F]]*Table1[[#This Row],[GT_ML_N]]/Table1[[#This Row],[GT_TOT]]))/Table1[[#This Row],[GT_TOT]],0)</f>
        <v>0.35979754511223039</v>
      </c>
      <c r="AO1905" s="3">
        <f>(Table1[[#This Row],[OBS_ACC]]-Table1[[#This Row],[EXP_ACC]])/(1-Table1[[#This Row],[EXP_ACC]])</f>
        <v>0.47569033342244976</v>
      </c>
      <c r="AP1905" s="3">
        <f>Table1[[#This Row],['# CM TP]]+Table1[[#This Row],['# CM FN]]</f>
        <v>101</v>
      </c>
      <c r="AQ1905" s="3">
        <f>Table1[[#This Row],['# CM TN]]+Table1[[#This Row],['# CM FP]]</f>
        <v>185</v>
      </c>
      <c r="AR1905" s="2">
        <f>IFERROR(Table1[[#This Row],[NUM_T]]/(Table1[[#This Row],[NUM_T]]+Table1[[#This Row],[NUM_F]]),0)</f>
        <v>0.35314685314685312</v>
      </c>
      <c r="AS1905" s="2">
        <f>IFERROR(((LEN(Table1[[#This Row],[Predictors]])-LEN(SUBSTITUTE(Table1[[#This Row],[Predictors]],"_","")))/Table1[[#This Row],[NumPredictors]])-Table1[[#This Row],[P_se]],0)</f>
        <v>0</v>
      </c>
      <c r="AT1905" s="2">
        <f>IFERROR((LEN(Table1[[#This Row],[Predictors]])-LEN(SUBSTITUTE(Table1[[#This Row],[Predictors]],".","")))/Table1[[#This Row],[NumPredictors]],0)</f>
        <v>0</v>
      </c>
      <c r="AU19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5" s="2">
        <f>1-(Table1[[#This Row],[P_2gram]]+Table1[[#This Row],[P_order]]+Table1[[#This Row],[P_se]])</f>
        <v>1</v>
      </c>
    </row>
    <row r="1906" spans="1:48" x14ac:dyDescent="0.25">
      <c r="A1906">
        <v>9</v>
      </c>
      <c r="B1906" t="s">
        <v>645</v>
      </c>
      <c r="C1906" t="s">
        <v>942</v>
      </c>
      <c r="D1906" t="s">
        <v>1509</v>
      </c>
      <c r="E1906">
        <v>1143</v>
      </c>
      <c r="F19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06" t="s">
        <v>1534</v>
      </c>
      <c r="H1906" s="3">
        <v>1</v>
      </c>
      <c r="I1906" s="1">
        <v>43124.807893518519</v>
      </c>
      <c r="J1906" t="s">
        <v>484</v>
      </c>
      <c r="K1906" t="s">
        <v>11</v>
      </c>
      <c r="L1906" t="str">
        <f>SUBSTITUTE(SUBSTITUTE(Table1[[#This Row],[PredictorSetsOrig]],"task","act"),"startend","se")</f>
        <v>act,se</v>
      </c>
      <c r="M1906" s="32" t="s">
        <v>14</v>
      </c>
      <c r="N1906" s="3">
        <v>30</v>
      </c>
      <c r="O1906" s="3">
        <f>IF(Table1[[#This Row],[Algorithm]]="None",0,IF(Table1[[#This Row],[NumPredictors]]&lt;=5,5,IF(Table1[[#This Row],[NumPredictors]]&lt;=10,10,IF(Table1[[#This Row],[NumPredictors]]&lt;=30,30,50))))</f>
        <v>30</v>
      </c>
      <c r="P1906" s="2">
        <v>0.66083916083916105</v>
      </c>
      <c r="Q1906" s="2">
        <v>0.69778296382730498</v>
      </c>
      <c r="R1906">
        <v>0.42000000000007298</v>
      </c>
      <c r="S1906">
        <v>2.73000000000002</v>
      </c>
      <c r="T1906">
        <v>0.32999999999992702</v>
      </c>
      <c r="U1906" s="3">
        <v>3.6090421840839002</v>
      </c>
      <c r="V1906" s="17"/>
      <c r="W1906" s="22">
        <f>IFERROR(Table1[[#This Row],[MutualInformation]]/Table1[[#This Row],[MutualInformationPotential]],0)</f>
        <v>0</v>
      </c>
      <c r="X1906" s="3">
        <v>0.24032581606546299</v>
      </c>
      <c r="Y1906" s="3"/>
      <c r="Z1906" s="3">
        <f>IFERROR(Table1[[#This Row],[MutualInformationVsOutcome]]/Table1[[#This Row],[MutualInformationVsOutcomePotential]],0)</f>
        <v>0</v>
      </c>
      <c r="AA1906">
        <v>11</v>
      </c>
      <c r="AB1906">
        <v>178</v>
      </c>
      <c r="AC1906">
        <v>7</v>
      </c>
      <c r="AD1906">
        <v>90</v>
      </c>
      <c r="AE1906" s="3" t="s">
        <v>1535</v>
      </c>
      <c r="AF190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906" s="17" t="str">
        <f>RIGHT(Table1[[#This Row],[AlgorithmFunc]],LEN(Table1[[#This Row],[AlgorithmFunc]])-16)</f>
        <v>MRMREnsemble5</v>
      </c>
      <c r="AH1906" s="3">
        <f>Table1[[#This Row],['# CM TP]]+Table1[[#This Row],['# CM TN]]</f>
        <v>189</v>
      </c>
      <c r="AI1906" s="3">
        <f>Table1[[#This Row],['# CM FP]]+Table1[[#This Row],['# CM FN]]</f>
        <v>97</v>
      </c>
      <c r="AJ1906" s="3">
        <f>Table1[[#This Row],['# CM TP]]+Table1[[#This Row],['# CM FP]]</f>
        <v>18</v>
      </c>
      <c r="AK1906" s="3">
        <f>Table1[[#This Row],['# CM TN]]+Table1[[#This Row],['# CM FN]]</f>
        <v>268</v>
      </c>
      <c r="AL1906" s="3">
        <f>Table1[[#This Row],[GT_T]]+Table1[[#This Row],[GT_F]]</f>
        <v>286</v>
      </c>
      <c r="AM1906" s="3">
        <f>IFERROR((Table1[[#This Row],['# CM TP]]+Table1[[#This Row],['# CM TN]])/Table1[[#This Row],[GT_TOT]], 0)</f>
        <v>0.66083916083916083</v>
      </c>
      <c r="AN1906" s="3">
        <f>IFERROR(((Table1[[#This Row],[GT_T]]*Table1[[#This Row],[GT_ML_P]]/Table1[[#This Row],[GT_TOT]])+(Table1[[#This Row],[GT_F]]*Table1[[#This Row],[GT_ML_N]]/Table1[[#This Row],[GT_TOT]]))/Table1[[#This Row],[GT_TOT]],0)</f>
        <v>0.35940632793779648</v>
      </c>
      <c r="AO1906" s="3">
        <f>(Table1[[#This Row],[OBS_ACC]]-Table1[[#This Row],[EXP_ACC]])/(1-Table1[[#This Row],[EXP_ACC]])</f>
        <v>0.47055231115691437</v>
      </c>
      <c r="AP1906" s="3">
        <f>Table1[[#This Row],['# CM TP]]+Table1[[#This Row],['# CM FN]]</f>
        <v>101</v>
      </c>
      <c r="AQ1906" s="3">
        <f>Table1[[#This Row],['# CM TN]]+Table1[[#This Row],['# CM FP]]</f>
        <v>185</v>
      </c>
      <c r="AR1906" s="2">
        <f>IFERROR(Table1[[#This Row],[NUM_T]]/(Table1[[#This Row],[NUM_T]]+Table1[[#This Row],[NUM_F]]),0)</f>
        <v>0.35314685314685312</v>
      </c>
      <c r="AS1906" s="2">
        <f>IFERROR(((LEN(Table1[[#This Row],[Predictors]])-LEN(SUBSTITUTE(Table1[[#This Row],[Predictors]],"_","")))/Table1[[#This Row],[NumPredictors]])-Table1[[#This Row],[P_se]],0)</f>
        <v>0</v>
      </c>
      <c r="AT1906" s="2">
        <f>IFERROR((LEN(Table1[[#This Row],[Predictors]])-LEN(SUBSTITUTE(Table1[[#This Row],[Predictors]],".","")))/Table1[[#This Row],[NumPredictors]],0)</f>
        <v>0</v>
      </c>
      <c r="AU19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6" s="2">
        <f>1-(Table1[[#This Row],[P_2gram]]+Table1[[#This Row],[P_order]]+Table1[[#This Row],[P_se]])</f>
        <v>1</v>
      </c>
    </row>
    <row r="1907" spans="1:48" x14ac:dyDescent="0.25">
      <c r="A1907">
        <v>54</v>
      </c>
      <c r="B1907" t="s">
        <v>645</v>
      </c>
      <c r="C1907" t="s">
        <v>190</v>
      </c>
      <c r="D1907" s="26" t="s">
        <v>1510</v>
      </c>
      <c r="E1907">
        <v>4000</v>
      </c>
      <c r="F19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07" t="s">
        <v>681</v>
      </c>
      <c r="H1907" s="3">
        <v>1</v>
      </c>
      <c r="I1907" s="1">
        <v>42795.463090277779</v>
      </c>
      <c r="J1907" s="3" t="s">
        <v>45</v>
      </c>
      <c r="K1907" s="1" t="s">
        <v>11</v>
      </c>
      <c r="L1907" t="str">
        <f>SUBSTITUTE(SUBSTITUTE(Table1[[#This Row],[PredictorSetsOrig]],"task","act"),"startend","se")</f>
        <v>order</v>
      </c>
      <c r="M1907" s="14" t="s">
        <v>436</v>
      </c>
      <c r="N1907" s="3">
        <v>5</v>
      </c>
      <c r="O1907" s="3">
        <f>IF(Table1[[#This Row],[Algorithm]]="None",0,IF(Table1[[#This Row],[NumPredictors]]&lt;=5,5,IF(Table1[[#This Row],[NumPredictors]]&lt;=10,10,IF(Table1[[#This Row],[NumPredictors]]&lt;=30,30,50))))</f>
        <v>5</v>
      </c>
      <c r="P1907" s="2">
        <v>0.73799999999999999</v>
      </c>
      <c r="Q1907" s="2">
        <v>0.75</v>
      </c>
      <c r="R1907">
        <v>146.70000000000101</v>
      </c>
      <c r="S1907">
        <v>3.2299999999995599</v>
      </c>
      <c r="T1907">
        <v>0.78000000000065495</v>
      </c>
      <c r="U1907" s="3">
        <v>1.26735069553665</v>
      </c>
      <c r="V1907" s="17">
        <v>7.01301931468352</v>
      </c>
      <c r="W1907" s="22">
        <f>IFERROR(Table1[[#This Row],[MutualInformation]]/Table1[[#This Row],[MutualInformationPotential]],0)</f>
        <v>0.18071398903509828</v>
      </c>
      <c r="X1907" s="3">
        <v>0.133840964220696</v>
      </c>
      <c r="Y1907" s="27">
        <v>0.56006170686872503</v>
      </c>
      <c r="Z1907" s="3">
        <f>IFERROR(Table1[[#This Row],[MutualInformationVsOutcome]]/Table1[[#This Row],[MutualInformationVsOutcomePotential]],0)</f>
        <v>0.23897538892454129</v>
      </c>
      <c r="AA1907">
        <v>143</v>
      </c>
      <c r="AB1907">
        <v>595</v>
      </c>
      <c r="AC1907">
        <v>41</v>
      </c>
      <c r="AD1907">
        <v>221</v>
      </c>
      <c r="AE1907" s="3" t="s">
        <v>686</v>
      </c>
      <c r="AF19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</v>
      </c>
      <c r="AG1907" s="17" t="str">
        <f>RIGHT(Table1[[#This Row],[AlgorithmFunc]],LEN(Table1[[#This Row],[AlgorithmFunc]])-16)</f>
        <v>Recursive</v>
      </c>
      <c r="AH1907" s="3">
        <f>Table1[[#This Row],['# CM TP]]+Table1[[#This Row],['# CM TN]]</f>
        <v>738</v>
      </c>
      <c r="AI1907" s="3">
        <f>Table1[[#This Row],['# CM FP]]+Table1[[#This Row],['# CM FN]]</f>
        <v>262</v>
      </c>
      <c r="AJ1907" s="3">
        <f>Table1[[#This Row],['# CM TP]]+Table1[[#This Row],['# CM FP]]</f>
        <v>184</v>
      </c>
      <c r="AK1907" s="3">
        <f>Table1[[#This Row],['# CM TN]]+Table1[[#This Row],['# CM FN]]</f>
        <v>816</v>
      </c>
      <c r="AL1907" s="3">
        <f>Table1[[#This Row],[GT_T]]+Table1[[#This Row],[GT_F]]</f>
        <v>1000</v>
      </c>
      <c r="AM1907" s="3">
        <f>IFERROR((Table1[[#This Row],['# CM TP]]+Table1[[#This Row],['# CM TN]])/Table1[[#This Row],[GT_TOT]], 0)</f>
        <v>0.73799999999999999</v>
      </c>
      <c r="AN1907" s="3">
        <f>IFERROR(((Table1[[#This Row],[GT_T]]*Table1[[#This Row],[GT_ML_P]]/Table1[[#This Row],[GT_TOT]])+(Table1[[#This Row],[GT_F]]*Table1[[#This Row],[GT_ML_N]]/Table1[[#This Row],[GT_TOT]]))/Table1[[#This Row],[GT_TOT]],0)</f>
        <v>0.34958400000000001</v>
      </c>
      <c r="AO1907" s="3">
        <f>(Table1[[#This Row],[OBS_ACC]]-Table1[[#This Row],[EXP_ACC]])/(1-Table1[[#This Row],[EXP_ACC]])</f>
        <v>0.59718088115913504</v>
      </c>
      <c r="AP1907" s="3">
        <f>Table1[[#This Row],['# CM TP]]+Table1[[#This Row],['# CM FN]]</f>
        <v>364</v>
      </c>
      <c r="AQ1907" s="3">
        <f>Table1[[#This Row],['# CM TN]]+Table1[[#This Row],['# CM FP]]</f>
        <v>636</v>
      </c>
      <c r="AR1907" s="2">
        <f>IFERROR(Table1[[#This Row],[NUM_T]]/(Table1[[#This Row],[NUM_T]]+Table1[[#This Row],[NUM_F]]),0)</f>
        <v>0.36399999999999999</v>
      </c>
      <c r="AS1907" s="2">
        <f>IFERROR(((LEN(Table1[[#This Row],[Predictors]])-LEN(SUBSTITUTE(Table1[[#This Row],[Predictors]],"_","")))/Table1[[#This Row],[NumPredictors]])-Table1[[#This Row],[P_se]],0)</f>
        <v>0</v>
      </c>
      <c r="AT1907" s="2">
        <f>IFERROR((LEN(Table1[[#This Row],[Predictors]])-LEN(SUBSTITUTE(Table1[[#This Row],[Predictors]],".","")))/Table1[[#This Row],[NumPredictors]],0)</f>
        <v>1</v>
      </c>
      <c r="AU19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7" s="2">
        <f>1-(Table1[[#This Row],[P_2gram]]+Table1[[#This Row],[P_order]]+Table1[[#This Row],[P_se]])</f>
        <v>0</v>
      </c>
    </row>
    <row r="1908" spans="1:48" x14ac:dyDescent="0.25">
      <c r="A1908">
        <v>87</v>
      </c>
      <c r="B1908" t="s">
        <v>645</v>
      </c>
      <c r="C1908" t="s">
        <v>190</v>
      </c>
      <c r="D1908" s="26" t="s">
        <v>1510</v>
      </c>
      <c r="E1908">
        <v>4000</v>
      </c>
      <c r="F19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08" t="s">
        <v>681</v>
      </c>
      <c r="H1908" s="3">
        <v>1</v>
      </c>
      <c r="I1908" s="1">
        <v>42795.595914351848</v>
      </c>
      <c r="J1908" s="3" t="s">
        <v>173</v>
      </c>
      <c r="K1908" s="1" t="s">
        <v>11</v>
      </c>
      <c r="L1908" t="str">
        <f>SUBSTITUTE(SUBSTITUTE(Table1[[#This Row],[PredictorSetsOrig]],"task","act"),"startend","se")</f>
        <v>order</v>
      </c>
      <c r="M1908" s="14" t="s">
        <v>436</v>
      </c>
      <c r="N1908" s="3">
        <v>5</v>
      </c>
      <c r="O1908" s="3">
        <f>IF(Table1[[#This Row],[Algorithm]]="None",0,IF(Table1[[#This Row],[NumPredictors]]&lt;=5,5,IF(Table1[[#This Row],[NumPredictors]]&lt;=10,10,IF(Table1[[#This Row],[NumPredictors]]&lt;=30,30,50))))</f>
        <v>5</v>
      </c>
      <c r="P1908" s="2">
        <v>0.73799999999999999</v>
      </c>
      <c r="Q1908" s="2">
        <v>0.76633333333333298</v>
      </c>
      <c r="R1908">
        <v>151.12000000000299</v>
      </c>
      <c r="S1908">
        <v>3.1400000000030599</v>
      </c>
      <c r="T1908">
        <v>0.79999999999927196</v>
      </c>
      <c r="U1908" s="3">
        <v>1.0476632334754801</v>
      </c>
      <c r="V1908" s="17">
        <v>7.01301931468352</v>
      </c>
      <c r="W1908" s="22">
        <f>IFERROR(Table1[[#This Row],[MutualInformation]]/Table1[[#This Row],[MutualInformationPotential]],0)</f>
        <v>0.14938832854515793</v>
      </c>
      <c r="X1908" s="3">
        <v>0.117142566124214</v>
      </c>
      <c r="Y1908" s="27">
        <v>0.56006170686872503</v>
      </c>
      <c r="Z1908" s="3">
        <f>IFERROR(Table1[[#This Row],[MutualInformationVsOutcome]]/Table1[[#This Row],[MutualInformationVsOutcomePotential]],0)</f>
        <v>0.20916010626606094</v>
      </c>
      <c r="AA1908">
        <v>191</v>
      </c>
      <c r="AB1908">
        <v>547</v>
      </c>
      <c r="AC1908">
        <v>89</v>
      </c>
      <c r="AD1908">
        <v>173</v>
      </c>
      <c r="AE1908" s="3" t="s">
        <v>694</v>
      </c>
      <c r="AF19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Rec2S</v>
      </c>
      <c r="AG1908" s="17" t="str">
        <f>RIGHT(Table1[[#This Row],[AlgorithmFunc]],LEN(Table1[[#This Row],[AlgorithmFunc]])-16)</f>
        <v>Recursive2Sizes</v>
      </c>
      <c r="AH1908" s="3">
        <f>Table1[[#This Row],['# CM TP]]+Table1[[#This Row],['# CM TN]]</f>
        <v>738</v>
      </c>
      <c r="AI1908" s="3">
        <f>Table1[[#This Row],['# CM FP]]+Table1[[#This Row],['# CM FN]]</f>
        <v>262</v>
      </c>
      <c r="AJ1908" s="3">
        <f>Table1[[#This Row],['# CM TP]]+Table1[[#This Row],['# CM FP]]</f>
        <v>280</v>
      </c>
      <c r="AK1908" s="3">
        <f>Table1[[#This Row],['# CM TN]]+Table1[[#This Row],['# CM FN]]</f>
        <v>720</v>
      </c>
      <c r="AL1908" s="3">
        <f>Table1[[#This Row],[GT_T]]+Table1[[#This Row],[GT_F]]</f>
        <v>1000</v>
      </c>
      <c r="AM1908" s="3">
        <f>IFERROR((Table1[[#This Row],['# CM TP]]+Table1[[#This Row],['# CM TN]])/Table1[[#This Row],[GT_TOT]], 0)</f>
        <v>0.73799999999999999</v>
      </c>
      <c r="AN1908" s="3">
        <f>IFERROR(((Table1[[#This Row],[GT_T]]*Table1[[#This Row],[GT_ML_P]]/Table1[[#This Row],[GT_TOT]])+(Table1[[#This Row],[GT_F]]*Table1[[#This Row],[GT_ML_N]]/Table1[[#This Row],[GT_TOT]]))/Table1[[#This Row],[GT_TOT]],0)</f>
        <v>0.39527999999999996</v>
      </c>
      <c r="AO1908" s="3">
        <f>(Table1[[#This Row],[OBS_ACC]]-Table1[[#This Row],[EXP_ACC]])/(1-Table1[[#This Row],[EXP_ACC]])</f>
        <v>0.56674163249107024</v>
      </c>
      <c r="AP1908" s="3">
        <f>Table1[[#This Row],['# CM TP]]+Table1[[#This Row],['# CM FN]]</f>
        <v>364</v>
      </c>
      <c r="AQ1908" s="3">
        <f>Table1[[#This Row],['# CM TN]]+Table1[[#This Row],['# CM FP]]</f>
        <v>636</v>
      </c>
      <c r="AR1908" s="2">
        <f>IFERROR(Table1[[#This Row],[NUM_T]]/(Table1[[#This Row],[NUM_T]]+Table1[[#This Row],[NUM_F]]),0)</f>
        <v>0.36399999999999999</v>
      </c>
      <c r="AS1908" s="2">
        <f>IFERROR(((LEN(Table1[[#This Row],[Predictors]])-LEN(SUBSTITUTE(Table1[[#This Row],[Predictors]],"_","")))/Table1[[#This Row],[NumPredictors]])-Table1[[#This Row],[P_se]],0)</f>
        <v>0</v>
      </c>
      <c r="AT1908" s="2">
        <f>IFERROR((LEN(Table1[[#This Row],[Predictors]])-LEN(SUBSTITUTE(Table1[[#This Row],[Predictors]],".","")))/Table1[[#This Row],[NumPredictors]],0)</f>
        <v>1</v>
      </c>
      <c r="AU19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8" s="2">
        <f>1-(Table1[[#This Row],[P_2gram]]+Table1[[#This Row],[P_order]]+Table1[[#This Row],[P_se]])</f>
        <v>0</v>
      </c>
    </row>
    <row r="1909" spans="1:48" x14ac:dyDescent="0.25">
      <c r="A1909" s="26">
        <v>180</v>
      </c>
      <c r="B1909" s="26" t="s">
        <v>645</v>
      </c>
      <c r="C1909" s="26" t="s">
        <v>190</v>
      </c>
      <c r="D1909" s="26" t="s">
        <v>1510</v>
      </c>
      <c r="E1909" s="26">
        <v>4000</v>
      </c>
      <c r="F19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909" s="26"/>
      <c r="H1909" s="27"/>
      <c r="I1909" s="28">
        <v>42770.596342592595</v>
      </c>
      <c r="J1909" s="26" t="s">
        <v>48</v>
      </c>
      <c r="K1909" s="26" t="s">
        <v>11</v>
      </c>
      <c r="L1909" t="str">
        <f>SUBSTITUTE(SUBSTITUTE(Table1[[#This Row],[PredictorSetsOrig]],"task","act"),"startend","se")</f>
        <v>act,se,order</v>
      </c>
      <c r="M1909" s="14" t="s">
        <v>18</v>
      </c>
      <c r="N1909" s="27">
        <v>50</v>
      </c>
      <c r="O1909" s="27">
        <f>IF(Table1[[#This Row],[Algorithm]]="None",0,IF(Table1[[#This Row],[NumPredictors]]&lt;=5,5,IF(Table1[[#This Row],[NumPredictors]]&lt;=10,10,IF(Table1[[#This Row],[NumPredictors]]&lt;=30,30,50))))</f>
        <v>50</v>
      </c>
      <c r="P1909" s="29">
        <v>0.73699999999999999</v>
      </c>
      <c r="Q1909" s="29">
        <v>0.83699999999999997</v>
      </c>
      <c r="R1909" s="26">
        <v>88.790000000000902</v>
      </c>
      <c r="S1909" s="26"/>
      <c r="T1909" s="26">
        <v>11.439999999998699</v>
      </c>
      <c r="U1909" s="27">
        <v>6.1811581059840597</v>
      </c>
      <c r="V1909" s="17">
        <v>7.28892414629368</v>
      </c>
      <c r="W1909" s="22">
        <f>IFERROR(Table1[[#This Row],[MutualInformation]]/Table1[[#This Row],[MutualInformationPotential]],0)</f>
        <v>0.84802063815235273</v>
      </c>
      <c r="X1909" s="27">
        <v>0.55398023819903297</v>
      </c>
      <c r="Y1909" s="3">
        <v>0.62004340356102405</v>
      </c>
      <c r="Z1909" s="27">
        <f>IFERROR(Table1[[#This Row],[MutualInformationVsOutcome]]/Table1[[#This Row],[MutualInformationVsOutcomePotential]],0)</f>
        <v>0.89345396631497398</v>
      </c>
      <c r="AA1909" s="26"/>
      <c r="AB1909" s="26"/>
      <c r="AC1909" s="26"/>
      <c r="AD1909" s="26"/>
      <c r="AE1909" s="27" t="s">
        <v>75</v>
      </c>
      <c r="AF19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</v>
      </c>
      <c r="AG1909" s="17" t="str">
        <f>RIGHT(Table1[[#This Row],[AlgorithmFunc]],LEN(Table1[[#This Row],[AlgorithmFunc]])-16)</f>
        <v>LASSO</v>
      </c>
      <c r="AH1909" s="27">
        <f>Table1[[#This Row],['# CM TP]]+Table1[[#This Row],['# CM TN]]</f>
        <v>0</v>
      </c>
      <c r="AI1909" s="27">
        <f>Table1[[#This Row],['# CM FP]]+Table1[[#This Row],['# CM FN]]</f>
        <v>0</v>
      </c>
      <c r="AJ1909" s="27">
        <f>Table1[[#This Row],['# CM TP]]+Table1[[#This Row],['# CM FP]]</f>
        <v>0</v>
      </c>
      <c r="AK1909" s="27">
        <f>Table1[[#This Row],['# CM TN]]+Table1[[#This Row],['# CM FN]]</f>
        <v>0</v>
      </c>
      <c r="AL1909" s="27">
        <f>Table1[[#This Row],[GT_T]]+Table1[[#This Row],[GT_F]]</f>
        <v>0</v>
      </c>
      <c r="AM1909" s="27">
        <f>IFERROR((Table1[[#This Row],['# CM TP]]+Table1[[#This Row],['# CM TN]])/Table1[[#This Row],[GT_TOT]], 0)</f>
        <v>0</v>
      </c>
      <c r="AN1909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09" s="27">
        <f>(Table1[[#This Row],[OBS_ACC]]-Table1[[#This Row],[EXP_ACC]])/(1-Table1[[#This Row],[EXP_ACC]])</f>
        <v>0</v>
      </c>
      <c r="AP1909" s="27">
        <f>Table1[[#This Row],['# CM TP]]+Table1[[#This Row],['# CM FN]]</f>
        <v>0</v>
      </c>
      <c r="AQ1909" s="27">
        <f>Table1[[#This Row],['# CM TN]]+Table1[[#This Row],['# CM FP]]</f>
        <v>0</v>
      </c>
      <c r="AR1909" s="29">
        <f>IFERROR(Table1[[#This Row],[NUM_T]]/(Table1[[#This Row],[NUM_T]]+Table1[[#This Row],[NUM_F]]),0)</f>
        <v>0</v>
      </c>
      <c r="AS1909" s="29">
        <f>IFERROR(((LEN(Table1[[#This Row],[Predictors]])-LEN(SUBSTITUTE(Table1[[#This Row],[Predictors]],"_","")))/Table1[[#This Row],[NumPredictors]])-Table1[[#This Row],[P_se]],0)</f>
        <v>0</v>
      </c>
      <c r="AT1909" s="29">
        <f>IFERROR((LEN(Table1[[#This Row],[Predictors]])-LEN(SUBSTITUTE(Table1[[#This Row],[Predictors]],".","")))/Table1[[#This Row],[NumPredictors]],0)</f>
        <v>0.84</v>
      </c>
      <c r="AU190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09" s="29">
        <f>1-(Table1[[#This Row],[P_2gram]]+Table1[[#This Row],[P_order]]+Table1[[#This Row],[P_se]])</f>
        <v>0.16000000000000003</v>
      </c>
    </row>
    <row r="1910" spans="1:48" x14ac:dyDescent="0.25">
      <c r="A1910" s="26">
        <v>22</v>
      </c>
      <c r="B1910" s="26" t="s">
        <v>645</v>
      </c>
      <c r="C1910" s="26" t="s">
        <v>942</v>
      </c>
      <c r="D1910" s="26" t="s">
        <v>1509</v>
      </c>
      <c r="E1910" s="26">
        <v>1143</v>
      </c>
      <c r="F1910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10" s="26" t="s">
        <v>1525</v>
      </c>
      <c r="H1910" s="27">
        <v>1</v>
      </c>
      <c r="I1910" s="28">
        <v>43123.954675925925</v>
      </c>
      <c r="J1910" s="26" t="s">
        <v>1317</v>
      </c>
      <c r="K1910" s="26" t="s">
        <v>11</v>
      </c>
      <c r="L1910" t="str">
        <f>SUBSTITUTE(SUBSTITUTE(Table1[[#This Row],[PredictorSetsOrig]],"task","act"),"startend","se")</f>
        <v>2gram,order</v>
      </c>
      <c r="M1910" s="32" t="s">
        <v>438</v>
      </c>
      <c r="N1910" s="27">
        <v>30</v>
      </c>
      <c r="O1910" s="27">
        <f>IF(Table1[[#This Row],[Algorithm]]="None",0,IF(Table1[[#This Row],[NumPredictors]]&lt;=5,5,IF(Table1[[#This Row],[NumPredictors]]&lt;=10,10,IF(Table1[[#This Row],[NumPredictors]]&lt;=30,30,50))))</f>
        <v>30</v>
      </c>
      <c r="P1910" s="29">
        <v>0.71678321678321699</v>
      </c>
      <c r="Q1910" s="29">
        <v>0.75145857642940495</v>
      </c>
      <c r="R1910" s="26">
        <v>30.059999999999501</v>
      </c>
      <c r="S1910" s="26">
        <v>3.09000000000015</v>
      </c>
      <c r="T1910" s="26">
        <v>969.94000000000096</v>
      </c>
      <c r="U1910" s="27">
        <v>5.1698114436476903</v>
      </c>
      <c r="V1910" s="17"/>
      <c r="W1910" s="22">
        <f>IFERROR(Table1[[#This Row],[MutualInformation]]/Table1[[#This Row],[MutualInformationPotential]],0)</f>
        <v>0</v>
      </c>
      <c r="X1910" s="27">
        <v>0.38874712686930601</v>
      </c>
      <c r="Y1910" s="27"/>
      <c r="Z1910" s="27">
        <f>IFERROR(Table1[[#This Row],[MutualInformationVsOutcome]]/Table1[[#This Row],[MutualInformationVsOutcomePotential]],0)</f>
        <v>0</v>
      </c>
      <c r="AA1910" s="26">
        <v>47</v>
      </c>
      <c r="AB1910" s="26">
        <v>158</v>
      </c>
      <c r="AC1910" s="26">
        <v>27</v>
      </c>
      <c r="AD1910" s="26">
        <v>54</v>
      </c>
      <c r="AE1910" s="27" t="s">
        <v>1533</v>
      </c>
      <c r="AF191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910" s="17" t="str">
        <f>RIGHT(Table1[[#This Row],[AlgorithmFunc]],LEN(Table1[[#This Row],[AlgorithmFunc]])-16)</f>
        <v>ClusterMRMR</v>
      </c>
      <c r="AH1910" s="27">
        <f>Table1[[#This Row],['# CM TP]]+Table1[[#This Row],['# CM TN]]</f>
        <v>205</v>
      </c>
      <c r="AI1910" s="27">
        <f>Table1[[#This Row],['# CM FP]]+Table1[[#This Row],['# CM FN]]</f>
        <v>81</v>
      </c>
      <c r="AJ1910" s="27">
        <f>Table1[[#This Row],['# CM TP]]+Table1[[#This Row],['# CM FP]]</f>
        <v>74</v>
      </c>
      <c r="AK1910" s="27">
        <f>Table1[[#This Row],['# CM TN]]+Table1[[#This Row],['# CM FN]]</f>
        <v>212</v>
      </c>
      <c r="AL1910" s="27">
        <f>Table1[[#This Row],[GT_T]]+Table1[[#This Row],[GT_F]]</f>
        <v>286</v>
      </c>
      <c r="AM1910" s="27">
        <f>IFERROR((Table1[[#This Row],['# CM TP]]+Table1[[#This Row],['# CM TN]])/Table1[[#This Row],[GT_TOT]], 0)</f>
        <v>0.71678321678321677</v>
      </c>
      <c r="AN1910" s="27">
        <f>IFERROR(((Table1[[#This Row],[GT_T]]*Table1[[#This Row],[GT_ML_P]]/Table1[[#This Row],[GT_TOT]])+(Table1[[#This Row],[GT_F]]*Table1[[#This Row],[GT_ML_N]]/Table1[[#This Row],[GT_TOT]]))/Table1[[#This Row],[GT_TOT]],0)</f>
        <v>0.39539830798572057</v>
      </c>
      <c r="AO1910" s="27">
        <f>(Table1[[#This Row],[OBS_ACC]]-Table1[[#This Row],[EXP_ACC]])/(1-Table1[[#This Row],[EXP_ACC]])</f>
        <v>0.53156468637521737</v>
      </c>
      <c r="AP1910" s="27">
        <f>Table1[[#This Row],['# CM TP]]+Table1[[#This Row],['# CM FN]]</f>
        <v>101</v>
      </c>
      <c r="AQ1910" s="27">
        <f>Table1[[#This Row],['# CM TN]]+Table1[[#This Row],['# CM FP]]</f>
        <v>185</v>
      </c>
      <c r="AR1910" s="29">
        <f>IFERROR(Table1[[#This Row],[NUM_T]]/(Table1[[#This Row],[NUM_T]]+Table1[[#This Row],[NUM_F]]),0)</f>
        <v>0.35314685314685312</v>
      </c>
      <c r="AS1910" s="29">
        <f>IFERROR(((LEN(Table1[[#This Row],[Predictors]])-LEN(SUBSTITUTE(Table1[[#This Row],[Predictors]],"_","")))/Table1[[#This Row],[NumPredictors]])-Table1[[#This Row],[P_se]],0)</f>
        <v>3.3333333333333333E-2</v>
      </c>
      <c r="AT1910" s="29">
        <f>IFERROR((LEN(Table1[[#This Row],[Predictors]])-LEN(SUBSTITUTE(Table1[[#This Row],[Predictors]],".","")))/Table1[[#This Row],[NumPredictors]],0)</f>
        <v>0.96666666666666667</v>
      </c>
      <c r="AU191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0" s="29">
        <f>1-(Table1[[#This Row],[P_2gram]]+Table1[[#This Row],[P_order]]+Table1[[#This Row],[P_se]])</f>
        <v>0</v>
      </c>
    </row>
    <row r="1911" spans="1:48" x14ac:dyDescent="0.25">
      <c r="A1911">
        <v>75</v>
      </c>
      <c r="B1911" t="s">
        <v>645</v>
      </c>
      <c r="C1911" t="s">
        <v>190</v>
      </c>
      <c r="D1911" s="26" t="s">
        <v>1510</v>
      </c>
      <c r="E1911">
        <v>4000</v>
      </c>
      <c r="F19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11" t="s">
        <v>528</v>
      </c>
      <c r="H1911" s="3">
        <v>1</v>
      </c>
      <c r="I1911" s="1">
        <v>42785.074756944443</v>
      </c>
      <c r="J1911" t="s">
        <v>51</v>
      </c>
      <c r="K1911" t="s">
        <v>11</v>
      </c>
      <c r="L1911" t="str">
        <f>SUBSTITUTE(SUBSTITUTE(Table1[[#This Row],[PredictorSetsOrig]],"task","act"),"startend","se")</f>
        <v>2gram</v>
      </c>
      <c r="M1911" s="14" t="s">
        <v>434</v>
      </c>
      <c r="N1911" s="3">
        <v>10</v>
      </c>
      <c r="O1911" s="3">
        <f>IF(Table1[[#This Row],[Algorithm]]="None",0,IF(Table1[[#This Row],[NumPredictors]]&lt;=5,5,IF(Table1[[#This Row],[NumPredictors]]&lt;=10,10,IF(Table1[[#This Row],[NumPredictors]]&lt;=30,30,50))))</f>
        <v>10</v>
      </c>
      <c r="P1911" s="2">
        <v>0.73699999999999999</v>
      </c>
      <c r="Q1911" s="2">
        <v>0.74299999999999999</v>
      </c>
      <c r="R1911">
        <v>5.6399999999994197</v>
      </c>
      <c r="S1911">
        <v>3.7200000000011602</v>
      </c>
      <c r="T1911">
        <v>0.63999999999941803</v>
      </c>
      <c r="U1911" s="3">
        <v>1.2991661028960599</v>
      </c>
      <c r="V1911" s="17">
        <v>7.30761563701172</v>
      </c>
      <c r="W1911" s="22">
        <f>IFERROR(Table1[[#This Row],[MutualInformation]]/Table1[[#This Row],[MutualInformationPotential]],0)</f>
        <v>0.17778248986112846</v>
      </c>
      <c r="X1911" s="3">
        <v>0.111030902281609</v>
      </c>
      <c r="Y1911" s="3">
        <v>0.62240735263359004</v>
      </c>
      <c r="Z1911" s="3">
        <f>IFERROR(Table1[[#This Row],[MutualInformationVsOutcome]]/Table1[[#This Row],[MutualInformationVsOutcomePotential]],0)</f>
        <v>0.17838944513075614</v>
      </c>
      <c r="AA1911">
        <v>159</v>
      </c>
      <c r="AB1911">
        <v>578</v>
      </c>
      <c r="AC1911">
        <v>58</v>
      </c>
      <c r="AD1911">
        <v>205</v>
      </c>
      <c r="AE1911" s="3" t="s">
        <v>550</v>
      </c>
      <c r="AF19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11" s="17" t="str">
        <f>RIGHT(Table1[[#This Row],[AlgorithmFunc]],LEN(Table1[[#This Row],[AlgorithmFunc]])-16)</f>
        <v>ClusterImportance</v>
      </c>
      <c r="AH1911" s="3">
        <f>Table1[[#This Row],['# CM TP]]+Table1[[#This Row],['# CM TN]]</f>
        <v>737</v>
      </c>
      <c r="AI1911" s="3">
        <f>Table1[[#This Row],['# CM FP]]+Table1[[#This Row],['# CM FN]]</f>
        <v>263</v>
      </c>
      <c r="AJ1911" s="3">
        <f>Table1[[#This Row],['# CM TP]]+Table1[[#This Row],['# CM FP]]</f>
        <v>217</v>
      </c>
      <c r="AK1911" s="3">
        <f>Table1[[#This Row],['# CM TN]]+Table1[[#This Row],['# CM FN]]</f>
        <v>783</v>
      </c>
      <c r="AL1911" s="3">
        <f>Table1[[#This Row],[GT_T]]+Table1[[#This Row],[GT_F]]</f>
        <v>1000</v>
      </c>
      <c r="AM1911" s="3">
        <f>IFERROR((Table1[[#This Row],['# CM TP]]+Table1[[#This Row],['# CM TN]])/Table1[[#This Row],[GT_TOT]], 0)</f>
        <v>0.73699999999999999</v>
      </c>
      <c r="AN1911" s="3">
        <f>IFERROR(((Table1[[#This Row],[GT_T]]*Table1[[#This Row],[GT_ML_P]]/Table1[[#This Row],[GT_TOT]])+(Table1[[#This Row],[GT_F]]*Table1[[#This Row],[GT_ML_N]]/Table1[[#This Row],[GT_TOT]]))/Table1[[#This Row],[GT_TOT]],0)</f>
        <v>0.36585800000000002</v>
      </c>
      <c r="AO1911" s="3">
        <f>(Table1[[#This Row],[OBS_ACC]]-Table1[[#This Row],[EXP_ACC]])/(1-Table1[[#This Row],[EXP_ACC]])</f>
        <v>0.58526639143914139</v>
      </c>
      <c r="AP1911" s="3">
        <f>Table1[[#This Row],['# CM TP]]+Table1[[#This Row],['# CM FN]]</f>
        <v>364</v>
      </c>
      <c r="AQ1911" s="3">
        <f>Table1[[#This Row],['# CM TN]]+Table1[[#This Row],['# CM FP]]</f>
        <v>636</v>
      </c>
      <c r="AR1911" s="2">
        <f>IFERROR(Table1[[#This Row],[NUM_T]]/(Table1[[#This Row],[NUM_T]]+Table1[[#This Row],[NUM_F]]),0)</f>
        <v>0.36399999999999999</v>
      </c>
      <c r="AS1911" s="2">
        <f>IFERROR(((LEN(Table1[[#This Row],[Predictors]])-LEN(SUBSTITUTE(Table1[[#This Row],[Predictors]],"_","")))/Table1[[#This Row],[NumPredictors]])-Table1[[#This Row],[P_se]],0)</f>
        <v>1</v>
      </c>
      <c r="AT1911" s="2">
        <f>IFERROR((LEN(Table1[[#This Row],[Predictors]])-LEN(SUBSTITUTE(Table1[[#This Row],[Predictors]],".","")))/Table1[[#This Row],[NumPredictors]],0)</f>
        <v>0</v>
      </c>
      <c r="AU19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1" s="2">
        <f>1-(Table1[[#This Row],[P_2gram]]+Table1[[#This Row],[P_order]]+Table1[[#This Row],[P_se]])</f>
        <v>0</v>
      </c>
    </row>
    <row r="1912" spans="1:48" x14ac:dyDescent="0.25">
      <c r="A1912" s="26">
        <v>77</v>
      </c>
      <c r="B1912" s="26" t="s">
        <v>645</v>
      </c>
      <c r="C1912" s="26" t="s">
        <v>942</v>
      </c>
      <c r="D1912" t="s">
        <v>1509</v>
      </c>
      <c r="E1912" s="26">
        <v>1143</v>
      </c>
      <c r="F19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12" s="26" t="s">
        <v>1070</v>
      </c>
      <c r="H1912" s="27">
        <v>1</v>
      </c>
      <c r="I1912" s="28">
        <v>43119.442083333335</v>
      </c>
      <c r="J1912" s="26" t="s">
        <v>995</v>
      </c>
      <c r="K1912" s="26" t="s">
        <v>11</v>
      </c>
      <c r="L1912" t="str">
        <f>SUBSTITUTE(SUBSTITUTE(Table1[[#This Row],[PredictorSetsOrig]],"task","act"),"startend","se")</f>
        <v>2gram,order</v>
      </c>
      <c r="M1912" s="14" t="s">
        <v>438</v>
      </c>
      <c r="N1912" s="27">
        <v>30</v>
      </c>
      <c r="O1912" s="27">
        <f>IF(Table1[[#This Row],[Algorithm]]="None",0,IF(Table1[[#This Row],[NumPredictors]]&lt;=5,5,IF(Table1[[#This Row],[NumPredictors]]&lt;=10,10,IF(Table1[[#This Row],[NumPredictors]]&lt;=30,30,50))))</f>
        <v>30</v>
      </c>
      <c r="P1912" s="29">
        <v>0.713286713286713</v>
      </c>
      <c r="Q1912" s="29">
        <v>0.75145857642940495</v>
      </c>
      <c r="R1912" s="27">
        <v>26.319999999999698</v>
      </c>
      <c r="S1912" s="27">
        <v>2.9300000000002902</v>
      </c>
      <c r="T1912" s="27">
        <v>870</v>
      </c>
      <c r="U1912" s="27">
        <v>5.0469880703851304</v>
      </c>
      <c r="V1912" s="17"/>
      <c r="W1912" s="22">
        <f>IFERROR(Table1[[#This Row],[MutualInformation]]/Table1[[#This Row],[MutualInformationPotential]],0)</f>
        <v>0</v>
      </c>
      <c r="X1912" s="27">
        <v>0.37222431786909299</v>
      </c>
      <c r="Y1912" s="3"/>
      <c r="Z1912" s="27">
        <f>IFERROR(Table1[[#This Row],[MutualInformationVsOutcome]]/Table1[[#This Row],[MutualInformationVsOutcomePotential]],0)</f>
        <v>0</v>
      </c>
      <c r="AA1912" s="26">
        <v>47</v>
      </c>
      <c r="AB1912" s="26">
        <v>157</v>
      </c>
      <c r="AC1912" s="26">
        <v>28</v>
      </c>
      <c r="AD1912" s="26">
        <v>54</v>
      </c>
      <c r="AE1912" s="27" t="s">
        <v>1292</v>
      </c>
      <c r="AF19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912" s="17" t="str">
        <f>RIGHT(Table1[[#This Row],[AlgorithmFunc]],LEN(Table1[[#This Row],[AlgorithmFunc]])-16)</f>
        <v>ClusterInfluence</v>
      </c>
      <c r="AH1912" s="27">
        <f>Table1[[#This Row],['# CM TP]]+Table1[[#This Row],['# CM TN]]</f>
        <v>204</v>
      </c>
      <c r="AI1912" s="27">
        <f>Table1[[#This Row],['# CM FP]]+Table1[[#This Row],['# CM FN]]</f>
        <v>82</v>
      </c>
      <c r="AJ1912" s="27">
        <f>Table1[[#This Row],['# CM TP]]+Table1[[#This Row],['# CM FP]]</f>
        <v>75</v>
      </c>
      <c r="AK1912" s="27">
        <f>Table1[[#This Row],['# CM TN]]+Table1[[#This Row],['# CM FN]]</f>
        <v>211</v>
      </c>
      <c r="AL1912" s="27">
        <f>Table1[[#This Row],[GT_T]]+Table1[[#This Row],[GT_F]]</f>
        <v>286</v>
      </c>
      <c r="AM1912" s="27">
        <f>IFERROR((Table1[[#This Row],['# CM TP]]+Table1[[#This Row],['# CM TN]])/Table1[[#This Row],[GT_TOT]], 0)</f>
        <v>0.71328671328671334</v>
      </c>
      <c r="AN1912" s="27">
        <f>IFERROR(((Table1[[#This Row],[GT_T]]*Table1[[#This Row],[GT_ML_P]]/Table1[[#This Row],[GT_TOT]])+(Table1[[#This Row],[GT_F]]*Table1[[#This Row],[GT_ML_N]]/Table1[[#This Row],[GT_TOT]]))/Table1[[#This Row],[GT_TOT]],0)</f>
        <v>0.39857694752799644</v>
      </c>
      <c r="AO1912" s="27">
        <f>(Table1[[#This Row],[OBS_ACC]]-Table1[[#This Row],[EXP_ACC]])/(1-Table1[[#This Row],[EXP_ACC]])</f>
        <v>0.52327519616213369</v>
      </c>
      <c r="AP1912" s="27">
        <f>Table1[[#This Row],['# CM TP]]+Table1[[#This Row],['# CM FN]]</f>
        <v>101</v>
      </c>
      <c r="AQ1912" s="27">
        <f>Table1[[#This Row],['# CM TN]]+Table1[[#This Row],['# CM FP]]</f>
        <v>185</v>
      </c>
      <c r="AR1912" s="29">
        <f>IFERROR(Table1[[#This Row],[NUM_T]]/(Table1[[#This Row],[NUM_T]]+Table1[[#This Row],[NUM_F]]),0)</f>
        <v>0.35314685314685312</v>
      </c>
      <c r="AS1912" s="29">
        <f>IFERROR(((LEN(Table1[[#This Row],[Predictors]])-LEN(SUBSTITUTE(Table1[[#This Row],[Predictors]],"_","")))/Table1[[#This Row],[NumPredictors]])-Table1[[#This Row],[P_se]],0)</f>
        <v>3.3333333333333333E-2</v>
      </c>
      <c r="AT1912" s="29">
        <f>IFERROR((LEN(Table1[[#This Row],[Predictors]])-LEN(SUBSTITUTE(Table1[[#This Row],[Predictors]],".","")))/Table1[[#This Row],[NumPredictors]],0)</f>
        <v>0.96666666666666667</v>
      </c>
      <c r="AU191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2" s="29">
        <f>1-(Table1[[#This Row],[P_2gram]]+Table1[[#This Row],[P_order]]+Table1[[#This Row],[P_se]])</f>
        <v>0</v>
      </c>
    </row>
    <row r="1913" spans="1:48" x14ac:dyDescent="0.25">
      <c r="A1913" s="26">
        <v>88</v>
      </c>
      <c r="B1913" t="s">
        <v>645</v>
      </c>
      <c r="C1913" t="s">
        <v>942</v>
      </c>
      <c r="D1913" t="s">
        <v>1509</v>
      </c>
      <c r="E1913" s="26">
        <v>1143</v>
      </c>
      <c r="F19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13" s="26" t="s">
        <v>1070</v>
      </c>
      <c r="H1913" s="27">
        <v>1</v>
      </c>
      <c r="I1913" s="28">
        <v>43119.503842592596</v>
      </c>
      <c r="J1913" s="26" t="s">
        <v>1007</v>
      </c>
      <c r="K1913" s="26" t="s">
        <v>11</v>
      </c>
      <c r="L1913" t="str">
        <f>SUBSTITUTE(SUBSTITUTE(Table1[[#This Row],[PredictorSetsOrig]],"task","act"),"startend","se")</f>
        <v>2gram,order</v>
      </c>
      <c r="M1913" s="14" t="s">
        <v>438</v>
      </c>
      <c r="N1913" s="27">
        <v>30</v>
      </c>
      <c r="O1913" s="27">
        <f>IF(Table1[[#This Row],[Algorithm]]="None",0,IF(Table1[[#This Row],[NumPredictors]]&lt;=5,5,IF(Table1[[#This Row],[NumPredictors]]&lt;=10,10,IF(Table1[[#This Row],[NumPredictors]]&lt;=30,30,50))))</f>
        <v>30</v>
      </c>
      <c r="P1913" s="29">
        <v>0.713286713286713</v>
      </c>
      <c r="Q1913" s="29">
        <v>0.75145857642940495</v>
      </c>
      <c r="R1913" s="27">
        <v>26.5800000000017</v>
      </c>
      <c r="S1913" s="27">
        <v>2.8899999999994201</v>
      </c>
      <c r="T1913" s="27">
        <v>868.51999999999703</v>
      </c>
      <c r="U1913" s="27">
        <v>5.0469880703851304</v>
      </c>
      <c r="V1913" s="17"/>
      <c r="W1913" s="22">
        <f>IFERROR(Table1[[#This Row],[MutualInformation]]/Table1[[#This Row],[MutualInformationPotential]],0)</f>
        <v>0</v>
      </c>
      <c r="X1913" s="27">
        <v>0.37222431786909299</v>
      </c>
      <c r="Y1913" s="27"/>
      <c r="Z1913" s="27">
        <f>IFERROR(Table1[[#This Row],[MutualInformationVsOutcome]]/Table1[[#This Row],[MutualInformationVsOutcomePotential]],0)</f>
        <v>0</v>
      </c>
      <c r="AA1913" s="26">
        <v>47</v>
      </c>
      <c r="AB1913" s="26">
        <v>157</v>
      </c>
      <c r="AC1913" s="26">
        <v>28</v>
      </c>
      <c r="AD1913" s="26">
        <v>54</v>
      </c>
      <c r="AE1913" s="27" t="s">
        <v>1292</v>
      </c>
      <c r="AF19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913" s="17" t="str">
        <f>RIGHT(Table1[[#This Row],[AlgorithmFunc]],LEN(Table1[[#This Row],[AlgorithmFunc]])-16)</f>
        <v>ClusterFisher</v>
      </c>
      <c r="AH1913" s="27">
        <f>Table1[[#This Row],['# CM TP]]+Table1[[#This Row],['# CM TN]]</f>
        <v>204</v>
      </c>
      <c r="AI1913" s="27">
        <f>Table1[[#This Row],['# CM FP]]+Table1[[#This Row],['# CM FN]]</f>
        <v>82</v>
      </c>
      <c r="AJ1913" s="27">
        <f>Table1[[#This Row],['# CM TP]]+Table1[[#This Row],['# CM FP]]</f>
        <v>75</v>
      </c>
      <c r="AK1913" s="27">
        <f>Table1[[#This Row],['# CM TN]]+Table1[[#This Row],['# CM FN]]</f>
        <v>211</v>
      </c>
      <c r="AL1913" s="27">
        <f>Table1[[#This Row],[GT_T]]+Table1[[#This Row],[GT_F]]</f>
        <v>286</v>
      </c>
      <c r="AM1913" s="27">
        <f>IFERROR((Table1[[#This Row],['# CM TP]]+Table1[[#This Row],['# CM TN]])/Table1[[#This Row],[GT_TOT]], 0)</f>
        <v>0.71328671328671334</v>
      </c>
      <c r="AN1913" s="27">
        <f>IFERROR(((Table1[[#This Row],[GT_T]]*Table1[[#This Row],[GT_ML_P]]/Table1[[#This Row],[GT_TOT]])+(Table1[[#This Row],[GT_F]]*Table1[[#This Row],[GT_ML_N]]/Table1[[#This Row],[GT_TOT]]))/Table1[[#This Row],[GT_TOT]],0)</f>
        <v>0.39857694752799644</v>
      </c>
      <c r="AO1913" s="27">
        <f>(Table1[[#This Row],[OBS_ACC]]-Table1[[#This Row],[EXP_ACC]])/(1-Table1[[#This Row],[EXP_ACC]])</f>
        <v>0.52327519616213369</v>
      </c>
      <c r="AP1913" s="27">
        <f>Table1[[#This Row],['# CM TP]]+Table1[[#This Row],['# CM FN]]</f>
        <v>101</v>
      </c>
      <c r="AQ1913" s="27">
        <f>Table1[[#This Row],['# CM TN]]+Table1[[#This Row],['# CM FP]]</f>
        <v>185</v>
      </c>
      <c r="AR1913" s="29">
        <f>IFERROR(Table1[[#This Row],[NUM_T]]/(Table1[[#This Row],[NUM_T]]+Table1[[#This Row],[NUM_F]]),0)</f>
        <v>0.35314685314685312</v>
      </c>
      <c r="AS1913" s="29">
        <f>IFERROR(((LEN(Table1[[#This Row],[Predictors]])-LEN(SUBSTITUTE(Table1[[#This Row],[Predictors]],"_","")))/Table1[[#This Row],[NumPredictors]])-Table1[[#This Row],[P_se]],0)</f>
        <v>3.3333333333333333E-2</v>
      </c>
      <c r="AT1913" s="29">
        <f>IFERROR((LEN(Table1[[#This Row],[Predictors]])-LEN(SUBSTITUTE(Table1[[#This Row],[Predictors]],".","")))/Table1[[#This Row],[NumPredictors]],0)</f>
        <v>0.96666666666666667</v>
      </c>
      <c r="AU191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3" s="29">
        <f>1-(Table1[[#This Row],[P_2gram]]+Table1[[#This Row],[P_order]]+Table1[[#This Row],[P_se]])</f>
        <v>0</v>
      </c>
    </row>
    <row r="1914" spans="1:48" x14ac:dyDescent="0.25">
      <c r="A1914" s="26">
        <v>32</v>
      </c>
      <c r="B1914" s="26" t="s">
        <v>645</v>
      </c>
      <c r="C1914" s="26" t="s">
        <v>190</v>
      </c>
      <c r="D1914" s="26" t="s">
        <v>1510</v>
      </c>
      <c r="E1914" s="26">
        <v>4000</v>
      </c>
      <c r="F19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14" s="26" t="s">
        <v>528</v>
      </c>
      <c r="H1914" s="27">
        <v>1</v>
      </c>
      <c r="I1914" s="28">
        <v>42784.953240740739</v>
      </c>
      <c r="J1914" s="26" t="s">
        <v>28</v>
      </c>
      <c r="K1914" s="26" t="s">
        <v>11</v>
      </c>
      <c r="L1914" t="str">
        <f>SUBSTITUTE(SUBSTITUTE(Table1[[#This Row],[PredictorSetsOrig]],"task","act"),"startend","se")</f>
        <v>order</v>
      </c>
      <c r="M1914" s="14" t="s">
        <v>436</v>
      </c>
      <c r="N1914" s="27">
        <v>10</v>
      </c>
      <c r="O1914" s="27">
        <f>IF(Table1[[#This Row],[Algorithm]]="None",0,IF(Table1[[#This Row],[NumPredictors]]&lt;=5,5,IF(Table1[[#This Row],[NumPredictors]]&lt;=10,10,IF(Table1[[#This Row],[NumPredictors]]&lt;=30,30,50))))</f>
        <v>10</v>
      </c>
      <c r="P1914" s="29">
        <v>0.73599999999999999</v>
      </c>
      <c r="Q1914" s="29">
        <v>0.76</v>
      </c>
      <c r="R1914" s="26">
        <v>14.29</v>
      </c>
      <c r="S1914" s="26">
        <v>3.7299999999995599</v>
      </c>
      <c r="T1914" s="26">
        <v>0.85000000000036402</v>
      </c>
      <c r="U1914" s="27">
        <v>2.2603236600407999</v>
      </c>
      <c r="V1914" s="17">
        <v>7.01301931468352</v>
      </c>
      <c r="W1914" s="22">
        <f>IFERROR(Table1[[#This Row],[MutualInformation]]/Table1[[#This Row],[MutualInformationPotential]],0)</f>
        <v>0.32230392625730314</v>
      </c>
      <c r="X1914" s="27">
        <v>0.14494334417503599</v>
      </c>
      <c r="Y1914" s="27">
        <v>0.56006170686872503</v>
      </c>
      <c r="Z1914" s="27">
        <f>IFERROR(Table1[[#This Row],[MutualInformationVsOutcome]]/Table1[[#This Row],[MutualInformationVsOutcomePotential]],0)</f>
        <v>0.25879888304702431</v>
      </c>
      <c r="AA1914" s="26">
        <v>181</v>
      </c>
      <c r="AB1914" s="26">
        <v>555</v>
      </c>
      <c r="AC1914" s="26">
        <v>81</v>
      </c>
      <c r="AD1914" s="26">
        <v>183</v>
      </c>
      <c r="AE1914" s="27" t="s">
        <v>539</v>
      </c>
      <c r="AF19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914" s="17" t="str">
        <f>RIGHT(Table1[[#This Row],[AlgorithmFunc]],LEN(Table1[[#This Row],[AlgorithmFunc]])-16)</f>
        <v>ClusterDuplicates</v>
      </c>
      <c r="AH1914" s="27">
        <f>Table1[[#This Row],['# CM TP]]+Table1[[#This Row],['# CM TN]]</f>
        <v>736</v>
      </c>
      <c r="AI1914" s="27">
        <f>Table1[[#This Row],['# CM FP]]+Table1[[#This Row],['# CM FN]]</f>
        <v>264</v>
      </c>
      <c r="AJ1914" s="27">
        <f>Table1[[#This Row],['# CM TP]]+Table1[[#This Row],['# CM FP]]</f>
        <v>262</v>
      </c>
      <c r="AK1914" s="27">
        <f>Table1[[#This Row],['# CM TN]]+Table1[[#This Row],['# CM FN]]</f>
        <v>738</v>
      </c>
      <c r="AL1914" s="27">
        <f>Table1[[#This Row],[GT_T]]+Table1[[#This Row],[GT_F]]</f>
        <v>1000</v>
      </c>
      <c r="AM1914" s="27">
        <f>IFERROR((Table1[[#This Row],['# CM TP]]+Table1[[#This Row],['# CM TN]])/Table1[[#This Row],[GT_TOT]], 0)</f>
        <v>0.73599999999999999</v>
      </c>
      <c r="AN1914" s="27">
        <f>IFERROR(((Table1[[#This Row],[GT_T]]*Table1[[#This Row],[GT_ML_P]]/Table1[[#This Row],[GT_TOT]])+(Table1[[#This Row],[GT_F]]*Table1[[#This Row],[GT_ML_N]]/Table1[[#This Row],[GT_TOT]]))/Table1[[#This Row],[GT_TOT]],0)</f>
        <v>0.38766400000000001</v>
      </c>
      <c r="AO1914" s="27">
        <f>(Table1[[#This Row],[OBS_ACC]]-Table1[[#This Row],[EXP_ACC]])/(1-Table1[[#This Row],[EXP_ACC]])</f>
        <v>0.56886415301403148</v>
      </c>
      <c r="AP1914" s="27">
        <f>Table1[[#This Row],['# CM TP]]+Table1[[#This Row],['# CM FN]]</f>
        <v>364</v>
      </c>
      <c r="AQ1914" s="27">
        <f>Table1[[#This Row],['# CM TN]]+Table1[[#This Row],['# CM FP]]</f>
        <v>636</v>
      </c>
      <c r="AR1914" s="29">
        <f>IFERROR(Table1[[#This Row],[NUM_T]]/(Table1[[#This Row],[NUM_T]]+Table1[[#This Row],[NUM_F]]),0)</f>
        <v>0.36399999999999999</v>
      </c>
      <c r="AS1914" s="29">
        <f>IFERROR(((LEN(Table1[[#This Row],[Predictors]])-LEN(SUBSTITUTE(Table1[[#This Row],[Predictors]],"_","")))/Table1[[#This Row],[NumPredictors]])-Table1[[#This Row],[P_se]],0)</f>
        <v>0</v>
      </c>
      <c r="AT1914" s="29">
        <f>IFERROR((LEN(Table1[[#This Row],[Predictors]])-LEN(SUBSTITUTE(Table1[[#This Row],[Predictors]],".","")))/Table1[[#This Row],[NumPredictors]],0)</f>
        <v>1</v>
      </c>
      <c r="AU19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4" s="29">
        <f>1-(Table1[[#This Row],[P_2gram]]+Table1[[#This Row],[P_order]]+Table1[[#This Row],[P_se]])</f>
        <v>0</v>
      </c>
    </row>
    <row r="1915" spans="1:48" x14ac:dyDescent="0.25">
      <c r="A1915" s="26">
        <v>83</v>
      </c>
      <c r="B1915" s="26" t="s">
        <v>645</v>
      </c>
      <c r="C1915" s="26" t="s">
        <v>190</v>
      </c>
      <c r="D1915" s="26" t="s">
        <v>1510</v>
      </c>
      <c r="E1915" s="26">
        <v>4000</v>
      </c>
      <c r="F19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15" s="26" t="s">
        <v>528</v>
      </c>
      <c r="H1915" s="27">
        <v>1</v>
      </c>
      <c r="I1915" s="28">
        <v>42785.12127314815</v>
      </c>
      <c r="J1915" s="26" t="s">
        <v>167</v>
      </c>
      <c r="K1915" s="26" t="s">
        <v>11</v>
      </c>
      <c r="L1915" t="str">
        <f>SUBSTITUTE(SUBSTITUTE(Table1[[#This Row],[PredictorSetsOrig]],"task","act"),"startend","se")</f>
        <v>act,2gram</v>
      </c>
      <c r="M1915" s="14" t="s">
        <v>22</v>
      </c>
      <c r="N1915" s="27">
        <v>10</v>
      </c>
      <c r="O1915" s="27">
        <f>IF(Table1[[#This Row],[Algorithm]]="None",0,IF(Table1[[#This Row],[NumPredictors]]&lt;=5,5,IF(Table1[[#This Row],[NumPredictors]]&lt;=10,10,IF(Table1[[#This Row],[NumPredictors]]&lt;=30,30,50))))</f>
        <v>10</v>
      </c>
      <c r="P1915" s="29">
        <v>0.73599999999999999</v>
      </c>
      <c r="Q1915" s="29">
        <v>0.751</v>
      </c>
      <c r="R1915" s="26">
        <v>293.41999999999803</v>
      </c>
      <c r="S1915" s="26">
        <v>3.90999999999985</v>
      </c>
      <c r="T1915" s="26">
        <v>0.69000000000232797</v>
      </c>
      <c r="U1915" s="27">
        <v>4.9642348094636297</v>
      </c>
      <c r="V1915" s="17">
        <v>7.30761563701172</v>
      </c>
      <c r="W1915" s="22">
        <f>IFERROR(Table1[[#This Row],[MutualInformation]]/Table1[[#This Row],[MutualInformationPotential]],0)</f>
        <v>0.67932346965824253</v>
      </c>
      <c r="X1915" s="27">
        <v>0.380057756763653</v>
      </c>
      <c r="Y1915" s="27">
        <v>0.62240735263359004</v>
      </c>
      <c r="Z1915" s="27">
        <f>IFERROR(Table1[[#This Row],[MutualInformationVsOutcome]]/Table1[[#This Row],[MutualInformationVsOutcomePotential]],0)</f>
        <v>0.61062542907874717</v>
      </c>
      <c r="AA1915" s="26">
        <v>130</v>
      </c>
      <c r="AB1915" s="26">
        <v>606</v>
      </c>
      <c r="AC1915" s="26">
        <v>30</v>
      </c>
      <c r="AD1915" s="26">
        <v>234</v>
      </c>
      <c r="AE1915" s="27" t="s">
        <v>49</v>
      </c>
      <c r="AF19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15" s="17" t="str">
        <f>RIGHT(Table1[[#This Row],[AlgorithmFunc]],LEN(Table1[[#This Row],[AlgorithmFunc]])-16)</f>
        <v>LASSORepeated1se</v>
      </c>
      <c r="AH1915" s="27">
        <f>Table1[[#This Row],['# CM TP]]+Table1[[#This Row],['# CM TN]]</f>
        <v>736</v>
      </c>
      <c r="AI1915" s="27">
        <f>Table1[[#This Row],['# CM FP]]+Table1[[#This Row],['# CM FN]]</f>
        <v>264</v>
      </c>
      <c r="AJ1915" s="27">
        <f>Table1[[#This Row],['# CM TP]]+Table1[[#This Row],['# CM FP]]</f>
        <v>160</v>
      </c>
      <c r="AK1915" s="27">
        <f>Table1[[#This Row],['# CM TN]]+Table1[[#This Row],['# CM FN]]</f>
        <v>840</v>
      </c>
      <c r="AL1915" s="27">
        <f>Table1[[#This Row],[GT_T]]+Table1[[#This Row],[GT_F]]</f>
        <v>1000</v>
      </c>
      <c r="AM1915" s="27">
        <f>IFERROR((Table1[[#This Row],['# CM TP]]+Table1[[#This Row],['# CM TN]])/Table1[[#This Row],[GT_TOT]], 0)</f>
        <v>0.73599999999999999</v>
      </c>
      <c r="AN1915" s="27">
        <f>IFERROR(((Table1[[#This Row],[GT_T]]*Table1[[#This Row],[GT_ML_P]]/Table1[[#This Row],[GT_TOT]])+(Table1[[#This Row],[GT_F]]*Table1[[#This Row],[GT_ML_N]]/Table1[[#This Row],[GT_TOT]]))/Table1[[#This Row],[GT_TOT]],0)</f>
        <v>0.33951999999999999</v>
      </c>
      <c r="AO1915" s="27">
        <f>(Table1[[#This Row],[OBS_ACC]]-Table1[[#This Row],[EXP_ACC]])/(1-Table1[[#This Row],[EXP_ACC]])</f>
        <v>0.60029069767441867</v>
      </c>
      <c r="AP1915" s="27">
        <f>Table1[[#This Row],['# CM TP]]+Table1[[#This Row],['# CM FN]]</f>
        <v>364</v>
      </c>
      <c r="AQ1915" s="27">
        <f>Table1[[#This Row],['# CM TN]]+Table1[[#This Row],['# CM FP]]</f>
        <v>636</v>
      </c>
      <c r="AR1915" s="29">
        <f>IFERROR(Table1[[#This Row],[NUM_T]]/(Table1[[#This Row],[NUM_T]]+Table1[[#This Row],[NUM_F]]),0)</f>
        <v>0.36399999999999999</v>
      </c>
      <c r="AS1915" s="29">
        <f>IFERROR(((LEN(Table1[[#This Row],[Predictors]])-LEN(SUBSTITUTE(Table1[[#This Row],[Predictors]],"_","")))/Table1[[#This Row],[NumPredictors]])-Table1[[#This Row],[P_se]],0)</f>
        <v>0</v>
      </c>
      <c r="AT1915" s="29">
        <f>IFERROR((LEN(Table1[[#This Row],[Predictors]])-LEN(SUBSTITUTE(Table1[[#This Row],[Predictors]],".","")))/Table1[[#This Row],[NumPredictors]],0)</f>
        <v>0</v>
      </c>
      <c r="AU191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5" s="29">
        <f>1-(Table1[[#This Row],[P_2gram]]+Table1[[#This Row],[P_order]]+Table1[[#This Row],[P_se]])</f>
        <v>1</v>
      </c>
    </row>
    <row r="1916" spans="1:48" x14ac:dyDescent="0.25">
      <c r="A1916">
        <v>105</v>
      </c>
      <c r="B1916" t="s">
        <v>645</v>
      </c>
      <c r="C1916" t="s">
        <v>190</v>
      </c>
      <c r="D1916" s="26" t="s">
        <v>1510</v>
      </c>
      <c r="E1916">
        <v>4000</v>
      </c>
      <c r="F19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16" t="s">
        <v>528</v>
      </c>
      <c r="H1916" s="3">
        <v>1</v>
      </c>
      <c r="I1916" s="1">
        <v>42785.416805555556</v>
      </c>
      <c r="J1916" t="s">
        <v>159</v>
      </c>
      <c r="K1916" t="s">
        <v>11</v>
      </c>
      <c r="L1916" t="str">
        <f>SUBSTITUTE(SUBSTITUTE(Table1[[#This Row],[PredictorSetsOrig]],"task","act"),"startend","se")</f>
        <v>act,2gram</v>
      </c>
      <c r="M1916" s="14" t="s">
        <v>22</v>
      </c>
      <c r="N1916" s="3">
        <v>10</v>
      </c>
      <c r="O1916" s="3">
        <f>IF(Table1[[#This Row],[Algorithm]]="None",0,IF(Table1[[#This Row],[NumPredictors]]&lt;=5,5,IF(Table1[[#This Row],[NumPredictors]]&lt;=10,10,IF(Table1[[#This Row],[NumPredictors]]&lt;=30,30,50))))</f>
        <v>10</v>
      </c>
      <c r="P1916" s="2">
        <v>0.73599999999999999</v>
      </c>
      <c r="Q1916" s="2">
        <v>0.751</v>
      </c>
      <c r="R1916">
        <v>297.79000000000099</v>
      </c>
      <c r="S1916">
        <v>4.3099999999976699</v>
      </c>
      <c r="T1916">
        <v>1</v>
      </c>
      <c r="U1916" s="3">
        <v>4.9642348094636297</v>
      </c>
      <c r="V1916" s="17">
        <v>7.30761563701172</v>
      </c>
      <c r="W1916" s="22">
        <f>IFERROR(Table1[[#This Row],[MutualInformation]]/Table1[[#This Row],[MutualInformationPotential]],0)</f>
        <v>0.67932346965824253</v>
      </c>
      <c r="X1916" s="3">
        <v>0.380057756763653</v>
      </c>
      <c r="Y1916" s="3">
        <v>0.62240735263359004</v>
      </c>
      <c r="Z1916" s="3">
        <f>IFERROR(Table1[[#This Row],[MutualInformationVsOutcome]]/Table1[[#This Row],[MutualInformationVsOutcomePotential]],0)</f>
        <v>0.61062542907874717</v>
      </c>
      <c r="AA1916">
        <v>130</v>
      </c>
      <c r="AB1916">
        <v>606</v>
      </c>
      <c r="AC1916">
        <v>30</v>
      </c>
      <c r="AD1916">
        <v>234</v>
      </c>
      <c r="AE1916" s="3" t="s">
        <v>49</v>
      </c>
      <c r="AF19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916" s="17" t="str">
        <f>RIGHT(Table1[[#This Row],[AlgorithmFunc]],LEN(Table1[[#This Row],[AlgorithmFunc]])-16)</f>
        <v>LASSORepeated</v>
      </c>
      <c r="AH1916" s="3">
        <f>Table1[[#This Row],['# CM TP]]+Table1[[#This Row],['# CM TN]]</f>
        <v>736</v>
      </c>
      <c r="AI1916" s="3">
        <f>Table1[[#This Row],['# CM FP]]+Table1[[#This Row],['# CM FN]]</f>
        <v>264</v>
      </c>
      <c r="AJ1916" s="3">
        <f>Table1[[#This Row],['# CM TP]]+Table1[[#This Row],['# CM FP]]</f>
        <v>160</v>
      </c>
      <c r="AK1916" s="3">
        <f>Table1[[#This Row],['# CM TN]]+Table1[[#This Row],['# CM FN]]</f>
        <v>840</v>
      </c>
      <c r="AL1916" s="3">
        <f>Table1[[#This Row],[GT_T]]+Table1[[#This Row],[GT_F]]</f>
        <v>1000</v>
      </c>
      <c r="AM1916" s="3">
        <f>IFERROR((Table1[[#This Row],['# CM TP]]+Table1[[#This Row],['# CM TN]])/Table1[[#This Row],[GT_TOT]], 0)</f>
        <v>0.73599999999999999</v>
      </c>
      <c r="AN1916" s="3">
        <f>IFERROR(((Table1[[#This Row],[GT_T]]*Table1[[#This Row],[GT_ML_P]]/Table1[[#This Row],[GT_TOT]])+(Table1[[#This Row],[GT_F]]*Table1[[#This Row],[GT_ML_N]]/Table1[[#This Row],[GT_TOT]]))/Table1[[#This Row],[GT_TOT]],0)</f>
        <v>0.33951999999999999</v>
      </c>
      <c r="AO1916" s="3">
        <f>(Table1[[#This Row],[OBS_ACC]]-Table1[[#This Row],[EXP_ACC]])/(1-Table1[[#This Row],[EXP_ACC]])</f>
        <v>0.60029069767441867</v>
      </c>
      <c r="AP1916" s="3">
        <f>Table1[[#This Row],['# CM TP]]+Table1[[#This Row],['# CM FN]]</f>
        <v>364</v>
      </c>
      <c r="AQ1916" s="3">
        <f>Table1[[#This Row],['# CM TN]]+Table1[[#This Row],['# CM FP]]</f>
        <v>636</v>
      </c>
      <c r="AR1916" s="2">
        <f>IFERROR(Table1[[#This Row],[NUM_T]]/(Table1[[#This Row],[NUM_T]]+Table1[[#This Row],[NUM_F]]),0)</f>
        <v>0.36399999999999999</v>
      </c>
      <c r="AS1916" s="2">
        <f>IFERROR(((LEN(Table1[[#This Row],[Predictors]])-LEN(SUBSTITUTE(Table1[[#This Row],[Predictors]],"_","")))/Table1[[#This Row],[NumPredictors]])-Table1[[#This Row],[P_se]],0)</f>
        <v>0</v>
      </c>
      <c r="AT1916" s="2">
        <f>IFERROR((LEN(Table1[[#This Row],[Predictors]])-LEN(SUBSTITUTE(Table1[[#This Row],[Predictors]],".","")))/Table1[[#This Row],[NumPredictors]],0)</f>
        <v>0</v>
      </c>
      <c r="AU19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6" s="2">
        <f>1-(Table1[[#This Row],[P_2gram]]+Table1[[#This Row],[P_order]]+Table1[[#This Row],[P_se]])</f>
        <v>1</v>
      </c>
    </row>
    <row r="1917" spans="1:48" x14ac:dyDescent="0.25">
      <c r="A1917">
        <v>53</v>
      </c>
      <c r="B1917" t="s">
        <v>645</v>
      </c>
      <c r="C1917" t="s">
        <v>190</v>
      </c>
      <c r="D1917" s="26" t="s">
        <v>1510</v>
      </c>
      <c r="E1917">
        <v>4000</v>
      </c>
      <c r="F19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17" t="s">
        <v>528</v>
      </c>
      <c r="H1917" s="3">
        <v>1</v>
      </c>
      <c r="I1917" s="1">
        <v>42784.998043981483</v>
      </c>
      <c r="J1917" t="s">
        <v>85</v>
      </c>
      <c r="K1917" t="s">
        <v>11</v>
      </c>
      <c r="L1917" t="str">
        <f>SUBSTITUTE(SUBSTITUTE(Table1[[#This Row],[PredictorSetsOrig]],"task","act"),"startend","se")</f>
        <v>2gram</v>
      </c>
      <c r="M1917" s="14" t="s">
        <v>434</v>
      </c>
      <c r="N1917" s="3">
        <v>10</v>
      </c>
      <c r="O1917" s="3">
        <f>IF(Table1[[#This Row],[Algorithm]]="None",0,IF(Table1[[#This Row],[NumPredictors]]&lt;=5,5,IF(Table1[[#This Row],[NumPredictors]]&lt;=10,10,IF(Table1[[#This Row],[NumPredictors]]&lt;=30,30,50))))</f>
        <v>10</v>
      </c>
      <c r="P1917" s="2">
        <v>0.73599999999999999</v>
      </c>
      <c r="Q1917" s="2">
        <v>0.72899999999999998</v>
      </c>
      <c r="R1917">
        <v>25.850000000000399</v>
      </c>
      <c r="S1917">
        <v>3.8500000000003598</v>
      </c>
      <c r="T1917">
        <v>0.62000000000080002</v>
      </c>
      <c r="U1917" s="3">
        <v>2.3190402708808402</v>
      </c>
      <c r="V1917" s="17">
        <v>7.30761563701172</v>
      </c>
      <c r="W1917" s="22">
        <f>IFERROR(Table1[[#This Row],[MutualInformation]]/Table1[[#This Row],[MutualInformationPotential]],0)</f>
        <v>0.31734568237761857</v>
      </c>
      <c r="X1917" s="3">
        <v>0.108832475089278</v>
      </c>
      <c r="Y1917" s="3">
        <v>0.62240735263359004</v>
      </c>
      <c r="Z1917" s="3">
        <f>IFERROR(Table1[[#This Row],[MutualInformationVsOutcome]]/Table1[[#This Row],[MutualInformationVsOutcomePotential]],0)</f>
        <v>0.17485730949156614</v>
      </c>
      <c r="AA1917">
        <v>148</v>
      </c>
      <c r="AB1917">
        <v>588</v>
      </c>
      <c r="AC1917">
        <v>48</v>
      </c>
      <c r="AD1917">
        <v>216</v>
      </c>
      <c r="AE1917" s="3" t="s">
        <v>544</v>
      </c>
      <c r="AF19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917" s="17" t="str">
        <f>RIGHT(Table1[[#This Row],[AlgorithmFunc]],LEN(Table1[[#This Row],[AlgorithmFunc]])-16)</f>
        <v>Blanket</v>
      </c>
      <c r="AH1917" s="3">
        <f>Table1[[#This Row],['# CM TP]]+Table1[[#This Row],['# CM TN]]</f>
        <v>736</v>
      </c>
      <c r="AI1917" s="3">
        <f>Table1[[#This Row],['# CM FP]]+Table1[[#This Row],['# CM FN]]</f>
        <v>264</v>
      </c>
      <c r="AJ1917" s="3">
        <f>Table1[[#This Row],['# CM TP]]+Table1[[#This Row],['# CM FP]]</f>
        <v>196</v>
      </c>
      <c r="AK1917" s="3">
        <f>Table1[[#This Row],['# CM TN]]+Table1[[#This Row],['# CM FN]]</f>
        <v>804</v>
      </c>
      <c r="AL1917" s="3">
        <f>Table1[[#This Row],[GT_T]]+Table1[[#This Row],[GT_F]]</f>
        <v>1000</v>
      </c>
      <c r="AM1917" s="3">
        <f>IFERROR((Table1[[#This Row],['# CM TP]]+Table1[[#This Row],['# CM TN]])/Table1[[#This Row],[GT_TOT]], 0)</f>
        <v>0.73599999999999999</v>
      </c>
      <c r="AN1917" s="3">
        <f>IFERROR(((Table1[[#This Row],[GT_T]]*Table1[[#This Row],[GT_ML_P]]/Table1[[#This Row],[GT_TOT]])+(Table1[[#This Row],[GT_F]]*Table1[[#This Row],[GT_ML_N]]/Table1[[#This Row],[GT_TOT]]))/Table1[[#This Row],[GT_TOT]],0)</f>
        <v>0.356512</v>
      </c>
      <c r="AO1917" s="3">
        <f>(Table1[[#This Row],[OBS_ACC]]-Table1[[#This Row],[EXP_ACC]])/(1-Table1[[#This Row],[EXP_ACC]])</f>
        <v>0.58973593913173195</v>
      </c>
      <c r="AP1917" s="3">
        <f>Table1[[#This Row],['# CM TP]]+Table1[[#This Row],['# CM FN]]</f>
        <v>364</v>
      </c>
      <c r="AQ1917" s="3">
        <f>Table1[[#This Row],['# CM TN]]+Table1[[#This Row],['# CM FP]]</f>
        <v>636</v>
      </c>
      <c r="AR1917" s="2">
        <f>IFERROR(Table1[[#This Row],[NUM_T]]/(Table1[[#This Row],[NUM_T]]+Table1[[#This Row],[NUM_F]]),0)</f>
        <v>0.36399999999999999</v>
      </c>
      <c r="AS1917" s="2">
        <f>IFERROR(((LEN(Table1[[#This Row],[Predictors]])-LEN(SUBSTITUTE(Table1[[#This Row],[Predictors]],"_","")))/Table1[[#This Row],[NumPredictors]])-Table1[[#This Row],[P_se]],0)</f>
        <v>1</v>
      </c>
      <c r="AT1917" s="2">
        <f>IFERROR((LEN(Table1[[#This Row],[Predictors]])-LEN(SUBSTITUTE(Table1[[#This Row],[Predictors]],".","")))/Table1[[#This Row],[NumPredictors]],0)</f>
        <v>0</v>
      </c>
      <c r="AU19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7" s="2">
        <f>1-(Table1[[#This Row],[P_2gram]]+Table1[[#This Row],[P_order]]+Table1[[#This Row],[P_se]])</f>
        <v>0</v>
      </c>
    </row>
    <row r="1918" spans="1:48" x14ac:dyDescent="0.25">
      <c r="A1918" s="26">
        <v>178</v>
      </c>
      <c r="B1918" s="26" t="s">
        <v>645</v>
      </c>
      <c r="C1918" s="26" t="s">
        <v>190</v>
      </c>
      <c r="D1918" s="26" t="s">
        <v>1510</v>
      </c>
      <c r="E1918" s="26">
        <v>4000</v>
      </c>
      <c r="F19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918" s="26"/>
      <c r="H1918" s="27"/>
      <c r="I1918" s="28">
        <v>42770.595868055556</v>
      </c>
      <c r="J1918" s="26" t="s">
        <v>48</v>
      </c>
      <c r="K1918" s="26" t="s">
        <v>11</v>
      </c>
      <c r="L1918" t="str">
        <f>SUBSTITUTE(SUBSTITUTE(Table1[[#This Row],[PredictorSetsOrig]],"task","act"),"startend","se")</f>
        <v>act,se</v>
      </c>
      <c r="M1918" s="14" t="s">
        <v>14</v>
      </c>
      <c r="N1918" s="27">
        <v>37</v>
      </c>
      <c r="O1918" s="27">
        <f>IF(Table1[[#This Row],[Algorithm]]="None",0,IF(Table1[[#This Row],[NumPredictors]]&lt;=5,5,IF(Table1[[#This Row],[NumPredictors]]&lt;=10,10,IF(Table1[[#This Row],[NumPredictors]]&lt;=30,30,50))))</f>
        <v>50</v>
      </c>
      <c r="P1918" s="29">
        <v>0.73499999999999999</v>
      </c>
      <c r="Q1918" s="29">
        <v>0.78166666666666695</v>
      </c>
      <c r="R1918" s="26">
        <v>1.40999999999985</v>
      </c>
      <c r="S1918" s="26"/>
      <c r="T1918" s="26">
        <v>8.4300000000002893</v>
      </c>
      <c r="U1918" s="27">
        <v>6.4983988302272904</v>
      </c>
      <c r="V1918" s="17">
        <v>6.9605890807084903</v>
      </c>
      <c r="W1918" s="22">
        <f>IFERROR(Table1[[#This Row],[MutualInformation]]/Table1[[#This Row],[MutualInformationPotential]],0)</f>
        <v>0.93359897486806454</v>
      </c>
      <c r="X1918" s="27">
        <v>0.54857053452596405</v>
      </c>
      <c r="Y1918" s="3">
        <v>0.59421769618333597</v>
      </c>
      <c r="Z1918" s="27">
        <f>IFERROR(Table1[[#This Row],[MutualInformationVsOutcome]]/Table1[[#This Row],[MutualInformationVsOutcomePotential]],0)</f>
        <v>0.92318108001400168</v>
      </c>
      <c r="AA1918" s="26"/>
      <c r="AB1918" s="26"/>
      <c r="AC1918" s="26"/>
      <c r="AD1918" s="26"/>
      <c r="AE1918" s="27" t="s">
        <v>73</v>
      </c>
      <c r="AF19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</v>
      </c>
      <c r="AG1918" s="17" t="str">
        <f>RIGHT(Table1[[#This Row],[AlgorithmFunc]],LEN(Table1[[#This Row],[AlgorithmFunc]])-16)</f>
        <v>LASSO</v>
      </c>
      <c r="AH1918" s="27">
        <f>Table1[[#This Row],['# CM TP]]+Table1[[#This Row],['# CM TN]]</f>
        <v>0</v>
      </c>
      <c r="AI1918" s="27">
        <f>Table1[[#This Row],['# CM FP]]+Table1[[#This Row],['# CM FN]]</f>
        <v>0</v>
      </c>
      <c r="AJ1918" s="27">
        <f>Table1[[#This Row],['# CM TP]]+Table1[[#This Row],['# CM FP]]</f>
        <v>0</v>
      </c>
      <c r="AK1918" s="27">
        <f>Table1[[#This Row],['# CM TN]]+Table1[[#This Row],['# CM FN]]</f>
        <v>0</v>
      </c>
      <c r="AL1918" s="27">
        <f>Table1[[#This Row],[GT_T]]+Table1[[#This Row],[GT_F]]</f>
        <v>0</v>
      </c>
      <c r="AM1918" s="27">
        <f>IFERROR((Table1[[#This Row],['# CM TP]]+Table1[[#This Row],['# CM TN]])/Table1[[#This Row],[GT_TOT]], 0)</f>
        <v>0</v>
      </c>
      <c r="AN1918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18" s="27">
        <f>(Table1[[#This Row],[OBS_ACC]]-Table1[[#This Row],[EXP_ACC]])/(1-Table1[[#This Row],[EXP_ACC]])</f>
        <v>0</v>
      </c>
      <c r="AP1918" s="27">
        <f>Table1[[#This Row],['# CM TP]]+Table1[[#This Row],['# CM FN]]</f>
        <v>0</v>
      </c>
      <c r="AQ1918" s="27">
        <f>Table1[[#This Row],['# CM TN]]+Table1[[#This Row],['# CM FP]]</f>
        <v>0</v>
      </c>
      <c r="AR1918" s="29">
        <f>IFERROR(Table1[[#This Row],[NUM_T]]/(Table1[[#This Row],[NUM_T]]+Table1[[#This Row],[NUM_F]]),0)</f>
        <v>0</v>
      </c>
      <c r="AS1918" s="29">
        <f>IFERROR(((LEN(Table1[[#This Row],[Predictors]])-LEN(SUBSTITUTE(Table1[[#This Row],[Predictors]],"_","")))/Table1[[#This Row],[NumPredictors]])-Table1[[#This Row],[P_se]],0)</f>
        <v>8.1081081081081086E-2</v>
      </c>
      <c r="AT1918" s="29">
        <f>IFERROR((LEN(Table1[[#This Row],[Predictors]])-LEN(SUBSTITUTE(Table1[[#This Row],[Predictors]],".","")))/Table1[[#This Row],[NumPredictors]],0)</f>
        <v>0</v>
      </c>
      <c r="AU191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0.16216216216216217</v>
      </c>
      <c r="AV1918" s="29">
        <f>1-(Table1[[#This Row],[P_2gram]]+Table1[[#This Row],[P_order]]+Table1[[#This Row],[P_se]])</f>
        <v>0.7567567567567568</v>
      </c>
    </row>
    <row r="1919" spans="1:48" x14ac:dyDescent="0.25">
      <c r="A1919">
        <v>73</v>
      </c>
      <c r="B1919" t="s">
        <v>645</v>
      </c>
      <c r="C1919" t="s">
        <v>190</v>
      </c>
      <c r="D1919" s="26" t="s">
        <v>1510</v>
      </c>
      <c r="E1919">
        <v>4000</v>
      </c>
      <c r="F19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19" t="s">
        <v>528</v>
      </c>
      <c r="H1919" s="3">
        <v>1</v>
      </c>
      <c r="I1919" s="1">
        <v>42785.074467592596</v>
      </c>
      <c r="J1919" t="s">
        <v>51</v>
      </c>
      <c r="K1919" t="s">
        <v>11</v>
      </c>
      <c r="L1919" t="str">
        <f>SUBSTITUTE(SUBSTITUTE(Table1[[#This Row],[PredictorSetsOrig]],"task","act"),"startend","se")</f>
        <v>act,2gram,order</v>
      </c>
      <c r="M1919" s="14" t="s">
        <v>24</v>
      </c>
      <c r="N1919" s="3">
        <v>10</v>
      </c>
      <c r="O1919" s="3">
        <f>IF(Table1[[#This Row],[Algorithm]]="None",0,IF(Table1[[#This Row],[NumPredictors]]&lt;=5,5,IF(Table1[[#This Row],[NumPredictors]]&lt;=10,10,IF(Table1[[#This Row],[NumPredictors]]&lt;=30,30,50))))</f>
        <v>10</v>
      </c>
      <c r="P1919" s="2">
        <v>0.72899999999999998</v>
      </c>
      <c r="Q1919" s="2">
        <v>0.73333333333333295</v>
      </c>
      <c r="R1919">
        <v>8.1000000000021792</v>
      </c>
      <c r="S1919">
        <v>3.86999999999898</v>
      </c>
      <c r="T1919">
        <v>1.67000000000189</v>
      </c>
      <c r="U1919" s="3">
        <v>1.45426135799433</v>
      </c>
      <c r="V1919" s="17">
        <v>7.30761563701172</v>
      </c>
      <c r="W1919" s="22">
        <f>IFERROR(Table1[[#This Row],[MutualInformation]]/Table1[[#This Row],[MutualInformationPotential]],0)</f>
        <v>0.19900627376031732</v>
      </c>
      <c r="X1919" s="3">
        <v>0.114176863917865</v>
      </c>
      <c r="Y1919" s="3">
        <v>0.62240735263359004</v>
      </c>
      <c r="Z1919" s="3">
        <f>IFERROR(Table1[[#This Row],[MutualInformationVsOutcome]]/Table1[[#This Row],[MutualInformationVsOutcomePotential]],0)</f>
        <v>0.18344395103102307</v>
      </c>
      <c r="AA1919">
        <v>117</v>
      </c>
      <c r="AB1919">
        <v>612</v>
      </c>
      <c r="AC1919">
        <v>24</v>
      </c>
      <c r="AD1919">
        <v>247</v>
      </c>
      <c r="AE1919" s="3" t="s">
        <v>111</v>
      </c>
      <c r="AF19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19" s="17" t="str">
        <f>RIGHT(Table1[[#This Row],[AlgorithmFunc]],LEN(Table1[[#This Row],[AlgorithmFunc]])-16)</f>
        <v>ClusterImportance</v>
      </c>
      <c r="AH1919" s="3">
        <f>Table1[[#This Row],['# CM TP]]+Table1[[#This Row],['# CM TN]]</f>
        <v>729</v>
      </c>
      <c r="AI1919" s="3">
        <f>Table1[[#This Row],['# CM FP]]+Table1[[#This Row],['# CM FN]]</f>
        <v>271</v>
      </c>
      <c r="AJ1919" s="3">
        <f>Table1[[#This Row],['# CM TP]]+Table1[[#This Row],['# CM FP]]</f>
        <v>141</v>
      </c>
      <c r="AK1919" s="3">
        <f>Table1[[#This Row],['# CM TN]]+Table1[[#This Row],['# CM FN]]</f>
        <v>859</v>
      </c>
      <c r="AL1919" s="3">
        <f>Table1[[#This Row],[GT_T]]+Table1[[#This Row],[GT_F]]</f>
        <v>1000</v>
      </c>
      <c r="AM1919" s="3">
        <f>IFERROR((Table1[[#This Row],['# CM TP]]+Table1[[#This Row],['# CM TN]])/Table1[[#This Row],[GT_TOT]], 0)</f>
        <v>0.72899999999999998</v>
      </c>
      <c r="AN1919" s="3">
        <f>IFERROR(((Table1[[#This Row],[GT_T]]*Table1[[#This Row],[GT_ML_P]]/Table1[[#This Row],[GT_TOT]])+(Table1[[#This Row],[GT_F]]*Table1[[#This Row],[GT_ML_N]]/Table1[[#This Row],[GT_TOT]]))/Table1[[#This Row],[GT_TOT]],0)</f>
        <v>0.33557799999999999</v>
      </c>
      <c r="AO1919" s="3">
        <f>(Table1[[#This Row],[OBS_ACC]]-Table1[[#This Row],[EXP_ACC]])/(1-Table1[[#This Row],[EXP_ACC]])</f>
        <v>0.59212669056713951</v>
      </c>
      <c r="AP1919" s="3">
        <f>Table1[[#This Row],['# CM TP]]+Table1[[#This Row],['# CM FN]]</f>
        <v>364</v>
      </c>
      <c r="AQ1919" s="3">
        <f>Table1[[#This Row],['# CM TN]]+Table1[[#This Row],['# CM FP]]</f>
        <v>636</v>
      </c>
      <c r="AR1919" s="2">
        <f>IFERROR(Table1[[#This Row],[NUM_T]]/(Table1[[#This Row],[NUM_T]]+Table1[[#This Row],[NUM_F]]),0)</f>
        <v>0.36399999999999999</v>
      </c>
      <c r="AS1919" s="2">
        <f>IFERROR(((LEN(Table1[[#This Row],[Predictors]])-LEN(SUBSTITUTE(Table1[[#This Row],[Predictors]],"_","")))/Table1[[#This Row],[NumPredictors]])-Table1[[#This Row],[P_se]],0)</f>
        <v>0.4</v>
      </c>
      <c r="AT1919" s="2">
        <f>IFERROR((LEN(Table1[[#This Row],[Predictors]])-LEN(SUBSTITUTE(Table1[[#This Row],[Predictors]],".","")))/Table1[[#This Row],[NumPredictors]],0)</f>
        <v>0.6</v>
      </c>
      <c r="AU19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19" s="2">
        <f>1-(Table1[[#This Row],[P_2gram]]+Table1[[#This Row],[P_order]]+Table1[[#This Row],[P_se]])</f>
        <v>0</v>
      </c>
    </row>
    <row r="1920" spans="1:48" x14ac:dyDescent="0.25">
      <c r="A1920">
        <v>20</v>
      </c>
      <c r="B1920" t="s">
        <v>645</v>
      </c>
      <c r="C1920" t="s">
        <v>942</v>
      </c>
      <c r="D1920" t="s">
        <v>1509</v>
      </c>
      <c r="E1920">
        <v>1143</v>
      </c>
      <c r="F19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20" t="s">
        <v>949</v>
      </c>
      <c r="H1920" s="3">
        <v>1</v>
      </c>
      <c r="I1920" s="1">
        <v>42876.995833333334</v>
      </c>
      <c r="J1920" t="s">
        <v>51</v>
      </c>
      <c r="K1920" t="s">
        <v>11</v>
      </c>
      <c r="L1920" t="str">
        <f>SUBSTITUTE(SUBSTITUTE(Table1[[#This Row],[PredictorSetsOrig]],"task","act"),"startend","se")</f>
        <v>order</v>
      </c>
      <c r="M1920" s="32" t="s">
        <v>436</v>
      </c>
      <c r="N1920" s="3">
        <v>30</v>
      </c>
      <c r="O1920" s="3">
        <f>IF(Table1[[#This Row],[Algorithm]]="None",0,IF(Table1[[#This Row],[NumPredictors]]&lt;=5,5,IF(Table1[[#This Row],[NumPredictors]]&lt;=10,10,IF(Table1[[#This Row],[NumPredictors]]&lt;=30,30,50))))</f>
        <v>30</v>
      </c>
      <c r="P1920" s="2">
        <v>0.70629370629370603</v>
      </c>
      <c r="Q1920" s="2">
        <v>0.75495915985997697</v>
      </c>
      <c r="R1920" s="3">
        <v>96.350000000000406</v>
      </c>
      <c r="S1920" s="3">
        <v>2.8100000000013101</v>
      </c>
      <c r="T1920" s="3">
        <v>1156.83</v>
      </c>
      <c r="U1920" s="3">
        <v>4.3681025158634297</v>
      </c>
      <c r="V1920" s="17"/>
      <c r="W1920" s="22">
        <f>IFERROR(Table1[[#This Row],[MutualInformation]]/Table1[[#This Row],[MutualInformationPotential]],0)</f>
        <v>0</v>
      </c>
      <c r="X1920" s="3">
        <v>0.33619414448013002</v>
      </c>
      <c r="Y1920" s="3"/>
      <c r="Z1920" s="3">
        <f>IFERROR(Table1[[#This Row],[MutualInformationVsOutcome]]/Table1[[#This Row],[MutualInformationVsOutcomePotential]],0)</f>
        <v>0</v>
      </c>
      <c r="AA1920">
        <v>28</v>
      </c>
      <c r="AB1920">
        <v>174</v>
      </c>
      <c r="AC1920">
        <v>11</v>
      </c>
      <c r="AD1920">
        <v>73</v>
      </c>
      <c r="AE1920" s="3" t="s">
        <v>960</v>
      </c>
      <c r="AF19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20" s="17" t="str">
        <f>RIGHT(Table1[[#This Row],[AlgorithmFunc]],LEN(Table1[[#This Row],[AlgorithmFunc]])-16)</f>
        <v>ClusterImportance</v>
      </c>
      <c r="AH1920" s="3">
        <f>Table1[[#This Row],['# CM TP]]+Table1[[#This Row],['# CM TN]]</f>
        <v>202</v>
      </c>
      <c r="AI1920" s="3">
        <f>Table1[[#This Row],['# CM FP]]+Table1[[#This Row],['# CM FN]]</f>
        <v>84</v>
      </c>
      <c r="AJ1920" s="3">
        <f>Table1[[#This Row],['# CM TP]]+Table1[[#This Row],['# CM FP]]</f>
        <v>39</v>
      </c>
      <c r="AK1920" s="3">
        <f>Table1[[#This Row],['# CM TN]]+Table1[[#This Row],['# CM FN]]</f>
        <v>247</v>
      </c>
      <c r="AL1920" s="3">
        <f>Table1[[#This Row],[GT_T]]+Table1[[#This Row],[GT_F]]</f>
        <v>286</v>
      </c>
      <c r="AM1920" s="3">
        <f>IFERROR((Table1[[#This Row],['# CM TP]]+Table1[[#This Row],['# CM TN]])/Table1[[#This Row],[GT_TOT]], 0)</f>
        <v>0.70629370629370625</v>
      </c>
      <c r="AN1920" s="3">
        <f>IFERROR(((Table1[[#This Row],[GT_T]]*Table1[[#This Row],[GT_ML_P]]/Table1[[#This Row],[GT_TOT]])+(Table1[[#This Row],[GT_F]]*Table1[[#This Row],[GT_ML_N]]/Table1[[#This Row],[GT_TOT]]))/Table1[[#This Row],[GT_TOT]],0)</f>
        <v>0.34996821360457725</v>
      </c>
      <c r="AO1920" s="3">
        <f>(Table1[[#This Row],[OBS_ACC]]-Table1[[#This Row],[EXP_ACC]])/(1-Table1[[#This Row],[EXP_ACC]])</f>
        <v>0.54816625916870398</v>
      </c>
      <c r="AP1920" s="3">
        <f>Table1[[#This Row],['# CM TP]]+Table1[[#This Row],['# CM FN]]</f>
        <v>101</v>
      </c>
      <c r="AQ1920" s="3">
        <f>Table1[[#This Row],['# CM TN]]+Table1[[#This Row],['# CM FP]]</f>
        <v>185</v>
      </c>
      <c r="AR1920" s="2">
        <f>IFERROR(Table1[[#This Row],[NUM_T]]/(Table1[[#This Row],[NUM_T]]+Table1[[#This Row],[NUM_F]]),0)</f>
        <v>0.35314685314685312</v>
      </c>
      <c r="AS1920" s="2">
        <f>IFERROR(((LEN(Table1[[#This Row],[Predictors]])-LEN(SUBSTITUTE(Table1[[#This Row],[Predictors]],"_","")))/Table1[[#This Row],[NumPredictors]])-Table1[[#This Row],[P_se]],0)</f>
        <v>0</v>
      </c>
      <c r="AT1920" s="2">
        <f>IFERROR((LEN(Table1[[#This Row],[Predictors]])-LEN(SUBSTITUTE(Table1[[#This Row],[Predictors]],".","")))/Table1[[#This Row],[NumPredictors]],0)</f>
        <v>1</v>
      </c>
      <c r="AU19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0" s="2">
        <f>1-(Table1[[#This Row],[P_2gram]]+Table1[[#This Row],[P_order]]+Table1[[#This Row],[P_se]])</f>
        <v>0</v>
      </c>
    </row>
    <row r="1921" spans="1:48" x14ac:dyDescent="0.25">
      <c r="A1921">
        <v>58</v>
      </c>
      <c r="B1921" t="s">
        <v>645</v>
      </c>
      <c r="C1921" t="s">
        <v>190</v>
      </c>
      <c r="D1921" s="26" t="s">
        <v>1510</v>
      </c>
      <c r="E1921">
        <v>4000</v>
      </c>
      <c r="F19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21" t="s">
        <v>1070</v>
      </c>
      <c r="H1921" s="3">
        <v>1</v>
      </c>
      <c r="I1921" s="1">
        <v>43118.813576388886</v>
      </c>
      <c r="J1921" t="s">
        <v>983</v>
      </c>
      <c r="K1921" t="s">
        <v>11</v>
      </c>
      <c r="L1921" t="str">
        <f>SUBSTITUTE(SUBSTITUTE(Table1[[#This Row],[PredictorSetsOrig]],"task","act"),"startend","se")</f>
        <v>act,se,2gram</v>
      </c>
      <c r="M1921" s="32" t="s">
        <v>16</v>
      </c>
      <c r="N1921" s="3">
        <v>30</v>
      </c>
      <c r="O1921" s="3">
        <f>IF(Table1[[#This Row],[Algorithm]]="None",0,IF(Table1[[#This Row],[NumPredictors]]&lt;=5,5,IF(Table1[[#This Row],[NumPredictors]]&lt;=10,10,IF(Table1[[#This Row],[NumPredictors]]&lt;=30,30,50))))</f>
        <v>30</v>
      </c>
      <c r="P1921" s="2">
        <v>0.72399999999999998</v>
      </c>
      <c r="Q1921" s="2">
        <v>0.73099999999999998</v>
      </c>
      <c r="R1921">
        <v>0.94000000000005501</v>
      </c>
      <c r="S1921">
        <v>6.38</v>
      </c>
      <c r="T1921">
        <v>0.67000000000007298</v>
      </c>
      <c r="U1921" s="3">
        <v>1.3244126302873001</v>
      </c>
      <c r="V1921" s="17">
        <v>7.30761563701172</v>
      </c>
      <c r="W1921" s="22">
        <f>IFERROR(Table1[[#This Row],[MutualInformation]]/Table1[[#This Row],[MutualInformationPotential]],0)</f>
        <v>0.18123731406717608</v>
      </c>
      <c r="X1921" s="3">
        <v>0.10071570060836001</v>
      </c>
      <c r="Y1921" s="3">
        <v>0.62240735263358904</v>
      </c>
      <c r="Z1921" s="3">
        <f>IFERROR(Table1[[#This Row],[MutualInformationVsOutcome]]/Table1[[#This Row],[MutualInformationVsOutcomePotential]],0)</f>
        <v>0.16181637344450089</v>
      </c>
      <c r="AA1921">
        <v>157</v>
      </c>
      <c r="AB1921">
        <v>567</v>
      </c>
      <c r="AC1921">
        <v>69</v>
      </c>
      <c r="AD1921">
        <v>207</v>
      </c>
      <c r="AE1921" s="3" t="s">
        <v>1052</v>
      </c>
      <c r="AF19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921" s="17" t="str">
        <f>RIGHT(Table1[[#This Row],[AlgorithmFunc]],LEN(Table1[[#This Row],[AlgorithmFunc]])-16)</f>
        <v>Influence</v>
      </c>
      <c r="AH1921" s="3">
        <f>Table1[[#This Row],['# CM TP]]+Table1[[#This Row],['# CM TN]]</f>
        <v>724</v>
      </c>
      <c r="AI1921" s="3">
        <f>Table1[[#This Row],['# CM FP]]+Table1[[#This Row],['# CM FN]]</f>
        <v>276</v>
      </c>
      <c r="AJ1921" s="3">
        <f>Table1[[#This Row],['# CM TP]]+Table1[[#This Row],['# CM FP]]</f>
        <v>226</v>
      </c>
      <c r="AK1921" s="3">
        <f>Table1[[#This Row],['# CM TN]]+Table1[[#This Row],['# CM FN]]</f>
        <v>774</v>
      </c>
      <c r="AL1921" s="3">
        <f>Table1[[#This Row],[GT_T]]+Table1[[#This Row],[GT_F]]</f>
        <v>1000</v>
      </c>
      <c r="AM1921" s="3">
        <f>IFERROR((Table1[[#This Row],['# CM TP]]+Table1[[#This Row],['# CM TN]])/Table1[[#This Row],[GT_TOT]], 0)</f>
        <v>0.72399999999999998</v>
      </c>
      <c r="AN1921" s="3">
        <f>IFERROR(((Table1[[#This Row],[GT_T]]*Table1[[#This Row],[GT_ML_P]]/Table1[[#This Row],[GT_TOT]])+(Table1[[#This Row],[GT_F]]*Table1[[#This Row],[GT_ML_N]]/Table1[[#This Row],[GT_TOT]]))/Table1[[#This Row],[GT_TOT]],0)</f>
        <v>0.37724799999999997</v>
      </c>
      <c r="AO1921" s="3">
        <f>(Table1[[#This Row],[OBS_ACC]]-Table1[[#This Row],[EXP_ACC]])/(1-Table1[[#This Row],[EXP_ACC]])</f>
        <v>0.55680591953137049</v>
      </c>
      <c r="AP1921" s="3">
        <f>Table1[[#This Row],['# CM TP]]+Table1[[#This Row],['# CM FN]]</f>
        <v>364</v>
      </c>
      <c r="AQ1921" s="3">
        <f>Table1[[#This Row],['# CM TN]]+Table1[[#This Row],['# CM FP]]</f>
        <v>636</v>
      </c>
      <c r="AR1921" s="2">
        <f>IFERROR(Table1[[#This Row],[NUM_T]]/(Table1[[#This Row],[NUM_T]]+Table1[[#This Row],[NUM_F]]),0)</f>
        <v>0.36399999999999999</v>
      </c>
      <c r="AS1921" s="2">
        <f>IFERROR(((LEN(Table1[[#This Row],[Predictors]])-LEN(SUBSTITUTE(Table1[[#This Row],[Predictors]],"_","")))/Table1[[#This Row],[NumPredictors]])-Table1[[#This Row],[P_se]],0)</f>
        <v>1</v>
      </c>
      <c r="AT1921" s="2">
        <f>IFERROR((LEN(Table1[[#This Row],[Predictors]])-LEN(SUBSTITUTE(Table1[[#This Row],[Predictors]],".","")))/Table1[[#This Row],[NumPredictors]],0)</f>
        <v>0</v>
      </c>
      <c r="AU19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1" s="2">
        <f>1-(Table1[[#This Row],[P_2gram]]+Table1[[#This Row],[P_order]]+Table1[[#This Row],[P_se]])</f>
        <v>0</v>
      </c>
    </row>
    <row r="1922" spans="1:48" x14ac:dyDescent="0.25">
      <c r="A1922">
        <v>9</v>
      </c>
      <c r="B1922" t="s">
        <v>645</v>
      </c>
      <c r="C1922" t="s">
        <v>190</v>
      </c>
      <c r="D1922" s="26" t="s">
        <v>1510</v>
      </c>
      <c r="E1922">
        <v>4000</v>
      </c>
      <c r="F19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22" t="s">
        <v>450</v>
      </c>
      <c r="H1922" s="3">
        <v>1</v>
      </c>
      <c r="I1922" s="1">
        <v>42784.563194444447</v>
      </c>
      <c r="J1922" t="s">
        <v>449</v>
      </c>
      <c r="K1922" t="s">
        <v>11</v>
      </c>
      <c r="L1922" t="str">
        <f>SUBSTITUTE(SUBSTITUTE(Table1[[#This Row],[PredictorSetsOrig]],"task","act"),"startend","se")</f>
        <v>2gram</v>
      </c>
      <c r="M1922" s="14" t="s">
        <v>434</v>
      </c>
      <c r="N1922" s="3">
        <v>10</v>
      </c>
      <c r="O1922" s="3">
        <f>IF(Table1[[#This Row],[Algorithm]]="None",0,IF(Table1[[#This Row],[NumPredictors]]&lt;=5,5,IF(Table1[[#This Row],[NumPredictors]]&lt;=10,10,IF(Table1[[#This Row],[NumPredictors]]&lt;=30,30,50))))</f>
        <v>10</v>
      </c>
      <c r="P1922" s="2">
        <v>0.72299999999999998</v>
      </c>
      <c r="Q1922" s="2">
        <v>0.71033333300000001</v>
      </c>
      <c r="R1922">
        <v>0.5</v>
      </c>
      <c r="S1922">
        <v>4.17</v>
      </c>
      <c r="T1922">
        <v>0.61</v>
      </c>
      <c r="U1922" s="3">
        <v>1.031330882</v>
      </c>
      <c r="V1922" s="17">
        <v>7.30761563701172</v>
      </c>
      <c r="W1922" s="22">
        <f>IFERROR(Table1[[#This Row],[MutualInformation]]/Table1[[#This Row],[MutualInformationPotential]],0)</f>
        <v>0.14113096983050122</v>
      </c>
      <c r="X1922" s="3">
        <v>7.2741408289658693E-2</v>
      </c>
      <c r="Y1922" s="3">
        <v>0.62240735263359004</v>
      </c>
      <c r="Z1922" s="3">
        <f>IFERROR(Table1[[#This Row],[MutualInformationVsOutcome]]/Table1[[#This Row],[MutualInformationVsOutcomePotential]],0)</f>
        <v>0.11687106198515848</v>
      </c>
      <c r="AA1922">
        <v>136</v>
      </c>
      <c r="AB1922">
        <v>587</v>
      </c>
      <c r="AC1922">
        <v>49</v>
      </c>
      <c r="AD1922">
        <v>228</v>
      </c>
      <c r="AE1922" s="3" t="s">
        <v>455</v>
      </c>
      <c r="AF19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922" s="17" t="str">
        <f>RIGHT(Table1[[#This Row],[AlgorithmFunc]],LEN(Table1[[#This Row],[AlgorithmFunc]])-16)</f>
        <v>MRMR</v>
      </c>
      <c r="AH1922" s="3">
        <f>Table1[[#This Row],['# CM TP]]+Table1[[#This Row],['# CM TN]]</f>
        <v>723</v>
      </c>
      <c r="AI1922" s="3">
        <f>Table1[[#This Row],['# CM FP]]+Table1[[#This Row],['# CM FN]]</f>
        <v>277</v>
      </c>
      <c r="AJ1922" s="3">
        <f>Table1[[#This Row],['# CM TP]]+Table1[[#This Row],['# CM FP]]</f>
        <v>185</v>
      </c>
      <c r="AK1922" s="3">
        <f>Table1[[#This Row],['# CM TN]]+Table1[[#This Row],['# CM FN]]</f>
        <v>815</v>
      </c>
      <c r="AL1922" s="3">
        <f>Table1[[#This Row],[GT_T]]+Table1[[#This Row],[GT_F]]</f>
        <v>1000</v>
      </c>
      <c r="AM1922" s="3">
        <f>IFERROR((Table1[[#This Row],['# CM TP]]+Table1[[#This Row],['# CM TN]])/Table1[[#This Row],[GT_TOT]], 0)</f>
        <v>0.72299999999999998</v>
      </c>
      <c r="AN1922" s="3">
        <f>IFERROR(((Table1[[#This Row],[GT_T]]*Table1[[#This Row],[GT_ML_P]]/Table1[[#This Row],[GT_TOT]])+(Table1[[#This Row],[GT_F]]*Table1[[#This Row],[GT_ML_N]]/Table1[[#This Row],[GT_TOT]]))/Table1[[#This Row],[GT_TOT]],0)</f>
        <v>0.35951</v>
      </c>
      <c r="AO1922" s="3">
        <f>(Table1[[#This Row],[OBS_ACC]]-Table1[[#This Row],[EXP_ACC]])/(1-Table1[[#This Row],[EXP_ACC]])</f>
        <v>0.56751861855766672</v>
      </c>
      <c r="AP1922" s="3">
        <f>Table1[[#This Row],['# CM TP]]+Table1[[#This Row],['# CM FN]]</f>
        <v>364</v>
      </c>
      <c r="AQ1922" s="3">
        <f>Table1[[#This Row],['# CM TN]]+Table1[[#This Row],['# CM FP]]</f>
        <v>636</v>
      </c>
      <c r="AR1922" s="2">
        <f>IFERROR(Table1[[#This Row],[NUM_T]]/(Table1[[#This Row],[NUM_T]]+Table1[[#This Row],[NUM_F]]),0)</f>
        <v>0.36399999999999999</v>
      </c>
      <c r="AS1922" s="2">
        <f>IFERROR(((LEN(Table1[[#This Row],[Predictors]])-LEN(SUBSTITUTE(Table1[[#This Row],[Predictors]],"_","")))/Table1[[#This Row],[NumPredictors]])-Table1[[#This Row],[P_se]],0)</f>
        <v>1</v>
      </c>
      <c r="AT1922" s="2">
        <f>IFERROR((LEN(Table1[[#This Row],[Predictors]])-LEN(SUBSTITUTE(Table1[[#This Row],[Predictors]],".","")))/Table1[[#This Row],[NumPredictors]],0)</f>
        <v>0</v>
      </c>
      <c r="AU19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2" s="2">
        <f>1-(Table1[[#This Row],[P_2gram]]+Table1[[#This Row],[P_order]]+Table1[[#This Row],[P_se]])</f>
        <v>0</v>
      </c>
    </row>
    <row r="1923" spans="1:48" x14ac:dyDescent="0.25">
      <c r="A1923">
        <v>71</v>
      </c>
      <c r="B1923" t="s">
        <v>645</v>
      </c>
      <c r="C1923" t="s">
        <v>190</v>
      </c>
      <c r="D1923" s="26" t="s">
        <v>1510</v>
      </c>
      <c r="E1923">
        <v>4000</v>
      </c>
      <c r="F19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23" t="s">
        <v>528</v>
      </c>
      <c r="H1923" s="3">
        <v>1</v>
      </c>
      <c r="I1923" s="1">
        <v>42785.074155092596</v>
      </c>
      <c r="J1923" t="s">
        <v>51</v>
      </c>
      <c r="K1923" t="s">
        <v>11</v>
      </c>
      <c r="L1923" t="str">
        <f>SUBSTITUTE(SUBSTITUTE(Table1[[#This Row],[PredictorSetsOrig]],"task","act"),"startend","se")</f>
        <v>act,se,2gram,order</v>
      </c>
      <c r="M1923" s="14" t="s">
        <v>20</v>
      </c>
      <c r="N1923" s="3">
        <v>10</v>
      </c>
      <c r="O1923" s="3">
        <f>IF(Table1[[#This Row],[Algorithm]]="None",0,IF(Table1[[#This Row],[NumPredictors]]&lt;=5,5,IF(Table1[[#This Row],[NumPredictors]]&lt;=10,10,IF(Table1[[#This Row],[NumPredictors]]&lt;=30,30,50))))</f>
        <v>10</v>
      </c>
      <c r="P1923" s="2">
        <v>0.72299999999999998</v>
      </c>
      <c r="Q1923" s="2">
        <v>0.747</v>
      </c>
      <c r="R1923">
        <v>8.1900000000023301</v>
      </c>
      <c r="S1923">
        <v>3.86999999999898</v>
      </c>
      <c r="T1923">
        <v>1.7299999999995599</v>
      </c>
      <c r="U1923" s="3">
        <v>1.4741336560456599</v>
      </c>
      <c r="V1923" s="17">
        <v>7.30761563701172</v>
      </c>
      <c r="W1923" s="22">
        <f>IFERROR(Table1[[#This Row],[MutualInformation]]/Table1[[#This Row],[MutualInformationPotential]],0)</f>
        <v>0.20172566939337175</v>
      </c>
      <c r="X1923" s="3">
        <v>0.120392774465383</v>
      </c>
      <c r="Y1923" s="3">
        <v>0.62240735263359004</v>
      </c>
      <c r="Z1923" s="3">
        <f>IFERROR(Table1[[#This Row],[MutualInformationVsOutcome]]/Table1[[#This Row],[MutualInformationVsOutcomePotential]],0)</f>
        <v>0.19343083586009305</v>
      </c>
      <c r="AA1923">
        <v>122</v>
      </c>
      <c r="AB1923">
        <v>601</v>
      </c>
      <c r="AC1923">
        <v>35</v>
      </c>
      <c r="AD1923">
        <v>242</v>
      </c>
      <c r="AE1923" s="3" t="s">
        <v>109</v>
      </c>
      <c r="AF19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23" s="17" t="str">
        <f>RIGHT(Table1[[#This Row],[AlgorithmFunc]],LEN(Table1[[#This Row],[AlgorithmFunc]])-16)</f>
        <v>ClusterImportance</v>
      </c>
      <c r="AH1923" s="3">
        <f>Table1[[#This Row],['# CM TP]]+Table1[[#This Row],['# CM TN]]</f>
        <v>723</v>
      </c>
      <c r="AI1923" s="3">
        <f>Table1[[#This Row],['# CM FP]]+Table1[[#This Row],['# CM FN]]</f>
        <v>277</v>
      </c>
      <c r="AJ1923" s="3">
        <f>Table1[[#This Row],['# CM TP]]+Table1[[#This Row],['# CM FP]]</f>
        <v>157</v>
      </c>
      <c r="AK1923" s="3">
        <f>Table1[[#This Row],['# CM TN]]+Table1[[#This Row],['# CM FN]]</f>
        <v>843</v>
      </c>
      <c r="AL1923" s="3">
        <f>Table1[[#This Row],[GT_T]]+Table1[[#This Row],[GT_F]]</f>
        <v>1000</v>
      </c>
      <c r="AM1923" s="3">
        <f>IFERROR((Table1[[#This Row],['# CM TP]]+Table1[[#This Row],['# CM TN]])/Table1[[#This Row],[GT_TOT]], 0)</f>
        <v>0.72299999999999998</v>
      </c>
      <c r="AN1923" s="3">
        <f>IFERROR(((Table1[[#This Row],[GT_T]]*Table1[[#This Row],[GT_ML_P]]/Table1[[#This Row],[GT_TOT]])+(Table1[[#This Row],[GT_F]]*Table1[[#This Row],[GT_ML_N]]/Table1[[#This Row],[GT_TOT]]))/Table1[[#This Row],[GT_TOT]],0)</f>
        <v>0.347022</v>
      </c>
      <c r="AO1923" s="3">
        <f>(Table1[[#This Row],[OBS_ACC]]-Table1[[#This Row],[EXP_ACC]])/(1-Table1[[#This Row],[EXP_ACC]])</f>
        <v>0.57578968969858091</v>
      </c>
      <c r="AP1923" s="3">
        <f>Table1[[#This Row],['# CM TP]]+Table1[[#This Row],['# CM FN]]</f>
        <v>364</v>
      </c>
      <c r="AQ1923" s="3">
        <f>Table1[[#This Row],['# CM TN]]+Table1[[#This Row],['# CM FP]]</f>
        <v>636</v>
      </c>
      <c r="AR1923" s="2">
        <f>IFERROR(Table1[[#This Row],[NUM_T]]/(Table1[[#This Row],[NUM_T]]+Table1[[#This Row],[NUM_F]]),0)</f>
        <v>0.36399999999999999</v>
      </c>
      <c r="AS1923" s="2">
        <f>IFERROR(((LEN(Table1[[#This Row],[Predictors]])-LEN(SUBSTITUTE(Table1[[#This Row],[Predictors]],"_","")))/Table1[[#This Row],[NumPredictors]])-Table1[[#This Row],[P_se]],0)</f>
        <v>0.2</v>
      </c>
      <c r="AT1923" s="2">
        <f>IFERROR((LEN(Table1[[#This Row],[Predictors]])-LEN(SUBSTITUTE(Table1[[#This Row],[Predictors]],".","")))/Table1[[#This Row],[NumPredictors]],0)</f>
        <v>0.8</v>
      </c>
      <c r="AU19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3" s="2">
        <f>1-(Table1[[#This Row],[P_2gram]]+Table1[[#This Row],[P_order]]+Table1[[#This Row],[P_se]])</f>
        <v>0</v>
      </c>
    </row>
    <row r="1924" spans="1:48" x14ac:dyDescent="0.25">
      <c r="A1924">
        <v>60</v>
      </c>
      <c r="B1924" t="s">
        <v>645</v>
      </c>
      <c r="C1924" t="s">
        <v>190</v>
      </c>
      <c r="D1924" s="26" t="s">
        <v>1510</v>
      </c>
      <c r="E1924">
        <v>4000</v>
      </c>
      <c r="F19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24" t="s">
        <v>681</v>
      </c>
      <c r="H1924" s="3">
        <v>1</v>
      </c>
      <c r="I1924" s="1">
        <v>42795.46947916667</v>
      </c>
      <c r="J1924" s="3" t="s">
        <v>51</v>
      </c>
      <c r="K1924" s="1" t="s">
        <v>11</v>
      </c>
      <c r="L1924" t="str">
        <f>SUBSTITUTE(SUBSTITUTE(Table1[[#This Row],[PredictorSetsOrig]],"task","act"),"startend","se")</f>
        <v>act,se,2gram,order</v>
      </c>
      <c r="M1924" s="14" t="s">
        <v>20</v>
      </c>
      <c r="N1924" s="3">
        <v>5</v>
      </c>
      <c r="O1924" s="3">
        <f>IF(Table1[[#This Row],[Algorithm]]="None",0,IF(Table1[[#This Row],[NumPredictors]]&lt;=5,5,IF(Table1[[#This Row],[NumPredictors]]&lt;=10,10,IF(Table1[[#This Row],[NumPredictors]]&lt;=30,30,50))))</f>
        <v>5</v>
      </c>
      <c r="P1924" s="2">
        <v>0.72199999999999998</v>
      </c>
      <c r="Q1924" s="2">
        <v>0.73966666666666703</v>
      </c>
      <c r="R1924">
        <v>8.2799999999988394</v>
      </c>
      <c r="S1924">
        <v>3.1600000000016699</v>
      </c>
      <c r="T1924">
        <v>1.5799999999999299</v>
      </c>
      <c r="U1924" s="3">
        <v>1.2386619261241101</v>
      </c>
      <c r="V1924" s="17">
        <v>7.30761563701172</v>
      </c>
      <c r="W1924" s="22">
        <f>IFERROR(Table1[[#This Row],[MutualInformation]]/Table1[[#This Row],[MutualInformationPotential]],0)</f>
        <v>0.16950288406666011</v>
      </c>
      <c r="X1924" s="3">
        <v>0.110575573237672</v>
      </c>
      <c r="Y1924" s="3">
        <v>0.62240735263359004</v>
      </c>
      <c r="Z1924" s="3">
        <f>IFERROR(Table1[[#This Row],[MutualInformationVsOutcome]]/Table1[[#This Row],[MutualInformationVsOutcomePotential]],0)</f>
        <v>0.17765788397227952</v>
      </c>
      <c r="AA1924">
        <v>113</v>
      </c>
      <c r="AB1924">
        <v>609</v>
      </c>
      <c r="AC1924">
        <v>27</v>
      </c>
      <c r="AD1924">
        <v>251</v>
      </c>
      <c r="AE1924" s="3" t="s">
        <v>269</v>
      </c>
      <c r="AF19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24" s="17" t="str">
        <f>RIGHT(Table1[[#This Row],[AlgorithmFunc]],LEN(Table1[[#This Row],[AlgorithmFunc]])-16)</f>
        <v>ClusterImportance</v>
      </c>
      <c r="AH1924" s="3">
        <f>Table1[[#This Row],['# CM TP]]+Table1[[#This Row],['# CM TN]]</f>
        <v>722</v>
      </c>
      <c r="AI1924" s="3">
        <f>Table1[[#This Row],['# CM FP]]+Table1[[#This Row],['# CM FN]]</f>
        <v>278</v>
      </c>
      <c r="AJ1924" s="3">
        <f>Table1[[#This Row],['# CM TP]]+Table1[[#This Row],['# CM FP]]</f>
        <v>140</v>
      </c>
      <c r="AK1924" s="3">
        <f>Table1[[#This Row],['# CM TN]]+Table1[[#This Row],['# CM FN]]</f>
        <v>860</v>
      </c>
      <c r="AL1924" s="3">
        <f>Table1[[#This Row],[GT_T]]+Table1[[#This Row],[GT_F]]</f>
        <v>1000</v>
      </c>
      <c r="AM1924" s="3">
        <f>IFERROR((Table1[[#This Row],['# CM TP]]+Table1[[#This Row],['# CM TN]])/Table1[[#This Row],[GT_TOT]], 0)</f>
        <v>0.72199999999999998</v>
      </c>
      <c r="AN1924" s="3">
        <f>IFERROR(((Table1[[#This Row],[GT_T]]*Table1[[#This Row],[GT_ML_P]]/Table1[[#This Row],[GT_TOT]])+(Table1[[#This Row],[GT_F]]*Table1[[#This Row],[GT_ML_N]]/Table1[[#This Row],[GT_TOT]]))/Table1[[#This Row],[GT_TOT]],0)</f>
        <v>0.34016000000000002</v>
      </c>
      <c r="AO1924" s="3">
        <f>(Table1[[#This Row],[OBS_ACC]]-Table1[[#This Row],[EXP_ACC]])/(1-Table1[[#This Row],[EXP_ACC]])</f>
        <v>0.57868574199806011</v>
      </c>
      <c r="AP1924" s="3">
        <f>Table1[[#This Row],['# CM TP]]+Table1[[#This Row],['# CM FN]]</f>
        <v>364</v>
      </c>
      <c r="AQ1924" s="3">
        <f>Table1[[#This Row],['# CM TN]]+Table1[[#This Row],['# CM FP]]</f>
        <v>636</v>
      </c>
      <c r="AR1924" s="2">
        <f>IFERROR(Table1[[#This Row],[NUM_T]]/(Table1[[#This Row],[NUM_T]]+Table1[[#This Row],[NUM_F]]),0)</f>
        <v>0.36399999999999999</v>
      </c>
      <c r="AS1924" s="2">
        <f>IFERROR(((LEN(Table1[[#This Row],[Predictors]])-LEN(SUBSTITUTE(Table1[[#This Row],[Predictors]],"_","")))/Table1[[#This Row],[NumPredictors]])-Table1[[#This Row],[P_se]],0)</f>
        <v>0.2</v>
      </c>
      <c r="AT1924" s="2">
        <f>IFERROR((LEN(Table1[[#This Row],[Predictors]])-LEN(SUBSTITUTE(Table1[[#This Row],[Predictors]],".","")))/Table1[[#This Row],[NumPredictors]],0)</f>
        <v>0.8</v>
      </c>
      <c r="AU19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4" s="2">
        <f>1-(Table1[[#This Row],[P_2gram]]+Table1[[#This Row],[P_order]]+Table1[[#This Row],[P_se]])</f>
        <v>0</v>
      </c>
    </row>
    <row r="1925" spans="1:48" x14ac:dyDescent="0.25">
      <c r="A1925" s="26">
        <v>177</v>
      </c>
      <c r="B1925" s="26" t="s">
        <v>645</v>
      </c>
      <c r="C1925" s="26" t="s">
        <v>190</v>
      </c>
      <c r="D1925" s="26" t="s">
        <v>1510</v>
      </c>
      <c r="E1925" s="26">
        <v>4000</v>
      </c>
      <c r="F19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ok,duration&gt;7d,BPIC14,4000,50</v>
      </c>
      <c r="G1925" s="26"/>
      <c r="H1925" s="27"/>
      <c r="I1925" s="28">
        <v>42770.595752314817</v>
      </c>
      <c r="J1925" s="26" t="s">
        <v>48</v>
      </c>
      <c r="K1925" s="26" t="s">
        <v>11</v>
      </c>
      <c r="L1925" t="str">
        <f>SUBSTITUTE(SUBSTITUTE(Table1[[#This Row],[PredictorSetsOrig]],"task","act"),"startend","se")</f>
        <v>act</v>
      </c>
      <c r="M1925" s="14" t="s">
        <v>12</v>
      </c>
      <c r="N1925" s="27">
        <v>31</v>
      </c>
      <c r="O1925" s="27">
        <f>IF(Table1[[#This Row],[Algorithm]]="None",0,IF(Table1[[#This Row],[NumPredictors]]&lt;=5,5,IF(Table1[[#This Row],[NumPredictors]]&lt;=10,10,IF(Table1[[#This Row],[NumPredictors]]&lt;=30,30,50))))</f>
        <v>50</v>
      </c>
      <c r="P1925" s="29">
        <v>0.72099999999999997</v>
      </c>
      <c r="Q1925" s="29">
        <v>0.78</v>
      </c>
      <c r="R1925" s="26">
        <v>1.1800000000002899</v>
      </c>
      <c r="S1925" s="26"/>
      <c r="T1925" s="26">
        <v>7.5599999999976699</v>
      </c>
      <c r="U1925" s="27">
        <v>6.4151039409463202</v>
      </c>
      <c r="V1925" s="17">
        <v>6.6527099250221697</v>
      </c>
      <c r="W1925" s="22">
        <f>IFERROR(Table1[[#This Row],[MutualInformation]]/Table1[[#This Row],[MutualInformationPotential]],0)</f>
        <v>0.96428433123437929</v>
      </c>
      <c r="X1925" s="27">
        <v>0.54730299581208897</v>
      </c>
      <c r="Y1925" s="3">
        <v>0.58010195672617004</v>
      </c>
      <c r="Z1925" s="27">
        <f>IFERROR(Table1[[#This Row],[MutualInformationVsOutcome]]/Table1[[#This Row],[MutualInformationVsOutcomePotential]],0)</f>
        <v>0.94346000641131533</v>
      </c>
      <c r="AA1925" s="26"/>
      <c r="AB1925" s="26"/>
      <c r="AC1925" s="26"/>
      <c r="AD1925" s="26"/>
      <c r="AE1925" s="27" t="s">
        <v>72</v>
      </c>
      <c r="AF19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</v>
      </c>
      <c r="AG1925" s="17" t="str">
        <f>RIGHT(Table1[[#This Row],[AlgorithmFunc]],LEN(Table1[[#This Row],[AlgorithmFunc]])-16)</f>
        <v>LASSO</v>
      </c>
      <c r="AH1925" s="27">
        <f>Table1[[#This Row],['# CM TP]]+Table1[[#This Row],['# CM TN]]</f>
        <v>0</v>
      </c>
      <c r="AI1925" s="27">
        <f>Table1[[#This Row],['# CM FP]]+Table1[[#This Row],['# CM FN]]</f>
        <v>0</v>
      </c>
      <c r="AJ1925" s="27">
        <f>Table1[[#This Row],['# CM TP]]+Table1[[#This Row],['# CM FP]]</f>
        <v>0</v>
      </c>
      <c r="AK1925" s="27">
        <f>Table1[[#This Row],['# CM TN]]+Table1[[#This Row],['# CM FN]]</f>
        <v>0</v>
      </c>
      <c r="AL1925" s="27">
        <f>Table1[[#This Row],[GT_T]]+Table1[[#This Row],[GT_F]]</f>
        <v>0</v>
      </c>
      <c r="AM1925" s="27">
        <f>IFERROR((Table1[[#This Row],['# CM TP]]+Table1[[#This Row],['# CM TN]])/Table1[[#This Row],[GT_TOT]], 0)</f>
        <v>0</v>
      </c>
      <c r="AN1925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25" s="27">
        <f>(Table1[[#This Row],[OBS_ACC]]-Table1[[#This Row],[EXP_ACC]])/(1-Table1[[#This Row],[EXP_ACC]])</f>
        <v>0</v>
      </c>
      <c r="AP1925" s="27">
        <f>Table1[[#This Row],['# CM TP]]+Table1[[#This Row],['# CM FN]]</f>
        <v>0</v>
      </c>
      <c r="AQ1925" s="27">
        <f>Table1[[#This Row],['# CM TN]]+Table1[[#This Row],['# CM FP]]</f>
        <v>0</v>
      </c>
      <c r="AR1925" s="29">
        <f>IFERROR(Table1[[#This Row],[NUM_T]]/(Table1[[#This Row],[NUM_T]]+Table1[[#This Row],[NUM_F]]),0)</f>
        <v>0</v>
      </c>
      <c r="AS1925" s="29">
        <f>IFERROR(((LEN(Table1[[#This Row],[Predictors]])-LEN(SUBSTITUTE(Table1[[#This Row],[Predictors]],"_","")))/Table1[[#This Row],[NumPredictors]])-Table1[[#This Row],[P_se]],0)</f>
        <v>0</v>
      </c>
      <c r="AT1925" s="29">
        <f>IFERROR((LEN(Table1[[#This Row],[Predictors]])-LEN(SUBSTITUTE(Table1[[#This Row],[Predictors]],".","")))/Table1[[#This Row],[NumPredictors]],0)</f>
        <v>0</v>
      </c>
      <c r="AU192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5" s="29">
        <f>1-(Table1[[#This Row],[P_2gram]]+Table1[[#This Row],[P_order]]+Table1[[#This Row],[P_se]])</f>
        <v>1</v>
      </c>
    </row>
    <row r="1926" spans="1:48" x14ac:dyDescent="0.25">
      <c r="A1926">
        <v>1</v>
      </c>
      <c r="B1926" t="s">
        <v>645</v>
      </c>
      <c r="C1926" t="s">
        <v>190</v>
      </c>
      <c r="D1926" s="26" t="s">
        <v>1510</v>
      </c>
      <c r="E1926">
        <v>4000</v>
      </c>
      <c r="F19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926" s="3">
        <v>1</v>
      </c>
      <c r="I1926" s="1">
        <v>42774.876875000002</v>
      </c>
      <c r="J1926" t="s">
        <v>159</v>
      </c>
      <c r="K1926" t="s">
        <v>11</v>
      </c>
      <c r="L1926" t="str">
        <f>SUBSTITUTE(SUBSTITUTE(Table1[[#This Row],[PredictorSetsOrig]],"task","act"),"startend","se")</f>
        <v>act</v>
      </c>
      <c r="M1926" s="14" t="s">
        <v>12</v>
      </c>
      <c r="N1926" s="3">
        <v>28</v>
      </c>
      <c r="O1926" s="3">
        <f>IF(Table1[[#This Row],[Algorithm]]="None",0,IF(Table1[[#This Row],[NumPredictors]]&lt;=5,5,IF(Table1[[#This Row],[NumPredictors]]&lt;=10,10,IF(Table1[[#This Row],[NumPredictors]]&lt;=30,30,50))))</f>
        <v>30</v>
      </c>
      <c r="P1926" s="2">
        <v>0.72099999999999997</v>
      </c>
      <c r="Q1926" s="2">
        <v>0.77900000000000003</v>
      </c>
      <c r="R1926">
        <v>1.71999999999389</v>
      </c>
      <c r="S1926">
        <v>6.9400000000023301</v>
      </c>
      <c r="T1926">
        <v>4.0000000000873101E-2</v>
      </c>
      <c r="U1926" s="3">
        <v>6.4799733828614601</v>
      </c>
      <c r="V1926" s="17">
        <v>6.6527099250221697</v>
      </c>
      <c r="W1926" s="22">
        <f>IFERROR(Table1[[#This Row],[MutualInformation]]/Table1[[#This Row],[MutualInformationPotential]],0)</f>
        <v>0.97403516099341514</v>
      </c>
      <c r="X1926" s="3">
        <v>0.55060816428801596</v>
      </c>
      <c r="Y1926" s="3">
        <v>0.58010195672617004</v>
      </c>
      <c r="Z1926" s="3">
        <f>IFERROR(Table1[[#This Row],[MutualInformationVsOutcome]]/Table1[[#This Row],[MutualInformationVsOutcomePotential]],0)</f>
        <v>0.94915757118868627</v>
      </c>
      <c r="AA1926">
        <v>113</v>
      </c>
      <c r="AB1926">
        <v>608</v>
      </c>
      <c r="AC1926">
        <v>28</v>
      </c>
      <c r="AD1926">
        <v>251</v>
      </c>
      <c r="AE1926" s="3" t="s">
        <v>58</v>
      </c>
      <c r="AF19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926" s="17" t="str">
        <f>RIGHT(Table1[[#This Row],[AlgorithmFunc]],LEN(Table1[[#This Row],[AlgorithmFunc]])-16)</f>
        <v>LASSORepeated</v>
      </c>
      <c r="AH1926" s="3">
        <f>Table1[[#This Row],['# CM TP]]+Table1[[#This Row],['# CM TN]]</f>
        <v>721</v>
      </c>
      <c r="AI1926" s="3">
        <f>Table1[[#This Row],['# CM FP]]+Table1[[#This Row],['# CM FN]]</f>
        <v>279</v>
      </c>
      <c r="AJ1926" s="3">
        <f>Table1[[#This Row],['# CM TP]]+Table1[[#This Row],['# CM FP]]</f>
        <v>141</v>
      </c>
      <c r="AK1926" s="3">
        <f>Table1[[#This Row],['# CM TN]]+Table1[[#This Row],['# CM FN]]</f>
        <v>859</v>
      </c>
      <c r="AL1926" s="3">
        <f>Table1[[#This Row],[GT_T]]+Table1[[#This Row],[GT_F]]</f>
        <v>1000</v>
      </c>
      <c r="AM1926" s="3">
        <f>IFERROR((Table1[[#This Row],['# CM TP]]+Table1[[#This Row],['# CM TN]])/Table1[[#This Row],[GT_TOT]], 0)</f>
        <v>0.72099999999999997</v>
      </c>
      <c r="AN1926" s="3">
        <f>IFERROR(((Table1[[#This Row],[GT_T]]*Table1[[#This Row],[GT_ML_P]]/Table1[[#This Row],[GT_TOT]])+(Table1[[#This Row],[GT_F]]*Table1[[#This Row],[GT_ML_N]]/Table1[[#This Row],[GT_TOT]]))/Table1[[#This Row],[GT_TOT]],0)</f>
        <v>0.34132200000000001</v>
      </c>
      <c r="AO1926" s="3">
        <f>(Table1[[#This Row],[OBS_ACC]]-Table1[[#This Row],[EXP_ACC]])/(1-Table1[[#This Row],[EXP_ACC]])</f>
        <v>0.57642429229456571</v>
      </c>
      <c r="AP1926" s="3">
        <f>Table1[[#This Row],['# CM TP]]+Table1[[#This Row],['# CM FN]]</f>
        <v>364</v>
      </c>
      <c r="AQ1926" s="3">
        <f>Table1[[#This Row],['# CM TN]]+Table1[[#This Row],['# CM FP]]</f>
        <v>636</v>
      </c>
      <c r="AR1926" s="2">
        <f>IFERROR(Table1[[#This Row],[NUM_T]]/(Table1[[#This Row],[NUM_T]]+Table1[[#This Row],[NUM_F]]),0)</f>
        <v>0.36399999999999999</v>
      </c>
      <c r="AS1926" s="2">
        <f>IFERROR(((LEN(Table1[[#This Row],[Predictors]])-LEN(SUBSTITUTE(Table1[[#This Row],[Predictors]],"_","")))/Table1[[#This Row],[NumPredictors]])-Table1[[#This Row],[P_se]],0)</f>
        <v>0</v>
      </c>
      <c r="AT1926" s="2">
        <f>IFERROR((LEN(Table1[[#This Row],[Predictors]])-LEN(SUBSTITUTE(Table1[[#This Row],[Predictors]],".","")))/Table1[[#This Row],[NumPredictors]],0)</f>
        <v>0</v>
      </c>
      <c r="AU19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6" s="2">
        <f>1-(Table1[[#This Row],[P_2gram]]+Table1[[#This Row],[P_order]]+Table1[[#This Row],[P_se]])</f>
        <v>1</v>
      </c>
    </row>
    <row r="1927" spans="1:48" x14ac:dyDescent="0.25">
      <c r="A1927">
        <v>2</v>
      </c>
      <c r="B1927" t="s">
        <v>645</v>
      </c>
      <c r="C1927" t="s">
        <v>185</v>
      </c>
      <c r="D1927" t="s">
        <v>1510</v>
      </c>
      <c r="E1927">
        <v>40000</v>
      </c>
      <c r="F19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927" t="s">
        <v>1543</v>
      </c>
      <c r="H1927" s="3">
        <v>1</v>
      </c>
      <c r="I1927" s="1">
        <v>43125.517777777779</v>
      </c>
      <c r="J1927" t="s">
        <v>484</v>
      </c>
      <c r="K1927" t="s">
        <v>11</v>
      </c>
      <c r="L1927" t="str">
        <f>SUBSTITUTE(SUBSTITUTE(Table1[[#This Row],[PredictorSetsOrig]],"task","act"),"startend","se")</f>
        <v>act,se</v>
      </c>
      <c r="M1927" s="32" t="s">
        <v>14</v>
      </c>
      <c r="N1927" s="3">
        <v>10</v>
      </c>
      <c r="O1927" s="3">
        <f>IF(Table1[[#This Row],[Algorithm]]="None",0,IF(Table1[[#This Row],[NumPredictors]]&lt;=5,5,IF(Table1[[#This Row],[NumPredictors]]&lt;=10,10,IF(Table1[[#This Row],[NumPredictors]]&lt;=30,30,50))))</f>
        <v>10</v>
      </c>
      <c r="P1927" s="2">
        <v>0.80330000000000001</v>
      </c>
      <c r="Q1927" s="2">
        <v>0.80603333333333305</v>
      </c>
      <c r="R1927">
        <v>0.17000000000007301</v>
      </c>
      <c r="S1927">
        <v>33.909999999999897</v>
      </c>
      <c r="T1927">
        <v>0.82999999999992702</v>
      </c>
      <c r="U1927" s="3">
        <v>2.2408433194597999</v>
      </c>
      <c r="V1927" s="17"/>
      <c r="W1927" s="22">
        <f>IFERROR(Table1[[#This Row],[MutualInformation]]/Table1[[#This Row],[MutualInformationPotential]],0)</f>
        <v>0</v>
      </c>
      <c r="X1927" s="3">
        <v>3.9124140392128297E-2</v>
      </c>
      <c r="Y1927" s="3"/>
      <c r="Z1927" s="3">
        <f>IFERROR(Table1[[#This Row],[MutualInformationVsOutcome]]/Table1[[#This Row],[MutualInformationVsOutcomePotential]],0)</f>
        <v>0</v>
      </c>
      <c r="AA1927">
        <v>39</v>
      </c>
      <c r="AB1927">
        <v>7994</v>
      </c>
      <c r="AC1927">
        <v>29</v>
      </c>
      <c r="AD1927">
        <v>1938</v>
      </c>
      <c r="AE1927" s="3" t="s">
        <v>1544</v>
      </c>
      <c r="AF192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927" s="17" t="str">
        <f>RIGHT(Table1[[#This Row],[AlgorithmFunc]],LEN(Table1[[#This Row],[AlgorithmFunc]])-16)</f>
        <v>MRMREnsemble5</v>
      </c>
      <c r="AH1927" s="3">
        <f>Table1[[#This Row],['# CM TP]]+Table1[[#This Row],['# CM TN]]</f>
        <v>8033</v>
      </c>
      <c r="AI1927" s="3">
        <f>Table1[[#This Row],['# CM FP]]+Table1[[#This Row],['# CM FN]]</f>
        <v>1967</v>
      </c>
      <c r="AJ1927" s="3">
        <f>Table1[[#This Row],['# CM TP]]+Table1[[#This Row],['# CM FP]]</f>
        <v>68</v>
      </c>
      <c r="AK1927" s="3">
        <f>Table1[[#This Row],['# CM TN]]+Table1[[#This Row],['# CM FN]]</f>
        <v>9932</v>
      </c>
      <c r="AL1927" s="3">
        <f>Table1[[#This Row],[GT_T]]+Table1[[#This Row],[GT_F]]</f>
        <v>10000</v>
      </c>
      <c r="AM1927" s="3">
        <f>IFERROR((Table1[[#This Row],['# CM TP]]+Table1[[#This Row],['# CM TN]])/Table1[[#This Row],[GT_TOT]], 0)</f>
        <v>0.80330000000000001</v>
      </c>
      <c r="AN1927" s="3">
        <f>IFERROR(((Table1[[#This Row],[GT_T]]*Table1[[#This Row],[GT_ML_P]]/Table1[[#This Row],[GT_TOT]])+(Table1[[#This Row],[GT_F]]*Table1[[#This Row],[GT_ML_N]]/Table1[[#This Row],[GT_TOT]]))/Table1[[#This Row],[GT_TOT]],0)</f>
        <v>0.20082487999999998</v>
      </c>
      <c r="AO1927" s="3">
        <f>(Table1[[#This Row],[OBS_ACC]]-Table1[[#This Row],[EXP_ACC]])/(1-Table1[[#This Row],[EXP_ACC]])</f>
        <v>0.75387121661144807</v>
      </c>
      <c r="AP1927" s="3">
        <f>Table1[[#This Row],['# CM TP]]+Table1[[#This Row],['# CM FN]]</f>
        <v>1977</v>
      </c>
      <c r="AQ1927" s="3">
        <f>Table1[[#This Row],['# CM TN]]+Table1[[#This Row],['# CM FP]]</f>
        <v>8023</v>
      </c>
      <c r="AR1927" s="2">
        <f>IFERROR(Table1[[#This Row],[NUM_T]]/(Table1[[#This Row],[NUM_T]]+Table1[[#This Row],[NUM_F]]),0)</f>
        <v>0.19769999999999999</v>
      </c>
      <c r="AS1927" s="2">
        <f>IFERROR(((LEN(Table1[[#This Row],[Predictors]])-LEN(SUBSTITUTE(Table1[[#This Row],[Predictors]],"_","")))/Table1[[#This Row],[NumPredictors]])-Table1[[#This Row],[P_se]],0)</f>
        <v>3.333333333333334E-2</v>
      </c>
      <c r="AT1927" s="2">
        <f>IFERROR((LEN(Table1[[#This Row],[Predictors]])-LEN(SUBSTITUTE(Table1[[#This Row],[Predictors]],".","")))/Table1[[#This Row],[NumPredictors]],0)</f>
        <v>0</v>
      </c>
      <c r="AU19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927" s="2">
        <f>1-(Table1[[#This Row],[P_2gram]]+Table1[[#This Row],[P_order]]+Table1[[#This Row],[P_se]])</f>
        <v>0.9</v>
      </c>
    </row>
    <row r="1928" spans="1:48" x14ac:dyDescent="0.25">
      <c r="A1928">
        <v>61</v>
      </c>
      <c r="B1928" t="s">
        <v>645</v>
      </c>
      <c r="C1928" t="s">
        <v>190</v>
      </c>
      <c r="D1928" s="26" t="s">
        <v>1510</v>
      </c>
      <c r="E1928">
        <v>4000</v>
      </c>
      <c r="F19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28" t="s">
        <v>681</v>
      </c>
      <c r="H1928" s="3">
        <v>1</v>
      </c>
      <c r="I1928" s="1">
        <v>42795.469629629632</v>
      </c>
      <c r="J1928" s="3" t="s">
        <v>51</v>
      </c>
      <c r="K1928" s="1" t="s">
        <v>11</v>
      </c>
      <c r="L1928" t="str">
        <f>SUBSTITUTE(SUBSTITUTE(Table1[[#This Row],[PredictorSetsOrig]],"task","act"),"startend","se")</f>
        <v>act,2gram</v>
      </c>
      <c r="M1928" s="14" t="s">
        <v>22</v>
      </c>
      <c r="N1928" s="3">
        <v>5</v>
      </c>
      <c r="O1928" s="3">
        <f>IF(Table1[[#This Row],[Algorithm]]="None",0,IF(Table1[[#This Row],[NumPredictors]]&lt;=5,5,IF(Table1[[#This Row],[NumPredictors]]&lt;=10,10,IF(Table1[[#This Row],[NumPredictors]]&lt;=30,30,50))))</f>
        <v>5</v>
      </c>
      <c r="P1928" s="2">
        <v>0.72099999999999997</v>
      </c>
      <c r="Q1928" s="2">
        <v>0.703666666666667</v>
      </c>
      <c r="R1928">
        <v>6.9599999999991304</v>
      </c>
      <c r="S1928">
        <v>3.09000000000015</v>
      </c>
      <c r="T1928">
        <v>0.60000000000036402</v>
      </c>
      <c r="U1928" s="3">
        <v>1.5319573417868999</v>
      </c>
      <c r="V1928" s="17">
        <v>7.30761563701172</v>
      </c>
      <c r="W1928" s="22">
        <f>IFERROR(Table1[[#This Row],[MutualInformation]]/Table1[[#This Row],[MutualInformationPotential]],0)</f>
        <v>0.20963846730359212</v>
      </c>
      <c r="X1928" s="3">
        <v>6.2760306940337102E-2</v>
      </c>
      <c r="Y1928" s="3">
        <v>0.62240735263359004</v>
      </c>
      <c r="Z1928" s="3">
        <f>IFERROR(Table1[[#This Row],[MutualInformationVsOutcome]]/Table1[[#This Row],[MutualInformationVsOutcomePotential]],0)</f>
        <v>0.10083477753721841</v>
      </c>
      <c r="AA1928">
        <v>136</v>
      </c>
      <c r="AB1928">
        <v>585</v>
      </c>
      <c r="AC1928">
        <v>51</v>
      </c>
      <c r="AD1928">
        <v>228</v>
      </c>
      <c r="AE1928" s="3" t="s">
        <v>270</v>
      </c>
      <c r="AF19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28" s="17" t="str">
        <f>RIGHT(Table1[[#This Row],[AlgorithmFunc]],LEN(Table1[[#This Row],[AlgorithmFunc]])-16)</f>
        <v>ClusterImportance</v>
      </c>
      <c r="AH1928" s="3">
        <f>Table1[[#This Row],['# CM TP]]+Table1[[#This Row],['# CM TN]]</f>
        <v>721</v>
      </c>
      <c r="AI1928" s="3">
        <f>Table1[[#This Row],['# CM FP]]+Table1[[#This Row],['# CM FN]]</f>
        <v>279</v>
      </c>
      <c r="AJ1928" s="3">
        <f>Table1[[#This Row],['# CM TP]]+Table1[[#This Row],['# CM FP]]</f>
        <v>187</v>
      </c>
      <c r="AK1928" s="3">
        <f>Table1[[#This Row],['# CM TN]]+Table1[[#This Row],['# CM FN]]</f>
        <v>813</v>
      </c>
      <c r="AL1928" s="3">
        <f>Table1[[#This Row],[GT_T]]+Table1[[#This Row],[GT_F]]</f>
        <v>1000</v>
      </c>
      <c r="AM1928" s="3">
        <f>IFERROR((Table1[[#This Row],['# CM TP]]+Table1[[#This Row],['# CM TN]])/Table1[[#This Row],[GT_TOT]], 0)</f>
        <v>0.72099999999999997</v>
      </c>
      <c r="AN1928" s="3">
        <f>IFERROR(((Table1[[#This Row],[GT_T]]*Table1[[#This Row],[GT_ML_P]]/Table1[[#This Row],[GT_TOT]])+(Table1[[#This Row],[GT_F]]*Table1[[#This Row],[GT_ML_N]]/Table1[[#This Row],[GT_TOT]]))/Table1[[#This Row],[GT_TOT]],0)</f>
        <v>0.36165399999999998</v>
      </c>
      <c r="AO1928" s="3">
        <f>(Table1[[#This Row],[OBS_ACC]]-Table1[[#This Row],[EXP_ACC]])/(1-Table1[[#This Row],[EXP_ACC]])</f>
        <v>0.56293295485520389</v>
      </c>
      <c r="AP1928" s="3">
        <f>Table1[[#This Row],['# CM TP]]+Table1[[#This Row],['# CM FN]]</f>
        <v>364</v>
      </c>
      <c r="AQ1928" s="3">
        <f>Table1[[#This Row],['# CM TN]]+Table1[[#This Row],['# CM FP]]</f>
        <v>636</v>
      </c>
      <c r="AR1928" s="2">
        <f>IFERROR(Table1[[#This Row],[NUM_T]]/(Table1[[#This Row],[NUM_T]]+Table1[[#This Row],[NUM_F]]),0)</f>
        <v>0.36399999999999999</v>
      </c>
      <c r="AS1928" s="2">
        <f>IFERROR(((LEN(Table1[[#This Row],[Predictors]])-LEN(SUBSTITUTE(Table1[[#This Row],[Predictors]],"_","")))/Table1[[#This Row],[NumPredictors]])-Table1[[#This Row],[P_se]],0)</f>
        <v>0.8</v>
      </c>
      <c r="AT1928" s="2">
        <f>IFERROR((LEN(Table1[[#This Row],[Predictors]])-LEN(SUBSTITUTE(Table1[[#This Row],[Predictors]],".","")))/Table1[[#This Row],[NumPredictors]],0)</f>
        <v>0</v>
      </c>
      <c r="AU19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8" s="2">
        <f>1-(Table1[[#This Row],[P_2gram]]+Table1[[#This Row],[P_order]]+Table1[[#This Row],[P_se]])</f>
        <v>0.19999999999999996</v>
      </c>
    </row>
    <row r="1929" spans="1:48" x14ac:dyDescent="0.25">
      <c r="A1929" s="26">
        <v>8</v>
      </c>
      <c r="B1929" s="26" t="s">
        <v>645</v>
      </c>
      <c r="C1929" s="26" t="s">
        <v>190</v>
      </c>
      <c r="D1929" s="26" t="s">
        <v>1510</v>
      </c>
      <c r="E1929" s="26">
        <v>4000</v>
      </c>
      <c r="F19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29" s="26"/>
      <c r="H1929" s="27">
        <v>1</v>
      </c>
      <c r="I1929" s="28">
        <v>42774.951006944444</v>
      </c>
      <c r="J1929" s="26" t="s">
        <v>159</v>
      </c>
      <c r="K1929" s="26" t="s">
        <v>11</v>
      </c>
      <c r="L1929" t="str">
        <f>SUBSTITUTE(SUBSTITUTE(Table1[[#This Row],[PredictorSetsOrig]],"task","act"),"startend","se")</f>
        <v>act,order</v>
      </c>
      <c r="M1929" s="14" t="s">
        <v>26</v>
      </c>
      <c r="N1929" s="27">
        <v>30</v>
      </c>
      <c r="O1929" s="27">
        <f>IF(Table1[[#This Row],[Algorithm]]="None",0,IF(Table1[[#This Row],[NumPredictors]]&lt;=5,5,IF(Table1[[#This Row],[NumPredictors]]&lt;=10,10,IF(Table1[[#This Row],[NumPredictors]]&lt;=30,30,50))))</f>
        <v>30</v>
      </c>
      <c r="P1929" s="29">
        <v>0.71899999999999997</v>
      </c>
      <c r="Q1929" s="29">
        <v>0.83233333333333304</v>
      </c>
      <c r="R1929" s="26">
        <v>1039.6400000000001</v>
      </c>
      <c r="S1929" s="26">
        <v>6.9100000000034898</v>
      </c>
      <c r="T1929" s="26">
        <v>0.25</v>
      </c>
      <c r="U1929" s="27">
        <v>6.1371594413026003</v>
      </c>
      <c r="V1929" s="17">
        <v>7.28892414629368</v>
      </c>
      <c r="W1929" s="22">
        <f>IFERROR(Table1[[#This Row],[MutualInformation]]/Table1[[#This Row],[MutualInformationPotential]],0)</f>
        <v>0.8419842651844941</v>
      </c>
      <c r="X1929" s="27">
        <v>0.54452056028248996</v>
      </c>
      <c r="Y1929" s="27">
        <v>0.62004340356102405</v>
      </c>
      <c r="Z1929" s="27">
        <f>IFERROR(Table1[[#This Row],[MutualInformationVsOutcome]]/Table1[[#This Row],[MutualInformationVsOutcomePotential]],0)</f>
        <v>0.87819748932930752</v>
      </c>
      <c r="AA1929" s="26">
        <v>104</v>
      </c>
      <c r="AB1929" s="26">
        <v>615</v>
      </c>
      <c r="AC1929" s="26">
        <v>21</v>
      </c>
      <c r="AD1929" s="26">
        <v>260</v>
      </c>
      <c r="AE1929" s="27" t="s">
        <v>162</v>
      </c>
      <c r="AF19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929" s="17" t="str">
        <f>RIGHT(Table1[[#This Row],[AlgorithmFunc]],LEN(Table1[[#This Row],[AlgorithmFunc]])-16)</f>
        <v>LASSORepeated</v>
      </c>
      <c r="AH1929" s="27">
        <f>Table1[[#This Row],['# CM TP]]+Table1[[#This Row],['# CM TN]]</f>
        <v>719</v>
      </c>
      <c r="AI1929" s="27">
        <f>Table1[[#This Row],['# CM FP]]+Table1[[#This Row],['# CM FN]]</f>
        <v>281</v>
      </c>
      <c r="AJ1929" s="27">
        <f>Table1[[#This Row],['# CM TP]]+Table1[[#This Row],['# CM FP]]</f>
        <v>125</v>
      </c>
      <c r="AK1929" s="27">
        <f>Table1[[#This Row],['# CM TN]]+Table1[[#This Row],['# CM FN]]</f>
        <v>875</v>
      </c>
      <c r="AL1929" s="27">
        <f>Table1[[#This Row],[GT_T]]+Table1[[#This Row],[GT_F]]</f>
        <v>1000</v>
      </c>
      <c r="AM1929" s="27">
        <f>IFERROR((Table1[[#This Row],['# CM TP]]+Table1[[#This Row],['# CM TN]])/Table1[[#This Row],[GT_TOT]], 0)</f>
        <v>0.71899999999999997</v>
      </c>
      <c r="AN1929" s="27">
        <f>IFERROR(((Table1[[#This Row],[GT_T]]*Table1[[#This Row],[GT_ML_P]]/Table1[[#This Row],[GT_TOT]])+(Table1[[#This Row],[GT_F]]*Table1[[#This Row],[GT_ML_N]]/Table1[[#This Row],[GT_TOT]]))/Table1[[#This Row],[GT_TOT]],0)</f>
        <v>0.33574999999999999</v>
      </c>
      <c r="AO1929" s="27">
        <f>(Table1[[#This Row],[OBS_ACC]]-Table1[[#This Row],[EXP_ACC]])/(1-Table1[[#This Row],[EXP_ACC]])</f>
        <v>0.57696650357546098</v>
      </c>
      <c r="AP1929" s="27">
        <f>Table1[[#This Row],['# CM TP]]+Table1[[#This Row],['# CM FN]]</f>
        <v>364</v>
      </c>
      <c r="AQ1929" s="27">
        <f>Table1[[#This Row],['# CM TN]]+Table1[[#This Row],['# CM FP]]</f>
        <v>636</v>
      </c>
      <c r="AR1929" s="29">
        <f>IFERROR(Table1[[#This Row],[NUM_T]]/(Table1[[#This Row],[NUM_T]]+Table1[[#This Row],[NUM_F]]),0)</f>
        <v>0.36399999999999999</v>
      </c>
      <c r="AS1929" s="29">
        <f>IFERROR(((LEN(Table1[[#This Row],[Predictors]])-LEN(SUBSTITUTE(Table1[[#This Row],[Predictors]],"_","")))/Table1[[#This Row],[NumPredictors]])-Table1[[#This Row],[P_se]],0)</f>
        <v>0</v>
      </c>
      <c r="AT1929" s="29">
        <f>IFERROR((LEN(Table1[[#This Row],[Predictors]])-LEN(SUBSTITUTE(Table1[[#This Row],[Predictors]],".","")))/Table1[[#This Row],[NumPredictors]],0)</f>
        <v>0.73333333333333328</v>
      </c>
      <c r="AU192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29" s="29">
        <f>1-(Table1[[#This Row],[P_2gram]]+Table1[[#This Row],[P_order]]+Table1[[#This Row],[P_se]])</f>
        <v>0.26666666666666672</v>
      </c>
    </row>
    <row r="1930" spans="1:48" x14ac:dyDescent="0.25">
      <c r="A1930" s="26">
        <v>8</v>
      </c>
      <c r="B1930" s="26" t="s">
        <v>645</v>
      </c>
      <c r="C1930" s="26" t="s">
        <v>190</v>
      </c>
      <c r="D1930" s="26" t="s">
        <v>1510</v>
      </c>
      <c r="E1930" s="26">
        <v>4000</v>
      </c>
      <c r="F19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30" s="26"/>
      <c r="H1930" s="27">
        <v>1</v>
      </c>
      <c r="I1930" s="28">
        <v>42775.417534722219</v>
      </c>
      <c r="J1930" s="26" t="s">
        <v>167</v>
      </c>
      <c r="K1930" s="26" t="s">
        <v>11</v>
      </c>
      <c r="L1930" t="str">
        <f>SUBSTITUTE(SUBSTITUTE(Table1[[#This Row],[PredictorSetsOrig]],"task","act"),"startend","se")</f>
        <v>act,order</v>
      </c>
      <c r="M1930" s="14" t="s">
        <v>26</v>
      </c>
      <c r="N1930" s="27">
        <v>30</v>
      </c>
      <c r="O1930" s="27">
        <f>IF(Table1[[#This Row],[Algorithm]]="None",0,IF(Table1[[#This Row],[NumPredictors]]&lt;=5,5,IF(Table1[[#This Row],[NumPredictors]]&lt;=10,10,IF(Table1[[#This Row],[NumPredictors]]&lt;=30,30,50))))</f>
        <v>30</v>
      </c>
      <c r="P1930" s="29">
        <v>0.71899999999999997</v>
      </c>
      <c r="Q1930" s="29">
        <v>0.83233333333333304</v>
      </c>
      <c r="R1930" s="26">
        <v>929.47</v>
      </c>
      <c r="S1930" s="26">
        <v>6.8200000000006202</v>
      </c>
      <c r="T1930" s="26">
        <v>0.23000000000047299</v>
      </c>
      <c r="U1930" s="27">
        <v>6.1371594413026003</v>
      </c>
      <c r="V1930" s="17">
        <v>7.28892414629368</v>
      </c>
      <c r="W1930" s="22">
        <f>IFERROR(Table1[[#This Row],[MutualInformation]]/Table1[[#This Row],[MutualInformationPotential]],0)</f>
        <v>0.8419842651844941</v>
      </c>
      <c r="X1930" s="27">
        <v>0.54452056028248996</v>
      </c>
      <c r="Y1930" s="27">
        <v>0.62004340356102405</v>
      </c>
      <c r="Z1930" s="27">
        <f>IFERROR(Table1[[#This Row],[MutualInformationVsOutcome]]/Table1[[#This Row],[MutualInformationVsOutcomePotential]],0)</f>
        <v>0.87819748932930752</v>
      </c>
      <c r="AA1930" s="26">
        <v>104</v>
      </c>
      <c r="AB1930" s="26">
        <v>615</v>
      </c>
      <c r="AC1930" s="26">
        <v>21</v>
      </c>
      <c r="AD1930" s="26">
        <v>260</v>
      </c>
      <c r="AE1930" s="27" t="s">
        <v>162</v>
      </c>
      <c r="AF19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30" s="17" t="str">
        <f>RIGHT(Table1[[#This Row],[AlgorithmFunc]],LEN(Table1[[#This Row],[AlgorithmFunc]])-16)</f>
        <v>LASSORepeated1se</v>
      </c>
      <c r="AH1930" s="27">
        <f>Table1[[#This Row],['# CM TP]]+Table1[[#This Row],['# CM TN]]</f>
        <v>719</v>
      </c>
      <c r="AI1930" s="27">
        <f>Table1[[#This Row],['# CM FP]]+Table1[[#This Row],['# CM FN]]</f>
        <v>281</v>
      </c>
      <c r="AJ1930" s="27">
        <f>Table1[[#This Row],['# CM TP]]+Table1[[#This Row],['# CM FP]]</f>
        <v>125</v>
      </c>
      <c r="AK1930" s="27">
        <f>Table1[[#This Row],['# CM TN]]+Table1[[#This Row],['# CM FN]]</f>
        <v>875</v>
      </c>
      <c r="AL1930" s="27">
        <f>Table1[[#This Row],[GT_T]]+Table1[[#This Row],[GT_F]]</f>
        <v>1000</v>
      </c>
      <c r="AM1930" s="27">
        <f>IFERROR((Table1[[#This Row],['# CM TP]]+Table1[[#This Row],['# CM TN]])/Table1[[#This Row],[GT_TOT]], 0)</f>
        <v>0.71899999999999997</v>
      </c>
      <c r="AN1930" s="27">
        <f>IFERROR(((Table1[[#This Row],[GT_T]]*Table1[[#This Row],[GT_ML_P]]/Table1[[#This Row],[GT_TOT]])+(Table1[[#This Row],[GT_F]]*Table1[[#This Row],[GT_ML_N]]/Table1[[#This Row],[GT_TOT]]))/Table1[[#This Row],[GT_TOT]],0)</f>
        <v>0.33574999999999999</v>
      </c>
      <c r="AO1930" s="27">
        <f>(Table1[[#This Row],[OBS_ACC]]-Table1[[#This Row],[EXP_ACC]])/(1-Table1[[#This Row],[EXP_ACC]])</f>
        <v>0.57696650357546098</v>
      </c>
      <c r="AP1930" s="27">
        <f>Table1[[#This Row],['# CM TP]]+Table1[[#This Row],['# CM FN]]</f>
        <v>364</v>
      </c>
      <c r="AQ1930" s="27">
        <f>Table1[[#This Row],['# CM TN]]+Table1[[#This Row],['# CM FP]]</f>
        <v>636</v>
      </c>
      <c r="AR1930" s="29">
        <f>IFERROR(Table1[[#This Row],[NUM_T]]/(Table1[[#This Row],[NUM_T]]+Table1[[#This Row],[NUM_F]]),0)</f>
        <v>0.36399999999999999</v>
      </c>
      <c r="AS1930" s="29">
        <f>IFERROR(((LEN(Table1[[#This Row],[Predictors]])-LEN(SUBSTITUTE(Table1[[#This Row],[Predictors]],"_","")))/Table1[[#This Row],[NumPredictors]])-Table1[[#This Row],[P_se]],0)</f>
        <v>0</v>
      </c>
      <c r="AT1930" s="29">
        <f>IFERROR((LEN(Table1[[#This Row],[Predictors]])-LEN(SUBSTITUTE(Table1[[#This Row],[Predictors]],".","")))/Table1[[#This Row],[NumPredictors]],0)</f>
        <v>0.73333333333333328</v>
      </c>
      <c r="AU193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0" s="29">
        <f>1-(Table1[[#This Row],[P_2gram]]+Table1[[#This Row],[P_order]]+Table1[[#This Row],[P_se]])</f>
        <v>0.26666666666666672</v>
      </c>
    </row>
    <row r="1931" spans="1:48" x14ac:dyDescent="0.25">
      <c r="A1931">
        <v>1</v>
      </c>
      <c r="B1931" t="s">
        <v>645</v>
      </c>
      <c r="C1931" t="s">
        <v>190</v>
      </c>
      <c r="D1931" s="26" t="s">
        <v>1510</v>
      </c>
      <c r="E1931">
        <v>4000</v>
      </c>
      <c r="F19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H1931" s="3">
        <v>1</v>
      </c>
      <c r="I1931" s="1">
        <v>42775.353425925925</v>
      </c>
      <c r="J1931" t="s">
        <v>167</v>
      </c>
      <c r="K1931" t="s">
        <v>11</v>
      </c>
      <c r="L1931" t="str">
        <f>SUBSTITUTE(SUBSTITUTE(Table1[[#This Row],[PredictorSetsOrig]],"task","act"),"startend","se")</f>
        <v>act</v>
      </c>
      <c r="M1931" s="14" t="s">
        <v>12</v>
      </c>
      <c r="N1931" s="3">
        <v>17</v>
      </c>
      <c r="O1931" s="3">
        <f>IF(Table1[[#This Row],[Algorithm]]="None",0,IF(Table1[[#This Row],[NumPredictors]]&lt;=5,5,IF(Table1[[#This Row],[NumPredictors]]&lt;=10,10,IF(Table1[[#This Row],[NumPredictors]]&lt;=30,30,50))))</f>
        <v>30</v>
      </c>
      <c r="P1931" s="2">
        <v>0.71799999999999997</v>
      </c>
      <c r="Q1931" s="2">
        <v>0.77900000000000003</v>
      </c>
      <c r="R1931">
        <v>1.48</v>
      </c>
      <c r="S1931">
        <v>5.7799999999999896</v>
      </c>
      <c r="T1931">
        <v>0.35999999999999899</v>
      </c>
      <c r="U1931" s="3">
        <v>5.81044179203721</v>
      </c>
      <c r="V1931" s="17">
        <v>6.6527099250221697</v>
      </c>
      <c r="W1931" s="22">
        <f>IFERROR(Table1[[#This Row],[MutualInformation]]/Table1[[#This Row],[MutualInformationPotential]],0)</f>
        <v>0.8733947304966625</v>
      </c>
      <c r="X1931" s="3">
        <v>0.47946902388072099</v>
      </c>
      <c r="Y1931" s="3">
        <v>0.58010195672617004</v>
      </c>
      <c r="Z1931" s="3">
        <f>IFERROR(Table1[[#This Row],[MutualInformationVsOutcome]]/Table1[[#This Row],[MutualInformationVsOutcomePotential]],0)</f>
        <v>0.82652543802235168</v>
      </c>
      <c r="AA1931">
        <v>108</v>
      </c>
      <c r="AB1931">
        <v>610</v>
      </c>
      <c r="AC1931">
        <v>26</v>
      </c>
      <c r="AD1931">
        <v>256</v>
      </c>
      <c r="AE1931" s="3" t="s">
        <v>168</v>
      </c>
      <c r="AF19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31" s="17" t="str">
        <f>RIGHT(Table1[[#This Row],[AlgorithmFunc]],LEN(Table1[[#This Row],[AlgorithmFunc]])-16)</f>
        <v>LASSORepeated1se</v>
      </c>
      <c r="AH1931" s="3">
        <f>Table1[[#This Row],['# CM TP]]+Table1[[#This Row],['# CM TN]]</f>
        <v>718</v>
      </c>
      <c r="AI1931" s="3">
        <f>Table1[[#This Row],['# CM FP]]+Table1[[#This Row],['# CM FN]]</f>
        <v>282</v>
      </c>
      <c r="AJ1931" s="3">
        <f>Table1[[#This Row],['# CM TP]]+Table1[[#This Row],['# CM FP]]</f>
        <v>134</v>
      </c>
      <c r="AK1931" s="3">
        <f>Table1[[#This Row],['# CM TN]]+Table1[[#This Row],['# CM FN]]</f>
        <v>866</v>
      </c>
      <c r="AL1931" s="3">
        <f>Table1[[#This Row],[GT_T]]+Table1[[#This Row],[GT_F]]</f>
        <v>1000</v>
      </c>
      <c r="AM1931" s="3">
        <f>IFERROR((Table1[[#This Row],['# CM TP]]+Table1[[#This Row],['# CM TN]])/Table1[[#This Row],[GT_TOT]], 0)</f>
        <v>0.71799999999999997</v>
      </c>
      <c r="AN1931" s="3">
        <f>IFERROR(((Table1[[#This Row],[GT_T]]*Table1[[#This Row],[GT_ML_P]]/Table1[[#This Row],[GT_TOT]])+(Table1[[#This Row],[GT_F]]*Table1[[#This Row],[GT_ML_N]]/Table1[[#This Row],[GT_TOT]]))/Table1[[#This Row],[GT_TOT]],0)</f>
        <v>0.340424</v>
      </c>
      <c r="AO1931" s="3">
        <f>(Table1[[#This Row],[OBS_ACC]]-Table1[[#This Row],[EXP_ACC]])/(1-Table1[[#This Row],[EXP_ACC]])</f>
        <v>0.57245260591652825</v>
      </c>
      <c r="AP1931" s="3">
        <f>Table1[[#This Row],['# CM TP]]+Table1[[#This Row],['# CM FN]]</f>
        <v>364</v>
      </c>
      <c r="AQ1931" s="3">
        <f>Table1[[#This Row],['# CM TN]]+Table1[[#This Row],['# CM FP]]</f>
        <v>636</v>
      </c>
      <c r="AR1931" s="2">
        <f>IFERROR(Table1[[#This Row],[NUM_T]]/(Table1[[#This Row],[NUM_T]]+Table1[[#This Row],[NUM_F]]),0)</f>
        <v>0.36399999999999999</v>
      </c>
      <c r="AS1931" s="2">
        <f>IFERROR(((LEN(Table1[[#This Row],[Predictors]])-LEN(SUBSTITUTE(Table1[[#This Row],[Predictors]],"_","")))/Table1[[#This Row],[NumPredictors]])-Table1[[#This Row],[P_se]],0)</f>
        <v>0</v>
      </c>
      <c r="AT1931" s="2">
        <f>IFERROR((LEN(Table1[[#This Row],[Predictors]])-LEN(SUBSTITUTE(Table1[[#This Row],[Predictors]],".","")))/Table1[[#This Row],[NumPredictors]],0)</f>
        <v>0</v>
      </c>
      <c r="AU19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1" s="2">
        <f>1-(Table1[[#This Row],[P_2gram]]+Table1[[#This Row],[P_order]]+Table1[[#This Row],[P_se]])</f>
        <v>1</v>
      </c>
    </row>
    <row r="1932" spans="1:48" x14ac:dyDescent="0.25">
      <c r="A1932" s="26">
        <v>18</v>
      </c>
      <c r="B1932" s="26" t="s">
        <v>645</v>
      </c>
      <c r="C1932" s="26" t="s">
        <v>190</v>
      </c>
      <c r="D1932" s="26" t="s">
        <v>1510</v>
      </c>
      <c r="E1932" s="26">
        <v>4000</v>
      </c>
      <c r="F19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32" s="26" t="s">
        <v>1070</v>
      </c>
      <c r="H1932" s="27">
        <v>1</v>
      </c>
      <c r="I1932" s="28">
        <v>43118.810034722221</v>
      </c>
      <c r="J1932" s="26" t="s">
        <v>983</v>
      </c>
      <c r="K1932" s="26" t="s">
        <v>11</v>
      </c>
      <c r="L1932" t="str">
        <f>SUBSTITUTE(SUBSTITUTE(Table1[[#This Row],[PredictorSetsOrig]],"task","act"),"startend","se")</f>
        <v>act,2gram,order</v>
      </c>
      <c r="M1932" s="32" t="s">
        <v>24</v>
      </c>
      <c r="N1932" s="27">
        <v>10</v>
      </c>
      <c r="O1932" s="27">
        <f>IF(Table1[[#This Row],[Algorithm]]="None",0,IF(Table1[[#This Row],[NumPredictors]]&lt;=5,5,IF(Table1[[#This Row],[NumPredictors]]&lt;=10,10,IF(Table1[[#This Row],[NumPredictors]]&lt;=30,30,50))))</f>
        <v>10</v>
      </c>
      <c r="P1932" s="29">
        <v>0.71599999999999997</v>
      </c>
      <c r="Q1932" s="29">
        <v>0.72099999999999997</v>
      </c>
      <c r="R1932" s="26">
        <v>1.98000000000002</v>
      </c>
      <c r="S1932" s="26">
        <v>3.8399999999999701</v>
      </c>
      <c r="T1932" s="26">
        <v>1.6400000000000401</v>
      </c>
      <c r="U1932" s="27">
        <v>0.86984057087365496</v>
      </c>
      <c r="V1932" s="17">
        <v>7.30761563701172</v>
      </c>
      <c r="W1932" s="22">
        <f>IFERROR(Table1[[#This Row],[MutualInformation]]/Table1[[#This Row],[MutualInformationPotential]],0)</f>
        <v>0.11903206381956839</v>
      </c>
      <c r="X1932" s="27">
        <v>7.4686088393195696E-2</v>
      </c>
      <c r="Y1932" s="27">
        <v>0.62240735263359004</v>
      </c>
      <c r="Z1932" s="27">
        <f>IFERROR(Table1[[#This Row],[MutualInformationVsOutcome]]/Table1[[#This Row],[MutualInformationVsOutcomePotential]],0)</f>
        <v>0.1199955111024584</v>
      </c>
      <c r="AA1932" s="26">
        <v>164</v>
      </c>
      <c r="AB1932" s="26">
        <v>552</v>
      </c>
      <c r="AC1932" s="26">
        <v>84</v>
      </c>
      <c r="AD1932" s="26">
        <v>200</v>
      </c>
      <c r="AE1932" s="27" t="s">
        <v>1034</v>
      </c>
      <c r="AF19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932" s="17" t="str">
        <f>RIGHT(Table1[[#This Row],[AlgorithmFunc]],LEN(Table1[[#This Row],[AlgorithmFunc]])-16)</f>
        <v>Influence</v>
      </c>
      <c r="AH1932" s="27">
        <f>Table1[[#This Row],['# CM TP]]+Table1[[#This Row],['# CM TN]]</f>
        <v>716</v>
      </c>
      <c r="AI1932" s="27">
        <f>Table1[[#This Row],['# CM FP]]+Table1[[#This Row],['# CM FN]]</f>
        <v>284</v>
      </c>
      <c r="AJ1932" s="27">
        <f>Table1[[#This Row],['# CM TP]]+Table1[[#This Row],['# CM FP]]</f>
        <v>248</v>
      </c>
      <c r="AK1932" s="27">
        <f>Table1[[#This Row],['# CM TN]]+Table1[[#This Row],['# CM FN]]</f>
        <v>752</v>
      </c>
      <c r="AL1932" s="27">
        <f>Table1[[#This Row],[GT_T]]+Table1[[#This Row],[GT_F]]</f>
        <v>1000</v>
      </c>
      <c r="AM1932" s="27">
        <f>IFERROR((Table1[[#This Row],['# CM TP]]+Table1[[#This Row],['# CM TN]])/Table1[[#This Row],[GT_TOT]], 0)</f>
        <v>0.71599999999999997</v>
      </c>
      <c r="AN1932" s="27">
        <f>IFERROR(((Table1[[#This Row],[GT_T]]*Table1[[#This Row],[GT_ML_P]]/Table1[[#This Row],[GT_TOT]])+(Table1[[#This Row],[GT_F]]*Table1[[#This Row],[GT_ML_N]]/Table1[[#This Row],[GT_TOT]]))/Table1[[#This Row],[GT_TOT]],0)</f>
        <v>0.39113600000000004</v>
      </c>
      <c r="AO1932" s="27">
        <f>(Table1[[#This Row],[OBS_ACC]]-Table1[[#This Row],[EXP_ACC]])/(1-Table1[[#This Row],[EXP_ACC]])</f>
        <v>0.53355757607610232</v>
      </c>
      <c r="AP1932" s="27">
        <f>Table1[[#This Row],['# CM TP]]+Table1[[#This Row],['# CM FN]]</f>
        <v>364</v>
      </c>
      <c r="AQ1932" s="27">
        <f>Table1[[#This Row],['# CM TN]]+Table1[[#This Row],['# CM FP]]</f>
        <v>636</v>
      </c>
      <c r="AR1932" s="29">
        <f>IFERROR(Table1[[#This Row],[NUM_T]]/(Table1[[#This Row],[NUM_T]]+Table1[[#This Row],[NUM_F]]),0)</f>
        <v>0.36399999999999999</v>
      </c>
      <c r="AS1932" s="29">
        <f>IFERROR(((LEN(Table1[[#This Row],[Predictors]])-LEN(SUBSTITUTE(Table1[[#This Row],[Predictors]],"_","")))/Table1[[#This Row],[NumPredictors]])-Table1[[#This Row],[P_se]],0)</f>
        <v>0.3</v>
      </c>
      <c r="AT1932" s="29">
        <f>IFERROR((LEN(Table1[[#This Row],[Predictors]])-LEN(SUBSTITUTE(Table1[[#This Row],[Predictors]],".","")))/Table1[[#This Row],[NumPredictors]],0)</f>
        <v>0.7</v>
      </c>
      <c r="AU193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2" s="29">
        <f>1-(Table1[[#This Row],[P_2gram]]+Table1[[#This Row],[P_order]]+Table1[[#This Row],[P_se]])</f>
        <v>0</v>
      </c>
    </row>
    <row r="1933" spans="1:48" x14ac:dyDescent="0.25">
      <c r="A1933">
        <v>27</v>
      </c>
      <c r="B1933" t="s">
        <v>645</v>
      </c>
      <c r="C1933" t="s">
        <v>942</v>
      </c>
      <c r="D1933" t="s">
        <v>1509</v>
      </c>
      <c r="E1933">
        <v>1143</v>
      </c>
      <c r="F19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933" t="s">
        <v>918</v>
      </c>
      <c r="H1933" s="3">
        <v>1</v>
      </c>
      <c r="I1933" s="1">
        <v>42875.744814814818</v>
      </c>
      <c r="J1933" t="s">
        <v>51</v>
      </c>
      <c r="K1933" t="s">
        <v>11</v>
      </c>
      <c r="L1933" t="str">
        <f>SUBSTITUTE(SUBSTITUTE(Table1[[#This Row],[PredictorSetsOrig]],"task","act"),"startend","se")</f>
        <v>order</v>
      </c>
      <c r="M1933" s="32" t="s">
        <v>436</v>
      </c>
      <c r="N1933" s="27">
        <v>10</v>
      </c>
      <c r="O1933" s="3">
        <f>IF(Table1[[#This Row],[Algorithm]]="None",0,IF(Table1[[#This Row],[NumPredictors]]&lt;=5,5,IF(Table1[[#This Row],[NumPredictors]]&lt;=10,10,IF(Table1[[#This Row],[NumPredictors]]&lt;=30,30,50))))</f>
        <v>10</v>
      </c>
      <c r="P1933" s="2">
        <v>0.69230769230769196</v>
      </c>
      <c r="Q1933" s="2">
        <v>0.71761960326721097</v>
      </c>
      <c r="R1933" s="3">
        <v>31.909999999999901</v>
      </c>
      <c r="S1933" s="3">
        <v>1.8199999999997101</v>
      </c>
      <c r="T1933" s="3">
        <v>883.02999999999895</v>
      </c>
      <c r="U1933" s="3">
        <v>2.5099646342907098</v>
      </c>
      <c r="V1933" s="17"/>
      <c r="W1933" s="22">
        <f>IFERROR(Table1[[#This Row],[MutualInformation]]/Table1[[#This Row],[MutualInformationPotential]],0)</f>
        <v>0</v>
      </c>
      <c r="X1933" s="27">
        <v>0.10342345680828199</v>
      </c>
      <c r="Y1933" s="3"/>
      <c r="Z1933" s="3">
        <f>IFERROR(Table1[[#This Row],[MutualInformationVsOutcome]]/Table1[[#This Row],[MutualInformationVsOutcomePotential]],0)</f>
        <v>0</v>
      </c>
      <c r="AA1933">
        <v>23</v>
      </c>
      <c r="AB1933">
        <v>175</v>
      </c>
      <c r="AC1933">
        <v>10</v>
      </c>
      <c r="AD1933">
        <v>78</v>
      </c>
      <c r="AE1933" s="3" t="s">
        <v>936</v>
      </c>
      <c r="AF19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33" s="17" t="str">
        <f>RIGHT(Table1[[#This Row],[AlgorithmFunc]],LEN(Table1[[#This Row],[AlgorithmFunc]])-16)</f>
        <v>ClusterImportance</v>
      </c>
      <c r="AH1933" s="3">
        <f>Table1[[#This Row],['# CM TP]]+Table1[[#This Row],['# CM TN]]</f>
        <v>198</v>
      </c>
      <c r="AI1933" s="3">
        <f>Table1[[#This Row],['# CM FP]]+Table1[[#This Row],['# CM FN]]</f>
        <v>88</v>
      </c>
      <c r="AJ1933" s="3">
        <f>Table1[[#This Row],['# CM TP]]+Table1[[#This Row],['# CM FP]]</f>
        <v>33</v>
      </c>
      <c r="AK1933" s="3">
        <f>Table1[[#This Row],['# CM TN]]+Table1[[#This Row],['# CM FN]]</f>
        <v>253</v>
      </c>
      <c r="AL1933" s="3">
        <f>Table1[[#This Row],[GT_T]]+Table1[[#This Row],[GT_F]]</f>
        <v>286</v>
      </c>
      <c r="AM1933" s="3">
        <f>IFERROR((Table1[[#This Row],['# CM TP]]+Table1[[#This Row],['# CM TN]])/Table1[[#This Row],[GT_TOT]], 0)</f>
        <v>0.69230769230769229</v>
      </c>
      <c r="AN1933" s="3">
        <f>IFERROR(((Table1[[#This Row],[GT_T]]*Table1[[#This Row],[GT_ML_P]]/Table1[[#This Row],[GT_TOT]])+(Table1[[#This Row],[GT_F]]*Table1[[#This Row],[GT_ML_N]]/Table1[[#This Row],[GT_TOT]]))/Table1[[#This Row],[GT_TOT]],0)</f>
        <v>0.35207100591715973</v>
      </c>
      <c r="AO1933" s="3">
        <f>(Table1[[#This Row],[OBS_ACC]]-Table1[[#This Row],[EXP_ACC]])/(1-Table1[[#This Row],[EXP_ACC]])</f>
        <v>0.52511415525114147</v>
      </c>
      <c r="AP1933" s="3">
        <f>Table1[[#This Row],['# CM TP]]+Table1[[#This Row],['# CM FN]]</f>
        <v>101</v>
      </c>
      <c r="AQ1933" s="3">
        <f>Table1[[#This Row],['# CM TN]]+Table1[[#This Row],['# CM FP]]</f>
        <v>185</v>
      </c>
      <c r="AR1933" s="2">
        <f>IFERROR(Table1[[#This Row],[NUM_T]]/(Table1[[#This Row],[NUM_T]]+Table1[[#This Row],[NUM_F]]),0)</f>
        <v>0.35314685314685312</v>
      </c>
      <c r="AS1933" s="2">
        <f>IFERROR(((LEN(Table1[[#This Row],[Predictors]])-LEN(SUBSTITUTE(Table1[[#This Row],[Predictors]],"_","")))/Table1[[#This Row],[NumPredictors]])-Table1[[#This Row],[P_se]],0)</f>
        <v>0</v>
      </c>
      <c r="AT1933" s="2">
        <f>IFERROR((LEN(Table1[[#This Row],[Predictors]])-LEN(SUBSTITUTE(Table1[[#This Row],[Predictors]],".","")))/Table1[[#This Row],[NumPredictors]],0)</f>
        <v>1</v>
      </c>
      <c r="AU19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3" s="2">
        <f>1-(Table1[[#This Row],[P_2gram]]+Table1[[#This Row],[P_order]]+Table1[[#This Row],[P_se]])</f>
        <v>0</v>
      </c>
    </row>
    <row r="1934" spans="1:48" x14ac:dyDescent="0.25">
      <c r="A1934">
        <v>33</v>
      </c>
      <c r="B1934" t="s">
        <v>645</v>
      </c>
      <c r="C1934" t="s">
        <v>190</v>
      </c>
      <c r="D1934" s="26" t="s">
        <v>1510</v>
      </c>
      <c r="E1934">
        <v>4000</v>
      </c>
      <c r="F19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34" t="s">
        <v>450</v>
      </c>
      <c r="H1934" s="3">
        <v>1</v>
      </c>
      <c r="I1934" s="1">
        <v>42784.565972222219</v>
      </c>
      <c r="J1934" t="s">
        <v>449</v>
      </c>
      <c r="K1934" t="s">
        <v>11</v>
      </c>
      <c r="L1934" t="str">
        <f>SUBSTITUTE(SUBSTITUTE(Table1[[#This Row],[PredictorSetsOrig]],"task","act"),"startend","se")</f>
        <v>2gram,order</v>
      </c>
      <c r="M1934" s="14" t="s">
        <v>438</v>
      </c>
      <c r="N1934" s="3">
        <v>5</v>
      </c>
      <c r="O1934" s="3">
        <f>IF(Table1[[#This Row],[Algorithm]]="None",0,IF(Table1[[#This Row],[NumPredictors]]&lt;=5,5,IF(Table1[[#This Row],[NumPredictors]]&lt;=10,10,IF(Table1[[#This Row],[NumPredictors]]&lt;=30,30,50))))</f>
        <v>5</v>
      </c>
      <c r="P1934" s="2">
        <v>0.71299999999999997</v>
      </c>
      <c r="Q1934" s="2">
        <v>0.71733333300000002</v>
      </c>
      <c r="R1934">
        <v>0.77</v>
      </c>
      <c r="S1934">
        <v>3.5</v>
      </c>
      <c r="T1934">
        <v>1.56</v>
      </c>
      <c r="U1934" s="3">
        <v>1.3317459920000001</v>
      </c>
      <c r="V1934" s="17">
        <v>7.30761563701172</v>
      </c>
      <c r="W1934" s="22">
        <f>IFERROR(Table1[[#This Row],[MutualInformation]]/Table1[[#This Row],[MutualInformationPotential]],0)</f>
        <v>0.18224083725133999</v>
      </c>
      <c r="X1934" s="3">
        <v>9.2529728672166897E-2</v>
      </c>
      <c r="Y1934" s="3">
        <v>0.62240735263359004</v>
      </c>
      <c r="Z1934" s="3">
        <f>IFERROR(Table1[[#This Row],[MutualInformationVsOutcome]]/Table1[[#This Row],[MutualInformationVsOutcomePotential]],0)</f>
        <v>0.14866426028009821</v>
      </c>
      <c r="AA1934">
        <v>259</v>
      </c>
      <c r="AB1934">
        <v>454</v>
      </c>
      <c r="AC1934">
        <v>182</v>
      </c>
      <c r="AD1934">
        <v>105</v>
      </c>
      <c r="AE1934" s="3" t="s">
        <v>473</v>
      </c>
      <c r="AF19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934" s="17" t="str">
        <f>RIGHT(Table1[[#This Row],[AlgorithmFunc]],LEN(Table1[[#This Row],[AlgorithmFunc]])-16)</f>
        <v>MRMR</v>
      </c>
      <c r="AH1934" s="3">
        <f>Table1[[#This Row],['# CM TP]]+Table1[[#This Row],['# CM TN]]</f>
        <v>713</v>
      </c>
      <c r="AI1934" s="3">
        <f>Table1[[#This Row],['# CM FP]]+Table1[[#This Row],['# CM FN]]</f>
        <v>287</v>
      </c>
      <c r="AJ1934" s="3">
        <f>Table1[[#This Row],['# CM TP]]+Table1[[#This Row],['# CM FP]]</f>
        <v>441</v>
      </c>
      <c r="AK1934" s="3">
        <f>Table1[[#This Row],['# CM TN]]+Table1[[#This Row],['# CM FN]]</f>
        <v>559</v>
      </c>
      <c r="AL1934" s="3">
        <f>Table1[[#This Row],[GT_T]]+Table1[[#This Row],[GT_F]]</f>
        <v>1000</v>
      </c>
      <c r="AM1934" s="3">
        <f>IFERROR((Table1[[#This Row],['# CM TP]]+Table1[[#This Row],['# CM TN]])/Table1[[#This Row],[GT_TOT]], 0)</f>
        <v>0.71299999999999997</v>
      </c>
      <c r="AN1934" s="3">
        <f>IFERROR(((Table1[[#This Row],[GT_T]]*Table1[[#This Row],[GT_ML_P]]/Table1[[#This Row],[GT_TOT]])+(Table1[[#This Row],[GT_F]]*Table1[[#This Row],[GT_ML_N]]/Table1[[#This Row],[GT_TOT]]))/Table1[[#This Row],[GT_TOT]],0)</f>
        <v>0.47486600000000001</v>
      </c>
      <c r="AO1934" s="3">
        <f>(Table1[[#This Row],[OBS_ACC]]-Table1[[#This Row],[EXP_ACC]])/(1-Table1[[#This Row],[EXP_ACC]])</f>
        <v>0.45347282788773907</v>
      </c>
      <c r="AP1934" s="3">
        <f>Table1[[#This Row],['# CM TP]]+Table1[[#This Row],['# CM FN]]</f>
        <v>364</v>
      </c>
      <c r="AQ1934" s="3">
        <f>Table1[[#This Row],['# CM TN]]+Table1[[#This Row],['# CM FP]]</f>
        <v>636</v>
      </c>
      <c r="AR1934" s="2">
        <f>IFERROR(Table1[[#This Row],[NUM_T]]/(Table1[[#This Row],[NUM_T]]+Table1[[#This Row],[NUM_F]]),0)</f>
        <v>0.36399999999999999</v>
      </c>
      <c r="AS1934" s="2">
        <f>IFERROR(((LEN(Table1[[#This Row],[Predictors]])-LEN(SUBSTITUTE(Table1[[#This Row],[Predictors]],"_","")))/Table1[[#This Row],[NumPredictors]])-Table1[[#This Row],[P_se]],0)</f>
        <v>0.2</v>
      </c>
      <c r="AT1934" s="2">
        <f>IFERROR((LEN(Table1[[#This Row],[Predictors]])-LEN(SUBSTITUTE(Table1[[#This Row],[Predictors]],".","")))/Table1[[#This Row],[NumPredictors]],0)</f>
        <v>0.8</v>
      </c>
      <c r="AU19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4" s="2">
        <f>1-(Table1[[#This Row],[P_2gram]]+Table1[[#This Row],[P_order]]+Table1[[#This Row],[P_se]])</f>
        <v>0</v>
      </c>
    </row>
    <row r="1935" spans="1:48" x14ac:dyDescent="0.25">
      <c r="A1935">
        <v>62</v>
      </c>
      <c r="B1935" t="s">
        <v>645</v>
      </c>
      <c r="C1935" t="s">
        <v>190</v>
      </c>
      <c r="D1935" s="26" t="s">
        <v>1510</v>
      </c>
      <c r="E1935">
        <v>4000</v>
      </c>
      <c r="F19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35" t="s">
        <v>681</v>
      </c>
      <c r="H1935" s="3">
        <v>1</v>
      </c>
      <c r="I1935" s="1">
        <v>42795.469768518517</v>
      </c>
      <c r="J1935" s="3" t="s">
        <v>51</v>
      </c>
      <c r="K1935" s="1" t="s">
        <v>11</v>
      </c>
      <c r="L1935" t="str">
        <f>SUBSTITUTE(SUBSTITUTE(Table1[[#This Row],[PredictorSetsOrig]],"task","act"),"startend","se")</f>
        <v>act,2gram,order</v>
      </c>
      <c r="M1935" s="14" t="s">
        <v>24</v>
      </c>
      <c r="N1935" s="3">
        <v>5</v>
      </c>
      <c r="O1935" s="3">
        <f>IF(Table1[[#This Row],[Algorithm]]="None",0,IF(Table1[[#This Row],[NumPredictors]]&lt;=5,5,IF(Table1[[#This Row],[NumPredictors]]&lt;=10,10,IF(Table1[[#This Row],[NumPredictors]]&lt;=30,30,50))))</f>
        <v>5</v>
      </c>
      <c r="P1935" s="2">
        <v>0.71299999999999997</v>
      </c>
      <c r="Q1935" s="2">
        <v>0.71899999999999997</v>
      </c>
      <c r="R1935">
        <v>8.25</v>
      </c>
      <c r="S1935">
        <v>3.15999999999985</v>
      </c>
      <c r="T1935">
        <v>1.5099999999984</v>
      </c>
      <c r="U1935" s="3">
        <v>1.2506397518221799</v>
      </c>
      <c r="V1935" s="17">
        <v>7.30761563701172</v>
      </c>
      <c r="W1935" s="22">
        <f>IFERROR(Table1[[#This Row],[MutualInformation]]/Table1[[#This Row],[MutualInformationPotential]],0)</f>
        <v>0.17114197214860633</v>
      </c>
      <c r="X1935" s="3">
        <v>9.8271166839783305E-2</v>
      </c>
      <c r="Y1935" s="3">
        <v>0.62240735263359004</v>
      </c>
      <c r="Z1935" s="3">
        <f>IFERROR(Table1[[#This Row],[MutualInformationVsOutcome]]/Table1[[#This Row],[MutualInformationVsOutcomePotential]],0)</f>
        <v>0.15788882702617324</v>
      </c>
      <c r="AA1935">
        <v>94</v>
      </c>
      <c r="AB1935">
        <v>619</v>
      </c>
      <c r="AC1935">
        <v>17</v>
      </c>
      <c r="AD1935">
        <v>270</v>
      </c>
      <c r="AE1935" s="3" t="s">
        <v>271</v>
      </c>
      <c r="AF19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35" s="17" t="str">
        <f>RIGHT(Table1[[#This Row],[AlgorithmFunc]],LEN(Table1[[#This Row],[AlgorithmFunc]])-16)</f>
        <v>ClusterImportance</v>
      </c>
      <c r="AH1935" s="3">
        <f>Table1[[#This Row],['# CM TP]]+Table1[[#This Row],['# CM TN]]</f>
        <v>713</v>
      </c>
      <c r="AI1935" s="3">
        <f>Table1[[#This Row],['# CM FP]]+Table1[[#This Row],['# CM FN]]</f>
        <v>287</v>
      </c>
      <c r="AJ1935" s="3">
        <f>Table1[[#This Row],['# CM TP]]+Table1[[#This Row],['# CM FP]]</f>
        <v>111</v>
      </c>
      <c r="AK1935" s="3">
        <f>Table1[[#This Row],['# CM TN]]+Table1[[#This Row],['# CM FN]]</f>
        <v>889</v>
      </c>
      <c r="AL1935" s="3">
        <f>Table1[[#This Row],[GT_T]]+Table1[[#This Row],[GT_F]]</f>
        <v>1000</v>
      </c>
      <c r="AM1935" s="3">
        <f>IFERROR((Table1[[#This Row],['# CM TP]]+Table1[[#This Row],['# CM TN]])/Table1[[#This Row],[GT_TOT]], 0)</f>
        <v>0.71299999999999997</v>
      </c>
      <c r="AN1935" s="3">
        <f>IFERROR(((Table1[[#This Row],[GT_T]]*Table1[[#This Row],[GT_ML_P]]/Table1[[#This Row],[GT_TOT]])+(Table1[[#This Row],[GT_F]]*Table1[[#This Row],[GT_ML_N]]/Table1[[#This Row],[GT_TOT]]))/Table1[[#This Row],[GT_TOT]],0)</f>
        <v>0.33428600000000003</v>
      </c>
      <c r="AO1935" s="3">
        <f>(Table1[[#This Row],[OBS_ACC]]-Table1[[#This Row],[EXP_ACC]])/(1-Table1[[#This Row],[EXP_ACC]])</f>
        <v>0.56888393514331981</v>
      </c>
      <c r="AP1935" s="3">
        <f>Table1[[#This Row],['# CM TP]]+Table1[[#This Row],['# CM FN]]</f>
        <v>364</v>
      </c>
      <c r="AQ1935" s="3">
        <f>Table1[[#This Row],['# CM TN]]+Table1[[#This Row],['# CM FP]]</f>
        <v>636</v>
      </c>
      <c r="AR1935" s="2">
        <f>IFERROR(Table1[[#This Row],[NUM_T]]/(Table1[[#This Row],[NUM_T]]+Table1[[#This Row],[NUM_F]]),0)</f>
        <v>0.36399999999999999</v>
      </c>
      <c r="AS1935" s="2">
        <f>IFERROR(((LEN(Table1[[#This Row],[Predictors]])-LEN(SUBSTITUTE(Table1[[#This Row],[Predictors]],"_","")))/Table1[[#This Row],[NumPredictors]])-Table1[[#This Row],[P_se]],0)</f>
        <v>0.2</v>
      </c>
      <c r="AT1935" s="2">
        <f>IFERROR((LEN(Table1[[#This Row],[Predictors]])-LEN(SUBSTITUTE(Table1[[#This Row],[Predictors]],".","")))/Table1[[#This Row],[NumPredictors]],0)</f>
        <v>0.8</v>
      </c>
      <c r="AU19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5" s="2">
        <f>1-(Table1[[#This Row],[P_2gram]]+Table1[[#This Row],[P_order]]+Table1[[#This Row],[P_se]])</f>
        <v>0</v>
      </c>
    </row>
    <row r="1936" spans="1:48" x14ac:dyDescent="0.25">
      <c r="A1936">
        <v>34</v>
      </c>
      <c r="B1936" t="s">
        <v>645</v>
      </c>
      <c r="C1936" t="s">
        <v>190</v>
      </c>
      <c r="D1936" s="26" t="s">
        <v>1510</v>
      </c>
      <c r="E1936">
        <v>4000</v>
      </c>
      <c r="F19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36" t="s">
        <v>681</v>
      </c>
      <c r="H1936" s="3">
        <v>1</v>
      </c>
      <c r="I1936" s="1">
        <v>42795.358553240738</v>
      </c>
      <c r="J1936" s="3" t="s">
        <v>85</v>
      </c>
      <c r="K1936" s="1" t="s">
        <v>11</v>
      </c>
      <c r="L1936" t="str">
        <f>SUBSTITUTE(SUBSTITUTE(Table1[[#This Row],[PredictorSetsOrig]],"task","act"),"startend","se")</f>
        <v>act</v>
      </c>
      <c r="M1936" s="14" t="s">
        <v>12</v>
      </c>
      <c r="N1936" s="3">
        <v>5</v>
      </c>
      <c r="O1936" s="3">
        <f>IF(Table1[[#This Row],[Algorithm]]="None",0,IF(Table1[[#This Row],[NumPredictors]]&lt;=5,5,IF(Table1[[#This Row],[NumPredictors]]&lt;=10,10,IF(Table1[[#This Row],[NumPredictors]]&lt;=30,30,50))))</f>
        <v>5</v>
      </c>
      <c r="P1936" s="2">
        <v>0.71299999999999997</v>
      </c>
      <c r="Q1936" s="2">
        <v>0.72399999999999998</v>
      </c>
      <c r="R1936">
        <v>0.140000000000327</v>
      </c>
      <c r="S1936">
        <v>3.4499999999998199</v>
      </c>
      <c r="T1936">
        <v>5.9999999999490697E-2</v>
      </c>
      <c r="U1936" s="3">
        <v>1.1514013696525101</v>
      </c>
      <c r="V1936" s="17">
        <v>6.6527099250221697</v>
      </c>
      <c r="W1936" s="22">
        <f>IFERROR(Table1[[#This Row],[MutualInformation]]/Table1[[#This Row],[MutualInformationPotential]],0)</f>
        <v>0.17307253474585743</v>
      </c>
      <c r="X1936" s="3">
        <v>8.2200475768330797E-2</v>
      </c>
      <c r="Y1936" s="3">
        <v>0.58010195672617004</v>
      </c>
      <c r="Z1936" s="3">
        <f>IFERROR(Table1[[#This Row],[MutualInformationVsOutcome]]/Table1[[#This Row],[MutualInformationVsOutcomePotential]],0)</f>
        <v>0.14170004912969553</v>
      </c>
      <c r="AA1936">
        <v>117</v>
      </c>
      <c r="AB1936">
        <v>596</v>
      </c>
      <c r="AC1936">
        <v>40</v>
      </c>
      <c r="AD1936">
        <v>247</v>
      </c>
      <c r="AE1936" s="3" t="s">
        <v>273</v>
      </c>
      <c r="AF19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936" s="17" t="str">
        <f>RIGHT(Table1[[#This Row],[AlgorithmFunc]],LEN(Table1[[#This Row],[AlgorithmFunc]])-16)</f>
        <v>Blanket</v>
      </c>
      <c r="AH1936" s="3">
        <f>Table1[[#This Row],['# CM TP]]+Table1[[#This Row],['# CM TN]]</f>
        <v>713</v>
      </c>
      <c r="AI1936" s="3">
        <f>Table1[[#This Row],['# CM FP]]+Table1[[#This Row],['# CM FN]]</f>
        <v>287</v>
      </c>
      <c r="AJ1936" s="3">
        <f>Table1[[#This Row],['# CM TP]]+Table1[[#This Row],['# CM FP]]</f>
        <v>157</v>
      </c>
      <c r="AK1936" s="3">
        <f>Table1[[#This Row],['# CM TN]]+Table1[[#This Row],['# CM FN]]</f>
        <v>843</v>
      </c>
      <c r="AL1936" s="3">
        <f>Table1[[#This Row],[GT_T]]+Table1[[#This Row],[GT_F]]</f>
        <v>1000</v>
      </c>
      <c r="AM1936" s="3">
        <f>IFERROR((Table1[[#This Row],['# CM TP]]+Table1[[#This Row],['# CM TN]])/Table1[[#This Row],[GT_TOT]], 0)</f>
        <v>0.71299999999999997</v>
      </c>
      <c r="AN1936" s="3">
        <f>IFERROR(((Table1[[#This Row],[GT_T]]*Table1[[#This Row],[GT_ML_P]]/Table1[[#This Row],[GT_TOT]])+(Table1[[#This Row],[GT_F]]*Table1[[#This Row],[GT_ML_N]]/Table1[[#This Row],[GT_TOT]]))/Table1[[#This Row],[GT_TOT]],0)</f>
        <v>0.35388200000000003</v>
      </c>
      <c r="AO1936" s="3">
        <f>(Table1[[#This Row],[OBS_ACC]]-Table1[[#This Row],[EXP_ACC]])/(1-Table1[[#This Row],[EXP_ACC]])</f>
        <v>0.55580869129168353</v>
      </c>
      <c r="AP1936" s="3">
        <f>Table1[[#This Row],['# CM TP]]+Table1[[#This Row],['# CM FN]]</f>
        <v>364</v>
      </c>
      <c r="AQ1936" s="3">
        <f>Table1[[#This Row],['# CM TN]]+Table1[[#This Row],['# CM FP]]</f>
        <v>636</v>
      </c>
      <c r="AR1936" s="2">
        <f>IFERROR(Table1[[#This Row],[NUM_T]]/(Table1[[#This Row],[NUM_T]]+Table1[[#This Row],[NUM_F]]),0)</f>
        <v>0.36399999999999999</v>
      </c>
      <c r="AS1936" s="2">
        <f>IFERROR(((LEN(Table1[[#This Row],[Predictors]])-LEN(SUBSTITUTE(Table1[[#This Row],[Predictors]],"_","")))/Table1[[#This Row],[NumPredictors]])-Table1[[#This Row],[P_se]],0)</f>
        <v>0</v>
      </c>
      <c r="AT1936" s="2">
        <f>IFERROR((LEN(Table1[[#This Row],[Predictors]])-LEN(SUBSTITUTE(Table1[[#This Row],[Predictors]],".","")))/Table1[[#This Row],[NumPredictors]],0)</f>
        <v>0</v>
      </c>
      <c r="AU19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6" s="2">
        <f>1-(Table1[[#This Row],[P_2gram]]+Table1[[#This Row],[P_order]]+Table1[[#This Row],[P_se]])</f>
        <v>1</v>
      </c>
    </row>
    <row r="1937" spans="1:48" x14ac:dyDescent="0.25">
      <c r="A1937">
        <v>35</v>
      </c>
      <c r="B1937" t="s">
        <v>645</v>
      </c>
      <c r="C1937" t="s">
        <v>190</v>
      </c>
      <c r="D1937" s="26" t="s">
        <v>1510</v>
      </c>
      <c r="E1937">
        <v>4000</v>
      </c>
      <c r="F19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37" t="s">
        <v>681</v>
      </c>
      <c r="H1937" s="3">
        <v>1</v>
      </c>
      <c r="I1937" s="1">
        <v>42795.358599537038</v>
      </c>
      <c r="J1937" s="3" t="s">
        <v>85</v>
      </c>
      <c r="K1937" s="1" t="s">
        <v>11</v>
      </c>
      <c r="L1937" t="str">
        <f>SUBSTITUTE(SUBSTITUTE(Table1[[#This Row],[PredictorSetsOrig]],"task","act"),"startend","se")</f>
        <v>act,se</v>
      </c>
      <c r="M1937" s="14" t="s">
        <v>14</v>
      </c>
      <c r="N1937" s="3">
        <v>5</v>
      </c>
      <c r="O1937" s="3">
        <f>IF(Table1[[#This Row],[Algorithm]]="None",0,IF(Table1[[#This Row],[NumPredictors]]&lt;=5,5,IF(Table1[[#This Row],[NumPredictors]]&lt;=10,10,IF(Table1[[#This Row],[NumPredictors]]&lt;=30,30,50))))</f>
        <v>5</v>
      </c>
      <c r="P1937" s="2">
        <v>0.71299999999999997</v>
      </c>
      <c r="Q1937" s="2">
        <v>0.72399999999999998</v>
      </c>
      <c r="R1937">
        <v>0.17000000000007301</v>
      </c>
      <c r="S1937">
        <v>3.4399999999995998</v>
      </c>
      <c r="T1937">
        <v>0.10000000000036401</v>
      </c>
      <c r="U1937" s="3">
        <v>1.1514013696525101</v>
      </c>
      <c r="V1937" s="17">
        <v>6.9605890807084903</v>
      </c>
      <c r="W1937" s="22">
        <f>IFERROR(Table1[[#This Row],[MutualInformation]]/Table1[[#This Row],[MutualInformationPotential]],0)</f>
        <v>0.16541723068291134</v>
      </c>
      <c r="X1937" s="3">
        <v>8.2200475768330797E-2</v>
      </c>
      <c r="Y1937" s="3">
        <v>0.59421769618333597</v>
      </c>
      <c r="Z1937" s="3">
        <f>IFERROR(Table1[[#This Row],[MutualInformationVsOutcome]]/Table1[[#This Row],[MutualInformationVsOutcomePotential]],0)</f>
        <v>0.13833394107295183</v>
      </c>
      <c r="AA1937">
        <v>117</v>
      </c>
      <c r="AB1937">
        <v>596</v>
      </c>
      <c r="AC1937">
        <v>40</v>
      </c>
      <c r="AD1937">
        <v>247</v>
      </c>
      <c r="AE1937" s="3" t="s">
        <v>273</v>
      </c>
      <c r="AF19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937" s="17" t="str">
        <f>RIGHT(Table1[[#This Row],[AlgorithmFunc]],LEN(Table1[[#This Row],[AlgorithmFunc]])-16)</f>
        <v>Blanket</v>
      </c>
      <c r="AH1937" s="3">
        <f>Table1[[#This Row],['# CM TP]]+Table1[[#This Row],['# CM TN]]</f>
        <v>713</v>
      </c>
      <c r="AI1937" s="3">
        <f>Table1[[#This Row],['# CM FP]]+Table1[[#This Row],['# CM FN]]</f>
        <v>287</v>
      </c>
      <c r="AJ1937" s="3">
        <f>Table1[[#This Row],['# CM TP]]+Table1[[#This Row],['# CM FP]]</f>
        <v>157</v>
      </c>
      <c r="AK1937" s="3">
        <f>Table1[[#This Row],['# CM TN]]+Table1[[#This Row],['# CM FN]]</f>
        <v>843</v>
      </c>
      <c r="AL1937" s="3">
        <f>Table1[[#This Row],[GT_T]]+Table1[[#This Row],[GT_F]]</f>
        <v>1000</v>
      </c>
      <c r="AM1937" s="3">
        <f>IFERROR((Table1[[#This Row],['# CM TP]]+Table1[[#This Row],['# CM TN]])/Table1[[#This Row],[GT_TOT]], 0)</f>
        <v>0.71299999999999997</v>
      </c>
      <c r="AN1937" s="3">
        <f>IFERROR(((Table1[[#This Row],[GT_T]]*Table1[[#This Row],[GT_ML_P]]/Table1[[#This Row],[GT_TOT]])+(Table1[[#This Row],[GT_F]]*Table1[[#This Row],[GT_ML_N]]/Table1[[#This Row],[GT_TOT]]))/Table1[[#This Row],[GT_TOT]],0)</f>
        <v>0.35388200000000003</v>
      </c>
      <c r="AO1937" s="3">
        <f>(Table1[[#This Row],[OBS_ACC]]-Table1[[#This Row],[EXP_ACC]])/(1-Table1[[#This Row],[EXP_ACC]])</f>
        <v>0.55580869129168353</v>
      </c>
      <c r="AP1937" s="3">
        <f>Table1[[#This Row],['# CM TP]]+Table1[[#This Row],['# CM FN]]</f>
        <v>364</v>
      </c>
      <c r="AQ1937" s="3">
        <f>Table1[[#This Row],['# CM TN]]+Table1[[#This Row],['# CM FP]]</f>
        <v>636</v>
      </c>
      <c r="AR1937" s="2">
        <f>IFERROR(Table1[[#This Row],[NUM_T]]/(Table1[[#This Row],[NUM_T]]+Table1[[#This Row],[NUM_F]]),0)</f>
        <v>0.36399999999999999</v>
      </c>
      <c r="AS1937" s="2">
        <f>IFERROR(((LEN(Table1[[#This Row],[Predictors]])-LEN(SUBSTITUTE(Table1[[#This Row],[Predictors]],"_","")))/Table1[[#This Row],[NumPredictors]])-Table1[[#This Row],[P_se]],0)</f>
        <v>0</v>
      </c>
      <c r="AT1937" s="2">
        <f>IFERROR((LEN(Table1[[#This Row],[Predictors]])-LEN(SUBSTITUTE(Table1[[#This Row],[Predictors]],".","")))/Table1[[#This Row],[NumPredictors]],0)</f>
        <v>0</v>
      </c>
      <c r="AU19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7" s="2">
        <f>1-(Table1[[#This Row],[P_2gram]]+Table1[[#This Row],[P_order]]+Table1[[#This Row],[P_se]])</f>
        <v>1</v>
      </c>
    </row>
    <row r="1938" spans="1:48" x14ac:dyDescent="0.25">
      <c r="A1938" s="11">
        <v>27</v>
      </c>
      <c r="B1938" s="11" t="s">
        <v>645</v>
      </c>
      <c r="C1938" s="11" t="s">
        <v>190</v>
      </c>
      <c r="D1938" s="26" t="s">
        <v>1510</v>
      </c>
      <c r="E1938" s="11">
        <v>4000</v>
      </c>
      <c r="F19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38" s="11" t="s">
        <v>878</v>
      </c>
      <c r="H1938" s="16">
        <v>2</v>
      </c>
      <c r="I1938" s="19">
        <v>42798.704189814816</v>
      </c>
      <c r="J1938" s="11" t="s">
        <v>405</v>
      </c>
      <c r="K1938" s="19" t="s">
        <v>11</v>
      </c>
      <c r="L1938" t="str">
        <f>SUBSTITUTE(SUBSTITUTE(Table1[[#This Row],[PredictorSetsOrig]],"task","act"),"startend","se")</f>
        <v>act,se,2gram,order</v>
      </c>
      <c r="M1938" s="5" t="s">
        <v>20</v>
      </c>
      <c r="N1938" s="16">
        <v>30</v>
      </c>
      <c r="O1938" s="16">
        <f>IF(Table1[[#This Row],[Algorithm]]="None",0,IF(Table1[[#This Row],[NumPredictors]]&lt;=5,5,IF(Table1[[#This Row],[NumPredictors]]&lt;=10,10,IF(Table1[[#This Row],[NumPredictors]]&lt;=30,30,50))))</f>
        <v>30</v>
      </c>
      <c r="P1938" s="21">
        <v>0.71250000000000002</v>
      </c>
      <c r="Q1938" s="21">
        <v>0.71766666666666701</v>
      </c>
      <c r="R1938" s="16">
        <v>0.42999999999994998</v>
      </c>
      <c r="S1938" s="16">
        <v>6.13</v>
      </c>
      <c r="T1938" s="16">
        <v>1.73000000000002</v>
      </c>
      <c r="U1938" s="16">
        <v>1.7495162633124599</v>
      </c>
      <c r="V1938" s="17">
        <v>7.30761563701172</v>
      </c>
      <c r="W1938" s="7">
        <f>IFERROR(Table1[[#This Row],[MutualInformation]]/Table1[[#This Row],[MutualInformationPotential]],0)</f>
        <v>0.23941000050022937</v>
      </c>
      <c r="X1938" s="16">
        <v>8.3782116851679703E-2</v>
      </c>
      <c r="Y1938" s="3">
        <v>0.62240735263359004</v>
      </c>
      <c r="Z1938" s="16">
        <f>IFERROR(Table1[[#This Row],[MutualInformationVsOutcome]]/Table1[[#This Row],[MutualInformationVsOutcomePotential]],0)</f>
        <v>0.13460978006955207</v>
      </c>
      <c r="AA1938" s="16">
        <v>116</v>
      </c>
      <c r="AB1938" s="16">
        <v>588</v>
      </c>
      <c r="AC1938" s="16">
        <v>43</v>
      </c>
      <c r="AD1938" s="16">
        <v>253</v>
      </c>
      <c r="AE1938" s="16" t="s">
        <v>844</v>
      </c>
      <c r="AF19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938" s="5" t="str">
        <f>RIGHT(Table1[[#This Row],[AlgorithmFunc]],LEN(Table1[[#This Row],[AlgorithmFunc]])-16)</f>
        <v>Random</v>
      </c>
      <c r="AH1938" s="16">
        <f>Table1[[#This Row],['# CM TP]]+Table1[[#This Row],['# CM TN]]</f>
        <v>704</v>
      </c>
      <c r="AI1938" s="16">
        <f>Table1[[#This Row],['# CM FP]]+Table1[[#This Row],['# CM FN]]</f>
        <v>296</v>
      </c>
      <c r="AJ1938" s="16">
        <f>Table1[[#This Row],['# CM TP]]+Table1[[#This Row],['# CM FP]]</f>
        <v>159</v>
      </c>
      <c r="AK1938" s="16">
        <f>Table1[[#This Row],['# CM TN]]+Table1[[#This Row],['# CM FN]]</f>
        <v>841</v>
      </c>
      <c r="AL1938" s="16">
        <f>Table1[[#This Row],[GT_T]]+Table1[[#This Row],[GT_F]]</f>
        <v>1000</v>
      </c>
      <c r="AM1938" s="16">
        <f>IFERROR((Table1[[#This Row],['# CM TP]]+Table1[[#This Row],['# CM TN]])/Table1[[#This Row],[GT_TOT]], 0)</f>
        <v>0.70399999999999996</v>
      </c>
      <c r="AN1938" s="16">
        <f>IFERROR(((Table1[[#This Row],[GT_T]]*Table1[[#This Row],[GT_ML_P]]/Table1[[#This Row],[GT_TOT]])+(Table1[[#This Row],[GT_F]]*Table1[[#This Row],[GT_ML_N]]/Table1[[#This Row],[GT_TOT]]))/Table1[[#This Row],[GT_TOT]],0)</f>
        <v>0.36087200000000003</v>
      </c>
      <c r="AO1938" s="16">
        <f>(Table1[[#This Row],[OBS_ACC]]-Table1[[#This Row],[EXP_ACC]])/(1-Table1[[#This Row],[EXP_ACC]])</f>
        <v>0.53686898399068728</v>
      </c>
      <c r="AP1938" s="16">
        <f>Table1[[#This Row],['# CM TP]]+Table1[[#This Row],['# CM FN]]</f>
        <v>369</v>
      </c>
      <c r="AQ1938" s="16">
        <f>Table1[[#This Row],['# CM TN]]+Table1[[#This Row],['# CM FP]]</f>
        <v>631</v>
      </c>
      <c r="AR1938" s="21">
        <f>IFERROR(Table1[[#This Row],[NUM_T]]/(Table1[[#This Row],[NUM_T]]+Table1[[#This Row],[NUM_F]]),0)</f>
        <v>0.36899999999999999</v>
      </c>
      <c r="AS1938" s="21">
        <f>IFERROR(((LEN(Table1[[#This Row],[Predictors]])-LEN(SUBSTITUTE(Table1[[#This Row],[Predictors]],"_","")))/Table1[[#This Row],[NumPredictors]])-Table1[[#This Row],[P_se]],0)</f>
        <v>0.46666666666666667</v>
      </c>
      <c r="AT1938" s="21">
        <f>IFERROR((LEN(Table1[[#This Row],[Predictors]])-LEN(SUBSTITUTE(Table1[[#This Row],[Predictors]],".","")))/Table1[[#This Row],[NumPredictors]],0)</f>
        <v>0.5</v>
      </c>
      <c r="AU1938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8" s="21">
        <f>1-(Table1[[#This Row],[P_2gram]]+Table1[[#This Row],[P_order]]+Table1[[#This Row],[P_se]])</f>
        <v>3.3333333333333326E-2</v>
      </c>
    </row>
    <row r="1939" spans="1:48" x14ac:dyDescent="0.25">
      <c r="A1939">
        <v>7</v>
      </c>
      <c r="B1939" t="s">
        <v>645</v>
      </c>
      <c r="C1939" t="s">
        <v>190</v>
      </c>
      <c r="D1939" s="26" t="s">
        <v>1510</v>
      </c>
      <c r="E1939">
        <v>4000</v>
      </c>
      <c r="F19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39" t="s">
        <v>1070</v>
      </c>
      <c r="H1939" s="3">
        <v>1</v>
      </c>
      <c r="I1939" s="1">
        <v>43118.809189814812</v>
      </c>
      <c r="J1939" t="s">
        <v>982</v>
      </c>
      <c r="K1939" t="s">
        <v>11</v>
      </c>
      <c r="L1939" t="str">
        <f>SUBSTITUTE(SUBSTITUTE(Table1[[#This Row],[PredictorSetsOrig]],"task","act"),"startend","se")</f>
        <v>act,2gram,order</v>
      </c>
      <c r="M1939" s="32" t="s">
        <v>24</v>
      </c>
      <c r="N1939" s="3">
        <v>10</v>
      </c>
      <c r="O1939" s="3">
        <f>IF(Table1[[#This Row],[Algorithm]]="None",0,IF(Table1[[#This Row],[NumPredictors]]&lt;=5,5,IF(Table1[[#This Row],[NumPredictors]]&lt;=10,10,IF(Table1[[#This Row],[NumPredictors]]&lt;=30,30,50))))</f>
        <v>10</v>
      </c>
      <c r="P1939" s="2">
        <v>0.71199999999999997</v>
      </c>
      <c r="Q1939" s="2">
        <v>0.70499999999999996</v>
      </c>
      <c r="R1939">
        <v>2.2200000000000299</v>
      </c>
      <c r="S1939">
        <v>3.75</v>
      </c>
      <c r="T1939">
        <v>1.69</v>
      </c>
      <c r="U1939" s="3">
        <v>0.78590397093877895</v>
      </c>
      <c r="V1939" s="17">
        <v>7.30761563701172</v>
      </c>
      <c r="W1939" s="22">
        <f>IFERROR(Table1[[#This Row],[MutualInformation]]/Table1[[#This Row],[MutualInformationPotential]],0)</f>
        <v>0.10754588226538912</v>
      </c>
      <c r="X1939" s="3">
        <v>6.1175444434648597E-2</v>
      </c>
      <c r="Y1939" s="27">
        <v>0.62240735263359004</v>
      </c>
      <c r="Z1939" s="3">
        <f>IFERROR(Table1[[#This Row],[MutualInformationVsOutcome]]/Table1[[#This Row],[MutualInformationVsOutcomePotential]],0)</f>
        <v>9.8288434697625521E-2</v>
      </c>
      <c r="AA1939">
        <v>112</v>
      </c>
      <c r="AB1939">
        <v>600</v>
      </c>
      <c r="AC1939">
        <v>36</v>
      </c>
      <c r="AD1939">
        <v>252</v>
      </c>
      <c r="AE1939" s="3" t="s">
        <v>1163</v>
      </c>
      <c r="AF19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939" s="17" t="str">
        <f>RIGHT(Table1[[#This Row],[AlgorithmFunc]],LEN(Table1[[#This Row],[AlgorithmFunc]])-16)</f>
        <v>Fisher</v>
      </c>
      <c r="AH1939" s="3">
        <f>Table1[[#This Row],['# CM TP]]+Table1[[#This Row],['# CM TN]]</f>
        <v>712</v>
      </c>
      <c r="AI1939" s="3">
        <f>Table1[[#This Row],['# CM FP]]+Table1[[#This Row],['# CM FN]]</f>
        <v>288</v>
      </c>
      <c r="AJ1939" s="3">
        <f>Table1[[#This Row],['# CM TP]]+Table1[[#This Row],['# CM FP]]</f>
        <v>148</v>
      </c>
      <c r="AK1939" s="3">
        <f>Table1[[#This Row],['# CM TN]]+Table1[[#This Row],['# CM FN]]</f>
        <v>852</v>
      </c>
      <c r="AL1939" s="3">
        <f>Table1[[#This Row],[GT_T]]+Table1[[#This Row],[GT_F]]</f>
        <v>1000</v>
      </c>
      <c r="AM1939" s="3">
        <f>IFERROR((Table1[[#This Row],['# CM TP]]+Table1[[#This Row],['# CM TN]])/Table1[[#This Row],[GT_TOT]], 0)</f>
        <v>0.71199999999999997</v>
      </c>
      <c r="AN1939" s="3">
        <f>IFERROR(((Table1[[#This Row],[GT_T]]*Table1[[#This Row],[GT_ML_P]]/Table1[[#This Row],[GT_TOT]])+(Table1[[#This Row],[GT_F]]*Table1[[#This Row],[GT_ML_N]]/Table1[[#This Row],[GT_TOT]]))/Table1[[#This Row],[GT_TOT]],0)</f>
        <v>0.35075200000000001</v>
      </c>
      <c r="AO1939" s="3">
        <f>(Table1[[#This Row],[OBS_ACC]]-Table1[[#This Row],[EXP_ACC]])/(1-Table1[[#This Row],[EXP_ACC]])</f>
        <v>0.5564098772733993</v>
      </c>
      <c r="AP1939" s="3">
        <f>Table1[[#This Row],['# CM TP]]+Table1[[#This Row],['# CM FN]]</f>
        <v>364</v>
      </c>
      <c r="AQ1939" s="3">
        <f>Table1[[#This Row],['# CM TN]]+Table1[[#This Row],['# CM FP]]</f>
        <v>636</v>
      </c>
      <c r="AR1939" s="2">
        <f>IFERROR(Table1[[#This Row],[NUM_T]]/(Table1[[#This Row],[NUM_T]]+Table1[[#This Row],[NUM_F]]),0)</f>
        <v>0.36399999999999999</v>
      </c>
      <c r="AS1939" s="2">
        <f>IFERROR(((LEN(Table1[[#This Row],[Predictors]])-LEN(SUBSTITUTE(Table1[[#This Row],[Predictors]],"_","")))/Table1[[#This Row],[NumPredictors]])-Table1[[#This Row],[P_se]],0)</f>
        <v>0.3</v>
      </c>
      <c r="AT1939" s="2">
        <f>IFERROR((LEN(Table1[[#This Row],[Predictors]])-LEN(SUBSTITUTE(Table1[[#This Row],[Predictors]],".","")))/Table1[[#This Row],[NumPredictors]],0)</f>
        <v>0.7</v>
      </c>
      <c r="AU19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39" s="2">
        <f>1-(Table1[[#This Row],[P_2gram]]+Table1[[#This Row],[P_order]]+Table1[[#This Row],[P_se]])</f>
        <v>0</v>
      </c>
    </row>
    <row r="1940" spans="1:48" x14ac:dyDescent="0.25">
      <c r="A1940">
        <v>31</v>
      </c>
      <c r="B1940" t="s">
        <v>645</v>
      </c>
      <c r="C1940" t="s">
        <v>190</v>
      </c>
      <c r="D1940" s="26" t="s">
        <v>1510</v>
      </c>
      <c r="E1940">
        <v>4000</v>
      </c>
      <c r="F19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40" t="s">
        <v>450</v>
      </c>
      <c r="H1940" s="3">
        <v>1</v>
      </c>
      <c r="I1940" s="1">
        <v>42784.56527777778</v>
      </c>
      <c r="J1940" t="s">
        <v>449</v>
      </c>
      <c r="K1940" t="s">
        <v>11</v>
      </c>
      <c r="L1940" t="str">
        <f>SUBSTITUTE(SUBSTITUTE(Table1[[#This Row],[PredictorSetsOrig]],"task","act"),"startend","se")</f>
        <v>2gram</v>
      </c>
      <c r="M1940" s="14" t="s">
        <v>434</v>
      </c>
      <c r="N1940" s="3">
        <v>5</v>
      </c>
      <c r="O1940" s="3">
        <f>IF(Table1[[#This Row],[Algorithm]]="None",0,IF(Table1[[#This Row],[NumPredictors]]&lt;=5,5,IF(Table1[[#This Row],[NumPredictors]]&lt;=10,10,IF(Table1[[#This Row],[NumPredictors]]&lt;=30,30,50))))</f>
        <v>5</v>
      </c>
      <c r="P1940" s="2">
        <v>0.71099999999999997</v>
      </c>
      <c r="Q1940" s="2">
        <v>0.70066666700000002</v>
      </c>
      <c r="R1940">
        <v>0.3</v>
      </c>
      <c r="S1940">
        <v>3.58</v>
      </c>
      <c r="T1940">
        <v>0.62</v>
      </c>
      <c r="U1940" s="3">
        <v>0.72457940300000001</v>
      </c>
      <c r="V1940" s="17">
        <v>7.30761563701172</v>
      </c>
      <c r="W1940" s="22">
        <f>IFERROR(Table1[[#This Row],[MutualInformation]]/Table1[[#This Row],[MutualInformationPotential]],0)</f>
        <v>9.9154011238650752E-2</v>
      </c>
      <c r="X1940" s="3">
        <v>5.0964596332941703E-2</v>
      </c>
      <c r="Y1940" s="3">
        <v>0.62240735263359004</v>
      </c>
      <c r="Z1940" s="3">
        <f>IFERROR(Table1[[#This Row],[MutualInformationVsOutcome]]/Table1[[#This Row],[MutualInformationVsOutcomePotential]],0)</f>
        <v>8.188302422407992E-2</v>
      </c>
      <c r="AA1940">
        <v>122</v>
      </c>
      <c r="AB1940">
        <v>589</v>
      </c>
      <c r="AC1940">
        <v>47</v>
      </c>
      <c r="AD1940">
        <v>242</v>
      </c>
      <c r="AE1940" s="3" t="s">
        <v>471</v>
      </c>
      <c r="AF19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mRMROld</v>
      </c>
      <c r="AG1940" s="17" t="str">
        <f>RIGHT(Table1[[#This Row],[AlgorithmFunc]],LEN(Table1[[#This Row],[AlgorithmFunc]])-16)</f>
        <v>MRMR</v>
      </c>
      <c r="AH1940" s="3">
        <f>Table1[[#This Row],['# CM TP]]+Table1[[#This Row],['# CM TN]]</f>
        <v>711</v>
      </c>
      <c r="AI1940" s="3">
        <f>Table1[[#This Row],['# CM FP]]+Table1[[#This Row],['# CM FN]]</f>
        <v>289</v>
      </c>
      <c r="AJ1940" s="3">
        <f>Table1[[#This Row],['# CM TP]]+Table1[[#This Row],['# CM FP]]</f>
        <v>169</v>
      </c>
      <c r="AK1940" s="3">
        <f>Table1[[#This Row],['# CM TN]]+Table1[[#This Row],['# CM FN]]</f>
        <v>831</v>
      </c>
      <c r="AL1940" s="3">
        <f>Table1[[#This Row],[GT_T]]+Table1[[#This Row],[GT_F]]</f>
        <v>1000</v>
      </c>
      <c r="AM1940" s="3">
        <f>IFERROR((Table1[[#This Row],['# CM TP]]+Table1[[#This Row],['# CM TN]])/Table1[[#This Row],[GT_TOT]], 0)</f>
        <v>0.71099999999999997</v>
      </c>
      <c r="AN1940" s="3">
        <f>IFERROR(((Table1[[#This Row],[GT_T]]*Table1[[#This Row],[GT_ML_P]]/Table1[[#This Row],[GT_TOT]])+(Table1[[#This Row],[GT_F]]*Table1[[#This Row],[GT_ML_N]]/Table1[[#This Row],[GT_TOT]]))/Table1[[#This Row],[GT_TOT]],0)</f>
        <v>0.36031799999999997</v>
      </c>
      <c r="AO1940" s="3">
        <f>(Table1[[#This Row],[OBS_ACC]]-Table1[[#This Row],[EXP_ACC]])/(1-Table1[[#This Row],[EXP_ACC]])</f>
        <v>0.54821301834348934</v>
      </c>
      <c r="AP1940" s="3">
        <f>Table1[[#This Row],['# CM TP]]+Table1[[#This Row],['# CM FN]]</f>
        <v>364</v>
      </c>
      <c r="AQ1940" s="3">
        <f>Table1[[#This Row],['# CM TN]]+Table1[[#This Row],['# CM FP]]</f>
        <v>636</v>
      </c>
      <c r="AR1940" s="2">
        <f>IFERROR(Table1[[#This Row],[NUM_T]]/(Table1[[#This Row],[NUM_T]]+Table1[[#This Row],[NUM_F]]),0)</f>
        <v>0.36399999999999999</v>
      </c>
      <c r="AS1940" s="2">
        <f>IFERROR(((LEN(Table1[[#This Row],[Predictors]])-LEN(SUBSTITUTE(Table1[[#This Row],[Predictors]],"_","")))/Table1[[#This Row],[NumPredictors]])-Table1[[#This Row],[P_se]],0)</f>
        <v>1</v>
      </c>
      <c r="AT1940" s="2">
        <f>IFERROR((LEN(Table1[[#This Row],[Predictors]])-LEN(SUBSTITUTE(Table1[[#This Row],[Predictors]],".","")))/Table1[[#This Row],[NumPredictors]],0)</f>
        <v>0</v>
      </c>
      <c r="AU19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40" s="2">
        <f>1-(Table1[[#This Row],[P_2gram]]+Table1[[#This Row],[P_order]]+Table1[[#This Row],[P_se]])</f>
        <v>0</v>
      </c>
    </row>
    <row r="1941" spans="1:48" x14ac:dyDescent="0.25">
      <c r="A1941">
        <v>4</v>
      </c>
      <c r="B1941" t="s">
        <v>645</v>
      </c>
      <c r="C1941" t="s">
        <v>185</v>
      </c>
      <c r="D1941" t="s">
        <v>1510</v>
      </c>
      <c r="E1941">
        <v>40000</v>
      </c>
      <c r="F19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1941" t="s">
        <v>1543</v>
      </c>
      <c r="H1941" s="3">
        <v>1</v>
      </c>
      <c r="I1941" s="1">
        <v>43125.518692129626</v>
      </c>
      <c r="J1941" t="s">
        <v>484</v>
      </c>
      <c r="K1941" t="s">
        <v>11</v>
      </c>
      <c r="L1941" t="str">
        <f>SUBSTITUTE(SUBSTITUTE(Table1[[#This Row],[PredictorSetsOrig]],"task","act"),"startend","se")</f>
        <v>act,se,order</v>
      </c>
      <c r="M1941" s="32" t="s">
        <v>18</v>
      </c>
      <c r="N1941" s="3">
        <v>10</v>
      </c>
      <c r="O1941" s="3">
        <f>IF(Table1[[#This Row],[Algorithm]]="None",0,IF(Table1[[#This Row],[NumPredictors]]&lt;=5,5,IF(Table1[[#This Row],[NumPredictors]]&lt;=10,10,IF(Table1[[#This Row],[NumPredictors]]&lt;=30,30,50))))</f>
        <v>10</v>
      </c>
      <c r="P1941" s="2">
        <v>0.80579999999999996</v>
      </c>
      <c r="Q1941" s="2">
        <v>0.80776666666666697</v>
      </c>
      <c r="R1941">
        <v>2.7200000000011602</v>
      </c>
      <c r="S1941">
        <v>33.340000000000103</v>
      </c>
      <c r="T1941">
        <v>7.2700000000004401</v>
      </c>
      <c r="U1941" s="3">
        <v>1.9558754686337201</v>
      </c>
      <c r="V1941" s="17"/>
      <c r="W1941" s="22">
        <f>IFERROR(Table1[[#This Row],[MutualInformation]]/Table1[[#This Row],[MutualInformationPotential]],0)</f>
        <v>0</v>
      </c>
      <c r="X1941" s="3">
        <v>1.47010893187041E-2</v>
      </c>
      <c r="Y1941" s="3"/>
      <c r="Z1941" s="3">
        <f>IFERROR(Table1[[#This Row],[MutualInformationVsOutcome]]/Table1[[#This Row],[MutualInformationVsOutcomePotential]],0)</f>
        <v>0</v>
      </c>
      <c r="AA1941">
        <v>40</v>
      </c>
      <c r="AB1941">
        <v>8018</v>
      </c>
      <c r="AC1941">
        <v>5</v>
      </c>
      <c r="AD1941">
        <v>1937</v>
      </c>
      <c r="AE1941" s="3" t="s">
        <v>1311</v>
      </c>
      <c r="AF194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941" s="17" t="str">
        <f>RIGHT(Table1[[#This Row],[AlgorithmFunc]],LEN(Table1[[#This Row],[AlgorithmFunc]])-16)</f>
        <v>MRMREnsemble5</v>
      </c>
      <c r="AH1941" s="3">
        <f>Table1[[#This Row],['# CM TP]]+Table1[[#This Row],['# CM TN]]</f>
        <v>8058</v>
      </c>
      <c r="AI1941" s="3">
        <f>Table1[[#This Row],['# CM FP]]+Table1[[#This Row],['# CM FN]]</f>
        <v>1942</v>
      </c>
      <c r="AJ1941" s="3">
        <f>Table1[[#This Row],['# CM TP]]+Table1[[#This Row],['# CM FP]]</f>
        <v>45</v>
      </c>
      <c r="AK1941" s="3">
        <f>Table1[[#This Row],['# CM TN]]+Table1[[#This Row],['# CM FN]]</f>
        <v>9955</v>
      </c>
      <c r="AL1941" s="3">
        <f>Table1[[#This Row],[GT_T]]+Table1[[#This Row],[GT_F]]</f>
        <v>10000</v>
      </c>
      <c r="AM1941" s="3">
        <f>IFERROR((Table1[[#This Row],['# CM TP]]+Table1[[#This Row],['# CM TN]])/Table1[[#This Row],[GT_TOT]], 0)</f>
        <v>0.80579999999999996</v>
      </c>
      <c r="AN1941" s="3">
        <f>IFERROR(((Table1[[#This Row],[GT_T]]*Table1[[#This Row],[GT_ML_P]]/Table1[[#This Row],[GT_TOT]])+(Table1[[#This Row],[GT_F]]*Table1[[#This Row],[GT_ML_N]]/Table1[[#This Row],[GT_TOT]]))/Table1[[#This Row],[GT_TOT]],0)</f>
        <v>0.19695219999999999</v>
      </c>
      <c r="AO1941" s="3">
        <f>(Table1[[#This Row],[OBS_ACC]]-Table1[[#This Row],[EXP_ACC]])/(1-Table1[[#This Row],[EXP_ACC]])</f>
        <v>0.75817130686367606</v>
      </c>
      <c r="AP1941" s="3">
        <f>Table1[[#This Row],['# CM TP]]+Table1[[#This Row],['# CM FN]]</f>
        <v>1977</v>
      </c>
      <c r="AQ1941" s="3">
        <f>Table1[[#This Row],['# CM TN]]+Table1[[#This Row],['# CM FP]]</f>
        <v>8023</v>
      </c>
      <c r="AR1941" s="2">
        <f>IFERROR(Table1[[#This Row],[NUM_T]]/(Table1[[#This Row],[NUM_T]]+Table1[[#This Row],[NUM_F]]),0)</f>
        <v>0.19769999999999999</v>
      </c>
      <c r="AS1941" s="2">
        <f>IFERROR(((LEN(Table1[[#This Row],[Predictors]])-LEN(SUBSTITUTE(Table1[[#This Row],[Predictors]],"_","")))/Table1[[#This Row],[NumPredictors]])-Table1[[#This Row],[P_se]],0)</f>
        <v>0</v>
      </c>
      <c r="AT1941" s="2">
        <f>IFERROR((LEN(Table1[[#This Row],[Predictors]])-LEN(SUBSTITUTE(Table1[[#This Row],[Predictors]],".","")))/Table1[[#This Row],[NumPredictors]],0)</f>
        <v>0.9</v>
      </c>
      <c r="AU19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41" s="2">
        <f>1-(Table1[[#This Row],[P_2gram]]+Table1[[#This Row],[P_order]]+Table1[[#This Row],[P_se]])</f>
        <v>9.9999999999999978E-2</v>
      </c>
    </row>
    <row r="1942" spans="1:48" x14ac:dyDescent="0.25">
      <c r="A1942">
        <v>75</v>
      </c>
      <c r="B1942" t="s">
        <v>645</v>
      </c>
      <c r="C1942" t="s">
        <v>190</v>
      </c>
      <c r="D1942" s="26" t="s">
        <v>1510</v>
      </c>
      <c r="E1942">
        <v>4000</v>
      </c>
      <c r="F19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42" t="s">
        <v>681</v>
      </c>
      <c r="H1942" s="3">
        <v>1</v>
      </c>
      <c r="I1942" s="1">
        <v>42795.545243055552</v>
      </c>
      <c r="J1942" s="3" t="s">
        <v>167</v>
      </c>
      <c r="K1942" s="1" t="s">
        <v>11</v>
      </c>
      <c r="L1942" t="str">
        <f>SUBSTITUTE(SUBSTITUTE(Table1[[#This Row],[PredictorSetsOrig]],"task","act"),"startend","se")</f>
        <v>2gram</v>
      </c>
      <c r="M1942" s="14" t="s">
        <v>434</v>
      </c>
      <c r="N1942" s="3">
        <v>5</v>
      </c>
      <c r="O1942" s="3">
        <f>IF(Table1[[#This Row],[Algorithm]]="None",0,IF(Table1[[#This Row],[NumPredictors]]&lt;=5,5,IF(Table1[[#This Row],[NumPredictors]]&lt;=10,10,IF(Table1[[#This Row],[NumPredictors]]&lt;=30,30,50))))</f>
        <v>5</v>
      </c>
      <c r="P1942" s="2">
        <v>0.70899999999999996</v>
      </c>
      <c r="Q1942" s="2">
        <v>0.70266666666666699</v>
      </c>
      <c r="R1942">
        <v>336.44999999999698</v>
      </c>
      <c r="S1942">
        <v>3.0699999999997098</v>
      </c>
      <c r="T1942">
        <v>0.57999999999810803</v>
      </c>
      <c r="U1942" s="3">
        <v>0.74941409400713499</v>
      </c>
      <c r="V1942" s="17">
        <v>7.30761563701172</v>
      </c>
      <c r="W1942" s="22">
        <f>IFERROR(Table1[[#This Row],[MutualInformation]]/Table1[[#This Row],[MutualInformationPotential]],0)</f>
        <v>0.10255247829558678</v>
      </c>
      <c r="X1942" s="3">
        <v>7.3165694706468706E-2</v>
      </c>
      <c r="Y1942" s="3">
        <v>0.62240735263359004</v>
      </c>
      <c r="Z1942" s="3">
        <f>IFERROR(Table1[[#This Row],[MutualInformationVsOutcome]]/Table1[[#This Row],[MutualInformationVsOutcomePotential]],0)</f>
        <v>0.11755274804656944</v>
      </c>
      <c r="AA1942">
        <v>96</v>
      </c>
      <c r="AB1942">
        <v>613</v>
      </c>
      <c r="AC1942">
        <v>23</v>
      </c>
      <c r="AD1942">
        <v>268</v>
      </c>
      <c r="AE1942" s="3" t="s">
        <v>691</v>
      </c>
      <c r="AF19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42" s="17" t="str">
        <f>RIGHT(Table1[[#This Row],[AlgorithmFunc]],LEN(Table1[[#This Row],[AlgorithmFunc]])-16)</f>
        <v>LASSORepeated1se</v>
      </c>
      <c r="AH1942" s="3">
        <f>Table1[[#This Row],['# CM TP]]+Table1[[#This Row],['# CM TN]]</f>
        <v>709</v>
      </c>
      <c r="AI1942" s="3">
        <f>Table1[[#This Row],['# CM FP]]+Table1[[#This Row],['# CM FN]]</f>
        <v>291</v>
      </c>
      <c r="AJ1942" s="3">
        <f>Table1[[#This Row],['# CM TP]]+Table1[[#This Row],['# CM FP]]</f>
        <v>119</v>
      </c>
      <c r="AK1942" s="3">
        <f>Table1[[#This Row],['# CM TN]]+Table1[[#This Row],['# CM FN]]</f>
        <v>881</v>
      </c>
      <c r="AL1942" s="3">
        <f>Table1[[#This Row],[GT_T]]+Table1[[#This Row],[GT_F]]</f>
        <v>1000</v>
      </c>
      <c r="AM1942" s="3">
        <f>IFERROR((Table1[[#This Row],['# CM TP]]+Table1[[#This Row],['# CM TN]])/Table1[[#This Row],[GT_TOT]], 0)</f>
        <v>0.70899999999999996</v>
      </c>
      <c r="AN1942" s="3">
        <f>IFERROR(((Table1[[#This Row],[GT_T]]*Table1[[#This Row],[GT_ML_P]]/Table1[[#This Row],[GT_TOT]])+(Table1[[#This Row],[GT_F]]*Table1[[#This Row],[GT_ML_N]]/Table1[[#This Row],[GT_TOT]]))/Table1[[#This Row],[GT_TOT]],0)</f>
        <v>0.34074199999999999</v>
      </c>
      <c r="AO1942" s="3">
        <f>(Table1[[#This Row],[OBS_ACC]]-Table1[[#This Row],[EXP_ACC]])/(1-Table1[[#This Row],[EXP_ACC]])</f>
        <v>0.55859466248418677</v>
      </c>
      <c r="AP1942" s="3">
        <f>Table1[[#This Row],['# CM TP]]+Table1[[#This Row],['# CM FN]]</f>
        <v>364</v>
      </c>
      <c r="AQ1942" s="3">
        <f>Table1[[#This Row],['# CM TN]]+Table1[[#This Row],['# CM FP]]</f>
        <v>636</v>
      </c>
      <c r="AR1942" s="2">
        <f>IFERROR(Table1[[#This Row],[NUM_T]]/(Table1[[#This Row],[NUM_T]]+Table1[[#This Row],[NUM_F]]),0)</f>
        <v>0.36399999999999999</v>
      </c>
      <c r="AS1942" s="2">
        <f>IFERROR(((LEN(Table1[[#This Row],[Predictors]])-LEN(SUBSTITUTE(Table1[[#This Row],[Predictors]],"_","")))/Table1[[#This Row],[NumPredictors]])-Table1[[#This Row],[P_se]],0)</f>
        <v>1</v>
      </c>
      <c r="AT1942" s="2">
        <f>IFERROR((LEN(Table1[[#This Row],[Predictors]])-LEN(SUBSTITUTE(Table1[[#This Row],[Predictors]],".","")))/Table1[[#This Row],[NumPredictors]],0)</f>
        <v>0</v>
      </c>
      <c r="AU19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42" s="2">
        <f>1-(Table1[[#This Row],[P_2gram]]+Table1[[#This Row],[P_order]]+Table1[[#This Row],[P_se]])</f>
        <v>0</v>
      </c>
    </row>
    <row r="1943" spans="1:48" x14ac:dyDescent="0.25">
      <c r="A1943">
        <v>97</v>
      </c>
      <c r="B1943" t="s">
        <v>645</v>
      </c>
      <c r="C1943" t="s">
        <v>190</v>
      </c>
      <c r="D1943" s="26" t="s">
        <v>1510</v>
      </c>
      <c r="E1943">
        <v>4000</v>
      </c>
      <c r="F19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43" t="s">
        <v>681</v>
      </c>
      <c r="H1943" s="3">
        <v>1</v>
      </c>
      <c r="I1943" s="1">
        <v>42795.675787037035</v>
      </c>
      <c r="J1943" s="3" t="s">
        <v>159</v>
      </c>
      <c r="K1943" s="1" t="s">
        <v>11</v>
      </c>
      <c r="L1943" t="str">
        <f>SUBSTITUTE(SUBSTITUTE(Table1[[#This Row],[PredictorSetsOrig]],"task","act"),"startend","se")</f>
        <v>2gram</v>
      </c>
      <c r="M1943" s="14" t="s">
        <v>434</v>
      </c>
      <c r="N1943" s="3">
        <v>5</v>
      </c>
      <c r="O1943" s="3">
        <f>IF(Table1[[#This Row],[Algorithm]]="None",0,IF(Table1[[#This Row],[NumPredictors]]&lt;=5,5,IF(Table1[[#This Row],[NumPredictors]]&lt;=10,10,IF(Table1[[#This Row],[NumPredictors]]&lt;=30,30,50))))</f>
        <v>5</v>
      </c>
      <c r="P1943" s="2">
        <v>0.70899999999999996</v>
      </c>
      <c r="Q1943" s="2">
        <v>0.70266666666666699</v>
      </c>
      <c r="R1943">
        <v>349.66000000000298</v>
      </c>
      <c r="S1943">
        <v>4.0500000000029104</v>
      </c>
      <c r="T1943">
        <v>0.80999999999767203</v>
      </c>
      <c r="U1943" s="3">
        <v>0.74941409400713499</v>
      </c>
      <c r="V1943" s="17">
        <v>7.30761563701172</v>
      </c>
      <c r="W1943" s="22">
        <f>IFERROR(Table1[[#This Row],[MutualInformation]]/Table1[[#This Row],[MutualInformationPotential]],0)</f>
        <v>0.10255247829558678</v>
      </c>
      <c r="X1943" s="3">
        <v>7.3165694706468706E-2</v>
      </c>
      <c r="Y1943" s="3">
        <v>0.62240735263359004</v>
      </c>
      <c r="Z1943" s="3">
        <f>IFERROR(Table1[[#This Row],[MutualInformationVsOutcome]]/Table1[[#This Row],[MutualInformationVsOutcomePotential]],0)</f>
        <v>0.11755274804656944</v>
      </c>
      <c r="AA1943">
        <v>96</v>
      </c>
      <c r="AB1943">
        <v>613</v>
      </c>
      <c r="AC1943">
        <v>23</v>
      </c>
      <c r="AD1943">
        <v>268</v>
      </c>
      <c r="AE1943" s="3" t="s">
        <v>691</v>
      </c>
      <c r="AF19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943" s="17" t="str">
        <f>RIGHT(Table1[[#This Row],[AlgorithmFunc]],LEN(Table1[[#This Row],[AlgorithmFunc]])-16)</f>
        <v>LASSORepeated</v>
      </c>
      <c r="AH1943" s="3">
        <f>Table1[[#This Row],['# CM TP]]+Table1[[#This Row],['# CM TN]]</f>
        <v>709</v>
      </c>
      <c r="AI1943" s="3">
        <f>Table1[[#This Row],['# CM FP]]+Table1[[#This Row],['# CM FN]]</f>
        <v>291</v>
      </c>
      <c r="AJ1943" s="3">
        <f>Table1[[#This Row],['# CM TP]]+Table1[[#This Row],['# CM FP]]</f>
        <v>119</v>
      </c>
      <c r="AK1943" s="3">
        <f>Table1[[#This Row],['# CM TN]]+Table1[[#This Row],['# CM FN]]</f>
        <v>881</v>
      </c>
      <c r="AL1943" s="3">
        <f>Table1[[#This Row],[GT_T]]+Table1[[#This Row],[GT_F]]</f>
        <v>1000</v>
      </c>
      <c r="AM1943" s="3">
        <f>IFERROR((Table1[[#This Row],['# CM TP]]+Table1[[#This Row],['# CM TN]])/Table1[[#This Row],[GT_TOT]], 0)</f>
        <v>0.70899999999999996</v>
      </c>
      <c r="AN1943" s="3">
        <f>IFERROR(((Table1[[#This Row],[GT_T]]*Table1[[#This Row],[GT_ML_P]]/Table1[[#This Row],[GT_TOT]])+(Table1[[#This Row],[GT_F]]*Table1[[#This Row],[GT_ML_N]]/Table1[[#This Row],[GT_TOT]]))/Table1[[#This Row],[GT_TOT]],0)</f>
        <v>0.34074199999999999</v>
      </c>
      <c r="AO1943" s="3">
        <f>(Table1[[#This Row],[OBS_ACC]]-Table1[[#This Row],[EXP_ACC]])/(1-Table1[[#This Row],[EXP_ACC]])</f>
        <v>0.55859466248418677</v>
      </c>
      <c r="AP1943" s="3">
        <f>Table1[[#This Row],['# CM TP]]+Table1[[#This Row],['# CM FN]]</f>
        <v>364</v>
      </c>
      <c r="AQ1943" s="3">
        <f>Table1[[#This Row],['# CM TN]]+Table1[[#This Row],['# CM FP]]</f>
        <v>636</v>
      </c>
      <c r="AR1943" s="2">
        <f>IFERROR(Table1[[#This Row],[NUM_T]]/(Table1[[#This Row],[NUM_T]]+Table1[[#This Row],[NUM_F]]),0)</f>
        <v>0.36399999999999999</v>
      </c>
      <c r="AS1943" s="2">
        <f>IFERROR(((LEN(Table1[[#This Row],[Predictors]])-LEN(SUBSTITUTE(Table1[[#This Row],[Predictors]],"_","")))/Table1[[#This Row],[NumPredictors]])-Table1[[#This Row],[P_se]],0)</f>
        <v>1</v>
      </c>
      <c r="AT1943" s="2">
        <f>IFERROR((LEN(Table1[[#This Row],[Predictors]])-LEN(SUBSTITUTE(Table1[[#This Row],[Predictors]],".","")))/Table1[[#This Row],[NumPredictors]],0)</f>
        <v>0</v>
      </c>
      <c r="AU19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43" s="2">
        <f>1-(Table1[[#This Row],[P_2gram]]+Table1[[#This Row],[P_order]]+Table1[[#This Row],[P_se]])</f>
        <v>0</v>
      </c>
    </row>
    <row r="1944" spans="1:48" x14ac:dyDescent="0.25">
      <c r="A1944">
        <v>78</v>
      </c>
      <c r="B1944" t="s">
        <v>645</v>
      </c>
      <c r="C1944" t="s">
        <v>190</v>
      </c>
      <c r="D1944" s="26" t="s">
        <v>1510</v>
      </c>
      <c r="E1944">
        <v>4000</v>
      </c>
      <c r="F19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44" t="s">
        <v>528</v>
      </c>
      <c r="H1944" s="3">
        <v>1</v>
      </c>
      <c r="I1944" s="1">
        <v>42785.075162037036</v>
      </c>
      <c r="J1944" t="s">
        <v>167</v>
      </c>
      <c r="K1944" t="s">
        <v>11</v>
      </c>
      <c r="L1944" t="str">
        <f>SUBSTITUTE(SUBSTITUTE(Table1[[#This Row],[PredictorSetsOrig]],"task","act"),"startend","se")</f>
        <v>act</v>
      </c>
      <c r="M1944" s="14" t="s">
        <v>12</v>
      </c>
      <c r="N1944" s="3">
        <v>10</v>
      </c>
      <c r="O1944" s="3">
        <f>IF(Table1[[#This Row],[Algorithm]]="None",0,IF(Table1[[#This Row],[NumPredictors]]&lt;=5,5,IF(Table1[[#This Row],[NumPredictors]]&lt;=10,10,IF(Table1[[#This Row],[NumPredictors]]&lt;=30,30,50))))</f>
        <v>10</v>
      </c>
      <c r="P1944" s="2">
        <v>0.70799999999999996</v>
      </c>
      <c r="Q1944" s="2">
        <v>0.76466666666666705</v>
      </c>
      <c r="R1944">
        <v>2.3100000000013101</v>
      </c>
      <c r="S1944">
        <v>4.0499999999992697</v>
      </c>
      <c r="T1944">
        <v>9.9999999998544795E-2</v>
      </c>
      <c r="U1944" s="3">
        <v>4.7760942702606597</v>
      </c>
      <c r="V1944" s="17">
        <v>6.6527099250221697</v>
      </c>
      <c r="W1944" s="22">
        <f>IFERROR(Table1[[#This Row],[MutualInformation]]/Table1[[#This Row],[MutualInformationPotential]],0)</f>
        <v>0.71791710807904252</v>
      </c>
      <c r="X1944" s="3">
        <v>0.354492052225509</v>
      </c>
      <c r="Y1944" s="3">
        <v>0.58010195672617004</v>
      </c>
      <c r="Z1944" s="3">
        <f>IFERROR(Table1[[#This Row],[MutualInformationVsOutcome]]/Table1[[#This Row],[MutualInformationVsOutcomePotential]],0)</f>
        <v>0.61108577227716987</v>
      </c>
      <c r="AA1944">
        <v>105</v>
      </c>
      <c r="AB1944">
        <v>603</v>
      </c>
      <c r="AC1944">
        <v>33</v>
      </c>
      <c r="AD1944">
        <v>259</v>
      </c>
      <c r="AE1944" s="3" t="s">
        <v>305</v>
      </c>
      <c r="AF19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44" s="17" t="str">
        <f>RIGHT(Table1[[#This Row],[AlgorithmFunc]],LEN(Table1[[#This Row],[AlgorithmFunc]])-16)</f>
        <v>LASSORepeated1se</v>
      </c>
      <c r="AH1944" s="3">
        <f>Table1[[#This Row],['# CM TP]]+Table1[[#This Row],['# CM TN]]</f>
        <v>708</v>
      </c>
      <c r="AI1944" s="3">
        <f>Table1[[#This Row],['# CM FP]]+Table1[[#This Row],['# CM FN]]</f>
        <v>292</v>
      </c>
      <c r="AJ1944" s="3">
        <f>Table1[[#This Row],['# CM TP]]+Table1[[#This Row],['# CM FP]]</f>
        <v>138</v>
      </c>
      <c r="AK1944" s="3">
        <f>Table1[[#This Row],['# CM TN]]+Table1[[#This Row],['# CM FN]]</f>
        <v>862</v>
      </c>
      <c r="AL1944" s="3">
        <f>Table1[[#This Row],[GT_T]]+Table1[[#This Row],[GT_F]]</f>
        <v>1000</v>
      </c>
      <c r="AM1944" s="3">
        <f>IFERROR((Table1[[#This Row],['# CM TP]]+Table1[[#This Row],['# CM TN]])/Table1[[#This Row],[GT_TOT]], 0)</f>
        <v>0.70799999999999996</v>
      </c>
      <c r="AN1944" s="3">
        <f>IFERROR(((Table1[[#This Row],[GT_T]]*Table1[[#This Row],[GT_ML_P]]/Table1[[#This Row],[GT_TOT]])+(Table1[[#This Row],[GT_F]]*Table1[[#This Row],[GT_ML_N]]/Table1[[#This Row],[GT_TOT]]))/Table1[[#This Row],[GT_TOT]],0)</f>
        <v>0.349408</v>
      </c>
      <c r="AO1944" s="3">
        <f>(Table1[[#This Row],[OBS_ACC]]-Table1[[#This Row],[EXP_ACC]])/(1-Table1[[#This Row],[EXP_ACC]])</f>
        <v>0.55117800403324957</v>
      </c>
      <c r="AP1944" s="3">
        <f>Table1[[#This Row],['# CM TP]]+Table1[[#This Row],['# CM FN]]</f>
        <v>364</v>
      </c>
      <c r="AQ1944" s="3">
        <f>Table1[[#This Row],['# CM TN]]+Table1[[#This Row],['# CM FP]]</f>
        <v>636</v>
      </c>
      <c r="AR1944" s="2">
        <f>IFERROR(Table1[[#This Row],[NUM_T]]/(Table1[[#This Row],[NUM_T]]+Table1[[#This Row],[NUM_F]]),0)</f>
        <v>0.36399999999999999</v>
      </c>
      <c r="AS1944" s="2">
        <f>IFERROR(((LEN(Table1[[#This Row],[Predictors]])-LEN(SUBSTITUTE(Table1[[#This Row],[Predictors]],"_","")))/Table1[[#This Row],[NumPredictors]])-Table1[[#This Row],[P_se]],0)</f>
        <v>0</v>
      </c>
      <c r="AT1944" s="2">
        <f>IFERROR((LEN(Table1[[#This Row],[Predictors]])-LEN(SUBSTITUTE(Table1[[#This Row],[Predictors]],".","")))/Table1[[#This Row],[NumPredictors]],0)</f>
        <v>0</v>
      </c>
      <c r="AU19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44" s="2">
        <f>1-(Table1[[#This Row],[P_2gram]]+Table1[[#This Row],[P_order]]+Table1[[#This Row],[P_se]])</f>
        <v>1</v>
      </c>
    </row>
    <row r="1945" spans="1:48" x14ac:dyDescent="0.25">
      <c r="A1945">
        <v>13</v>
      </c>
      <c r="B1945" t="s">
        <v>645</v>
      </c>
      <c r="C1945" t="s">
        <v>185</v>
      </c>
      <c r="D1945" t="s">
        <v>1510</v>
      </c>
      <c r="E1945">
        <v>40000</v>
      </c>
      <c r="F19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945" t="s">
        <v>1543</v>
      </c>
      <c r="H1945" s="3">
        <v>1</v>
      </c>
      <c r="I1945" s="1">
        <v>43125.523761574077</v>
      </c>
      <c r="J1945" t="s">
        <v>484</v>
      </c>
      <c r="K1945" t="s">
        <v>11</v>
      </c>
      <c r="L1945" t="str">
        <f>SUBSTITUTE(SUBSTITUTE(Table1[[#This Row],[PredictorSetsOrig]],"task","act"),"startend","se")</f>
        <v>act,se</v>
      </c>
      <c r="M1945" s="32" t="s">
        <v>14</v>
      </c>
      <c r="N1945" s="3">
        <v>30</v>
      </c>
      <c r="O1945" s="3">
        <f>IF(Table1[[#This Row],[Algorithm]]="None",0,IF(Table1[[#This Row],[NumPredictors]]&lt;=5,5,IF(Table1[[#This Row],[NumPredictors]]&lt;=10,10,IF(Table1[[#This Row],[NumPredictors]]&lt;=30,30,50))))</f>
        <v>30</v>
      </c>
      <c r="P1945" s="2">
        <v>0.81630000000000003</v>
      </c>
      <c r="Q1945" s="2">
        <v>0.819533333333333</v>
      </c>
      <c r="R1945">
        <v>0.40999999999985398</v>
      </c>
      <c r="S1945">
        <v>63.369999999999003</v>
      </c>
      <c r="T1945">
        <v>1.0699999999997101</v>
      </c>
      <c r="U1945" s="3">
        <v>5.0844186171930597</v>
      </c>
      <c r="V1945" s="17"/>
      <c r="W1945" s="22">
        <f>IFERROR(Table1[[#This Row],[MutualInformation]]/Table1[[#This Row],[MutualInformationPotential]],0)</f>
        <v>0</v>
      </c>
      <c r="X1945" s="3">
        <v>0.113158963460154</v>
      </c>
      <c r="Y1945" s="3"/>
      <c r="Z1945" s="3">
        <f>IFERROR(Table1[[#This Row],[MutualInformationVsOutcome]]/Table1[[#This Row],[MutualInformationVsOutcomePotential]],0)</f>
        <v>0</v>
      </c>
      <c r="AA1945">
        <v>230</v>
      </c>
      <c r="AB1945">
        <v>7933</v>
      </c>
      <c r="AC1945">
        <v>90</v>
      </c>
      <c r="AD1945">
        <v>1747</v>
      </c>
      <c r="AE1945" s="3" t="s">
        <v>1388</v>
      </c>
      <c r="AF194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945" s="17" t="str">
        <f>RIGHT(Table1[[#This Row],[AlgorithmFunc]],LEN(Table1[[#This Row],[AlgorithmFunc]])-16)</f>
        <v>MRMREnsemble5</v>
      </c>
      <c r="AH1945" s="3">
        <f>Table1[[#This Row],['# CM TP]]+Table1[[#This Row],['# CM TN]]</f>
        <v>8163</v>
      </c>
      <c r="AI1945" s="3">
        <f>Table1[[#This Row],['# CM FP]]+Table1[[#This Row],['# CM FN]]</f>
        <v>1837</v>
      </c>
      <c r="AJ1945" s="3">
        <f>Table1[[#This Row],['# CM TP]]+Table1[[#This Row],['# CM FP]]</f>
        <v>320</v>
      </c>
      <c r="AK1945" s="3">
        <f>Table1[[#This Row],['# CM TN]]+Table1[[#This Row],['# CM FN]]</f>
        <v>9680</v>
      </c>
      <c r="AL1945" s="3">
        <f>Table1[[#This Row],[GT_T]]+Table1[[#This Row],[GT_F]]</f>
        <v>10000</v>
      </c>
      <c r="AM1945" s="3">
        <f>IFERROR((Table1[[#This Row],['# CM TP]]+Table1[[#This Row],['# CM TN]])/Table1[[#This Row],[GT_TOT]], 0)</f>
        <v>0.81630000000000003</v>
      </c>
      <c r="AN1945" s="3">
        <f>IFERROR(((Table1[[#This Row],[GT_T]]*Table1[[#This Row],[GT_ML_P]]/Table1[[#This Row],[GT_TOT]])+(Table1[[#This Row],[GT_F]]*Table1[[#This Row],[GT_ML_N]]/Table1[[#This Row],[GT_TOT]]))/Table1[[#This Row],[GT_TOT]],0)</f>
        <v>0.20394319999999999</v>
      </c>
      <c r="AO1945" s="3">
        <f>(Table1[[#This Row],[OBS_ACC]]-Table1[[#This Row],[EXP_ACC]])/(1-Table1[[#This Row],[EXP_ACC]])</f>
        <v>0.76923757199235032</v>
      </c>
      <c r="AP1945" s="3">
        <f>Table1[[#This Row],['# CM TP]]+Table1[[#This Row],['# CM FN]]</f>
        <v>1977</v>
      </c>
      <c r="AQ1945" s="3">
        <f>Table1[[#This Row],['# CM TN]]+Table1[[#This Row],['# CM FP]]</f>
        <v>8023</v>
      </c>
      <c r="AR1945" s="2">
        <f>IFERROR(Table1[[#This Row],[NUM_T]]/(Table1[[#This Row],[NUM_T]]+Table1[[#This Row],[NUM_F]]),0)</f>
        <v>0.19769999999999999</v>
      </c>
      <c r="AS1945" s="2">
        <f>IFERROR(((LEN(Table1[[#This Row],[Predictors]])-LEN(SUBSTITUTE(Table1[[#This Row],[Predictors]],"_","")))/Table1[[#This Row],[NumPredictors]])-Table1[[#This Row],[P_se]],0)</f>
        <v>0.15555555555555556</v>
      </c>
      <c r="AT1945" s="2">
        <f>IFERROR((LEN(Table1[[#This Row],[Predictors]])-LEN(SUBSTITUTE(Table1[[#This Row],[Predictors]],".","")))/Table1[[#This Row],[NumPredictors]],0)</f>
        <v>0</v>
      </c>
      <c r="AU19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0.31111111111111112</v>
      </c>
      <c r="AV1945" s="2">
        <f>1-(Table1[[#This Row],[P_2gram]]+Table1[[#This Row],[P_order]]+Table1[[#This Row],[P_se]])</f>
        <v>0.53333333333333333</v>
      </c>
    </row>
    <row r="1946" spans="1:48" x14ac:dyDescent="0.25">
      <c r="A1946">
        <v>15</v>
      </c>
      <c r="B1946" t="s">
        <v>645</v>
      </c>
      <c r="C1946" t="s">
        <v>185</v>
      </c>
      <c r="D1946" t="s">
        <v>1510</v>
      </c>
      <c r="E1946">
        <v>40000</v>
      </c>
      <c r="F19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946" t="s">
        <v>1543</v>
      </c>
      <c r="H1946" s="3">
        <v>1</v>
      </c>
      <c r="I1946" s="1">
        <v>43125.525381944448</v>
      </c>
      <c r="J1946" t="s">
        <v>484</v>
      </c>
      <c r="K1946" t="s">
        <v>11</v>
      </c>
      <c r="L1946" t="str">
        <f>SUBSTITUTE(SUBSTITUTE(Table1[[#This Row],[PredictorSetsOrig]],"task","act"),"startend","se")</f>
        <v>act,se,order</v>
      </c>
      <c r="M1946" s="32" t="s">
        <v>18</v>
      </c>
      <c r="N1946" s="3">
        <v>30</v>
      </c>
      <c r="O1946" s="3">
        <f>IF(Table1[[#This Row],[Algorithm]]="None",0,IF(Table1[[#This Row],[NumPredictors]]&lt;=5,5,IF(Table1[[#This Row],[NumPredictors]]&lt;=10,10,IF(Table1[[#This Row],[NumPredictors]]&lt;=30,30,50))))</f>
        <v>30</v>
      </c>
      <c r="P1946" s="2">
        <v>0.80600000000000005</v>
      </c>
      <c r="Q1946" s="2">
        <v>0.80793333333333295</v>
      </c>
      <c r="R1946">
        <v>7.25</v>
      </c>
      <c r="S1946">
        <v>61.25</v>
      </c>
      <c r="T1946">
        <v>7.3800000000010204</v>
      </c>
      <c r="U1946" s="3">
        <v>3.1374657544162399</v>
      </c>
      <c r="V1946" s="17"/>
      <c r="W1946" s="22">
        <f>IFERROR(Table1[[#This Row],[MutualInformation]]/Table1[[#This Row],[MutualInformationPotential]],0)</f>
        <v>0</v>
      </c>
      <c r="X1946" s="3">
        <v>4.2385185313058599E-2</v>
      </c>
      <c r="Y1946" s="3"/>
      <c r="Z1946" s="3">
        <f>IFERROR(Table1[[#This Row],[MutualInformationVsOutcome]]/Table1[[#This Row],[MutualInformationVsOutcomePotential]],0)</f>
        <v>0</v>
      </c>
      <c r="AA1946">
        <v>42</v>
      </c>
      <c r="AB1946">
        <v>8018</v>
      </c>
      <c r="AC1946">
        <v>5</v>
      </c>
      <c r="AD1946">
        <v>1935</v>
      </c>
      <c r="AE1946" s="3" t="s">
        <v>1547</v>
      </c>
      <c r="AF194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1946" s="17" t="str">
        <f>RIGHT(Table1[[#This Row],[AlgorithmFunc]],LEN(Table1[[#This Row],[AlgorithmFunc]])-16)</f>
        <v>MRMREnsemble5</v>
      </c>
      <c r="AH1946" s="3">
        <f>Table1[[#This Row],['# CM TP]]+Table1[[#This Row],['# CM TN]]</f>
        <v>8060</v>
      </c>
      <c r="AI1946" s="3">
        <f>Table1[[#This Row],['# CM FP]]+Table1[[#This Row],['# CM FN]]</f>
        <v>1940</v>
      </c>
      <c r="AJ1946" s="3">
        <f>Table1[[#This Row],['# CM TP]]+Table1[[#This Row],['# CM FP]]</f>
        <v>47</v>
      </c>
      <c r="AK1946" s="3">
        <f>Table1[[#This Row],['# CM TN]]+Table1[[#This Row],['# CM FN]]</f>
        <v>9953</v>
      </c>
      <c r="AL1946" s="3">
        <f>Table1[[#This Row],[GT_T]]+Table1[[#This Row],[GT_F]]</f>
        <v>10000</v>
      </c>
      <c r="AM1946" s="3">
        <f>IFERROR((Table1[[#This Row],['# CM TP]]+Table1[[#This Row],['# CM TN]])/Table1[[#This Row],[GT_TOT]], 0)</f>
        <v>0.80600000000000005</v>
      </c>
      <c r="AN1946" s="3">
        <f>IFERROR(((Table1[[#This Row],[GT_T]]*Table1[[#This Row],[GT_ML_P]]/Table1[[#This Row],[GT_TOT]])+(Table1[[#This Row],[GT_F]]*Table1[[#This Row],[GT_ML_N]]/Table1[[#This Row],[GT_TOT]]))/Table1[[#This Row],[GT_TOT]],0)</f>
        <v>0.19687640000000001</v>
      </c>
      <c r="AO1946" s="3">
        <f>(Table1[[#This Row],[OBS_ACC]]-Table1[[#This Row],[EXP_ACC]])/(1-Table1[[#This Row],[EXP_ACC]])</f>
        <v>0.75844315868690704</v>
      </c>
      <c r="AP1946" s="3">
        <f>Table1[[#This Row],['# CM TP]]+Table1[[#This Row],['# CM FN]]</f>
        <v>1977</v>
      </c>
      <c r="AQ1946" s="3">
        <f>Table1[[#This Row],['# CM TN]]+Table1[[#This Row],['# CM FP]]</f>
        <v>8023</v>
      </c>
      <c r="AR1946" s="2">
        <f>IFERROR(Table1[[#This Row],[NUM_T]]/(Table1[[#This Row],[NUM_T]]+Table1[[#This Row],[NUM_F]]),0)</f>
        <v>0.19769999999999999</v>
      </c>
      <c r="AS1946" s="2">
        <f>IFERROR(((LEN(Table1[[#This Row],[Predictors]])-LEN(SUBSTITUTE(Table1[[#This Row],[Predictors]],"_","")))/Table1[[#This Row],[NumPredictors]])-Table1[[#This Row],[P_se]],0)</f>
        <v>1.1111111111111113E-2</v>
      </c>
      <c r="AT1946" s="2">
        <f>IFERROR((LEN(Table1[[#This Row],[Predictors]])-LEN(SUBSTITUTE(Table1[[#This Row],[Predictors]],".","")))/Table1[[#This Row],[NumPredictors]],0)</f>
        <v>0.93333333333333335</v>
      </c>
      <c r="AU19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1946" s="2">
        <f>1-(Table1[[#This Row],[P_2gram]]+Table1[[#This Row],[P_order]]+Table1[[#This Row],[P_se]])</f>
        <v>3.3333333333333326E-2</v>
      </c>
    </row>
    <row r="1947" spans="1:48" x14ac:dyDescent="0.25">
      <c r="A1947">
        <v>21</v>
      </c>
      <c r="B1947" t="s">
        <v>645</v>
      </c>
      <c r="C1947" t="s">
        <v>190</v>
      </c>
      <c r="D1947" s="26" t="s">
        <v>1510</v>
      </c>
      <c r="E1947">
        <v>4000</v>
      </c>
      <c r="F19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47" t="s">
        <v>681</v>
      </c>
      <c r="H1947" s="3">
        <v>1</v>
      </c>
      <c r="I1947" s="1">
        <v>42795.356828703705</v>
      </c>
      <c r="J1947" s="3" t="s">
        <v>28</v>
      </c>
      <c r="K1947" s="1" t="s">
        <v>11</v>
      </c>
      <c r="L1947" t="str">
        <f>SUBSTITUTE(SUBSTITUTE(Table1[[#This Row],[PredictorSetsOrig]],"task","act"),"startend","se")</f>
        <v>order</v>
      </c>
      <c r="M1947" s="14" t="s">
        <v>436</v>
      </c>
      <c r="N1947" s="3">
        <v>5</v>
      </c>
      <c r="O1947" s="3">
        <f>IF(Table1[[#This Row],[Algorithm]]="None",0,IF(Table1[[#This Row],[NumPredictors]]&lt;=5,5,IF(Table1[[#This Row],[NumPredictors]]&lt;=10,10,IF(Table1[[#This Row],[NumPredictors]]&lt;=30,30,50))))</f>
        <v>5</v>
      </c>
      <c r="P1947" s="2">
        <v>0.70199999999999996</v>
      </c>
      <c r="Q1947" s="2">
        <v>0.71766666666666701</v>
      </c>
      <c r="R1947">
        <v>16.659999999999901</v>
      </c>
      <c r="S1947">
        <v>3.2400000000006899</v>
      </c>
      <c r="T1947">
        <v>0.86000000000058197</v>
      </c>
      <c r="U1947" s="3">
        <v>1.4591476868834199</v>
      </c>
      <c r="V1947" s="17">
        <v>7.01301931468352</v>
      </c>
      <c r="W1947" s="22">
        <f>IFERROR(Table1[[#This Row],[MutualInformation]]/Table1[[#This Row],[MutualInformationPotential]],0)</f>
        <v>0.20806269331503582</v>
      </c>
      <c r="X1947" s="3">
        <v>6.9691493777677097E-2</v>
      </c>
      <c r="Y1947" s="27">
        <v>0.56006170686872503</v>
      </c>
      <c r="Z1947" s="3">
        <f>IFERROR(Table1[[#This Row],[MutualInformationVsOutcome]]/Table1[[#This Row],[MutualInformationVsOutcomePotential]],0)</f>
        <v>0.12443538439240651</v>
      </c>
      <c r="AA1947">
        <v>117</v>
      </c>
      <c r="AB1947">
        <v>585</v>
      </c>
      <c r="AC1947">
        <v>51</v>
      </c>
      <c r="AD1947">
        <v>247</v>
      </c>
      <c r="AE1947" s="3" t="s">
        <v>614</v>
      </c>
      <c r="AF19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1947" s="17" t="str">
        <f>RIGHT(Table1[[#This Row],[AlgorithmFunc]],LEN(Table1[[#This Row],[AlgorithmFunc]])-16)</f>
        <v>ClusterDuplicates</v>
      </c>
      <c r="AH1947" s="3">
        <f>Table1[[#This Row],['# CM TP]]+Table1[[#This Row],['# CM TN]]</f>
        <v>702</v>
      </c>
      <c r="AI1947" s="3">
        <f>Table1[[#This Row],['# CM FP]]+Table1[[#This Row],['# CM FN]]</f>
        <v>298</v>
      </c>
      <c r="AJ1947" s="3">
        <f>Table1[[#This Row],['# CM TP]]+Table1[[#This Row],['# CM FP]]</f>
        <v>168</v>
      </c>
      <c r="AK1947" s="3">
        <f>Table1[[#This Row],['# CM TN]]+Table1[[#This Row],['# CM FN]]</f>
        <v>832</v>
      </c>
      <c r="AL1947" s="3">
        <f>Table1[[#This Row],[GT_T]]+Table1[[#This Row],[GT_F]]</f>
        <v>1000</v>
      </c>
      <c r="AM1947" s="3">
        <f>IFERROR((Table1[[#This Row],['# CM TP]]+Table1[[#This Row],['# CM TN]])/Table1[[#This Row],[GT_TOT]], 0)</f>
        <v>0.70199999999999996</v>
      </c>
      <c r="AN1947" s="3">
        <f>IFERROR(((Table1[[#This Row],[GT_T]]*Table1[[#This Row],[GT_ML_P]]/Table1[[#This Row],[GT_TOT]])+(Table1[[#This Row],[GT_F]]*Table1[[#This Row],[GT_ML_N]]/Table1[[#This Row],[GT_TOT]]))/Table1[[#This Row],[GT_TOT]],0)</f>
        <v>0.36587200000000003</v>
      </c>
      <c r="AO1947" s="3">
        <f>(Table1[[#This Row],[OBS_ACC]]-Table1[[#This Row],[EXP_ACC]])/(1-Table1[[#This Row],[EXP_ACC]])</f>
        <v>0.53006333106249826</v>
      </c>
      <c r="AP1947" s="3">
        <f>Table1[[#This Row],['# CM TP]]+Table1[[#This Row],['# CM FN]]</f>
        <v>364</v>
      </c>
      <c r="AQ1947" s="3">
        <f>Table1[[#This Row],['# CM TN]]+Table1[[#This Row],['# CM FP]]</f>
        <v>636</v>
      </c>
      <c r="AR1947" s="2">
        <f>IFERROR(Table1[[#This Row],[NUM_T]]/(Table1[[#This Row],[NUM_T]]+Table1[[#This Row],[NUM_F]]),0)</f>
        <v>0.36399999999999999</v>
      </c>
      <c r="AS1947" s="2">
        <f>IFERROR(((LEN(Table1[[#This Row],[Predictors]])-LEN(SUBSTITUTE(Table1[[#This Row],[Predictors]],"_","")))/Table1[[#This Row],[NumPredictors]])-Table1[[#This Row],[P_se]],0)</f>
        <v>0</v>
      </c>
      <c r="AT1947" s="2">
        <f>IFERROR((LEN(Table1[[#This Row],[Predictors]])-LEN(SUBSTITUTE(Table1[[#This Row],[Predictors]],".","")))/Table1[[#This Row],[NumPredictors]],0)</f>
        <v>1</v>
      </c>
      <c r="AU19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47" s="2">
        <f>1-(Table1[[#This Row],[P_2gram]]+Table1[[#This Row],[P_order]]+Table1[[#This Row],[P_se]])</f>
        <v>0</v>
      </c>
    </row>
    <row r="1948" spans="1:48" x14ac:dyDescent="0.25">
      <c r="A1948">
        <v>2</v>
      </c>
      <c r="B1948" t="s">
        <v>645</v>
      </c>
      <c r="C1948" t="s">
        <v>190</v>
      </c>
      <c r="D1948" t="s">
        <v>1510</v>
      </c>
      <c r="E1948">
        <v>40000</v>
      </c>
      <c r="F19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948" t="s">
        <v>1554</v>
      </c>
      <c r="H1948" s="3">
        <v>1</v>
      </c>
      <c r="I1948" s="1">
        <v>43125.534039351849</v>
      </c>
      <c r="J1948" t="s">
        <v>167</v>
      </c>
      <c r="K1948" t="s">
        <v>11</v>
      </c>
      <c r="L1948" t="str">
        <f>SUBSTITUTE(SUBSTITUTE(Table1[[#This Row],[PredictorSetsOrig]],"task","act"),"startend","se")</f>
        <v>act,se</v>
      </c>
      <c r="M1948" s="32" t="s">
        <v>14</v>
      </c>
      <c r="N1948" s="3">
        <v>10</v>
      </c>
      <c r="O1948" s="3">
        <f>IF(Table1[[#This Row],[Algorithm]]="None",0,IF(Table1[[#This Row],[NumPredictors]]&lt;=5,5,IF(Table1[[#This Row],[NumPredictors]]&lt;=10,10,IF(Table1[[#This Row],[NumPredictors]]&lt;=30,30,50))))</f>
        <v>10</v>
      </c>
      <c r="P1948" s="2">
        <v>0.79859999999999998</v>
      </c>
      <c r="Q1948" s="2">
        <v>0.80779999999999996</v>
      </c>
      <c r="R1948">
        <v>13.6900000000005</v>
      </c>
      <c r="S1948">
        <v>37.109999999998799</v>
      </c>
      <c r="T1948">
        <v>1.0600000000013099</v>
      </c>
      <c r="U1948" s="3">
        <v>2.7787290108090499</v>
      </c>
      <c r="V1948" s="17"/>
      <c r="W1948" s="22">
        <f>IFERROR(Table1[[#This Row],[MutualInformation]]/Table1[[#This Row],[MutualInformationPotential]],0)</f>
        <v>0</v>
      </c>
      <c r="X1948" s="3">
        <v>0.11863419665852901</v>
      </c>
      <c r="Y1948" s="3"/>
      <c r="Z1948" s="3">
        <f>IFERROR(Table1[[#This Row],[MutualInformationVsOutcome]]/Table1[[#This Row],[MutualInformationVsOutcomePotential]],0)</f>
        <v>0</v>
      </c>
      <c r="AA1948">
        <v>110</v>
      </c>
      <c r="AB1948">
        <v>7876</v>
      </c>
      <c r="AC1948">
        <v>62</v>
      </c>
      <c r="AD1948">
        <v>1952</v>
      </c>
      <c r="AE1948" s="3" t="s">
        <v>1556</v>
      </c>
      <c r="AF194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948" s="17" t="str">
        <f>RIGHT(Table1[[#This Row],[AlgorithmFunc]],LEN(Table1[[#This Row],[AlgorithmFunc]])-16)</f>
        <v>LASSORepeated1se</v>
      </c>
      <c r="AH1948" s="3">
        <f>Table1[[#This Row],['# CM TP]]+Table1[[#This Row],['# CM TN]]</f>
        <v>7986</v>
      </c>
      <c r="AI1948" s="3">
        <f>Table1[[#This Row],['# CM FP]]+Table1[[#This Row],['# CM FN]]</f>
        <v>2014</v>
      </c>
      <c r="AJ1948" s="3">
        <f>Table1[[#This Row],['# CM TP]]+Table1[[#This Row],['# CM FP]]</f>
        <v>172</v>
      </c>
      <c r="AK1948" s="3">
        <f>Table1[[#This Row],['# CM TN]]+Table1[[#This Row],['# CM FN]]</f>
        <v>9828</v>
      </c>
      <c r="AL1948" s="3">
        <f>Table1[[#This Row],[GT_T]]+Table1[[#This Row],[GT_F]]</f>
        <v>10000</v>
      </c>
      <c r="AM1948" s="3">
        <f>IFERROR((Table1[[#This Row],['# CM TP]]+Table1[[#This Row],['# CM TN]])/Table1[[#This Row],[GT_TOT]], 0)</f>
        <v>0.79859999999999998</v>
      </c>
      <c r="AN1948" s="3">
        <f>IFERROR(((Table1[[#This Row],[GT_T]]*Table1[[#This Row],[GT_ML_P]]/Table1[[#This Row],[GT_TOT]])+(Table1[[#This Row],[GT_F]]*Table1[[#This Row],[GT_ML_N]]/Table1[[#This Row],[GT_TOT]]))/Table1[[#This Row],[GT_TOT]],0)</f>
        <v>0.21167184000000003</v>
      </c>
      <c r="AO1948" s="3">
        <f>(Table1[[#This Row],[OBS_ACC]]-Table1[[#This Row],[EXP_ACC]])/(1-Table1[[#This Row],[EXP_ACC]])</f>
        <v>0.74452263635996452</v>
      </c>
      <c r="AP1948" s="3">
        <f>Table1[[#This Row],['# CM TP]]+Table1[[#This Row],['# CM FN]]</f>
        <v>2062</v>
      </c>
      <c r="AQ1948" s="3">
        <f>Table1[[#This Row],['# CM TN]]+Table1[[#This Row],['# CM FP]]</f>
        <v>7938</v>
      </c>
      <c r="AR1948" s="2">
        <f>IFERROR(Table1[[#This Row],[NUM_T]]/(Table1[[#This Row],[NUM_T]]+Table1[[#This Row],[NUM_F]]),0)</f>
        <v>0.20619999999999999</v>
      </c>
      <c r="AS1948" s="2">
        <f>IFERROR(((LEN(Table1[[#This Row],[Predictors]])-LEN(SUBSTITUTE(Table1[[#This Row],[Predictors]],"_","")))/Table1[[#This Row],[NumPredictors]])-Table1[[#This Row],[P_se]],0)</f>
        <v>0</v>
      </c>
      <c r="AT1948" s="2">
        <f>IFERROR((LEN(Table1[[#This Row],[Predictors]])-LEN(SUBSTITUTE(Table1[[#This Row],[Predictors]],".","")))/Table1[[#This Row],[NumPredictors]],0)</f>
        <v>0</v>
      </c>
      <c r="AU19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48" s="2">
        <f>1-(Table1[[#This Row],[P_2gram]]+Table1[[#This Row],[P_order]]+Table1[[#This Row],[P_se]])</f>
        <v>1</v>
      </c>
    </row>
    <row r="1949" spans="1:48" x14ac:dyDescent="0.25">
      <c r="A1949" s="11">
        <v>25</v>
      </c>
      <c r="B1949" s="11" t="s">
        <v>645</v>
      </c>
      <c r="C1949" s="11" t="s">
        <v>190</v>
      </c>
      <c r="D1949" s="26" t="s">
        <v>1510</v>
      </c>
      <c r="E1949" s="11">
        <v>4000</v>
      </c>
      <c r="F19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49" s="11" t="s">
        <v>878</v>
      </c>
      <c r="H1949" s="16">
        <v>2</v>
      </c>
      <c r="I1949" s="19">
        <v>42798.704004629632</v>
      </c>
      <c r="J1949" s="11" t="s">
        <v>405</v>
      </c>
      <c r="K1949" s="19" t="s">
        <v>11</v>
      </c>
      <c r="L1949" t="str">
        <f>SUBSTITUTE(SUBSTITUTE(Table1[[#This Row],[PredictorSetsOrig]],"task","act"),"startend","se")</f>
        <v>act,se,2gram</v>
      </c>
      <c r="M1949" s="5" t="s">
        <v>16</v>
      </c>
      <c r="N1949" s="16">
        <v>30</v>
      </c>
      <c r="O1949" s="16">
        <f>IF(Table1[[#This Row],[Algorithm]]="None",0,IF(Table1[[#This Row],[NumPredictors]]&lt;=5,5,IF(Table1[[#This Row],[NumPredictors]]&lt;=10,10,IF(Table1[[#This Row],[NumPredictors]]&lt;=30,30,50))))</f>
        <v>30</v>
      </c>
      <c r="P1949" s="21">
        <v>0.70050000000000001</v>
      </c>
      <c r="Q1949" s="21">
        <v>0.69833333333333303</v>
      </c>
      <c r="R1949" s="16">
        <v>0.16000000000002501</v>
      </c>
      <c r="S1949" s="16">
        <v>6.2099999999999804</v>
      </c>
      <c r="T1949" s="16">
        <v>0.69999999999998896</v>
      </c>
      <c r="U1949" s="16">
        <v>1.91196998914126</v>
      </c>
      <c r="V1949" s="17">
        <v>7.30761563701172</v>
      </c>
      <c r="W1949" s="7">
        <f>IFERROR(Table1[[#This Row],[MutualInformation]]/Table1[[#This Row],[MutualInformationPotential]],0)</f>
        <v>0.26164074359049294</v>
      </c>
      <c r="X1949" s="16">
        <v>7.9101309338912407E-2</v>
      </c>
      <c r="Y1949" s="27">
        <v>0.62240735263358904</v>
      </c>
      <c r="Z1949" s="16">
        <f>IFERROR(Table1[[#This Row],[MutualInformationVsOutcome]]/Table1[[#This Row],[MutualInformationVsOutcomePotential]],0)</f>
        <v>0.12708929128843263</v>
      </c>
      <c r="AA1949" s="16">
        <v>102</v>
      </c>
      <c r="AB1949" s="16">
        <v>574</v>
      </c>
      <c r="AC1949" s="16">
        <v>57</v>
      </c>
      <c r="AD1949" s="16">
        <v>267</v>
      </c>
      <c r="AE1949" s="16" t="s">
        <v>842</v>
      </c>
      <c r="AF19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949" s="5" t="str">
        <f>RIGHT(Table1[[#This Row],[AlgorithmFunc]],LEN(Table1[[#This Row],[AlgorithmFunc]])-16)</f>
        <v>Random</v>
      </c>
      <c r="AH1949" s="16">
        <f>Table1[[#This Row],['# CM TP]]+Table1[[#This Row],['# CM TN]]</f>
        <v>676</v>
      </c>
      <c r="AI1949" s="16">
        <f>Table1[[#This Row],['# CM FP]]+Table1[[#This Row],['# CM FN]]</f>
        <v>324</v>
      </c>
      <c r="AJ1949" s="16">
        <f>Table1[[#This Row],['# CM TP]]+Table1[[#This Row],['# CM FP]]</f>
        <v>159</v>
      </c>
      <c r="AK1949" s="16">
        <f>Table1[[#This Row],['# CM TN]]+Table1[[#This Row],['# CM FN]]</f>
        <v>841</v>
      </c>
      <c r="AL1949" s="16">
        <f>Table1[[#This Row],[GT_T]]+Table1[[#This Row],[GT_F]]</f>
        <v>1000</v>
      </c>
      <c r="AM1949" s="16">
        <f>IFERROR((Table1[[#This Row],['# CM TP]]+Table1[[#This Row],['# CM TN]])/Table1[[#This Row],[GT_TOT]], 0)</f>
        <v>0.67600000000000005</v>
      </c>
      <c r="AN1949" s="16">
        <f>IFERROR(((Table1[[#This Row],[GT_T]]*Table1[[#This Row],[GT_ML_P]]/Table1[[#This Row],[GT_TOT]])+(Table1[[#This Row],[GT_F]]*Table1[[#This Row],[GT_ML_N]]/Table1[[#This Row],[GT_TOT]]))/Table1[[#This Row],[GT_TOT]],0)</f>
        <v>0.37996799999999997</v>
      </c>
      <c r="AO1949" s="16">
        <f>(Table1[[#This Row],[OBS_ACC]]-Table1[[#This Row],[EXP_ACC]])/(1-Table1[[#This Row],[EXP_ACC]])</f>
        <v>0.47744632535094972</v>
      </c>
      <c r="AP1949" s="16">
        <f>Table1[[#This Row],['# CM TP]]+Table1[[#This Row],['# CM FN]]</f>
        <v>369</v>
      </c>
      <c r="AQ1949" s="16">
        <f>Table1[[#This Row],['# CM TN]]+Table1[[#This Row],['# CM FP]]</f>
        <v>631</v>
      </c>
      <c r="AR1949" s="21">
        <f>IFERROR(Table1[[#This Row],[NUM_T]]/(Table1[[#This Row],[NUM_T]]+Table1[[#This Row],[NUM_F]]),0)</f>
        <v>0.36899999999999999</v>
      </c>
      <c r="AS1949" s="21">
        <f>IFERROR(((LEN(Table1[[#This Row],[Predictors]])-LEN(SUBSTITUTE(Table1[[#This Row],[Predictors]],"_","")))/Table1[[#This Row],[NumPredictors]])-Table1[[#This Row],[P_se]],0)</f>
        <v>0.8666666666666667</v>
      </c>
      <c r="AT1949" s="21">
        <f>IFERROR((LEN(Table1[[#This Row],[Predictors]])-LEN(SUBSTITUTE(Table1[[#This Row],[Predictors]],".","")))/Table1[[#This Row],[NumPredictors]],0)</f>
        <v>0</v>
      </c>
      <c r="AU1949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1949" s="21">
        <f>1-(Table1[[#This Row],[P_2gram]]+Table1[[#This Row],[P_order]]+Table1[[#This Row],[P_se]])</f>
        <v>6.6666666666666652E-2</v>
      </c>
    </row>
    <row r="1950" spans="1:48" x14ac:dyDescent="0.25">
      <c r="A1950" s="26">
        <v>66</v>
      </c>
      <c r="B1950" s="26" t="s">
        <v>645</v>
      </c>
      <c r="C1950" s="26" t="s">
        <v>190</v>
      </c>
      <c r="D1950" s="26" t="s">
        <v>1510</v>
      </c>
      <c r="E1950" s="26">
        <v>4000</v>
      </c>
      <c r="F19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50" s="26" t="s">
        <v>1070</v>
      </c>
      <c r="H1950" s="27">
        <v>1</v>
      </c>
      <c r="I1950" s="28">
        <v>43118.814456018517</v>
      </c>
      <c r="J1950" s="26" t="s">
        <v>983</v>
      </c>
      <c r="K1950" s="26" t="s">
        <v>11</v>
      </c>
      <c r="L1950" t="str">
        <f>SUBSTITUTE(SUBSTITUTE(Table1[[#This Row],[PredictorSetsOrig]],"task","act"),"startend","se")</f>
        <v>2gram,order</v>
      </c>
      <c r="M1950" s="32" t="s">
        <v>438</v>
      </c>
      <c r="N1950" s="27">
        <v>30</v>
      </c>
      <c r="O1950" s="27">
        <f>IF(Table1[[#This Row],[Algorithm]]="None",0,IF(Table1[[#This Row],[NumPredictors]]&lt;=5,5,IF(Table1[[#This Row],[NumPredictors]]&lt;=10,10,IF(Table1[[#This Row],[NumPredictors]]&lt;=30,30,50))))</f>
        <v>30</v>
      </c>
      <c r="P1950" s="29">
        <v>0.7</v>
      </c>
      <c r="Q1950" s="29">
        <v>0.70233333333333303</v>
      </c>
      <c r="R1950" s="26">
        <v>1.9500000000000499</v>
      </c>
      <c r="S1950" s="26">
        <v>6.6800000000000601</v>
      </c>
      <c r="T1950" s="26">
        <v>1.66999999999996</v>
      </c>
      <c r="U1950" s="27">
        <v>1.2221678272180601</v>
      </c>
      <c r="V1950" s="17">
        <v>7.30761563701172</v>
      </c>
      <c r="W1950" s="22">
        <f>IFERROR(Table1[[#This Row],[MutualInformation]]/Table1[[#This Row],[MutualInformationPotential]],0)</f>
        <v>0.16724577316683248</v>
      </c>
      <c r="X1950" s="27">
        <v>7.3437141193598302E-2</v>
      </c>
      <c r="Y1950" s="3">
        <v>0.62240735263359004</v>
      </c>
      <c r="Z1950" s="27">
        <f>IFERROR(Table1[[#This Row],[MutualInformationVsOutcome]]/Table1[[#This Row],[MutualInformationVsOutcomePotential]],0)</f>
        <v>0.11798887156918052</v>
      </c>
      <c r="AA1950" s="26">
        <v>84</v>
      </c>
      <c r="AB1950" s="26">
        <v>616</v>
      </c>
      <c r="AC1950" s="26">
        <v>20</v>
      </c>
      <c r="AD1950" s="26">
        <v>280</v>
      </c>
      <c r="AE1950" s="27" t="s">
        <v>1060</v>
      </c>
      <c r="AF19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950" s="17" t="str">
        <f>RIGHT(Table1[[#This Row],[AlgorithmFunc]],LEN(Table1[[#This Row],[AlgorithmFunc]])-16)</f>
        <v>Influence</v>
      </c>
      <c r="AH1950" s="27">
        <f>Table1[[#This Row],['# CM TP]]+Table1[[#This Row],['# CM TN]]</f>
        <v>700</v>
      </c>
      <c r="AI1950" s="27">
        <f>Table1[[#This Row],['# CM FP]]+Table1[[#This Row],['# CM FN]]</f>
        <v>300</v>
      </c>
      <c r="AJ1950" s="27">
        <f>Table1[[#This Row],['# CM TP]]+Table1[[#This Row],['# CM FP]]</f>
        <v>104</v>
      </c>
      <c r="AK1950" s="27">
        <f>Table1[[#This Row],['# CM TN]]+Table1[[#This Row],['# CM FN]]</f>
        <v>896</v>
      </c>
      <c r="AL1950" s="27">
        <f>Table1[[#This Row],[GT_T]]+Table1[[#This Row],[GT_F]]</f>
        <v>1000</v>
      </c>
      <c r="AM1950" s="27">
        <f>IFERROR((Table1[[#This Row],['# CM TP]]+Table1[[#This Row],['# CM TN]])/Table1[[#This Row],[GT_TOT]], 0)</f>
        <v>0.7</v>
      </c>
      <c r="AN1950" s="27">
        <f>IFERROR(((Table1[[#This Row],[GT_T]]*Table1[[#This Row],[GT_ML_P]]/Table1[[#This Row],[GT_TOT]])+(Table1[[#This Row],[GT_F]]*Table1[[#This Row],[GT_ML_N]]/Table1[[#This Row],[GT_TOT]]))/Table1[[#This Row],[GT_TOT]],0)</f>
        <v>0.34160000000000001</v>
      </c>
      <c r="AO1950" s="27">
        <f>(Table1[[#This Row],[OBS_ACC]]-Table1[[#This Row],[EXP_ACC]])/(1-Table1[[#This Row],[EXP_ACC]])</f>
        <v>0.54434993924665853</v>
      </c>
      <c r="AP1950" s="27">
        <f>Table1[[#This Row],['# CM TP]]+Table1[[#This Row],['# CM FN]]</f>
        <v>364</v>
      </c>
      <c r="AQ1950" s="27">
        <f>Table1[[#This Row],['# CM TN]]+Table1[[#This Row],['# CM FP]]</f>
        <v>636</v>
      </c>
      <c r="AR1950" s="29">
        <f>IFERROR(Table1[[#This Row],[NUM_T]]/(Table1[[#This Row],[NUM_T]]+Table1[[#This Row],[NUM_F]]),0)</f>
        <v>0.36399999999999999</v>
      </c>
      <c r="AS1950" s="29">
        <f>IFERROR(((LEN(Table1[[#This Row],[Predictors]])-LEN(SUBSTITUTE(Table1[[#This Row],[Predictors]],"_","")))/Table1[[#This Row],[NumPredictors]])-Table1[[#This Row],[P_se]],0)</f>
        <v>0.23333333333333334</v>
      </c>
      <c r="AT1950" s="29">
        <f>IFERROR((LEN(Table1[[#This Row],[Predictors]])-LEN(SUBSTITUTE(Table1[[#This Row],[Predictors]],".","")))/Table1[[#This Row],[NumPredictors]],0)</f>
        <v>0.76666666666666672</v>
      </c>
      <c r="AU195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0" s="29">
        <f>1-(Table1[[#This Row],[P_2gram]]+Table1[[#This Row],[P_order]]+Table1[[#This Row],[P_se]])</f>
        <v>0</v>
      </c>
    </row>
    <row r="1951" spans="1:48" x14ac:dyDescent="0.25">
      <c r="A1951">
        <v>53</v>
      </c>
      <c r="B1951" t="s">
        <v>645</v>
      </c>
      <c r="C1951" t="s">
        <v>190</v>
      </c>
      <c r="D1951" s="26" t="s">
        <v>1510</v>
      </c>
      <c r="E1951">
        <v>4000</v>
      </c>
      <c r="F19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51" t="s">
        <v>1070</v>
      </c>
      <c r="H1951" s="3">
        <v>1</v>
      </c>
      <c r="I1951" s="1">
        <v>43118.813043981485</v>
      </c>
      <c r="J1951" t="s">
        <v>982</v>
      </c>
      <c r="K1951" t="s">
        <v>11</v>
      </c>
      <c r="L1951" t="str">
        <f>SUBSTITUTE(SUBSTITUTE(Table1[[#This Row],[PredictorSetsOrig]],"task","act"),"startend","se")</f>
        <v>2gram</v>
      </c>
      <c r="M1951" s="32" t="s">
        <v>434</v>
      </c>
      <c r="N1951" s="3">
        <v>30</v>
      </c>
      <c r="O1951" s="3">
        <f>IF(Table1[[#This Row],[Algorithm]]="None",0,IF(Table1[[#This Row],[NumPredictors]]&lt;=5,5,IF(Table1[[#This Row],[NumPredictors]]&lt;=10,10,IF(Table1[[#This Row],[NumPredictors]]&lt;=30,30,50))))</f>
        <v>30</v>
      </c>
      <c r="P1951" s="2">
        <v>0.69899999999999995</v>
      </c>
      <c r="Q1951" s="2">
        <v>0.70299999999999996</v>
      </c>
      <c r="R1951">
        <v>0.99000000000000898</v>
      </c>
      <c r="S1951">
        <v>6.5900000000000301</v>
      </c>
      <c r="T1951">
        <v>0.66999999999995896</v>
      </c>
      <c r="U1951" s="3">
        <v>0.86312538829094898</v>
      </c>
      <c r="V1951" s="17">
        <v>7.30761563701172</v>
      </c>
      <c r="W1951" s="22">
        <f>IFERROR(Table1[[#This Row],[MutualInformation]]/Table1[[#This Row],[MutualInformationPotential]],0)</f>
        <v>0.11811313445652213</v>
      </c>
      <c r="X1951" s="3">
        <v>6.21697118944304E-2</v>
      </c>
      <c r="Y1951" s="3">
        <v>0.62240735263359004</v>
      </c>
      <c r="Z1951" s="3">
        <f>IFERROR(Table1[[#This Row],[MutualInformationVsOutcome]]/Table1[[#This Row],[MutualInformationVsOutcomePotential]],0)</f>
        <v>9.9885889251423388E-2</v>
      </c>
      <c r="AA1951">
        <v>89</v>
      </c>
      <c r="AB1951">
        <v>610</v>
      </c>
      <c r="AC1951">
        <v>26</v>
      </c>
      <c r="AD1951">
        <v>275</v>
      </c>
      <c r="AE1951" s="3" t="s">
        <v>1176</v>
      </c>
      <c r="AF19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951" s="17" t="str">
        <f>RIGHT(Table1[[#This Row],[AlgorithmFunc]],LEN(Table1[[#This Row],[AlgorithmFunc]])-16)</f>
        <v>Fisher</v>
      </c>
      <c r="AH1951" s="3">
        <f>Table1[[#This Row],['# CM TP]]+Table1[[#This Row],['# CM TN]]</f>
        <v>699</v>
      </c>
      <c r="AI1951" s="3">
        <f>Table1[[#This Row],['# CM FP]]+Table1[[#This Row],['# CM FN]]</f>
        <v>301</v>
      </c>
      <c r="AJ1951" s="3">
        <f>Table1[[#This Row],['# CM TP]]+Table1[[#This Row],['# CM FP]]</f>
        <v>115</v>
      </c>
      <c r="AK1951" s="3">
        <f>Table1[[#This Row],['# CM TN]]+Table1[[#This Row],['# CM FN]]</f>
        <v>885</v>
      </c>
      <c r="AL1951" s="3">
        <f>Table1[[#This Row],[GT_T]]+Table1[[#This Row],[GT_F]]</f>
        <v>1000</v>
      </c>
      <c r="AM1951" s="3">
        <f>IFERROR((Table1[[#This Row],['# CM TP]]+Table1[[#This Row],['# CM TN]])/Table1[[#This Row],[GT_TOT]], 0)</f>
        <v>0.69899999999999995</v>
      </c>
      <c r="AN1951" s="3">
        <f>IFERROR(((Table1[[#This Row],[GT_T]]*Table1[[#This Row],[GT_ML_P]]/Table1[[#This Row],[GT_TOT]])+(Table1[[#This Row],[GT_F]]*Table1[[#This Row],[GT_ML_N]]/Table1[[#This Row],[GT_TOT]]))/Table1[[#This Row],[GT_TOT]],0)</f>
        <v>0.34676999999999997</v>
      </c>
      <c r="AO1951" s="3">
        <f>(Table1[[#This Row],[OBS_ACC]]-Table1[[#This Row],[EXP_ACC]])/(1-Table1[[#This Row],[EXP_ACC]])</f>
        <v>0.5392128346830366</v>
      </c>
      <c r="AP1951" s="3">
        <f>Table1[[#This Row],['# CM TP]]+Table1[[#This Row],['# CM FN]]</f>
        <v>364</v>
      </c>
      <c r="AQ1951" s="3">
        <f>Table1[[#This Row],['# CM TN]]+Table1[[#This Row],['# CM FP]]</f>
        <v>636</v>
      </c>
      <c r="AR1951" s="2">
        <f>IFERROR(Table1[[#This Row],[NUM_T]]/(Table1[[#This Row],[NUM_T]]+Table1[[#This Row],[NUM_F]]),0)</f>
        <v>0.36399999999999999</v>
      </c>
      <c r="AS1951" s="2">
        <f>IFERROR(((LEN(Table1[[#This Row],[Predictors]])-LEN(SUBSTITUTE(Table1[[#This Row],[Predictors]],"_","")))/Table1[[#This Row],[NumPredictors]])-Table1[[#This Row],[P_se]],0)</f>
        <v>1</v>
      </c>
      <c r="AT1951" s="2">
        <f>IFERROR((LEN(Table1[[#This Row],[Predictors]])-LEN(SUBSTITUTE(Table1[[#This Row],[Predictors]],".","")))/Table1[[#This Row],[NumPredictors]],0)</f>
        <v>0</v>
      </c>
      <c r="AU19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1" s="2">
        <f>1-(Table1[[#This Row],[P_2gram]]+Table1[[#This Row],[P_order]]+Table1[[#This Row],[P_se]])</f>
        <v>0</v>
      </c>
    </row>
    <row r="1952" spans="1:48" x14ac:dyDescent="0.25">
      <c r="A1952">
        <v>4</v>
      </c>
      <c r="B1952" t="s">
        <v>645</v>
      </c>
      <c r="C1952" t="s">
        <v>190</v>
      </c>
      <c r="D1952" t="s">
        <v>1510</v>
      </c>
      <c r="E1952">
        <v>40000</v>
      </c>
      <c r="F19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1952" t="s">
        <v>1554</v>
      </c>
      <c r="H1952" s="3">
        <v>1</v>
      </c>
      <c r="I1952" s="1">
        <v>43125.554780092592</v>
      </c>
      <c r="J1952" t="s">
        <v>167</v>
      </c>
      <c r="K1952" t="s">
        <v>11</v>
      </c>
      <c r="L1952" t="str">
        <f>SUBSTITUTE(SUBSTITUTE(Table1[[#This Row],[PredictorSetsOrig]],"task","act"),"startend","se")</f>
        <v>act,se,order</v>
      </c>
      <c r="M1952" s="32" t="s">
        <v>18</v>
      </c>
      <c r="N1952" s="3">
        <v>10</v>
      </c>
      <c r="O1952" s="3">
        <f>IF(Table1[[#This Row],[Algorithm]]="None",0,IF(Table1[[#This Row],[NumPredictors]]&lt;=5,5,IF(Table1[[#This Row],[NumPredictors]]&lt;=10,10,IF(Table1[[#This Row],[NumPredictors]]&lt;=30,30,50))))</f>
        <v>10</v>
      </c>
      <c r="P1952" s="2">
        <v>0.79459999999999997</v>
      </c>
      <c r="Q1952" s="2">
        <v>0.81240000000000001</v>
      </c>
      <c r="R1952">
        <v>3895.7</v>
      </c>
      <c r="S1952">
        <v>34.010000000002002</v>
      </c>
      <c r="T1952">
        <v>6.9599999999991304</v>
      </c>
      <c r="U1952" s="3">
        <v>5.9458641459516404</v>
      </c>
      <c r="V1952" s="17"/>
      <c r="W1952" s="22">
        <f>IFERROR(Table1[[#This Row],[MutualInformation]]/Table1[[#This Row],[MutualInformationPotential]],0)</f>
        <v>0</v>
      </c>
      <c r="X1952" s="3">
        <v>0.28909042161312998</v>
      </c>
      <c r="Y1952" s="3"/>
      <c r="Z1952" s="3">
        <f>IFERROR(Table1[[#This Row],[MutualInformationVsOutcome]]/Table1[[#This Row],[MutualInformationVsOutcomePotential]],0)</f>
        <v>0</v>
      </c>
      <c r="AA1952">
        <v>27</v>
      </c>
      <c r="AB1952">
        <v>7919</v>
      </c>
      <c r="AC1952">
        <v>19</v>
      </c>
      <c r="AD1952">
        <v>2035</v>
      </c>
      <c r="AE1952" s="3" t="s">
        <v>379</v>
      </c>
      <c r="AF19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952" s="17" t="str">
        <f>RIGHT(Table1[[#This Row],[AlgorithmFunc]],LEN(Table1[[#This Row],[AlgorithmFunc]])-16)</f>
        <v>LASSORepeated1se</v>
      </c>
      <c r="AH1952" s="3">
        <f>Table1[[#This Row],['# CM TP]]+Table1[[#This Row],['# CM TN]]</f>
        <v>7946</v>
      </c>
      <c r="AI1952" s="3">
        <f>Table1[[#This Row],['# CM FP]]+Table1[[#This Row],['# CM FN]]</f>
        <v>2054</v>
      </c>
      <c r="AJ1952" s="3">
        <f>Table1[[#This Row],['# CM TP]]+Table1[[#This Row],['# CM FP]]</f>
        <v>46</v>
      </c>
      <c r="AK1952" s="3">
        <f>Table1[[#This Row],['# CM TN]]+Table1[[#This Row],['# CM FN]]</f>
        <v>9954</v>
      </c>
      <c r="AL1952" s="3">
        <f>Table1[[#This Row],[GT_T]]+Table1[[#This Row],[GT_F]]</f>
        <v>10000</v>
      </c>
      <c r="AM1952" s="3">
        <f>IFERROR((Table1[[#This Row],['# CM TP]]+Table1[[#This Row],['# CM TN]])/Table1[[#This Row],[GT_TOT]], 0)</f>
        <v>0.79459999999999997</v>
      </c>
      <c r="AN1952" s="3">
        <f>IFERROR(((Table1[[#This Row],[GT_T]]*Table1[[#This Row],[GT_ML_P]]/Table1[[#This Row],[GT_TOT]])+(Table1[[#This Row],[GT_F]]*Table1[[#This Row],[GT_ML_N]]/Table1[[#This Row],[GT_TOT]]))/Table1[[#This Row],[GT_TOT]],0)</f>
        <v>0.20811032000000002</v>
      </c>
      <c r="AO1952" s="3">
        <f>(Table1[[#This Row],[OBS_ACC]]-Table1[[#This Row],[EXP_ACC]])/(1-Table1[[#This Row],[EXP_ACC]])</f>
        <v>0.74062043591728577</v>
      </c>
      <c r="AP1952" s="3">
        <f>Table1[[#This Row],['# CM TP]]+Table1[[#This Row],['# CM FN]]</f>
        <v>2062</v>
      </c>
      <c r="AQ1952" s="3">
        <f>Table1[[#This Row],['# CM TN]]+Table1[[#This Row],['# CM FP]]</f>
        <v>7938</v>
      </c>
      <c r="AR1952" s="2">
        <f>IFERROR(Table1[[#This Row],[NUM_T]]/(Table1[[#This Row],[NUM_T]]+Table1[[#This Row],[NUM_F]]),0)</f>
        <v>0.20619999999999999</v>
      </c>
      <c r="AS1952" s="2">
        <f>IFERROR(((LEN(Table1[[#This Row],[Predictors]])-LEN(SUBSTITUTE(Table1[[#This Row],[Predictors]],"_","")))/Table1[[#This Row],[NumPredictors]])-Table1[[#This Row],[P_se]],0)</f>
        <v>0</v>
      </c>
      <c r="AT1952" s="2">
        <f>IFERROR((LEN(Table1[[#This Row],[Predictors]])-LEN(SUBSTITUTE(Table1[[#This Row],[Predictors]],".","")))/Table1[[#This Row],[NumPredictors]],0)</f>
        <v>0</v>
      </c>
      <c r="AU19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2" s="2">
        <f>1-(Table1[[#This Row],[P_2gram]]+Table1[[#This Row],[P_order]]+Table1[[#This Row],[P_se]])</f>
        <v>1</v>
      </c>
    </row>
    <row r="1953" spans="1:48" x14ac:dyDescent="0.25">
      <c r="A1953" s="11">
        <v>29</v>
      </c>
      <c r="B1953" s="11" t="s">
        <v>645</v>
      </c>
      <c r="C1953" s="11" t="s">
        <v>190</v>
      </c>
      <c r="D1953" s="26" t="s">
        <v>1510</v>
      </c>
      <c r="E1953" s="11">
        <v>4000</v>
      </c>
      <c r="F19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53" s="11" t="s">
        <v>878</v>
      </c>
      <c r="H1953" s="16">
        <v>2</v>
      </c>
      <c r="I1953" s="19">
        <v>42798.704386574071</v>
      </c>
      <c r="J1953" s="11" t="s">
        <v>405</v>
      </c>
      <c r="K1953" s="19" t="s">
        <v>11</v>
      </c>
      <c r="L1953" t="str">
        <f>SUBSTITUTE(SUBSTITUTE(Table1[[#This Row],[PredictorSetsOrig]],"task","act"),"startend","se")</f>
        <v>act,2gram,order</v>
      </c>
      <c r="M1953" s="5" t="s">
        <v>24</v>
      </c>
      <c r="N1953" s="16">
        <v>30</v>
      </c>
      <c r="O1953" s="16">
        <f>IF(Table1[[#This Row],[Algorithm]]="None",0,IF(Table1[[#This Row],[NumPredictors]]&lt;=5,5,IF(Table1[[#This Row],[NumPredictors]]&lt;=10,10,IF(Table1[[#This Row],[NumPredictors]]&lt;=30,30,50))))</f>
        <v>30</v>
      </c>
      <c r="P1953" s="21">
        <v>0.69799999999999995</v>
      </c>
      <c r="Q1953" s="21">
        <v>0.73033333333333295</v>
      </c>
      <c r="R1953" s="16">
        <v>0.439999999999998</v>
      </c>
      <c r="S1953" s="16">
        <v>6.0299999999999701</v>
      </c>
      <c r="T1953" s="16">
        <v>1.69</v>
      </c>
      <c r="U1953" s="16">
        <v>1.9840868401046801</v>
      </c>
      <c r="V1953" s="17">
        <v>7.30761563701172</v>
      </c>
      <c r="W1953" s="7">
        <f>IFERROR(Table1[[#This Row],[MutualInformation]]/Table1[[#This Row],[MutualInformationPotential]],0)</f>
        <v>0.27150946884174471</v>
      </c>
      <c r="X1953" s="16">
        <v>0.12502453815731701</v>
      </c>
      <c r="Y1953" s="27">
        <v>0.62240735263359004</v>
      </c>
      <c r="Z1953" s="16">
        <f>IFERROR(Table1[[#This Row],[MutualInformationVsOutcome]]/Table1[[#This Row],[MutualInformationVsOutcomePotential]],0)</f>
        <v>0.20087252765941971</v>
      </c>
      <c r="AA1953" s="16">
        <v>106</v>
      </c>
      <c r="AB1953" s="16">
        <v>617</v>
      </c>
      <c r="AC1953" s="16">
        <v>14</v>
      </c>
      <c r="AD1953" s="16">
        <v>263</v>
      </c>
      <c r="AE1953" s="16" t="s">
        <v>846</v>
      </c>
      <c r="AF19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953" s="5" t="str">
        <f>RIGHT(Table1[[#This Row],[AlgorithmFunc]],LEN(Table1[[#This Row],[AlgorithmFunc]])-16)</f>
        <v>Random</v>
      </c>
      <c r="AH1953" s="16">
        <f>Table1[[#This Row],['# CM TP]]+Table1[[#This Row],['# CM TN]]</f>
        <v>723</v>
      </c>
      <c r="AI1953" s="16">
        <f>Table1[[#This Row],['# CM FP]]+Table1[[#This Row],['# CM FN]]</f>
        <v>277</v>
      </c>
      <c r="AJ1953" s="16">
        <f>Table1[[#This Row],['# CM TP]]+Table1[[#This Row],['# CM FP]]</f>
        <v>120</v>
      </c>
      <c r="AK1953" s="16">
        <f>Table1[[#This Row],['# CM TN]]+Table1[[#This Row],['# CM FN]]</f>
        <v>880</v>
      </c>
      <c r="AL1953" s="16">
        <f>Table1[[#This Row],[GT_T]]+Table1[[#This Row],[GT_F]]</f>
        <v>1000</v>
      </c>
      <c r="AM1953" s="16">
        <f>IFERROR((Table1[[#This Row],['# CM TP]]+Table1[[#This Row],['# CM TN]])/Table1[[#This Row],[GT_TOT]], 0)</f>
        <v>0.72299999999999998</v>
      </c>
      <c r="AN1953" s="16">
        <f>IFERROR(((Table1[[#This Row],[GT_T]]*Table1[[#This Row],[GT_ML_P]]/Table1[[#This Row],[GT_TOT]])+(Table1[[#This Row],[GT_F]]*Table1[[#This Row],[GT_ML_N]]/Table1[[#This Row],[GT_TOT]]))/Table1[[#This Row],[GT_TOT]],0)</f>
        <v>0.33051999999999998</v>
      </c>
      <c r="AO1953" s="16">
        <f>(Table1[[#This Row],[OBS_ACC]]-Table1[[#This Row],[EXP_ACC]])/(1-Table1[[#This Row],[EXP_ACC]])</f>
        <v>0.58624604170400896</v>
      </c>
      <c r="AP1953" s="16">
        <f>Table1[[#This Row],['# CM TP]]+Table1[[#This Row],['# CM FN]]</f>
        <v>369</v>
      </c>
      <c r="AQ1953" s="16">
        <f>Table1[[#This Row],['# CM TN]]+Table1[[#This Row],['# CM FP]]</f>
        <v>631</v>
      </c>
      <c r="AR1953" s="21">
        <f>IFERROR(Table1[[#This Row],[NUM_T]]/(Table1[[#This Row],[NUM_T]]+Table1[[#This Row],[NUM_F]]),0)</f>
        <v>0.36899999999999999</v>
      </c>
      <c r="AS1953" s="21">
        <f>IFERROR(((LEN(Table1[[#This Row],[Predictors]])-LEN(SUBSTITUTE(Table1[[#This Row],[Predictors]],"_","")))/Table1[[#This Row],[NumPredictors]])-Table1[[#This Row],[P_se]],0)</f>
        <v>0.46666666666666667</v>
      </c>
      <c r="AT1953" s="21">
        <f>IFERROR((LEN(Table1[[#This Row],[Predictors]])-LEN(SUBSTITUTE(Table1[[#This Row],[Predictors]],".","")))/Table1[[#This Row],[NumPredictors]],0)</f>
        <v>0.5</v>
      </c>
      <c r="AU1953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3" s="21">
        <f>1-(Table1[[#This Row],[P_2gram]]+Table1[[#This Row],[P_order]]+Table1[[#This Row],[P_se]])</f>
        <v>3.3333333333333326E-2</v>
      </c>
    </row>
    <row r="1954" spans="1:48" x14ac:dyDescent="0.25">
      <c r="A1954">
        <v>7</v>
      </c>
      <c r="B1954" t="s">
        <v>645</v>
      </c>
      <c r="C1954" t="s">
        <v>942</v>
      </c>
      <c r="D1954" t="s">
        <v>1509</v>
      </c>
      <c r="E1954">
        <v>1143</v>
      </c>
      <c r="F19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54" t="s">
        <v>949</v>
      </c>
      <c r="H1954" s="3">
        <v>1</v>
      </c>
      <c r="I1954" s="1">
        <v>42876.941736111112</v>
      </c>
      <c r="J1954" t="s">
        <v>37</v>
      </c>
      <c r="K1954" t="s">
        <v>11</v>
      </c>
      <c r="L1954" t="str">
        <f>SUBSTITUTE(SUBSTITUTE(Table1[[#This Row],[PredictorSetsOrig]],"task","act"),"startend","se")</f>
        <v>2gram,order</v>
      </c>
      <c r="M1954" s="32" t="s">
        <v>438</v>
      </c>
      <c r="N1954" s="3">
        <v>30</v>
      </c>
      <c r="O1954" s="3">
        <f>IF(Table1[[#This Row],[Algorithm]]="None",0,IF(Table1[[#This Row],[NumPredictors]]&lt;=5,5,IF(Table1[[#This Row],[NumPredictors]]&lt;=10,10,IF(Table1[[#This Row],[NumPredictors]]&lt;=30,30,50))))</f>
        <v>30</v>
      </c>
      <c r="P1954" s="2">
        <v>0.68531468531468498</v>
      </c>
      <c r="Q1954" s="2">
        <v>0.726954492415403</v>
      </c>
      <c r="R1954" s="3">
        <v>26.390000000000299</v>
      </c>
      <c r="S1954" s="3">
        <v>3.25</v>
      </c>
      <c r="T1954" s="3">
        <v>947.86</v>
      </c>
      <c r="U1954" s="3">
        <v>4.7002957378317198</v>
      </c>
      <c r="V1954" s="17"/>
      <c r="W1954" s="22">
        <f>IFERROR(Table1[[#This Row],[MutualInformation]]/Table1[[#This Row],[MutualInformationPotential]],0)</f>
        <v>0</v>
      </c>
      <c r="X1954" s="3">
        <v>0.363774071697056</v>
      </c>
      <c r="Y1954" s="3"/>
      <c r="Z1954" s="3">
        <f>IFERROR(Table1[[#This Row],[MutualInformationVsOutcome]]/Table1[[#This Row],[MutualInformationVsOutcomePotential]],0)</f>
        <v>0</v>
      </c>
      <c r="AA1954">
        <v>15</v>
      </c>
      <c r="AB1954">
        <v>181</v>
      </c>
      <c r="AC1954">
        <v>4</v>
      </c>
      <c r="AD1954">
        <v>86</v>
      </c>
      <c r="AE1954" s="3" t="s">
        <v>953</v>
      </c>
      <c r="AF19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954" s="17" t="str">
        <f>RIGHT(Table1[[#This Row],[AlgorithmFunc]],LEN(Table1[[#This Row],[AlgorithmFunc]])-16)</f>
        <v>Cluster</v>
      </c>
      <c r="AH1954" s="3">
        <f>Table1[[#This Row],['# CM TP]]+Table1[[#This Row],['# CM TN]]</f>
        <v>196</v>
      </c>
      <c r="AI1954" s="3">
        <f>Table1[[#This Row],['# CM FP]]+Table1[[#This Row],['# CM FN]]</f>
        <v>90</v>
      </c>
      <c r="AJ1954" s="3">
        <f>Table1[[#This Row],['# CM TP]]+Table1[[#This Row],['# CM FP]]</f>
        <v>19</v>
      </c>
      <c r="AK1954" s="3">
        <f>Table1[[#This Row],['# CM TN]]+Table1[[#This Row],['# CM FN]]</f>
        <v>267</v>
      </c>
      <c r="AL1954" s="3">
        <f>Table1[[#This Row],[GT_T]]+Table1[[#This Row],[GT_F]]</f>
        <v>286</v>
      </c>
      <c r="AM1954" s="3">
        <f>IFERROR((Table1[[#This Row],['# CM TP]]+Table1[[#This Row],['# CM TN]])/Table1[[#This Row],[GT_TOT]], 0)</f>
        <v>0.68531468531468531</v>
      </c>
      <c r="AN1954" s="3">
        <f>IFERROR(((Table1[[#This Row],[GT_T]]*Table1[[#This Row],[GT_ML_P]]/Table1[[#This Row],[GT_TOT]])+(Table1[[#This Row],[GT_F]]*Table1[[#This Row],[GT_ML_N]]/Table1[[#This Row],[GT_TOT]]))/Table1[[#This Row],[GT_TOT]],0)</f>
        <v>0.33930754560125193</v>
      </c>
      <c r="AO1954" s="3">
        <f>(Table1[[#This Row],[OBS_ACC]]-Table1[[#This Row],[EXP_ACC]])/(1-Table1[[#This Row],[EXP_ACC]])</f>
        <v>0.52370378594426559</v>
      </c>
      <c r="AP1954" s="3">
        <f>Table1[[#This Row],['# CM TP]]+Table1[[#This Row],['# CM FN]]</f>
        <v>101</v>
      </c>
      <c r="AQ1954" s="3">
        <f>Table1[[#This Row],['# CM TN]]+Table1[[#This Row],['# CM FP]]</f>
        <v>185</v>
      </c>
      <c r="AR1954" s="2">
        <f>IFERROR(Table1[[#This Row],[NUM_T]]/(Table1[[#This Row],[NUM_T]]+Table1[[#This Row],[NUM_F]]),0)</f>
        <v>0.35314685314685312</v>
      </c>
      <c r="AS1954" s="2">
        <f>IFERROR(((LEN(Table1[[#This Row],[Predictors]])-LEN(SUBSTITUTE(Table1[[#This Row],[Predictors]],"_","")))/Table1[[#This Row],[NumPredictors]])-Table1[[#This Row],[P_se]],0)</f>
        <v>3.3333333333333333E-2</v>
      </c>
      <c r="AT1954" s="2">
        <f>IFERROR((LEN(Table1[[#This Row],[Predictors]])-LEN(SUBSTITUTE(Table1[[#This Row],[Predictors]],".","")))/Table1[[#This Row],[NumPredictors]],0)</f>
        <v>0.96666666666666667</v>
      </c>
      <c r="AU19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4" s="2">
        <f>1-(Table1[[#This Row],[P_2gram]]+Table1[[#This Row],[P_order]]+Table1[[#This Row],[P_se]])</f>
        <v>0</v>
      </c>
    </row>
    <row r="1955" spans="1:48" x14ac:dyDescent="0.25">
      <c r="A1955">
        <v>10</v>
      </c>
      <c r="B1955" t="s">
        <v>645</v>
      </c>
      <c r="C1955" t="s">
        <v>942</v>
      </c>
      <c r="D1955" t="s">
        <v>1509</v>
      </c>
      <c r="E1955">
        <v>1143</v>
      </c>
      <c r="F19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955" t="s">
        <v>1525</v>
      </c>
      <c r="H1955" s="3">
        <v>1</v>
      </c>
      <c r="I1955" s="1">
        <v>43123.87363425926</v>
      </c>
      <c r="J1955" t="s">
        <v>1317</v>
      </c>
      <c r="K1955" t="s">
        <v>11</v>
      </c>
      <c r="L1955" t="str">
        <f>SUBSTITUTE(SUBSTITUTE(Table1[[#This Row],[PredictorSetsOrig]],"task","act"),"startend","se")</f>
        <v>order</v>
      </c>
      <c r="M1955" s="32" t="s">
        <v>436</v>
      </c>
      <c r="N1955" s="3">
        <v>10</v>
      </c>
      <c r="O1955" s="3">
        <f>IF(Table1[[#This Row],[Algorithm]]="None",0,IF(Table1[[#This Row],[NumPredictors]]&lt;=5,5,IF(Table1[[#This Row],[NumPredictors]]&lt;=10,10,IF(Table1[[#This Row],[NumPredictors]]&lt;=30,30,50))))</f>
        <v>10</v>
      </c>
      <c r="P1955" s="2">
        <v>0.68531468531468498</v>
      </c>
      <c r="Q1955" s="2">
        <v>0.70828471411902005</v>
      </c>
      <c r="R1955">
        <v>26.5</v>
      </c>
      <c r="S1955">
        <v>1.97000000000025</v>
      </c>
      <c r="T1955">
        <v>886.83999999999901</v>
      </c>
      <c r="U1955" s="3">
        <v>3.6415148029189601</v>
      </c>
      <c r="V1955" s="17"/>
      <c r="W1955" s="22">
        <f>IFERROR(Table1[[#This Row],[MutualInformation]]/Table1[[#This Row],[MutualInformationPotential]],0)</f>
        <v>0</v>
      </c>
      <c r="X1955" s="3">
        <v>0.14599539060316999</v>
      </c>
      <c r="Y1955" s="3"/>
      <c r="Z1955" s="3">
        <f>IFERROR(Table1[[#This Row],[MutualInformationVsOutcome]]/Table1[[#This Row],[MutualInformationVsOutcomePotential]],0)</f>
        <v>0</v>
      </c>
      <c r="AA1955">
        <v>21</v>
      </c>
      <c r="AB1955">
        <v>175</v>
      </c>
      <c r="AC1955">
        <v>10</v>
      </c>
      <c r="AD1955">
        <v>80</v>
      </c>
      <c r="AE1955" s="3" t="s">
        <v>1528</v>
      </c>
      <c r="AF195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1955" s="17" t="str">
        <f>RIGHT(Table1[[#This Row],[AlgorithmFunc]],LEN(Table1[[#This Row],[AlgorithmFunc]])-16)</f>
        <v>ClusterMRMR</v>
      </c>
      <c r="AH1955" s="3">
        <f>Table1[[#This Row],['# CM TP]]+Table1[[#This Row],['# CM TN]]</f>
        <v>196</v>
      </c>
      <c r="AI1955" s="3">
        <f>Table1[[#This Row],['# CM FP]]+Table1[[#This Row],['# CM FN]]</f>
        <v>90</v>
      </c>
      <c r="AJ1955" s="3">
        <f>Table1[[#This Row],['# CM TP]]+Table1[[#This Row],['# CM FP]]</f>
        <v>31</v>
      </c>
      <c r="AK1955" s="3">
        <f>Table1[[#This Row],['# CM TN]]+Table1[[#This Row],['# CM FN]]</f>
        <v>255</v>
      </c>
      <c r="AL1955" s="3">
        <f>Table1[[#This Row],[GT_T]]+Table1[[#This Row],[GT_F]]</f>
        <v>286</v>
      </c>
      <c r="AM1955" s="3">
        <f>IFERROR((Table1[[#This Row],['# CM TP]]+Table1[[#This Row],['# CM TN]])/Table1[[#This Row],[GT_TOT]], 0)</f>
        <v>0.68531468531468531</v>
      </c>
      <c r="AN1955" s="3">
        <f>IFERROR(((Table1[[#This Row],[GT_T]]*Table1[[#This Row],[GT_ML_P]]/Table1[[#This Row],[GT_TOT]])+(Table1[[#This Row],[GT_F]]*Table1[[#This Row],[GT_ML_N]]/Table1[[#This Row],[GT_TOT]]))/Table1[[#This Row],[GT_TOT]],0)</f>
        <v>0.35485842828500169</v>
      </c>
      <c r="AO1955" s="3">
        <f>(Table1[[#This Row],[OBS_ACC]]-Table1[[#This Row],[EXP_ACC]])/(1-Table1[[#This Row],[EXP_ACC]])</f>
        <v>0.51222285389425815</v>
      </c>
      <c r="AP1955" s="3">
        <f>Table1[[#This Row],['# CM TP]]+Table1[[#This Row],['# CM FN]]</f>
        <v>101</v>
      </c>
      <c r="AQ1955" s="3">
        <f>Table1[[#This Row],['# CM TN]]+Table1[[#This Row],['# CM FP]]</f>
        <v>185</v>
      </c>
      <c r="AR1955" s="2">
        <f>IFERROR(Table1[[#This Row],[NUM_T]]/(Table1[[#This Row],[NUM_T]]+Table1[[#This Row],[NUM_F]]),0)</f>
        <v>0.35314685314685312</v>
      </c>
      <c r="AS1955" s="2">
        <f>IFERROR(((LEN(Table1[[#This Row],[Predictors]])-LEN(SUBSTITUTE(Table1[[#This Row],[Predictors]],"_","")))/Table1[[#This Row],[NumPredictors]])-Table1[[#This Row],[P_se]],0)</f>
        <v>0</v>
      </c>
      <c r="AT1955" s="2">
        <f>IFERROR((LEN(Table1[[#This Row],[Predictors]])-LEN(SUBSTITUTE(Table1[[#This Row],[Predictors]],".","")))/Table1[[#This Row],[NumPredictors]],0)</f>
        <v>1</v>
      </c>
      <c r="AU19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5" s="2">
        <f>1-(Table1[[#This Row],[P_2gram]]+Table1[[#This Row],[P_order]]+Table1[[#This Row],[P_se]])</f>
        <v>0</v>
      </c>
    </row>
    <row r="1956" spans="1:48" x14ac:dyDescent="0.25">
      <c r="A1956">
        <v>74</v>
      </c>
      <c r="B1956" t="s">
        <v>645</v>
      </c>
      <c r="C1956" t="s">
        <v>190</v>
      </c>
      <c r="D1956" s="26" t="s">
        <v>1510</v>
      </c>
      <c r="E1956">
        <v>4000</v>
      </c>
      <c r="F19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56" t="s">
        <v>528</v>
      </c>
      <c r="H1956" s="3">
        <v>1</v>
      </c>
      <c r="I1956" s="1">
        <v>42785.074629629627</v>
      </c>
      <c r="J1956" t="s">
        <v>51</v>
      </c>
      <c r="K1956" t="s">
        <v>11</v>
      </c>
      <c r="L1956" t="str">
        <f>SUBSTITUTE(SUBSTITUTE(Table1[[#This Row],[PredictorSetsOrig]],"task","act"),"startend","se")</f>
        <v>act,order</v>
      </c>
      <c r="M1956" s="14" t="s">
        <v>26</v>
      </c>
      <c r="N1956" s="3">
        <v>10</v>
      </c>
      <c r="O1956" s="3">
        <f>IF(Table1[[#This Row],[Algorithm]]="None",0,IF(Table1[[#This Row],[NumPredictors]]&lt;=5,5,IF(Table1[[#This Row],[NumPredictors]]&lt;=10,10,IF(Table1[[#This Row],[NumPredictors]]&lt;=30,30,50))))</f>
        <v>10</v>
      </c>
      <c r="P1956" s="2">
        <v>0.69699999999999995</v>
      </c>
      <c r="Q1956" s="2">
        <v>0.72066666666666701</v>
      </c>
      <c r="R1956">
        <v>4.9199999999982502</v>
      </c>
      <c r="S1956">
        <v>4.1399999999994197</v>
      </c>
      <c r="T1956">
        <v>0.93000000000029104</v>
      </c>
      <c r="U1956" s="3">
        <v>2.0835783495080902</v>
      </c>
      <c r="V1956" s="17">
        <v>7.28892414629368</v>
      </c>
      <c r="W1956" s="22">
        <f>IFERROR(Table1[[#This Row],[MutualInformation]]/Table1[[#This Row],[MutualInformationPotential]],0)</f>
        <v>0.28585540303194973</v>
      </c>
      <c r="X1956" s="3">
        <v>0.107794099233417</v>
      </c>
      <c r="Y1956" s="3">
        <v>0.62004340356102405</v>
      </c>
      <c r="Z1956" s="3">
        <f>IFERROR(Table1[[#This Row],[MutualInformationVsOutcome]]/Table1[[#This Row],[MutualInformationVsOutcomePotential]],0)</f>
        <v>0.17384927992836555</v>
      </c>
      <c r="AA1956">
        <v>156</v>
      </c>
      <c r="AB1956">
        <v>541</v>
      </c>
      <c r="AC1956">
        <v>95</v>
      </c>
      <c r="AD1956">
        <v>208</v>
      </c>
      <c r="AE1956" s="3" t="s">
        <v>112</v>
      </c>
      <c r="AF19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56" s="17" t="str">
        <f>RIGHT(Table1[[#This Row],[AlgorithmFunc]],LEN(Table1[[#This Row],[AlgorithmFunc]])-16)</f>
        <v>ClusterImportance</v>
      </c>
      <c r="AH1956" s="3">
        <f>Table1[[#This Row],['# CM TP]]+Table1[[#This Row],['# CM TN]]</f>
        <v>697</v>
      </c>
      <c r="AI1956" s="3">
        <f>Table1[[#This Row],['# CM FP]]+Table1[[#This Row],['# CM FN]]</f>
        <v>303</v>
      </c>
      <c r="AJ1956" s="3">
        <f>Table1[[#This Row],['# CM TP]]+Table1[[#This Row],['# CM FP]]</f>
        <v>251</v>
      </c>
      <c r="AK1956" s="3">
        <f>Table1[[#This Row],['# CM TN]]+Table1[[#This Row],['# CM FN]]</f>
        <v>749</v>
      </c>
      <c r="AL1956" s="3">
        <f>Table1[[#This Row],[GT_T]]+Table1[[#This Row],[GT_F]]</f>
        <v>1000</v>
      </c>
      <c r="AM1956" s="3">
        <f>IFERROR((Table1[[#This Row],['# CM TP]]+Table1[[#This Row],['# CM TN]])/Table1[[#This Row],[GT_TOT]], 0)</f>
        <v>0.69699999999999995</v>
      </c>
      <c r="AN1956" s="3">
        <f>IFERROR(((Table1[[#This Row],[GT_T]]*Table1[[#This Row],[GT_ML_P]]/Table1[[#This Row],[GT_TOT]])+(Table1[[#This Row],[GT_F]]*Table1[[#This Row],[GT_ML_N]]/Table1[[#This Row],[GT_TOT]]))/Table1[[#This Row],[GT_TOT]],0)</f>
        <v>0.40189400000000003</v>
      </c>
      <c r="AO1956" s="3">
        <f>(Table1[[#This Row],[OBS_ACC]]-Table1[[#This Row],[EXP_ACC]])/(1-Table1[[#This Row],[EXP_ACC]])</f>
        <v>0.49340083530344103</v>
      </c>
      <c r="AP1956" s="3">
        <f>Table1[[#This Row],['# CM TP]]+Table1[[#This Row],['# CM FN]]</f>
        <v>364</v>
      </c>
      <c r="AQ1956" s="3">
        <f>Table1[[#This Row],['# CM TN]]+Table1[[#This Row],['# CM FP]]</f>
        <v>636</v>
      </c>
      <c r="AR1956" s="2">
        <f>IFERROR(Table1[[#This Row],[NUM_T]]/(Table1[[#This Row],[NUM_T]]+Table1[[#This Row],[NUM_F]]),0)</f>
        <v>0.36399999999999999</v>
      </c>
      <c r="AS1956" s="2">
        <f>IFERROR(((LEN(Table1[[#This Row],[Predictors]])-LEN(SUBSTITUTE(Table1[[#This Row],[Predictors]],"_","")))/Table1[[#This Row],[NumPredictors]])-Table1[[#This Row],[P_se]],0)</f>
        <v>0</v>
      </c>
      <c r="AT1956" s="2">
        <f>IFERROR((LEN(Table1[[#This Row],[Predictors]])-LEN(SUBSTITUTE(Table1[[#This Row],[Predictors]],".","")))/Table1[[#This Row],[NumPredictors]],0)</f>
        <v>0.9</v>
      </c>
      <c r="AU19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6" s="2">
        <f>1-(Table1[[#This Row],[P_2gram]]+Table1[[#This Row],[P_order]]+Table1[[#This Row],[P_se]])</f>
        <v>9.9999999999999978E-2</v>
      </c>
    </row>
    <row r="1957" spans="1:48" x14ac:dyDescent="0.25">
      <c r="A1957" s="26">
        <v>8</v>
      </c>
      <c r="B1957" s="26" t="s">
        <v>645</v>
      </c>
      <c r="C1957" s="26" t="s">
        <v>190</v>
      </c>
      <c r="D1957" s="26" t="s">
        <v>1510</v>
      </c>
      <c r="E1957" s="26">
        <v>4000</v>
      </c>
      <c r="F19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57" s="26" t="s">
        <v>1070</v>
      </c>
      <c r="H1957" s="27">
        <v>1</v>
      </c>
      <c r="I1957" s="28">
        <v>43118.809282407405</v>
      </c>
      <c r="J1957" s="26" t="s">
        <v>982</v>
      </c>
      <c r="K1957" s="26" t="s">
        <v>11</v>
      </c>
      <c r="L1957" t="str">
        <f>SUBSTITUTE(SUBSTITUTE(Table1[[#This Row],[PredictorSetsOrig]],"task","act"),"startend","se")</f>
        <v>act,order</v>
      </c>
      <c r="M1957" s="32" t="s">
        <v>26</v>
      </c>
      <c r="N1957" s="27">
        <v>10</v>
      </c>
      <c r="O1957" s="27">
        <f>IF(Table1[[#This Row],[Algorithm]]="None",0,IF(Table1[[#This Row],[NumPredictors]]&lt;=5,5,IF(Table1[[#This Row],[NumPredictors]]&lt;=10,10,IF(Table1[[#This Row],[NumPredictors]]&lt;=30,30,50))))</f>
        <v>10</v>
      </c>
      <c r="P1957" s="29">
        <v>0.69599999999999995</v>
      </c>
      <c r="Q1957" s="29">
        <v>0.68633333333333302</v>
      </c>
      <c r="R1957" s="26">
        <v>1.31</v>
      </c>
      <c r="S1957" s="26">
        <v>3.30000000000001</v>
      </c>
      <c r="T1957" s="26">
        <v>0.87999999999999501</v>
      </c>
      <c r="U1957" s="27">
        <v>0.35535969291351199</v>
      </c>
      <c r="V1957" s="17">
        <v>7.28892414629368</v>
      </c>
      <c r="W1957" s="22">
        <f>IFERROR(Table1[[#This Row],[MutualInformation]]/Table1[[#This Row],[MutualInformationPotential]],0)</f>
        <v>4.8753380578697283E-2</v>
      </c>
      <c r="X1957" s="27">
        <v>3.83347364894027E-2</v>
      </c>
      <c r="Y1957" s="3">
        <v>0.62004340356102405</v>
      </c>
      <c r="Z1957" s="27">
        <f>IFERROR(Table1[[#This Row],[MutualInformationVsOutcome]]/Table1[[#This Row],[MutualInformationVsOutcomePotential]],0)</f>
        <v>6.1825891976657138E-2</v>
      </c>
      <c r="AA1957" s="26">
        <v>84</v>
      </c>
      <c r="AB1957" s="26">
        <v>612</v>
      </c>
      <c r="AC1957" s="26">
        <v>24</v>
      </c>
      <c r="AD1957" s="26">
        <v>280</v>
      </c>
      <c r="AE1957" s="27" t="s">
        <v>1164</v>
      </c>
      <c r="AF19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957" s="17" t="str">
        <f>RIGHT(Table1[[#This Row],[AlgorithmFunc]],LEN(Table1[[#This Row],[AlgorithmFunc]])-16)</f>
        <v>Fisher</v>
      </c>
      <c r="AH1957" s="27">
        <f>Table1[[#This Row],['# CM TP]]+Table1[[#This Row],['# CM TN]]</f>
        <v>696</v>
      </c>
      <c r="AI1957" s="27">
        <f>Table1[[#This Row],['# CM FP]]+Table1[[#This Row],['# CM FN]]</f>
        <v>304</v>
      </c>
      <c r="AJ1957" s="27">
        <f>Table1[[#This Row],['# CM TP]]+Table1[[#This Row],['# CM FP]]</f>
        <v>108</v>
      </c>
      <c r="AK1957" s="27">
        <f>Table1[[#This Row],['# CM TN]]+Table1[[#This Row],['# CM FN]]</f>
        <v>892</v>
      </c>
      <c r="AL1957" s="27">
        <f>Table1[[#This Row],[GT_T]]+Table1[[#This Row],[GT_F]]</f>
        <v>1000</v>
      </c>
      <c r="AM1957" s="27">
        <f>IFERROR((Table1[[#This Row],['# CM TP]]+Table1[[#This Row],['# CM TN]])/Table1[[#This Row],[GT_TOT]], 0)</f>
        <v>0.69599999999999995</v>
      </c>
      <c r="AN1957" s="27">
        <f>IFERROR(((Table1[[#This Row],[GT_T]]*Table1[[#This Row],[GT_ML_P]]/Table1[[#This Row],[GT_TOT]])+(Table1[[#This Row],[GT_F]]*Table1[[#This Row],[GT_ML_N]]/Table1[[#This Row],[GT_TOT]]))/Table1[[#This Row],[GT_TOT]],0)</f>
        <v>0.34633600000000003</v>
      </c>
      <c r="AO1957" s="27">
        <f>(Table1[[#This Row],[OBS_ACC]]-Table1[[#This Row],[EXP_ACC]])/(1-Table1[[#This Row],[EXP_ACC]])</f>
        <v>0.53492926029274968</v>
      </c>
      <c r="AP1957" s="27">
        <f>Table1[[#This Row],['# CM TP]]+Table1[[#This Row],['# CM FN]]</f>
        <v>364</v>
      </c>
      <c r="AQ1957" s="27">
        <f>Table1[[#This Row],['# CM TN]]+Table1[[#This Row],['# CM FP]]</f>
        <v>636</v>
      </c>
      <c r="AR1957" s="29">
        <f>IFERROR(Table1[[#This Row],[NUM_T]]/(Table1[[#This Row],[NUM_T]]+Table1[[#This Row],[NUM_F]]),0)</f>
        <v>0.36399999999999999</v>
      </c>
      <c r="AS1957" s="29">
        <f>IFERROR(((LEN(Table1[[#This Row],[Predictors]])-LEN(SUBSTITUTE(Table1[[#This Row],[Predictors]],"_","")))/Table1[[#This Row],[NumPredictors]])-Table1[[#This Row],[P_se]],0)</f>
        <v>0</v>
      </c>
      <c r="AT1957" s="29">
        <f>IFERROR((LEN(Table1[[#This Row],[Predictors]])-LEN(SUBSTITUTE(Table1[[#This Row],[Predictors]],".","")))/Table1[[#This Row],[NumPredictors]],0)</f>
        <v>1</v>
      </c>
      <c r="AU195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7" s="29">
        <f>1-(Table1[[#This Row],[P_2gram]]+Table1[[#This Row],[P_order]]+Table1[[#This Row],[P_se]])</f>
        <v>0</v>
      </c>
    </row>
    <row r="1958" spans="1:48" x14ac:dyDescent="0.25">
      <c r="A1958" s="11">
        <v>3</v>
      </c>
      <c r="B1958" s="11" t="s">
        <v>645</v>
      </c>
      <c r="C1958" s="11" t="s">
        <v>190</v>
      </c>
      <c r="D1958" s="26" t="s">
        <v>1510</v>
      </c>
      <c r="E1958" s="11">
        <v>4000</v>
      </c>
      <c r="F19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58" s="11" t="s">
        <v>878</v>
      </c>
      <c r="H1958" s="16">
        <v>1</v>
      </c>
      <c r="I1958" s="19">
        <v>42795.710613425923</v>
      </c>
      <c r="J1958" s="11" t="s">
        <v>405</v>
      </c>
      <c r="K1958" s="19" t="s">
        <v>11</v>
      </c>
      <c r="L1958" t="str">
        <f>SUBSTITUTE(SUBSTITUTE(Table1[[#This Row],[PredictorSetsOrig]],"task","act"),"startend","se")</f>
        <v>2gram,order</v>
      </c>
      <c r="M1958" s="4" t="s">
        <v>438</v>
      </c>
      <c r="N1958" s="16">
        <v>30</v>
      </c>
      <c r="O1958" s="16">
        <v>30</v>
      </c>
      <c r="P1958" s="21">
        <v>0.69399999999999995</v>
      </c>
      <c r="Q1958" s="21">
        <v>0.71399999999999997</v>
      </c>
      <c r="R1958" s="16">
        <v>0.36000000000058202</v>
      </c>
      <c r="S1958" s="16">
        <v>6.2099999999991304</v>
      </c>
      <c r="T1958" s="16">
        <v>1.6100000000005801</v>
      </c>
      <c r="U1958" s="16">
        <v>1.2610222701243801</v>
      </c>
      <c r="V1958" s="17">
        <v>7.30761563701172</v>
      </c>
      <c r="W1958" s="7">
        <f>IFERROR(Table1[[#This Row],[MutualInformation]]/Table1[[#This Row],[MutualInformationPotential]],0)</f>
        <v>0.17256275271752605</v>
      </c>
      <c r="X1958" s="16">
        <v>7.9110801931127697E-2</v>
      </c>
      <c r="Y1958" s="3">
        <v>0.62240735263359004</v>
      </c>
      <c r="Z1958" s="16">
        <f>IFERROR(Table1[[#This Row],[MutualInformationVsOutcome]]/Table1[[#This Row],[MutualInformationVsOutcomePotential]],0)</f>
        <v>0.12710454270243826</v>
      </c>
      <c r="AA1958" s="16">
        <v>148</v>
      </c>
      <c r="AB1958" s="16">
        <v>546</v>
      </c>
      <c r="AC1958" s="16">
        <v>90</v>
      </c>
      <c r="AD1958" s="16">
        <v>216</v>
      </c>
      <c r="AE1958" s="16" t="s">
        <v>672</v>
      </c>
      <c r="AF19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958" s="5" t="str">
        <f>RIGHT(Table1[[#This Row],[AlgorithmFunc]],LEN(Table1[[#This Row],[AlgorithmFunc]])-16)</f>
        <v>Random</v>
      </c>
      <c r="AH1958" s="16">
        <v>694</v>
      </c>
      <c r="AI1958" s="16">
        <v>306</v>
      </c>
      <c r="AJ1958" s="16">
        <v>238</v>
      </c>
      <c r="AK1958" s="16">
        <v>762</v>
      </c>
      <c r="AL1958" s="16">
        <v>1000</v>
      </c>
      <c r="AM1958" s="16">
        <v>0.69399999999999995</v>
      </c>
      <c r="AN1958" s="16">
        <v>0.39834399999999998</v>
      </c>
      <c r="AO1958" s="16">
        <v>0.49140372571702101</v>
      </c>
      <c r="AP1958" s="16">
        <v>364</v>
      </c>
      <c r="AQ1958" s="16">
        <v>636</v>
      </c>
      <c r="AR1958" s="21">
        <v>0.36399999999999999</v>
      </c>
      <c r="AS1958" s="21">
        <v>0.33333333333333331</v>
      </c>
      <c r="AT1958" s="21">
        <v>0.66666666666666663</v>
      </c>
      <c r="AU1958" s="21">
        <v>0</v>
      </c>
      <c r="AV1958" s="21">
        <v>0</v>
      </c>
    </row>
    <row r="1959" spans="1:48" x14ac:dyDescent="0.25">
      <c r="A1959">
        <v>42</v>
      </c>
      <c r="B1959" t="s">
        <v>645</v>
      </c>
      <c r="C1959" t="s">
        <v>190</v>
      </c>
      <c r="D1959" s="26" t="s">
        <v>1510</v>
      </c>
      <c r="E1959">
        <v>4000</v>
      </c>
      <c r="F19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59" t="s">
        <v>681</v>
      </c>
      <c r="H1959" s="3">
        <v>1</v>
      </c>
      <c r="I1959" s="1">
        <v>42795.400810185187</v>
      </c>
      <c r="J1959" s="3" t="s">
        <v>85</v>
      </c>
      <c r="K1959" s="1" t="s">
        <v>11</v>
      </c>
      <c r="L1959" t="str">
        <f>SUBSTITUTE(SUBSTITUTE(Table1[[#This Row],[PredictorSetsOrig]],"task","act"),"startend","se")</f>
        <v>2gram</v>
      </c>
      <c r="M1959" s="14" t="s">
        <v>434</v>
      </c>
      <c r="N1959" s="3">
        <v>5</v>
      </c>
      <c r="O1959" s="3">
        <f>IF(Table1[[#This Row],[Algorithm]]="None",0,IF(Table1[[#This Row],[NumPredictors]]&lt;=5,5,IF(Table1[[#This Row],[NumPredictors]]&lt;=10,10,IF(Table1[[#This Row],[NumPredictors]]&lt;=30,30,50))))</f>
        <v>5</v>
      </c>
      <c r="P1959" s="2">
        <v>0.69399999999999995</v>
      </c>
      <c r="Q1959" s="2">
        <v>0.69599999999999995</v>
      </c>
      <c r="R1959">
        <v>26.590000000000099</v>
      </c>
      <c r="S1959">
        <v>3.1700000000000701</v>
      </c>
      <c r="T1959">
        <v>0.56999999999970896</v>
      </c>
      <c r="U1959" s="3">
        <v>1.23698979395294</v>
      </c>
      <c r="V1959" s="17">
        <v>7.30761563701172</v>
      </c>
      <c r="W1959" s="22">
        <f>IFERROR(Table1[[#This Row],[MutualInformation]]/Table1[[#This Row],[MutualInformationPotential]],0)</f>
        <v>0.16927406357934532</v>
      </c>
      <c r="X1959" s="3">
        <v>5.6967499251858698E-2</v>
      </c>
      <c r="Y1959" s="3">
        <v>0.62240735263359004</v>
      </c>
      <c r="Z1959" s="3">
        <f>IFERROR(Table1[[#This Row],[MutualInformationVsOutcome]]/Table1[[#This Row],[MutualInformationVsOutcomePotential]],0)</f>
        <v>9.152767718892188E-2</v>
      </c>
      <c r="AA1959">
        <v>86</v>
      </c>
      <c r="AB1959">
        <v>608</v>
      </c>
      <c r="AC1959">
        <v>28</v>
      </c>
      <c r="AD1959">
        <v>278</v>
      </c>
      <c r="AE1959" s="3" t="s">
        <v>682</v>
      </c>
      <c r="AF19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959" s="17" t="str">
        <f>RIGHT(Table1[[#This Row],[AlgorithmFunc]],LEN(Table1[[#This Row],[AlgorithmFunc]])-16)</f>
        <v>Blanket</v>
      </c>
      <c r="AH1959" s="3">
        <f>Table1[[#This Row],['# CM TP]]+Table1[[#This Row],['# CM TN]]</f>
        <v>694</v>
      </c>
      <c r="AI1959" s="3">
        <f>Table1[[#This Row],['# CM FP]]+Table1[[#This Row],['# CM FN]]</f>
        <v>306</v>
      </c>
      <c r="AJ1959" s="3">
        <f>Table1[[#This Row],['# CM TP]]+Table1[[#This Row],['# CM FP]]</f>
        <v>114</v>
      </c>
      <c r="AK1959" s="3">
        <f>Table1[[#This Row],['# CM TN]]+Table1[[#This Row],['# CM FN]]</f>
        <v>886</v>
      </c>
      <c r="AL1959" s="3">
        <f>Table1[[#This Row],[GT_T]]+Table1[[#This Row],[GT_F]]</f>
        <v>1000</v>
      </c>
      <c r="AM1959" s="3">
        <f>IFERROR((Table1[[#This Row],['# CM TP]]+Table1[[#This Row],['# CM TN]])/Table1[[#This Row],[GT_TOT]], 0)</f>
        <v>0.69399999999999995</v>
      </c>
      <c r="AN1959" s="3">
        <f>IFERROR(((Table1[[#This Row],[GT_T]]*Table1[[#This Row],[GT_ML_P]]/Table1[[#This Row],[GT_TOT]])+(Table1[[#This Row],[GT_F]]*Table1[[#This Row],[GT_ML_N]]/Table1[[#This Row],[GT_TOT]]))/Table1[[#This Row],[GT_TOT]],0)</f>
        <v>0.35023199999999999</v>
      </c>
      <c r="AO1959" s="3">
        <f>(Table1[[#This Row],[OBS_ACC]]-Table1[[#This Row],[EXP_ACC]])/(1-Table1[[#This Row],[EXP_ACC]])</f>
        <v>0.5290626808337745</v>
      </c>
      <c r="AP1959" s="3">
        <f>Table1[[#This Row],['# CM TP]]+Table1[[#This Row],['# CM FN]]</f>
        <v>364</v>
      </c>
      <c r="AQ1959" s="3">
        <f>Table1[[#This Row],['# CM TN]]+Table1[[#This Row],['# CM FP]]</f>
        <v>636</v>
      </c>
      <c r="AR1959" s="2">
        <f>IFERROR(Table1[[#This Row],[NUM_T]]/(Table1[[#This Row],[NUM_T]]+Table1[[#This Row],[NUM_F]]),0)</f>
        <v>0.36399999999999999</v>
      </c>
      <c r="AS1959" s="2">
        <f>IFERROR(((LEN(Table1[[#This Row],[Predictors]])-LEN(SUBSTITUTE(Table1[[#This Row],[Predictors]],"_","")))/Table1[[#This Row],[NumPredictors]])-Table1[[#This Row],[P_se]],0)</f>
        <v>1</v>
      </c>
      <c r="AT1959" s="2">
        <f>IFERROR((LEN(Table1[[#This Row],[Predictors]])-LEN(SUBSTITUTE(Table1[[#This Row],[Predictors]],".","")))/Table1[[#This Row],[NumPredictors]],0)</f>
        <v>0</v>
      </c>
      <c r="AU19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59" s="2">
        <f>1-(Table1[[#This Row],[P_2gram]]+Table1[[#This Row],[P_order]]+Table1[[#This Row],[P_se]])</f>
        <v>0</v>
      </c>
    </row>
    <row r="1960" spans="1:48" x14ac:dyDescent="0.25">
      <c r="A1960">
        <v>13</v>
      </c>
      <c r="B1960" t="s">
        <v>645</v>
      </c>
      <c r="C1960" t="s">
        <v>190</v>
      </c>
      <c r="D1960" t="s">
        <v>1510</v>
      </c>
      <c r="E1960">
        <v>40000</v>
      </c>
      <c r="F19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960" t="s">
        <v>1554</v>
      </c>
      <c r="H1960" s="3">
        <v>1</v>
      </c>
      <c r="I1960" s="1">
        <v>43125.95652777778</v>
      </c>
      <c r="J1960" t="s">
        <v>167</v>
      </c>
      <c r="K1960" t="s">
        <v>11</v>
      </c>
      <c r="L1960" t="str">
        <f>SUBSTITUTE(SUBSTITUTE(Table1[[#This Row],[PredictorSetsOrig]],"task","act"),"startend","se")</f>
        <v>act,se</v>
      </c>
      <c r="M1960" s="32" t="s">
        <v>14</v>
      </c>
      <c r="N1960" s="3">
        <v>30</v>
      </c>
      <c r="O1960" s="3">
        <f>IF(Table1[[#This Row],[Algorithm]]="None",0,IF(Table1[[#This Row],[NumPredictors]]&lt;=5,5,IF(Table1[[#This Row],[NumPredictors]]&lt;=10,10,IF(Table1[[#This Row],[NumPredictors]]&lt;=30,30,50))))</f>
        <v>30</v>
      </c>
      <c r="P1960" s="2">
        <v>0.79879999999999995</v>
      </c>
      <c r="Q1960" s="2">
        <v>0.82310000000000005</v>
      </c>
      <c r="R1960">
        <v>12.0400000000009</v>
      </c>
      <c r="S1960">
        <v>62.5599999999977</v>
      </c>
      <c r="T1960">
        <v>1</v>
      </c>
      <c r="U1960" s="3">
        <v>6.3626788173344799</v>
      </c>
      <c r="V1960" s="17"/>
      <c r="W1960" s="22">
        <f>IFERROR(Table1[[#This Row],[MutualInformation]]/Table1[[#This Row],[MutualInformationPotential]],0)</f>
        <v>0</v>
      </c>
      <c r="X1960" s="3">
        <v>0.30332614581196699</v>
      </c>
      <c r="Y1960" s="3"/>
      <c r="Z1960" s="3">
        <f>IFERROR(Table1[[#This Row],[MutualInformationVsOutcome]]/Table1[[#This Row],[MutualInformationVsOutcomePotential]],0)</f>
        <v>0</v>
      </c>
      <c r="AA1960">
        <v>91</v>
      </c>
      <c r="AB1960">
        <v>7897</v>
      </c>
      <c r="AC1960">
        <v>41</v>
      </c>
      <c r="AD1960">
        <v>1971</v>
      </c>
      <c r="AE1960" s="3" t="s">
        <v>1564</v>
      </c>
      <c r="AF196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960" s="17" t="str">
        <f>RIGHT(Table1[[#This Row],[AlgorithmFunc]],LEN(Table1[[#This Row],[AlgorithmFunc]])-16)</f>
        <v>LASSORepeated1se</v>
      </c>
      <c r="AH1960" s="3">
        <f>Table1[[#This Row],['# CM TP]]+Table1[[#This Row],['# CM TN]]</f>
        <v>7988</v>
      </c>
      <c r="AI1960" s="3">
        <f>Table1[[#This Row],['# CM FP]]+Table1[[#This Row],['# CM FN]]</f>
        <v>2012</v>
      </c>
      <c r="AJ1960" s="3">
        <f>Table1[[#This Row],['# CM TP]]+Table1[[#This Row],['# CM FP]]</f>
        <v>132</v>
      </c>
      <c r="AK1960" s="3">
        <f>Table1[[#This Row],['# CM TN]]+Table1[[#This Row],['# CM FN]]</f>
        <v>9868</v>
      </c>
      <c r="AL1960" s="3">
        <f>Table1[[#This Row],[GT_T]]+Table1[[#This Row],[GT_F]]</f>
        <v>10000</v>
      </c>
      <c r="AM1960" s="3">
        <f>IFERROR((Table1[[#This Row],['# CM TP]]+Table1[[#This Row],['# CM TN]])/Table1[[#This Row],[GT_TOT]], 0)</f>
        <v>0.79879999999999995</v>
      </c>
      <c r="AN1960" s="3">
        <f>IFERROR(((Table1[[#This Row],[GT_T]]*Table1[[#This Row],[GT_ML_P]]/Table1[[#This Row],[GT_TOT]])+(Table1[[#This Row],[GT_F]]*Table1[[#This Row],[GT_ML_N]]/Table1[[#This Row],[GT_TOT]]))/Table1[[#This Row],[GT_TOT]],0)</f>
        <v>0.20908832000000002</v>
      </c>
      <c r="AO1960" s="3">
        <f>(Table1[[#This Row],[OBS_ACC]]-Table1[[#This Row],[EXP_ACC]])/(1-Table1[[#This Row],[EXP_ACC]])</f>
        <v>0.74561002816395372</v>
      </c>
      <c r="AP1960" s="3">
        <f>Table1[[#This Row],['# CM TP]]+Table1[[#This Row],['# CM FN]]</f>
        <v>2062</v>
      </c>
      <c r="AQ1960" s="3">
        <f>Table1[[#This Row],['# CM TN]]+Table1[[#This Row],['# CM FP]]</f>
        <v>7938</v>
      </c>
      <c r="AR1960" s="2">
        <f>IFERROR(Table1[[#This Row],[NUM_T]]/(Table1[[#This Row],[NUM_T]]+Table1[[#This Row],[NUM_F]]),0)</f>
        <v>0.20619999999999999</v>
      </c>
      <c r="AS1960" s="2">
        <f>IFERROR(((LEN(Table1[[#This Row],[Predictors]])-LEN(SUBSTITUTE(Table1[[#This Row],[Predictors]],"_","")))/Table1[[#This Row],[NumPredictors]])-Table1[[#This Row],[P_se]],0)</f>
        <v>8.8888888888888906E-2</v>
      </c>
      <c r="AT1960" s="2">
        <f>IFERROR((LEN(Table1[[#This Row],[Predictors]])-LEN(SUBSTITUTE(Table1[[#This Row],[Predictors]],".","")))/Table1[[#This Row],[NumPredictors]],0)</f>
        <v>0</v>
      </c>
      <c r="AU19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0.17777777777777776</v>
      </c>
      <c r="AV1960" s="2">
        <f>1-(Table1[[#This Row],[P_2gram]]+Table1[[#This Row],[P_order]]+Table1[[#This Row],[P_se]])</f>
        <v>0.73333333333333339</v>
      </c>
    </row>
    <row r="1961" spans="1:48" x14ac:dyDescent="0.25">
      <c r="A1961">
        <v>4</v>
      </c>
      <c r="B1961" t="s">
        <v>645</v>
      </c>
      <c r="C1961" t="s">
        <v>1504</v>
      </c>
      <c r="D1961" t="s">
        <v>1508</v>
      </c>
      <c r="E1961">
        <v>31509</v>
      </c>
      <c r="F19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961" t="s">
        <v>1398</v>
      </c>
      <c r="H1961" s="3">
        <v>1</v>
      </c>
      <c r="I1961" s="1">
        <v>43122.927789351852</v>
      </c>
      <c r="J1961" t="s">
        <v>37</v>
      </c>
      <c r="K1961" t="s">
        <v>11</v>
      </c>
      <c r="L1961" t="str">
        <f>SUBSTITUTE(SUBSTITUTE(Table1[[#This Row],[PredictorSetsOrig]],"task","act"),"startend","se")</f>
        <v>order</v>
      </c>
      <c r="M1961" s="32" t="s">
        <v>436</v>
      </c>
      <c r="N1961" s="3">
        <v>10</v>
      </c>
      <c r="O1961" s="3">
        <f>IF(Table1[[#This Row],[Algorithm]]="None",0,IF(Table1[[#This Row],[NumPredictors]]&lt;=5,5,IF(Table1[[#This Row],[NumPredictors]]&lt;=10,10,IF(Table1[[#This Row],[NumPredictors]]&lt;=30,30,50))))</f>
        <v>10</v>
      </c>
      <c r="P1961" s="2">
        <v>0.68189895912668197</v>
      </c>
      <c r="Q1961" s="2">
        <v>0.70784139477804597</v>
      </c>
      <c r="R1961">
        <v>17.05</v>
      </c>
      <c r="S1961">
        <v>33</v>
      </c>
      <c r="T1961">
        <v>2.59</v>
      </c>
      <c r="U1961" s="3">
        <v>5.8846303744712296</v>
      </c>
      <c r="V1961" s="17"/>
      <c r="W1961" s="22">
        <f>IFERROR(Table1[[#This Row],[MutualInformation]]/Table1[[#This Row],[MutualInformationPotential]],0)</f>
        <v>0</v>
      </c>
      <c r="X1961" s="3">
        <v>0.24614823732567701</v>
      </c>
      <c r="Y1961" s="3"/>
      <c r="Z1961" s="3">
        <f>IFERROR(Table1[[#This Row],[MutualInformationVsOutcome]]/Table1[[#This Row],[MutualInformationVsOutcomePotential]],0)</f>
        <v>0</v>
      </c>
      <c r="AA1961">
        <v>2239</v>
      </c>
      <c r="AB1961">
        <v>3133</v>
      </c>
      <c r="AC1961">
        <v>1825</v>
      </c>
      <c r="AD1961">
        <v>681</v>
      </c>
      <c r="AE1961" s="3" t="s">
        <v>1400</v>
      </c>
      <c r="AF196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961" s="17" t="str">
        <f>RIGHT(Table1[[#This Row],[AlgorithmFunc]],LEN(Table1[[#This Row],[AlgorithmFunc]])-16)</f>
        <v>Cluster</v>
      </c>
      <c r="AH1961" s="3">
        <f>Table1[[#This Row],['# CM TP]]+Table1[[#This Row],['# CM TN]]</f>
        <v>5372</v>
      </c>
      <c r="AI1961" s="3">
        <f>Table1[[#This Row],['# CM FP]]+Table1[[#This Row],['# CM FN]]</f>
        <v>2506</v>
      </c>
      <c r="AJ1961" s="3">
        <f>Table1[[#This Row],['# CM TP]]+Table1[[#This Row],['# CM FP]]</f>
        <v>4064</v>
      </c>
      <c r="AK1961" s="3">
        <f>Table1[[#This Row],['# CM TN]]+Table1[[#This Row],['# CM FN]]</f>
        <v>3814</v>
      </c>
      <c r="AL1961" s="3">
        <f>Table1[[#This Row],[GT_T]]+Table1[[#This Row],[GT_F]]</f>
        <v>7878</v>
      </c>
      <c r="AM1961" s="3">
        <f>IFERROR((Table1[[#This Row],['# CM TP]]+Table1[[#This Row],['# CM TN]])/Table1[[#This Row],[GT_TOT]], 0)</f>
        <v>0.68189895912668186</v>
      </c>
      <c r="AN1961" s="3">
        <f>IFERROR(((Table1[[#This Row],[GT_T]]*Table1[[#This Row],[GT_ML_P]]/Table1[[#This Row],[GT_TOT]])+(Table1[[#This Row],[GT_F]]*Table1[[#This Row],[GT_ML_N]]/Table1[[#This Row],[GT_TOT]]))/Table1[[#This Row],[GT_TOT]],0)</f>
        <v>0.50577237113247919</v>
      </c>
      <c r="AO1961" s="3">
        <f>(Table1[[#This Row],[OBS_ACC]]-Table1[[#This Row],[EXP_ACC]])/(1-Table1[[#This Row],[EXP_ACC]])</f>
        <v>0.35636734513969054</v>
      </c>
      <c r="AP1961" s="3">
        <f>Table1[[#This Row],['# CM TP]]+Table1[[#This Row],['# CM FN]]</f>
        <v>2920</v>
      </c>
      <c r="AQ1961" s="3">
        <f>Table1[[#This Row],['# CM TN]]+Table1[[#This Row],['# CM FP]]</f>
        <v>4958</v>
      </c>
      <c r="AR1961" s="2">
        <f>IFERROR(Table1[[#This Row],[NUM_T]]/(Table1[[#This Row],[NUM_T]]+Table1[[#This Row],[NUM_F]]),0)</f>
        <v>0.37065244986037066</v>
      </c>
      <c r="AS1961" s="2">
        <f>IFERROR(((LEN(Table1[[#This Row],[Predictors]])-LEN(SUBSTITUTE(Table1[[#This Row],[Predictors]],"_","")))/Table1[[#This Row],[NumPredictors]])-Table1[[#This Row],[P_se]],0)</f>
        <v>0</v>
      </c>
      <c r="AT1961" s="2">
        <f>IFERROR((LEN(Table1[[#This Row],[Predictors]])-LEN(SUBSTITUTE(Table1[[#This Row],[Predictors]],".","")))/Table1[[#This Row],[NumPredictors]],0)</f>
        <v>1</v>
      </c>
      <c r="AU19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1" s="2">
        <f>1-(Table1[[#This Row],[P_2gram]]+Table1[[#This Row],[P_order]]+Table1[[#This Row],[P_se]])</f>
        <v>0</v>
      </c>
    </row>
    <row r="1962" spans="1:48" x14ac:dyDescent="0.25">
      <c r="A1962">
        <v>28</v>
      </c>
      <c r="B1962" t="s">
        <v>645</v>
      </c>
      <c r="C1962" t="s">
        <v>942</v>
      </c>
      <c r="D1962" t="s">
        <v>1509</v>
      </c>
      <c r="E1962">
        <v>1143</v>
      </c>
      <c r="F19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962" t="s">
        <v>918</v>
      </c>
      <c r="H1962" s="3">
        <v>1</v>
      </c>
      <c r="I1962" s="1">
        <v>42875.755486111113</v>
      </c>
      <c r="J1962" t="s">
        <v>51</v>
      </c>
      <c r="K1962" t="s">
        <v>11</v>
      </c>
      <c r="L1962" t="str">
        <f>SUBSTITUTE(SUBSTITUTE(Table1[[#This Row],[PredictorSetsOrig]],"task","act"),"startend","se")</f>
        <v>2gram,order</v>
      </c>
      <c r="M1962" s="32" t="s">
        <v>438</v>
      </c>
      <c r="N1962" s="27">
        <v>10</v>
      </c>
      <c r="O1962" s="3">
        <f>IF(Table1[[#This Row],[Algorithm]]="None",0,IF(Table1[[#This Row],[NumPredictors]]&lt;=5,5,IF(Table1[[#This Row],[NumPredictors]]&lt;=10,10,IF(Table1[[#This Row],[NumPredictors]]&lt;=30,30,50))))</f>
        <v>10</v>
      </c>
      <c r="P1962" s="2">
        <v>0.68181818181818199</v>
      </c>
      <c r="Q1962" s="2">
        <v>0.68144690781797002</v>
      </c>
      <c r="R1962" s="3">
        <v>36.989999999999803</v>
      </c>
      <c r="S1962" s="3">
        <v>2.6100000000005799</v>
      </c>
      <c r="T1962" s="3">
        <v>1211.7</v>
      </c>
      <c r="U1962" s="3">
        <v>2.8088075597500501</v>
      </c>
      <c r="V1962" s="17"/>
      <c r="W1962" s="22">
        <f>IFERROR(Table1[[#This Row],[MutualInformation]]/Table1[[#This Row],[MutualInformationPotential]],0)</f>
        <v>0</v>
      </c>
      <c r="X1962" s="27">
        <v>0.104780224685335</v>
      </c>
      <c r="Y1962" s="3"/>
      <c r="Z1962" s="3">
        <f>IFERROR(Table1[[#This Row],[MutualInformationVsOutcome]]/Table1[[#This Row],[MutualInformationVsOutcomePotential]],0)</f>
        <v>0</v>
      </c>
      <c r="AA1962">
        <v>15</v>
      </c>
      <c r="AB1962">
        <v>180</v>
      </c>
      <c r="AC1962">
        <v>5</v>
      </c>
      <c r="AD1962">
        <v>86</v>
      </c>
      <c r="AE1962" s="3" t="s">
        <v>937</v>
      </c>
      <c r="AF19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62" s="17" t="str">
        <f>RIGHT(Table1[[#This Row],[AlgorithmFunc]],LEN(Table1[[#This Row],[AlgorithmFunc]])-16)</f>
        <v>ClusterImportance</v>
      </c>
      <c r="AH1962" s="3">
        <f>Table1[[#This Row],['# CM TP]]+Table1[[#This Row],['# CM TN]]</f>
        <v>195</v>
      </c>
      <c r="AI1962" s="3">
        <f>Table1[[#This Row],['# CM FP]]+Table1[[#This Row],['# CM FN]]</f>
        <v>91</v>
      </c>
      <c r="AJ1962" s="3">
        <f>Table1[[#This Row],['# CM TP]]+Table1[[#This Row],['# CM FP]]</f>
        <v>20</v>
      </c>
      <c r="AK1962" s="3">
        <f>Table1[[#This Row],['# CM TN]]+Table1[[#This Row],['# CM FN]]</f>
        <v>266</v>
      </c>
      <c r="AL1962" s="3">
        <f>Table1[[#This Row],[GT_T]]+Table1[[#This Row],[GT_F]]</f>
        <v>286</v>
      </c>
      <c r="AM1962" s="3">
        <f>IFERROR((Table1[[#This Row],['# CM TP]]+Table1[[#This Row],['# CM TN]])/Table1[[#This Row],[GT_TOT]], 0)</f>
        <v>0.68181818181818177</v>
      </c>
      <c r="AN1962" s="3">
        <f>IFERROR(((Table1[[#This Row],[GT_T]]*Table1[[#This Row],[GT_ML_P]]/Table1[[#This Row],[GT_TOT]])+(Table1[[#This Row],[GT_F]]*Table1[[#This Row],[GT_ML_N]]/Table1[[#This Row],[GT_TOT]]))/Table1[[#This Row],[GT_TOT]],0)</f>
        <v>0.34361093452002545</v>
      </c>
      <c r="AO1962" s="3">
        <f>(Table1[[#This Row],[OBS_ACC]]-Table1[[#This Row],[EXP_ACC]])/(1-Table1[[#This Row],[EXP_ACC]])</f>
        <v>0.51525423728813546</v>
      </c>
      <c r="AP1962" s="3">
        <f>Table1[[#This Row],['# CM TP]]+Table1[[#This Row],['# CM FN]]</f>
        <v>101</v>
      </c>
      <c r="AQ1962" s="3">
        <f>Table1[[#This Row],['# CM TN]]+Table1[[#This Row],['# CM FP]]</f>
        <v>185</v>
      </c>
      <c r="AR1962" s="2">
        <f>IFERROR(Table1[[#This Row],[NUM_T]]/(Table1[[#This Row],[NUM_T]]+Table1[[#This Row],[NUM_F]]),0)</f>
        <v>0.35314685314685312</v>
      </c>
      <c r="AS1962" s="2">
        <f>IFERROR(((LEN(Table1[[#This Row],[Predictors]])-LEN(SUBSTITUTE(Table1[[#This Row],[Predictors]],"_","")))/Table1[[#This Row],[NumPredictors]])-Table1[[#This Row],[P_se]],0)</f>
        <v>0.1</v>
      </c>
      <c r="AT1962" s="2">
        <f>IFERROR((LEN(Table1[[#This Row],[Predictors]])-LEN(SUBSTITUTE(Table1[[#This Row],[Predictors]],".","")))/Table1[[#This Row],[NumPredictors]],0)</f>
        <v>0.9</v>
      </c>
      <c r="AU19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2" s="2">
        <f>1-(Table1[[#This Row],[P_2gram]]+Table1[[#This Row],[P_order]]+Table1[[#This Row],[P_se]])</f>
        <v>0</v>
      </c>
    </row>
    <row r="1963" spans="1:48" x14ac:dyDescent="0.25">
      <c r="A1963">
        <v>21</v>
      </c>
      <c r="B1963" t="s">
        <v>645</v>
      </c>
      <c r="C1963" t="s">
        <v>942</v>
      </c>
      <c r="D1963" t="s">
        <v>1509</v>
      </c>
      <c r="E1963">
        <v>1143</v>
      </c>
      <c r="F19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63" t="s">
        <v>949</v>
      </c>
      <c r="H1963" s="3">
        <v>1</v>
      </c>
      <c r="I1963" s="1">
        <v>42877.010428240741</v>
      </c>
      <c r="J1963" t="s">
        <v>51</v>
      </c>
      <c r="K1963" t="s">
        <v>11</v>
      </c>
      <c r="L1963" t="str">
        <f>SUBSTITUTE(SUBSTITUTE(Table1[[#This Row],[PredictorSetsOrig]],"task","act"),"startend","se")</f>
        <v>2gram,order</v>
      </c>
      <c r="M1963" s="32" t="s">
        <v>438</v>
      </c>
      <c r="N1963" s="3">
        <v>30</v>
      </c>
      <c r="O1963" s="3">
        <f>IF(Table1[[#This Row],[Algorithm]]="None",0,IF(Table1[[#This Row],[NumPredictors]]&lt;=5,5,IF(Table1[[#This Row],[NumPredictors]]&lt;=10,10,IF(Table1[[#This Row],[NumPredictors]]&lt;=30,30,50))))</f>
        <v>30</v>
      </c>
      <c r="P1963" s="2">
        <v>0.68181818181818199</v>
      </c>
      <c r="Q1963" s="2">
        <v>0.72578763127187895</v>
      </c>
      <c r="R1963" s="3">
        <v>100.07</v>
      </c>
      <c r="S1963" s="3">
        <v>3.2100000000009499</v>
      </c>
      <c r="T1963" s="3">
        <v>1369.45</v>
      </c>
      <c r="U1963" s="3">
        <v>4.4837887879465903</v>
      </c>
      <c r="V1963" s="17"/>
      <c r="W1963" s="22">
        <f>IFERROR(Table1[[#This Row],[MutualInformation]]/Table1[[#This Row],[MutualInformationPotential]],0)</f>
        <v>0</v>
      </c>
      <c r="X1963" s="3">
        <v>0.32251860190159198</v>
      </c>
      <c r="Y1963" s="3"/>
      <c r="Z1963" s="3">
        <f>IFERROR(Table1[[#This Row],[MutualInformationVsOutcome]]/Table1[[#This Row],[MutualInformationVsOutcomePotential]],0)</f>
        <v>0</v>
      </c>
      <c r="AA1963">
        <v>21</v>
      </c>
      <c r="AB1963">
        <v>174</v>
      </c>
      <c r="AC1963">
        <v>11</v>
      </c>
      <c r="AD1963">
        <v>80</v>
      </c>
      <c r="AE1963" s="3" t="s">
        <v>961</v>
      </c>
      <c r="AF19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63" s="17" t="str">
        <f>RIGHT(Table1[[#This Row],[AlgorithmFunc]],LEN(Table1[[#This Row],[AlgorithmFunc]])-16)</f>
        <v>ClusterImportance</v>
      </c>
      <c r="AH1963" s="3">
        <f>Table1[[#This Row],['# CM TP]]+Table1[[#This Row],['# CM TN]]</f>
        <v>195</v>
      </c>
      <c r="AI1963" s="3">
        <f>Table1[[#This Row],['# CM FP]]+Table1[[#This Row],['# CM FN]]</f>
        <v>91</v>
      </c>
      <c r="AJ1963" s="3">
        <f>Table1[[#This Row],['# CM TP]]+Table1[[#This Row],['# CM FP]]</f>
        <v>32</v>
      </c>
      <c r="AK1963" s="3">
        <f>Table1[[#This Row],['# CM TN]]+Table1[[#This Row],['# CM FN]]</f>
        <v>254</v>
      </c>
      <c r="AL1963" s="3">
        <f>Table1[[#This Row],[GT_T]]+Table1[[#This Row],[GT_F]]</f>
        <v>286</v>
      </c>
      <c r="AM1963" s="3">
        <f>IFERROR((Table1[[#This Row],['# CM TP]]+Table1[[#This Row],['# CM TN]])/Table1[[#This Row],[GT_TOT]], 0)</f>
        <v>0.68181818181818177</v>
      </c>
      <c r="AN1963" s="3">
        <f>IFERROR(((Table1[[#This Row],[GT_T]]*Table1[[#This Row],[GT_ML_P]]/Table1[[#This Row],[GT_TOT]])+(Table1[[#This Row],[GT_F]]*Table1[[#This Row],[GT_ML_N]]/Table1[[#This Row],[GT_TOT]]))/Table1[[#This Row],[GT_TOT]],0)</f>
        <v>0.35886840432294975</v>
      </c>
      <c r="AO1963" s="3">
        <f>(Table1[[#This Row],[OBS_ACC]]-Table1[[#This Row],[EXP_ACC]])/(1-Table1[[#This Row],[EXP_ACC]])</f>
        <v>0.50371839365394144</v>
      </c>
      <c r="AP1963" s="3">
        <f>Table1[[#This Row],['# CM TP]]+Table1[[#This Row],['# CM FN]]</f>
        <v>101</v>
      </c>
      <c r="AQ1963" s="3">
        <f>Table1[[#This Row],['# CM TN]]+Table1[[#This Row],['# CM FP]]</f>
        <v>185</v>
      </c>
      <c r="AR1963" s="2">
        <f>IFERROR(Table1[[#This Row],[NUM_T]]/(Table1[[#This Row],[NUM_T]]+Table1[[#This Row],[NUM_F]]),0)</f>
        <v>0.35314685314685312</v>
      </c>
      <c r="AS1963" s="2">
        <f>IFERROR(((LEN(Table1[[#This Row],[Predictors]])-LEN(SUBSTITUTE(Table1[[#This Row],[Predictors]],"_","")))/Table1[[#This Row],[NumPredictors]])-Table1[[#This Row],[P_se]],0)</f>
        <v>3.3333333333333333E-2</v>
      </c>
      <c r="AT1963" s="2">
        <f>IFERROR((LEN(Table1[[#This Row],[Predictors]])-LEN(SUBSTITUTE(Table1[[#This Row],[Predictors]],".","")))/Table1[[#This Row],[NumPredictors]],0)</f>
        <v>0.96666666666666667</v>
      </c>
      <c r="AU19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3" s="2">
        <f>1-(Table1[[#This Row],[P_2gram]]+Table1[[#This Row],[P_order]]+Table1[[#This Row],[P_se]])</f>
        <v>0</v>
      </c>
    </row>
    <row r="1964" spans="1:48" x14ac:dyDescent="0.25">
      <c r="A1964">
        <v>32</v>
      </c>
      <c r="B1964" t="s">
        <v>645</v>
      </c>
      <c r="C1964" t="s">
        <v>942</v>
      </c>
      <c r="D1964" t="s">
        <v>1509</v>
      </c>
      <c r="E1964">
        <v>1143</v>
      </c>
      <c r="F19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964" t="s">
        <v>1070</v>
      </c>
      <c r="H1964" s="3">
        <v>1</v>
      </c>
      <c r="I1964" s="1">
        <v>43119.175543981481</v>
      </c>
      <c r="J1964" t="s">
        <v>995</v>
      </c>
      <c r="K1964" t="s">
        <v>11</v>
      </c>
      <c r="L1964" t="str">
        <f>SUBSTITUTE(SUBSTITUTE(Table1[[#This Row],[PredictorSetsOrig]],"task","act"),"startend","se")</f>
        <v>order</v>
      </c>
      <c r="M1964" s="14" t="s">
        <v>436</v>
      </c>
      <c r="N1964" s="3">
        <v>10</v>
      </c>
      <c r="O1964" s="3">
        <f>IF(Table1[[#This Row],[Algorithm]]="None",0,IF(Table1[[#This Row],[NumPredictors]]&lt;=5,5,IF(Table1[[#This Row],[NumPredictors]]&lt;=10,10,IF(Table1[[#This Row],[NumPredictors]]&lt;=30,30,50))))</f>
        <v>10</v>
      </c>
      <c r="P1964" s="2">
        <v>0.68181818181818199</v>
      </c>
      <c r="Q1964" s="2">
        <v>0.70945157526254399</v>
      </c>
      <c r="R1964" s="3">
        <v>24.930000000000302</v>
      </c>
      <c r="S1964" s="3">
        <v>1.9499999999989099</v>
      </c>
      <c r="T1964" s="3">
        <v>814.13999999999896</v>
      </c>
      <c r="U1964" s="3">
        <v>3.3695463691467298</v>
      </c>
      <c r="V1964" s="17"/>
      <c r="W1964" s="22">
        <f>IFERROR(Table1[[#This Row],[MutualInformation]]/Table1[[#This Row],[MutualInformationPotential]],0)</f>
        <v>0</v>
      </c>
      <c r="X1964" s="3">
        <v>0.13865784097355199</v>
      </c>
      <c r="Y1964" s="3"/>
      <c r="Z1964" s="3">
        <f>IFERROR(Table1[[#This Row],[MutualInformationVsOutcome]]/Table1[[#This Row],[MutualInformationVsOutcomePotential]],0)</f>
        <v>0</v>
      </c>
      <c r="AA1964">
        <v>20</v>
      </c>
      <c r="AB1964">
        <v>175</v>
      </c>
      <c r="AC1964">
        <v>10</v>
      </c>
      <c r="AD1964">
        <v>81</v>
      </c>
      <c r="AE1964" s="3" t="s">
        <v>1266</v>
      </c>
      <c r="AF19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1964" s="17" t="str">
        <f>RIGHT(Table1[[#This Row],[AlgorithmFunc]],LEN(Table1[[#This Row],[AlgorithmFunc]])-16)</f>
        <v>ClusterInfluence</v>
      </c>
      <c r="AH1964" s="3">
        <f>Table1[[#This Row],['# CM TP]]+Table1[[#This Row],['# CM TN]]</f>
        <v>195</v>
      </c>
      <c r="AI1964" s="3">
        <f>Table1[[#This Row],['# CM FP]]+Table1[[#This Row],['# CM FN]]</f>
        <v>91</v>
      </c>
      <c r="AJ1964" s="3">
        <f>Table1[[#This Row],['# CM TP]]+Table1[[#This Row],['# CM FP]]</f>
        <v>30</v>
      </c>
      <c r="AK1964" s="3">
        <f>Table1[[#This Row],['# CM TN]]+Table1[[#This Row],['# CM FN]]</f>
        <v>256</v>
      </c>
      <c r="AL1964" s="3">
        <f>Table1[[#This Row],[GT_T]]+Table1[[#This Row],[GT_F]]</f>
        <v>286</v>
      </c>
      <c r="AM1964" s="3">
        <f>IFERROR((Table1[[#This Row],['# CM TP]]+Table1[[#This Row],['# CM TN]])/Table1[[#This Row],[GT_TOT]], 0)</f>
        <v>0.68181818181818177</v>
      </c>
      <c r="AN1964" s="3">
        <f>IFERROR(((Table1[[#This Row],[GT_T]]*Table1[[#This Row],[GT_ML_P]]/Table1[[#This Row],[GT_TOT]])+(Table1[[#This Row],[GT_F]]*Table1[[#This Row],[GT_ML_N]]/Table1[[#This Row],[GT_TOT]]))/Table1[[#This Row],[GT_TOT]],0)</f>
        <v>0.35632549268912905</v>
      </c>
      <c r="AO1964" s="3">
        <f>(Table1[[#This Row],[OBS_ACC]]-Table1[[#This Row],[EXP_ACC]])/(1-Table1[[#This Row],[EXP_ACC]])</f>
        <v>0.50567901234567891</v>
      </c>
      <c r="AP1964" s="3">
        <f>Table1[[#This Row],['# CM TP]]+Table1[[#This Row],['# CM FN]]</f>
        <v>101</v>
      </c>
      <c r="AQ1964" s="3">
        <f>Table1[[#This Row],['# CM TN]]+Table1[[#This Row],['# CM FP]]</f>
        <v>185</v>
      </c>
      <c r="AR1964" s="2">
        <f>IFERROR(Table1[[#This Row],[NUM_T]]/(Table1[[#This Row],[NUM_T]]+Table1[[#This Row],[NUM_F]]),0)</f>
        <v>0.35314685314685312</v>
      </c>
      <c r="AS1964" s="2">
        <f>IFERROR(((LEN(Table1[[#This Row],[Predictors]])-LEN(SUBSTITUTE(Table1[[#This Row],[Predictors]],"_","")))/Table1[[#This Row],[NumPredictors]])-Table1[[#This Row],[P_se]],0)</f>
        <v>0</v>
      </c>
      <c r="AT1964" s="2">
        <f>IFERROR((LEN(Table1[[#This Row],[Predictors]])-LEN(SUBSTITUTE(Table1[[#This Row],[Predictors]],".","")))/Table1[[#This Row],[NumPredictors]],0)</f>
        <v>1</v>
      </c>
      <c r="AU19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4" s="2">
        <f>1-(Table1[[#This Row],[P_2gram]]+Table1[[#This Row],[P_order]]+Table1[[#This Row],[P_se]])</f>
        <v>0</v>
      </c>
    </row>
    <row r="1965" spans="1:48" x14ac:dyDescent="0.25">
      <c r="A1965">
        <v>43</v>
      </c>
      <c r="B1965" t="s">
        <v>645</v>
      </c>
      <c r="C1965" t="s">
        <v>942</v>
      </c>
      <c r="D1965" t="s">
        <v>1509</v>
      </c>
      <c r="E1965">
        <v>1143</v>
      </c>
      <c r="F19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1965" t="s">
        <v>1070</v>
      </c>
      <c r="H1965" s="3">
        <v>1</v>
      </c>
      <c r="I1965" s="1">
        <v>43119.236793981479</v>
      </c>
      <c r="J1965" t="s">
        <v>1007</v>
      </c>
      <c r="K1965" t="s">
        <v>11</v>
      </c>
      <c r="L1965" t="str">
        <f>SUBSTITUTE(SUBSTITUTE(Table1[[#This Row],[PredictorSetsOrig]],"task","act"),"startend","se")</f>
        <v>order</v>
      </c>
      <c r="M1965" s="14" t="s">
        <v>436</v>
      </c>
      <c r="N1965" s="3">
        <v>10</v>
      </c>
      <c r="O1965" s="3">
        <f>IF(Table1[[#This Row],[Algorithm]]="None",0,IF(Table1[[#This Row],[NumPredictors]]&lt;=5,5,IF(Table1[[#This Row],[NumPredictors]]&lt;=10,10,IF(Table1[[#This Row],[NumPredictors]]&lt;=30,30,50))))</f>
        <v>10</v>
      </c>
      <c r="P1965" s="2">
        <v>0.68181818181818199</v>
      </c>
      <c r="Q1965" s="2">
        <v>0.70945157526254399</v>
      </c>
      <c r="R1965" s="3">
        <v>24.549999999999301</v>
      </c>
      <c r="S1965" s="3">
        <v>1.91999999999825</v>
      </c>
      <c r="T1965" s="3">
        <v>807.16999999999803</v>
      </c>
      <c r="U1965" s="3">
        <v>3.3695463691467298</v>
      </c>
      <c r="V1965" s="17"/>
      <c r="W1965" s="22">
        <f>IFERROR(Table1[[#This Row],[MutualInformation]]/Table1[[#This Row],[MutualInformationPotential]],0)</f>
        <v>0</v>
      </c>
      <c r="X1965" s="3">
        <v>0.13865784097355199</v>
      </c>
      <c r="Y1965" s="3"/>
      <c r="Z1965" s="3">
        <f>IFERROR(Table1[[#This Row],[MutualInformationVsOutcome]]/Table1[[#This Row],[MutualInformationVsOutcomePotential]],0)</f>
        <v>0</v>
      </c>
      <c r="AA1965">
        <v>20</v>
      </c>
      <c r="AB1965">
        <v>175</v>
      </c>
      <c r="AC1965">
        <v>10</v>
      </c>
      <c r="AD1965">
        <v>81</v>
      </c>
      <c r="AE1965" s="3" t="s">
        <v>1266</v>
      </c>
      <c r="AF19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1965" s="17" t="str">
        <f>RIGHT(Table1[[#This Row],[AlgorithmFunc]],LEN(Table1[[#This Row],[AlgorithmFunc]])-16)</f>
        <v>ClusterFisher</v>
      </c>
      <c r="AH1965" s="3">
        <f>Table1[[#This Row],['# CM TP]]+Table1[[#This Row],['# CM TN]]</f>
        <v>195</v>
      </c>
      <c r="AI1965" s="3">
        <f>Table1[[#This Row],['# CM FP]]+Table1[[#This Row],['# CM FN]]</f>
        <v>91</v>
      </c>
      <c r="AJ1965" s="3">
        <f>Table1[[#This Row],['# CM TP]]+Table1[[#This Row],['# CM FP]]</f>
        <v>30</v>
      </c>
      <c r="AK1965" s="3">
        <f>Table1[[#This Row],['# CM TN]]+Table1[[#This Row],['# CM FN]]</f>
        <v>256</v>
      </c>
      <c r="AL1965" s="3">
        <f>Table1[[#This Row],[GT_T]]+Table1[[#This Row],[GT_F]]</f>
        <v>286</v>
      </c>
      <c r="AM1965" s="3">
        <f>IFERROR((Table1[[#This Row],['# CM TP]]+Table1[[#This Row],['# CM TN]])/Table1[[#This Row],[GT_TOT]], 0)</f>
        <v>0.68181818181818177</v>
      </c>
      <c r="AN1965" s="3">
        <f>IFERROR(((Table1[[#This Row],[GT_T]]*Table1[[#This Row],[GT_ML_P]]/Table1[[#This Row],[GT_TOT]])+(Table1[[#This Row],[GT_F]]*Table1[[#This Row],[GT_ML_N]]/Table1[[#This Row],[GT_TOT]]))/Table1[[#This Row],[GT_TOT]],0)</f>
        <v>0.35632549268912905</v>
      </c>
      <c r="AO1965" s="3">
        <f>(Table1[[#This Row],[OBS_ACC]]-Table1[[#This Row],[EXP_ACC]])/(1-Table1[[#This Row],[EXP_ACC]])</f>
        <v>0.50567901234567891</v>
      </c>
      <c r="AP1965" s="3">
        <f>Table1[[#This Row],['# CM TP]]+Table1[[#This Row],['# CM FN]]</f>
        <v>101</v>
      </c>
      <c r="AQ1965" s="3">
        <f>Table1[[#This Row],['# CM TN]]+Table1[[#This Row],['# CM FP]]</f>
        <v>185</v>
      </c>
      <c r="AR1965" s="2">
        <f>IFERROR(Table1[[#This Row],[NUM_T]]/(Table1[[#This Row],[NUM_T]]+Table1[[#This Row],[NUM_F]]),0)</f>
        <v>0.35314685314685312</v>
      </c>
      <c r="AS1965" s="2">
        <f>IFERROR(((LEN(Table1[[#This Row],[Predictors]])-LEN(SUBSTITUTE(Table1[[#This Row],[Predictors]],"_","")))/Table1[[#This Row],[NumPredictors]])-Table1[[#This Row],[P_se]],0)</f>
        <v>0</v>
      </c>
      <c r="AT1965" s="2">
        <f>IFERROR((LEN(Table1[[#This Row],[Predictors]])-LEN(SUBSTITUTE(Table1[[#This Row],[Predictors]],".","")))/Table1[[#This Row],[NumPredictors]],0)</f>
        <v>1</v>
      </c>
      <c r="AU19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5" s="2">
        <f>1-(Table1[[#This Row],[P_2gram]]+Table1[[#This Row],[P_order]]+Table1[[#This Row],[P_se]])</f>
        <v>0</v>
      </c>
    </row>
    <row r="1966" spans="1:48" x14ac:dyDescent="0.25">
      <c r="A1966" s="11">
        <v>2</v>
      </c>
      <c r="B1966" s="11" t="s">
        <v>645</v>
      </c>
      <c r="C1966" s="11" t="s">
        <v>190</v>
      </c>
      <c r="D1966" s="26" t="s">
        <v>1510</v>
      </c>
      <c r="E1966" s="11">
        <v>4000</v>
      </c>
      <c r="F19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66" s="11" t="s">
        <v>878</v>
      </c>
      <c r="H1966" s="16">
        <v>1</v>
      </c>
      <c r="I1966" s="19">
        <v>42795.710520833331</v>
      </c>
      <c r="J1966" s="11" t="s">
        <v>405</v>
      </c>
      <c r="K1966" s="19" t="s">
        <v>11</v>
      </c>
      <c r="L1966" t="str">
        <f>SUBSTITUTE(SUBSTITUTE(Table1[[#This Row],[PredictorSetsOrig]],"task","act"),"startend","se")</f>
        <v>order</v>
      </c>
      <c r="M1966" s="4" t="s">
        <v>436</v>
      </c>
      <c r="N1966" s="16">
        <v>30</v>
      </c>
      <c r="O1966" s="16">
        <v>30</v>
      </c>
      <c r="P1966" s="21">
        <v>0.69199999999999995</v>
      </c>
      <c r="Q1966" s="21">
        <v>0.67666666666666697</v>
      </c>
      <c r="R1966" s="16">
        <v>0.36000000000058202</v>
      </c>
      <c r="S1966" s="16">
        <v>6.3799999999973798</v>
      </c>
      <c r="T1966" s="16">
        <v>0.87000000000261901</v>
      </c>
      <c r="U1966" s="16">
        <v>1.306934285594</v>
      </c>
      <c r="V1966" s="17">
        <v>7.01301931468352</v>
      </c>
      <c r="W1966" s="7">
        <f>IFERROR(Table1[[#This Row],[MutualInformation]]/Table1[[#This Row],[MutualInformationPotential]],0)</f>
        <v>0.18635828976794694</v>
      </c>
      <c r="X1966" s="16">
        <v>9.2415102142045E-2</v>
      </c>
      <c r="Y1966" s="27">
        <v>0.56006170686872503</v>
      </c>
      <c r="Z1966" s="16">
        <f>IFERROR(Table1[[#This Row],[MutualInformationVsOutcome]]/Table1[[#This Row],[MutualInformationVsOutcomePotential]],0)</f>
        <v>0.16500878565458954</v>
      </c>
      <c r="AA1966" s="16">
        <v>83</v>
      </c>
      <c r="AB1966" s="16">
        <v>609</v>
      </c>
      <c r="AC1966" s="16">
        <v>27</v>
      </c>
      <c r="AD1966" s="16">
        <v>281</v>
      </c>
      <c r="AE1966" s="16" t="s">
        <v>671</v>
      </c>
      <c r="AF19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966" s="5" t="str">
        <f>RIGHT(Table1[[#This Row],[AlgorithmFunc]],LEN(Table1[[#This Row],[AlgorithmFunc]])-16)</f>
        <v>Random</v>
      </c>
      <c r="AH1966" s="16">
        <v>692</v>
      </c>
      <c r="AI1966" s="16">
        <v>308</v>
      </c>
      <c r="AJ1966" s="16">
        <v>110</v>
      </c>
      <c r="AK1966" s="16">
        <v>890</v>
      </c>
      <c r="AL1966" s="16">
        <v>1000</v>
      </c>
      <c r="AM1966" s="16">
        <v>0.69199999999999995</v>
      </c>
      <c r="AN1966" s="16">
        <v>0.35024</v>
      </c>
      <c r="AO1966" s="16">
        <v>0.52597882295001219</v>
      </c>
      <c r="AP1966" s="16">
        <v>364</v>
      </c>
      <c r="AQ1966" s="16">
        <v>636</v>
      </c>
      <c r="AR1966" s="21">
        <v>0.36399999999999999</v>
      </c>
      <c r="AS1966" s="21">
        <v>0</v>
      </c>
      <c r="AT1966" s="21">
        <v>1</v>
      </c>
      <c r="AU1966" s="21">
        <v>0</v>
      </c>
      <c r="AV1966" s="21">
        <v>0</v>
      </c>
    </row>
    <row r="1967" spans="1:48" x14ac:dyDescent="0.25">
      <c r="A1967">
        <v>49</v>
      </c>
      <c r="B1967" t="s">
        <v>645</v>
      </c>
      <c r="C1967" t="s">
        <v>190</v>
      </c>
      <c r="D1967" s="26" t="s">
        <v>1510</v>
      </c>
      <c r="E1967">
        <v>4000</v>
      </c>
      <c r="F19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67" t="s">
        <v>1070</v>
      </c>
      <c r="H1967" s="3">
        <v>1</v>
      </c>
      <c r="I1967" s="1">
        <v>43118.812557870369</v>
      </c>
      <c r="J1967" t="s">
        <v>982</v>
      </c>
      <c r="K1967" t="s">
        <v>11</v>
      </c>
      <c r="L1967" t="str">
        <f>SUBSTITUTE(SUBSTITUTE(Table1[[#This Row],[PredictorSetsOrig]],"task","act"),"startend","se")</f>
        <v>act,se,2gram,order</v>
      </c>
      <c r="M1967" s="32" t="s">
        <v>20</v>
      </c>
      <c r="N1967" s="3">
        <v>30</v>
      </c>
      <c r="O1967" s="3">
        <f>IF(Table1[[#This Row],[Algorithm]]="None",0,IF(Table1[[#This Row],[NumPredictors]]&lt;=5,5,IF(Table1[[#This Row],[NumPredictors]]&lt;=10,10,IF(Table1[[#This Row],[NumPredictors]]&lt;=30,30,50))))</f>
        <v>30</v>
      </c>
      <c r="P1967" s="2">
        <v>0.69199999999999995</v>
      </c>
      <c r="Q1967" s="2">
        <v>0.67666666666666697</v>
      </c>
      <c r="R1967">
        <v>2.3500000000000201</v>
      </c>
      <c r="S1967">
        <v>6.2100000000000399</v>
      </c>
      <c r="T1967">
        <v>1.75</v>
      </c>
      <c r="U1967" s="3">
        <v>0.83801939191299502</v>
      </c>
      <c r="V1967" s="17">
        <v>7.30761563701172</v>
      </c>
      <c r="W1967" s="22">
        <f>IFERROR(Table1[[#This Row],[MutualInformation]]/Table1[[#This Row],[MutualInformationPotential]],0)</f>
        <v>0.11467754101195224</v>
      </c>
      <c r="X1967" s="3">
        <v>4.590937514718E-2</v>
      </c>
      <c r="Y1967" s="3">
        <v>0.62240735263359004</v>
      </c>
      <c r="Z1967" s="3">
        <f>IFERROR(Table1[[#This Row],[MutualInformationVsOutcome]]/Table1[[#This Row],[MutualInformationVsOutcomePotential]],0)</f>
        <v>7.3760978164740212E-2</v>
      </c>
      <c r="AA1967">
        <v>88</v>
      </c>
      <c r="AB1967">
        <v>604</v>
      </c>
      <c r="AC1967">
        <v>32</v>
      </c>
      <c r="AD1967">
        <v>276</v>
      </c>
      <c r="AE1967" s="3" t="s">
        <v>1172</v>
      </c>
      <c r="AF19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967" s="17" t="str">
        <f>RIGHT(Table1[[#This Row],[AlgorithmFunc]],LEN(Table1[[#This Row],[AlgorithmFunc]])-16)</f>
        <v>Fisher</v>
      </c>
      <c r="AH1967" s="3">
        <f>Table1[[#This Row],['# CM TP]]+Table1[[#This Row],['# CM TN]]</f>
        <v>692</v>
      </c>
      <c r="AI1967" s="3">
        <f>Table1[[#This Row],['# CM FP]]+Table1[[#This Row],['# CM FN]]</f>
        <v>308</v>
      </c>
      <c r="AJ1967" s="3">
        <f>Table1[[#This Row],['# CM TP]]+Table1[[#This Row],['# CM FP]]</f>
        <v>120</v>
      </c>
      <c r="AK1967" s="3">
        <f>Table1[[#This Row],['# CM TN]]+Table1[[#This Row],['# CM FN]]</f>
        <v>880</v>
      </c>
      <c r="AL1967" s="3">
        <f>Table1[[#This Row],[GT_T]]+Table1[[#This Row],[GT_F]]</f>
        <v>1000</v>
      </c>
      <c r="AM1967" s="3">
        <f>IFERROR((Table1[[#This Row],['# CM TP]]+Table1[[#This Row],['# CM TN]])/Table1[[#This Row],[GT_TOT]], 0)</f>
        <v>0.69199999999999995</v>
      </c>
      <c r="AN1967" s="3">
        <f>IFERROR(((Table1[[#This Row],[GT_T]]*Table1[[#This Row],[GT_ML_P]]/Table1[[#This Row],[GT_TOT]])+(Table1[[#This Row],[GT_F]]*Table1[[#This Row],[GT_ML_N]]/Table1[[#This Row],[GT_TOT]]))/Table1[[#This Row],[GT_TOT]],0)</f>
        <v>0.35408000000000006</v>
      </c>
      <c r="AO1967" s="3">
        <f>(Table1[[#This Row],[OBS_ACC]]-Table1[[#This Row],[EXP_ACC]])/(1-Table1[[#This Row],[EXP_ACC]])</f>
        <v>0.52316076294277913</v>
      </c>
      <c r="AP1967" s="3">
        <f>Table1[[#This Row],['# CM TP]]+Table1[[#This Row],['# CM FN]]</f>
        <v>364</v>
      </c>
      <c r="AQ1967" s="3">
        <f>Table1[[#This Row],['# CM TN]]+Table1[[#This Row],['# CM FP]]</f>
        <v>636</v>
      </c>
      <c r="AR1967" s="2">
        <f>IFERROR(Table1[[#This Row],[NUM_T]]/(Table1[[#This Row],[NUM_T]]+Table1[[#This Row],[NUM_F]]),0)</f>
        <v>0.36399999999999999</v>
      </c>
      <c r="AS1967" s="2">
        <f>IFERROR(((LEN(Table1[[#This Row],[Predictors]])-LEN(SUBSTITUTE(Table1[[#This Row],[Predictors]],"_","")))/Table1[[#This Row],[NumPredictors]])-Table1[[#This Row],[P_se]],0)</f>
        <v>0.36666666666666664</v>
      </c>
      <c r="AT1967" s="2">
        <f>IFERROR((LEN(Table1[[#This Row],[Predictors]])-LEN(SUBSTITUTE(Table1[[#This Row],[Predictors]],".","")))/Table1[[#This Row],[NumPredictors]],0)</f>
        <v>0.6</v>
      </c>
      <c r="AU19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7" s="2">
        <f>1-(Table1[[#This Row],[P_2gram]]+Table1[[#This Row],[P_order]]+Table1[[#This Row],[P_se]])</f>
        <v>3.3333333333333437E-2</v>
      </c>
    </row>
    <row r="1968" spans="1:48" x14ac:dyDescent="0.25">
      <c r="A1968">
        <v>67</v>
      </c>
      <c r="B1968" t="s">
        <v>645</v>
      </c>
      <c r="C1968" t="s">
        <v>190</v>
      </c>
      <c r="D1968" s="26" t="s">
        <v>1510</v>
      </c>
      <c r="E1968">
        <v>4000</v>
      </c>
      <c r="F19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68" t="s">
        <v>681</v>
      </c>
      <c r="H1968" s="3">
        <v>1</v>
      </c>
      <c r="I1968" s="1">
        <v>42795.470416666663</v>
      </c>
      <c r="J1968" s="3" t="s">
        <v>167</v>
      </c>
      <c r="K1968" s="1" t="s">
        <v>11</v>
      </c>
      <c r="L1968" t="str">
        <f>SUBSTITUTE(SUBSTITUTE(Table1[[#This Row],[PredictorSetsOrig]],"task","act"),"startend","se")</f>
        <v>act</v>
      </c>
      <c r="M1968" s="14" t="s">
        <v>12</v>
      </c>
      <c r="N1968" s="3">
        <v>5</v>
      </c>
      <c r="O1968" s="3">
        <f>IF(Table1[[#This Row],[Algorithm]]="None",0,IF(Table1[[#This Row],[NumPredictors]]&lt;=5,5,IF(Table1[[#This Row],[NumPredictors]]&lt;=10,10,IF(Table1[[#This Row],[NumPredictors]]&lt;=30,30,50))))</f>
        <v>5</v>
      </c>
      <c r="P1968" s="2">
        <v>0.69</v>
      </c>
      <c r="Q1968" s="2">
        <v>0.71566666666666701</v>
      </c>
      <c r="R1968">
        <v>2.2000000000007298</v>
      </c>
      <c r="S1968">
        <v>3.1700000000000701</v>
      </c>
      <c r="T1968">
        <v>7.9999999999927199E-2</v>
      </c>
      <c r="U1968" s="3">
        <v>1.1762583569090601</v>
      </c>
      <c r="V1968" s="17">
        <v>6.6527099250221697</v>
      </c>
      <c r="W1968" s="22">
        <f>IFERROR(Table1[[#This Row],[MutualInformation]]/Table1[[#This Row],[MutualInformationPotential]],0)</f>
        <v>0.17680890496742052</v>
      </c>
      <c r="X1968" s="3">
        <v>8.9467499275103904E-2</v>
      </c>
      <c r="Y1968" s="3">
        <v>0.58010195672617004</v>
      </c>
      <c r="Z1968" s="3">
        <f>IFERROR(Table1[[#This Row],[MutualInformationVsOutcome]]/Table1[[#This Row],[MutualInformationVsOutcomePotential]],0)</f>
        <v>0.15422719788779463</v>
      </c>
      <c r="AA1968">
        <v>67</v>
      </c>
      <c r="AB1968">
        <v>623</v>
      </c>
      <c r="AC1968">
        <v>13</v>
      </c>
      <c r="AD1968">
        <v>297</v>
      </c>
      <c r="AE1968" s="3" t="s">
        <v>257</v>
      </c>
      <c r="AF19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68" s="17" t="str">
        <f>RIGHT(Table1[[#This Row],[AlgorithmFunc]],LEN(Table1[[#This Row],[AlgorithmFunc]])-16)</f>
        <v>LASSORepeated1se</v>
      </c>
      <c r="AH1968" s="3">
        <f>Table1[[#This Row],['# CM TP]]+Table1[[#This Row],['# CM TN]]</f>
        <v>690</v>
      </c>
      <c r="AI1968" s="3">
        <f>Table1[[#This Row],['# CM FP]]+Table1[[#This Row],['# CM FN]]</f>
        <v>310</v>
      </c>
      <c r="AJ1968" s="3">
        <f>Table1[[#This Row],['# CM TP]]+Table1[[#This Row],['# CM FP]]</f>
        <v>80</v>
      </c>
      <c r="AK1968" s="3">
        <f>Table1[[#This Row],['# CM TN]]+Table1[[#This Row],['# CM FN]]</f>
        <v>920</v>
      </c>
      <c r="AL1968" s="3">
        <f>Table1[[#This Row],[GT_T]]+Table1[[#This Row],[GT_F]]</f>
        <v>1000</v>
      </c>
      <c r="AM1968" s="3">
        <f>IFERROR((Table1[[#This Row],['# CM TP]]+Table1[[#This Row],['# CM TN]])/Table1[[#This Row],[GT_TOT]], 0)</f>
        <v>0.69</v>
      </c>
      <c r="AN1968" s="3">
        <f>IFERROR(((Table1[[#This Row],[GT_T]]*Table1[[#This Row],[GT_ML_P]]/Table1[[#This Row],[GT_TOT]])+(Table1[[#This Row],[GT_F]]*Table1[[#This Row],[GT_ML_N]]/Table1[[#This Row],[GT_TOT]]))/Table1[[#This Row],[GT_TOT]],0)</f>
        <v>0.34039999999999998</v>
      </c>
      <c r="AO1968" s="3">
        <f>(Table1[[#This Row],[OBS_ACC]]-Table1[[#This Row],[EXP_ACC]])/(1-Table1[[#This Row],[EXP_ACC]])</f>
        <v>0.53001819284414797</v>
      </c>
      <c r="AP1968" s="3">
        <f>Table1[[#This Row],['# CM TP]]+Table1[[#This Row],['# CM FN]]</f>
        <v>364</v>
      </c>
      <c r="AQ1968" s="3">
        <f>Table1[[#This Row],['# CM TN]]+Table1[[#This Row],['# CM FP]]</f>
        <v>636</v>
      </c>
      <c r="AR1968" s="2">
        <f>IFERROR(Table1[[#This Row],[NUM_T]]/(Table1[[#This Row],[NUM_T]]+Table1[[#This Row],[NUM_F]]),0)</f>
        <v>0.36399999999999999</v>
      </c>
      <c r="AS1968" s="2">
        <f>IFERROR(((LEN(Table1[[#This Row],[Predictors]])-LEN(SUBSTITUTE(Table1[[#This Row],[Predictors]],"_","")))/Table1[[#This Row],[NumPredictors]])-Table1[[#This Row],[P_se]],0)</f>
        <v>0</v>
      </c>
      <c r="AT1968" s="2">
        <f>IFERROR((LEN(Table1[[#This Row],[Predictors]])-LEN(SUBSTITUTE(Table1[[#This Row],[Predictors]],".","")))/Table1[[#This Row],[NumPredictors]],0)</f>
        <v>0</v>
      </c>
      <c r="AU19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8" s="2">
        <f>1-(Table1[[#This Row],[P_2gram]]+Table1[[#This Row],[P_order]]+Table1[[#This Row],[P_se]])</f>
        <v>1</v>
      </c>
    </row>
    <row r="1969" spans="1:48" x14ac:dyDescent="0.25">
      <c r="A1969">
        <v>68</v>
      </c>
      <c r="B1969" t="s">
        <v>645</v>
      </c>
      <c r="C1969" t="s">
        <v>190</v>
      </c>
      <c r="D1969" s="26" t="s">
        <v>1510</v>
      </c>
      <c r="E1969">
        <v>4000</v>
      </c>
      <c r="F19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69" t="s">
        <v>681</v>
      </c>
      <c r="H1969" s="3">
        <v>1</v>
      </c>
      <c r="I1969" s="1">
        <v>42795.470486111109</v>
      </c>
      <c r="J1969" s="3" t="s">
        <v>167</v>
      </c>
      <c r="K1969" s="1" t="s">
        <v>11</v>
      </c>
      <c r="L1969" t="str">
        <f>SUBSTITUTE(SUBSTITUTE(Table1[[#This Row],[PredictorSetsOrig]],"task","act"),"startend","se")</f>
        <v>act,se</v>
      </c>
      <c r="M1969" s="14" t="s">
        <v>14</v>
      </c>
      <c r="N1969" s="3">
        <v>5</v>
      </c>
      <c r="O1969" s="3">
        <f>IF(Table1[[#This Row],[Algorithm]]="None",0,IF(Table1[[#This Row],[NumPredictors]]&lt;=5,5,IF(Table1[[#This Row],[NumPredictors]]&lt;=10,10,IF(Table1[[#This Row],[NumPredictors]]&lt;=30,30,50))))</f>
        <v>5</v>
      </c>
      <c r="P1969" s="2">
        <v>0.69</v>
      </c>
      <c r="Q1969" s="2">
        <v>0.71566666666666701</v>
      </c>
      <c r="R1969">
        <v>2.2000000000007298</v>
      </c>
      <c r="S1969">
        <v>3.0100000000002201</v>
      </c>
      <c r="T1969">
        <v>7.9999999999927199E-2</v>
      </c>
      <c r="U1969" s="3">
        <v>1.1762583569090601</v>
      </c>
      <c r="V1969" s="17">
        <v>6.9605890807084903</v>
      </c>
      <c r="W1969" s="22">
        <f>IFERROR(Table1[[#This Row],[MutualInformation]]/Table1[[#This Row],[MutualInformationPotential]],0)</f>
        <v>0.16898833464671836</v>
      </c>
      <c r="X1969" s="3">
        <v>8.9467499275103904E-2</v>
      </c>
      <c r="Y1969" s="3">
        <v>0.59421769618333597</v>
      </c>
      <c r="Z1969" s="3">
        <f>IFERROR(Table1[[#This Row],[MutualInformationVsOutcome]]/Table1[[#This Row],[MutualInformationVsOutcomePotential]],0)</f>
        <v>0.15056350534451299</v>
      </c>
      <c r="AA1969">
        <v>67</v>
      </c>
      <c r="AB1969">
        <v>623</v>
      </c>
      <c r="AC1969">
        <v>13</v>
      </c>
      <c r="AD1969">
        <v>297</v>
      </c>
      <c r="AE1969" s="3" t="s">
        <v>257</v>
      </c>
      <c r="AF19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69" s="17" t="str">
        <f>RIGHT(Table1[[#This Row],[AlgorithmFunc]],LEN(Table1[[#This Row],[AlgorithmFunc]])-16)</f>
        <v>LASSORepeated1se</v>
      </c>
      <c r="AH1969" s="3">
        <f>Table1[[#This Row],['# CM TP]]+Table1[[#This Row],['# CM TN]]</f>
        <v>690</v>
      </c>
      <c r="AI1969" s="3">
        <f>Table1[[#This Row],['# CM FP]]+Table1[[#This Row],['# CM FN]]</f>
        <v>310</v>
      </c>
      <c r="AJ1969" s="3">
        <f>Table1[[#This Row],['# CM TP]]+Table1[[#This Row],['# CM FP]]</f>
        <v>80</v>
      </c>
      <c r="AK1969" s="3">
        <f>Table1[[#This Row],['# CM TN]]+Table1[[#This Row],['# CM FN]]</f>
        <v>920</v>
      </c>
      <c r="AL1969" s="3">
        <f>Table1[[#This Row],[GT_T]]+Table1[[#This Row],[GT_F]]</f>
        <v>1000</v>
      </c>
      <c r="AM1969" s="3">
        <f>IFERROR((Table1[[#This Row],['# CM TP]]+Table1[[#This Row],['# CM TN]])/Table1[[#This Row],[GT_TOT]], 0)</f>
        <v>0.69</v>
      </c>
      <c r="AN1969" s="3">
        <f>IFERROR(((Table1[[#This Row],[GT_T]]*Table1[[#This Row],[GT_ML_P]]/Table1[[#This Row],[GT_TOT]])+(Table1[[#This Row],[GT_F]]*Table1[[#This Row],[GT_ML_N]]/Table1[[#This Row],[GT_TOT]]))/Table1[[#This Row],[GT_TOT]],0)</f>
        <v>0.34039999999999998</v>
      </c>
      <c r="AO1969" s="3">
        <f>(Table1[[#This Row],[OBS_ACC]]-Table1[[#This Row],[EXP_ACC]])/(1-Table1[[#This Row],[EXP_ACC]])</f>
        <v>0.53001819284414797</v>
      </c>
      <c r="AP1969" s="3">
        <f>Table1[[#This Row],['# CM TP]]+Table1[[#This Row],['# CM FN]]</f>
        <v>364</v>
      </c>
      <c r="AQ1969" s="3">
        <f>Table1[[#This Row],['# CM TN]]+Table1[[#This Row],['# CM FP]]</f>
        <v>636</v>
      </c>
      <c r="AR1969" s="2">
        <f>IFERROR(Table1[[#This Row],[NUM_T]]/(Table1[[#This Row],[NUM_T]]+Table1[[#This Row],[NUM_F]]),0)</f>
        <v>0.36399999999999999</v>
      </c>
      <c r="AS1969" s="2">
        <f>IFERROR(((LEN(Table1[[#This Row],[Predictors]])-LEN(SUBSTITUTE(Table1[[#This Row],[Predictors]],"_","")))/Table1[[#This Row],[NumPredictors]])-Table1[[#This Row],[P_se]],0)</f>
        <v>0</v>
      </c>
      <c r="AT1969" s="2">
        <f>IFERROR((LEN(Table1[[#This Row],[Predictors]])-LEN(SUBSTITUTE(Table1[[#This Row],[Predictors]],".","")))/Table1[[#This Row],[NumPredictors]],0)</f>
        <v>0</v>
      </c>
      <c r="AU19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69" s="2">
        <f>1-(Table1[[#This Row],[P_2gram]]+Table1[[#This Row],[P_order]]+Table1[[#This Row],[P_se]])</f>
        <v>1</v>
      </c>
    </row>
    <row r="1970" spans="1:48" x14ac:dyDescent="0.25">
      <c r="A1970">
        <v>6</v>
      </c>
      <c r="B1970" t="s">
        <v>645</v>
      </c>
      <c r="C1970" t="s">
        <v>942</v>
      </c>
      <c r="D1970" t="s">
        <v>1509</v>
      </c>
      <c r="E1970">
        <v>1143</v>
      </c>
      <c r="F19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70" t="s">
        <v>949</v>
      </c>
      <c r="H1970" s="3">
        <v>1</v>
      </c>
      <c r="I1970" s="1">
        <v>42876.928310185183</v>
      </c>
      <c r="J1970" t="s">
        <v>37</v>
      </c>
      <c r="K1970" t="s">
        <v>11</v>
      </c>
      <c r="L1970" t="str">
        <f>SUBSTITUTE(SUBSTITUTE(Table1[[#This Row],[PredictorSetsOrig]],"task","act"),"startend","se")</f>
        <v>order</v>
      </c>
      <c r="M1970" s="32" t="s">
        <v>436</v>
      </c>
      <c r="N1970" s="3">
        <v>30</v>
      </c>
      <c r="O1970" s="3">
        <f>IF(Table1[[#This Row],[Algorithm]]="None",0,IF(Table1[[#This Row],[NumPredictors]]&lt;=5,5,IF(Table1[[#This Row],[NumPredictors]]&lt;=10,10,IF(Table1[[#This Row],[NumPredictors]]&lt;=30,30,50))))</f>
        <v>30</v>
      </c>
      <c r="P1970" s="2">
        <v>0.678321678321678</v>
      </c>
      <c r="Q1970" s="2">
        <v>0.73978996499416605</v>
      </c>
      <c r="R1970" s="3">
        <v>29.809999999999899</v>
      </c>
      <c r="S1970" s="3">
        <v>3.36000000000013</v>
      </c>
      <c r="T1970" s="3">
        <v>1119.94</v>
      </c>
      <c r="U1970" s="3">
        <v>4.88886154612476</v>
      </c>
      <c r="V1970" s="17"/>
      <c r="W1970" s="22">
        <f>IFERROR(Table1[[#This Row],[MutualInformation]]/Table1[[#This Row],[MutualInformationPotential]],0)</f>
        <v>0</v>
      </c>
      <c r="X1970" s="3">
        <v>0.37150074190337501</v>
      </c>
      <c r="Y1970" s="3"/>
      <c r="Z1970" s="3">
        <f>IFERROR(Table1[[#This Row],[MutualInformationVsOutcome]]/Table1[[#This Row],[MutualInformationVsOutcomePotential]],0)</f>
        <v>0</v>
      </c>
      <c r="AA1970">
        <v>29</v>
      </c>
      <c r="AB1970">
        <v>165</v>
      </c>
      <c r="AC1970">
        <v>20</v>
      </c>
      <c r="AD1970">
        <v>72</v>
      </c>
      <c r="AE1970" s="3" t="s">
        <v>952</v>
      </c>
      <c r="AF19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1970" s="17" t="str">
        <f>RIGHT(Table1[[#This Row],[AlgorithmFunc]],LEN(Table1[[#This Row],[AlgorithmFunc]])-16)</f>
        <v>Cluster</v>
      </c>
      <c r="AH1970" s="3">
        <f>Table1[[#This Row],['# CM TP]]+Table1[[#This Row],['# CM TN]]</f>
        <v>194</v>
      </c>
      <c r="AI1970" s="3">
        <f>Table1[[#This Row],['# CM FP]]+Table1[[#This Row],['# CM FN]]</f>
        <v>92</v>
      </c>
      <c r="AJ1970" s="3">
        <f>Table1[[#This Row],['# CM TP]]+Table1[[#This Row],['# CM FP]]</f>
        <v>49</v>
      </c>
      <c r="AK1970" s="3">
        <f>Table1[[#This Row],['# CM TN]]+Table1[[#This Row],['# CM FN]]</f>
        <v>237</v>
      </c>
      <c r="AL1970" s="3">
        <f>Table1[[#This Row],[GT_T]]+Table1[[#This Row],[GT_F]]</f>
        <v>286</v>
      </c>
      <c r="AM1970" s="3">
        <f>IFERROR((Table1[[#This Row],['# CM TP]]+Table1[[#This Row],['# CM TN]])/Table1[[#This Row],[GT_TOT]], 0)</f>
        <v>0.67832167832167833</v>
      </c>
      <c r="AN1970" s="3">
        <f>IFERROR(((Table1[[#This Row],[GT_T]]*Table1[[#This Row],[GT_ML_P]]/Table1[[#This Row],[GT_TOT]])+(Table1[[#This Row],[GT_F]]*Table1[[#This Row],[GT_ML_N]]/Table1[[#This Row],[GT_TOT]]))/Table1[[#This Row],[GT_TOT]],0)</f>
        <v>0.38278155411022546</v>
      </c>
      <c r="AO1970" s="3">
        <f>(Table1[[#This Row],[OBS_ACC]]-Table1[[#This Row],[EXP_ACC]])/(1-Table1[[#This Row],[EXP_ACC]])</f>
        <v>0.47882581309670014</v>
      </c>
      <c r="AP1970" s="3">
        <f>Table1[[#This Row],['# CM TP]]+Table1[[#This Row],['# CM FN]]</f>
        <v>101</v>
      </c>
      <c r="AQ1970" s="3">
        <f>Table1[[#This Row],['# CM TN]]+Table1[[#This Row],['# CM FP]]</f>
        <v>185</v>
      </c>
      <c r="AR1970" s="2">
        <f>IFERROR(Table1[[#This Row],[NUM_T]]/(Table1[[#This Row],[NUM_T]]+Table1[[#This Row],[NUM_F]]),0)</f>
        <v>0.35314685314685312</v>
      </c>
      <c r="AS1970" s="2">
        <f>IFERROR(((LEN(Table1[[#This Row],[Predictors]])-LEN(SUBSTITUTE(Table1[[#This Row],[Predictors]],"_","")))/Table1[[#This Row],[NumPredictors]])-Table1[[#This Row],[P_se]],0)</f>
        <v>0</v>
      </c>
      <c r="AT1970" s="2">
        <f>IFERROR((LEN(Table1[[#This Row],[Predictors]])-LEN(SUBSTITUTE(Table1[[#This Row],[Predictors]],".","")))/Table1[[#This Row],[NumPredictors]],0)</f>
        <v>1</v>
      </c>
      <c r="AU19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0" s="2">
        <f>1-(Table1[[#This Row],[P_2gram]]+Table1[[#This Row],[P_order]]+Table1[[#This Row],[P_se]])</f>
        <v>0</v>
      </c>
    </row>
    <row r="1971" spans="1:48" x14ac:dyDescent="0.25">
      <c r="A1971">
        <v>6</v>
      </c>
      <c r="B1971" t="s">
        <v>645</v>
      </c>
      <c r="C1971" t="s">
        <v>1504</v>
      </c>
      <c r="D1971" t="s">
        <v>1508</v>
      </c>
      <c r="E1971">
        <v>31509</v>
      </c>
      <c r="F19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1971" t="s">
        <v>1398</v>
      </c>
      <c r="H1971" s="3">
        <v>1</v>
      </c>
      <c r="I1971" s="1">
        <v>43123.290439814817</v>
      </c>
      <c r="J1971" t="s">
        <v>37</v>
      </c>
      <c r="K1971" t="s">
        <v>11</v>
      </c>
      <c r="L1971" t="str">
        <f>SUBSTITUTE(SUBSTITUTE(Table1[[#This Row],[PredictorSetsOrig]],"task","act"),"startend","se")</f>
        <v>act,order</v>
      </c>
      <c r="M1971" s="32" t="s">
        <v>26</v>
      </c>
      <c r="N1971" s="3">
        <v>10</v>
      </c>
      <c r="O1971" s="3">
        <f>IF(Table1[[#This Row],[Algorithm]]="None",0,IF(Table1[[#This Row],[NumPredictors]]&lt;=5,5,IF(Table1[[#This Row],[NumPredictors]]&lt;=10,10,IF(Table1[[#This Row],[NumPredictors]]&lt;=30,30,50))))</f>
        <v>10</v>
      </c>
      <c r="P1971" s="2">
        <v>0.67821782178217804</v>
      </c>
      <c r="Q1971" s="2">
        <v>0.70111294486056497</v>
      </c>
      <c r="R1971">
        <v>17.05</v>
      </c>
      <c r="S1971">
        <v>32.36</v>
      </c>
      <c r="T1971">
        <v>2.6399999999999899</v>
      </c>
      <c r="U1971" s="3">
        <v>5.8877056605257998</v>
      </c>
      <c r="V1971" s="17"/>
      <c r="W1971" s="22">
        <f>IFERROR(Table1[[#This Row],[MutualInformation]]/Table1[[#This Row],[MutualInformationPotential]],0)</f>
        <v>0</v>
      </c>
      <c r="X1971" s="3">
        <v>0.247859693857479</v>
      </c>
      <c r="Y1971" s="3"/>
      <c r="Z1971" s="3">
        <f>IFERROR(Table1[[#This Row],[MutualInformationVsOutcome]]/Table1[[#This Row],[MutualInformationVsOutcomePotential]],0)</f>
        <v>0</v>
      </c>
      <c r="AA1971">
        <v>2189</v>
      </c>
      <c r="AB1971">
        <v>3154</v>
      </c>
      <c r="AC1971">
        <v>1804</v>
      </c>
      <c r="AD1971">
        <v>731</v>
      </c>
      <c r="AE1971" s="3" t="s">
        <v>1462</v>
      </c>
      <c r="AF197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1971" s="17" t="str">
        <f>RIGHT(Table1[[#This Row],[AlgorithmFunc]],LEN(Table1[[#This Row],[AlgorithmFunc]])-16)</f>
        <v>Cluster</v>
      </c>
      <c r="AH1971" s="3">
        <f>Table1[[#This Row],['# CM TP]]+Table1[[#This Row],['# CM TN]]</f>
        <v>5343</v>
      </c>
      <c r="AI1971" s="3">
        <f>Table1[[#This Row],['# CM FP]]+Table1[[#This Row],['# CM FN]]</f>
        <v>2535</v>
      </c>
      <c r="AJ1971" s="3">
        <f>Table1[[#This Row],['# CM TP]]+Table1[[#This Row],['# CM FP]]</f>
        <v>3993</v>
      </c>
      <c r="AK1971" s="3">
        <f>Table1[[#This Row],['# CM TN]]+Table1[[#This Row],['# CM FN]]</f>
        <v>3885</v>
      </c>
      <c r="AL1971" s="3">
        <f>Table1[[#This Row],[GT_T]]+Table1[[#This Row],[GT_F]]</f>
        <v>7878</v>
      </c>
      <c r="AM1971" s="3">
        <f>IFERROR((Table1[[#This Row],['# CM TP]]+Table1[[#This Row],['# CM TN]])/Table1[[#This Row],[GT_TOT]], 0)</f>
        <v>0.67821782178217827</v>
      </c>
      <c r="AN1971" s="3">
        <f>IFERROR(((Table1[[#This Row],[GT_T]]*Table1[[#This Row],[GT_ML_P]]/Table1[[#This Row],[GT_TOT]])+(Table1[[#This Row],[GT_F]]*Table1[[#This Row],[GT_ML_N]]/Table1[[#This Row],[GT_TOT]]))/Table1[[#This Row],[GT_TOT]],0)</f>
        <v>0.50244319938467574</v>
      </c>
      <c r="AO1971" s="3">
        <f>(Table1[[#This Row],[OBS_ACC]]-Table1[[#This Row],[EXP_ACC]])/(1-Table1[[#This Row],[EXP_ACC]])</f>
        <v>0.35327548971318157</v>
      </c>
      <c r="AP1971" s="3">
        <f>Table1[[#This Row],['# CM TP]]+Table1[[#This Row],['# CM FN]]</f>
        <v>2920</v>
      </c>
      <c r="AQ1971" s="3">
        <f>Table1[[#This Row],['# CM TN]]+Table1[[#This Row],['# CM FP]]</f>
        <v>4958</v>
      </c>
      <c r="AR1971" s="2">
        <f>IFERROR(Table1[[#This Row],[NUM_T]]/(Table1[[#This Row],[NUM_T]]+Table1[[#This Row],[NUM_F]]),0)</f>
        <v>0.37065244986037066</v>
      </c>
      <c r="AS1971" s="2">
        <f>IFERROR(((LEN(Table1[[#This Row],[Predictors]])-LEN(SUBSTITUTE(Table1[[#This Row],[Predictors]],"_","")))/Table1[[#This Row],[NumPredictors]])-Table1[[#This Row],[P_se]],0)</f>
        <v>0</v>
      </c>
      <c r="AT1971" s="2">
        <f>IFERROR((LEN(Table1[[#This Row],[Predictors]])-LEN(SUBSTITUTE(Table1[[#This Row],[Predictors]],".","")))/Table1[[#This Row],[NumPredictors]],0)</f>
        <v>0.9</v>
      </c>
      <c r="AU19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1" s="2">
        <f>1-(Table1[[#This Row],[P_2gram]]+Table1[[#This Row],[P_order]]+Table1[[#This Row],[P_se]])</f>
        <v>9.9999999999999978E-2</v>
      </c>
    </row>
    <row r="1972" spans="1:48" x14ac:dyDescent="0.25">
      <c r="A1972">
        <v>41</v>
      </c>
      <c r="B1972" t="s">
        <v>645</v>
      </c>
      <c r="C1972" t="s">
        <v>190</v>
      </c>
      <c r="D1972" s="26" t="s">
        <v>1510</v>
      </c>
      <c r="E1972">
        <v>4000</v>
      </c>
      <c r="F19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72" t="s">
        <v>681</v>
      </c>
      <c r="H1972" s="3">
        <v>1</v>
      </c>
      <c r="I1972" s="1">
        <v>42795.398587962962</v>
      </c>
      <c r="J1972" s="3" t="s">
        <v>85</v>
      </c>
      <c r="K1972" s="1" t="s">
        <v>11</v>
      </c>
      <c r="L1972" t="str">
        <f>SUBSTITUTE(SUBSTITUTE(Table1[[#This Row],[PredictorSetsOrig]],"task","act"),"startend","se")</f>
        <v>act,order</v>
      </c>
      <c r="M1972" s="14" t="s">
        <v>26</v>
      </c>
      <c r="N1972" s="3">
        <v>5</v>
      </c>
      <c r="O1972" s="3">
        <f>IF(Table1[[#This Row],[Algorithm]]="None",0,IF(Table1[[#This Row],[NumPredictors]]&lt;=5,5,IF(Table1[[#This Row],[NumPredictors]]&lt;=10,10,IF(Table1[[#This Row],[NumPredictors]]&lt;=30,30,50))))</f>
        <v>5</v>
      </c>
      <c r="P1972" s="2">
        <v>0.69</v>
      </c>
      <c r="Q1972" s="2">
        <v>0.68200000000000005</v>
      </c>
      <c r="R1972">
        <v>187.36000000000101</v>
      </c>
      <c r="S1972">
        <v>3.0299999999988398</v>
      </c>
      <c r="T1972">
        <v>0.82999999999992702</v>
      </c>
      <c r="U1972" s="3">
        <v>0.77078537598527896</v>
      </c>
      <c r="V1972" s="17">
        <v>7.28892414629368</v>
      </c>
      <c r="W1972" s="22">
        <f>IFERROR(Table1[[#This Row],[MutualInformation]]/Table1[[#This Row],[MutualInformationPotential]],0)</f>
        <v>0.10574748214072346</v>
      </c>
      <c r="X1972" s="3">
        <v>4.7276039148006703E-2</v>
      </c>
      <c r="Y1972" s="3">
        <v>0.62004340356102405</v>
      </c>
      <c r="Z1972" s="3">
        <f>IFERROR(Table1[[#This Row],[MutualInformationVsOutcome]]/Table1[[#This Row],[MutualInformationVsOutcomePotential]],0)</f>
        <v>7.6246338363559166E-2</v>
      </c>
      <c r="AA1972">
        <v>67</v>
      </c>
      <c r="AB1972">
        <v>623</v>
      </c>
      <c r="AC1972">
        <v>13</v>
      </c>
      <c r="AD1972">
        <v>297</v>
      </c>
      <c r="AE1972" s="3" t="s">
        <v>275</v>
      </c>
      <c r="AF19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972" s="17" t="str">
        <f>RIGHT(Table1[[#This Row],[AlgorithmFunc]],LEN(Table1[[#This Row],[AlgorithmFunc]])-16)</f>
        <v>Blanket</v>
      </c>
      <c r="AH1972" s="3">
        <f>Table1[[#This Row],['# CM TP]]+Table1[[#This Row],['# CM TN]]</f>
        <v>690</v>
      </c>
      <c r="AI1972" s="3">
        <f>Table1[[#This Row],['# CM FP]]+Table1[[#This Row],['# CM FN]]</f>
        <v>310</v>
      </c>
      <c r="AJ1972" s="3">
        <f>Table1[[#This Row],['# CM TP]]+Table1[[#This Row],['# CM FP]]</f>
        <v>80</v>
      </c>
      <c r="AK1972" s="3">
        <f>Table1[[#This Row],['# CM TN]]+Table1[[#This Row],['# CM FN]]</f>
        <v>920</v>
      </c>
      <c r="AL1972" s="3">
        <f>Table1[[#This Row],[GT_T]]+Table1[[#This Row],[GT_F]]</f>
        <v>1000</v>
      </c>
      <c r="AM1972" s="3">
        <f>IFERROR((Table1[[#This Row],['# CM TP]]+Table1[[#This Row],['# CM TN]])/Table1[[#This Row],[GT_TOT]], 0)</f>
        <v>0.69</v>
      </c>
      <c r="AN1972" s="3">
        <f>IFERROR(((Table1[[#This Row],[GT_T]]*Table1[[#This Row],[GT_ML_P]]/Table1[[#This Row],[GT_TOT]])+(Table1[[#This Row],[GT_F]]*Table1[[#This Row],[GT_ML_N]]/Table1[[#This Row],[GT_TOT]]))/Table1[[#This Row],[GT_TOT]],0)</f>
        <v>0.34039999999999998</v>
      </c>
      <c r="AO1972" s="3">
        <f>(Table1[[#This Row],[OBS_ACC]]-Table1[[#This Row],[EXP_ACC]])/(1-Table1[[#This Row],[EXP_ACC]])</f>
        <v>0.53001819284414797</v>
      </c>
      <c r="AP1972" s="3">
        <f>Table1[[#This Row],['# CM TP]]+Table1[[#This Row],['# CM FN]]</f>
        <v>364</v>
      </c>
      <c r="AQ1972" s="3">
        <f>Table1[[#This Row],['# CM TN]]+Table1[[#This Row],['# CM FP]]</f>
        <v>636</v>
      </c>
      <c r="AR1972" s="2">
        <f>IFERROR(Table1[[#This Row],[NUM_T]]/(Table1[[#This Row],[NUM_T]]+Table1[[#This Row],[NUM_F]]),0)</f>
        <v>0.36399999999999999</v>
      </c>
      <c r="AS1972" s="2">
        <f>IFERROR(((LEN(Table1[[#This Row],[Predictors]])-LEN(SUBSTITUTE(Table1[[#This Row],[Predictors]],"_","")))/Table1[[#This Row],[NumPredictors]])-Table1[[#This Row],[P_se]],0)</f>
        <v>0</v>
      </c>
      <c r="AT1972" s="2">
        <f>IFERROR((LEN(Table1[[#This Row],[Predictors]])-LEN(SUBSTITUTE(Table1[[#This Row],[Predictors]],".","")))/Table1[[#This Row],[NumPredictors]],0)</f>
        <v>0</v>
      </c>
      <c r="AU19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2" s="2">
        <f>1-(Table1[[#This Row],[P_2gram]]+Table1[[#This Row],[P_order]]+Table1[[#This Row],[P_se]])</f>
        <v>1</v>
      </c>
    </row>
    <row r="1973" spans="1:48" x14ac:dyDescent="0.25">
      <c r="A1973" s="26">
        <v>37</v>
      </c>
      <c r="B1973" s="26" t="s">
        <v>645</v>
      </c>
      <c r="C1973" s="26" t="s">
        <v>190</v>
      </c>
      <c r="D1973" s="26" t="s">
        <v>1510</v>
      </c>
      <c r="E1973" s="26">
        <v>4000</v>
      </c>
      <c r="F19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73" s="26" t="s">
        <v>681</v>
      </c>
      <c r="H1973" s="27">
        <v>1</v>
      </c>
      <c r="I1973" s="28">
        <v>42795.359050925923</v>
      </c>
      <c r="J1973" s="27" t="s">
        <v>85</v>
      </c>
      <c r="K1973" s="28" t="s">
        <v>11</v>
      </c>
      <c r="L1973" t="str">
        <f>SUBSTITUTE(SUBSTITUTE(Table1[[#This Row],[PredictorSetsOrig]],"task","act"),"startend","se")</f>
        <v>act,se,order</v>
      </c>
      <c r="M1973" s="14" t="s">
        <v>18</v>
      </c>
      <c r="N1973" s="27">
        <v>5</v>
      </c>
      <c r="O1973" s="27">
        <f>IF(Table1[[#This Row],[Algorithm]]="None",0,IF(Table1[[#This Row],[NumPredictors]]&lt;=5,5,IF(Table1[[#This Row],[NumPredictors]]&lt;=10,10,IF(Table1[[#This Row],[NumPredictors]]&lt;=30,30,50))))</f>
        <v>5</v>
      </c>
      <c r="P1973" s="29">
        <v>0.69</v>
      </c>
      <c r="Q1973" s="29">
        <v>0.68200000000000005</v>
      </c>
      <c r="R1973" s="26">
        <v>204.48</v>
      </c>
      <c r="S1973" s="26">
        <v>3.0500000000001801</v>
      </c>
      <c r="T1973" s="26">
        <v>0.82999999999992702</v>
      </c>
      <c r="U1973" s="27">
        <v>0.77078537598527896</v>
      </c>
      <c r="V1973" s="17">
        <v>7.28892414629368</v>
      </c>
      <c r="W1973" s="22">
        <f>IFERROR(Table1[[#This Row],[MutualInformation]]/Table1[[#This Row],[MutualInformationPotential]],0)</f>
        <v>0.10574748214072346</v>
      </c>
      <c r="X1973" s="27">
        <v>4.7276039148006703E-2</v>
      </c>
      <c r="Y1973" s="3">
        <v>0.62004340356102405</v>
      </c>
      <c r="Z1973" s="27">
        <f>IFERROR(Table1[[#This Row],[MutualInformationVsOutcome]]/Table1[[#This Row],[MutualInformationVsOutcomePotential]],0)</f>
        <v>7.6246338363559166E-2</v>
      </c>
      <c r="AA1973" s="26">
        <v>67</v>
      </c>
      <c r="AB1973" s="26">
        <v>623</v>
      </c>
      <c r="AC1973" s="26">
        <v>13</v>
      </c>
      <c r="AD1973" s="26">
        <v>297</v>
      </c>
      <c r="AE1973" s="27" t="s">
        <v>275</v>
      </c>
      <c r="AF19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1973" s="17" t="str">
        <f>RIGHT(Table1[[#This Row],[AlgorithmFunc]],LEN(Table1[[#This Row],[AlgorithmFunc]])-16)</f>
        <v>Blanket</v>
      </c>
      <c r="AH1973" s="27">
        <f>Table1[[#This Row],['# CM TP]]+Table1[[#This Row],['# CM TN]]</f>
        <v>690</v>
      </c>
      <c r="AI1973" s="27">
        <f>Table1[[#This Row],['# CM FP]]+Table1[[#This Row],['# CM FN]]</f>
        <v>310</v>
      </c>
      <c r="AJ1973" s="27">
        <f>Table1[[#This Row],['# CM TP]]+Table1[[#This Row],['# CM FP]]</f>
        <v>80</v>
      </c>
      <c r="AK1973" s="27">
        <f>Table1[[#This Row],['# CM TN]]+Table1[[#This Row],['# CM FN]]</f>
        <v>920</v>
      </c>
      <c r="AL1973" s="27">
        <f>Table1[[#This Row],[GT_T]]+Table1[[#This Row],[GT_F]]</f>
        <v>1000</v>
      </c>
      <c r="AM1973" s="27">
        <f>IFERROR((Table1[[#This Row],['# CM TP]]+Table1[[#This Row],['# CM TN]])/Table1[[#This Row],[GT_TOT]], 0)</f>
        <v>0.69</v>
      </c>
      <c r="AN1973" s="27">
        <f>IFERROR(((Table1[[#This Row],[GT_T]]*Table1[[#This Row],[GT_ML_P]]/Table1[[#This Row],[GT_TOT]])+(Table1[[#This Row],[GT_F]]*Table1[[#This Row],[GT_ML_N]]/Table1[[#This Row],[GT_TOT]]))/Table1[[#This Row],[GT_TOT]],0)</f>
        <v>0.34039999999999998</v>
      </c>
      <c r="AO1973" s="27">
        <f>(Table1[[#This Row],[OBS_ACC]]-Table1[[#This Row],[EXP_ACC]])/(1-Table1[[#This Row],[EXP_ACC]])</f>
        <v>0.53001819284414797</v>
      </c>
      <c r="AP1973" s="27">
        <f>Table1[[#This Row],['# CM TP]]+Table1[[#This Row],['# CM FN]]</f>
        <v>364</v>
      </c>
      <c r="AQ1973" s="27">
        <f>Table1[[#This Row],['# CM TN]]+Table1[[#This Row],['# CM FP]]</f>
        <v>636</v>
      </c>
      <c r="AR1973" s="29">
        <f>IFERROR(Table1[[#This Row],[NUM_T]]/(Table1[[#This Row],[NUM_T]]+Table1[[#This Row],[NUM_F]]),0)</f>
        <v>0.36399999999999999</v>
      </c>
      <c r="AS1973" s="29">
        <f>IFERROR(((LEN(Table1[[#This Row],[Predictors]])-LEN(SUBSTITUTE(Table1[[#This Row],[Predictors]],"_","")))/Table1[[#This Row],[NumPredictors]])-Table1[[#This Row],[P_se]],0)</f>
        <v>0</v>
      </c>
      <c r="AT1973" s="29">
        <f>IFERROR((LEN(Table1[[#This Row],[Predictors]])-LEN(SUBSTITUTE(Table1[[#This Row],[Predictors]],".","")))/Table1[[#This Row],[NumPredictors]],0)</f>
        <v>0</v>
      </c>
      <c r="AU197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3" s="29">
        <f>1-(Table1[[#This Row],[P_2gram]]+Table1[[#This Row],[P_order]]+Table1[[#This Row],[P_se]])</f>
        <v>1</v>
      </c>
    </row>
    <row r="1974" spans="1:48" x14ac:dyDescent="0.25">
      <c r="A1974">
        <v>100</v>
      </c>
      <c r="B1974" t="s">
        <v>645</v>
      </c>
      <c r="C1974" t="s">
        <v>190</v>
      </c>
      <c r="D1974" s="26" t="s">
        <v>1510</v>
      </c>
      <c r="E1974">
        <v>4000</v>
      </c>
      <c r="F19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74" t="s">
        <v>528</v>
      </c>
      <c r="H1974" s="3">
        <v>1</v>
      </c>
      <c r="I1974" s="1">
        <v>42785.224432870367</v>
      </c>
      <c r="J1974" t="s">
        <v>159</v>
      </c>
      <c r="K1974" t="s">
        <v>11</v>
      </c>
      <c r="L1974" t="str">
        <f>SUBSTITUTE(SUBSTITUTE(Table1[[#This Row],[PredictorSetsOrig]],"task","act"),"startend","se")</f>
        <v>act</v>
      </c>
      <c r="M1974" s="14" t="s">
        <v>12</v>
      </c>
      <c r="N1974" s="3">
        <v>10</v>
      </c>
      <c r="O1974" s="3">
        <f>IF(Table1[[#This Row],[Algorithm]]="None",0,IF(Table1[[#This Row],[NumPredictors]]&lt;=5,5,IF(Table1[[#This Row],[NumPredictors]]&lt;=10,10,IF(Table1[[#This Row],[NumPredictors]]&lt;=30,30,50))))</f>
        <v>10</v>
      </c>
      <c r="P1974" s="2">
        <v>0.68899999999999995</v>
      </c>
      <c r="Q1974" s="2">
        <v>0.71466666666666701</v>
      </c>
      <c r="R1974">
        <v>2.5</v>
      </c>
      <c r="S1974">
        <v>4.1299999999973798</v>
      </c>
      <c r="T1974">
        <v>8.0000000001746202E-2</v>
      </c>
      <c r="U1974" s="3">
        <v>2.1638823998718402</v>
      </c>
      <c r="V1974" s="17">
        <v>6.6527099250221697</v>
      </c>
      <c r="W1974" s="22">
        <f>IFERROR(Table1[[#This Row],[MutualInformation]]/Table1[[#This Row],[MutualInformationPotential]],0)</f>
        <v>0.3252633023624022</v>
      </c>
      <c r="X1974" s="3">
        <v>0.11663623122468</v>
      </c>
      <c r="Y1974" s="3">
        <v>0.58010195672617004</v>
      </c>
      <c r="Z1974" s="3">
        <f>IFERROR(Table1[[#This Row],[MutualInformationVsOutcome]]/Table1[[#This Row],[MutualInformationVsOutcomePotential]],0)</f>
        <v>0.20106160627852648</v>
      </c>
      <c r="AA1974">
        <v>66</v>
      </c>
      <c r="AB1974">
        <v>623</v>
      </c>
      <c r="AC1974">
        <v>13</v>
      </c>
      <c r="AD1974">
        <v>298</v>
      </c>
      <c r="AE1974" s="3" t="s">
        <v>303</v>
      </c>
      <c r="AF19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974" s="17" t="str">
        <f>RIGHT(Table1[[#This Row],[AlgorithmFunc]],LEN(Table1[[#This Row],[AlgorithmFunc]])-16)</f>
        <v>LASSORepeated</v>
      </c>
      <c r="AH1974" s="3">
        <f>Table1[[#This Row],['# CM TP]]+Table1[[#This Row],['# CM TN]]</f>
        <v>689</v>
      </c>
      <c r="AI1974" s="3">
        <f>Table1[[#This Row],['# CM FP]]+Table1[[#This Row],['# CM FN]]</f>
        <v>311</v>
      </c>
      <c r="AJ1974" s="3">
        <f>Table1[[#This Row],['# CM TP]]+Table1[[#This Row],['# CM FP]]</f>
        <v>79</v>
      </c>
      <c r="AK1974" s="3">
        <f>Table1[[#This Row],['# CM TN]]+Table1[[#This Row],['# CM FN]]</f>
        <v>921</v>
      </c>
      <c r="AL1974" s="3">
        <f>Table1[[#This Row],[GT_T]]+Table1[[#This Row],[GT_F]]</f>
        <v>1000</v>
      </c>
      <c r="AM1974" s="3">
        <f>IFERROR((Table1[[#This Row],['# CM TP]]+Table1[[#This Row],['# CM TN]])/Table1[[#This Row],[GT_TOT]], 0)</f>
        <v>0.68899999999999995</v>
      </c>
      <c r="AN1974" s="3">
        <f>IFERROR(((Table1[[#This Row],[GT_T]]*Table1[[#This Row],[GT_ML_P]]/Table1[[#This Row],[GT_TOT]])+(Table1[[#This Row],[GT_F]]*Table1[[#This Row],[GT_ML_N]]/Table1[[#This Row],[GT_TOT]]))/Table1[[#This Row],[GT_TOT]],0)</f>
        <v>0.34086199999999994</v>
      </c>
      <c r="AO1974" s="3">
        <f>(Table1[[#This Row],[OBS_ACC]]-Table1[[#This Row],[EXP_ACC]])/(1-Table1[[#This Row],[EXP_ACC]])</f>
        <v>0.5281716423571392</v>
      </c>
      <c r="AP1974" s="3">
        <f>Table1[[#This Row],['# CM TP]]+Table1[[#This Row],['# CM FN]]</f>
        <v>364</v>
      </c>
      <c r="AQ1974" s="3">
        <f>Table1[[#This Row],['# CM TN]]+Table1[[#This Row],['# CM FP]]</f>
        <v>636</v>
      </c>
      <c r="AR1974" s="2">
        <f>IFERROR(Table1[[#This Row],[NUM_T]]/(Table1[[#This Row],[NUM_T]]+Table1[[#This Row],[NUM_F]]),0)</f>
        <v>0.36399999999999999</v>
      </c>
      <c r="AS1974" s="2">
        <f>IFERROR(((LEN(Table1[[#This Row],[Predictors]])-LEN(SUBSTITUTE(Table1[[#This Row],[Predictors]],"_","")))/Table1[[#This Row],[NumPredictors]])-Table1[[#This Row],[P_se]],0)</f>
        <v>0</v>
      </c>
      <c r="AT1974" s="2">
        <f>IFERROR((LEN(Table1[[#This Row],[Predictors]])-LEN(SUBSTITUTE(Table1[[#This Row],[Predictors]],".","")))/Table1[[#This Row],[NumPredictors]],0)</f>
        <v>0</v>
      </c>
      <c r="AU19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4" s="2">
        <f>1-(Table1[[#This Row],[P_2gram]]+Table1[[#This Row],[P_order]]+Table1[[#This Row],[P_se]])</f>
        <v>1</v>
      </c>
    </row>
    <row r="1975" spans="1:48" x14ac:dyDescent="0.25">
      <c r="A1975">
        <v>15</v>
      </c>
      <c r="B1975" t="s">
        <v>645</v>
      </c>
      <c r="C1975" t="s">
        <v>190</v>
      </c>
      <c r="D1975" t="s">
        <v>1510</v>
      </c>
      <c r="E1975">
        <v>40000</v>
      </c>
      <c r="F19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1975" t="s">
        <v>1554</v>
      </c>
      <c r="H1975" s="3">
        <v>1</v>
      </c>
      <c r="I1975" s="1">
        <v>43125.977152777778</v>
      </c>
      <c r="J1975" t="s">
        <v>167</v>
      </c>
      <c r="K1975" t="s">
        <v>11</v>
      </c>
      <c r="L1975" t="str">
        <f>SUBSTITUTE(SUBSTITUTE(Table1[[#This Row],[PredictorSetsOrig]],"task","act"),"startend","se")</f>
        <v>act,se,order</v>
      </c>
      <c r="M1975" s="32" t="s">
        <v>18</v>
      </c>
      <c r="N1975" s="3">
        <v>30</v>
      </c>
      <c r="O1975" s="3">
        <f>IF(Table1[[#This Row],[Algorithm]]="None",0,IF(Table1[[#This Row],[NumPredictors]]&lt;=5,5,IF(Table1[[#This Row],[NumPredictors]]&lt;=10,10,IF(Table1[[#This Row],[NumPredictors]]&lt;=30,30,50))))</f>
        <v>30</v>
      </c>
      <c r="P1975" s="2">
        <v>0.80759999999999998</v>
      </c>
      <c r="Q1975" s="2">
        <v>0.84206666666666696</v>
      </c>
      <c r="R1975">
        <v>3807.17</v>
      </c>
      <c r="S1975">
        <v>65.069999999999695</v>
      </c>
      <c r="T1975">
        <v>6.7699999999968004</v>
      </c>
      <c r="U1975" s="3">
        <v>6.4757753064955201</v>
      </c>
      <c r="V1975" s="17"/>
      <c r="W1975" s="22">
        <f>IFERROR(Table1[[#This Row],[MutualInformation]]/Table1[[#This Row],[MutualInformationPotential]],0)</f>
        <v>0</v>
      </c>
      <c r="X1975" s="3">
        <v>0.35042459244878199</v>
      </c>
      <c r="Y1975" s="3"/>
      <c r="Z1975" s="3">
        <f>IFERROR(Table1[[#This Row],[MutualInformationVsOutcome]]/Table1[[#This Row],[MutualInformationVsOutcomePotential]],0)</f>
        <v>0</v>
      </c>
      <c r="AA1975">
        <v>180</v>
      </c>
      <c r="AB1975">
        <v>7896</v>
      </c>
      <c r="AC1975">
        <v>42</v>
      </c>
      <c r="AD1975">
        <v>1882</v>
      </c>
      <c r="AE1975" s="3" t="s">
        <v>1566</v>
      </c>
      <c r="AF197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975" s="17" t="str">
        <f>RIGHT(Table1[[#This Row],[AlgorithmFunc]],LEN(Table1[[#This Row],[AlgorithmFunc]])-16)</f>
        <v>LASSORepeated1se</v>
      </c>
      <c r="AH1975" s="3">
        <f>Table1[[#This Row],['# CM TP]]+Table1[[#This Row],['# CM TN]]</f>
        <v>8076</v>
      </c>
      <c r="AI1975" s="3">
        <f>Table1[[#This Row],['# CM FP]]+Table1[[#This Row],['# CM FN]]</f>
        <v>1924</v>
      </c>
      <c r="AJ1975" s="3">
        <f>Table1[[#This Row],['# CM TP]]+Table1[[#This Row],['# CM FP]]</f>
        <v>222</v>
      </c>
      <c r="AK1975" s="3">
        <f>Table1[[#This Row],['# CM TN]]+Table1[[#This Row],['# CM FN]]</f>
        <v>9778</v>
      </c>
      <c r="AL1975" s="3">
        <f>Table1[[#This Row],[GT_T]]+Table1[[#This Row],[GT_F]]</f>
        <v>10000</v>
      </c>
      <c r="AM1975" s="3">
        <f>IFERROR((Table1[[#This Row],['# CM TP]]+Table1[[#This Row],['# CM TN]])/Table1[[#This Row],[GT_TOT]], 0)</f>
        <v>0.80759999999999998</v>
      </c>
      <c r="AN1975" s="3">
        <f>IFERROR(((Table1[[#This Row],[GT_T]]*Table1[[#This Row],[GT_ML_P]]/Table1[[#This Row],[GT_TOT]])+(Table1[[#This Row],[GT_F]]*Table1[[#This Row],[GT_ML_N]]/Table1[[#This Row],[GT_TOT]]))/Table1[[#This Row],[GT_TOT]],0)</f>
        <v>0.20605744000000001</v>
      </c>
      <c r="AO1975" s="3">
        <f>(Table1[[#This Row],[OBS_ACC]]-Table1[[#This Row],[EXP_ACC]])/(1-Table1[[#This Row],[EXP_ACC]])</f>
        <v>0.7576650885172348</v>
      </c>
      <c r="AP1975" s="3">
        <f>Table1[[#This Row],['# CM TP]]+Table1[[#This Row],['# CM FN]]</f>
        <v>2062</v>
      </c>
      <c r="AQ1975" s="3">
        <f>Table1[[#This Row],['# CM TN]]+Table1[[#This Row],['# CM FP]]</f>
        <v>7938</v>
      </c>
      <c r="AR1975" s="2">
        <f>IFERROR(Table1[[#This Row],[NUM_T]]/(Table1[[#This Row],[NUM_T]]+Table1[[#This Row],[NUM_F]]),0)</f>
        <v>0.20619999999999999</v>
      </c>
      <c r="AS1975" s="2">
        <f>IFERROR(((LEN(Table1[[#This Row],[Predictors]])-LEN(SUBSTITUTE(Table1[[#This Row],[Predictors]],"_","")))/Table1[[#This Row],[NumPredictors]])-Table1[[#This Row],[P_se]],0)</f>
        <v>0</v>
      </c>
      <c r="AT1975" s="2">
        <f>IFERROR((LEN(Table1[[#This Row],[Predictors]])-LEN(SUBSTITUTE(Table1[[#This Row],[Predictors]],".","")))/Table1[[#This Row],[NumPredictors]],0)</f>
        <v>0.66666666666666663</v>
      </c>
      <c r="AU19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5" s="2">
        <f>1-(Table1[[#This Row],[P_2gram]]+Table1[[#This Row],[P_order]]+Table1[[#This Row],[P_se]])</f>
        <v>0.33333333333333337</v>
      </c>
    </row>
    <row r="1976" spans="1:48" x14ac:dyDescent="0.25">
      <c r="A1976" s="26"/>
      <c r="B1976" s="26" t="s">
        <v>645</v>
      </c>
      <c r="C1976" s="26" t="s">
        <v>185</v>
      </c>
      <c r="D1976" s="26" t="s">
        <v>1510</v>
      </c>
      <c r="E1976" s="26">
        <v>4000</v>
      </c>
      <c r="F19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76" s="26"/>
      <c r="H1976" s="27"/>
      <c r="I1976" s="26"/>
      <c r="J1976" s="26" t="s">
        <v>883</v>
      </c>
      <c r="K1976" s="26"/>
      <c r="L1976" t="str">
        <f>SUBSTITUTE(SUBSTITUTE(Table1[[#This Row],[PredictorSetsOrig]],"task","act"),"startend","se")</f>
        <v>2gram</v>
      </c>
      <c r="M1976" s="14" t="s">
        <v>434</v>
      </c>
      <c r="N1976" s="27">
        <v>0</v>
      </c>
      <c r="O1976" s="27">
        <v>-1</v>
      </c>
      <c r="P1976" s="29">
        <f>Table1[[#This Row],[T_Percentage]]*Table1[[#This Row],[T_Percentage]]+(1-Table1[[#This Row],[T_Percentage]])*(1-Table1[[#This Row],[T_Percentage]])</f>
        <v>0.68604999999999983</v>
      </c>
      <c r="Q1976" s="29">
        <f>Table1[[#This Row],[T_Percentage]]*Table1[[#This Row],[T_Percentage]]+(1-Table1[[#This Row],[T_Percentage]])*(1-Table1[[#This Row],[T_Percentage]])</f>
        <v>0.68604999999999983</v>
      </c>
      <c r="R1976" s="27"/>
      <c r="S1976" s="27"/>
      <c r="T1976" s="27"/>
      <c r="U1976" s="27"/>
      <c r="V1976" s="17">
        <v>7.30761563701172</v>
      </c>
      <c r="W1976" s="22">
        <f>IFERROR(Table1[[#This Row],[MutualInformation]]/Table1[[#This Row],[MutualInformationPotential]],0)</f>
        <v>0</v>
      </c>
      <c r="X1976" s="27"/>
      <c r="Y1976" s="3">
        <v>0.40525441704633802</v>
      </c>
      <c r="Z1976" s="27">
        <f>IFERROR(Table1[[#This Row],[MutualInformationVsOutcome]]/Table1[[#This Row],[MutualInformationVsOutcomePotential]],0)</f>
        <v>0</v>
      </c>
      <c r="AA1976" s="26"/>
      <c r="AB1976" s="26"/>
      <c r="AC1976" s="26"/>
      <c r="AD1976" s="26"/>
      <c r="AE1976" s="27"/>
      <c r="AF197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76" s="17" t="str">
        <f>RIGHT(Table1[[#This Row],[AlgorithmFunc]],LEN(Table1[[#This Row],[AlgorithmFunc]])-16)</f>
        <v>Minimum</v>
      </c>
      <c r="AH1976" s="27">
        <f>Table1[[#This Row],['# CM TP]]+Table1[[#This Row],['# CM TN]]</f>
        <v>0</v>
      </c>
      <c r="AI1976" s="27">
        <f>Table1[[#This Row],['# CM FP]]+Table1[[#This Row],['# CM FN]]</f>
        <v>0</v>
      </c>
      <c r="AJ1976" s="27">
        <f>Table1[[#This Row],['# CM TP]]+Table1[[#This Row],['# CM FP]]</f>
        <v>0</v>
      </c>
      <c r="AK1976" s="27">
        <f>Table1[[#This Row],['# CM TN]]+Table1[[#This Row],['# CM FN]]</f>
        <v>0</v>
      </c>
      <c r="AL1976" s="27">
        <f>Table1[[#This Row],[GT_T]]+Table1[[#This Row],[GT_F]]</f>
        <v>0</v>
      </c>
      <c r="AM1976" s="27">
        <f>IFERROR((Table1[[#This Row],['# CM TP]]+Table1[[#This Row],['# CM TN]])/Table1[[#This Row],[GT_TOT]], 0)</f>
        <v>0</v>
      </c>
      <c r="AN1976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76" s="27">
        <f>(Table1[[#This Row],[OBS_ACC]]-Table1[[#This Row],[EXP_ACC]])/(1-Table1[[#This Row],[EXP_ACC]])</f>
        <v>0</v>
      </c>
      <c r="AP1976" s="27">
        <v>195</v>
      </c>
      <c r="AQ1976" s="27">
        <v>805</v>
      </c>
      <c r="AR1976" s="29">
        <f>IFERROR(Table1[[#This Row],[NUM_T]]/(Table1[[#This Row],[NUM_T]]+Table1[[#This Row],[NUM_F]]),0)</f>
        <v>0.19500000000000001</v>
      </c>
      <c r="AS1976" s="29">
        <f>IFERROR(((LEN(Table1[[#This Row],[Predictors]])-LEN(SUBSTITUTE(Table1[[#This Row],[Predictors]],"_","")))/Table1[[#This Row],[NumPredictors]])-Table1[[#This Row],[P_se]],0)</f>
        <v>0</v>
      </c>
      <c r="AT1976" s="29">
        <f>IFERROR((LEN(Table1[[#This Row],[Predictors]])-LEN(SUBSTITUTE(Table1[[#This Row],[Predictors]],".","")))/Table1[[#This Row],[NumPredictors]],0)</f>
        <v>0</v>
      </c>
      <c r="AU197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6" s="29">
        <f>1-(Table1[[#This Row],[P_2gram]]+Table1[[#This Row],[P_order]]+Table1[[#This Row],[P_se]])</f>
        <v>1</v>
      </c>
    </row>
    <row r="1977" spans="1:48" x14ac:dyDescent="0.25">
      <c r="A1977" s="26"/>
      <c r="B1977" s="26" t="s">
        <v>645</v>
      </c>
      <c r="C1977" s="26" t="s">
        <v>185</v>
      </c>
      <c r="D1977" s="26" t="s">
        <v>1510</v>
      </c>
      <c r="E1977" s="26">
        <v>4000</v>
      </c>
      <c r="F19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77" s="26"/>
      <c r="H1977" s="27"/>
      <c r="I1977" s="26"/>
      <c r="J1977" s="26" t="s">
        <v>883</v>
      </c>
      <c r="K1977" s="26"/>
      <c r="L1977" t="str">
        <f>SUBSTITUTE(SUBSTITUTE(Table1[[#This Row],[PredictorSetsOrig]],"task","act"),"startend","se")</f>
        <v>2gram,order</v>
      </c>
      <c r="M1977" s="14" t="s">
        <v>438</v>
      </c>
      <c r="N1977" s="27">
        <v>0</v>
      </c>
      <c r="O1977" s="27">
        <v>-1</v>
      </c>
      <c r="P1977" s="29">
        <f>Table1[[#This Row],[T_Percentage]]*Table1[[#This Row],[T_Percentage]]+(1-Table1[[#This Row],[T_Percentage]])*(1-Table1[[#This Row],[T_Percentage]])</f>
        <v>0.68604999999999983</v>
      </c>
      <c r="Q1977" s="29">
        <f>Table1[[#This Row],[T_Percentage]]*Table1[[#This Row],[T_Percentage]]+(1-Table1[[#This Row],[T_Percentage]])*(1-Table1[[#This Row],[T_Percentage]])</f>
        <v>0.68604999999999983</v>
      </c>
      <c r="R1977" s="27"/>
      <c r="S1977" s="27"/>
      <c r="T1977" s="27"/>
      <c r="U1977" s="27"/>
      <c r="V1977" s="17">
        <v>7.30761563701172</v>
      </c>
      <c r="W1977" s="22">
        <f>IFERROR(Table1[[#This Row],[MutualInformation]]/Table1[[#This Row],[MutualInformationPotential]],0)</f>
        <v>0</v>
      </c>
      <c r="X1977" s="27"/>
      <c r="Y1977" s="3">
        <v>0.40525441704633902</v>
      </c>
      <c r="Z1977" s="27">
        <f>IFERROR(Table1[[#This Row],[MutualInformationVsOutcome]]/Table1[[#This Row],[MutualInformationVsOutcomePotential]],0)</f>
        <v>0</v>
      </c>
      <c r="AA1977" s="26"/>
      <c r="AB1977" s="26"/>
      <c r="AC1977" s="26"/>
      <c r="AD1977" s="26"/>
      <c r="AE1977" s="27"/>
      <c r="AF197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77" s="17" t="str">
        <f>RIGHT(Table1[[#This Row],[AlgorithmFunc]],LEN(Table1[[#This Row],[AlgorithmFunc]])-16)</f>
        <v>Minimum</v>
      </c>
      <c r="AH1977" s="27">
        <f>Table1[[#This Row],['# CM TP]]+Table1[[#This Row],['# CM TN]]</f>
        <v>0</v>
      </c>
      <c r="AI1977" s="27">
        <f>Table1[[#This Row],['# CM FP]]+Table1[[#This Row],['# CM FN]]</f>
        <v>0</v>
      </c>
      <c r="AJ1977" s="27">
        <f>Table1[[#This Row],['# CM TP]]+Table1[[#This Row],['# CM FP]]</f>
        <v>0</v>
      </c>
      <c r="AK1977" s="27">
        <f>Table1[[#This Row],['# CM TN]]+Table1[[#This Row],['# CM FN]]</f>
        <v>0</v>
      </c>
      <c r="AL1977" s="27">
        <f>Table1[[#This Row],[GT_T]]+Table1[[#This Row],[GT_F]]</f>
        <v>0</v>
      </c>
      <c r="AM1977" s="27">
        <f>IFERROR((Table1[[#This Row],['# CM TP]]+Table1[[#This Row],['# CM TN]])/Table1[[#This Row],[GT_TOT]], 0)</f>
        <v>0</v>
      </c>
      <c r="AN1977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77" s="27">
        <f>(Table1[[#This Row],[OBS_ACC]]-Table1[[#This Row],[EXP_ACC]])/(1-Table1[[#This Row],[EXP_ACC]])</f>
        <v>0</v>
      </c>
      <c r="AP1977" s="27">
        <v>195</v>
      </c>
      <c r="AQ1977" s="27">
        <v>805</v>
      </c>
      <c r="AR1977" s="29">
        <f>IFERROR(Table1[[#This Row],[NUM_T]]/(Table1[[#This Row],[NUM_T]]+Table1[[#This Row],[NUM_F]]),0)</f>
        <v>0.19500000000000001</v>
      </c>
      <c r="AS1977" s="29">
        <f>IFERROR(((LEN(Table1[[#This Row],[Predictors]])-LEN(SUBSTITUTE(Table1[[#This Row],[Predictors]],"_","")))/Table1[[#This Row],[NumPredictors]])-Table1[[#This Row],[P_se]],0)</f>
        <v>0</v>
      </c>
      <c r="AT1977" s="29">
        <f>IFERROR((LEN(Table1[[#This Row],[Predictors]])-LEN(SUBSTITUTE(Table1[[#This Row],[Predictors]],".","")))/Table1[[#This Row],[NumPredictors]],0)</f>
        <v>0</v>
      </c>
      <c r="AU197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7" s="29">
        <f>1-(Table1[[#This Row],[P_2gram]]+Table1[[#This Row],[P_order]]+Table1[[#This Row],[P_se]])</f>
        <v>1</v>
      </c>
    </row>
    <row r="1978" spans="1:48" x14ac:dyDescent="0.25">
      <c r="A1978" s="26"/>
      <c r="B1978" s="26" t="s">
        <v>645</v>
      </c>
      <c r="C1978" s="26" t="s">
        <v>185</v>
      </c>
      <c r="D1978" s="26" t="s">
        <v>1510</v>
      </c>
      <c r="E1978" s="26">
        <v>4000</v>
      </c>
      <c r="F19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78" s="26"/>
      <c r="H1978" s="27"/>
      <c r="I1978" s="26"/>
      <c r="J1978" s="26" t="s">
        <v>883</v>
      </c>
      <c r="K1978" s="26"/>
      <c r="L1978" t="str">
        <f>SUBSTITUTE(SUBSTITUTE(Table1[[#This Row],[PredictorSetsOrig]],"task","act"),"startend","se")</f>
        <v>order</v>
      </c>
      <c r="M1978" s="14" t="s">
        <v>436</v>
      </c>
      <c r="N1978" s="27">
        <v>0</v>
      </c>
      <c r="O1978" s="27">
        <v>-1</v>
      </c>
      <c r="P1978" s="29">
        <f>Table1[[#This Row],[T_Percentage]]*Table1[[#This Row],[T_Percentage]]+(1-Table1[[#This Row],[T_Percentage]])*(1-Table1[[#This Row],[T_Percentage]])</f>
        <v>0.68604999999999983</v>
      </c>
      <c r="Q1978" s="29">
        <f>Table1[[#This Row],[T_Percentage]]*Table1[[#This Row],[T_Percentage]]+(1-Table1[[#This Row],[T_Percentage]])*(1-Table1[[#This Row],[T_Percentage]])</f>
        <v>0.68604999999999983</v>
      </c>
      <c r="R1978" s="27"/>
      <c r="S1978" s="27"/>
      <c r="T1978" s="27"/>
      <c r="U1978" s="27"/>
      <c r="V1978" s="17">
        <v>7.01301931468352</v>
      </c>
      <c r="W1978" s="22">
        <f>IFERROR(Table1[[#This Row],[MutualInformation]]/Table1[[#This Row],[MutualInformationPotential]],0)</f>
        <v>0</v>
      </c>
      <c r="X1978" s="27"/>
      <c r="Y1978" s="27">
        <v>0.35444746043164099</v>
      </c>
      <c r="Z1978" s="27">
        <f>IFERROR(Table1[[#This Row],[MutualInformationVsOutcome]]/Table1[[#This Row],[MutualInformationVsOutcomePotential]],0)</f>
        <v>0</v>
      </c>
      <c r="AA1978" s="26"/>
      <c r="AB1978" s="26"/>
      <c r="AC1978" s="26"/>
      <c r="AD1978" s="26"/>
      <c r="AE1978" s="27"/>
      <c r="AF197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78" s="17" t="str">
        <f>RIGHT(Table1[[#This Row],[AlgorithmFunc]],LEN(Table1[[#This Row],[AlgorithmFunc]])-16)</f>
        <v>Minimum</v>
      </c>
      <c r="AH1978" s="27">
        <f>Table1[[#This Row],['# CM TP]]+Table1[[#This Row],['# CM TN]]</f>
        <v>0</v>
      </c>
      <c r="AI1978" s="27">
        <f>Table1[[#This Row],['# CM FP]]+Table1[[#This Row],['# CM FN]]</f>
        <v>0</v>
      </c>
      <c r="AJ1978" s="27">
        <f>Table1[[#This Row],['# CM TP]]+Table1[[#This Row],['# CM FP]]</f>
        <v>0</v>
      </c>
      <c r="AK1978" s="27">
        <f>Table1[[#This Row],['# CM TN]]+Table1[[#This Row],['# CM FN]]</f>
        <v>0</v>
      </c>
      <c r="AL1978" s="27">
        <f>Table1[[#This Row],[GT_T]]+Table1[[#This Row],[GT_F]]</f>
        <v>0</v>
      </c>
      <c r="AM1978" s="27">
        <f>IFERROR((Table1[[#This Row],['# CM TP]]+Table1[[#This Row],['# CM TN]])/Table1[[#This Row],[GT_TOT]], 0)</f>
        <v>0</v>
      </c>
      <c r="AN1978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78" s="27">
        <f>(Table1[[#This Row],[OBS_ACC]]-Table1[[#This Row],[EXP_ACC]])/(1-Table1[[#This Row],[EXP_ACC]])</f>
        <v>0</v>
      </c>
      <c r="AP1978" s="27">
        <v>195</v>
      </c>
      <c r="AQ1978" s="27">
        <v>805</v>
      </c>
      <c r="AR1978" s="29">
        <f>IFERROR(Table1[[#This Row],[NUM_T]]/(Table1[[#This Row],[NUM_T]]+Table1[[#This Row],[NUM_F]]),0)</f>
        <v>0.19500000000000001</v>
      </c>
      <c r="AS1978" s="29">
        <f>IFERROR(((LEN(Table1[[#This Row],[Predictors]])-LEN(SUBSTITUTE(Table1[[#This Row],[Predictors]],"_","")))/Table1[[#This Row],[NumPredictors]])-Table1[[#This Row],[P_se]],0)</f>
        <v>0</v>
      </c>
      <c r="AT1978" s="29">
        <f>IFERROR((LEN(Table1[[#This Row],[Predictors]])-LEN(SUBSTITUTE(Table1[[#This Row],[Predictors]],".","")))/Table1[[#This Row],[NumPredictors]],0)</f>
        <v>0</v>
      </c>
      <c r="AU197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8" s="29">
        <f>1-(Table1[[#This Row],[P_2gram]]+Table1[[#This Row],[P_order]]+Table1[[#This Row],[P_se]])</f>
        <v>1</v>
      </c>
    </row>
    <row r="1979" spans="1:48" x14ac:dyDescent="0.25">
      <c r="A1979" s="26"/>
      <c r="B1979" s="26" t="s">
        <v>645</v>
      </c>
      <c r="C1979" s="26" t="s">
        <v>185</v>
      </c>
      <c r="D1979" s="26" t="s">
        <v>1510</v>
      </c>
      <c r="E1979" s="26">
        <v>4000</v>
      </c>
      <c r="F19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79" s="26"/>
      <c r="H1979" s="27"/>
      <c r="I1979" s="26"/>
      <c r="J1979" s="26" t="s">
        <v>883</v>
      </c>
      <c r="K1979" s="26"/>
      <c r="L1979" t="str">
        <f>SUBSTITUTE(SUBSTITUTE(Table1[[#This Row],[PredictorSetsOrig]],"task","act"),"startend","se")</f>
        <v>act</v>
      </c>
      <c r="M1979" s="14" t="s">
        <v>12</v>
      </c>
      <c r="N1979" s="27">
        <v>0</v>
      </c>
      <c r="O1979" s="27">
        <v>-1</v>
      </c>
      <c r="P1979" s="29">
        <f>Table1[[#This Row],[T_Percentage]]*Table1[[#This Row],[T_Percentage]]+(1-Table1[[#This Row],[T_Percentage]])*(1-Table1[[#This Row],[T_Percentage]])</f>
        <v>0.68604999999999983</v>
      </c>
      <c r="Q1979" s="29">
        <f>Table1[[#This Row],[T_Percentage]]*Table1[[#This Row],[T_Percentage]]+(1-Table1[[#This Row],[T_Percentage]])*(1-Table1[[#This Row],[T_Percentage]])</f>
        <v>0.68604999999999983</v>
      </c>
      <c r="R1979" s="27"/>
      <c r="S1979" s="27"/>
      <c r="T1979" s="27"/>
      <c r="U1979" s="27"/>
      <c r="V1979" s="17">
        <v>6.6527099250221697</v>
      </c>
      <c r="W1979" s="22">
        <f>IFERROR(Table1[[#This Row],[MutualInformation]]/Table1[[#This Row],[MutualInformationPotential]],0)</f>
        <v>0</v>
      </c>
      <c r="X1979" s="27"/>
      <c r="Y1979" s="3">
        <v>0.37128971067814898</v>
      </c>
      <c r="Z1979" s="27">
        <f>IFERROR(Table1[[#This Row],[MutualInformationVsOutcome]]/Table1[[#This Row],[MutualInformationVsOutcomePotential]],0)</f>
        <v>0</v>
      </c>
      <c r="AA1979" s="26"/>
      <c r="AB1979" s="26"/>
      <c r="AC1979" s="26"/>
      <c r="AD1979" s="26"/>
      <c r="AE1979" s="27"/>
      <c r="AF197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79" s="17" t="str">
        <f>RIGHT(Table1[[#This Row],[AlgorithmFunc]],LEN(Table1[[#This Row],[AlgorithmFunc]])-16)</f>
        <v>Minimum</v>
      </c>
      <c r="AH1979" s="27">
        <f>Table1[[#This Row],['# CM TP]]+Table1[[#This Row],['# CM TN]]</f>
        <v>0</v>
      </c>
      <c r="AI1979" s="27">
        <f>Table1[[#This Row],['# CM FP]]+Table1[[#This Row],['# CM FN]]</f>
        <v>0</v>
      </c>
      <c r="AJ1979" s="27">
        <f>Table1[[#This Row],['# CM TP]]+Table1[[#This Row],['# CM FP]]</f>
        <v>0</v>
      </c>
      <c r="AK1979" s="27">
        <f>Table1[[#This Row],['# CM TN]]+Table1[[#This Row],['# CM FN]]</f>
        <v>0</v>
      </c>
      <c r="AL1979" s="27">
        <f>Table1[[#This Row],[GT_T]]+Table1[[#This Row],[GT_F]]</f>
        <v>0</v>
      </c>
      <c r="AM1979" s="27">
        <f>IFERROR((Table1[[#This Row],['# CM TP]]+Table1[[#This Row],['# CM TN]])/Table1[[#This Row],[GT_TOT]], 0)</f>
        <v>0</v>
      </c>
      <c r="AN1979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79" s="27">
        <f>(Table1[[#This Row],[OBS_ACC]]-Table1[[#This Row],[EXP_ACC]])/(1-Table1[[#This Row],[EXP_ACC]])</f>
        <v>0</v>
      </c>
      <c r="AP1979" s="27">
        <v>195</v>
      </c>
      <c r="AQ1979" s="27">
        <v>805</v>
      </c>
      <c r="AR1979" s="29">
        <f>IFERROR(Table1[[#This Row],[NUM_T]]/(Table1[[#This Row],[NUM_T]]+Table1[[#This Row],[NUM_F]]),0)</f>
        <v>0.19500000000000001</v>
      </c>
      <c r="AS1979" s="29">
        <f>IFERROR(((LEN(Table1[[#This Row],[Predictors]])-LEN(SUBSTITUTE(Table1[[#This Row],[Predictors]],"_","")))/Table1[[#This Row],[NumPredictors]])-Table1[[#This Row],[P_se]],0)</f>
        <v>0</v>
      </c>
      <c r="AT1979" s="29">
        <f>IFERROR((LEN(Table1[[#This Row],[Predictors]])-LEN(SUBSTITUTE(Table1[[#This Row],[Predictors]],".","")))/Table1[[#This Row],[NumPredictors]],0)</f>
        <v>0</v>
      </c>
      <c r="AU197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79" s="29">
        <f>1-(Table1[[#This Row],[P_2gram]]+Table1[[#This Row],[P_order]]+Table1[[#This Row],[P_se]])</f>
        <v>1</v>
      </c>
    </row>
    <row r="1980" spans="1:48" x14ac:dyDescent="0.25">
      <c r="A1980" s="26"/>
      <c r="B1980" s="26" t="s">
        <v>645</v>
      </c>
      <c r="C1980" s="26" t="s">
        <v>185</v>
      </c>
      <c r="D1980" s="26" t="s">
        <v>1510</v>
      </c>
      <c r="E1980" s="26">
        <v>4000</v>
      </c>
      <c r="F19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80" s="26"/>
      <c r="H1980" s="27"/>
      <c r="I1980" s="26"/>
      <c r="J1980" s="26" t="s">
        <v>883</v>
      </c>
      <c r="K1980" s="26"/>
      <c r="L1980" t="str">
        <f>SUBSTITUTE(SUBSTITUTE(Table1[[#This Row],[PredictorSetsOrig]],"task","act"),"startend","se")</f>
        <v>act,2gram</v>
      </c>
      <c r="M1980" s="14" t="s">
        <v>22</v>
      </c>
      <c r="N1980" s="27">
        <v>0</v>
      </c>
      <c r="O1980" s="27">
        <v>-1</v>
      </c>
      <c r="P1980" s="29">
        <f>Table1[[#This Row],[T_Percentage]]*Table1[[#This Row],[T_Percentage]]+(1-Table1[[#This Row],[T_Percentage]])*(1-Table1[[#This Row],[T_Percentage]])</f>
        <v>0.68604999999999983</v>
      </c>
      <c r="Q1980" s="29">
        <f>Table1[[#This Row],[T_Percentage]]*Table1[[#This Row],[T_Percentage]]+(1-Table1[[#This Row],[T_Percentage]])*(1-Table1[[#This Row],[T_Percentage]])</f>
        <v>0.68604999999999983</v>
      </c>
      <c r="R1980" s="27"/>
      <c r="S1980" s="27"/>
      <c r="T1980" s="27"/>
      <c r="U1980" s="27"/>
      <c r="V1980" s="17">
        <v>7.30761563701172</v>
      </c>
      <c r="W1980" s="22">
        <f>IFERROR(Table1[[#This Row],[MutualInformation]]/Table1[[#This Row],[MutualInformationPotential]],0)</f>
        <v>0</v>
      </c>
      <c r="X1980" s="27"/>
      <c r="Y1980" s="3">
        <v>0.40525441704633902</v>
      </c>
      <c r="Z1980" s="27">
        <f>IFERROR(Table1[[#This Row],[MutualInformationVsOutcome]]/Table1[[#This Row],[MutualInformationVsOutcomePotential]],0)</f>
        <v>0</v>
      </c>
      <c r="AA1980" s="26"/>
      <c r="AB1980" s="26"/>
      <c r="AC1980" s="26"/>
      <c r="AD1980" s="26"/>
      <c r="AE1980" s="27"/>
      <c r="AF198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80" s="17" t="str">
        <f>RIGHT(Table1[[#This Row],[AlgorithmFunc]],LEN(Table1[[#This Row],[AlgorithmFunc]])-16)</f>
        <v>Minimum</v>
      </c>
      <c r="AH1980" s="27">
        <f>Table1[[#This Row],['# CM TP]]+Table1[[#This Row],['# CM TN]]</f>
        <v>0</v>
      </c>
      <c r="AI1980" s="27">
        <f>Table1[[#This Row],['# CM FP]]+Table1[[#This Row],['# CM FN]]</f>
        <v>0</v>
      </c>
      <c r="AJ1980" s="27">
        <f>Table1[[#This Row],['# CM TP]]+Table1[[#This Row],['# CM FP]]</f>
        <v>0</v>
      </c>
      <c r="AK1980" s="27">
        <f>Table1[[#This Row],['# CM TN]]+Table1[[#This Row],['# CM FN]]</f>
        <v>0</v>
      </c>
      <c r="AL1980" s="27">
        <f>Table1[[#This Row],[GT_T]]+Table1[[#This Row],[GT_F]]</f>
        <v>0</v>
      </c>
      <c r="AM1980" s="27">
        <f>IFERROR((Table1[[#This Row],['# CM TP]]+Table1[[#This Row],['# CM TN]])/Table1[[#This Row],[GT_TOT]], 0)</f>
        <v>0</v>
      </c>
      <c r="AN1980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80" s="27">
        <f>(Table1[[#This Row],[OBS_ACC]]-Table1[[#This Row],[EXP_ACC]])/(1-Table1[[#This Row],[EXP_ACC]])</f>
        <v>0</v>
      </c>
      <c r="AP1980" s="27">
        <v>195</v>
      </c>
      <c r="AQ1980" s="27">
        <v>805</v>
      </c>
      <c r="AR1980" s="29">
        <f>IFERROR(Table1[[#This Row],[NUM_T]]/(Table1[[#This Row],[NUM_T]]+Table1[[#This Row],[NUM_F]]),0)</f>
        <v>0.19500000000000001</v>
      </c>
      <c r="AS1980" s="29">
        <f>IFERROR(((LEN(Table1[[#This Row],[Predictors]])-LEN(SUBSTITUTE(Table1[[#This Row],[Predictors]],"_","")))/Table1[[#This Row],[NumPredictors]])-Table1[[#This Row],[P_se]],0)</f>
        <v>0</v>
      </c>
      <c r="AT1980" s="29">
        <f>IFERROR((LEN(Table1[[#This Row],[Predictors]])-LEN(SUBSTITUTE(Table1[[#This Row],[Predictors]],".","")))/Table1[[#This Row],[NumPredictors]],0)</f>
        <v>0</v>
      </c>
      <c r="AU198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0" s="29">
        <f>1-(Table1[[#This Row],[P_2gram]]+Table1[[#This Row],[P_order]]+Table1[[#This Row],[P_se]])</f>
        <v>1</v>
      </c>
    </row>
    <row r="1981" spans="1:48" x14ac:dyDescent="0.25">
      <c r="A1981" s="26"/>
      <c r="B1981" s="26" t="s">
        <v>645</v>
      </c>
      <c r="C1981" s="26" t="s">
        <v>185</v>
      </c>
      <c r="D1981" s="26" t="s">
        <v>1510</v>
      </c>
      <c r="E1981" s="26">
        <v>4000</v>
      </c>
      <c r="F19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81" s="26"/>
      <c r="H1981" s="27"/>
      <c r="I1981" s="26"/>
      <c r="J1981" s="26" t="s">
        <v>883</v>
      </c>
      <c r="K1981" s="26"/>
      <c r="L1981" t="str">
        <f>SUBSTITUTE(SUBSTITUTE(Table1[[#This Row],[PredictorSetsOrig]],"task","act"),"startend","se")</f>
        <v>act,2gram,order</v>
      </c>
      <c r="M1981" s="14" t="s">
        <v>24</v>
      </c>
      <c r="N1981" s="27">
        <v>0</v>
      </c>
      <c r="O1981" s="27">
        <v>-1</v>
      </c>
      <c r="P1981" s="29">
        <f>Table1[[#This Row],[T_Percentage]]*Table1[[#This Row],[T_Percentage]]+(1-Table1[[#This Row],[T_Percentage]])*(1-Table1[[#This Row],[T_Percentage]])</f>
        <v>0.68604999999999983</v>
      </c>
      <c r="Q1981" s="29">
        <f>Table1[[#This Row],[T_Percentage]]*Table1[[#This Row],[T_Percentage]]+(1-Table1[[#This Row],[T_Percentage]])*(1-Table1[[#This Row],[T_Percentage]])</f>
        <v>0.68604999999999983</v>
      </c>
      <c r="R1981" s="27"/>
      <c r="S1981" s="27"/>
      <c r="T1981" s="27"/>
      <c r="U1981" s="27"/>
      <c r="V1981" s="17">
        <v>7.30761563701172</v>
      </c>
      <c r="W1981" s="22">
        <f>IFERROR(Table1[[#This Row],[MutualInformation]]/Table1[[#This Row],[MutualInformationPotential]],0)</f>
        <v>0</v>
      </c>
      <c r="X1981" s="27"/>
      <c r="Y1981" s="27">
        <v>0.40525441704633902</v>
      </c>
      <c r="Z1981" s="27">
        <f>IFERROR(Table1[[#This Row],[MutualInformationVsOutcome]]/Table1[[#This Row],[MutualInformationVsOutcomePotential]],0)</f>
        <v>0</v>
      </c>
      <c r="AA1981" s="26"/>
      <c r="AB1981" s="26"/>
      <c r="AC1981" s="26"/>
      <c r="AD1981" s="26"/>
      <c r="AE1981" s="27"/>
      <c r="AF198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81" s="17" t="str">
        <f>RIGHT(Table1[[#This Row],[AlgorithmFunc]],LEN(Table1[[#This Row],[AlgorithmFunc]])-16)</f>
        <v>Minimum</v>
      </c>
      <c r="AH1981" s="27">
        <f>Table1[[#This Row],['# CM TP]]+Table1[[#This Row],['# CM TN]]</f>
        <v>0</v>
      </c>
      <c r="AI1981" s="27">
        <f>Table1[[#This Row],['# CM FP]]+Table1[[#This Row],['# CM FN]]</f>
        <v>0</v>
      </c>
      <c r="AJ1981" s="27">
        <f>Table1[[#This Row],['# CM TP]]+Table1[[#This Row],['# CM FP]]</f>
        <v>0</v>
      </c>
      <c r="AK1981" s="27">
        <f>Table1[[#This Row],['# CM TN]]+Table1[[#This Row],['# CM FN]]</f>
        <v>0</v>
      </c>
      <c r="AL1981" s="27">
        <f>Table1[[#This Row],[GT_T]]+Table1[[#This Row],[GT_F]]</f>
        <v>0</v>
      </c>
      <c r="AM1981" s="27">
        <f>IFERROR((Table1[[#This Row],['# CM TP]]+Table1[[#This Row],['# CM TN]])/Table1[[#This Row],[GT_TOT]], 0)</f>
        <v>0</v>
      </c>
      <c r="AN198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81" s="27">
        <f>(Table1[[#This Row],[OBS_ACC]]-Table1[[#This Row],[EXP_ACC]])/(1-Table1[[#This Row],[EXP_ACC]])</f>
        <v>0</v>
      </c>
      <c r="AP1981" s="27">
        <v>195</v>
      </c>
      <c r="AQ1981" s="27">
        <v>805</v>
      </c>
      <c r="AR1981" s="29">
        <f>IFERROR(Table1[[#This Row],[NUM_T]]/(Table1[[#This Row],[NUM_T]]+Table1[[#This Row],[NUM_F]]),0)</f>
        <v>0.19500000000000001</v>
      </c>
      <c r="AS1981" s="29">
        <f>IFERROR(((LEN(Table1[[#This Row],[Predictors]])-LEN(SUBSTITUTE(Table1[[#This Row],[Predictors]],"_","")))/Table1[[#This Row],[NumPredictors]])-Table1[[#This Row],[P_se]],0)</f>
        <v>0</v>
      </c>
      <c r="AT1981" s="29">
        <f>IFERROR((LEN(Table1[[#This Row],[Predictors]])-LEN(SUBSTITUTE(Table1[[#This Row],[Predictors]],".","")))/Table1[[#This Row],[NumPredictors]],0)</f>
        <v>0</v>
      </c>
      <c r="AU198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1" s="29">
        <f>1-(Table1[[#This Row],[P_2gram]]+Table1[[#This Row],[P_order]]+Table1[[#This Row],[P_se]])</f>
        <v>1</v>
      </c>
    </row>
    <row r="1982" spans="1:48" x14ac:dyDescent="0.25">
      <c r="A1982" s="26"/>
      <c r="B1982" s="26" t="s">
        <v>645</v>
      </c>
      <c r="C1982" s="26" t="s">
        <v>185</v>
      </c>
      <c r="D1982" s="26" t="s">
        <v>1510</v>
      </c>
      <c r="E1982" s="26">
        <v>4000</v>
      </c>
      <c r="F19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82" s="26"/>
      <c r="H1982" s="27"/>
      <c r="I1982" s="26"/>
      <c r="J1982" s="26" t="s">
        <v>883</v>
      </c>
      <c r="K1982" s="26"/>
      <c r="L1982" t="str">
        <f>SUBSTITUTE(SUBSTITUTE(Table1[[#This Row],[PredictorSetsOrig]],"task","act"),"startend","se")</f>
        <v>act,order</v>
      </c>
      <c r="M1982" s="14" t="s">
        <v>26</v>
      </c>
      <c r="N1982" s="27">
        <v>0</v>
      </c>
      <c r="O1982" s="27">
        <v>-1</v>
      </c>
      <c r="P1982" s="29">
        <f>Table1[[#This Row],[T_Percentage]]*Table1[[#This Row],[T_Percentage]]+(1-Table1[[#This Row],[T_Percentage]])*(1-Table1[[#This Row],[T_Percentage]])</f>
        <v>0.68604999999999983</v>
      </c>
      <c r="Q1982" s="29">
        <f>Table1[[#This Row],[T_Percentage]]*Table1[[#This Row],[T_Percentage]]+(1-Table1[[#This Row],[T_Percentage]])*(1-Table1[[#This Row],[T_Percentage]])</f>
        <v>0.68604999999999983</v>
      </c>
      <c r="R1982" s="27"/>
      <c r="S1982" s="27"/>
      <c r="T1982" s="27"/>
      <c r="U1982" s="27"/>
      <c r="V1982" s="17">
        <v>7.28892414629368</v>
      </c>
      <c r="W1982" s="22">
        <f>IFERROR(Table1[[#This Row],[MutualInformation]]/Table1[[#This Row],[MutualInformationPotential]],0)</f>
        <v>0</v>
      </c>
      <c r="X1982" s="27"/>
      <c r="Y1982" s="27">
        <v>0.403599247604152</v>
      </c>
      <c r="Z1982" s="27">
        <f>IFERROR(Table1[[#This Row],[MutualInformationVsOutcome]]/Table1[[#This Row],[MutualInformationVsOutcomePotential]],0)</f>
        <v>0</v>
      </c>
      <c r="AA1982" s="26"/>
      <c r="AB1982" s="26"/>
      <c r="AC1982" s="26"/>
      <c r="AD1982" s="26"/>
      <c r="AE1982" s="27"/>
      <c r="AF198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82" s="17" t="str">
        <f>RIGHT(Table1[[#This Row],[AlgorithmFunc]],LEN(Table1[[#This Row],[AlgorithmFunc]])-16)</f>
        <v>Minimum</v>
      </c>
      <c r="AH1982" s="27">
        <f>Table1[[#This Row],['# CM TP]]+Table1[[#This Row],['# CM TN]]</f>
        <v>0</v>
      </c>
      <c r="AI1982" s="27">
        <f>Table1[[#This Row],['# CM FP]]+Table1[[#This Row],['# CM FN]]</f>
        <v>0</v>
      </c>
      <c r="AJ1982" s="27">
        <f>Table1[[#This Row],['# CM TP]]+Table1[[#This Row],['# CM FP]]</f>
        <v>0</v>
      </c>
      <c r="AK1982" s="27">
        <f>Table1[[#This Row],['# CM TN]]+Table1[[#This Row],['# CM FN]]</f>
        <v>0</v>
      </c>
      <c r="AL1982" s="27">
        <f>Table1[[#This Row],[GT_T]]+Table1[[#This Row],[GT_F]]</f>
        <v>0</v>
      </c>
      <c r="AM1982" s="27">
        <f>IFERROR((Table1[[#This Row],['# CM TP]]+Table1[[#This Row],['# CM TN]])/Table1[[#This Row],[GT_TOT]], 0)</f>
        <v>0</v>
      </c>
      <c r="AN1982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82" s="27">
        <f>(Table1[[#This Row],[OBS_ACC]]-Table1[[#This Row],[EXP_ACC]])/(1-Table1[[#This Row],[EXP_ACC]])</f>
        <v>0</v>
      </c>
      <c r="AP1982" s="27">
        <v>195</v>
      </c>
      <c r="AQ1982" s="27">
        <v>805</v>
      </c>
      <c r="AR1982" s="29">
        <f>IFERROR(Table1[[#This Row],[NUM_T]]/(Table1[[#This Row],[NUM_T]]+Table1[[#This Row],[NUM_F]]),0)</f>
        <v>0.19500000000000001</v>
      </c>
      <c r="AS1982" s="29">
        <f>IFERROR(((LEN(Table1[[#This Row],[Predictors]])-LEN(SUBSTITUTE(Table1[[#This Row],[Predictors]],"_","")))/Table1[[#This Row],[NumPredictors]])-Table1[[#This Row],[P_se]],0)</f>
        <v>0</v>
      </c>
      <c r="AT1982" s="29">
        <f>IFERROR((LEN(Table1[[#This Row],[Predictors]])-LEN(SUBSTITUTE(Table1[[#This Row],[Predictors]],".","")))/Table1[[#This Row],[NumPredictors]],0)</f>
        <v>0</v>
      </c>
      <c r="AU198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2" s="29">
        <f>1-(Table1[[#This Row],[P_2gram]]+Table1[[#This Row],[P_order]]+Table1[[#This Row],[P_se]])</f>
        <v>1</v>
      </c>
    </row>
    <row r="1983" spans="1:48" x14ac:dyDescent="0.25">
      <c r="A1983" s="26"/>
      <c r="B1983" s="26" t="s">
        <v>645</v>
      </c>
      <c r="C1983" s="26" t="s">
        <v>185</v>
      </c>
      <c r="D1983" s="26" t="s">
        <v>1510</v>
      </c>
      <c r="E1983" s="26">
        <v>4000</v>
      </c>
      <c r="F19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83" s="26"/>
      <c r="H1983" s="27"/>
      <c r="I1983" s="26"/>
      <c r="J1983" s="26" t="s">
        <v>883</v>
      </c>
      <c r="K1983" s="26"/>
      <c r="L1983" t="str">
        <f>SUBSTITUTE(SUBSTITUTE(Table1[[#This Row],[PredictorSetsOrig]],"task","act"),"startend","se")</f>
        <v>act,se</v>
      </c>
      <c r="M1983" s="14" t="s">
        <v>14</v>
      </c>
      <c r="N1983" s="27">
        <v>0</v>
      </c>
      <c r="O1983" s="27">
        <v>-1</v>
      </c>
      <c r="P1983" s="29">
        <f>Table1[[#This Row],[T_Percentage]]*Table1[[#This Row],[T_Percentage]]+(1-Table1[[#This Row],[T_Percentage]])*(1-Table1[[#This Row],[T_Percentage]])</f>
        <v>0.68604999999999983</v>
      </c>
      <c r="Q1983" s="29">
        <f>Table1[[#This Row],[T_Percentage]]*Table1[[#This Row],[T_Percentage]]+(1-Table1[[#This Row],[T_Percentage]])*(1-Table1[[#This Row],[T_Percentage]])</f>
        <v>0.68604999999999983</v>
      </c>
      <c r="R1983" s="27"/>
      <c r="S1983" s="27"/>
      <c r="T1983" s="27"/>
      <c r="U1983" s="27"/>
      <c r="V1983" s="17">
        <v>6.9605890807084903</v>
      </c>
      <c r="W1983" s="22">
        <f>IFERROR(Table1[[#This Row],[MutualInformation]]/Table1[[#This Row],[MutualInformationPotential]],0)</f>
        <v>0</v>
      </c>
      <c r="X1983" s="27"/>
      <c r="Y1983" s="27">
        <v>0.38147101411214301</v>
      </c>
      <c r="Z1983" s="27">
        <f>IFERROR(Table1[[#This Row],[MutualInformationVsOutcome]]/Table1[[#This Row],[MutualInformationVsOutcomePotential]],0)</f>
        <v>0</v>
      </c>
      <c r="AA1983" s="26"/>
      <c r="AB1983" s="26"/>
      <c r="AC1983" s="26"/>
      <c r="AD1983" s="26"/>
      <c r="AE1983" s="27"/>
      <c r="AF19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83" s="17" t="str">
        <f>RIGHT(Table1[[#This Row],[AlgorithmFunc]],LEN(Table1[[#This Row],[AlgorithmFunc]])-16)</f>
        <v>Minimum</v>
      </c>
      <c r="AH1983" s="27">
        <f>Table1[[#This Row],['# CM TP]]+Table1[[#This Row],['# CM TN]]</f>
        <v>0</v>
      </c>
      <c r="AI1983" s="27">
        <f>Table1[[#This Row],['# CM FP]]+Table1[[#This Row],['# CM FN]]</f>
        <v>0</v>
      </c>
      <c r="AJ1983" s="27">
        <f>Table1[[#This Row],['# CM TP]]+Table1[[#This Row],['# CM FP]]</f>
        <v>0</v>
      </c>
      <c r="AK1983" s="27">
        <f>Table1[[#This Row],['# CM TN]]+Table1[[#This Row],['# CM FN]]</f>
        <v>0</v>
      </c>
      <c r="AL1983" s="27">
        <f>Table1[[#This Row],[GT_T]]+Table1[[#This Row],[GT_F]]</f>
        <v>0</v>
      </c>
      <c r="AM1983" s="27">
        <f>IFERROR((Table1[[#This Row],['# CM TP]]+Table1[[#This Row],['# CM TN]])/Table1[[#This Row],[GT_TOT]], 0)</f>
        <v>0</v>
      </c>
      <c r="AN1983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83" s="27">
        <f>(Table1[[#This Row],[OBS_ACC]]-Table1[[#This Row],[EXP_ACC]])/(1-Table1[[#This Row],[EXP_ACC]])</f>
        <v>0</v>
      </c>
      <c r="AP1983" s="27">
        <v>195</v>
      </c>
      <c r="AQ1983" s="27">
        <v>805</v>
      </c>
      <c r="AR1983" s="29">
        <f>IFERROR(Table1[[#This Row],[NUM_T]]/(Table1[[#This Row],[NUM_T]]+Table1[[#This Row],[NUM_F]]),0)</f>
        <v>0.19500000000000001</v>
      </c>
      <c r="AS1983" s="29">
        <f>IFERROR(((LEN(Table1[[#This Row],[Predictors]])-LEN(SUBSTITUTE(Table1[[#This Row],[Predictors]],"_","")))/Table1[[#This Row],[NumPredictors]])-Table1[[#This Row],[P_se]],0)</f>
        <v>0</v>
      </c>
      <c r="AT1983" s="29">
        <f>IFERROR((LEN(Table1[[#This Row],[Predictors]])-LEN(SUBSTITUTE(Table1[[#This Row],[Predictors]],".","")))/Table1[[#This Row],[NumPredictors]],0)</f>
        <v>0</v>
      </c>
      <c r="AU198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3" s="29">
        <f>1-(Table1[[#This Row],[P_2gram]]+Table1[[#This Row],[P_order]]+Table1[[#This Row],[P_se]])</f>
        <v>1</v>
      </c>
    </row>
    <row r="1984" spans="1:48" x14ac:dyDescent="0.25">
      <c r="A1984" s="26"/>
      <c r="B1984" s="26" t="s">
        <v>645</v>
      </c>
      <c r="C1984" s="26" t="s">
        <v>185</v>
      </c>
      <c r="D1984" s="26" t="s">
        <v>1510</v>
      </c>
      <c r="E1984" s="26">
        <v>4000</v>
      </c>
      <c r="F19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84" s="26"/>
      <c r="H1984" s="27"/>
      <c r="I1984" s="26"/>
      <c r="J1984" s="26" t="s">
        <v>883</v>
      </c>
      <c r="K1984" s="26"/>
      <c r="L1984" t="str">
        <f>SUBSTITUTE(SUBSTITUTE(Table1[[#This Row],[PredictorSetsOrig]],"task","act"),"startend","se")</f>
        <v>act,se,2gram</v>
      </c>
      <c r="M1984" s="14" t="s">
        <v>16</v>
      </c>
      <c r="N1984" s="27">
        <v>0</v>
      </c>
      <c r="O1984" s="27">
        <v>-1</v>
      </c>
      <c r="P1984" s="29">
        <f>Table1[[#This Row],[T_Percentage]]*Table1[[#This Row],[T_Percentage]]+(1-Table1[[#This Row],[T_Percentage]])*(1-Table1[[#This Row],[T_Percentage]])</f>
        <v>0.68604999999999983</v>
      </c>
      <c r="Q1984" s="29">
        <f>Table1[[#This Row],[T_Percentage]]*Table1[[#This Row],[T_Percentage]]+(1-Table1[[#This Row],[T_Percentage]])*(1-Table1[[#This Row],[T_Percentage]])</f>
        <v>0.68604999999999983</v>
      </c>
      <c r="R1984" s="27"/>
      <c r="S1984" s="27"/>
      <c r="T1984" s="27"/>
      <c r="U1984" s="27"/>
      <c r="V1984" s="17">
        <v>7.30761563701172</v>
      </c>
      <c r="W1984" s="22">
        <f>IFERROR(Table1[[#This Row],[MutualInformation]]/Table1[[#This Row],[MutualInformationPotential]],0)</f>
        <v>0</v>
      </c>
      <c r="X1984" s="27"/>
      <c r="Y1984" s="27">
        <v>0.40525441704633802</v>
      </c>
      <c r="Z1984" s="27">
        <f>IFERROR(Table1[[#This Row],[MutualInformationVsOutcome]]/Table1[[#This Row],[MutualInformationVsOutcomePotential]],0)</f>
        <v>0</v>
      </c>
      <c r="AA1984" s="26"/>
      <c r="AB1984" s="26"/>
      <c r="AC1984" s="26"/>
      <c r="AD1984" s="26"/>
      <c r="AE1984" s="27"/>
      <c r="AF198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84" s="17" t="str">
        <f>RIGHT(Table1[[#This Row],[AlgorithmFunc]],LEN(Table1[[#This Row],[AlgorithmFunc]])-16)</f>
        <v>Minimum</v>
      </c>
      <c r="AH1984" s="27">
        <f>Table1[[#This Row],['# CM TP]]+Table1[[#This Row],['# CM TN]]</f>
        <v>0</v>
      </c>
      <c r="AI1984" s="27">
        <f>Table1[[#This Row],['# CM FP]]+Table1[[#This Row],['# CM FN]]</f>
        <v>0</v>
      </c>
      <c r="AJ1984" s="27">
        <f>Table1[[#This Row],['# CM TP]]+Table1[[#This Row],['# CM FP]]</f>
        <v>0</v>
      </c>
      <c r="AK1984" s="27">
        <f>Table1[[#This Row],['# CM TN]]+Table1[[#This Row],['# CM FN]]</f>
        <v>0</v>
      </c>
      <c r="AL1984" s="27">
        <f>Table1[[#This Row],[GT_T]]+Table1[[#This Row],[GT_F]]</f>
        <v>0</v>
      </c>
      <c r="AM1984" s="27">
        <f>IFERROR((Table1[[#This Row],['# CM TP]]+Table1[[#This Row],['# CM TN]])/Table1[[#This Row],[GT_TOT]], 0)</f>
        <v>0</v>
      </c>
      <c r="AN1984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84" s="27">
        <f>(Table1[[#This Row],[OBS_ACC]]-Table1[[#This Row],[EXP_ACC]])/(1-Table1[[#This Row],[EXP_ACC]])</f>
        <v>0</v>
      </c>
      <c r="AP1984" s="27">
        <v>195</v>
      </c>
      <c r="AQ1984" s="27">
        <v>805</v>
      </c>
      <c r="AR1984" s="29">
        <f>IFERROR(Table1[[#This Row],[NUM_T]]/(Table1[[#This Row],[NUM_T]]+Table1[[#This Row],[NUM_F]]),0)</f>
        <v>0.19500000000000001</v>
      </c>
      <c r="AS1984" s="29">
        <f>IFERROR(((LEN(Table1[[#This Row],[Predictors]])-LEN(SUBSTITUTE(Table1[[#This Row],[Predictors]],"_","")))/Table1[[#This Row],[NumPredictors]])-Table1[[#This Row],[P_se]],0)</f>
        <v>0</v>
      </c>
      <c r="AT1984" s="29">
        <f>IFERROR((LEN(Table1[[#This Row],[Predictors]])-LEN(SUBSTITUTE(Table1[[#This Row],[Predictors]],".","")))/Table1[[#This Row],[NumPredictors]],0)</f>
        <v>0</v>
      </c>
      <c r="AU198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4" s="29">
        <f>1-(Table1[[#This Row],[P_2gram]]+Table1[[#This Row],[P_order]]+Table1[[#This Row],[P_se]])</f>
        <v>1</v>
      </c>
    </row>
    <row r="1985" spans="1:48" x14ac:dyDescent="0.25">
      <c r="A1985">
        <v>63</v>
      </c>
      <c r="B1985" t="s">
        <v>645</v>
      </c>
      <c r="C1985" t="s">
        <v>942</v>
      </c>
      <c r="D1985" t="s">
        <v>1509</v>
      </c>
      <c r="E1985">
        <v>1143</v>
      </c>
      <c r="F19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85" t="s">
        <v>1070</v>
      </c>
      <c r="H1985" s="3">
        <v>1</v>
      </c>
      <c r="I1985" s="1">
        <v>43119.358773148146</v>
      </c>
      <c r="J1985" t="s">
        <v>983</v>
      </c>
      <c r="K1985" t="s">
        <v>11</v>
      </c>
      <c r="L1985" t="str">
        <f>SUBSTITUTE(SUBSTITUTE(Table1[[#This Row],[PredictorSetsOrig]],"task","act"),"startend","se")</f>
        <v>act,order</v>
      </c>
      <c r="M1985" s="14" t="s">
        <v>26</v>
      </c>
      <c r="N1985" s="3">
        <v>30</v>
      </c>
      <c r="O1985" s="3">
        <f>IF(Table1[[#This Row],[Algorithm]]="None",0,IF(Table1[[#This Row],[NumPredictors]]&lt;=5,5,IF(Table1[[#This Row],[NumPredictors]]&lt;=10,10,IF(Table1[[#This Row],[NumPredictors]]&lt;=30,30,50))))</f>
        <v>30</v>
      </c>
      <c r="P1985" s="2">
        <v>0.67482517482517501</v>
      </c>
      <c r="Q1985" s="2">
        <v>0.69078179696616104</v>
      </c>
      <c r="R1985" s="3">
        <v>86.629999999997395</v>
      </c>
      <c r="S1985" s="3">
        <v>2.4300000000002902</v>
      </c>
      <c r="T1985" s="3">
        <v>864.86999999999898</v>
      </c>
      <c r="U1985" s="3">
        <v>0.85158146509575094</v>
      </c>
      <c r="V1985" s="17"/>
      <c r="W1985" s="22">
        <f>IFERROR(Table1[[#This Row],[MutualInformation]]/Table1[[#This Row],[MutualInformationPotential]],0)</f>
        <v>0</v>
      </c>
      <c r="X1985" s="3">
        <v>3.0781383015371599E-2</v>
      </c>
      <c r="Y1985" s="3"/>
      <c r="Z1985" s="3">
        <f>IFERROR(Table1[[#This Row],[MutualInformationVsOutcome]]/Table1[[#This Row],[MutualInformationVsOutcomePotential]],0)</f>
        <v>0</v>
      </c>
      <c r="AA1985">
        <v>11</v>
      </c>
      <c r="AB1985">
        <v>182</v>
      </c>
      <c r="AC1985">
        <v>3</v>
      </c>
      <c r="AD1985">
        <v>90</v>
      </c>
      <c r="AE1985" s="3" t="s">
        <v>1286</v>
      </c>
      <c r="AF19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985" s="17" t="str">
        <f>RIGHT(Table1[[#This Row],[AlgorithmFunc]],LEN(Table1[[#This Row],[AlgorithmFunc]])-16)</f>
        <v>Influence</v>
      </c>
      <c r="AH1985" s="3">
        <f>Table1[[#This Row],['# CM TP]]+Table1[[#This Row],['# CM TN]]</f>
        <v>193</v>
      </c>
      <c r="AI1985" s="3">
        <f>Table1[[#This Row],['# CM FP]]+Table1[[#This Row],['# CM FN]]</f>
        <v>93</v>
      </c>
      <c r="AJ1985" s="3">
        <f>Table1[[#This Row],['# CM TP]]+Table1[[#This Row],['# CM FP]]</f>
        <v>14</v>
      </c>
      <c r="AK1985" s="3">
        <f>Table1[[#This Row],['# CM TN]]+Table1[[#This Row],['# CM FN]]</f>
        <v>272</v>
      </c>
      <c r="AL1985" s="3">
        <f>Table1[[#This Row],[GT_T]]+Table1[[#This Row],[GT_F]]</f>
        <v>286</v>
      </c>
      <c r="AM1985" s="3">
        <f>IFERROR((Table1[[#This Row],['# CM TP]]+Table1[[#This Row],['# CM TN]])/Table1[[#This Row],[GT_TOT]], 0)</f>
        <v>0.67482517482517479</v>
      </c>
      <c r="AN1985" s="3">
        <f>IFERROR(((Table1[[#This Row],[GT_T]]*Table1[[#This Row],[GT_ML_P]]/Table1[[#This Row],[GT_TOT]])+(Table1[[#This Row],[GT_F]]*Table1[[#This Row],[GT_ML_N]]/Table1[[#This Row],[GT_TOT]]))/Table1[[#This Row],[GT_TOT]],0)</f>
        <v>0.34229057655631084</v>
      </c>
      <c r="AO1985" s="3">
        <f>(Table1[[#This Row],[OBS_ACC]]-Table1[[#This Row],[EXP_ACC]])/(1-Table1[[#This Row],[EXP_ACC]])</f>
        <v>0.50559500353172981</v>
      </c>
      <c r="AP1985" s="3">
        <f>Table1[[#This Row],['# CM TP]]+Table1[[#This Row],['# CM FN]]</f>
        <v>101</v>
      </c>
      <c r="AQ1985" s="3">
        <f>Table1[[#This Row],['# CM TN]]+Table1[[#This Row],['# CM FP]]</f>
        <v>185</v>
      </c>
      <c r="AR1985" s="2">
        <f>IFERROR(Table1[[#This Row],[NUM_T]]/(Table1[[#This Row],[NUM_T]]+Table1[[#This Row],[NUM_F]]),0)</f>
        <v>0.35314685314685312</v>
      </c>
      <c r="AS1985" s="2">
        <f>IFERROR(((LEN(Table1[[#This Row],[Predictors]])-LEN(SUBSTITUTE(Table1[[#This Row],[Predictors]],"_","")))/Table1[[#This Row],[NumPredictors]])-Table1[[#This Row],[P_se]],0)</f>
        <v>0</v>
      </c>
      <c r="AT1985" s="2">
        <f>IFERROR((LEN(Table1[[#This Row],[Predictors]])-LEN(SUBSTITUTE(Table1[[#This Row],[Predictors]],".","")))/Table1[[#This Row],[NumPredictors]],0)</f>
        <v>1</v>
      </c>
      <c r="AU19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5" s="2">
        <f>1-(Table1[[#This Row],[P_2gram]]+Table1[[#This Row],[P_order]]+Table1[[#This Row],[P_se]])</f>
        <v>0</v>
      </c>
    </row>
    <row r="1986" spans="1:48" x14ac:dyDescent="0.25">
      <c r="A1986" s="26"/>
      <c r="B1986" s="26" t="s">
        <v>645</v>
      </c>
      <c r="C1986" s="26" t="s">
        <v>185</v>
      </c>
      <c r="D1986" s="26" t="s">
        <v>1510</v>
      </c>
      <c r="E1986" s="26">
        <v>4000</v>
      </c>
      <c r="F19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86" s="26"/>
      <c r="H1986" s="27"/>
      <c r="I1986" s="26"/>
      <c r="J1986" s="26" t="s">
        <v>883</v>
      </c>
      <c r="K1986" s="26"/>
      <c r="L1986" t="str">
        <f>SUBSTITUTE(SUBSTITUTE(Table1[[#This Row],[PredictorSetsOrig]],"task","act"),"startend","se")</f>
        <v>act,se,2gram,order</v>
      </c>
      <c r="M1986" s="14" t="s">
        <v>20</v>
      </c>
      <c r="N1986" s="27">
        <v>0</v>
      </c>
      <c r="O1986" s="27">
        <v>-1</v>
      </c>
      <c r="P1986" s="29">
        <f>Table1[[#This Row],[T_Percentage]]*Table1[[#This Row],[T_Percentage]]+(1-Table1[[#This Row],[T_Percentage]])*(1-Table1[[#This Row],[T_Percentage]])</f>
        <v>0.68604999999999983</v>
      </c>
      <c r="Q1986" s="29">
        <f>Table1[[#This Row],[T_Percentage]]*Table1[[#This Row],[T_Percentage]]+(1-Table1[[#This Row],[T_Percentage]])*(1-Table1[[#This Row],[T_Percentage]])</f>
        <v>0.68604999999999983</v>
      </c>
      <c r="R1986" s="27"/>
      <c r="S1986" s="27"/>
      <c r="T1986" s="27"/>
      <c r="U1986" s="27"/>
      <c r="V1986" s="17">
        <v>7.30761563701172</v>
      </c>
      <c r="W1986" s="22">
        <f>IFERROR(Table1[[#This Row],[MutualInformation]]/Table1[[#This Row],[MutualInformationPotential]],0)</f>
        <v>0</v>
      </c>
      <c r="X1986" s="27"/>
      <c r="Y1986" s="27">
        <v>0.40525441704633902</v>
      </c>
      <c r="Z1986" s="27">
        <f>IFERROR(Table1[[#This Row],[MutualInformationVsOutcome]]/Table1[[#This Row],[MutualInformationVsOutcomePotential]],0)</f>
        <v>0</v>
      </c>
      <c r="AA1986" s="26"/>
      <c r="AB1986" s="26"/>
      <c r="AC1986" s="26"/>
      <c r="AD1986" s="26"/>
      <c r="AE1986" s="27"/>
      <c r="AF198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86" s="17" t="str">
        <f>RIGHT(Table1[[#This Row],[AlgorithmFunc]],LEN(Table1[[#This Row],[AlgorithmFunc]])-16)</f>
        <v>Minimum</v>
      </c>
      <c r="AH1986" s="27">
        <f>Table1[[#This Row],['# CM TP]]+Table1[[#This Row],['# CM TN]]</f>
        <v>0</v>
      </c>
      <c r="AI1986" s="27">
        <f>Table1[[#This Row],['# CM FP]]+Table1[[#This Row],['# CM FN]]</f>
        <v>0</v>
      </c>
      <c r="AJ1986" s="27">
        <f>Table1[[#This Row],['# CM TP]]+Table1[[#This Row],['# CM FP]]</f>
        <v>0</v>
      </c>
      <c r="AK1986" s="27">
        <f>Table1[[#This Row],['# CM TN]]+Table1[[#This Row],['# CM FN]]</f>
        <v>0</v>
      </c>
      <c r="AL1986" s="27">
        <f>Table1[[#This Row],[GT_T]]+Table1[[#This Row],[GT_F]]</f>
        <v>0</v>
      </c>
      <c r="AM1986" s="27">
        <f>IFERROR((Table1[[#This Row],['# CM TP]]+Table1[[#This Row],['# CM TN]])/Table1[[#This Row],[GT_TOT]], 0)</f>
        <v>0</v>
      </c>
      <c r="AN1986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86" s="27">
        <f>(Table1[[#This Row],[OBS_ACC]]-Table1[[#This Row],[EXP_ACC]])/(1-Table1[[#This Row],[EXP_ACC]])</f>
        <v>0</v>
      </c>
      <c r="AP1986" s="27">
        <v>195</v>
      </c>
      <c r="AQ1986" s="27">
        <v>805</v>
      </c>
      <c r="AR1986" s="29">
        <f>IFERROR(Table1[[#This Row],[NUM_T]]/(Table1[[#This Row],[NUM_T]]+Table1[[#This Row],[NUM_F]]),0)</f>
        <v>0.19500000000000001</v>
      </c>
      <c r="AS1986" s="29">
        <f>IFERROR(((LEN(Table1[[#This Row],[Predictors]])-LEN(SUBSTITUTE(Table1[[#This Row],[Predictors]],"_","")))/Table1[[#This Row],[NumPredictors]])-Table1[[#This Row],[P_se]],0)</f>
        <v>0</v>
      </c>
      <c r="AT1986" s="29">
        <f>IFERROR((LEN(Table1[[#This Row],[Predictors]])-LEN(SUBSTITUTE(Table1[[#This Row],[Predictors]],".","")))/Table1[[#This Row],[NumPredictors]],0)</f>
        <v>0</v>
      </c>
      <c r="AU198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6" s="29">
        <f>1-(Table1[[#This Row],[P_2gram]]+Table1[[#This Row],[P_order]]+Table1[[#This Row],[P_se]])</f>
        <v>1</v>
      </c>
    </row>
    <row r="1987" spans="1:48" x14ac:dyDescent="0.25">
      <c r="A1987" s="26"/>
      <c r="B1987" s="26" t="s">
        <v>645</v>
      </c>
      <c r="C1987" s="26" t="s">
        <v>185</v>
      </c>
      <c r="D1987" s="26" t="s">
        <v>1510</v>
      </c>
      <c r="E1987" s="26">
        <v>4000</v>
      </c>
      <c r="F19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information,BPIC14,4000,-1</v>
      </c>
      <c r="G1987" s="26"/>
      <c r="H1987" s="27"/>
      <c r="I1987" s="26"/>
      <c r="J1987" s="26" t="s">
        <v>883</v>
      </c>
      <c r="K1987" s="26"/>
      <c r="L1987" t="str">
        <f>SUBSTITUTE(SUBSTITUTE(Table1[[#This Row],[PredictorSetsOrig]],"task","act"),"startend","se")</f>
        <v>act,se,order</v>
      </c>
      <c r="M1987" s="14" t="s">
        <v>18</v>
      </c>
      <c r="N1987" s="27">
        <v>0</v>
      </c>
      <c r="O1987" s="27">
        <v>-1</v>
      </c>
      <c r="P1987" s="29">
        <f>Table1[[#This Row],[T_Percentage]]*Table1[[#This Row],[T_Percentage]]+(1-Table1[[#This Row],[T_Percentage]])*(1-Table1[[#This Row],[T_Percentage]])</f>
        <v>0.68604999999999983</v>
      </c>
      <c r="Q1987" s="29">
        <f>Table1[[#This Row],[T_Percentage]]*Table1[[#This Row],[T_Percentage]]+(1-Table1[[#This Row],[T_Percentage]])*(1-Table1[[#This Row],[T_Percentage]])</f>
        <v>0.68604999999999983</v>
      </c>
      <c r="R1987" s="27"/>
      <c r="S1987" s="27"/>
      <c r="T1987" s="27"/>
      <c r="U1987" s="27"/>
      <c r="V1987" s="17">
        <v>7.28892414629368</v>
      </c>
      <c r="W1987" s="22">
        <f>IFERROR(Table1[[#This Row],[MutualInformation]]/Table1[[#This Row],[MutualInformationPotential]],0)</f>
        <v>0</v>
      </c>
      <c r="X1987" s="27"/>
      <c r="Y1987" s="27">
        <v>0.403599247604152</v>
      </c>
      <c r="Z1987" s="27">
        <f>IFERROR(Table1[[#This Row],[MutualInformationVsOutcome]]/Table1[[#This Row],[MutualInformationVsOutcomePotential]],0)</f>
        <v>0</v>
      </c>
      <c r="AA1987" s="26"/>
      <c r="AB1987" s="26"/>
      <c r="AC1987" s="26"/>
      <c r="AD1987" s="26"/>
      <c r="AE1987" s="27"/>
      <c r="AF198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1987" s="17" t="str">
        <f>RIGHT(Table1[[#This Row],[AlgorithmFunc]],LEN(Table1[[#This Row],[AlgorithmFunc]])-16)</f>
        <v>Minimum</v>
      </c>
      <c r="AH1987" s="27">
        <f>Table1[[#This Row],['# CM TP]]+Table1[[#This Row],['# CM TN]]</f>
        <v>0</v>
      </c>
      <c r="AI1987" s="27">
        <f>Table1[[#This Row],['# CM FP]]+Table1[[#This Row],['# CM FN]]</f>
        <v>0</v>
      </c>
      <c r="AJ1987" s="27">
        <f>Table1[[#This Row],['# CM TP]]+Table1[[#This Row],['# CM FP]]</f>
        <v>0</v>
      </c>
      <c r="AK1987" s="27">
        <f>Table1[[#This Row],['# CM TN]]+Table1[[#This Row],['# CM FN]]</f>
        <v>0</v>
      </c>
      <c r="AL1987" s="27">
        <f>Table1[[#This Row],[GT_T]]+Table1[[#This Row],[GT_F]]</f>
        <v>0</v>
      </c>
      <c r="AM1987" s="27">
        <f>IFERROR((Table1[[#This Row],['# CM TP]]+Table1[[#This Row],['# CM TN]])/Table1[[#This Row],[GT_TOT]], 0)</f>
        <v>0</v>
      </c>
      <c r="AN1987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1987" s="27">
        <f>(Table1[[#This Row],[OBS_ACC]]-Table1[[#This Row],[EXP_ACC]])/(1-Table1[[#This Row],[EXP_ACC]])</f>
        <v>0</v>
      </c>
      <c r="AP1987" s="27">
        <v>195</v>
      </c>
      <c r="AQ1987" s="27">
        <v>805</v>
      </c>
      <c r="AR1987" s="29">
        <f>IFERROR(Table1[[#This Row],[NUM_T]]/(Table1[[#This Row],[NUM_T]]+Table1[[#This Row],[NUM_F]]),0)</f>
        <v>0.19500000000000001</v>
      </c>
      <c r="AS1987" s="29">
        <f>IFERROR(((LEN(Table1[[#This Row],[Predictors]])-LEN(SUBSTITUTE(Table1[[#This Row],[Predictors]],"_","")))/Table1[[#This Row],[NumPredictors]])-Table1[[#This Row],[P_se]],0)</f>
        <v>0</v>
      </c>
      <c r="AT1987" s="29">
        <f>IFERROR((LEN(Table1[[#This Row],[Predictors]])-LEN(SUBSTITUTE(Table1[[#This Row],[Predictors]],".","")))/Table1[[#This Row],[NumPredictors]],0)</f>
        <v>0</v>
      </c>
      <c r="AU198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7" s="29">
        <f>1-(Table1[[#This Row],[P_2gram]]+Table1[[#This Row],[P_order]]+Table1[[#This Row],[P_se]])</f>
        <v>1</v>
      </c>
    </row>
    <row r="1988" spans="1:48" x14ac:dyDescent="0.25">
      <c r="A1988" s="26">
        <v>59</v>
      </c>
      <c r="B1988" s="26" t="s">
        <v>645</v>
      </c>
      <c r="C1988" s="26" t="s">
        <v>190</v>
      </c>
      <c r="D1988" s="26" t="s">
        <v>1510</v>
      </c>
      <c r="E1988" s="26">
        <v>4000</v>
      </c>
      <c r="F19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88" s="26" t="s">
        <v>681</v>
      </c>
      <c r="H1988" s="27">
        <v>1</v>
      </c>
      <c r="I1988" s="28">
        <v>42795.469351851854</v>
      </c>
      <c r="J1988" s="27" t="s">
        <v>51</v>
      </c>
      <c r="K1988" s="28" t="s">
        <v>11</v>
      </c>
      <c r="L1988" t="str">
        <f>SUBSTITUTE(SUBSTITUTE(Table1[[#This Row],[PredictorSetsOrig]],"task","act"),"startend","se")</f>
        <v>act,se,order</v>
      </c>
      <c r="M1988" s="14" t="s">
        <v>18</v>
      </c>
      <c r="N1988" s="27">
        <v>5</v>
      </c>
      <c r="O1988" s="27">
        <f>IF(Table1[[#This Row],[Algorithm]]="None",0,IF(Table1[[#This Row],[NumPredictors]]&lt;=5,5,IF(Table1[[#This Row],[NumPredictors]]&lt;=10,10,IF(Table1[[#This Row],[NumPredictors]]&lt;=30,30,50))))</f>
        <v>5</v>
      </c>
      <c r="P1988" s="29">
        <v>0.68400000000000005</v>
      </c>
      <c r="Q1988" s="29">
        <v>0.67100000000000004</v>
      </c>
      <c r="R1988" s="26">
        <v>5.5</v>
      </c>
      <c r="S1988" s="26">
        <v>3.3500000000003598</v>
      </c>
      <c r="T1988" s="26">
        <v>0.84000000000014596</v>
      </c>
      <c r="U1988" s="27">
        <v>0.88805900397019899</v>
      </c>
      <c r="V1988" s="17">
        <v>7.28892414629368</v>
      </c>
      <c r="W1988" s="22">
        <f>IFERROR(Table1[[#This Row],[MutualInformation]]/Table1[[#This Row],[MutualInformationPotential]],0)</f>
        <v>0.1218367740075557</v>
      </c>
      <c r="X1988" s="27">
        <v>3.7247029386557898E-2</v>
      </c>
      <c r="Y1988" s="3">
        <v>0.62004340356102405</v>
      </c>
      <c r="Z1988" s="27">
        <f>IFERROR(Table1[[#This Row],[MutualInformationVsOutcome]]/Table1[[#This Row],[MutualInformationVsOutcomePotential]],0)</f>
        <v>6.007164848886596E-2</v>
      </c>
      <c r="AA1988" s="26">
        <v>55</v>
      </c>
      <c r="AB1988" s="26">
        <v>629</v>
      </c>
      <c r="AC1988" s="26">
        <v>7</v>
      </c>
      <c r="AD1988" s="26">
        <v>309</v>
      </c>
      <c r="AE1988" s="27" t="s">
        <v>268</v>
      </c>
      <c r="AF19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88" s="17" t="str">
        <f>RIGHT(Table1[[#This Row],[AlgorithmFunc]],LEN(Table1[[#This Row],[AlgorithmFunc]])-16)</f>
        <v>ClusterImportance</v>
      </c>
      <c r="AH1988" s="27">
        <f>Table1[[#This Row],['# CM TP]]+Table1[[#This Row],['# CM TN]]</f>
        <v>684</v>
      </c>
      <c r="AI1988" s="27">
        <f>Table1[[#This Row],['# CM FP]]+Table1[[#This Row],['# CM FN]]</f>
        <v>316</v>
      </c>
      <c r="AJ1988" s="27">
        <f>Table1[[#This Row],['# CM TP]]+Table1[[#This Row],['# CM FP]]</f>
        <v>62</v>
      </c>
      <c r="AK1988" s="27">
        <f>Table1[[#This Row],['# CM TN]]+Table1[[#This Row],['# CM FN]]</f>
        <v>938</v>
      </c>
      <c r="AL1988" s="27">
        <f>Table1[[#This Row],[GT_T]]+Table1[[#This Row],[GT_F]]</f>
        <v>1000</v>
      </c>
      <c r="AM1988" s="27">
        <f>IFERROR((Table1[[#This Row],['# CM TP]]+Table1[[#This Row],['# CM TN]])/Table1[[#This Row],[GT_TOT]], 0)</f>
        <v>0.68400000000000005</v>
      </c>
      <c r="AN1988" s="27">
        <f>IFERROR(((Table1[[#This Row],[GT_T]]*Table1[[#This Row],[GT_ML_P]]/Table1[[#This Row],[GT_TOT]])+(Table1[[#This Row],[GT_F]]*Table1[[#This Row],[GT_ML_N]]/Table1[[#This Row],[GT_TOT]]))/Table1[[#This Row],[GT_TOT]],0)</f>
        <v>0.33881600000000001</v>
      </c>
      <c r="AO1988" s="27">
        <f>(Table1[[#This Row],[OBS_ACC]]-Table1[[#This Row],[EXP_ACC]])/(1-Table1[[#This Row],[EXP_ACC]])</f>
        <v>0.52206949956441784</v>
      </c>
      <c r="AP1988" s="27">
        <f>Table1[[#This Row],['# CM TP]]+Table1[[#This Row],['# CM FN]]</f>
        <v>364</v>
      </c>
      <c r="AQ1988" s="27">
        <f>Table1[[#This Row],['# CM TN]]+Table1[[#This Row],['# CM FP]]</f>
        <v>636</v>
      </c>
      <c r="AR1988" s="29">
        <f>IFERROR(Table1[[#This Row],[NUM_T]]/(Table1[[#This Row],[NUM_T]]+Table1[[#This Row],[NUM_F]]),0)</f>
        <v>0.36399999999999999</v>
      </c>
      <c r="AS1988" s="29">
        <f>IFERROR(((LEN(Table1[[#This Row],[Predictors]])-LEN(SUBSTITUTE(Table1[[#This Row],[Predictors]],"_","")))/Table1[[#This Row],[NumPredictors]])-Table1[[#This Row],[P_se]],0)</f>
        <v>0</v>
      </c>
      <c r="AT1988" s="29">
        <f>IFERROR((LEN(Table1[[#This Row],[Predictors]])-LEN(SUBSTITUTE(Table1[[#This Row],[Predictors]],".","")))/Table1[[#This Row],[NumPredictors]],0)</f>
        <v>0.8</v>
      </c>
      <c r="AU198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88" s="29">
        <f>1-(Table1[[#This Row],[P_2gram]]+Table1[[#This Row],[P_order]]+Table1[[#This Row],[P_se]])</f>
        <v>0.19999999999999996</v>
      </c>
    </row>
    <row r="1989" spans="1:48" x14ac:dyDescent="0.25">
      <c r="A1989" s="11">
        <v>1</v>
      </c>
      <c r="B1989" s="11" t="s">
        <v>645</v>
      </c>
      <c r="C1989" s="11" t="s">
        <v>190</v>
      </c>
      <c r="D1989" s="26" t="s">
        <v>1510</v>
      </c>
      <c r="E1989" s="11">
        <v>4000</v>
      </c>
      <c r="F19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1989" s="11" t="s">
        <v>878</v>
      </c>
      <c r="H1989" s="16">
        <v>1</v>
      </c>
      <c r="I1989" s="19">
        <v>42795.353356481479</v>
      </c>
      <c r="J1989" s="16" t="s">
        <v>405</v>
      </c>
      <c r="K1989" s="19" t="s">
        <v>11</v>
      </c>
      <c r="L1989" t="str">
        <f>SUBSTITUTE(SUBSTITUTE(Table1[[#This Row],[PredictorSetsOrig]],"task","act"),"startend","se")</f>
        <v>act</v>
      </c>
      <c r="M1989" s="4" t="s">
        <v>12</v>
      </c>
      <c r="N1989" s="16">
        <v>5</v>
      </c>
      <c r="O1989" s="16">
        <v>5</v>
      </c>
      <c r="P1989" s="21">
        <v>0.68200000000000005</v>
      </c>
      <c r="Q1989" s="21">
        <v>0.69</v>
      </c>
      <c r="R1989" s="16">
        <v>3.9999999999963599E-2</v>
      </c>
      <c r="S1989" s="16">
        <v>3.5799999999999299</v>
      </c>
      <c r="T1989" s="16">
        <v>0.109999999999673</v>
      </c>
      <c r="U1989" s="16">
        <v>1.2221615771860199</v>
      </c>
      <c r="V1989" s="17">
        <v>6.6527099250221697</v>
      </c>
      <c r="W1989" s="7">
        <f>IFERROR(Table1[[#This Row],[MutualInformation]]/Table1[[#This Row],[MutualInformationPotential]],0)</f>
        <v>0.18370883308608216</v>
      </c>
      <c r="X1989" s="16">
        <v>3.9755137677008903E-2</v>
      </c>
      <c r="Y1989" s="3">
        <v>0.58010195672617004</v>
      </c>
      <c r="Z1989" s="16">
        <f>IFERROR(Table1[[#This Row],[MutualInformationVsOutcome]]/Table1[[#This Row],[MutualInformationVsOutcomePotential]],0)</f>
        <v>6.8531293880421826E-2</v>
      </c>
      <c r="AA1989" s="16">
        <v>77</v>
      </c>
      <c r="AB1989" s="16">
        <v>605</v>
      </c>
      <c r="AC1989" s="16">
        <v>31</v>
      </c>
      <c r="AD1989" s="16">
        <v>287</v>
      </c>
      <c r="AE1989" s="16" t="s">
        <v>609</v>
      </c>
      <c r="AF19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989" s="5" t="str">
        <f>RIGHT(Table1[[#This Row],[AlgorithmFunc]],LEN(Table1[[#This Row],[AlgorithmFunc]])-16)</f>
        <v>Random</v>
      </c>
      <c r="AH1989" s="16">
        <v>682</v>
      </c>
      <c r="AI1989" s="16">
        <v>318</v>
      </c>
      <c r="AJ1989" s="16">
        <v>108</v>
      </c>
      <c r="AK1989" s="16">
        <v>892</v>
      </c>
      <c r="AL1989" s="16">
        <v>1000</v>
      </c>
      <c r="AM1989" s="16">
        <v>0.68200000000000005</v>
      </c>
      <c r="AN1989" s="16">
        <v>0.35731200000000002</v>
      </c>
      <c r="AO1989" s="16">
        <v>0.50520314678350942</v>
      </c>
      <c r="AP1989" s="16">
        <v>364</v>
      </c>
      <c r="AQ1989" s="16">
        <v>636</v>
      </c>
      <c r="AR1989" s="21">
        <v>0.36399999999999999</v>
      </c>
      <c r="AS1989" s="21">
        <v>0</v>
      </c>
      <c r="AT1989" s="21">
        <v>0</v>
      </c>
      <c r="AU1989" s="21">
        <v>0</v>
      </c>
      <c r="AV1989" s="21">
        <v>1</v>
      </c>
    </row>
    <row r="1990" spans="1:48" x14ac:dyDescent="0.25">
      <c r="A1990">
        <v>60</v>
      </c>
      <c r="B1990" t="s">
        <v>645</v>
      </c>
      <c r="C1990" t="s">
        <v>190</v>
      </c>
      <c r="D1990" s="26" t="s">
        <v>1510</v>
      </c>
      <c r="E1990">
        <v>4000</v>
      </c>
      <c r="F19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90" t="s">
        <v>1070</v>
      </c>
      <c r="H1990" s="3">
        <v>1</v>
      </c>
      <c r="I1990" s="1">
        <v>43118.813784722224</v>
      </c>
      <c r="J1990" t="s">
        <v>983</v>
      </c>
      <c r="K1990" t="s">
        <v>11</v>
      </c>
      <c r="L1990" t="str">
        <f>SUBSTITUTE(SUBSTITUTE(Table1[[#This Row],[PredictorSetsOrig]],"task","act"),"startend","se")</f>
        <v>act,se,2gram,order</v>
      </c>
      <c r="M1990" s="32" t="s">
        <v>20</v>
      </c>
      <c r="N1990" s="3">
        <v>30</v>
      </c>
      <c r="O1990" s="3">
        <f>IF(Table1[[#This Row],[Algorithm]]="None",0,IF(Table1[[#This Row],[NumPredictors]]&lt;=5,5,IF(Table1[[#This Row],[NumPredictors]]&lt;=10,10,IF(Table1[[#This Row],[NumPredictors]]&lt;=30,30,50))))</f>
        <v>30</v>
      </c>
      <c r="P1990" s="2">
        <v>0.68</v>
      </c>
      <c r="Q1990" s="2">
        <v>0.68533333333333302</v>
      </c>
      <c r="R1990">
        <v>2.00999999999999</v>
      </c>
      <c r="S1990">
        <v>6.4700000000000299</v>
      </c>
      <c r="T1990">
        <v>1.75</v>
      </c>
      <c r="U1990" s="3">
        <v>0.64667335487410504</v>
      </c>
      <c r="V1990" s="17">
        <v>7.30761563701172</v>
      </c>
      <c r="W1990" s="22">
        <f>IFERROR(Table1[[#This Row],[MutualInformation]]/Table1[[#This Row],[MutualInformationPotential]],0)</f>
        <v>8.8493071748166979E-2</v>
      </c>
      <c r="X1990" s="3">
        <v>4.6738165870739798E-2</v>
      </c>
      <c r="Y1990" s="3">
        <v>0.62240735263359004</v>
      </c>
      <c r="Z1990" s="3">
        <f>IFERROR(Table1[[#This Row],[MutualInformationVsOutcome]]/Table1[[#This Row],[MutualInformationVsOutcomePotential]],0)</f>
        <v>7.5092567067173543E-2</v>
      </c>
      <c r="AA1990">
        <v>59</v>
      </c>
      <c r="AB1990">
        <v>621</v>
      </c>
      <c r="AC1990">
        <v>15</v>
      </c>
      <c r="AD1990">
        <v>305</v>
      </c>
      <c r="AE1990" s="3" t="s">
        <v>1054</v>
      </c>
      <c r="AF19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1990" s="17" t="str">
        <f>RIGHT(Table1[[#This Row],[AlgorithmFunc]],LEN(Table1[[#This Row],[AlgorithmFunc]])-16)</f>
        <v>Influence</v>
      </c>
      <c r="AH1990" s="3">
        <f>Table1[[#This Row],['# CM TP]]+Table1[[#This Row],['# CM TN]]</f>
        <v>680</v>
      </c>
      <c r="AI1990" s="3">
        <f>Table1[[#This Row],['# CM FP]]+Table1[[#This Row],['# CM FN]]</f>
        <v>320</v>
      </c>
      <c r="AJ1990" s="3">
        <f>Table1[[#This Row],['# CM TP]]+Table1[[#This Row],['# CM FP]]</f>
        <v>74</v>
      </c>
      <c r="AK1990" s="3">
        <f>Table1[[#This Row],['# CM TN]]+Table1[[#This Row],['# CM FN]]</f>
        <v>926</v>
      </c>
      <c r="AL1990" s="3">
        <f>Table1[[#This Row],[GT_T]]+Table1[[#This Row],[GT_F]]</f>
        <v>1000</v>
      </c>
      <c r="AM1990" s="3">
        <f>IFERROR((Table1[[#This Row],['# CM TP]]+Table1[[#This Row],['# CM TN]])/Table1[[#This Row],[GT_TOT]], 0)</f>
        <v>0.68</v>
      </c>
      <c r="AN1990" s="3">
        <f>IFERROR(((Table1[[#This Row],[GT_T]]*Table1[[#This Row],[GT_ML_P]]/Table1[[#This Row],[GT_TOT]])+(Table1[[#This Row],[GT_F]]*Table1[[#This Row],[GT_ML_N]]/Table1[[#This Row],[GT_TOT]]))/Table1[[#This Row],[GT_TOT]],0)</f>
        <v>0.34664</v>
      </c>
      <c r="AO1990" s="3">
        <f>(Table1[[#This Row],[OBS_ACC]]-Table1[[#This Row],[EXP_ACC]])/(1-Table1[[#This Row],[EXP_ACC]])</f>
        <v>0.51022407248683743</v>
      </c>
      <c r="AP1990" s="3">
        <f>Table1[[#This Row],['# CM TP]]+Table1[[#This Row],['# CM FN]]</f>
        <v>364</v>
      </c>
      <c r="AQ1990" s="3">
        <f>Table1[[#This Row],['# CM TN]]+Table1[[#This Row],['# CM FP]]</f>
        <v>636</v>
      </c>
      <c r="AR1990" s="2">
        <f>IFERROR(Table1[[#This Row],[NUM_T]]/(Table1[[#This Row],[NUM_T]]+Table1[[#This Row],[NUM_F]]),0)</f>
        <v>0.36399999999999999</v>
      </c>
      <c r="AS1990" s="2">
        <f>IFERROR(((LEN(Table1[[#This Row],[Predictors]])-LEN(SUBSTITUTE(Table1[[#This Row],[Predictors]],"_","")))/Table1[[#This Row],[NumPredictors]])-Table1[[#This Row],[P_se]],0)</f>
        <v>0.23333333333333334</v>
      </c>
      <c r="AT1990" s="2">
        <f>IFERROR((LEN(Table1[[#This Row],[Predictors]])-LEN(SUBSTITUTE(Table1[[#This Row],[Predictors]],".","")))/Table1[[#This Row],[NumPredictors]],0)</f>
        <v>0.76666666666666672</v>
      </c>
      <c r="AU19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0" s="2">
        <f>1-(Table1[[#This Row],[P_2gram]]+Table1[[#This Row],[P_order]]+Table1[[#This Row],[P_se]])</f>
        <v>0</v>
      </c>
    </row>
    <row r="1991" spans="1:48" x14ac:dyDescent="0.25">
      <c r="A1991">
        <v>80</v>
      </c>
      <c r="B1991" t="s">
        <v>645</v>
      </c>
      <c r="C1991" t="s">
        <v>190</v>
      </c>
      <c r="D1991" s="26" t="s">
        <v>1510</v>
      </c>
      <c r="E1991">
        <v>4000</v>
      </c>
      <c r="F19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91" t="s">
        <v>528</v>
      </c>
      <c r="H1991" s="3">
        <v>1</v>
      </c>
      <c r="I1991" s="1">
        <v>42785.075324074074</v>
      </c>
      <c r="J1991" t="s">
        <v>167</v>
      </c>
      <c r="K1991" t="s">
        <v>11</v>
      </c>
      <c r="L1991" t="str">
        <f>SUBSTITUTE(SUBSTITUTE(Table1[[#This Row],[PredictorSetsOrig]],"task","act"),"startend","se")</f>
        <v>act,se,2gram</v>
      </c>
      <c r="M1991" s="14" t="s">
        <v>16</v>
      </c>
      <c r="N1991" s="3">
        <v>10</v>
      </c>
      <c r="O1991" s="3">
        <f>IF(Table1[[#This Row],[Algorithm]]="None",0,IF(Table1[[#This Row],[NumPredictors]]&lt;=5,5,IF(Table1[[#This Row],[NumPredictors]]&lt;=10,10,IF(Table1[[#This Row],[NumPredictors]]&lt;=30,30,50))))</f>
        <v>10</v>
      </c>
      <c r="P1991" s="2">
        <v>0.67900000000000005</v>
      </c>
      <c r="Q1991" s="2">
        <v>0.748</v>
      </c>
      <c r="R1991">
        <v>336.12000000000302</v>
      </c>
      <c r="S1991">
        <v>3.84000000000015</v>
      </c>
      <c r="T1991">
        <v>0.68999999999868999</v>
      </c>
      <c r="U1991" s="3">
        <v>4.9642348094636297</v>
      </c>
      <c r="V1991" s="17">
        <v>7.30761563701172</v>
      </c>
      <c r="W1991" s="22">
        <f>IFERROR(Table1[[#This Row],[MutualInformation]]/Table1[[#This Row],[MutualInformationPotential]],0)</f>
        <v>0.67932346965824253</v>
      </c>
      <c r="X1991" s="3">
        <v>0.380057756763653</v>
      </c>
      <c r="Y1991" s="3">
        <v>0.62240735263358904</v>
      </c>
      <c r="Z1991" s="3">
        <f>IFERROR(Table1[[#This Row],[MutualInformationVsOutcome]]/Table1[[#This Row],[MutualInformationVsOutcomePotential]],0)</f>
        <v>0.61062542907874817</v>
      </c>
      <c r="AA1991">
        <v>72</v>
      </c>
      <c r="AB1991">
        <v>607</v>
      </c>
      <c r="AC1991">
        <v>29</v>
      </c>
      <c r="AD1991">
        <v>292</v>
      </c>
      <c r="AE1991" s="3" t="s">
        <v>49</v>
      </c>
      <c r="AF19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1991" s="17" t="str">
        <f>RIGHT(Table1[[#This Row],[AlgorithmFunc]],LEN(Table1[[#This Row],[AlgorithmFunc]])-16)</f>
        <v>LASSORepeated1se</v>
      </c>
      <c r="AH1991" s="3">
        <f>Table1[[#This Row],['# CM TP]]+Table1[[#This Row],['# CM TN]]</f>
        <v>679</v>
      </c>
      <c r="AI1991" s="3">
        <f>Table1[[#This Row],['# CM FP]]+Table1[[#This Row],['# CM FN]]</f>
        <v>321</v>
      </c>
      <c r="AJ1991" s="3">
        <f>Table1[[#This Row],['# CM TP]]+Table1[[#This Row],['# CM FP]]</f>
        <v>101</v>
      </c>
      <c r="AK1991" s="3">
        <f>Table1[[#This Row],['# CM TN]]+Table1[[#This Row],['# CM FN]]</f>
        <v>899</v>
      </c>
      <c r="AL1991" s="3">
        <f>Table1[[#This Row],[GT_T]]+Table1[[#This Row],[GT_F]]</f>
        <v>1000</v>
      </c>
      <c r="AM1991" s="3">
        <f>IFERROR((Table1[[#This Row],['# CM TP]]+Table1[[#This Row],['# CM TN]])/Table1[[#This Row],[GT_TOT]], 0)</f>
        <v>0.67900000000000005</v>
      </c>
      <c r="AN1991" s="3">
        <f>IFERROR(((Table1[[#This Row],[GT_T]]*Table1[[#This Row],[GT_ML_P]]/Table1[[#This Row],[GT_TOT]])+(Table1[[#This Row],[GT_F]]*Table1[[#This Row],[GT_ML_N]]/Table1[[#This Row],[GT_TOT]]))/Table1[[#This Row],[GT_TOT]],0)</f>
        <v>0.35715800000000003</v>
      </c>
      <c r="AO1991" s="3">
        <f>(Table1[[#This Row],[OBS_ACC]]-Table1[[#This Row],[EXP_ACC]])/(1-Table1[[#This Row],[EXP_ACC]])</f>
        <v>0.50065490431552395</v>
      </c>
      <c r="AP1991" s="3">
        <f>Table1[[#This Row],['# CM TP]]+Table1[[#This Row],['# CM FN]]</f>
        <v>364</v>
      </c>
      <c r="AQ1991" s="3">
        <f>Table1[[#This Row],['# CM TN]]+Table1[[#This Row],['# CM FP]]</f>
        <v>636</v>
      </c>
      <c r="AR1991" s="2">
        <f>IFERROR(Table1[[#This Row],[NUM_T]]/(Table1[[#This Row],[NUM_T]]+Table1[[#This Row],[NUM_F]]),0)</f>
        <v>0.36399999999999999</v>
      </c>
      <c r="AS1991" s="2">
        <f>IFERROR(((LEN(Table1[[#This Row],[Predictors]])-LEN(SUBSTITUTE(Table1[[#This Row],[Predictors]],"_","")))/Table1[[#This Row],[NumPredictors]])-Table1[[#This Row],[P_se]],0)</f>
        <v>0</v>
      </c>
      <c r="AT1991" s="2">
        <f>IFERROR((LEN(Table1[[#This Row],[Predictors]])-LEN(SUBSTITUTE(Table1[[#This Row],[Predictors]],".","")))/Table1[[#This Row],[NumPredictors]],0)</f>
        <v>0</v>
      </c>
      <c r="AU19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1" s="2">
        <f>1-(Table1[[#This Row],[P_2gram]]+Table1[[#This Row],[P_order]]+Table1[[#This Row],[P_se]])</f>
        <v>1</v>
      </c>
    </row>
    <row r="1992" spans="1:48" x14ac:dyDescent="0.25">
      <c r="A1992">
        <v>102</v>
      </c>
      <c r="B1992" t="s">
        <v>645</v>
      </c>
      <c r="C1992" t="s">
        <v>190</v>
      </c>
      <c r="D1992" s="26" t="s">
        <v>1510</v>
      </c>
      <c r="E1992">
        <v>4000</v>
      </c>
      <c r="F19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1992" t="s">
        <v>528</v>
      </c>
      <c r="H1992" s="3">
        <v>1</v>
      </c>
      <c r="I1992" s="1">
        <v>42785.224606481483</v>
      </c>
      <c r="J1992" t="s">
        <v>159</v>
      </c>
      <c r="K1992" t="s">
        <v>11</v>
      </c>
      <c r="L1992" t="str">
        <f>SUBSTITUTE(SUBSTITUTE(Table1[[#This Row],[PredictorSetsOrig]],"task","act"),"startend","se")</f>
        <v>act,se,2gram</v>
      </c>
      <c r="M1992" s="14" t="s">
        <v>16</v>
      </c>
      <c r="N1992" s="3">
        <v>10</v>
      </c>
      <c r="O1992" s="3">
        <f>IF(Table1[[#This Row],[Algorithm]]="None",0,IF(Table1[[#This Row],[NumPredictors]]&lt;=5,5,IF(Table1[[#This Row],[NumPredictors]]&lt;=10,10,IF(Table1[[#This Row],[NumPredictors]]&lt;=30,30,50))))</f>
        <v>10</v>
      </c>
      <c r="P1992" s="2">
        <v>0.67900000000000005</v>
      </c>
      <c r="Q1992" s="2">
        <v>0.748</v>
      </c>
      <c r="R1992">
        <v>347.22000000000099</v>
      </c>
      <c r="S1992">
        <v>4.57999999999811</v>
      </c>
      <c r="T1992">
        <v>0.68999999999868999</v>
      </c>
      <c r="U1992" s="3">
        <v>4.9642348094636297</v>
      </c>
      <c r="V1992" s="17">
        <v>7.30761563701172</v>
      </c>
      <c r="W1992" s="22">
        <f>IFERROR(Table1[[#This Row],[MutualInformation]]/Table1[[#This Row],[MutualInformationPotential]],0)</f>
        <v>0.67932346965824253</v>
      </c>
      <c r="X1992" s="3">
        <v>0.380057756763653</v>
      </c>
      <c r="Y1992" s="3">
        <v>0.62240735263358904</v>
      </c>
      <c r="Z1992" s="3">
        <f>IFERROR(Table1[[#This Row],[MutualInformationVsOutcome]]/Table1[[#This Row],[MutualInformationVsOutcomePotential]],0)</f>
        <v>0.61062542907874817</v>
      </c>
      <c r="AA1992">
        <v>72</v>
      </c>
      <c r="AB1992">
        <v>607</v>
      </c>
      <c r="AC1992">
        <v>29</v>
      </c>
      <c r="AD1992">
        <v>292</v>
      </c>
      <c r="AE1992" s="3" t="s">
        <v>49</v>
      </c>
      <c r="AF19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1992" s="17" t="str">
        <f>RIGHT(Table1[[#This Row],[AlgorithmFunc]],LEN(Table1[[#This Row],[AlgorithmFunc]])-16)</f>
        <v>LASSORepeated</v>
      </c>
      <c r="AH1992" s="3">
        <f>Table1[[#This Row],['# CM TP]]+Table1[[#This Row],['# CM TN]]</f>
        <v>679</v>
      </c>
      <c r="AI1992" s="3">
        <f>Table1[[#This Row],['# CM FP]]+Table1[[#This Row],['# CM FN]]</f>
        <v>321</v>
      </c>
      <c r="AJ1992" s="3">
        <f>Table1[[#This Row],['# CM TP]]+Table1[[#This Row],['# CM FP]]</f>
        <v>101</v>
      </c>
      <c r="AK1992" s="3">
        <f>Table1[[#This Row],['# CM TN]]+Table1[[#This Row],['# CM FN]]</f>
        <v>899</v>
      </c>
      <c r="AL1992" s="3">
        <f>Table1[[#This Row],[GT_T]]+Table1[[#This Row],[GT_F]]</f>
        <v>1000</v>
      </c>
      <c r="AM1992" s="3">
        <f>IFERROR((Table1[[#This Row],['# CM TP]]+Table1[[#This Row],['# CM TN]])/Table1[[#This Row],[GT_TOT]], 0)</f>
        <v>0.67900000000000005</v>
      </c>
      <c r="AN1992" s="3">
        <f>IFERROR(((Table1[[#This Row],[GT_T]]*Table1[[#This Row],[GT_ML_P]]/Table1[[#This Row],[GT_TOT]])+(Table1[[#This Row],[GT_F]]*Table1[[#This Row],[GT_ML_N]]/Table1[[#This Row],[GT_TOT]]))/Table1[[#This Row],[GT_TOT]],0)</f>
        <v>0.35715800000000003</v>
      </c>
      <c r="AO1992" s="3">
        <f>(Table1[[#This Row],[OBS_ACC]]-Table1[[#This Row],[EXP_ACC]])/(1-Table1[[#This Row],[EXP_ACC]])</f>
        <v>0.50065490431552395</v>
      </c>
      <c r="AP1992" s="3">
        <f>Table1[[#This Row],['# CM TP]]+Table1[[#This Row],['# CM FN]]</f>
        <v>364</v>
      </c>
      <c r="AQ1992" s="3">
        <f>Table1[[#This Row],['# CM TN]]+Table1[[#This Row],['# CM FP]]</f>
        <v>636</v>
      </c>
      <c r="AR1992" s="2">
        <f>IFERROR(Table1[[#This Row],[NUM_T]]/(Table1[[#This Row],[NUM_T]]+Table1[[#This Row],[NUM_F]]),0)</f>
        <v>0.36399999999999999</v>
      </c>
      <c r="AS1992" s="2">
        <f>IFERROR(((LEN(Table1[[#This Row],[Predictors]])-LEN(SUBSTITUTE(Table1[[#This Row],[Predictors]],"_","")))/Table1[[#This Row],[NumPredictors]])-Table1[[#This Row],[P_se]],0)</f>
        <v>0</v>
      </c>
      <c r="AT1992" s="2">
        <f>IFERROR((LEN(Table1[[#This Row],[Predictors]])-LEN(SUBSTITUTE(Table1[[#This Row],[Predictors]],".","")))/Table1[[#This Row],[NumPredictors]],0)</f>
        <v>0</v>
      </c>
      <c r="AU19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2" s="2">
        <f>1-(Table1[[#This Row],[P_2gram]]+Table1[[#This Row],[P_order]]+Table1[[#This Row],[P_se]])</f>
        <v>1</v>
      </c>
    </row>
    <row r="1993" spans="1:48" x14ac:dyDescent="0.25">
      <c r="A1993" s="26">
        <v>50</v>
      </c>
      <c r="B1993" s="26" t="s">
        <v>645</v>
      </c>
      <c r="C1993" s="26" t="s">
        <v>190</v>
      </c>
      <c r="D1993" s="26" t="s">
        <v>1510</v>
      </c>
      <c r="E1993" s="26">
        <v>4000</v>
      </c>
      <c r="F19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93" s="26" t="s">
        <v>1070</v>
      </c>
      <c r="H1993" s="27">
        <v>1</v>
      </c>
      <c r="I1993" s="28">
        <v>43118.812685185185</v>
      </c>
      <c r="J1993" s="26" t="s">
        <v>982</v>
      </c>
      <c r="K1993" s="26" t="s">
        <v>11</v>
      </c>
      <c r="L1993" t="str">
        <f>SUBSTITUTE(SUBSTITUTE(Table1[[#This Row],[PredictorSetsOrig]],"task","act"),"startend","se")</f>
        <v>act,2gram</v>
      </c>
      <c r="M1993" s="32" t="s">
        <v>22</v>
      </c>
      <c r="N1993" s="27">
        <v>30</v>
      </c>
      <c r="O1993" s="27">
        <f>IF(Table1[[#This Row],[Algorithm]]="None",0,IF(Table1[[#This Row],[NumPredictors]]&lt;=5,5,IF(Table1[[#This Row],[NumPredictors]]&lt;=10,10,IF(Table1[[#This Row],[NumPredictors]]&lt;=30,30,50))))</f>
        <v>30</v>
      </c>
      <c r="P1993" s="29">
        <v>0.67900000000000005</v>
      </c>
      <c r="Q1993" s="29">
        <v>0.67933333333333301</v>
      </c>
      <c r="R1993" s="26">
        <v>1.04000000000008</v>
      </c>
      <c r="S1993" s="26">
        <v>6.8600000000000101</v>
      </c>
      <c r="T1993" s="26">
        <v>0.69000000000005501</v>
      </c>
      <c r="U1993" s="27">
        <v>1.5668280392554299</v>
      </c>
      <c r="V1993" s="17">
        <v>7.30761563701172</v>
      </c>
      <c r="W1993" s="22">
        <f>IFERROR(Table1[[#This Row],[MutualInformation]]/Table1[[#This Row],[MutualInformationPotential]],0)</f>
        <v>0.21441029702215536</v>
      </c>
      <c r="X1993" s="27">
        <v>4.6765988268606201E-2</v>
      </c>
      <c r="Y1993" s="3">
        <v>0.62240735263359004</v>
      </c>
      <c r="Z1993" s="27">
        <f>IFERROR(Table1[[#This Row],[MutualInformationVsOutcome]]/Table1[[#This Row],[MutualInformationVsOutcomePotential]],0)</f>
        <v>7.5137268335159352E-2</v>
      </c>
      <c r="AA1993" s="26">
        <v>59</v>
      </c>
      <c r="AB1993" s="26">
        <v>620</v>
      </c>
      <c r="AC1993" s="26">
        <v>16</v>
      </c>
      <c r="AD1993" s="26">
        <v>305</v>
      </c>
      <c r="AE1993" s="27" t="s">
        <v>1173</v>
      </c>
      <c r="AF19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1993" s="17" t="str">
        <f>RIGHT(Table1[[#This Row],[AlgorithmFunc]],LEN(Table1[[#This Row],[AlgorithmFunc]])-16)</f>
        <v>Fisher</v>
      </c>
      <c r="AH1993" s="27">
        <f>Table1[[#This Row],['# CM TP]]+Table1[[#This Row],['# CM TN]]</f>
        <v>679</v>
      </c>
      <c r="AI1993" s="27">
        <f>Table1[[#This Row],['# CM FP]]+Table1[[#This Row],['# CM FN]]</f>
        <v>321</v>
      </c>
      <c r="AJ1993" s="27">
        <f>Table1[[#This Row],['# CM TP]]+Table1[[#This Row],['# CM FP]]</f>
        <v>75</v>
      </c>
      <c r="AK1993" s="27">
        <f>Table1[[#This Row],['# CM TN]]+Table1[[#This Row],['# CM FN]]</f>
        <v>925</v>
      </c>
      <c r="AL1993" s="27">
        <f>Table1[[#This Row],[GT_T]]+Table1[[#This Row],[GT_F]]</f>
        <v>1000</v>
      </c>
      <c r="AM1993" s="27">
        <f>IFERROR((Table1[[#This Row],['# CM TP]]+Table1[[#This Row],['# CM TN]])/Table1[[#This Row],[GT_TOT]], 0)</f>
        <v>0.67900000000000005</v>
      </c>
      <c r="AN1993" s="27">
        <f>IFERROR(((Table1[[#This Row],[GT_T]]*Table1[[#This Row],[GT_ML_P]]/Table1[[#This Row],[GT_TOT]])+(Table1[[#This Row],[GT_F]]*Table1[[#This Row],[GT_ML_N]]/Table1[[#This Row],[GT_TOT]]))/Table1[[#This Row],[GT_TOT]],0)</f>
        <v>0.34785000000000005</v>
      </c>
      <c r="AO1993" s="27">
        <f>(Table1[[#This Row],[OBS_ACC]]-Table1[[#This Row],[EXP_ACC]])/(1-Table1[[#This Row],[EXP_ACC]])</f>
        <v>0.50778195200490683</v>
      </c>
      <c r="AP1993" s="27">
        <f>Table1[[#This Row],['# CM TP]]+Table1[[#This Row],['# CM FN]]</f>
        <v>364</v>
      </c>
      <c r="AQ1993" s="27">
        <f>Table1[[#This Row],['# CM TN]]+Table1[[#This Row],['# CM FP]]</f>
        <v>636</v>
      </c>
      <c r="AR1993" s="29">
        <f>IFERROR(Table1[[#This Row],[NUM_T]]/(Table1[[#This Row],[NUM_T]]+Table1[[#This Row],[NUM_F]]),0)</f>
        <v>0.36399999999999999</v>
      </c>
      <c r="AS1993" s="29">
        <f>IFERROR(((LEN(Table1[[#This Row],[Predictors]])-LEN(SUBSTITUTE(Table1[[#This Row],[Predictors]],"_","")))/Table1[[#This Row],[NumPredictors]])-Table1[[#This Row],[P_se]],0)</f>
        <v>0.93333333333333335</v>
      </c>
      <c r="AT1993" s="29">
        <f>IFERROR((LEN(Table1[[#This Row],[Predictors]])-LEN(SUBSTITUTE(Table1[[#This Row],[Predictors]],".","")))/Table1[[#This Row],[NumPredictors]],0)</f>
        <v>0</v>
      </c>
      <c r="AU199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3" s="29">
        <f>1-(Table1[[#This Row],[P_2gram]]+Table1[[#This Row],[P_order]]+Table1[[#This Row],[P_se]])</f>
        <v>6.6666666666666652E-2</v>
      </c>
    </row>
    <row r="1994" spans="1:48" x14ac:dyDescent="0.25">
      <c r="A1994" s="26">
        <v>15</v>
      </c>
      <c r="B1994" t="s">
        <v>645</v>
      </c>
      <c r="C1994" s="26" t="s">
        <v>942</v>
      </c>
      <c r="D1994" t="s">
        <v>1509</v>
      </c>
      <c r="E1994" s="26">
        <v>1143</v>
      </c>
      <c r="F19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94" s="26" t="s">
        <v>949</v>
      </c>
      <c r="H1994" s="27">
        <v>1</v>
      </c>
      <c r="I1994" s="28">
        <v>42876.96292824074</v>
      </c>
      <c r="J1994" s="26" t="s">
        <v>51</v>
      </c>
      <c r="K1994" s="26" t="s">
        <v>11</v>
      </c>
      <c r="L1994" t="str">
        <f>SUBSTITUTE(SUBSTITUTE(Table1[[#This Row],[PredictorSetsOrig]],"task","act"),"startend","se")</f>
        <v>act</v>
      </c>
      <c r="M1994" s="32" t="s">
        <v>12</v>
      </c>
      <c r="N1994" s="27">
        <v>30</v>
      </c>
      <c r="O1994" s="27">
        <f>IF(Table1[[#This Row],[Algorithm]]="None",0,IF(Table1[[#This Row],[NumPredictors]]&lt;=5,5,IF(Table1[[#This Row],[NumPredictors]]&lt;=10,10,IF(Table1[[#This Row],[NumPredictors]]&lt;=30,30,50))))</f>
        <v>30</v>
      </c>
      <c r="P1994" s="29">
        <v>0.67132867132867102</v>
      </c>
      <c r="Q1994" s="29">
        <v>0.75145857642940495</v>
      </c>
      <c r="R1994" s="27">
        <v>4.6099999999996699</v>
      </c>
      <c r="S1994" s="27">
        <v>2.59000000000015</v>
      </c>
      <c r="T1994" s="27">
        <v>0.280000000000655</v>
      </c>
      <c r="U1994" s="27">
        <v>5.2031263875017899</v>
      </c>
      <c r="V1994" s="17"/>
      <c r="W1994" s="22">
        <f>IFERROR(Table1[[#This Row],[MutualInformation]]/Table1[[#This Row],[MutualInformationPotential]],0)</f>
        <v>0</v>
      </c>
      <c r="X1994" s="27">
        <v>0.386505496871621</v>
      </c>
      <c r="Y1994" s="3"/>
      <c r="Z1994" s="27">
        <f>IFERROR(Table1[[#This Row],[MutualInformationVsOutcome]]/Table1[[#This Row],[MutualInformationVsOutcomePotential]],0)</f>
        <v>0</v>
      </c>
      <c r="AA1994" s="26">
        <v>17</v>
      </c>
      <c r="AB1994" s="26">
        <v>175</v>
      </c>
      <c r="AC1994" s="26">
        <v>10</v>
      </c>
      <c r="AD1994" s="26">
        <v>84</v>
      </c>
      <c r="AE1994" s="27" t="s">
        <v>957</v>
      </c>
      <c r="AF19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94" s="17" t="str">
        <f>RIGHT(Table1[[#This Row],[AlgorithmFunc]],LEN(Table1[[#This Row],[AlgorithmFunc]])-16)</f>
        <v>ClusterImportance</v>
      </c>
      <c r="AH1994" s="27">
        <f>Table1[[#This Row],['# CM TP]]+Table1[[#This Row],['# CM TN]]</f>
        <v>192</v>
      </c>
      <c r="AI1994" s="27">
        <f>Table1[[#This Row],['# CM FP]]+Table1[[#This Row],['# CM FN]]</f>
        <v>94</v>
      </c>
      <c r="AJ1994" s="27">
        <f>Table1[[#This Row],['# CM TP]]+Table1[[#This Row],['# CM FP]]</f>
        <v>27</v>
      </c>
      <c r="AK1994" s="27">
        <f>Table1[[#This Row],['# CM TN]]+Table1[[#This Row],['# CM FN]]</f>
        <v>259</v>
      </c>
      <c r="AL1994" s="27">
        <f>Table1[[#This Row],[GT_T]]+Table1[[#This Row],[GT_F]]</f>
        <v>286</v>
      </c>
      <c r="AM1994" s="27">
        <f>IFERROR((Table1[[#This Row],['# CM TP]]+Table1[[#This Row],['# CM TN]])/Table1[[#This Row],[GT_TOT]], 0)</f>
        <v>0.67132867132867136</v>
      </c>
      <c r="AN1994" s="27">
        <f>IFERROR(((Table1[[#This Row],[GT_T]]*Table1[[#This Row],[GT_ML_P]]/Table1[[#This Row],[GT_TOT]])+(Table1[[#This Row],[GT_F]]*Table1[[#This Row],[GT_ML_N]]/Table1[[#This Row],[GT_TOT]]))/Table1[[#This Row],[GT_TOT]],0)</f>
        <v>0.36102009878233648</v>
      </c>
      <c r="AO1994" s="27">
        <f>(Table1[[#This Row],[OBS_ACC]]-Table1[[#This Row],[EXP_ACC]])/(1-Table1[[#This Row],[EXP_ACC]])</f>
        <v>0.48563119427543722</v>
      </c>
      <c r="AP1994" s="27">
        <f>Table1[[#This Row],['# CM TP]]+Table1[[#This Row],['# CM FN]]</f>
        <v>101</v>
      </c>
      <c r="AQ1994" s="27">
        <f>Table1[[#This Row],['# CM TN]]+Table1[[#This Row],['# CM FP]]</f>
        <v>185</v>
      </c>
      <c r="AR1994" s="29">
        <f>IFERROR(Table1[[#This Row],[NUM_T]]/(Table1[[#This Row],[NUM_T]]+Table1[[#This Row],[NUM_F]]),0)</f>
        <v>0.35314685314685312</v>
      </c>
      <c r="AS1994" s="29">
        <f>IFERROR(((LEN(Table1[[#This Row],[Predictors]])-LEN(SUBSTITUTE(Table1[[#This Row],[Predictors]],"_","")))/Table1[[#This Row],[NumPredictors]])-Table1[[#This Row],[P_se]],0)</f>
        <v>0</v>
      </c>
      <c r="AT1994" s="29">
        <f>IFERROR((LEN(Table1[[#This Row],[Predictors]])-LEN(SUBSTITUTE(Table1[[#This Row],[Predictors]],".","")))/Table1[[#This Row],[NumPredictors]],0)</f>
        <v>0</v>
      </c>
      <c r="AU199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4" s="29">
        <f>1-(Table1[[#This Row],[P_2gram]]+Table1[[#This Row],[P_order]]+Table1[[#This Row],[P_se]])</f>
        <v>1</v>
      </c>
    </row>
    <row r="1995" spans="1:48" x14ac:dyDescent="0.25">
      <c r="A1995" s="26">
        <v>50</v>
      </c>
      <c r="B1995" s="26" t="s">
        <v>645</v>
      </c>
      <c r="C1995" s="26" t="s">
        <v>942</v>
      </c>
      <c r="D1995" t="s">
        <v>1509</v>
      </c>
      <c r="E1995" s="26">
        <v>1143</v>
      </c>
      <c r="F19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95" s="26" t="s">
        <v>962</v>
      </c>
      <c r="H1995" s="27">
        <v>1</v>
      </c>
      <c r="I1995" s="28">
        <v>42878.509652777779</v>
      </c>
      <c r="J1995" s="26" t="s">
        <v>51</v>
      </c>
      <c r="K1995" s="28" t="s">
        <v>11</v>
      </c>
      <c r="L1995" t="str">
        <f>SUBSTITUTE(SUBSTITUTE(Table1[[#This Row],[PredictorSetsOrig]],"task","act"),"startend","se")</f>
        <v>act</v>
      </c>
      <c r="M1995" s="32" t="s">
        <v>12</v>
      </c>
      <c r="N1995" s="27">
        <v>30</v>
      </c>
      <c r="O1995" s="27">
        <f>IF(Table1[[#This Row],[Algorithm]]="None",0,IF(Table1[[#This Row],[NumPredictors]]&lt;=5,5,IF(Table1[[#This Row],[NumPredictors]]&lt;=10,10,IF(Table1[[#This Row],[NumPredictors]]&lt;=30,30,50))))</f>
        <v>30</v>
      </c>
      <c r="P1995" s="29">
        <v>0.67132867132867102</v>
      </c>
      <c r="Q1995" s="29">
        <v>0.75145857642940495</v>
      </c>
      <c r="R1995" s="27">
        <v>72.830000000001704</v>
      </c>
      <c r="S1995" s="27">
        <v>3.1399999999994201</v>
      </c>
      <c r="T1995" s="27">
        <v>0.34999999999854498</v>
      </c>
      <c r="U1995" s="27">
        <v>5.2031263875017899</v>
      </c>
      <c r="V1995" s="17"/>
      <c r="W1995" s="22">
        <f>IFERROR(Table1[[#This Row],[MutualInformation]]/Table1[[#This Row],[MutualInformationPotential]],0)</f>
        <v>0</v>
      </c>
      <c r="X1995" s="27">
        <v>0.386505496871621</v>
      </c>
      <c r="Y1995" s="3"/>
      <c r="Z1995" s="27">
        <f>IFERROR(Table1[[#This Row],[MutualInformationVsOutcome]]/Table1[[#This Row],[MutualInformationVsOutcomePotential]],0)</f>
        <v>0</v>
      </c>
      <c r="AA1995" s="26">
        <v>17</v>
      </c>
      <c r="AB1995" s="26">
        <v>175</v>
      </c>
      <c r="AC1995" s="26">
        <v>10</v>
      </c>
      <c r="AD1995" s="26">
        <v>84</v>
      </c>
      <c r="AE1995" s="27" t="s">
        <v>957</v>
      </c>
      <c r="AF19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1995" s="17" t="str">
        <f>RIGHT(Table1[[#This Row],[AlgorithmFunc]],LEN(Table1[[#This Row],[AlgorithmFunc]])-16)</f>
        <v>ClusterImportance</v>
      </c>
      <c r="AH1995" s="27">
        <f>Table1[[#This Row],['# CM TP]]+Table1[[#This Row],['# CM TN]]</f>
        <v>192</v>
      </c>
      <c r="AI1995" s="27">
        <f>Table1[[#This Row],['# CM FP]]+Table1[[#This Row],['# CM FN]]</f>
        <v>94</v>
      </c>
      <c r="AJ1995" s="27">
        <f>Table1[[#This Row],['# CM TP]]+Table1[[#This Row],['# CM FP]]</f>
        <v>27</v>
      </c>
      <c r="AK1995" s="27">
        <f>Table1[[#This Row],['# CM TN]]+Table1[[#This Row],['# CM FN]]</f>
        <v>259</v>
      </c>
      <c r="AL1995" s="27">
        <f>Table1[[#This Row],[GT_T]]+Table1[[#This Row],[GT_F]]</f>
        <v>286</v>
      </c>
      <c r="AM1995" s="27">
        <f>IFERROR((Table1[[#This Row],['# CM TP]]+Table1[[#This Row],['# CM TN]])/Table1[[#This Row],[GT_TOT]], 0)</f>
        <v>0.67132867132867136</v>
      </c>
      <c r="AN1995" s="27">
        <f>IFERROR(((Table1[[#This Row],[GT_T]]*Table1[[#This Row],[GT_ML_P]]/Table1[[#This Row],[GT_TOT]])+(Table1[[#This Row],[GT_F]]*Table1[[#This Row],[GT_ML_N]]/Table1[[#This Row],[GT_TOT]]))/Table1[[#This Row],[GT_TOT]],0)</f>
        <v>0.36102009878233648</v>
      </c>
      <c r="AO1995" s="27">
        <f>(Table1[[#This Row],[OBS_ACC]]-Table1[[#This Row],[EXP_ACC]])/(1-Table1[[#This Row],[EXP_ACC]])</f>
        <v>0.48563119427543722</v>
      </c>
      <c r="AP1995" s="27">
        <f>Table1[[#This Row],['# CM TP]]+Table1[[#This Row],['# CM FN]]</f>
        <v>101</v>
      </c>
      <c r="AQ1995" s="27">
        <f>Table1[[#This Row],['# CM TN]]+Table1[[#This Row],['# CM FP]]</f>
        <v>185</v>
      </c>
      <c r="AR1995" s="29">
        <f>IFERROR(Table1[[#This Row],[NUM_T]]/(Table1[[#This Row],[NUM_T]]+Table1[[#This Row],[NUM_F]]),0)</f>
        <v>0.35314685314685312</v>
      </c>
      <c r="AS1995" s="29">
        <f>IFERROR(((LEN(Table1[[#This Row],[Predictors]])-LEN(SUBSTITUTE(Table1[[#This Row],[Predictors]],"_","")))/Table1[[#This Row],[NumPredictors]])-Table1[[#This Row],[P_se]],0)</f>
        <v>0</v>
      </c>
      <c r="AT1995" s="29">
        <f>IFERROR((LEN(Table1[[#This Row],[Predictors]])-LEN(SUBSTITUTE(Table1[[#This Row],[Predictors]],".","")))/Table1[[#This Row],[NumPredictors]],0)</f>
        <v>0</v>
      </c>
      <c r="AU199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5" s="29">
        <f>1-(Table1[[#This Row],[P_2gram]]+Table1[[#This Row],[P_order]]+Table1[[#This Row],[P_se]])</f>
        <v>1</v>
      </c>
    </row>
    <row r="1996" spans="1:48" x14ac:dyDescent="0.25">
      <c r="A1996" s="26">
        <v>19</v>
      </c>
      <c r="B1996" s="26" t="s">
        <v>645</v>
      </c>
      <c r="C1996" s="26" t="s">
        <v>942</v>
      </c>
      <c r="D1996" t="s">
        <v>1509</v>
      </c>
      <c r="E1996" s="26">
        <v>1143</v>
      </c>
      <c r="F19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96" s="26" t="s">
        <v>969</v>
      </c>
      <c r="H1996" s="27">
        <v>1</v>
      </c>
      <c r="I1996" s="28">
        <v>42885.085625</v>
      </c>
      <c r="J1996" s="26" t="s">
        <v>970</v>
      </c>
      <c r="K1996" s="28" t="s">
        <v>11</v>
      </c>
      <c r="L1996" t="str">
        <f>SUBSTITUTE(SUBSTITUTE(Table1[[#This Row],[PredictorSetsOrig]],"task","act"),"startend","se")</f>
        <v>act</v>
      </c>
      <c r="M1996" s="32" t="s">
        <v>12</v>
      </c>
      <c r="N1996" s="27">
        <v>30</v>
      </c>
      <c r="O1996" s="27">
        <f>IF(Table1[[#This Row],[Algorithm]]="None",0,IF(Table1[[#This Row],[NumPredictors]]&lt;=5,5,IF(Table1[[#This Row],[NumPredictors]]&lt;=10,10,IF(Table1[[#This Row],[NumPredictors]]&lt;=30,30,50))))</f>
        <v>30</v>
      </c>
      <c r="P1996" s="29">
        <v>0.67132867132867102</v>
      </c>
      <c r="Q1996" s="29">
        <v>0.74679113185530899</v>
      </c>
      <c r="R1996" s="27">
        <v>3.79000000000087</v>
      </c>
      <c r="S1996" s="27">
        <v>3.0200000000004401</v>
      </c>
      <c r="T1996" s="27">
        <v>0.28000000000247399</v>
      </c>
      <c r="U1996" s="27">
        <v>5.1378378749323597</v>
      </c>
      <c r="V1996" s="17"/>
      <c r="W1996" s="22">
        <f>IFERROR(Table1[[#This Row],[MutualInformation]]/Table1[[#This Row],[MutualInformationPotential]],0)</f>
        <v>0</v>
      </c>
      <c r="X1996" s="27">
        <v>0.37706679480482302</v>
      </c>
      <c r="Y1996" s="3"/>
      <c r="Z1996" s="27">
        <f>IFERROR(Table1[[#This Row],[MutualInformationVsOutcome]]/Table1[[#This Row],[MutualInformationVsOutcomePotential]],0)</f>
        <v>0</v>
      </c>
      <c r="AA1996" s="26">
        <v>17</v>
      </c>
      <c r="AB1996" s="26">
        <v>175</v>
      </c>
      <c r="AC1996" s="26">
        <v>10</v>
      </c>
      <c r="AD1996" s="26">
        <v>84</v>
      </c>
      <c r="AE1996" s="27" t="s">
        <v>976</v>
      </c>
      <c r="AF19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996" s="17" t="str">
        <f>RIGHT(Table1[[#This Row],[AlgorithmFunc]],LEN(Table1[[#This Row],[AlgorithmFunc]])-16)</f>
        <v>ClusterImportanceGBM</v>
      </c>
      <c r="AH1996" s="27">
        <f>Table1[[#This Row],['# CM TP]]+Table1[[#This Row],['# CM TN]]</f>
        <v>192</v>
      </c>
      <c r="AI1996" s="27">
        <f>Table1[[#This Row],['# CM FP]]+Table1[[#This Row],['# CM FN]]</f>
        <v>94</v>
      </c>
      <c r="AJ1996" s="27">
        <f>Table1[[#This Row],['# CM TP]]+Table1[[#This Row],['# CM FP]]</f>
        <v>27</v>
      </c>
      <c r="AK1996" s="27">
        <f>Table1[[#This Row],['# CM TN]]+Table1[[#This Row],['# CM FN]]</f>
        <v>259</v>
      </c>
      <c r="AL1996" s="27">
        <f>Table1[[#This Row],[GT_T]]+Table1[[#This Row],[GT_F]]</f>
        <v>286</v>
      </c>
      <c r="AM1996" s="27">
        <f>IFERROR((Table1[[#This Row],['# CM TP]]+Table1[[#This Row],['# CM TN]])/Table1[[#This Row],[GT_TOT]], 0)</f>
        <v>0.67132867132867136</v>
      </c>
      <c r="AN1996" s="27">
        <f>IFERROR(((Table1[[#This Row],[GT_T]]*Table1[[#This Row],[GT_ML_P]]/Table1[[#This Row],[GT_TOT]])+(Table1[[#This Row],[GT_F]]*Table1[[#This Row],[GT_ML_N]]/Table1[[#This Row],[GT_TOT]]))/Table1[[#This Row],[GT_TOT]],0)</f>
        <v>0.36102009878233648</v>
      </c>
      <c r="AO1996" s="27">
        <f>(Table1[[#This Row],[OBS_ACC]]-Table1[[#This Row],[EXP_ACC]])/(1-Table1[[#This Row],[EXP_ACC]])</f>
        <v>0.48563119427543722</v>
      </c>
      <c r="AP1996" s="27">
        <f>Table1[[#This Row],['# CM TP]]+Table1[[#This Row],['# CM FN]]</f>
        <v>101</v>
      </c>
      <c r="AQ1996" s="27">
        <f>Table1[[#This Row],['# CM TN]]+Table1[[#This Row],['# CM FP]]</f>
        <v>185</v>
      </c>
      <c r="AR1996" s="29">
        <f>IFERROR(Table1[[#This Row],[NUM_T]]/(Table1[[#This Row],[NUM_T]]+Table1[[#This Row],[NUM_F]]),0)</f>
        <v>0.35314685314685312</v>
      </c>
      <c r="AS1996" s="29">
        <f>IFERROR(((LEN(Table1[[#This Row],[Predictors]])-LEN(SUBSTITUTE(Table1[[#This Row],[Predictors]],"_","")))/Table1[[#This Row],[NumPredictors]])-Table1[[#This Row],[P_se]],0)</f>
        <v>0</v>
      </c>
      <c r="AT1996" s="29">
        <f>IFERROR((LEN(Table1[[#This Row],[Predictors]])-LEN(SUBSTITUTE(Table1[[#This Row],[Predictors]],".","")))/Table1[[#This Row],[NumPredictors]],0)</f>
        <v>0</v>
      </c>
      <c r="AU199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6" s="29">
        <f>1-(Table1[[#This Row],[P_2gram]]+Table1[[#This Row],[P_order]]+Table1[[#This Row],[P_se]])</f>
        <v>1</v>
      </c>
    </row>
    <row r="1997" spans="1:48" x14ac:dyDescent="0.25">
      <c r="A1997" s="26">
        <v>27</v>
      </c>
      <c r="B1997" s="26" t="s">
        <v>645</v>
      </c>
      <c r="C1997" s="26" t="s">
        <v>942</v>
      </c>
      <c r="D1997" t="s">
        <v>1509</v>
      </c>
      <c r="E1997" s="26">
        <v>1143</v>
      </c>
      <c r="F19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1997" s="26" t="s">
        <v>969</v>
      </c>
      <c r="H1997" s="27">
        <v>1</v>
      </c>
      <c r="I1997" s="28">
        <v>42885.151782407411</v>
      </c>
      <c r="J1997" s="26" t="s">
        <v>970</v>
      </c>
      <c r="K1997" s="28" t="s">
        <v>11</v>
      </c>
      <c r="L1997" t="str">
        <f>SUBSTITUTE(SUBSTITUTE(Table1[[#This Row],[PredictorSetsOrig]],"task","act"),"startend","se")</f>
        <v>2gram,order</v>
      </c>
      <c r="M1997" s="32" t="s">
        <v>438</v>
      </c>
      <c r="N1997" s="27">
        <v>30</v>
      </c>
      <c r="O1997" s="27">
        <f>IF(Table1[[#This Row],[Algorithm]]="None",0,IF(Table1[[#This Row],[NumPredictors]]&lt;=5,5,IF(Table1[[#This Row],[NumPredictors]]&lt;=10,10,IF(Table1[[#This Row],[NumPredictors]]&lt;=30,30,50))))</f>
        <v>30</v>
      </c>
      <c r="P1997" s="29">
        <v>0.67132867132867102</v>
      </c>
      <c r="Q1997" s="29">
        <v>0.71995332555425895</v>
      </c>
      <c r="R1997" s="27">
        <v>33.769999999996799</v>
      </c>
      <c r="S1997" s="27">
        <v>3.25</v>
      </c>
      <c r="T1997" s="27">
        <v>1278.8900000000001</v>
      </c>
      <c r="U1997" s="27">
        <v>4.5699135451212101</v>
      </c>
      <c r="V1997" s="17"/>
      <c r="W1997" s="22">
        <f>IFERROR(Table1[[#This Row],[MutualInformation]]/Table1[[#This Row],[MutualInformationPotential]],0)</f>
        <v>0</v>
      </c>
      <c r="X1997" s="27">
        <v>0.34721951756466901</v>
      </c>
      <c r="Y1997" s="3"/>
      <c r="Z1997" s="27">
        <f>IFERROR(Table1[[#This Row],[MutualInformationVsOutcome]]/Table1[[#This Row],[MutualInformationVsOutcomePotential]],0)</f>
        <v>0</v>
      </c>
      <c r="AA1997" s="26">
        <v>15</v>
      </c>
      <c r="AB1997" s="26">
        <v>177</v>
      </c>
      <c r="AC1997" s="26">
        <v>8</v>
      </c>
      <c r="AD1997" s="26">
        <v>86</v>
      </c>
      <c r="AE1997" s="27" t="s">
        <v>980</v>
      </c>
      <c r="AF19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1997" s="17" t="str">
        <f>RIGHT(Table1[[#This Row],[AlgorithmFunc]],LEN(Table1[[#This Row],[AlgorithmFunc]])-16)</f>
        <v>ClusterImportanceGBM</v>
      </c>
      <c r="AH1997" s="27">
        <f>Table1[[#This Row],['# CM TP]]+Table1[[#This Row],['# CM TN]]</f>
        <v>192</v>
      </c>
      <c r="AI1997" s="27">
        <f>Table1[[#This Row],['# CM FP]]+Table1[[#This Row],['# CM FN]]</f>
        <v>94</v>
      </c>
      <c r="AJ1997" s="27">
        <f>Table1[[#This Row],['# CM TP]]+Table1[[#This Row],['# CM FP]]</f>
        <v>23</v>
      </c>
      <c r="AK1997" s="27">
        <f>Table1[[#This Row],['# CM TN]]+Table1[[#This Row],['# CM FN]]</f>
        <v>263</v>
      </c>
      <c r="AL1997" s="27">
        <f>Table1[[#This Row],[GT_T]]+Table1[[#This Row],[GT_F]]</f>
        <v>286</v>
      </c>
      <c r="AM1997" s="27">
        <f>IFERROR((Table1[[#This Row],['# CM TP]]+Table1[[#This Row],['# CM TN]])/Table1[[#This Row],[GT_TOT]], 0)</f>
        <v>0.67132867132867136</v>
      </c>
      <c r="AN1997" s="27">
        <f>IFERROR(((Table1[[#This Row],[GT_T]]*Table1[[#This Row],[GT_ML_P]]/Table1[[#This Row],[GT_TOT]])+(Table1[[#This Row],[GT_F]]*Table1[[#This Row],[GT_ML_N]]/Table1[[#This Row],[GT_TOT]]))/Table1[[#This Row],[GT_TOT]],0)</f>
        <v>0.35622768839552055</v>
      </c>
      <c r="AO1997" s="27">
        <f>(Table1[[#This Row],[OBS_ACC]]-Table1[[#This Row],[EXP_ACC]])/(1-Table1[[#This Row],[EXP_ACC]])</f>
        <v>0.48946029093395121</v>
      </c>
      <c r="AP1997" s="27">
        <f>Table1[[#This Row],['# CM TP]]+Table1[[#This Row],['# CM FN]]</f>
        <v>101</v>
      </c>
      <c r="AQ1997" s="27">
        <f>Table1[[#This Row],['# CM TN]]+Table1[[#This Row],['# CM FP]]</f>
        <v>185</v>
      </c>
      <c r="AR1997" s="29">
        <f>IFERROR(Table1[[#This Row],[NUM_T]]/(Table1[[#This Row],[NUM_T]]+Table1[[#This Row],[NUM_F]]),0)</f>
        <v>0.35314685314685312</v>
      </c>
      <c r="AS1997" s="29">
        <f>IFERROR(((LEN(Table1[[#This Row],[Predictors]])-LEN(SUBSTITUTE(Table1[[#This Row],[Predictors]],"_","")))/Table1[[#This Row],[NumPredictors]])-Table1[[#This Row],[P_se]],0)</f>
        <v>3.3333333333333333E-2</v>
      </c>
      <c r="AT1997" s="29">
        <f>IFERROR((LEN(Table1[[#This Row],[Predictors]])-LEN(SUBSTITUTE(Table1[[#This Row],[Predictors]],".","")))/Table1[[#This Row],[NumPredictors]],0)</f>
        <v>0.96666666666666667</v>
      </c>
      <c r="AU199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1997" s="29">
        <f>1-(Table1[[#This Row],[P_2gram]]+Table1[[#This Row],[P_order]]+Table1[[#This Row],[P_se]])</f>
        <v>0</v>
      </c>
    </row>
    <row r="1998" spans="1:48" x14ac:dyDescent="0.25">
      <c r="A1998" s="11">
        <v>1</v>
      </c>
      <c r="B1998" s="11" t="s">
        <v>645</v>
      </c>
      <c r="C1998" s="11" t="s">
        <v>190</v>
      </c>
      <c r="D1998" s="26" t="s">
        <v>1510</v>
      </c>
      <c r="E1998" s="11">
        <v>4000</v>
      </c>
      <c r="F19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1998" s="11" t="s">
        <v>878</v>
      </c>
      <c r="H1998" s="16">
        <v>1</v>
      </c>
      <c r="I1998" s="19">
        <v>42795.710428240738</v>
      </c>
      <c r="J1998" s="11" t="s">
        <v>405</v>
      </c>
      <c r="K1998" s="19" t="s">
        <v>11</v>
      </c>
      <c r="L1998" t="str">
        <f>SUBSTITUTE(SUBSTITUTE(Table1[[#This Row],[PredictorSetsOrig]],"task","act"),"startend","se")</f>
        <v>2gram</v>
      </c>
      <c r="M1998" s="4" t="s">
        <v>434</v>
      </c>
      <c r="N1998" s="16">
        <v>30</v>
      </c>
      <c r="O1998" s="16">
        <v>30</v>
      </c>
      <c r="P1998" s="21">
        <v>0.67600000000000005</v>
      </c>
      <c r="Q1998" s="21">
        <v>0.67966666666666697</v>
      </c>
      <c r="R1998" s="16">
        <v>0.23999999999796301</v>
      </c>
      <c r="S1998" s="16">
        <v>6.3799999999973798</v>
      </c>
      <c r="T1998" s="16">
        <v>0.88999999999941803</v>
      </c>
      <c r="U1998" s="16">
        <v>1.06092770640172</v>
      </c>
      <c r="V1998" s="17">
        <v>7.30761563701172</v>
      </c>
      <c r="W1998" s="7">
        <f>IFERROR(Table1[[#This Row],[MutualInformation]]/Table1[[#This Row],[MutualInformationPotential]],0)</f>
        <v>0.14518110408384338</v>
      </c>
      <c r="X1998" s="16">
        <v>6.3965427301586594E-2</v>
      </c>
      <c r="Y1998" s="3">
        <v>0.62240735263359004</v>
      </c>
      <c r="Z1998" s="16">
        <f>IFERROR(Table1[[#This Row],[MutualInformationVsOutcome]]/Table1[[#This Row],[MutualInformationVsOutcomePotential]],0)</f>
        <v>0.10277100203095273</v>
      </c>
      <c r="AA1998" s="16">
        <v>93</v>
      </c>
      <c r="AB1998" s="16">
        <v>583</v>
      </c>
      <c r="AC1998" s="16">
        <v>53</v>
      </c>
      <c r="AD1998" s="16">
        <v>271</v>
      </c>
      <c r="AE1998" s="16" t="s">
        <v>670</v>
      </c>
      <c r="AF19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1998" s="5" t="str">
        <f>RIGHT(Table1[[#This Row],[AlgorithmFunc]],LEN(Table1[[#This Row],[AlgorithmFunc]])-16)</f>
        <v>Random</v>
      </c>
      <c r="AH1998" s="16">
        <v>676</v>
      </c>
      <c r="AI1998" s="16">
        <v>324</v>
      </c>
      <c r="AJ1998" s="16">
        <v>146</v>
      </c>
      <c r="AK1998" s="16">
        <v>854</v>
      </c>
      <c r="AL1998" s="16">
        <v>1000</v>
      </c>
      <c r="AM1998" s="16">
        <v>0.67600000000000005</v>
      </c>
      <c r="AN1998" s="16">
        <v>0.37539200000000006</v>
      </c>
      <c r="AO1998" s="16">
        <v>0.48127465546390696</v>
      </c>
      <c r="AP1998" s="16">
        <v>364</v>
      </c>
      <c r="AQ1998" s="16">
        <v>636</v>
      </c>
      <c r="AR1998" s="21">
        <v>0.36399999999999999</v>
      </c>
      <c r="AS1998" s="21">
        <v>1</v>
      </c>
      <c r="AT1998" s="21">
        <v>0</v>
      </c>
      <c r="AU1998" s="21">
        <v>0</v>
      </c>
      <c r="AV1998" s="21">
        <v>0</v>
      </c>
    </row>
    <row r="1999" spans="1:48" x14ac:dyDescent="0.25">
      <c r="A1999">
        <v>2</v>
      </c>
      <c r="B1999" t="s">
        <v>645</v>
      </c>
      <c r="C1999" t="s">
        <v>185</v>
      </c>
      <c r="D1999" t="s">
        <v>1510</v>
      </c>
      <c r="E1999">
        <v>40000</v>
      </c>
      <c r="F19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1999" t="s">
        <v>1574</v>
      </c>
      <c r="H1999" s="3">
        <v>1</v>
      </c>
      <c r="I1999" s="1">
        <v>43126.378958333335</v>
      </c>
      <c r="J1999" t="s">
        <v>167</v>
      </c>
      <c r="K1999" t="s">
        <v>11</v>
      </c>
      <c r="L1999" t="str">
        <f>SUBSTITUTE(SUBSTITUTE(Table1[[#This Row],[PredictorSetsOrig]],"task","act"),"startend","se")</f>
        <v>act,se</v>
      </c>
      <c r="M1999" s="32" t="s">
        <v>14</v>
      </c>
      <c r="N1999" s="3">
        <v>21</v>
      </c>
      <c r="O1999" s="3">
        <f>IF(Table1[[#This Row],[Algorithm]]="None",0,IF(Table1[[#This Row],[NumPredictors]]&lt;=5,5,IF(Table1[[#This Row],[NumPredictors]]&lt;=10,10,IF(Table1[[#This Row],[NumPredictors]]&lt;=30,30,50))))</f>
        <v>30</v>
      </c>
      <c r="P1999" s="2">
        <v>0.81759999999999999</v>
      </c>
      <c r="Q1999" s="2">
        <v>0.81593333333333296</v>
      </c>
      <c r="R1999">
        <v>12.649999999994201</v>
      </c>
      <c r="S1999">
        <v>51.2799999999988</v>
      </c>
      <c r="T1999">
        <v>0.91999999999825399</v>
      </c>
      <c r="U1999" s="3">
        <v>7.0230296014514799</v>
      </c>
      <c r="V1999" s="17"/>
      <c r="W1999" s="22">
        <f>IFERROR(Table1[[#This Row],[MutualInformation]]/Table1[[#This Row],[MutualInformationPotential]],0)</f>
        <v>0</v>
      </c>
      <c r="X1999" s="3">
        <v>0.24376331155146699</v>
      </c>
      <c r="Y1999" s="3"/>
      <c r="Z1999" s="3">
        <f>IFERROR(Table1[[#This Row],[MutualInformationVsOutcome]]/Table1[[#This Row],[MutualInformationVsOutcomePotential]],0)</f>
        <v>0</v>
      </c>
      <c r="AA1999">
        <v>169</v>
      </c>
      <c r="AB1999">
        <v>8007</v>
      </c>
      <c r="AC1999">
        <v>16</v>
      </c>
      <c r="AD1999">
        <v>1808</v>
      </c>
      <c r="AE1999" s="3" t="s">
        <v>1576</v>
      </c>
      <c r="AF199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1999" s="17" t="str">
        <f>RIGHT(Table1[[#This Row],[AlgorithmFunc]],LEN(Table1[[#This Row],[AlgorithmFunc]])-16)</f>
        <v>LASSORepeated1se</v>
      </c>
      <c r="AH1999" s="3">
        <f>Table1[[#This Row],['# CM TP]]+Table1[[#This Row],['# CM TN]]</f>
        <v>8176</v>
      </c>
      <c r="AI1999" s="3">
        <f>Table1[[#This Row],['# CM FP]]+Table1[[#This Row],['# CM FN]]</f>
        <v>1824</v>
      </c>
      <c r="AJ1999" s="3">
        <f>Table1[[#This Row],['# CM TP]]+Table1[[#This Row],['# CM FP]]</f>
        <v>185</v>
      </c>
      <c r="AK1999" s="3">
        <f>Table1[[#This Row],['# CM TN]]+Table1[[#This Row],['# CM FN]]</f>
        <v>9815</v>
      </c>
      <c r="AL1999" s="3">
        <f>Table1[[#This Row],[GT_T]]+Table1[[#This Row],[GT_F]]</f>
        <v>10000</v>
      </c>
      <c r="AM1999" s="3">
        <f>IFERROR((Table1[[#This Row],['# CM TP]]+Table1[[#This Row],['# CM TN]])/Table1[[#This Row],[GT_TOT]], 0)</f>
        <v>0.81759999999999999</v>
      </c>
      <c r="AN1999" s="3">
        <f>IFERROR(((Table1[[#This Row],[GT_T]]*Table1[[#This Row],[GT_ML_P]]/Table1[[#This Row],[GT_TOT]])+(Table1[[#This Row],[GT_F]]*Table1[[#This Row],[GT_ML_N]]/Table1[[#This Row],[GT_TOT]]))/Table1[[#This Row],[GT_TOT]],0)</f>
        <v>0.19415120000000002</v>
      </c>
      <c r="AO1999" s="3">
        <f>(Table1[[#This Row],[OBS_ACC]]-Table1[[#This Row],[EXP_ACC]])/(1-Table1[[#This Row],[EXP_ACC]])</f>
        <v>0.773654809686383</v>
      </c>
      <c r="AP1999" s="3">
        <f>Table1[[#This Row],['# CM TP]]+Table1[[#This Row],['# CM FN]]</f>
        <v>1977</v>
      </c>
      <c r="AQ1999" s="3">
        <f>Table1[[#This Row],['# CM TN]]+Table1[[#This Row],['# CM FP]]</f>
        <v>8023</v>
      </c>
      <c r="AR1999" s="2">
        <f>IFERROR(Table1[[#This Row],[NUM_T]]/(Table1[[#This Row],[NUM_T]]+Table1[[#This Row],[NUM_F]]),0)</f>
        <v>0.19769999999999999</v>
      </c>
      <c r="AS1999" s="2">
        <f>IFERROR(((LEN(Table1[[#This Row],[Predictors]])-LEN(SUBSTITUTE(Table1[[#This Row],[Predictors]],"_","")))/Table1[[#This Row],[NumPredictors]])-Table1[[#This Row],[P_se]],0)</f>
        <v>3.1746031746031744E-2</v>
      </c>
      <c r="AT1999" s="2">
        <f>IFERROR((LEN(Table1[[#This Row],[Predictors]])-LEN(SUBSTITUTE(Table1[[#This Row],[Predictors]],".","")))/Table1[[#This Row],[NumPredictors]],0)</f>
        <v>0</v>
      </c>
      <c r="AU19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6.3492063492063489E-2</v>
      </c>
      <c r="AV1999" s="2">
        <f>1-(Table1[[#This Row],[P_2gram]]+Table1[[#This Row],[P_order]]+Table1[[#This Row],[P_se]])</f>
        <v>0.90476190476190477</v>
      </c>
    </row>
    <row r="2000" spans="1:48" x14ac:dyDescent="0.25">
      <c r="A2000">
        <v>4</v>
      </c>
      <c r="B2000" t="s">
        <v>645</v>
      </c>
      <c r="C2000" t="s">
        <v>185</v>
      </c>
      <c r="D2000" t="s">
        <v>1510</v>
      </c>
      <c r="E2000">
        <v>40000</v>
      </c>
      <c r="F20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2000" t="s">
        <v>1574</v>
      </c>
      <c r="H2000" s="3">
        <v>1</v>
      </c>
      <c r="I2000" s="1">
        <v>43126.406400462962</v>
      </c>
      <c r="J2000" t="s">
        <v>167</v>
      </c>
      <c r="K2000" t="s">
        <v>11</v>
      </c>
      <c r="L2000" t="str">
        <f>SUBSTITUTE(SUBSTITUTE(Table1[[#This Row],[PredictorSetsOrig]],"task","act"),"startend","se")</f>
        <v>act,se,order</v>
      </c>
      <c r="M2000" s="32" t="s">
        <v>18</v>
      </c>
      <c r="N2000" s="3">
        <v>30</v>
      </c>
      <c r="O2000" s="3">
        <f>IF(Table1[[#This Row],[Algorithm]]="None",0,IF(Table1[[#This Row],[NumPredictors]]&lt;=5,5,IF(Table1[[#This Row],[NumPredictors]]&lt;=10,10,IF(Table1[[#This Row],[NumPredictors]]&lt;=30,30,50))))</f>
        <v>30</v>
      </c>
      <c r="P2000" s="2">
        <v>0.82150000000000001</v>
      </c>
      <c r="Q2000" s="2">
        <v>0.84213333333333296</v>
      </c>
      <c r="R2000">
        <v>4001.4399999999901</v>
      </c>
      <c r="S2000">
        <v>66.389999999999404</v>
      </c>
      <c r="T2000">
        <v>7.1400000000139698</v>
      </c>
      <c r="U2000" s="3">
        <v>6.7619387838604403</v>
      </c>
      <c r="V2000" s="17"/>
      <c r="W2000" s="22">
        <f>IFERROR(Table1[[#This Row],[MutualInformation]]/Table1[[#This Row],[MutualInformationPotential]],0)</f>
        <v>0</v>
      </c>
      <c r="X2000" s="3">
        <v>0.231489384603729</v>
      </c>
      <c r="Y2000" s="3"/>
      <c r="Z2000" s="3">
        <f>IFERROR(Table1[[#This Row],[MutualInformationVsOutcome]]/Table1[[#This Row],[MutualInformationVsOutcomePotential]],0)</f>
        <v>0</v>
      </c>
      <c r="AA2000">
        <v>233</v>
      </c>
      <c r="AB2000">
        <v>7982</v>
      </c>
      <c r="AC2000">
        <v>41</v>
      </c>
      <c r="AD2000">
        <v>1744</v>
      </c>
      <c r="AE2000" s="3" t="s">
        <v>1578</v>
      </c>
      <c r="AF200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000" s="17" t="str">
        <f>RIGHT(Table1[[#This Row],[AlgorithmFunc]],LEN(Table1[[#This Row],[AlgorithmFunc]])-16)</f>
        <v>LASSORepeated1se</v>
      </c>
      <c r="AH2000" s="3">
        <f>Table1[[#This Row],['# CM TP]]+Table1[[#This Row],['# CM TN]]</f>
        <v>8215</v>
      </c>
      <c r="AI2000" s="3">
        <f>Table1[[#This Row],['# CM FP]]+Table1[[#This Row],['# CM FN]]</f>
        <v>1785</v>
      </c>
      <c r="AJ2000" s="3">
        <f>Table1[[#This Row],['# CM TP]]+Table1[[#This Row],['# CM FP]]</f>
        <v>274</v>
      </c>
      <c r="AK2000" s="3">
        <f>Table1[[#This Row],['# CM TN]]+Table1[[#This Row],['# CM FN]]</f>
        <v>9726</v>
      </c>
      <c r="AL2000" s="3">
        <f>Table1[[#This Row],[GT_T]]+Table1[[#This Row],[GT_F]]</f>
        <v>10000</v>
      </c>
      <c r="AM2000" s="3">
        <f>IFERROR((Table1[[#This Row],['# CM TP]]+Table1[[#This Row],['# CM TN]])/Table1[[#This Row],[GT_TOT]], 0)</f>
        <v>0.82150000000000001</v>
      </c>
      <c r="AN2000" s="3">
        <f>IFERROR(((Table1[[#This Row],[GT_T]]*Table1[[#This Row],[GT_ML_P]]/Table1[[#This Row],[GT_TOT]])+(Table1[[#This Row],[GT_F]]*Table1[[#This Row],[GT_ML_N]]/Table1[[#This Row],[GT_TOT]]))/Table1[[#This Row],[GT_TOT]],0)</f>
        <v>0.19611819999999999</v>
      </c>
      <c r="AO2000" s="3">
        <f>(Table1[[#This Row],[OBS_ACC]]-Table1[[#This Row],[EXP_ACC]])/(1-Table1[[#This Row],[EXP_ACC]])</f>
        <v>0.77795243031997985</v>
      </c>
      <c r="AP2000" s="3">
        <f>Table1[[#This Row],['# CM TP]]+Table1[[#This Row],['# CM FN]]</f>
        <v>1977</v>
      </c>
      <c r="AQ2000" s="3">
        <f>Table1[[#This Row],['# CM TN]]+Table1[[#This Row],['# CM FP]]</f>
        <v>8023</v>
      </c>
      <c r="AR2000" s="2">
        <f>IFERROR(Table1[[#This Row],[NUM_T]]/(Table1[[#This Row],[NUM_T]]+Table1[[#This Row],[NUM_F]]),0)</f>
        <v>0.19769999999999999</v>
      </c>
      <c r="AS2000" s="2">
        <f>IFERROR(((LEN(Table1[[#This Row],[Predictors]])-LEN(SUBSTITUTE(Table1[[#This Row],[Predictors]],"_","")))/Table1[[#This Row],[NumPredictors]])-Table1[[#This Row],[P_se]],0)</f>
        <v>1.1111111111111113E-2</v>
      </c>
      <c r="AT2000" s="2">
        <f>IFERROR((LEN(Table1[[#This Row],[Predictors]])-LEN(SUBSTITUTE(Table1[[#This Row],[Predictors]],".","")))/Table1[[#This Row],[NumPredictors]],0)</f>
        <v>0.73333333333333328</v>
      </c>
      <c r="AU20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000" s="2">
        <f>1-(Table1[[#This Row],[P_2gram]]+Table1[[#This Row],[P_order]]+Table1[[#This Row],[P_se]])</f>
        <v>0.23333333333333339</v>
      </c>
    </row>
    <row r="2001" spans="1:48" x14ac:dyDescent="0.25">
      <c r="A2001">
        <v>2</v>
      </c>
      <c r="B2001" t="s">
        <v>645</v>
      </c>
      <c r="C2001" t="s">
        <v>190</v>
      </c>
      <c r="D2001" t="s">
        <v>1510</v>
      </c>
      <c r="E2001">
        <v>40000</v>
      </c>
      <c r="F20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001" t="s">
        <v>1586</v>
      </c>
      <c r="H2001" s="3">
        <v>1</v>
      </c>
      <c r="I2001" s="1">
        <v>43126.792546296296</v>
      </c>
      <c r="J2001" t="s">
        <v>51</v>
      </c>
      <c r="K2001" t="s">
        <v>11</v>
      </c>
      <c r="L2001" t="str">
        <f>SUBSTITUTE(SUBSTITUTE(Table1[[#This Row],[PredictorSetsOrig]],"task","act"),"startend","se")</f>
        <v>act,se</v>
      </c>
      <c r="M2001" s="32" t="s">
        <v>14</v>
      </c>
      <c r="N2001" s="3">
        <v>10</v>
      </c>
      <c r="O2001" s="3">
        <f>IF(Table1[[#This Row],[Algorithm]]="None",0,IF(Table1[[#This Row],[NumPredictors]]&lt;=5,5,IF(Table1[[#This Row],[NumPredictors]]&lt;=10,10,IF(Table1[[#This Row],[NumPredictors]]&lt;=30,30,50))))</f>
        <v>10</v>
      </c>
      <c r="P2001" s="2">
        <v>0.81979999999999997</v>
      </c>
      <c r="Q2001" s="2">
        <v>0.82736666666666703</v>
      </c>
      <c r="R2001">
        <v>3.6999999999970901</v>
      </c>
      <c r="S2001">
        <v>35.799999999988401</v>
      </c>
      <c r="T2001">
        <v>0.86000000000058197</v>
      </c>
      <c r="U2001" s="3">
        <v>3.6024354502110199</v>
      </c>
      <c r="V2001" s="17"/>
      <c r="W2001" s="22">
        <f>IFERROR(Table1[[#This Row],[MutualInformation]]/Table1[[#This Row],[MutualInformationPotential]],0)</f>
        <v>0</v>
      </c>
      <c r="X2001" s="3">
        <v>0.106708034062763</v>
      </c>
      <c r="Y2001" s="3"/>
      <c r="Z2001" s="3">
        <f>IFERROR(Table1[[#This Row],[MutualInformationVsOutcome]]/Table1[[#This Row],[MutualInformationVsOutcomePotential]],0)</f>
        <v>0</v>
      </c>
      <c r="AA2001">
        <v>565</v>
      </c>
      <c r="AB2001">
        <v>7633</v>
      </c>
      <c r="AC2001">
        <v>305</v>
      </c>
      <c r="AD2001">
        <v>1497</v>
      </c>
      <c r="AE2001" s="3" t="s">
        <v>389</v>
      </c>
      <c r="AF200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001" s="17" t="str">
        <f>RIGHT(Table1[[#This Row],[AlgorithmFunc]],LEN(Table1[[#This Row],[AlgorithmFunc]])-16)</f>
        <v>ClusterImportance</v>
      </c>
      <c r="AH2001" s="3">
        <f>Table1[[#This Row],['# CM TP]]+Table1[[#This Row],['# CM TN]]</f>
        <v>8198</v>
      </c>
      <c r="AI2001" s="3">
        <f>Table1[[#This Row],['# CM FP]]+Table1[[#This Row],['# CM FN]]</f>
        <v>1802</v>
      </c>
      <c r="AJ2001" s="3">
        <f>Table1[[#This Row],['# CM TP]]+Table1[[#This Row],['# CM FP]]</f>
        <v>870</v>
      </c>
      <c r="AK2001" s="3">
        <f>Table1[[#This Row],['# CM TN]]+Table1[[#This Row],['# CM FN]]</f>
        <v>9130</v>
      </c>
      <c r="AL2001" s="3">
        <f>Table1[[#This Row],[GT_T]]+Table1[[#This Row],[GT_F]]</f>
        <v>10000</v>
      </c>
      <c r="AM2001" s="3">
        <f>IFERROR((Table1[[#This Row],['# CM TP]]+Table1[[#This Row],['# CM TN]])/Table1[[#This Row],[GT_TOT]], 0)</f>
        <v>0.81979999999999997</v>
      </c>
      <c r="AN2001" s="3">
        <f>IFERROR(((Table1[[#This Row],[GT_T]]*Table1[[#This Row],[GT_ML_P]]/Table1[[#This Row],[GT_TOT]])+(Table1[[#This Row],[GT_F]]*Table1[[#This Row],[GT_ML_N]]/Table1[[#This Row],[GT_TOT]]))/Table1[[#This Row],[GT_TOT]],0)</f>
        <v>0.23584520000000003</v>
      </c>
      <c r="AO2001" s="3">
        <f>(Table1[[#This Row],[OBS_ACC]]-Table1[[#This Row],[EXP_ACC]])/(1-Table1[[#This Row],[EXP_ACC]])</f>
        <v>0.76418390619282883</v>
      </c>
      <c r="AP2001" s="3">
        <f>Table1[[#This Row],['# CM TP]]+Table1[[#This Row],['# CM FN]]</f>
        <v>2062</v>
      </c>
      <c r="AQ2001" s="3">
        <f>Table1[[#This Row],['# CM TN]]+Table1[[#This Row],['# CM FP]]</f>
        <v>7938</v>
      </c>
      <c r="AR2001" s="2">
        <f>IFERROR(Table1[[#This Row],[NUM_T]]/(Table1[[#This Row],[NUM_T]]+Table1[[#This Row],[NUM_F]]),0)</f>
        <v>0.20619999999999999</v>
      </c>
      <c r="AS2001" s="2">
        <f>IFERROR(((LEN(Table1[[#This Row],[Predictors]])-LEN(SUBSTITUTE(Table1[[#This Row],[Predictors]],"_","")))/Table1[[#This Row],[NumPredictors]])-Table1[[#This Row],[P_se]],0)</f>
        <v>9.9999999999999978E-2</v>
      </c>
      <c r="AT2001" s="2">
        <f>IFERROR((LEN(Table1[[#This Row],[Predictors]])-LEN(SUBSTITUTE(Table1[[#This Row],[Predictors]],".","")))/Table1[[#This Row],[NumPredictors]],0)</f>
        <v>0</v>
      </c>
      <c r="AU20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001" s="2">
        <f>1-(Table1[[#This Row],[P_2gram]]+Table1[[#This Row],[P_order]]+Table1[[#This Row],[P_se]])</f>
        <v>0.7</v>
      </c>
    </row>
    <row r="2002" spans="1:48" x14ac:dyDescent="0.25">
      <c r="A2002">
        <v>10</v>
      </c>
      <c r="B2002" t="s">
        <v>645</v>
      </c>
      <c r="C2002" t="s">
        <v>190</v>
      </c>
      <c r="D2002" s="26" t="s">
        <v>1510</v>
      </c>
      <c r="E2002">
        <v>4000</v>
      </c>
      <c r="F20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02" t="s">
        <v>1070</v>
      </c>
      <c r="H2002" s="3">
        <v>1</v>
      </c>
      <c r="I2002" s="1">
        <v>43118.809421296297</v>
      </c>
      <c r="J2002" t="s">
        <v>982</v>
      </c>
      <c r="K2002" t="s">
        <v>11</v>
      </c>
      <c r="L2002" t="str">
        <f>SUBSTITUTE(SUBSTITUTE(Table1[[#This Row],[PredictorSetsOrig]],"task","act"),"startend","se")</f>
        <v>order</v>
      </c>
      <c r="M2002" s="32" t="s">
        <v>436</v>
      </c>
      <c r="N2002" s="3">
        <v>10</v>
      </c>
      <c r="O2002" s="3">
        <f>IF(Table1[[#This Row],[Algorithm]]="None",0,IF(Table1[[#This Row],[NumPredictors]]&lt;=5,5,IF(Table1[[#This Row],[NumPredictors]]&lt;=10,10,IF(Table1[[#This Row],[NumPredictors]]&lt;=30,30,50))))</f>
        <v>10</v>
      </c>
      <c r="P2002" s="2">
        <v>0.67600000000000005</v>
      </c>
      <c r="Q2002" s="2">
        <v>0.66</v>
      </c>
      <c r="R2002">
        <v>1.1800000000000099</v>
      </c>
      <c r="S2002">
        <v>3.87</v>
      </c>
      <c r="T2002">
        <v>0.84000000000003205</v>
      </c>
      <c r="U2002" s="3">
        <v>0.57444504216205305</v>
      </c>
      <c r="V2002" s="17">
        <v>7.01301931468352</v>
      </c>
      <c r="W2002" s="22">
        <f>IFERROR(Table1[[#This Row],[MutualInformation]]/Table1[[#This Row],[MutualInformationPotential]],0)</f>
        <v>8.1911230582141392E-2</v>
      </c>
      <c r="X2002" s="3">
        <v>2.25029907186673E-2</v>
      </c>
      <c r="Y2002" s="27">
        <v>0.56006170686872503</v>
      </c>
      <c r="Z2002" s="3">
        <f>IFERROR(Table1[[#This Row],[MutualInformationVsOutcome]]/Table1[[#This Row],[MutualInformationVsOutcomePotential]],0)</f>
        <v>4.0179484586582992E-2</v>
      </c>
      <c r="AA2002">
        <v>81</v>
      </c>
      <c r="AB2002">
        <v>595</v>
      </c>
      <c r="AC2002">
        <v>41</v>
      </c>
      <c r="AD2002">
        <v>283</v>
      </c>
      <c r="AE2002" s="3" t="s">
        <v>1166</v>
      </c>
      <c r="AF20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02" s="17" t="str">
        <f>RIGHT(Table1[[#This Row],[AlgorithmFunc]],LEN(Table1[[#This Row],[AlgorithmFunc]])-16)</f>
        <v>Fisher</v>
      </c>
      <c r="AH2002" s="3">
        <f>Table1[[#This Row],['# CM TP]]+Table1[[#This Row],['# CM TN]]</f>
        <v>676</v>
      </c>
      <c r="AI2002" s="3">
        <f>Table1[[#This Row],['# CM FP]]+Table1[[#This Row],['# CM FN]]</f>
        <v>324</v>
      </c>
      <c r="AJ2002" s="3">
        <f>Table1[[#This Row],['# CM TP]]+Table1[[#This Row],['# CM FP]]</f>
        <v>122</v>
      </c>
      <c r="AK2002" s="3">
        <f>Table1[[#This Row],['# CM TN]]+Table1[[#This Row],['# CM FN]]</f>
        <v>878</v>
      </c>
      <c r="AL2002" s="3">
        <f>Table1[[#This Row],[GT_T]]+Table1[[#This Row],[GT_F]]</f>
        <v>1000</v>
      </c>
      <c r="AM2002" s="3">
        <f>IFERROR((Table1[[#This Row],['# CM TP]]+Table1[[#This Row],['# CM TN]])/Table1[[#This Row],[GT_TOT]], 0)</f>
        <v>0.67600000000000005</v>
      </c>
      <c r="AN2002" s="3">
        <f>IFERROR(((Table1[[#This Row],[GT_T]]*Table1[[#This Row],[GT_ML_P]]/Table1[[#This Row],[GT_TOT]])+(Table1[[#This Row],[GT_F]]*Table1[[#This Row],[GT_ML_N]]/Table1[[#This Row],[GT_TOT]]))/Table1[[#This Row],[GT_TOT]],0)</f>
        <v>0.36694399999999994</v>
      </c>
      <c r="AO2002" s="3">
        <f>(Table1[[#This Row],[OBS_ACC]]-Table1[[#This Row],[EXP_ACC]])/(1-Table1[[#This Row],[EXP_ACC]])</f>
        <v>0.48819693676388831</v>
      </c>
      <c r="AP2002" s="3">
        <f>Table1[[#This Row],['# CM TP]]+Table1[[#This Row],['# CM FN]]</f>
        <v>364</v>
      </c>
      <c r="AQ2002" s="3">
        <f>Table1[[#This Row],['# CM TN]]+Table1[[#This Row],['# CM FP]]</f>
        <v>636</v>
      </c>
      <c r="AR2002" s="2">
        <f>IFERROR(Table1[[#This Row],[NUM_T]]/(Table1[[#This Row],[NUM_T]]+Table1[[#This Row],[NUM_F]]),0)</f>
        <v>0.36399999999999999</v>
      </c>
      <c r="AS2002" s="2">
        <f>IFERROR(((LEN(Table1[[#This Row],[Predictors]])-LEN(SUBSTITUTE(Table1[[#This Row],[Predictors]],"_","")))/Table1[[#This Row],[NumPredictors]])-Table1[[#This Row],[P_se]],0)</f>
        <v>0</v>
      </c>
      <c r="AT2002" s="2">
        <f>IFERROR((LEN(Table1[[#This Row],[Predictors]])-LEN(SUBSTITUTE(Table1[[#This Row],[Predictors]],".","")))/Table1[[#This Row],[NumPredictors]],0)</f>
        <v>1</v>
      </c>
      <c r="AU20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02" s="2">
        <f>1-(Table1[[#This Row],[P_2gram]]+Table1[[#This Row],[P_order]]+Table1[[#This Row],[P_se]])</f>
        <v>0</v>
      </c>
    </row>
    <row r="2003" spans="1:48" x14ac:dyDescent="0.25">
      <c r="A2003" s="26">
        <v>19</v>
      </c>
      <c r="B2003" s="26" t="s">
        <v>645</v>
      </c>
      <c r="C2003" s="26" t="s">
        <v>190</v>
      </c>
      <c r="D2003" s="26" t="s">
        <v>1510</v>
      </c>
      <c r="E2003" s="26">
        <v>4000</v>
      </c>
      <c r="F20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03" s="26" t="s">
        <v>1070</v>
      </c>
      <c r="H2003" s="27">
        <v>1</v>
      </c>
      <c r="I2003" s="28">
        <v>43118.810127314813</v>
      </c>
      <c r="J2003" s="26" t="s">
        <v>983</v>
      </c>
      <c r="K2003" s="26" t="s">
        <v>11</v>
      </c>
      <c r="L2003" t="str">
        <f>SUBSTITUTE(SUBSTITUTE(Table1[[#This Row],[PredictorSetsOrig]],"task","act"),"startend","se")</f>
        <v>act,order</v>
      </c>
      <c r="M2003" s="32" t="s">
        <v>26</v>
      </c>
      <c r="N2003" s="27">
        <v>10</v>
      </c>
      <c r="O2003" s="27">
        <f>IF(Table1[[#This Row],[Algorithm]]="None",0,IF(Table1[[#This Row],[NumPredictors]]&lt;=5,5,IF(Table1[[#This Row],[NumPredictors]]&lt;=10,10,IF(Table1[[#This Row],[NumPredictors]]&lt;=30,30,50))))</f>
        <v>10</v>
      </c>
      <c r="P2003" s="29">
        <v>0.67600000000000005</v>
      </c>
      <c r="Q2003" s="29">
        <v>0.65866666666666696</v>
      </c>
      <c r="R2003" s="26">
        <v>1.16999999999996</v>
      </c>
      <c r="S2003" s="26">
        <v>3.9300000000000099</v>
      </c>
      <c r="T2003" s="26">
        <v>0.86000000000001398</v>
      </c>
      <c r="U2003" s="27">
        <v>0.44025819381956799</v>
      </c>
      <c r="V2003" s="17">
        <v>7.28892414629368</v>
      </c>
      <c r="W2003" s="22">
        <f>IFERROR(Table1[[#This Row],[MutualInformation]]/Table1[[#This Row],[MutualInformationPotential]],0)</f>
        <v>6.040098442284289E-2</v>
      </c>
      <c r="X2003" s="27">
        <v>1.8543343894704901E-2</v>
      </c>
      <c r="Y2003" s="3">
        <v>0.62004340356102405</v>
      </c>
      <c r="Z2003" s="27">
        <f>IFERROR(Table1[[#This Row],[MutualInformationVsOutcome]]/Table1[[#This Row],[MutualInformationVsOutcomePotential]],0)</f>
        <v>2.9906525556448217E-2</v>
      </c>
      <c r="AA2003" s="26">
        <v>83</v>
      </c>
      <c r="AB2003" s="26">
        <v>593</v>
      </c>
      <c r="AC2003" s="26">
        <v>43</v>
      </c>
      <c r="AD2003" s="26">
        <v>281</v>
      </c>
      <c r="AE2003" s="27" t="s">
        <v>1035</v>
      </c>
      <c r="AF20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03" s="17" t="str">
        <f>RIGHT(Table1[[#This Row],[AlgorithmFunc]],LEN(Table1[[#This Row],[AlgorithmFunc]])-16)</f>
        <v>Influence</v>
      </c>
      <c r="AH2003" s="27">
        <f>Table1[[#This Row],['# CM TP]]+Table1[[#This Row],['# CM TN]]</f>
        <v>676</v>
      </c>
      <c r="AI2003" s="27">
        <f>Table1[[#This Row],['# CM FP]]+Table1[[#This Row],['# CM FN]]</f>
        <v>324</v>
      </c>
      <c r="AJ2003" s="27">
        <f>Table1[[#This Row],['# CM TP]]+Table1[[#This Row],['# CM FP]]</f>
        <v>126</v>
      </c>
      <c r="AK2003" s="27">
        <f>Table1[[#This Row],['# CM TN]]+Table1[[#This Row],['# CM FN]]</f>
        <v>874</v>
      </c>
      <c r="AL2003" s="27">
        <f>Table1[[#This Row],[GT_T]]+Table1[[#This Row],[GT_F]]</f>
        <v>1000</v>
      </c>
      <c r="AM2003" s="27">
        <f>IFERROR((Table1[[#This Row],['# CM TP]]+Table1[[#This Row],['# CM TN]])/Table1[[#This Row],[GT_TOT]], 0)</f>
        <v>0.67600000000000005</v>
      </c>
      <c r="AN2003" s="27">
        <f>IFERROR(((Table1[[#This Row],[GT_T]]*Table1[[#This Row],[GT_ML_P]]/Table1[[#This Row],[GT_TOT]])+(Table1[[#This Row],[GT_F]]*Table1[[#This Row],[GT_ML_N]]/Table1[[#This Row],[GT_TOT]]))/Table1[[#This Row],[GT_TOT]],0)</f>
        <v>0.36835199999999996</v>
      </c>
      <c r="AO2003" s="27">
        <f>(Table1[[#This Row],[OBS_ACC]]-Table1[[#This Row],[EXP_ACC]])/(1-Table1[[#This Row],[EXP_ACC]])</f>
        <v>0.48705608186838256</v>
      </c>
      <c r="AP2003" s="27">
        <f>Table1[[#This Row],['# CM TP]]+Table1[[#This Row],['# CM FN]]</f>
        <v>364</v>
      </c>
      <c r="AQ2003" s="27">
        <f>Table1[[#This Row],['# CM TN]]+Table1[[#This Row],['# CM FP]]</f>
        <v>636</v>
      </c>
      <c r="AR2003" s="29">
        <f>IFERROR(Table1[[#This Row],[NUM_T]]/(Table1[[#This Row],[NUM_T]]+Table1[[#This Row],[NUM_F]]),0)</f>
        <v>0.36399999999999999</v>
      </c>
      <c r="AS2003" s="29">
        <f>IFERROR(((LEN(Table1[[#This Row],[Predictors]])-LEN(SUBSTITUTE(Table1[[#This Row],[Predictors]],"_","")))/Table1[[#This Row],[NumPredictors]])-Table1[[#This Row],[P_se]],0)</f>
        <v>0</v>
      </c>
      <c r="AT2003" s="29">
        <f>IFERROR((LEN(Table1[[#This Row],[Predictors]])-LEN(SUBSTITUTE(Table1[[#This Row],[Predictors]],".","")))/Table1[[#This Row],[NumPredictors]],0)</f>
        <v>1</v>
      </c>
      <c r="AU20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03" s="29">
        <f>1-(Table1[[#This Row],[P_2gram]]+Table1[[#This Row],[P_order]]+Table1[[#This Row],[P_se]])</f>
        <v>0</v>
      </c>
    </row>
    <row r="2004" spans="1:48" x14ac:dyDescent="0.25">
      <c r="A2004">
        <v>36</v>
      </c>
      <c r="B2004" t="s">
        <v>645</v>
      </c>
      <c r="C2004" t="s">
        <v>190</v>
      </c>
      <c r="D2004" s="26" t="s">
        <v>1510</v>
      </c>
      <c r="E2004">
        <v>4000</v>
      </c>
      <c r="F20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004" t="s">
        <v>681</v>
      </c>
      <c r="H2004" s="3">
        <v>1</v>
      </c>
      <c r="I2004" s="1">
        <v>42795.35864583333</v>
      </c>
      <c r="J2004" s="3" t="s">
        <v>85</v>
      </c>
      <c r="K2004" s="1" t="s">
        <v>11</v>
      </c>
      <c r="L2004" t="str">
        <f>SUBSTITUTE(SUBSTITUTE(Table1[[#This Row],[PredictorSetsOrig]],"task","act"),"startend","se")</f>
        <v>act</v>
      </c>
      <c r="M2004" s="14" t="s">
        <v>12</v>
      </c>
      <c r="N2004" s="3">
        <v>5</v>
      </c>
      <c r="O2004" s="3">
        <f>IF(Table1[[#This Row],[Algorithm]]="None",0,IF(Table1[[#This Row],[NumPredictors]]&lt;=5,5,IF(Table1[[#This Row],[NumPredictors]]&lt;=10,10,IF(Table1[[#This Row],[NumPredictors]]&lt;=30,30,50))))</f>
        <v>5</v>
      </c>
      <c r="P2004" s="2">
        <v>0.67600000000000005</v>
      </c>
      <c r="Q2004" s="2">
        <v>0.67833333333333301</v>
      </c>
      <c r="R2004">
        <v>30.5600000000004</v>
      </c>
      <c r="S2004">
        <v>3.2600000000002201</v>
      </c>
      <c r="T2004">
        <v>0.65999999999985404</v>
      </c>
      <c r="U2004" s="3">
        <v>0.92633809036625703</v>
      </c>
      <c r="V2004" s="17">
        <v>7.30761563701172</v>
      </c>
      <c r="W2004" s="22">
        <f>IFERROR(Table1[[#This Row],[MutualInformation]]/Table1[[#This Row],[MutualInformationPotential]],0)</f>
        <v>0.12676338444437693</v>
      </c>
      <c r="X2004" s="3">
        <v>4.1773348613232598E-2</v>
      </c>
      <c r="Y2004" s="3">
        <v>0.62240735263358904</v>
      </c>
      <c r="Z2004" s="3">
        <f>IFERROR(Table1[[#This Row],[MutualInformationVsOutcome]]/Table1[[#This Row],[MutualInformationVsOutcomePotential]],0)</f>
        <v>6.7115769819359045E-2</v>
      </c>
      <c r="AA2004">
        <v>89</v>
      </c>
      <c r="AB2004">
        <v>587</v>
      </c>
      <c r="AC2004">
        <v>49</v>
      </c>
      <c r="AD2004">
        <v>275</v>
      </c>
      <c r="AE2004" s="3" t="s">
        <v>274</v>
      </c>
      <c r="AF20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2004" s="17" t="str">
        <f>RIGHT(Table1[[#This Row],[AlgorithmFunc]],LEN(Table1[[#This Row],[AlgorithmFunc]])-16)</f>
        <v>Blanket</v>
      </c>
      <c r="AH2004" s="3">
        <f>Table1[[#This Row],['# CM TP]]+Table1[[#This Row],['# CM TN]]</f>
        <v>676</v>
      </c>
      <c r="AI2004" s="3">
        <f>Table1[[#This Row],['# CM FP]]+Table1[[#This Row],['# CM FN]]</f>
        <v>324</v>
      </c>
      <c r="AJ2004" s="3">
        <f>Table1[[#This Row],['# CM TP]]+Table1[[#This Row],['# CM FP]]</f>
        <v>138</v>
      </c>
      <c r="AK2004" s="3">
        <f>Table1[[#This Row],['# CM TN]]+Table1[[#This Row],['# CM FN]]</f>
        <v>862</v>
      </c>
      <c r="AL2004" s="3">
        <f>Table1[[#This Row],[GT_T]]+Table1[[#This Row],[GT_F]]</f>
        <v>1000</v>
      </c>
      <c r="AM2004" s="3">
        <f>IFERROR((Table1[[#This Row],['# CM TP]]+Table1[[#This Row],['# CM TN]])/Table1[[#This Row],[GT_TOT]], 0)</f>
        <v>0.67600000000000005</v>
      </c>
      <c r="AN2004" s="3">
        <f>IFERROR(((Table1[[#This Row],[GT_T]]*Table1[[#This Row],[GT_ML_P]]/Table1[[#This Row],[GT_TOT]])+(Table1[[#This Row],[GT_F]]*Table1[[#This Row],[GT_ML_N]]/Table1[[#This Row],[GT_TOT]]))/Table1[[#This Row],[GT_TOT]],0)</f>
        <v>0.37257600000000002</v>
      </c>
      <c r="AO2004" s="3">
        <f>(Table1[[#This Row],[OBS_ACC]]-Table1[[#This Row],[EXP_ACC]])/(1-Table1[[#This Row],[EXP_ACC]])</f>
        <v>0.4836027949201816</v>
      </c>
      <c r="AP2004" s="3">
        <f>Table1[[#This Row],['# CM TP]]+Table1[[#This Row],['# CM FN]]</f>
        <v>364</v>
      </c>
      <c r="AQ2004" s="3">
        <f>Table1[[#This Row],['# CM TN]]+Table1[[#This Row],['# CM FP]]</f>
        <v>636</v>
      </c>
      <c r="AR2004" s="2">
        <f>IFERROR(Table1[[#This Row],[NUM_T]]/(Table1[[#This Row],[NUM_T]]+Table1[[#This Row],[NUM_F]]),0)</f>
        <v>0.36399999999999999</v>
      </c>
      <c r="AS2004" s="2">
        <f>IFERROR(((LEN(Table1[[#This Row],[Predictors]])-LEN(SUBSTITUTE(Table1[[#This Row],[Predictors]],"_","")))/Table1[[#This Row],[NumPredictors]])-Table1[[#This Row],[P_se]],0)</f>
        <v>0</v>
      </c>
      <c r="AT2004" s="2">
        <f>IFERROR((LEN(Table1[[#This Row],[Predictors]])-LEN(SUBSTITUTE(Table1[[#This Row],[Predictors]],".","")))/Table1[[#This Row],[NumPredictors]],0)</f>
        <v>0</v>
      </c>
      <c r="AU20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04" s="2">
        <f>1-(Table1[[#This Row],[P_2gram]]+Table1[[#This Row],[P_order]]+Table1[[#This Row],[P_se]])</f>
        <v>1</v>
      </c>
    </row>
    <row r="2005" spans="1:48" x14ac:dyDescent="0.25">
      <c r="A2005">
        <v>39</v>
      </c>
      <c r="B2005" t="s">
        <v>645</v>
      </c>
      <c r="C2005" t="s">
        <v>190</v>
      </c>
      <c r="D2005" s="26" t="s">
        <v>1510</v>
      </c>
      <c r="E2005">
        <v>4000</v>
      </c>
      <c r="F20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005" t="s">
        <v>681</v>
      </c>
      <c r="H2005" s="3">
        <v>1</v>
      </c>
      <c r="I2005" s="1">
        <v>42795.379733796297</v>
      </c>
      <c r="J2005" s="3" t="s">
        <v>85</v>
      </c>
      <c r="K2005" s="1" t="s">
        <v>11</v>
      </c>
      <c r="L2005" t="str">
        <f>SUBSTITUTE(SUBSTITUTE(Table1[[#This Row],[PredictorSetsOrig]],"task","act"),"startend","se")</f>
        <v>act,2gram</v>
      </c>
      <c r="M2005" s="14" t="s">
        <v>22</v>
      </c>
      <c r="N2005" s="3">
        <v>5</v>
      </c>
      <c r="O2005" s="3">
        <f>IF(Table1[[#This Row],[Algorithm]]="None",0,IF(Table1[[#This Row],[NumPredictors]]&lt;=5,5,IF(Table1[[#This Row],[NumPredictors]]&lt;=10,10,IF(Table1[[#This Row],[NumPredictors]]&lt;=30,30,50))))</f>
        <v>5</v>
      </c>
      <c r="P2005" s="2">
        <v>0.67600000000000005</v>
      </c>
      <c r="Q2005" s="2">
        <v>0.67833333333333301</v>
      </c>
      <c r="R2005">
        <v>26.6999999999998</v>
      </c>
      <c r="S2005">
        <v>3.1099999999996699</v>
      </c>
      <c r="T2005">
        <v>0.61999999999989097</v>
      </c>
      <c r="U2005" s="3">
        <v>0.92633809036625703</v>
      </c>
      <c r="V2005" s="17">
        <v>7.30761563701172</v>
      </c>
      <c r="W2005" s="22">
        <f>IFERROR(Table1[[#This Row],[MutualInformation]]/Table1[[#This Row],[MutualInformationPotential]],0)</f>
        <v>0.12676338444437693</v>
      </c>
      <c r="X2005" s="3">
        <v>4.1773348613232598E-2</v>
      </c>
      <c r="Y2005" s="3">
        <v>0.62240735263359004</v>
      </c>
      <c r="Z2005" s="3">
        <f>IFERROR(Table1[[#This Row],[MutualInformationVsOutcome]]/Table1[[#This Row],[MutualInformationVsOutcomePotential]],0)</f>
        <v>6.7115769819358934E-2</v>
      </c>
      <c r="AA2005">
        <v>89</v>
      </c>
      <c r="AB2005">
        <v>587</v>
      </c>
      <c r="AC2005">
        <v>49</v>
      </c>
      <c r="AD2005">
        <v>275</v>
      </c>
      <c r="AE2005" s="3" t="s">
        <v>274</v>
      </c>
      <c r="AF20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Blanket</v>
      </c>
      <c r="AG2005" s="17" t="str">
        <f>RIGHT(Table1[[#This Row],[AlgorithmFunc]],LEN(Table1[[#This Row],[AlgorithmFunc]])-16)</f>
        <v>Blanket</v>
      </c>
      <c r="AH2005" s="3">
        <f>Table1[[#This Row],['# CM TP]]+Table1[[#This Row],['# CM TN]]</f>
        <v>676</v>
      </c>
      <c r="AI2005" s="3">
        <f>Table1[[#This Row],['# CM FP]]+Table1[[#This Row],['# CM FN]]</f>
        <v>324</v>
      </c>
      <c r="AJ2005" s="3">
        <f>Table1[[#This Row],['# CM TP]]+Table1[[#This Row],['# CM FP]]</f>
        <v>138</v>
      </c>
      <c r="AK2005" s="3">
        <f>Table1[[#This Row],['# CM TN]]+Table1[[#This Row],['# CM FN]]</f>
        <v>862</v>
      </c>
      <c r="AL2005" s="3">
        <f>Table1[[#This Row],[GT_T]]+Table1[[#This Row],[GT_F]]</f>
        <v>1000</v>
      </c>
      <c r="AM2005" s="3">
        <f>IFERROR((Table1[[#This Row],['# CM TP]]+Table1[[#This Row],['# CM TN]])/Table1[[#This Row],[GT_TOT]], 0)</f>
        <v>0.67600000000000005</v>
      </c>
      <c r="AN2005" s="3">
        <f>IFERROR(((Table1[[#This Row],[GT_T]]*Table1[[#This Row],[GT_ML_P]]/Table1[[#This Row],[GT_TOT]])+(Table1[[#This Row],[GT_F]]*Table1[[#This Row],[GT_ML_N]]/Table1[[#This Row],[GT_TOT]]))/Table1[[#This Row],[GT_TOT]],0)</f>
        <v>0.37257600000000002</v>
      </c>
      <c r="AO2005" s="3">
        <f>(Table1[[#This Row],[OBS_ACC]]-Table1[[#This Row],[EXP_ACC]])/(1-Table1[[#This Row],[EXP_ACC]])</f>
        <v>0.4836027949201816</v>
      </c>
      <c r="AP2005" s="3">
        <f>Table1[[#This Row],['# CM TP]]+Table1[[#This Row],['# CM FN]]</f>
        <v>364</v>
      </c>
      <c r="AQ2005" s="3">
        <f>Table1[[#This Row],['# CM TN]]+Table1[[#This Row],['# CM FP]]</f>
        <v>636</v>
      </c>
      <c r="AR2005" s="2">
        <f>IFERROR(Table1[[#This Row],[NUM_T]]/(Table1[[#This Row],[NUM_T]]+Table1[[#This Row],[NUM_F]]),0)</f>
        <v>0.36399999999999999</v>
      </c>
      <c r="AS2005" s="2">
        <f>IFERROR(((LEN(Table1[[#This Row],[Predictors]])-LEN(SUBSTITUTE(Table1[[#This Row],[Predictors]],"_","")))/Table1[[#This Row],[NumPredictors]])-Table1[[#This Row],[P_se]],0)</f>
        <v>0</v>
      </c>
      <c r="AT2005" s="2">
        <f>IFERROR((LEN(Table1[[#This Row],[Predictors]])-LEN(SUBSTITUTE(Table1[[#This Row],[Predictors]],".","")))/Table1[[#This Row],[NumPredictors]],0)</f>
        <v>0</v>
      </c>
      <c r="AU20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05" s="2">
        <f>1-(Table1[[#This Row],[P_2gram]]+Table1[[#This Row],[P_order]]+Table1[[#This Row],[P_se]])</f>
        <v>1</v>
      </c>
    </row>
    <row r="2006" spans="1:48" x14ac:dyDescent="0.25">
      <c r="A2006" s="11">
        <v>7</v>
      </c>
      <c r="B2006" s="11" t="s">
        <v>645</v>
      </c>
      <c r="C2006" s="11" t="s">
        <v>190</v>
      </c>
      <c r="D2006" s="26" t="s">
        <v>1510</v>
      </c>
      <c r="E2006" s="11">
        <v>4000</v>
      </c>
      <c r="F20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06" s="11" t="s">
        <v>878</v>
      </c>
      <c r="H2006" s="16">
        <v>1</v>
      </c>
      <c r="I2006" s="19">
        <v>42796.451168981483</v>
      </c>
      <c r="J2006" s="11" t="s">
        <v>405</v>
      </c>
      <c r="K2006" s="19" t="s">
        <v>11</v>
      </c>
      <c r="L2006" t="str">
        <f>SUBSTITUTE(SUBSTITUTE(Table1[[#This Row],[PredictorSetsOrig]],"task","act"),"startend","se")</f>
        <v>act,2gram,order</v>
      </c>
      <c r="M2006" s="5" t="s">
        <v>24</v>
      </c>
      <c r="N2006" s="16">
        <v>10</v>
      </c>
      <c r="O2006" s="16">
        <v>10</v>
      </c>
      <c r="P2006" s="21">
        <v>0.67549999999999999</v>
      </c>
      <c r="Q2006" s="21">
        <v>0.71599999999999997</v>
      </c>
      <c r="R2006" s="16">
        <v>0.46000000000000801</v>
      </c>
      <c r="S2006" s="16">
        <v>3.73</v>
      </c>
      <c r="T2006" s="16">
        <v>1.64</v>
      </c>
      <c r="U2006" s="16">
        <v>1.21155430099923</v>
      </c>
      <c r="V2006" s="17">
        <v>7.30761563701172</v>
      </c>
      <c r="W2006" s="7">
        <f>IFERROR(Table1[[#This Row],[MutualInformation]]/Table1[[#This Row],[MutualInformationPotential]],0)</f>
        <v>0.16579338065660321</v>
      </c>
      <c r="X2006" s="16">
        <v>6.23779467479482E-2</v>
      </c>
      <c r="Y2006" s="3">
        <v>0.62240735263359004</v>
      </c>
      <c r="Z2006" s="16">
        <f>IFERROR(Table1[[#This Row],[MutualInformationVsOutcome]]/Table1[[#This Row],[MutualInformationVsOutcomePotential]],0)</f>
        <v>0.10022045286580984</v>
      </c>
      <c r="AA2006" s="16">
        <v>150</v>
      </c>
      <c r="AB2006" s="16">
        <v>560</v>
      </c>
      <c r="AC2006" s="16">
        <v>76</v>
      </c>
      <c r="AD2006" s="16">
        <v>214</v>
      </c>
      <c r="AE2006" s="16" t="s">
        <v>535</v>
      </c>
      <c r="AF20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06" s="5" t="str">
        <f>RIGHT(Table1[[#This Row],[AlgorithmFunc]],LEN(Table1[[#This Row],[AlgorithmFunc]])-16)</f>
        <v>Random</v>
      </c>
      <c r="AH2006" s="16">
        <v>710</v>
      </c>
      <c r="AI2006" s="16">
        <v>290</v>
      </c>
      <c r="AJ2006" s="16">
        <v>226</v>
      </c>
      <c r="AK2006" s="16">
        <v>774</v>
      </c>
      <c r="AL2006" s="16">
        <v>1000</v>
      </c>
      <c r="AM2006" s="16">
        <v>0.71</v>
      </c>
      <c r="AN2006" s="16">
        <v>0.38492000000000004</v>
      </c>
      <c r="AO2006" s="16">
        <v>0.5285166157247837</v>
      </c>
      <c r="AP2006" s="16">
        <v>364</v>
      </c>
      <c r="AQ2006" s="16">
        <v>636</v>
      </c>
      <c r="AR2006" s="21">
        <v>0.36399999999999999</v>
      </c>
      <c r="AS2006" s="21">
        <v>0.2</v>
      </c>
      <c r="AT2006" s="21">
        <v>0.7</v>
      </c>
      <c r="AU2006" s="21">
        <v>0</v>
      </c>
      <c r="AV2006" s="21">
        <v>0.10000000000000009</v>
      </c>
    </row>
    <row r="2007" spans="1:48" x14ac:dyDescent="0.25">
      <c r="A2007">
        <v>9</v>
      </c>
      <c r="B2007" t="s">
        <v>645</v>
      </c>
      <c r="C2007" t="s">
        <v>190</v>
      </c>
      <c r="D2007" s="26" t="s">
        <v>1510</v>
      </c>
      <c r="E2007">
        <v>4000</v>
      </c>
      <c r="F20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07" t="s">
        <v>483</v>
      </c>
      <c r="H2007" s="3">
        <v>1</v>
      </c>
      <c r="I2007" s="1">
        <v>42784.852858796294</v>
      </c>
      <c r="J2007" t="s">
        <v>484</v>
      </c>
      <c r="K2007" t="s">
        <v>11</v>
      </c>
      <c r="L2007" t="str">
        <f>SUBSTITUTE(SUBSTITUTE(Table1[[#This Row],[PredictorSetsOrig]],"task","act"),"startend","se")</f>
        <v>2gram</v>
      </c>
      <c r="M2007" s="14" t="s">
        <v>434</v>
      </c>
      <c r="N2007" s="3">
        <v>10</v>
      </c>
      <c r="O2007" s="3">
        <f>IF(Table1[[#This Row],[Algorithm]]="None",0,IF(Table1[[#This Row],[NumPredictors]]&lt;=5,5,IF(Table1[[#This Row],[NumPredictors]]&lt;=10,10,IF(Table1[[#This Row],[NumPredictors]]&lt;=30,30,50))))</f>
        <v>10</v>
      </c>
      <c r="P2007" s="2">
        <v>0.67500000000000004</v>
      </c>
      <c r="Q2007" s="2">
        <v>0.67233333333333301</v>
      </c>
      <c r="R2007">
        <v>0.84000000000003205</v>
      </c>
      <c r="S2007">
        <v>4.25</v>
      </c>
      <c r="T2007">
        <v>0.68999999999999795</v>
      </c>
      <c r="U2007" s="3">
        <v>0.51555307249353199</v>
      </c>
      <c r="V2007" s="17">
        <v>7.30761563701172</v>
      </c>
      <c r="W2007" s="22">
        <f>IFERROR(Table1[[#This Row],[MutualInformation]]/Table1[[#This Row],[MutualInformationPotential]],0)</f>
        <v>7.0550108010929188E-2</v>
      </c>
      <c r="X2007" s="3">
        <v>3.6690207500281097E-2</v>
      </c>
      <c r="Y2007" s="3">
        <v>0.62240735263359004</v>
      </c>
      <c r="Z2007" s="3">
        <f>IFERROR(Table1[[#This Row],[MutualInformationVsOutcome]]/Table1[[#This Row],[MutualInformationVsOutcomePotential]],0)</f>
        <v>5.894886579510019E-2</v>
      </c>
      <c r="AA2007">
        <v>43</v>
      </c>
      <c r="AB2007">
        <v>632</v>
      </c>
      <c r="AC2007">
        <v>4</v>
      </c>
      <c r="AD2007">
        <v>321</v>
      </c>
      <c r="AE2007" s="3" t="s">
        <v>491</v>
      </c>
      <c r="AF20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007" s="17" t="str">
        <f>RIGHT(Table1[[#This Row],[AlgorithmFunc]],LEN(Table1[[#This Row],[AlgorithmFunc]])-16)</f>
        <v>MRMREnsemble5</v>
      </c>
      <c r="AH2007" s="3">
        <f>Table1[[#This Row],['# CM TP]]+Table1[[#This Row],['# CM TN]]</f>
        <v>675</v>
      </c>
      <c r="AI2007" s="3">
        <f>Table1[[#This Row],['# CM FP]]+Table1[[#This Row],['# CM FN]]</f>
        <v>325</v>
      </c>
      <c r="AJ2007" s="3">
        <f>Table1[[#This Row],['# CM TP]]+Table1[[#This Row],['# CM FP]]</f>
        <v>47</v>
      </c>
      <c r="AK2007" s="3">
        <f>Table1[[#This Row],['# CM TN]]+Table1[[#This Row],['# CM FN]]</f>
        <v>953</v>
      </c>
      <c r="AL2007" s="3">
        <f>Table1[[#This Row],[GT_T]]+Table1[[#This Row],[GT_F]]</f>
        <v>1000</v>
      </c>
      <c r="AM2007" s="3">
        <f>IFERROR((Table1[[#This Row],['# CM TP]]+Table1[[#This Row],['# CM TN]])/Table1[[#This Row],[GT_TOT]], 0)</f>
        <v>0.67500000000000004</v>
      </c>
      <c r="AN2007" s="3">
        <f>IFERROR(((Table1[[#This Row],[GT_T]]*Table1[[#This Row],[GT_ML_P]]/Table1[[#This Row],[GT_TOT]])+(Table1[[#This Row],[GT_F]]*Table1[[#This Row],[GT_ML_N]]/Table1[[#This Row],[GT_TOT]]))/Table1[[#This Row],[GT_TOT]],0)</f>
        <v>0.34145000000000003</v>
      </c>
      <c r="AO2007" s="3">
        <f>(Table1[[#This Row],[OBS_ACC]]-Table1[[#This Row],[EXP_ACC]])/(1-Table1[[#This Row],[EXP_ACC]])</f>
        <v>0.50649153443170603</v>
      </c>
      <c r="AP2007" s="3">
        <f>Table1[[#This Row],['# CM TP]]+Table1[[#This Row],['# CM FN]]</f>
        <v>364</v>
      </c>
      <c r="AQ2007" s="3">
        <f>Table1[[#This Row],['# CM TN]]+Table1[[#This Row],['# CM FP]]</f>
        <v>636</v>
      </c>
      <c r="AR2007" s="2">
        <f>IFERROR(Table1[[#This Row],[NUM_T]]/(Table1[[#This Row],[NUM_T]]+Table1[[#This Row],[NUM_F]]),0)</f>
        <v>0.36399999999999999</v>
      </c>
      <c r="AS2007" s="2">
        <f>IFERROR(((LEN(Table1[[#This Row],[Predictors]])-LEN(SUBSTITUTE(Table1[[#This Row],[Predictors]],"_","")))/Table1[[#This Row],[NumPredictors]])-Table1[[#This Row],[P_se]],0)</f>
        <v>1</v>
      </c>
      <c r="AT2007" s="2">
        <f>IFERROR((LEN(Table1[[#This Row],[Predictors]])-LEN(SUBSTITUTE(Table1[[#This Row],[Predictors]],".","")))/Table1[[#This Row],[NumPredictors]],0)</f>
        <v>0</v>
      </c>
      <c r="AU20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07" s="2">
        <f>1-(Table1[[#This Row],[P_2gram]]+Table1[[#This Row],[P_order]]+Table1[[#This Row],[P_se]])</f>
        <v>0</v>
      </c>
    </row>
    <row r="2008" spans="1:48" x14ac:dyDescent="0.25">
      <c r="A2008" s="26">
        <v>9</v>
      </c>
      <c r="B2008" s="26" t="s">
        <v>645</v>
      </c>
      <c r="C2008" s="26" t="s">
        <v>942</v>
      </c>
      <c r="D2008" t="s">
        <v>1509</v>
      </c>
      <c r="E2008" s="26">
        <v>1143</v>
      </c>
      <c r="F20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08" s="26" t="s">
        <v>918</v>
      </c>
      <c r="H2008" s="27">
        <v>1</v>
      </c>
      <c r="I2008" s="28">
        <v>42875.669479166667</v>
      </c>
      <c r="J2008" s="26" t="s">
        <v>37</v>
      </c>
      <c r="K2008" s="28" t="s">
        <v>11</v>
      </c>
      <c r="L2008" t="str">
        <f>SUBSTITUTE(SUBSTITUTE(Table1[[#This Row],[PredictorSetsOrig]],"task","act"),"startend","se")</f>
        <v>act,2gram</v>
      </c>
      <c r="M2008" s="32" t="s">
        <v>22</v>
      </c>
      <c r="N2008" s="27">
        <v>10</v>
      </c>
      <c r="O2008" s="27">
        <f>IF(Table1[[#This Row],[Algorithm]]="None",0,IF(Table1[[#This Row],[NumPredictors]]&lt;=5,5,IF(Table1[[#This Row],[NumPredictors]]&lt;=10,10,IF(Table1[[#This Row],[NumPredictors]]&lt;=30,30,50))))</f>
        <v>10</v>
      </c>
      <c r="P2008" s="29">
        <v>0.66433566433566404</v>
      </c>
      <c r="Q2008" s="29">
        <v>0.74212368728121403</v>
      </c>
      <c r="R2008" s="27">
        <v>1.8000000000001799</v>
      </c>
      <c r="S2008" s="27">
        <v>1.80999999999949</v>
      </c>
      <c r="T2008" s="27">
        <v>3</v>
      </c>
      <c r="U2008" s="27">
        <v>4.94949561443409</v>
      </c>
      <c r="V2008" s="17"/>
      <c r="W2008" s="22">
        <f>IFERROR(Table1[[#This Row],[MutualInformation]]/Table1[[#This Row],[MutualInformationPotential]],0)</f>
        <v>0</v>
      </c>
      <c r="X2008" s="27">
        <v>0.35742929946816898</v>
      </c>
      <c r="Y2008" s="3"/>
      <c r="Z2008" s="27">
        <f>IFERROR(Table1[[#This Row],[MutualInformationVsOutcome]]/Table1[[#This Row],[MutualInformationVsOutcomePotential]],0)</f>
        <v>0</v>
      </c>
      <c r="AA2008" s="26">
        <v>18</v>
      </c>
      <c r="AB2008" s="26">
        <v>172</v>
      </c>
      <c r="AC2008" s="26">
        <v>13</v>
      </c>
      <c r="AD2008" s="26">
        <v>83</v>
      </c>
      <c r="AE2008" s="27" t="s">
        <v>926</v>
      </c>
      <c r="AF20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008" s="17" t="str">
        <f>RIGHT(Table1[[#This Row],[AlgorithmFunc]],LEN(Table1[[#This Row],[AlgorithmFunc]])-16)</f>
        <v>Cluster</v>
      </c>
      <c r="AH2008" s="27">
        <f>Table1[[#This Row],['# CM TP]]+Table1[[#This Row],['# CM TN]]</f>
        <v>190</v>
      </c>
      <c r="AI2008" s="27">
        <f>Table1[[#This Row],['# CM FP]]+Table1[[#This Row],['# CM FN]]</f>
        <v>96</v>
      </c>
      <c r="AJ2008" s="27">
        <f>Table1[[#This Row],['# CM TP]]+Table1[[#This Row],['# CM FP]]</f>
        <v>31</v>
      </c>
      <c r="AK2008" s="27">
        <f>Table1[[#This Row],['# CM TN]]+Table1[[#This Row],['# CM FN]]</f>
        <v>255</v>
      </c>
      <c r="AL2008" s="27">
        <f>Table1[[#This Row],[GT_T]]+Table1[[#This Row],[GT_F]]</f>
        <v>286</v>
      </c>
      <c r="AM2008" s="27">
        <f>IFERROR((Table1[[#This Row],['# CM TP]]+Table1[[#This Row],['# CM TN]])/Table1[[#This Row],[GT_TOT]], 0)</f>
        <v>0.66433566433566438</v>
      </c>
      <c r="AN2008" s="27">
        <f>IFERROR(((Table1[[#This Row],[GT_T]]*Table1[[#This Row],[GT_ML_P]]/Table1[[#This Row],[GT_TOT]])+(Table1[[#This Row],[GT_F]]*Table1[[#This Row],[GT_ML_N]]/Table1[[#This Row],[GT_TOT]]))/Table1[[#This Row],[GT_TOT]],0)</f>
        <v>0.37128954961122795</v>
      </c>
      <c r="AO2008" s="27">
        <f>(Table1[[#This Row],[OBS_ACC]]-Table1[[#This Row],[EXP_ACC]])/(1-Table1[[#This Row],[EXP_ACC]])</f>
        <v>0.46610663866526664</v>
      </c>
      <c r="AP2008" s="27">
        <f>Table1[[#This Row],['# CM TP]]+Table1[[#This Row],['# CM FN]]</f>
        <v>101</v>
      </c>
      <c r="AQ2008" s="27">
        <f>Table1[[#This Row],['# CM TN]]+Table1[[#This Row],['# CM FP]]</f>
        <v>185</v>
      </c>
      <c r="AR2008" s="29">
        <f>IFERROR(Table1[[#This Row],[NUM_T]]/(Table1[[#This Row],[NUM_T]]+Table1[[#This Row],[NUM_F]]),0)</f>
        <v>0.35314685314685312</v>
      </c>
      <c r="AS2008" s="29">
        <f>IFERROR(((LEN(Table1[[#This Row],[Predictors]])-LEN(SUBSTITUTE(Table1[[#This Row],[Predictors]],"_","")))/Table1[[#This Row],[NumPredictors]])-Table1[[#This Row],[P_se]],0)</f>
        <v>0</v>
      </c>
      <c r="AT2008" s="29">
        <f>IFERROR((LEN(Table1[[#This Row],[Predictors]])-LEN(SUBSTITUTE(Table1[[#This Row],[Predictors]],".","")))/Table1[[#This Row],[NumPredictors]],0)</f>
        <v>0</v>
      </c>
      <c r="AU20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08" s="29">
        <f>1-(Table1[[#This Row],[P_2gram]]+Table1[[#This Row],[P_order]]+Table1[[#This Row],[P_se]])</f>
        <v>1</v>
      </c>
    </row>
    <row r="2009" spans="1:48" x14ac:dyDescent="0.25">
      <c r="A2009" s="26">
        <v>15</v>
      </c>
      <c r="B2009" s="26" t="s">
        <v>645</v>
      </c>
      <c r="C2009" s="26" t="s">
        <v>942</v>
      </c>
      <c r="D2009" t="s">
        <v>1509</v>
      </c>
      <c r="E2009" s="26">
        <v>1143</v>
      </c>
      <c r="F20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09" s="26" t="s">
        <v>962</v>
      </c>
      <c r="H2009" s="27">
        <v>1</v>
      </c>
      <c r="I2009" s="28">
        <v>42877.985300925924</v>
      </c>
      <c r="J2009" s="26" t="s">
        <v>28</v>
      </c>
      <c r="K2009" s="28" t="s">
        <v>11</v>
      </c>
      <c r="L2009" t="str">
        <f>SUBSTITUTE(SUBSTITUTE(Table1[[#This Row],[PredictorSetsOrig]],"task","act"),"startend","se")</f>
        <v>act</v>
      </c>
      <c r="M2009" s="32" t="s">
        <v>12</v>
      </c>
      <c r="N2009" s="27">
        <v>10</v>
      </c>
      <c r="O2009" s="27">
        <f>IF(Table1[[#This Row],[Algorithm]]="None",0,IF(Table1[[#This Row],[NumPredictors]]&lt;=5,5,IF(Table1[[#This Row],[NumPredictors]]&lt;=10,10,IF(Table1[[#This Row],[NumPredictors]]&lt;=30,30,50))))</f>
        <v>10</v>
      </c>
      <c r="P2009" s="29">
        <v>0.66433566433566404</v>
      </c>
      <c r="Q2009" s="29">
        <v>0.72812135355892604</v>
      </c>
      <c r="R2009" s="27">
        <v>1.4200000000000701</v>
      </c>
      <c r="S2009" s="27">
        <v>2.4200000000000701</v>
      </c>
      <c r="T2009" s="27">
        <v>0.25</v>
      </c>
      <c r="U2009" s="27">
        <v>4.9117743420698403</v>
      </c>
      <c r="V2009" s="17"/>
      <c r="W2009" s="22">
        <f>IFERROR(Table1[[#This Row],[MutualInformation]]/Table1[[#This Row],[MutualInformationPotential]],0)</f>
        <v>0</v>
      </c>
      <c r="X2009" s="27">
        <v>0.35312471720097199</v>
      </c>
      <c r="Y2009" s="3"/>
      <c r="Z2009" s="27">
        <f>IFERROR(Table1[[#This Row],[MutualInformationVsOutcome]]/Table1[[#This Row],[MutualInformationVsOutcomePotential]],0)</f>
        <v>0</v>
      </c>
      <c r="AA2009" s="26">
        <v>10</v>
      </c>
      <c r="AB2009" s="26">
        <v>180</v>
      </c>
      <c r="AC2009" s="26">
        <v>5</v>
      </c>
      <c r="AD2009" s="26">
        <v>91</v>
      </c>
      <c r="AE2009" s="27" t="s">
        <v>963</v>
      </c>
      <c r="AF20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2009" s="17" t="str">
        <f>RIGHT(Table1[[#This Row],[AlgorithmFunc]],LEN(Table1[[#This Row],[AlgorithmFunc]])-16)</f>
        <v>ClusterDuplicates</v>
      </c>
      <c r="AH2009" s="27">
        <f>Table1[[#This Row],['# CM TP]]+Table1[[#This Row],['# CM TN]]</f>
        <v>190</v>
      </c>
      <c r="AI2009" s="27">
        <f>Table1[[#This Row],['# CM FP]]+Table1[[#This Row],['# CM FN]]</f>
        <v>96</v>
      </c>
      <c r="AJ2009" s="27">
        <f>Table1[[#This Row],['# CM TP]]+Table1[[#This Row],['# CM FP]]</f>
        <v>15</v>
      </c>
      <c r="AK2009" s="27">
        <f>Table1[[#This Row],['# CM TN]]+Table1[[#This Row],['# CM FN]]</f>
        <v>271</v>
      </c>
      <c r="AL2009" s="27">
        <f>Table1[[#This Row],[GT_T]]+Table1[[#This Row],[GT_F]]</f>
        <v>286</v>
      </c>
      <c r="AM2009" s="27">
        <f>IFERROR((Table1[[#This Row],['# CM TP]]+Table1[[#This Row],['# CM TN]])/Table1[[#This Row],[GT_TOT]], 0)</f>
        <v>0.66433566433566438</v>
      </c>
      <c r="AN2009" s="27">
        <f>IFERROR(((Table1[[#This Row],[GT_T]]*Table1[[#This Row],[GT_ML_P]]/Table1[[#This Row],[GT_TOT]])+(Table1[[#This Row],[GT_F]]*Table1[[#This Row],[GT_ML_N]]/Table1[[#This Row],[GT_TOT]]))/Table1[[#This Row],[GT_TOT]],0)</f>
        <v>0.35290234241283186</v>
      </c>
      <c r="AO2009" s="27">
        <f>(Table1[[#This Row],[OBS_ACC]]-Table1[[#This Row],[EXP_ACC]])/(1-Table1[[#This Row],[EXP_ACC]])</f>
        <v>0.48127715851124142</v>
      </c>
      <c r="AP2009" s="27">
        <f>Table1[[#This Row],['# CM TP]]+Table1[[#This Row],['# CM FN]]</f>
        <v>101</v>
      </c>
      <c r="AQ2009" s="27">
        <f>Table1[[#This Row],['# CM TN]]+Table1[[#This Row],['# CM FP]]</f>
        <v>185</v>
      </c>
      <c r="AR2009" s="29">
        <f>IFERROR(Table1[[#This Row],[NUM_T]]/(Table1[[#This Row],[NUM_T]]+Table1[[#This Row],[NUM_F]]),0)</f>
        <v>0.35314685314685312</v>
      </c>
      <c r="AS2009" s="29">
        <f>IFERROR(((LEN(Table1[[#This Row],[Predictors]])-LEN(SUBSTITUTE(Table1[[#This Row],[Predictors]],"_","")))/Table1[[#This Row],[NumPredictors]])-Table1[[#This Row],[P_se]],0)</f>
        <v>0</v>
      </c>
      <c r="AT2009" s="29">
        <f>IFERROR((LEN(Table1[[#This Row],[Predictors]])-LEN(SUBSTITUTE(Table1[[#This Row],[Predictors]],".","")))/Table1[[#This Row],[NumPredictors]],0)</f>
        <v>0</v>
      </c>
      <c r="AU200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09" s="29">
        <f>1-(Table1[[#This Row],[P_2gram]]+Table1[[#This Row],[P_order]]+Table1[[#This Row],[P_se]])</f>
        <v>1</v>
      </c>
    </row>
    <row r="2010" spans="1:48" x14ac:dyDescent="0.25">
      <c r="A2010" s="26">
        <v>15</v>
      </c>
      <c r="B2010" s="26" t="s">
        <v>645</v>
      </c>
      <c r="C2010" s="26" t="s">
        <v>942</v>
      </c>
      <c r="D2010" t="s">
        <v>1509</v>
      </c>
      <c r="E2010" s="26">
        <v>1143</v>
      </c>
      <c r="F20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10" s="26" t="s">
        <v>918</v>
      </c>
      <c r="H2010" s="27">
        <v>1</v>
      </c>
      <c r="I2010" s="28">
        <v>42875.713622685187</v>
      </c>
      <c r="J2010" s="26" t="s">
        <v>484</v>
      </c>
      <c r="K2010" s="26" t="s">
        <v>11</v>
      </c>
      <c r="L2010" t="str">
        <f>SUBSTITUTE(SUBSTITUTE(Table1[[#This Row],[PredictorSetsOrig]],"task","act"),"startend","se")</f>
        <v>act</v>
      </c>
      <c r="M2010" s="32" t="s">
        <v>12</v>
      </c>
      <c r="N2010" s="27">
        <v>10</v>
      </c>
      <c r="O2010" s="27">
        <f>IF(Table1[[#This Row],[Algorithm]]="None",0,IF(Table1[[#This Row],[NumPredictors]]&lt;=5,5,IF(Table1[[#This Row],[NumPredictors]]&lt;=10,10,IF(Table1[[#This Row],[NumPredictors]]&lt;=30,30,50))))</f>
        <v>10</v>
      </c>
      <c r="P2010" s="29">
        <v>0.66433566433566404</v>
      </c>
      <c r="Q2010" s="29">
        <v>0.68494749124854104</v>
      </c>
      <c r="R2010" s="27">
        <v>2.2999999999992702</v>
      </c>
      <c r="S2010" s="27">
        <v>2.25</v>
      </c>
      <c r="T2010" s="27">
        <v>0.28999999999905401</v>
      </c>
      <c r="U2010" s="27">
        <v>2.50670860077095</v>
      </c>
      <c r="V2010" s="17"/>
      <c r="W2010" s="22">
        <f>IFERROR(Table1[[#This Row],[MutualInformation]]/Table1[[#This Row],[MutualInformationPotential]],0)</f>
        <v>0</v>
      </c>
      <c r="X2010" s="27">
        <v>0.110934290776799</v>
      </c>
      <c r="Y2010" s="27"/>
      <c r="Z2010" s="27">
        <f>IFERROR(Table1[[#This Row],[MutualInformationVsOutcome]]/Table1[[#This Row],[MutualInformationVsOutcomePotential]],0)</f>
        <v>0</v>
      </c>
      <c r="AA2010" s="26">
        <v>13</v>
      </c>
      <c r="AB2010" s="26">
        <v>177</v>
      </c>
      <c r="AC2010" s="26">
        <v>8</v>
      </c>
      <c r="AD2010" s="26">
        <v>88</v>
      </c>
      <c r="AE2010" s="27" t="s">
        <v>931</v>
      </c>
      <c r="AF20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010" s="17" t="str">
        <f>RIGHT(Table1[[#This Row],[AlgorithmFunc]],LEN(Table1[[#This Row],[AlgorithmFunc]])-16)</f>
        <v>MRMREnsemble5</v>
      </c>
      <c r="AH2010" s="27">
        <f>Table1[[#This Row],['# CM TP]]+Table1[[#This Row],['# CM TN]]</f>
        <v>190</v>
      </c>
      <c r="AI2010" s="27">
        <f>Table1[[#This Row],['# CM FP]]+Table1[[#This Row],['# CM FN]]</f>
        <v>96</v>
      </c>
      <c r="AJ2010" s="27">
        <f>Table1[[#This Row],['# CM TP]]+Table1[[#This Row],['# CM FP]]</f>
        <v>21</v>
      </c>
      <c r="AK2010" s="27">
        <f>Table1[[#This Row],['# CM TN]]+Table1[[#This Row],['# CM FN]]</f>
        <v>265</v>
      </c>
      <c r="AL2010" s="27">
        <f>Table1[[#This Row],[GT_T]]+Table1[[#This Row],[GT_F]]</f>
        <v>286</v>
      </c>
      <c r="AM2010" s="27">
        <f>IFERROR((Table1[[#This Row],['# CM TP]]+Table1[[#This Row],['# CM TN]])/Table1[[#This Row],[GT_TOT]], 0)</f>
        <v>0.66433566433566438</v>
      </c>
      <c r="AN2010" s="27">
        <f>IFERROR(((Table1[[#This Row],[GT_T]]*Table1[[#This Row],[GT_ML_P]]/Table1[[#This Row],[GT_TOT]])+(Table1[[#This Row],[GT_F]]*Table1[[#This Row],[GT_ML_N]]/Table1[[#This Row],[GT_TOT]]))/Table1[[#This Row],[GT_TOT]],0)</f>
        <v>0.35979754511223039</v>
      </c>
      <c r="AO2010" s="27">
        <f>(Table1[[#This Row],[OBS_ACC]]-Table1[[#This Row],[EXP_ACC]])/(1-Table1[[#This Row],[EXP_ACC]])</f>
        <v>0.47569033342244976</v>
      </c>
      <c r="AP2010" s="27">
        <f>Table1[[#This Row],['# CM TP]]+Table1[[#This Row],['# CM FN]]</f>
        <v>101</v>
      </c>
      <c r="AQ2010" s="27">
        <f>Table1[[#This Row],['# CM TN]]+Table1[[#This Row],['# CM FP]]</f>
        <v>185</v>
      </c>
      <c r="AR2010" s="29">
        <f>IFERROR(Table1[[#This Row],[NUM_T]]/(Table1[[#This Row],[NUM_T]]+Table1[[#This Row],[NUM_F]]),0)</f>
        <v>0.35314685314685312</v>
      </c>
      <c r="AS2010" s="29">
        <f>IFERROR(((LEN(Table1[[#This Row],[Predictors]])-LEN(SUBSTITUTE(Table1[[#This Row],[Predictors]],"_","")))/Table1[[#This Row],[NumPredictors]])-Table1[[#This Row],[P_se]],0)</f>
        <v>0</v>
      </c>
      <c r="AT2010" s="29">
        <f>IFERROR((LEN(Table1[[#This Row],[Predictors]])-LEN(SUBSTITUTE(Table1[[#This Row],[Predictors]],".","")))/Table1[[#This Row],[NumPredictors]],0)</f>
        <v>0</v>
      </c>
      <c r="AU201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0" s="29">
        <f>1-(Table1[[#This Row],[P_2gram]]+Table1[[#This Row],[P_order]]+Table1[[#This Row],[P_se]])</f>
        <v>1</v>
      </c>
    </row>
    <row r="2011" spans="1:48" x14ac:dyDescent="0.25">
      <c r="A2011" s="26">
        <v>16</v>
      </c>
      <c r="B2011" t="s">
        <v>645</v>
      </c>
      <c r="C2011" s="26" t="s">
        <v>942</v>
      </c>
      <c r="D2011" t="s">
        <v>1509</v>
      </c>
      <c r="E2011" s="26">
        <v>1143</v>
      </c>
      <c r="F20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11" s="26" t="s">
        <v>918</v>
      </c>
      <c r="H2011" s="27">
        <v>1</v>
      </c>
      <c r="I2011" s="28">
        <v>42875.713703703703</v>
      </c>
      <c r="J2011" s="26" t="s">
        <v>484</v>
      </c>
      <c r="K2011" s="26" t="s">
        <v>11</v>
      </c>
      <c r="L2011" t="str">
        <f>SUBSTITUTE(SUBSTITUTE(Table1[[#This Row],[PredictorSetsOrig]],"task","act"),"startend","se")</f>
        <v>act,2gram</v>
      </c>
      <c r="M2011" s="32" t="s">
        <v>22</v>
      </c>
      <c r="N2011" s="27">
        <v>10</v>
      </c>
      <c r="O2011" s="27">
        <f>IF(Table1[[#This Row],[Algorithm]]="None",0,IF(Table1[[#This Row],[NumPredictors]]&lt;=5,5,IF(Table1[[#This Row],[NumPredictors]]&lt;=10,10,IF(Table1[[#This Row],[NumPredictors]]&lt;=30,30,50))))</f>
        <v>10</v>
      </c>
      <c r="P2011" s="29">
        <v>0.66433566433566404</v>
      </c>
      <c r="Q2011" s="29">
        <v>0.68494749124854104</v>
      </c>
      <c r="R2011" s="27">
        <v>2.6899999999986899</v>
      </c>
      <c r="S2011" s="27">
        <v>1.64999999999964</v>
      </c>
      <c r="T2011" s="27">
        <v>2.9200000000000701</v>
      </c>
      <c r="U2011" s="27">
        <v>2.50670860077095</v>
      </c>
      <c r="V2011" s="17"/>
      <c r="W2011" s="22">
        <f>IFERROR(Table1[[#This Row],[MutualInformation]]/Table1[[#This Row],[MutualInformationPotential]],0)</f>
        <v>0</v>
      </c>
      <c r="X2011" s="27">
        <v>0.110934290776799</v>
      </c>
      <c r="Y2011" s="27"/>
      <c r="Z2011" s="27">
        <f>IFERROR(Table1[[#This Row],[MutualInformationVsOutcome]]/Table1[[#This Row],[MutualInformationVsOutcomePotential]],0)</f>
        <v>0</v>
      </c>
      <c r="AA2011" s="26">
        <v>13</v>
      </c>
      <c r="AB2011" s="26">
        <v>177</v>
      </c>
      <c r="AC2011" s="26">
        <v>8</v>
      </c>
      <c r="AD2011" s="26">
        <v>88</v>
      </c>
      <c r="AE2011" s="27" t="s">
        <v>931</v>
      </c>
      <c r="AF20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011" s="17" t="str">
        <f>RIGHT(Table1[[#This Row],[AlgorithmFunc]],LEN(Table1[[#This Row],[AlgorithmFunc]])-16)</f>
        <v>MRMREnsemble5</v>
      </c>
      <c r="AH2011" s="27">
        <f>Table1[[#This Row],['# CM TP]]+Table1[[#This Row],['# CM TN]]</f>
        <v>190</v>
      </c>
      <c r="AI2011" s="27">
        <f>Table1[[#This Row],['# CM FP]]+Table1[[#This Row],['# CM FN]]</f>
        <v>96</v>
      </c>
      <c r="AJ2011" s="27">
        <f>Table1[[#This Row],['# CM TP]]+Table1[[#This Row],['# CM FP]]</f>
        <v>21</v>
      </c>
      <c r="AK2011" s="27">
        <f>Table1[[#This Row],['# CM TN]]+Table1[[#This Row],['# CM FN]]</f>
        <v>265</v>
      </c>
      <c r="AL2011" s="27">
        <f>Table1[[#This Row],[GT_T]]+Table1[[#This Row],[GT_F]]</f>
        <v>286</v>
      </c>
      <c r="AM2011" s="27">
        <f>IFERROR((Table1[[#This Row],['# CM TP]]+Table1[[#This Row],['# CM TN]])/Table1[[#This Row],[GT_TOT]], 0)</f>
        <v>0.66433566433566438</v>
      </c>
      <c r="AN2011" s="27">
        <f>IFERROR(((Table1[[#This Row],[GT_T]]*Table1[[#This Row],[GT_ML_P]]/Table1[[#This Row],[GT_TOT]])+(Table1[[#This Row],[GT_F]]*Table1[[#This Row],[GT_ML_N]]/Table1[[#This Row],[GT_TOT]]))/Table1[[#This Row],[GT_TOT]],0)</f>
        <v>0.35979754511223039</v>
      </c>
      <c r="AO2011" s="27">
        <f>(Table1[[#This Row],[OBS_ACC]]-Table1[[#This Row],[EXP_ACC]])/(1-Table1[[#This Row],[EXP_ACC]])</f>
        <v>0.47569033342244976</v>
      </c>
      <c r="AP2011" s="27">
        <f>Table1[[#This Row],['# CM TP]]+Table1[[#This Row],['# CM FN]]</f>
        <v>101</v>
      </c>
      <c r="AQ2011" s="27">
        <f>Table1[[#This Row],['# CM TN]]+Table1[[#This Row],['# CM FP]]</f>
        <v>185</v>
      </c>
      <c r="AR2011" s="29">
        <f>IFERROR(Table1[[#This Row],[NUM_T]]/(Table1[[#This Row],[NUM_T]]+Table1[[#This Row],[NUM_F]]),0)</f>
        <v>0.35314685314685312</v>
      </c>
      <c r="AS2011" s="29">
        <f>IFERROR(((LEN(Table1[[#This Row],[Predictors]])-LEN(SUBSTITUTE(Table1[[#This Row],[Predictors]],"_","")))/Table1[[#This Row],[NumPredictors]])-Table1[[#This Row],[P_se]],0)</f>
        <v>0</v>
      </c>
      <c r="AT2011" s="29">
        <f>IFERROR((LEN(Table1[[#This Row],[Predictors]])-LEN(SUBSTITUTE(Table1[[#This Row],[Predictors]],".","")))/Table1[[#This Row],[NumPredictors]],0)</f>
        <v>0</v>
      </c>
      <c r="AU201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1" s="29">
        <f>1-(Table1[[#This Row],[P_2gram]]+Table1[[#This Row],[P_order]]+Table1[[#This Row],[P_se]])</f>
        <v>1</v>
      </c>
    </row>
    <row r="2012" spans="1:48" x14ac:dyDescent="0.25">
      <c r="A2012">
        <v>4</v>
      </c>
      <c r="B2012" t="s">
        <v>645</v>
      </c>
      <c r="C2012" t="s">
        <v>190</v>
      </c>
      <c r="D2012" t="s">
        <v>1510</v>
      </c>
      <c r="E2012">
        <v>40000</v>
      </c>
      <c r="F20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012" t="s">
        <v>1586</v>
      </c>
      <c r="H2012" s="3">
        <v>1</v>
      </c>
      <c r="I2012" s="1">
        <v>43126.793993055559</v>
      </c>
      <c r="J2012" t="s">
        <v>51</v>
      </c>
      <c r="K2012" t="s">
        <v>11</v>
      </c>
      <c r="L2012" t="str">
        <f>SUBSTITUTE(SUBSTITUTE(Table1[[#This Row],[PredictorSetsOrig]],"task","act"),"startend","se")</f>
        <v>act,se,order</v>
      </c>
      <c r="M2012" s="32" t="s">
        <v>18</v>
      </c>
      <c r="N2012" s="3">
        <v>10</v>
      </c>
      <c r="O2012" s="3">
        <f>IF(Table1[[#This Row],[Algorithm]]="None",0,IF(Table1[[#This Row],[NumPredictors]]&lt;=5,5,IF(Table1[[#This Row],[NumPredictors]]&lt;=10,10,IF(Table1[[#This Row],[NumPredictors]]&lt;=30,30,50))))</f>
        <v>10</v>
      </c>
      <c r="P2012" s="2">
        <v>0.81869999999999998</v>
      </c>
      <c r="Q2012" s="2">
        <v>0.82189999999999996</v>
      </c>
      <c r="R2012">
        <v>40.209999999991901</v>
      </c>
      <c r="S2012">
        <v>34.110000000000603</v>
      </c>
      <c r="T2012">
        <v>6.8200000000069796</v>
      </c>
      <c r="U2012" s="3">
        <v>1.2948782331040201</v>
      </c>
      <c r="V2012" s="17"/>
      <c r="W2012" s="22">
        <f>IFERROR(Table1[[#This Row],[MutualInformation]]/Table1[[#This Row],[MutualInformationPotential]],0)</f>
        <v>0</v>
      </c>
      <c r="X2012" s="3">
        <v>7.1657678966534605E-2</v>
      </c>
      <c r="Y2012" s="3"/>
      <c r="Z2012" s="3">
        <f>IFERROR(Table1[[#This Row],[MutualInformationVsOutcome]]/Table1[[#This Row],[MutualInformationVsOutcomePotential]],0)</f>
        <v>0</v>
      </c>
      <c r="AA2012">
        <v>587</v>
      </c>
      <c r="AB2012">
        <v>7600</v>
      </c>
      <c r="AC2012">
        <v>338</v>
      </c>
      <c r="AD2012">
        <v>1475</v>
      </c>
      <c r="AE2012" s="3" t="s">
        <v>391</v>
      </c>
      <c r="AF201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012" s="17" t="str">
        <f>RIGHT(Table1[[#This Row],[AlgorithmFunc]],LEN(Table1[[#This Row],[AlgorithmFunc]])-16)</f>
        <v>ClusterImportance</v>
      </c>
      <c r="AH2012" s="3">
        <f>Table1[[#This Row],['# CM TP]]+Table1[[#This Row],['# CM TN]]</f>
        <v>8187</v>
      </c>
      <c r="AI2012" s="3">
        <f>Table1[[#This Row],['# CM FP]]+Table1[[#This Row],['# CM FN]]</f>
        <v>1813</v>
      </c>
      <c r="AJ2012" s="3">
        <f>Table1[[#This Row],['# CM TP]]+Table1[[#This Row],['# CM FP]]</f>
        <v>925</v>
      </c>
      <c r="AK2012" s="3">
        <f>Table1[[#This Row],['# CM TN]]+Table1[[#This Row],['# CM FN]]</f>
        <v>9075</v>
      </c>
      <c r="AL2012" s="3">
        <f>Table1[[#This Row],[GT_T]]+Table1[[#This Row],[GT_F]]</f>
        <v>10000</v>
      </c>
      <c r="AM2012" s="3">
        <f>IFERROR((Table1[[#This Row],['# CM TP]]+Table1[[#This Row],['# CM TN]])/Table1[[#This Row],[GT_TOT]], 0)</f>
        <v>0.81869999999999998</v>
      </c>
      <c r="AN2012" s="3">
        <f>IFERROR(((Table1[[#This Row],[GT_T]]*Table1[[#This Row],[GT_ML_P]]/Table1[[#This Row],[GT_TOT]])+(Table1[[#This Row],[GT_F]]*Table1[[#This Row],[GT_ML_N]]/Table1[[#This Row],[GT_TOT]]))/Table1[[#This Row],[GT_TOT]],0)</f>
        <v>0.24025949999999999</v>
      </c>
      <c r="AO2012" s="3">
        <f>(Table1[[#This Row],[OBS_ACC]]-Table1[[#This Row],[EXP_ACC]])/(1-Table1[[#This Row],[EXP_ACC]])</f>
        <v>0.76136588743130051</v>
      </c>
      <c r="AP2012" s="3">
        <f>Table1[[#This Row],['# CM TP]]+Table1[[#This Row],['# CM FN]]</f>
        <v>2062</v>
      </c>
      <c r="AQ2012" s="3">
        <f>Table1[[#This Row],['# CM TN]]+Table1[[#This Row],['# CM FP]]</f>
        <v>7938</v>
      </c>
      <c r="AR2012" s="2">
        <f>IFERROR(Table1[[#This Row],[NUM_T]]/(Table1[[#This Row],[NUM_T]]+Table1[[#This Row],[NUM_F]]),0)</f>
        <v>0.20619999999999999</v>
      </c>
      <c r="AS2012" s="2">
        <f>IFERROR(((LEN(Table1[[#This Row],[Predictors]])-LEN(SUBSTITUTE(Table1[[#This Row],[Predictors]],"_","")))/Table1[[#This Row],[NumPredictors]])-Table1[[#This Row],[P_se]],0)</f>
        <v>0</v>
      </c>
      <c r="AT2012" s="2">
        <f>IFERROR((LEN(Table1[[#This Row],[Predictors]])-LEN(SUBSTITUTE(Table1[[#This Row],[Predictors]],".","")))/Table1[[#This Row],[NumPredictors]],0)</f>
        <v>1</v>
      </c>
      <c r="AU20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2" s="2">
        <f>1-(Table1[[#This Row],[P_2gram]]+Table1[[#This Row],[P_order]]+Table1[[#This Row],[P_se]])</f>
        <v>0</v>
      </c>
    </row>
    <row r="2013" spans="1:48" x14ac:dyDescent="0.25">
      <c r="A2013">
        <v>2</v>
      </c>
      <c r="B2013" t="s">
        <v>645</v>
      </c>
      <c r="C2013" t="s">
        <v>942</v>
      </c>
      <c r="D2013" t="s">
        <v>1509</v>
      </c>
      <c r="E2013">
        <v>1143</v>
      </c>
      <c r="F20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13" t="s">
        <v>1534</v>
      </c>
      <c r="H2013" s="3">
        <v>1</v>
      </c>
      <c r="I2013" s="1">
        <v>43124.794664351852</v>
      </c>
      <c r="J2013" t="s">
        <v>484</v>
      </c>
      <c r="K2013" t="s">
        <v>11</v>
      </c>
      <c r="L2013" t="str">
        <f>SUBSTITUTE(SUBSTITUTE(Table1[[#This Row],[PredictorSetsOrig]],"task","act"),"startend","se")</f>
        <v>act,se,2gram</v>
      </c>
      <c r="M2013" s="32" t="s">
        <v>16</v>
      </c>
      <c r="N2013" s="3">
        <v>10</v>
      </c>
      <c r="O2013" s="3">
        <f>IF(Table1[[#This Row],[Algorithm]]="None",0,IF(Table1[[#This Row],[NumPredictors]]&lt;=5,5,IF(Table1[[#This Row],[NumPredictors]]&lt;=10,10,IF(Table1[[#This Row],[NumPredictors]]&lt;=30,30,50))))</f>
        <v>10</v>
      </c>
      <c r="P2013" s="2">
        <v>0.66433566433566404</v>
      </c>
      <c r="Q2013" s="2">
        <v>0.68494749124854104</v>
      </c>
      <c r="R2013">
        <v>2.8599999999999</v>
      </c>
      <c r="S2013">
        <v>1.6400000000001</v>
      </c>
      <c r="T2013">
        <v>2.8599999999999</v>
      </c>
      <c r="U2013" s="3">
        <v>2.50670860077095</v>
      </c>
      <c r="V2013" s="17"/>
      <c r="W2013" s="22">
        <f>IFERROR(Table1[[#This Row],[MutualInformation]]/Table1[[#This Row],[MutualInformationPotential]],0)</f>
        <v>0</v>
      </c>
      <c r="X2013" s="3">
        <v>0.110934290776799</v>
      </c>
      <c r="Y2013" s="3"/>
      <c r="Z2013" s="3">
        <f>IFERROR(Table1[[#This Row],[MutualInformationVsOutcome]]/Table1[[#This Row],[MutualInformationVsOutcomePotential]],0)</f>
        <v>0</v>
      </c>
      <c r="AA2013">
        <v>13</v>
      </c>
      <c r="AB2013">
        <v>177</v>
      </c>
      <c r="AC2013">
        <v>8</v>
      </c>
      <c r="AD2013">
        <v>88</v>
      </c>
      <c r="AE2013" s="3" t="s">
        <v>931</v>
      </c>
      <c r="AF201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013" s="17" t="str">
        <f>RIGHT(Table1[[#This Row],[AlgorithmFunc]],LEN(Table1[[#This Row],[AlgorithmFunc]])-16)</f>
        <v>MRMREnsemble5</v>
      </c>
      <c r="AH2013" s="3">
        <f>Table1[[#This Row],['# CM TP]]+Table1[[#This Row],['# CM TN]]</f>
        <v>190</v>
      </c>
      <c r="AI2013" s="3">
        <f>Table1[[#This Row],['# CM FP]]+Table1[[#This Row],['# CM FN]]</f>
        <v>96</v>
      </c>
      <c r="AJ2013" s="3">
        <f>Table1[[#This Row],['# CM TP]]+Table1[[#This Row],['# CM FP]]</f>
        <v>21</v>
      </c>
      <c r="AK2013" s="3">
        <f>Table1[[#This Row],['# CM TN]]+Table1[[#This Row],['# CM FN]]</f>
        <v>265</v>
      </c>
      <c r="AL2013" s="3">
        <f>Table1[[#This Row],[GT_T]]+Table1[[#This Row],[GT_F]]</f>
        <v>286</v>
      </c>
      <c r="AM2013" s="3">
        <f>IFERROR((Table1[[#This Row],['# CM TP]]+Table1[[#This Row],['# CM TN]])/Table1[[#This Row],[GT_TOT]], 0)</f>
        <v>0.66433566433566438</v>
      </c>
      <c r="AN2013" s="3">
        <f>IFERROR(((Table1[[#This Row],[GT_T]]*Table1[[#This Row],[GT_ML_P]]/Table1[[#This Row],[GT_TOT]])+(Table1[[#This Row],[GT_F]]*Table1[[#This Row],[GT_ML_N]]/Table1[[#This Row],[GT_TOT]]))/Table1[[#This Row],[GT_TOT]],0)</f>
        <v>0.35979754511223039</v>
      </c>
      <c r="AO2013" s="3">
        <f>(Table1[[#This Row],[OBS_ACC]]-Table1[[#This Row],[EXP_ACC]])/(1-Table1[[#This Row],[EXP_ACC]])</f>
        <v>0.47569033342244976</v>
      </c>
      <c r="AP2013" s="3">
        <f>Table1[[#This Row],['# CM TP]]+Table1[[#This Row],['# CM FN]]</f>
        <v>101</v>
      </c>
      <c r="AQ2013" s="3">
        <f>Table1[[#This Row],['# CM TN]]+Table1[[#This Row],['# CM FP]]</f>
        <v>185</v>
      </c>
      <c r="AR2013" s="2">
        <f>IFERROR(Table1[[#This Row],[NUM_T]]/(Table1[[#This Row],[NUM_T]]+Table1[[#This Row],[NUM_F]]),0)</f>
        <v>0.35314685314685312</v>
      </c>
      <c r="AS2013" s="2">
        <f>IFERROR(((LEN(Table1[[#This Row],[Predictors]])-LEN(SUBSTITUTE(Table1[[#This Row],[Predictors]],"_","")))/Table1[[#This Row],[NumPredictors]])-Table1[[#This Row],[P_se]],0)</f>
        <v>0</v>
      </c>
      <c r="AT2013" s="2">
        <f>IFERROR((LEN(Table1[[#This Row],[Predictors]])-LEN(SUBSTITUTE(Table1[[#This Row],[Predictors]],".","")))/Table1[[#This Row],[NumPredictors]],0)</f>
        <v>0</v>
      </c>
      <c r="AU20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3" s="2">
        <f>1-(Table1[[#This Row],[P_2gram]]+Table1[[#This Row],[P_order]]+Table1[[#This Row],[P_se]])</f>
        <v>1</v>
      </c>
    </row>
    <row r="2014" spans="1:48" x14ac:dyDescent="0.25">
      <c r="A2014">
        <v>63</v>
      </c>
      <c r="B2014" t="s">
        <v>645</v>
      </c>
      <c r="C2014" t="s">
        <v>190</v>
      </c>
      <c r="D2014" s="26" t="s">
        <v>1510</v>
      </c>
      <c r="E2014">
        <v>4000</v>
      </c>
      <c r="F20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014" t="s">
        <v>681</v>
      </c>
      <c r="H2014" s="3">
        <v>1</v>
      </c>
      <c r="I2014" s="1">
        <v>42795.469918981478</v>
      </c>
      <c r="J2014" s="3" t="s">
        <v>51</v>
      </c>
      <c r="K2014" s="1" t="s">
        <v>11</v>
      </c>
      <c r="L2014" t="str">
        <f>SUBSTITUTE(SUBSTITUTE(Table1[[#This Row],[PredictorSetsOrig]],"task","act"),"startend","se")</f>
        <v>act,order</v>
      </c>
      <c r="M2014" s="15" t="s">
        <v>26</v>
      </c>
      <c r="N2014" s="3">
        <v>5</v>
      </c>
      <c r="O2014" s="3">
        <f>IF(Table1[[#This Row],[Algorithm]]="None",0,IF(Table1[[#This Row],[NumPredictors]]&lt;=5,5,IF(Table1[[#This Row],[NumPredictors]]&lt;=10,10,IF(Table1[[#This Row],[NumPredictors]]&lt;=30,30,50))))</f>
        <v>5</v>
      </c>
      <c r="P2014" s="2">
        <v>0.67300000000000004</v>
      </c>
      <c r="Q2014" s="2">
        <v>0.66700000000000004</v>
      </c>
      <c r="R2014">
        <v>4.9700000000011597</v>
      </c>
      <c r="S2014">
        <v>3.3600000000005799</v>
      </c>
      <c r="T2014">
        <v>0.80999999999949102</v>
      </c>
      <c r="U2014" s="3">
        <v>0.86816843331007598</v>
      </c>
      <c r="V2014" s="18">
        <v>7.28892414629368</v>
      </c>
      <c r="W2014" s="23">
        <f>IFERROR(Table1[[#This Row],[MutualInformation]]/Table1[[#This Row],[MutualInformationPotential]],0)</f>
        <v>0.11910789794012713</v>
      </c>
      <c r="X2014" s="3">
        <v>4.6760865549720698E-2</v>
      </c>
      <c r="Y2014" s="3">
        <v>0.62004340356102405</v>
      </c>
      <c r="Z2014" s="3">
        <f>IFERROR(Table1[[#This Row],[MutualInformationVsOutcome]]/Table1[[#This Row],[MutualInformationVsOutcomePotential]],0)</f>
        <v>7.5415471370495021E-2</v>
      </c>
      <c r="AA2014">
        <v>43</v>
      </c>
      <c r="AB2014">
        <v>630</v>
      </c>
      <c r="AC2014">
        <v>6</v>
      </c>
      <c r="AD2014">
        <v>321</v>
      </c>
      <c r="AE2014" s="3" t="s">
        <v>272</v>
      </c>
      <c r="AF20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014" s="18" t="str">
        <f>RIGHT(Table1[[#This Row],[AlgorithmFunc]],LEN(Table1[[#This Row],[AlgorithmFunc]])-16)</f>
        <v>ClusterImportance</v>
      </c>
      <c r="AH2014" s="3">
        <f>Table1[[#This Row],['# CM TP]]+Table1[[#This Row],['# CM TN]]</f>
        <v>673</v>
      </c>
      <c r="AI2014" s="3">
        <f>Table1[[#This Row],['# CM FP]]+Table1[[#This Row],['# CM FN]]</f>
        <v>327</v>
      </c>
      <c r="AJ2014" s="3">
        <f>Table1[[#This Row],['# CM TP]]+Table1[[#This Row],['# CM FP]]</f>
        <v>49</v>
      </c>
      <c r="AK2014" s="3">
        <f>Table1[[#This Row],['# CM TN]]+Table1[[#This Row],['# CM FN]]</f>
        <v>951</v>
      </c>
      <c r="AL2014" s="3">
        <f>Table1[[#This Row],[GT_T]]+Table1[[#This Row],[GT_F]]</f>
        <v>1000</v>
      </c>
      <c r="AM2014" s="3">
        <f>IFERROR((Table1[[#This Row],['# CM TP]]+Table1[[#This Row],['# CM TN]])/Table1[[#This Row],[GT_TOT]], 0)</f>
        <v>0.67300000000000004</v>
      </c>
      <c r="AN2014" s="3">
        <f>IFERROR(((Table1[[#This Row],[GT_T]]*Table1[[#This Row],[GT_ML_P]]/Table1[[#This Row],[GT_TOT]])+(Table1[[#This Row],[GT_F]]*Table1[[#This Row],[GT_ML_N]]/Table1[[#This Row],[GT_TOT]]))/Table1[[#This Row],[GT_TOT]],0)</f>
        <v>0.34395399999999993</v>
      </c>
      <c r="AO2014" s="3">
        <f>(Table1[[#This Row],[OBS_ACC]]-Table1[[#This Row],[EXP_ACC]])/(1-Table1[[#This Row],[EXP_ACC]])</f>
        <v>0.5015593418754174</v>
      </c>
      <c r="AP2014" s="3">
        <f>Table1[[#This Row],['# CM TP]]+Table1[[#This Row],['# CM FN]]</f>
        <v>364</v>
      </c>
      <c r="AQ2014" s="3">
        <f>Table1[[#This Row],['# CM TN]]+Table1[[#This Row],['# CM FP]]</f>
        <v>636</v>
      </c>
      <c r="AR2014" s="2">
        <f>IFERROR(Table1[[#This Row],[NUM_T]]/(Table1[[#This Row],[NUM_T]]+Table1[[#This Row],[NUM_F]]),0)</f>
        <v>0.36399999999999999</v>
      </c>
      <c r="AS2014" s="2">
        <f>IFERROR(((LEN(Table1[[#This Row],[Predictors]])-LEN(SUBSTITUTE(Table1[[#This Row],[Predictors]],"_","")))/Table1[[#This Row],[NumPredictors]])-Table1[[#This Row],[P_se]],0)</f>
        <v>0</v>
      </c>
      <c r="AT2014" s="2">
        <f>IFERROR((LEN(Table1[[#This Row],[Predictors]])-LEN(SUBSTITUTE(Table1[[#This Row],[Predictors]],".","")))/Table1[[#This Row],[NumPredictors]],0)</f>
        <v>0.8</v>
      </c>
      <c r="AU20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4" s="2">
        <f>1-(Table1[[#This Row],[P_2gram]]+Table1[[#This Row],[P_order]]+Table1[[#This Row],[P_se]])</f>
        <v>0.19999999999999996</v>
      </c>
    </row>
    <row r="2015" spans="1:48" x14ac:dyDescent="0.25">
      <c r="A2015">
        <v>89</v>
      </c>
      <c r="B2015" t="s">
        <v>645</v>
      </c>
      <c r="C2015" t="s">
        <v>190</v>
      </c>
      <c r="D2015" s="26" t="s">
        <v>1510</v>
      </c>
      <c r="E2015">
        <v>4000</v>
      </c>
      <c r="F20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015" t="s">
        <v>681</v>
      </c>
      <c r="H2015" s="3">
        <v>1</v>
      </c>
      <c r="I2015" s="1">
        <v>42795.600636574076</v>
      </c>
      <c r="J2015" s="3" t="s">
        <v>159</v>
      </c>
      <c r="K2015" s="1" t="s">
        <v>11</v>
      </c>
      <c r="L2015" t="str">
        <f>SUBSTITUTE(SUBSTITUTE(Table1[[#This Row],[PredictorSetsOrig]],"task","act"),"startend","se")</f>
        <v>act</v>
      </c>
      <c r="M2015" s="14" t="s">
        <v>12</v>
      </c>
      <c r="N2015" s="3">
        <v>5</v>
      </c>
      <c r="O2015" s="3">
        <f>IF(Table1[[#This Row],[Algorithm]]="None",0,IF(Table1[[#This Row],[NumPredictors]]&lt;=5,5,IF(Table1[[#This Row],[NumPredictors]]&lt;=10,10,IF(Table1[[#This Row],[NumPredictors]]&lt;=30,30,50))))</f>
        <v>5</v>
      </c>
      <c r="P2015" s="2">
        <v>0.67300000000000004</v>
      </c>
      <c r="Q2015" s="2">
        <v>0.708666666666667</v>
      </c>
      <c r="R2015">
        <v>2.3300000000017498</v>
      </c>
      <c r="S2015">
        <v>3.1899999999986899</v>
      </c>
      <c r="T2015">
        <v>6.9999999999709003E-2</v>
      </c>
      <c r="U2015" s="3">
        <v>1.03589848864087</v>
      </c>
      <c r="V2015" s="17">
        <v>6.6527099250221697</v>
      </c>
      <c r="W2015" s="22">
        <f>IFERROR(Table1[[#This Row],[MutualInformation]]/Table1[[#This Row],[MutualInformationPotential]],0)</f>
        <v>0.1557107555140273</v>
      </c>
      <c r="X2015" s="3">
        <v>7.4191783250565593E-2</v>
      </c>
      <c r="Y2015" s="3">
        <v>0.58010195672617004</v>
      </c>
      <c r="Z2015" s="3">
        <f>IFERROR(Table1[[#This Row],[MutualInformationVsOutcome]]/Table1[[#This Row],[MutualInformationVsOutcomePotential]],0)</f>
        <v>0.12789438544436235</v>
      </c>
      <c r="AA2015">
        <v>47</v>
      </c>
      <c r="AB2015">
        <v>626</v>
      </c>
      <c r="AC2015">
        <v>10</v>
      </c>
      <c r="AD2015">
        <v>317</v>
      </c>
      <c r="AE2015" s="3" t="s">
        <v>254</v>
      </c>
      <c r="AF20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015" s="17" t="str">
        <f>RIGHT(Table1[[#This Row],[AlgorithmFunc]],LEN(Table1[[#This Row],[AlgorithmFunc]])-16)</f>
        <v>LASSORepeated</v>
      </c>
      <c r="AH2015" s="3">
        <f>Table1[[#This Row],['# CM TP]]+Table1[[#This Row],['# CM TN]]</f>
        <v>673</v>
      </c>
      <c r="AI2015" s="3">
        <f>Table1[[#This Row],['# CM FP]]+Table1[[#This Row],['# CM FN]]</f>
        <v>327</v>
      </c>
      <c r="AJ2015" s="3">
        <f>Table1[[#This Row],['# CM TP]]+Table1[[#This Row],['# CM FP]]</f>
        <v>57</v>
      </c>
      <c r="AK2015" s="3">
        <f>Table1[[#This Row],['# CM TN]]+Table1[[#This Row],['# CM FN]]</f>
        <v>943</v>
      </c>
      <c r="AL2015" s="3">
        <f>Table1[[#This Row],[GT_T]]+Table1[[#This Row],[GT_F]]</f>
        <v>1000</v>
      </c>
      <c r="AM2015" s="3">
        <f>IFERROR((Table1[[#This Row],['# CM TP]]+Table1[[#This Row],['# CM TN]])/Table1[[#This Row],[GT_TOT]], 0)</f>
        <v>0.67300000000000004</v>
      </c>
      <c r="AN2015" s="3">
        <f>IFERROR(((Table1[[#This Row],[GT_T]]*Table1[[#This Row],[GT_ML_P]]/Table1[[#This Row],[GT_TOT]])+(Table1[[#This Row],[GT_F]]*Table1[[#This Row],[GT_ML_N]]/Table1[[#This Row],[GT_TOT]]))/Table1[[#This Row],[GT_TOT]],0)</f>
        <v>0.34672199999999997</v>
      </c>
      <c r="AO2015" s="3">
        <f>(Table1[[#This Row],[OBS_ACC]]-Table1[[#This Row],[EXP_ACC]])/(1-Table1[[#This Row],[EXP_ACC]])</f>
        <v>0.49944740217793965</v>
      </c>
      <c r="AP2015" s="3">
        <f>Table1[[#This Row],['# CM TP]]+Table1[[#This Row],['# CM FN]]</f>
        <v>364</v>
      </c>
      <c r="AQ2015" s="3">
        <f>Table1[[#This Row],['# CM TN]]+Table1[[#This Row],['# CM FP]]</f>
        <v>636</v>
      </c>
      <c r="AR2015" s="2">
        <f>IFERROR(Table1[[#This Row],[NUM_T]]/(Table1[[#This Row],[NUM_T]]+Table1[[#This Row],[NUM_F]]),0)</f>
        <v>0.36399999999999999</v>
      </c>
      <c r="AS2015" s="2">
        <f>IFERROR(((LEN(Table1[[#This Row],[Predictors]])-LEN(SUBSTITUTE(Table1[[#This Row],[Predictors]],"_","")))/Table1[[#This Row],[NumPredictors]])-Table1[[#This Row],[P_se]],0)</f>
        <v>0</v>
      </c>
      <c r="AT2015" s="2">
        <f>IFERROR((LEN(Table1[[#This Row],[Predictors]])-LEN(SUBSTITUTE(Table1[[#This Row],[Predictors]],".","")))/Table1[[#This Row],[NumPredictors]],0)</f>
        <v>0</v>
      </c>
      <c r="AU20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5" s="2">
        <f>1-(Table1[[#This Row],[P_2gram]]+Table1[[#This Row],[P_order]]+Table1[[#This Row],[P_se]])</f>
        <v>1</v>
      </c>
    </row>
    <row r="2016" spans="1:48" x14ac:dyDescent="0.25">
      <c r="A2016">
        <v>90</v>
      </c>
      <c r="B2016" t="s">
        <v>645</v>
      </c>
      <c r="C2016" t="s">
        <v>190</v>
      </c>
      <c r="D2016" s="26" t="s">
        <v>1510</v>
      </c>
      <c r="E2016">
        <v>4000</v>
      </c>
      <c r="F20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016" t="s">
        <v>681</v>
      </c>
      <c r="H2016" s="3">
        <v>1</v>
      </c>
      <c r="I2016" s="1">
        <v>42795.600706018522</v>
      </c>
      <c r="J2016" s="3" t="s">
        <v>159</v>
      </c>
      <c r="K2016" s="1" t="s">
        <v>11</v>
      </c>
      <c r="L2016" t="str">
        <f>SUBSTITUTE(SUBSTITUTE(Table1[[#This Row],[PredictorSetsOrig]],"task","act"),"startend","se")</f>
        <v>act,se</v>
      </c>
      <c r="M2016" s="14" t="s">
        <v>14</v>
      </c>
      <c r="N2016" s="3">
        <v>5</v>
      </c>
      <c r="O2016" s="3">
        <f>IF(Table1[[#This Row],[Algorithm]]="None",0,IF(Table1[[#This Row],[NumPredictors]]&lt;=5,5,IF(Table1[[#This Row],[NumPredictors]]&lt;=10,10,IF(Table1[[#This Row],[NumPredictors]]&lt;=30,30,50))))</f>
        <v>5</v>
      </c>
      <c r="P2016" s="2">
        <v>0.67300000000000004</v>
      </c>
      <c r="Q2016" s="2">
        <v>0.708666666666667</v>
      </c>
      <c r="R2016">
        <v>2.0099999999984002</v>
      </c>
      <c r="S2016">
        <v>3.0699999999997098</v>
      </c>
      <c r="T2016">
        <v>0.100000000002183</v>
      </c>
      <c r="U2016" s="3">
        <v>1.03589848864087</v>
      </c>
      <c r="V2016" s="17">
        <v>6.9605890807084903</v>
      </c>
      <c r="W2016" s="22">
        <f>IFERROR(Table1[[#This Row],[MutualInformation]]/Table1[[#This Row],[MutualInformationPotential]],0)</f>
        <v>0.14882339362797581</v>
      </c>
      <c r="X2016" s="3">
        <v>7.4191783250565593E-2</v>
      </c>
      <c r="Y2016" s="3">
        <v>0.59421769618333597</v>
      </c>
      <c r="Z2016" s="3">
        <f>IFERROR(Table1[[#This Row],[MutualInformationVsOutcome]]/Table1[[#This Row],[MutualInformationVsOutcomePotential]],0)</f>
        <v>0.12485623320729067</v>
      </c>
      <c r="AA2016">
        <v>47</v>
      </c>
      <c r="AB2016">
        <v>626</v>
      </c>
      <c r="AC2016">
        <v>10</v>
      </c>
      <c r="AD2016">
        <v>317</v>
      </c>
      <c r="AE2016" s="3" t="s">
        <v>254</v>
      </c>
      <c r="AF20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016" s="17" t="str">
        <f>RIGHT(Table1[[#This Row],[AlgorithmFunc]],LEN(Table1[[#This Row],[AlgorithmFunc]])-16)</f>
        <v>LASSORepeated</v>
      </c>
      <c r="AH2016" s="3">
        <f>Table1[[#This Row],['# CM TP]]+Table1[[#This Row],['# CM TN]]</f>
        <v>673</v>
      </c>
      <c r="AI2016" s="3">
        <f>Table1[[#This Row],['# CM FP]]+Table1[[#This Row],['# CM FN]]</f>
        <v>327</v>
      </c>
      <c r="AJ2016" s="3">
        <f>Table1[[#This Row],['# CM TP]]+Table1[[#This Row],['# CM FP]]</f>
        <v>57</v>
      </c>
      <c r="AK2016" s="3">
        <f>Table1[[#This Row],['# CM TN]]+Table1[[#This Row],['# CM FN]]</f>
        <v>943</v>
      </c>
      <c r="AL2016" s="3">
        <f>Table1[[#This Row],[GT_T]]+Table1[[#This Row],[GT_F]]</f>
        <v>1000</v>
      </c>
      <c r="AM2016" s="3">
        <f>IFERROR((Table1[[#This Row],['# CM TP]]+Table1[[#This Row],['# CM TN]])/Table1[[#This Row],[GT_TOT]], 0)</f>
        <v>0.67300000000000004</v>
      </c>
      <c r="AN2016" s="3">
        <f>IFERROR(((Table1[[#This Row],[GT_T]]*Table1[[#This Row],[GT_ML_P]]/Table1[[#This Row],[GT_TOT]])+(Table1[[#This Row],[GT_F]]*Table1[[#This Row],[GT_ML_N]]/Table1[[#This Row],[GT_TOT]]))/Table1[[#This Row],[GT_TOT]],0)</f>
        <v>0.34672199999999997</v>
      </c>
      <c r="AO2016" s="3">
        <f>(Table1[[#This Row],[OBS_ACC]]-Table1[[#This Row],[EXP_ACC]])/(1-Table1[[#This Row],[EXP_ACC]])</f>
        <v>0.49944740217793965</v>
      </c>
      <c r="AP2016" s="3">
        <f>Table1[[#This Row],['# CM TP]]+Table1[[#This Row],['# CM FN]]</f>
        <v>364</v>
      </c>
      <c r="AQ2016" s="3">
        <f>Table1[[#This Row],['# CM TN]]+Table1[[#This Row],['# CM FP]]</f>
        <v>636</v>
      </c>
      <c r="AR2016" s="2">
        <f>IFERROR(Table1[[#This Row],[NUM_T]]/(Table1[[#This Row],[NUM_T]]+Table1[[#This Row],[NUM_F]]),0)</f>
        <v>0.36399999999999999</v>
      </c>
      <c r="AS2016" s="2">
        <f>IFERROR(((LEN(Table1[[#This Row],[Predictors]])-LEN(SUBSTITUTE(Table1[[#This Row],[Predictors]],"_","")))/Table1[[#This Row],[NumPredictors]])-Table1[[#This Row],[P_se]],0)</f>
        <v>0</v>
      </c>
      <c r="AT2016" s="2">
        <f>IFERROR((LEN(Table1[[#This Row],[Predictors]])-LEN(SUBSTITUTE(Table1[[#This Row],[Predictors]],".","")))/Table1[[#This Row],[NumPredictors]],0)</f>
        <v>0</v>
      </c>
      <c r="AU20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6" s="2">
        <f>1-(Table1[[#This Row],[P_2gram]]+Table1[[#This Row],[P_order]]+Table1[[#This Row],[P_se]])</f>
        <v>1</v>
      </c>
    </row>
    <row r="2017" spans="1:48" x14ac:dyDescent="0.25">
      <c r="A2017" s="26"/>
      <c r="B2017" s="26" t="s">
        <v>645</v>
      </c>
      <c r="C2017" s="26" t="s">
        <v>190</v>
      </c>
      <c r="D2017" s="26" t="s">
        <v>1510</v>
      </c>
      <c r="E2017" s="26">
        <v>40000</v>
      </c>
      <c r="F20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17" s="26"/>
      <c r="H2017" s="27"/>
      <c r="I2017" s="26"/>
      <c r="J2017" s="26" t="s">
        <v>883</v>
      </c>
      <c r="K2017" s="26"/>
      <c r="L2017" t="str">
        <f>SUBSTITUTE(SUBSTITUTE(Table1[[#This Row],[PredictorSetsOrig]],"task","act"),"startend","se")</f>
        <v>2gram</v>
      </c>
      <c r="M2017" s="14" t="s">
        <v>434</v>
      </c>
      <c r="N2017" s="27">
        <v>0</v>
      </c>
      <c r="O2017" s="27">
        <v>-1</v>
      </c>
      <c r="P2017" s="29">
        <f>Table1[[#This Row],[T_Percentage]]*Table1[[#This Row],[T_Percentage]]+(1-Table1[[#This Row],[T_Percentage]])*(1-Table1[[#This Row],[T_Percentage]])</f>
        <v>0.6726368800000001</v>
      </c>
      <c r="Q2017" s="29">
        <f>Table1[[#This Row],[T_Percentage]]*Table1[[#This Row],[T_Percentage]]+(1-Table1[[#This Row],[T_Percentage]])*(1-Table1[[#This Row],[T_Percentage]])</f>
        <v>0.6726368800000001</v>
      </c>
      <c r="R2017" s="27"/>
      <c r="S2017" s="27"/>
      <c r="T2017" s="27"/>
      <c r="U2017" s="27"/>
      <c r="V2017" s="17">
        <v>8.2937834738371006</v>
      </c>
      <c r="W2017" s="22">
        <f>IFERROR(Table1[[#This Row],[MutualInformation]]/Table1[[#This Row],[MutualInformationPotential]],0)</f>
        <v>0</v>
      </c>
      <c r="X2017" s="27"/>
      <c r="Y2017" s="3">
        <v>0.445241081265216</v>
      </c>
      <c r="Z2017" s="27">
        <f>IFERROR(Table1[[#This Row],[MutualInformationVsOutcome]]/Table1[[#This Row],[MutualInformationVsOutcomePotential]],0)</f>
        <v>0</v>
      </c>
      <c r="AA2017" s="26"/>
      <c r="AB2017" s="26"/>
      <c r="AC2017" s="26"/>
      <c r="AD2017" s="26"/>
      <c r="AE2017" s="27"/>
      <c r="AF201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17" s="17" t="str">
        <f>RIGHT(Table1[[#This Row],[AlgorithmFunc]],LEN(Table1[[#This Row],[AlgorithmFunc]])-16)</f>
        <v>Minimum</v>
      </c>
      <c r="AH2017" s="27">
        <f>Table1[[#This Row],['# CM TP]]+Table1[[#This Row],['# CM TN]]</f>
        <v>0</v>
      </c>
      <c r="AI2017" s="27">
        <f>Table1[[#This Row],['# CM FP]]+Table1[[#This Row],['# CM FN]]</f>
        <v>0</v>
      </c>
      <c r="AJ2017" s="27">
        <f>Table1[[#This Row],['# CM TP]]+Table1[[#This Row],['# CM FP]]</f>
        <v>0</v>
      </c>
      <c r="AK2017" s="27">
        <f>Table1[[#This Row],['# CM TN]]+Table1[[#This Row],['# CM FN]]</f>
        <v>0</v>
      </c>
      <c r="AL2017" s="27">
        <f>Table1[[#This Row],[GT_T]]+Table1[[#This Row],[GT_F]]</f>
        <v>0</v>
      </c>
      <c r="AM2017" s="27">
        <f>IFERROR((Table1[[#This Row],['# CM TP]]+Table1[[#This Row],['# CM TN]])/Table1[[#This Row],[GT_TOT]], 0)</f>
        <v>0</v>
      </c>
      <c r="AN2017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17" s="27">
        <f>(Table1[[#This Row],[OBS_ACC]]-Table1[[#This Row],[EXP_ACC]])/(1-Table1[[#This Row],[EXP_ACC]])</f>
        <v>0</v>
      </c>
      <c r="AP2017" s="27">
        <v>2062</v>
      </c>
      <c r="AQ2017" s="27">
        <v>7938</v>
      </c>
      <c r="AR2017" s="29">
        <f>IFERROR(Table1[[#This Row],[NUM_T]]/(Table1[[#This Row],[NUM_T]]+Table1[[#This Row],[NUM_F]]),0)</f>
        <v>0.20619999999999999</v>
      </c>
      <c r="AS2017" s="29">
        <f>IFERROR(((LEN(Table1[[#This Row],[Predictors]])-LEN(SUBSTITUTE(Table1[[#This Row],[Predictors]],"_","")))/Table1[[#This Row],[NumPredictors]])-Table1[[#This Row],[P_se]],0)</f>
        <v>0</v>
      </c>
      <c r="AT2017" s="29">
        <f>IFERROR((LEN(Table1[[#This Row],[Predictors]])-LEN(SUBSTITUTE(Table1[[#This Row],[Predictors]],".","")))/Table1[[#This Row],[NumPredictors]],0)</f>
        <v>0</v>
      </c>
      <c r="AU201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7" s="29">
        <f>1-(Table1[[#This Row],[P_2gram]]+Table1[[#This Row],[P_order]]+Table1[[#This Row],[P_se]])</f>
        <v>1</v>
      </c>
    </row>
    <row r="2018" spans="1:48" x14ac:dyDescent="0.25">
      <c r="A2018" s="26"/>
      <c r="B2018" s="26" t="s">
        <v>645</v>
      </c>
      <c r="C2018" s="26" t="s">
        <v>190</v>
      </c>
      <c r="D2018" s="26" t="s">
        <v>1510</v>
      </c>
      <c r="E2018" s="26">
        <v>40000</v>
      </c>
      <c r="F20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18" s="26"/>
      <c r="H2018" s="27"/>
      <c r="I2018" s="26"/>
      <c r="J2018" s="26" t="s">
        <v>883</v>
      </c>
      <c r="K2018" s="26"/>
      <c r="L2018" t="str">
        <f>SUBSTITUTE(SUBSTITUTE(Table1[[#This Row],[PredictorSetsOrig]],"task","act"),"startend","se")</f>
        <v>2gram,order</v>
      </c>
      <c r="M2018" s="14" t="s">
        <v>438</v>
      </c>
      <c r="N2018" s="27">
        <v>0</v>
      </c>
      <c r="O2018" s="27">
        <v>-1</v>
      </c>
      <c r="P2018" s="29">
        <f>Table1[[#This Row],[T_Percentage]]*Table1[[#This Row],[T_Percentage]]+(1-Table1[[#This Row],[T_Percentage]])*(1-Table1[[#This Row],[T_Percentage]])</f>
        <v>0.6726368800000001</v>
      </c>
      <c r="Q2018" s="29">
        <f>Table1[[#This Row],[T_Percentage]]*Table1[[#This Row],[T_Percentage]]+(1-Table1[[#This Row],[T_Percentage]])*(1-Table1[[#This Row],[T_Percentage]])</f>
        <v>0.6726368800000001</v>
      </c>
      <c r="R2018" s="27"/>
      <c r="S2018" s="27"/>
      <c r="T2018" s="27"/>
      <c r="U2018" s="27"/>
      <c r="V2018" s="17" t="s">
        <v>362</v>
      </c>
      <c r="W2018" s="22">
        <f>IFERROR(Table1[[#This Row],[MutualInformation]]/Table1[[#This Row],[MutualInformationPotential]],0)</f>
        <v>0</v>
      </c>
      <c r="X2018" s="27"/>
      <c r="Y2018" s="27"/>
      <c r="Z2018" s="27">
        <f>IFERROR(Table1[[#This Row],[MutualInformationVsOutcome]]/Table1[[#This Row],[MutualInformationVsOutcomePotential]],0)</f>
        <v>0</v>
      </c>
      <c r="AA2018" s="26"/>
      <c r="AB2018" s="26"/>
      <c r="AC2018" s="26"/>
      <c r="AD2018" s="26"/>
      <c r="AE2018" s="27"/>
      <c r="AF201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18" s="17" t="str">
        <f>RIGHT(Table1[[#This Row],[AlgorithmFunc]],LEN(Table1[[#This Row],[AlgorithmFunc]])-16)</f>
        <v>Minimum</v>
      </c>
      <c r="AH2018" s="27">
        <f>Table1[[#This Row],['# CM TP]]+Table1[[#This Row],['# CM TN]]</f>
        <v>0</v>
      </c>
      <c r="AI2018" s="27">
        <f>Table1[[#This Row],['# CM FP]]+Table1[[#This Row],['# CM FN]]</f>
        <v>0</v>
      </c>
      <c r="AJ2018" s="27">
        <f>Table1[[#This Row],['# CM TP]]+Table1[[#This Row],['# CM FP]]</f>
        <v>0</v>
      </c>
      <c r="AK2018" s="27">
        <f>Table1[[#This Row],['# CM TN]]+Table1[[#This Row],['# CM FN]]</f>
        <v>0</v>
      </c>
      <c r="AL2018" s="27">
        <f>Table1[[#This Row],[GT_T]]+Table1[[#This Row],[GT_F]]</f>
        <v>0</v>
      </c>
      <c r="AM2018" s="27">
        <f>IFERROR((Table1[[#This Row],['# CM TP]]+Table1[[#This Row],['# CM TN]])/Table1[[#This Row],[GT_TOT]], 0)</f>
        <v>0</v>
      </c>
      <c r="AN2018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18" s="27">
        <f>(Table1[[#This Row],[OBS_ACC]]-Table1[[#This Row],[EXP_ACC]])/(1-Table1[[#This Row],[EXP_ACC]])</f>
        <v>0</v>
      </c>
      <c r="AP2018" s="27">
        <v>2062</v>
      </c>
      <c r="AQ2018" s="27">
        <v>7938</v>
      </c>
      <c r="AR2018" s="29">
        <f>IFERROR(Table1[[#This Row],[NUM_T]]/(Table1[[#This Row],[NUM_T]]+Table1[[#This Row],[NUM_F]]),0)</f>
        <v>0.20619999999999999</v>
      </c>
      <c r="AS2018" s="29">
        <f>IFERROR(((LEN(Table1[[#This Row],[Predictors]])-LEN(SUBSTITUTE(Table1[[#This Row],[Predictors]],"_","")))/Table1[[#This Row],[NumPredictors]])-Table1[[#This Row],[P_se]],0)</f>
        <v>0</v>
      </c>
      <c r="AT2018" s="29">
        <f>IFERROR((LEN(Table1[[#This Row],[Predictors]])-LEN(SUBSTITUTE(Table1[[#This Row],[Predictors]],".","")))/Table1[[#This Row],[NumPredictors]],0)</f>
        <v>0</v>
      </c>
      <c r="AU201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8" s="29">
        <f>1-(Table1[[#This Row],[P_2gram]]+Table1[[#This Row],[P_order]]+Table1[[#This Row],[P_se]])</f>
        <v>1</v>
      </c>
    </row>
    <row r="2019" spans="1:48" x14ac:dyDescent="0.25">
      <c r="A2019" s="26"/>
      <c r="B2019" s="26" t="s">
        <v>645</v>
      </c>
      <c r="C2019" s="26" t="s">
        <v>190</v>
      </c>
      <c r="D2019" s="26" t="s">
        <v>1510</v>
      </c>
      <c r="E2019" s="26">
        <v>40000</v>
      </c>
      <c r="F20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19" s="26"/>
      <c r="H2019" s="27"/>
      <c r="I2019" s="26"/>
      <c r="J2019" s="26" t="s">
        <v>883</v>
      </c>
      <c r="K2019" s="26"/>
      <c r="L2019" t="str">
        <f>SUBSTITUTE(SUBSTITUTE(Table1[[#This Row],[PredictorSetsOrig]],"task","act"),"startend","se")</f>
        <v>act</v>
      </c>
      <c r="M2019" s="14" t="s">
        <v>12</v>
      </c>
      <c r="N2019" s="27">
        <v>0</v>
      </c>
      <c r="O2019" s="27">
        <v>-1</v>
      </c>
      <c r="P2019" s="29">
        <f>Table1[[#This Row],[T_Percentage]]*Table1[[#This Row],[T_Percentage]]+(1-Table1[[#This Row],[T_Percentage]])*(1-Table1[[#This Row],[T_Percentage]])</f>
        <v>0.6726368800000001</v>
      </c>
      <c r="Q2019" s="29">
        <f>Table1[[#This Row],[T_Percentage]]*Table1[[#This Row],[T_Percentage]]+(1-Table1[[#This Row],[T_Percentage]])*(1-Table1[[#This Row],[T_Percentage]])</f>
        <v>0.6726368800000001</v>
      </c>
      <c r="R2019" s="27"/>
      <c r="S2019" s="27"/>
      <c r="T2019" s="27"/>
      <c r="U2019" s="27"/>
      <c r="V2019" s="17">
        <v>7.1966069442004104</v>
      </c>
      <c r="W2019" s="22">
        <f>IFERROR(Table1[[#This Row],[MutualInformation]]/Table1[[#This Row],[MutualInformationPotential]],0)</f>
        <v>0</v>
      </c>
      <c r="X2019" s="27"/>
      <c r="Y2019" s="3">
        <v>0.38211591722921801</v>
      </c>
      <c r="Z2019" s="27">
        <f>IFERROR(Table1[[#This Row],[MutualInformationVsOutcome]]/Table1[[#This Row],[MutualInformationVsOutcomePotential]],0)</f>
        <v>0</v>
      </c>
      <c r="AA2019" s="26"/>
      <c r="AB2019" s="26"/>
      <c r="AC2019" s="26"/>
      <c r="AD2019" s="26"/>
      <c r="AE2019" s="27"/>
      <c r="AF201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19" s="17" t="str">
        <f>RIGHT(Table1[[#This Row],[AlgorithmFunc]],LEN(Table1[[#This Row],[AlgorithmFunc]])-16)</f>
        <v>Minimum</v>
      </c>
      <c r="AH2019" s="27">
        <f>Table1[[#This Row],['# CM TP]]+Table1[[#This Row],['# CM TN]]</f>
        <v>0</v>
      </c>
      <c r="AI2019" s="27">
        <f>Table1[[#This Row],['# CM FP]]+Table1[[#This Row],['# CM FN]]</f>
        <v>0</v>
      </c>
      <c r="AJ2019" s="27">
        <f>Table1[[#This Row],['# CM TP]]+Table1[[#This Row],['# CM FP]]</f>
        <v>0</v>
      </c>
      <c r="AK2019" s="27">
        <f>Table1[[#This Row],['# CM TN]]+Table1[[#This Row],['# CM FN]]</f>
        <v>0</v>
      </c>
      <c r="AL2019" s="27">
        <f>Table1[[#This Row],[GT_T]]+Table1[[#This Row],[GT_F]]</f>
        <v>0</v>
      </c>
      <c r="AM2019" s="27">
        <f>IFERROR((Table1[[#This Row],['# CM TP]]+Table1[[#This Row],['# CM TN]])/Table1[[#This Row],[GT_TOT]], 0)</f>
        <v>0</v>
      </c>
      <c r="AN2019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19" s="27">
        <f>(Table1[[#This Row],[OBS_ACC]]-Table1[[#This Row],[EXP_ACC]])/(1-Table1[[#This Row],[EXP_ACC]])</f>
        <v>0</v>
      </c>
      <c r="AP2019" s="27">
        <v>2062</v>
      </c>
      <c r="AQ2019" s="27">
        <v>7938</v>
      </c>
      <c r="AR2019" s="29">
        <f>IFERROR(Table1[[#This Row],[NUM_T]]/(Table1[[#This Row],[NUM_T]]+Table1[[#This Row],[NUM_F]]),0)</f>
        <v>0.20619999999999999</v>
      </c>
      <c r="AS2019" s="29">
        <f>IFERROR(((LEN(Table1[[#This Row],[Predictors]])-LEN(SUBSTITUTE(Table1[[#This Row],[Predictors]],"_","")))/Table1[[#This Row],[NumPredictors]])-Table1[[#This Row],[P_se]],0)</f>
        <v>0</v>
      </c>
      <c r="AT2019" s="29">
        <f>IFERROR((LEN(Table1[[#This Row],[Predictors]])-LEN(SUBSTITUTE(Table1[[#This Row],[Predictors]],".","")))/Table1[[#This Row],[NumPredictors]],0)</f>
        <v>0</v>
      </c>
      <c r="AU201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19" s="29">
        <f>1-(Table1[[#This Row],[P_2gram]]+Table1[[#This Row],[P_order]]+Table1[[#This Row],[P_se]])</f>
        <v>1</v>
      </c>
    </row>
    <row r="2020" spans="1:48" x14ac:dyDescent="0.25">
      <c r="A2020" s="26"/>
      <c r="B2020" s="26" t="s">
        <v>645</v>
      </c>
      <c r="C2020" s="26" t="s">
        <v>190</v>
      </c>
      <c r="D2020" s="26" t="s">
        <v>1510</v>
      </c>
      <c r="E2020" s="26">
        <v>40000</v>
      </c>
      <c r="F20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20" s="26"/>
      <c r="H2020" s="27"/>
      <c r="I2020" s="26"/>
      <c r="J2020" s="26" t="s">
        <v>883</v>
      </c>
      <c r="K2020" s="26"/>
      <c r="L2020" t="str">
        <f>SUBSTITUTE(SUBSTITUTE(Table1[[#This Row],[PredictorSetsOrig]],"task","act"),"startend","se")</f>
        <v>act,2gram</v>
      </c>
      <c r="M2020" s="14" t="s">
        <v>22</v>
      </c>
      <c r="N2020" s="27">
        <v>0</v>
      </c>
      <c r="O2020" s="27">
        <v>-1</v>
      </c>
      <c r="P2020" s="29">
        <f>Table1[[#This Row],[T_Percentage]]*Table1[[#This Row],[T_Percentage]]+(1-Table1[[#This Row],[T_Percentage]])*(1-Table1[[#This Row],[T_Percentage]])</f>
        <v>0.6726368800000001</v>
      </c>
      <c r="Q2020" s="29">
        <f>Table1[[#This Row],[T_Percentage]]*Table1[[#This Row],[T_Percentage]]+(1-Table1[[#This Row],[T_Percentage]])*(1-Table1[[#This Row],[T_Percentage]])</f>
        <v>0.6726368800000001</v>
      </c>
      <c r="R2020" s="27"/>
      <c r="S2020" s="27"/>
      <c r="T2020" s="27"/>
      <c r="U2020" s="27"/>
      <c r="V2020" s="17">
        <v>8.2937834738371201</v>
      </c>
      <c r="W2020" s="22">
        <f>IFERROR(Table1[[#This Row],[MutualInformation]]/Table1[[#This Row],[MutualInformationPotential]],0)</f>
        <v>0</v>
      </c>
      <c r="X2020" s="27"/>
      <c r="Y2020" s="3">
        <v>0.445241081265214</v>
      </c>
      <c r="Z2020" s="27">
        <f>IFERROR(Table1[[#This Row],[MutualInformationVsOutcome]]/Table1[[#This Row],[MutualInformationVsOutcomePotential]],0)</f>
        <v>0</v>
      </c>
      <c r="AA2020" s="26"/>
      <c r="AB2020" s="26"/>
      <c r="AC2020" s="26"/>
      <c r="AD2020" s="26"/>
      <c r="AE2020" s="27"/>
      <c r="AF202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20" s="17" t="str">
        <f>RIGHT(Table1[[#This Row],[AlgorithmFunc]],LEN(Table1[[#This Row],[AlgorithmFunc]])-16)</f>
        <v>Minimum</v>
      </c>
      <c r="AH2020" s="27">
        <f>Table1[[#This Row],['# CM TP]]+Table1[[#This Row],['# CM TN]]</f>
        <v>0</v>
      </c>
      <c r="AI2020" s="27">
        <f>Table1[[#This Row],['# CM FP]]+Table1[[#This Row],['# CM FN]]</f>
        <v>0</v>
      </c>
      <c r="AJ2020" s="27">
        <f>Table1[[#This Row],['# CM TP]]+Table1[[#This Row],['# CM FP]]</f>
        <v>0</v>
      </c>
      <c r="AK2020" s="27">
        <f>Table1[[#This Row],['# CM TN]]+Table1[[#This Row],['# CM FN]]</f>
        <v>0</v>
      </c>
      <c r="AL2020" s="27">
        <f>Table1[[#This Row],[GT_T]]+Table1[[#This Row],[GT_F]]</f>
        <v>0</v>
      </c>
      <c r="AM2020" s="27">
        <f>IFERROR((Table1[[#This Row],['# CM TP]]+Table1[[#This Row],['# CM TN]])/Table1[[#This Row],[GT_TOT]], 0)</f>
        <v>0</v>
      </c>
      <c r="AN2020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20" s="27">
        <f>(Table1[[#This Row],[OBS_ACC]]-Table1[[#This Row],[EXP_ACC]])/(1-Table1[[#This Row],[EXP_ACC]])</f>
        <v>0</v>
      </c>
      <c r="AP2020" s="27">
        <v>2062</v>
      </c>
      <c r="AQ2020" s="27">
        <v>7938</v>
      </c>
      <c r="AR2020" s="29">
        <f>IFERROR(Table1[[#This Row],[NUM_T]]/(Table1[[#This Row],[NUM_T]]+Table1[[#This Row],[NUM_F]]),0)</f>
        <v>0.20619999999999999</v>
      </c>
      <c r="AS2020" s="29">
        <f>IFERROR(((LEN(Table1[[#This Row],[Predictors]])-LEN(SUBSTITUTE(Table1[[#This Row],[Predictors]],"_","")))/Table1[[#This Row],[NumPredictors]])-Table1[[#This Row],[P_se]],0)</f>
        <v>0</v>
      </c>
      <c r="AT2020" s="29">
        <f>IFERROR((LEN(Table1[[#This Row],[Predictors]])-LEN(SUBSTITUTE(Table1[[#This Row],[Predictors]],".","")))/Table1[[#This Row],[NumPredictors]],0)</f>
        <v>0</v>
      </c>
      <c r="AU202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0" s="29">
        <f>1-(Table1[[#This Row],[P_2gram]]+Table1[[#This Row],[P_order]]+Table1[[#This Row],[P_se]])</f>
        <v>1</v>
      </c>
    </row>
    <row r="2021" spans="1:48" x14ac:dyDescent="0.25">
      <c r="A2021" s="26"/>
      <c r="B2021" s="26" t="s">
        <v>645</v>
      </c>
      <c r="C2021" s="26" t="s">
        <v>190</v>
      </c>
      <c r="D2021" s="26" t="s">
        <v>1510</v>
      </c>
      <c r="E2021" s="26">
        <v>40000</v>
      </c>
      <c r="F20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21" s="26"/>
      <c r="H2021" s="27"/>
      <c r="I2021" s="26"/>
      <c r="J2021" s="26" t="s">
        <v>883</v>
      </c>
      <c r="K2021" s="26"/>
      <c r="L2021" t="str">
        <f>SUBSTITUTE(SUBSTITUTE(Table1[[#This Row],[PredictorSetsOrig]],"task","act"),"startend","se")</f>
        <v>act,2gram,order</v>
      </c>
      <c r="M2021" s="14" t="s">
        <v>24</v>
      </c>
      <c r="N2021" s="27">
        <v>0</v>
      </c>
      <c r="O2021" s="27">
        <v>-1</v>
      </c>
      <c r="P2021" s="29">
        <f>Table1[[#This Row],[T_Percentage]]*Table1[[#This Row],[T_Percentage]]+(1-Table1[[#This Row],[T_Percentage]])*(1-Table1[[#This Row],[T_Percentage]])</f>
        <v>0.6726368800000001</v>
      </c>
      <c r="Q2021" s="29">
        <f>Table1[[#This Row],[T_Percentage]]*Table1[[#This Row],[T_Percentage]]+(1-Table1[[#This Row],[T_Percentage]])*(1-Table1[[#This Row],[T_Percentage]])</f>
        <v>0.6726368800000001</v>
      </c>
      <c r="R2021" s="27"/>
      <c r="S2021" s="27"/>
      <c r="T2021" s="27"/>
      <c r="U2021" s="27"/>
      <c r="V2021" s="17" t="s">
        <v>362</v>
      </c>
      <c r="W2021" s="22">
        <f>IFERROR(Table1[[#This Row],[MutualInformation]]/Table1[[#This Row],[MutualInformationPotential]],0)</f>
        <v>0</v>
      </c>
      <c r="X2021" s="27"/>
      <c r="Y2021" s="27"/>
      <c r="Z2021" s="27">
        <f>IFERROR(Table1[[#This Row],[MutualInformationVsOutcome]]/Table1[[#This Row],[MutualInformationVsOutcomePotential]],0)</f>
        <v>0</v>
      </c>
      <c r="AA2021" s="26"/>
      <c r="AB2021" s="26"/>
      <c r="AC2021" s="26"/>
      <c r="AD2021" s="26"/>
      <c r="AE2021" s="27"/>
      <c r="AF202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21" s="17" t="str">
        <f>RIGHT(Table1[[#This Row],[AlgorithmFunc]],LEN(Table1[[#This Row],[AlgorithmFunc]])-16)</f>
        <v>Minimum</v>
      </c>
      <c r="AH2021" s="27">
        <f>Table1[[#This Row],['# CM TP]]+Table1[[#This Row],['# CM TN]]</f>
        <v>0</v>
      </c>
      <c r="AI2021" s="27">
        <f>Table1[[#This Row],['# CM FP]]+Table1[[#This Row],['# CM FN]]</f>
        <v>0</v>
      </c>
      <c r="AJ2021" s="27">
        <f>Table1[[#This Row],['# CM TP]]+Table1[[#This Row],['# CM FP]]</f>
        <v>0</v>
      </c>
      <c r="AK2021" s="27">
        <f>Table1[[#This Row],['# CM TN]]+Table1[[#This Row],['# CM FN]]</f>
        <v>0</v>
      </c>
      <c r="AL2021" s="27">
        <f>Table1[[#This Row],[GT_T]]+Table1[[#This Row],[GT_F]]</f>
        <v>0</v>
      </c>
      <c r="AM2021" s="27">
        <f>IFERROR((Table1[[#This Row],['# CM TP]]+Table1[[#This Row],['# CM TN]])/Table1[[#This Row],[GT_TOT]], 0)</f>
        <v>0</v>
      </c>
      <c r="AN202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21" s="27">
        <f>(Table1[[#This Row],[OBS_ACC]]-Table1[[#This Row],[EXP_ACC]])/(1-Table1[[#This Row],[EXP_ACC]])</f>
        <v>0</v>
      </c>
      <c r="AP2021" s="27">
        <v>2062</v>
      </c>
      <c r="AQ2021" s="27">
        <v>7938</v>
      </c>
      <c r="AR2021" s="29">
        <f>IFERROR(Table1[[#This Row],[NUM_T]]/(Table1[[#This Row],[NUM_T]]+Table1[[#This Row],[NUM_F]]),0)</f>
        <v>0.20619999999999999</v>
      </c>
      <c r="AS2021" s="29">
        <f>IFERROR(((LEN(Table1[[#This Row],[Predictors]])-LEN(SUBSTITUTE(Table1[[#This Row],[Predictors]],"_","")))/Table1[[#This Row],[NumPredictors]])-Table1[[#This Row],[P_se]],0)</f>
        <v>0</v>
      </c>
      <c r="AT2021" s="29">
        <f>IFERROR((LEN(Table1[[#This Row],[Predictors]])-LEN(SUBSTITUTE(Table1[[#This Row],[Predictors]],".","")))/Table1[[#This Row],[NumPredictors]],0)</f>
        <v>0</v>
      </c>
      <c r="AU202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1" s="29">
        <f>1-(Table1[[#This Row],[P_2gram]]+Table1[[#This Row],[P_order]]+Table1[[#This Row],[P_se]])</f>
        <v>1</v>
      </c>
    </row>
    <row r="2022" spans="1:48" x14ac:dyDescent="0.25">
      <c r="A2022" s="26"/>
      <c r="B2022" s="26" t="s">
        <v>645</v>
      </c>
      <c r="C2022" s="26" t="s">
        <v>190</v>
      </c>
      <c r="D2022" s="26" t="s">
        <v>1510</v>
      </c>
      <c r="E2022" s="26">
        <v>40000</v>
      </c>
      <c r="F20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22" s="26"/>
      <c r="H2022" s="27"/>
      <c r="I2022" s="26"/>
      <c r="J2022" s="26" t="s">
        <v>883</v>
      </c>
      <c r="K2022" s="26"/>
      <c r="L2022" t="str">
        <f>SUBSTITUTE(SUBSTITUTE(Table1[[#This Row],[PredictorSetsOrig]],"task","act"),"startend","se")</f>
        <v>act,order</v>
      </c>
      <c r="M2022" s="14" t="s">
        <v>26</v>
      </c>
      <c r="N2022" s="27">
        <v>0</v>
      </c>
      <c r="O2022" s="27">
        <v>-1</v>
      </c>
      <c r="P2022" s="29">
        <f>Table1[[#This Row],[T_Percentage]]*Table1[[#This Row],[T_Percentage]]+(1-Table1[[#This Row],[T_Percentage]])*(1-Table1[[#This Row],[T_Percentage]])</f>
        <v>0.6726368800000001</v>
      </c>
      <c r="Q2022" s="29">
        <f>Table1[[#This Row],[T_Percentage]]*Table1[[#This Row],[T_Percentage]]+(1-Table1[[#This Row],[T_Percentage]])*(1-Table1[[#This Row],[T_Percentage]])</f>
        <v>0.6726368800000001</v>
      </c>
      <c r="R2022" s="27"/>
      <c r="S2022" s="27"/>
      <c r="T2022" s="27"/>
      <c r="U2022" s="27"/>
      <c r="V2022" s="17">
        <v>8.2509222736489392</v>
      </c>
      <c r="W2022" s="22">
        <f>IFERROR(Table1[[#This Row],[MutualInformation]]/Table1[[#This Row],[MutualInformationPotential]],0)</f>
        <v>0</v>
      </c>
      <c r="X2022" s="27"/>
      <c r="Y2022" s="3">
        <v>0.436675388968633</v>
      </c>
      <c r="Z2022" s="27">
        <f>IFERROR(Table1[[#This Row],[MutualInformationVsOutcome]]/Table1[[#This Row],[MutualInformationVsOutcomePotential]],0)</f>
        <v>0</v>
      </c>
      <c r="AA2022" s="26"/>
      <c r="AB2022" s="26"/>
      <c r="AC2022" s="26"/>
      <c r="AD2022" s="26"/>
      <c r="AE2022" s="27"/>
      <c r="AF202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22" s="17" t="str">
        <f>RIGHT(Table1[[#This Row],[AlgorithmFunc]],LEN(Table1[[#This Row],[AlgorithmFunc]])-16)</f>
        <v>Minimum</v>
      </c>
      <c r="AH2022" s="27">
        <f>Table1[[#This Row],['# CM TP]]+Table1[[#This Row],['# CM TN]]</f>
        <v>0</v>
      </c>
      <c r="AI2022" s="27">
        <f>Table1[[#This Row],['# CM FP]]+Table1[[#This Row],['# CM FN]]</f>
        <v>0</v>
      </c>
      <c r="AJ2022" s="27">
        <f>Table1[[#This Row],['# CM TP]]+Table1[[#This Row],['# CM FP]]</f>
        <v>0</v>
      </c>
      <c r="AK2022" s="27">
        <f>Table1[[#This Row],['# CM TN]]+Table1[[#This Row],['# CM FN]]</f>
        <v>0</v>
      </c>
      <c r="AL2022" s="27">
        <f>Table1[[#This Row],[GT_T]]+Table1[[#This Row],[GT_F]]</f>
        <v>0</v>
      </c>
      <c r="AM2022" s="27">
        <f>IFERROR((Table1[[#This Row],['# CM TP]]+Table1[[#This Row],['# CM TN]])/Table1[[#This Row],[GT_TOT]], 0)</f>
        <v>0</v>
      </c>
      <c r="AN2022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22" s="27">
        <f>(Table1[[#This Row],[OBS_ACC]]-Table1[[#This Row],[EXP_ACC]])/(1-Table1[[#This Row],[EXP_ACC]])</f>
        <v>0</v>
      </c>
      <c r="AP2022" s="27">
        <v>2062</v>
      </c>
      <c r="AQ2022" s="27">
        <v>7938</v>
      </c>
      <c r="AR2022" s="29">
        <f>IFERROR(Table1[[#This Row],[NUM_T]]/(Table1[[#This Row],[NUM_T]]+Table1[[#This Row],[NUM_F]]),0)</f>
        <v>0.20619999999999999</v>
      </c>
      <c r="AS2022" s="29">
        <f>IFERROR(((LEN(Table1[[#This Row],[Predictors]])-LEN(SUBSTITUTE(Table1[[#This Row],[Predictors]],"_","")))/Table1[[#This Row],[NumPredictors]])-Table1[[#This Row],[P_se]],0)</f>
        <v>0</v>
      </c>
      <c r="AT2022" s="29">
        <f>IFERROR((LEN(Table1[[#This Row],[Predictors]])-LEN(SUBSTITUTE(Table1[[#This Row],[Predictors]],".","")))/Table1[[#This Row],[NumPredictors]],0)</f>
        <v>0</v>
      </c>
      <c r="AU202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2" s="29">
        <f>1-(Table1[[#This Row],[P_2gram]]+Table1[[#This Row],[P_order]]+Table1[[#This Row],[P_se]])</f>
        <v>1</v>
      </c>
    </row>
    <row r="2023" spans="1:48" x14ac:dyDescent="0.25">
      <c r="A2023" s="26"/>
      <c r="B2023" s="26" t="s">
        <v>645</v>
      </c>
      <c r="C2023" s="26" t="s">
        <v>190</v>
      </c>
      <c r="D2023" s="26" t="s">
        <v>1510</v>
      </c>
      <c r="E2023" s="26">
        <v>40000</v>
      </c>
      <c r="F20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23" s="26"/>
      <c r="H2023" s="27"/>
      <c r="I2023" s="26"/>
      <c r="J2023" s="26" t="s">
        <v>883</v>
      </c>
      <c r="K2023" s="26"/>
      <c r="L2023" t="str">
        <f>SUBSTITUTE(SUBSTITUTE(Table1[[#This Row],[PredictorSetsOrig]],"task","act"),"startend","se")</f>
        <v>act,se</v>
      </c>
      <c r="M2023" s="14" t="s">
        <v>14</v>
      </c>
      <c r="N2023" s="27">
        <v>0</v>
      </c>
      <c r="O2023" s="27">
        <v>-1</v>
      </c>
      <c r="P2023" s="29">
        <f>Table1[[#This Row],[T_Percentage]]*Table1[[#This Row],[T_Percentage]]+(1-Table1[[#This Row],[T_Percentage]])*(1-Table1[[#This Row],[T_Percentage]])</f>
        <v>0.6726368800000001</v>
      </c>
      <c r="Q2023" s="29">
        <f>Table1[[#This Row],[T_Percentage]]*Table1[[#This Row],[T_Percentage]]+(1-Table1[[#This Row],[T_Percentage]])*(1-Table1[[#This Row],[T_Percentage]])</f>
        <v>0.6726368800000001</v>
      </c>
      <c r="R2023" s="27"/>
      <c r="S2023" s="27"/>
      <c r="T2023" s="27"/>
      <c r="U2023" s="27"/>
      <c r="V2023" s="17">
        <v>7.6181015659879598</v>
      </c>
      <c r="W2023" s="22">
        <f>IFERROR(Table1[[#This Row],[MutualInformation]]/Table1[[#This Row],[MutualInformationPotential]],0)</f>
        <v>0</v>
      </c>
      <c r="X2023" s="27"/>
      <c r="Y2023" s="27">
        <v>0.393542934233303</v>
      </c>
      <c r="Z2023" s="27">
        <f>IFERROR(Table1[[#This Row],[MutualInformationVsOutcome]]/Table1[[#This Row],[MutualInformationVsOutcomePotential]],0)</f>
        <v>0</v>
      </c>
      <c r="AA2023" s="26"/>
      <c r="AB2023" s="26"/>
      <c r="AC2023" s="26"/>
      <c r="AD2023" s="26"/>
      <c r="AE2023" s="27"/>
      <c r="AF202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23" s="17" t="str">
        <f>RIGHT(Table1[[#This Row],[AlgorithmFunc]],LEN(Table1[[#This Row],[AlgorithmFunc]])-16)</f>
        <v>Minimum</v>
      </c>
      <c r="AH2023" s="27">
        <f>Table1[[#This Row],['# CM TP]]+Table1[[#This Row],['# CM TN]]</f>
        <v>0</v>
      </c>
      <c r="AI2023" s="27">
        <f>Table1[[#This Row],['# CM FP]]+Table1[[#This Row],['# CM FN]]</f>
        <v>0</v>
      </c>
      <c r="AJ2023" s="27">
        <f>Table1[[#This Row],['# CM TP]]+Table1[[#This Row],['# CM FP]]</f>
        <v>0</v>
      </c>
      <c r="AK2023" s="27">
        <f>Table1[[#This Row],['# CM TN]]+Table1[[#This Row],['# CM FN]]</f>
        <v>0</v>
      </c>
      <c r="AL2023" s="27">
        <f>Table1[[#This Row],[GT_T]]+Table1[[#This Row],[GT_F]]</f>
        <v>0</v>
      </c>
      <c r="AM2023" s="27">
        <f>IFERROR((Table1[[#This Row],['# CM TP]]+Table1[[#This Row],['# CM TN]])/Table1[[#This Row],[GT_TOT]], 0)</f>
        <v>0</v>
      </c>
      <c r="AN2023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23" s="27">
        <f>(Table1[[#This Row],[OBS_ACC]]-Table1[[#This Row],[EXP_ACC]])/(1-Table1[[#This Row],[EXP_ACC]])</f>
        <v>0</v>
      </c>
      <c r="AP2023" s="27">
        <v>2062</v>
      </c>
      <c r="AQ2023" s="27">
        <v>7938</v>
      </c>
      <c r="AR2023" s="29">
        <f>IFERROR(Table1[[#This Row],[NUM_T]]/(Table1[[#This Row],[NUM_T]]+Table1[[#This Row],[NUM_F]]),0)</f>
        <v>0.20619999999999999</v>
      </c>
      <c r="AS2023" s="29">
        <f>IFERROR(((LEN(Table1[[#This Row],[Predictors]])-LEN(SUBSTITUTE(Table1[[#This Row],[Predictors]],"_","")))/Table1[[#This Row],[NumPredictors]])-Table1[[#This Row],[P_se]],0)</f>
        <v>0</v>
      </c>
      <c r="AT2023" s="29">
        <f>IFERROR((LEN(Table1[[#This Row],[Predictors]])-LEN(SUBSTITUTE(Table1[[#This Row],[Predictors]],".","")))/Table1[[#This Row],[NumPredictors]],0)</f>
        <v>0</v>
      </c>
      <c r="AU202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3" s="29">
        <f>1-(Table1[[#This Row],[P_2gram]]+Table1[[#This Row],[P_order]]+Table1[[#This Row],[P_se]])</f>
        <v>1</v>
      </c>
    </row>
    <row r="2024" spans="1:48" x14ac:dyDescent="0.25">
      <c r="A2024" s="26"/>
      <c r="B2024" s="26" t="s">
        <v>645</v>
      </c>
      <c r="C2024" s="26" t="s">
        <v>190</v>
      </c>
      <c r="D2024" s="26" t="s">
        <v>1510</v>
      </c>
      <c r="E2024" s="26">
        <v>40000</v>
      </c>
      <c r="F20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24" s="26"/>
      <c r="H2024" s="27"/>
      <c r="I2024" s="26"/>
      <c r="J2024" s="26" t="s">
        <v>883</v>
      </c>
      <c r="K2024" s="26"/>
      <c r="L2024" t="str">
        <f>SUBSTITUTE(SUBSTITUTE(Table1[[#This Row],[PredictorSetsOrig]],"task","act"),"startend","se")</f>
        <v>act,se,2gram</v>
      </c>
      <c r="M2024" s="14" t="s">
        <v>16</v>
      </c>
      <c r="N2024" s="27">
        <v>0</v>
      </c>
      <c r="O2024" s="27">
        <v>-1</v>
      </c>
      <c r="P2024" s="29">
        <f>Table1[[#This Row],[T_Percentage]]*Table1[[#This Row],[T_Percentage]]+(1-Table1[[#This Row],[T_Percentage]])*(1-Table1[[#This Row],[T_Percentage]])</f>
        <v>0.6726368800000001</v>
      </c>
      <c r="Q2024" s="29">
        <f>Table1[[#This Row],[T_Percentage]]*Table1[[#This Row],[T_Percentage]]+(1-Table1[[#This Row],[T_Percentage]])*(1-Table1[[#This Row],[T_Percentage]])</f>
        <v>0.6726368800000001</v>
      </c>
      <c r="R2024" s="27"/>
      <c r="S2024" s="27"/>
      <c r="T2024" s="27"/>
      <c r="U2024" s="27"/>
      <c r="V2024" s="17">
        <v>8.2937834738371201</v>
      </c>
      <c r="W2024" s="22">
        <f>IFERROR(Table1[[#This Row],[MutualInformation]]/Table1[[#This Row],[MutualInformationPotential]],0)</f>
        <v>0</v>
      </c>
      <c r="X2024" s="27"/>
      <c r="Y2024" s="3">
        <v>0.445241081265218</v>
      </c>
      <c r="Z2024" s="27">
        <f>IFERROR(Table1[[#This Row],[MutualInformationVsOutcome]]/Table1[[#This Row],[MutualInformationVsOutcomePotential]],0)</f>
        <v>0</v>
      </c>
      <c r="AA2024" s="26"/>
      <c r="AB2024" s="26"/>
      <c r="AC2024" s="26"/>
      <c r="AD2024" s="26"/>
      <c r="AE2024" s="27"/>
      <c r="AF202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24" s="17" t="str">
        <f>RIGHT(Table1[[#This Row],[AlgorithmFunc]],LEN(Table1[[#This Row],[AlgorithmFunc]])-16)</f>
        <v>Minimum</v>
      </c>
      <c r="AH2024" s="27">
        <f>Table1[[#This Row],['# CM TP]]+Table1[[#This Row],['# CM TN]]</f>
        <v>0</v>
      </c>
      <c r="AI2024" s="27">
        <f>Table1[[#This Row],['# CM FP]]+Table1[[#This Row],['# CM FN]]</f>
        <v>0</v>
      </c>
      <c r="AJ2024" s="27">
        <f>Table1[[#This Row],['# CM TP]]+Table1[[#This Row],['# CM FP]]</f>
        <v>0</v>
      </c>
      <c r="AK2024" s="27">
        <f>Table1[[#This Row],['# CM TN]]+Table1[[#This Row],['# CM FN]]</f>
        <v>0</v>
      </c>
      <c r="AL2024" s="27">
        <f>Table1[[#This Row],[GT_T]]+Table1[[#This Row],[GT_F]]</f>
        <v>0</v>
      </c>
      <c r="AM2024" s="27">
        <f>IFERROR((Table1[[#This Row],['# CM TP]]+Table1[[#This Row],['# CM TN]])/Table1[[#This Row],[GT_TOT]], 0)</f>
        <v>0</v>
      </c>
      <c r="AN2024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24" s="27">
        <f>(Table1[[#This Row],[OBS_ACC]]-Table1[[#This Row],[EXP_ACC]])/(1-Table1[[#This Row],[EXP_ACC]])</f>
        <v>0</v>
      </c>
      <c r="AP2024" s="27">
        <v>2062</v>
      </c>
      <c r="AQ2024" s="27">
        <v>7938</v>
      </c>
      <c r="AR2024" s="29">
        <f>IFERROR(Table1[[#This Row],[NUM_T]]/(Table1[[#This Row],[NUM_T]]+Table1[[#This Row],[NUM_F]]),0)</f>
        <v>0.20619999999999999</v>
      </c>
      <c r="AS2024" s="29">
        <f>IFERROR(((LEN(Table1[[#This Row],[Predictors]])-LEN(SUBSTITUTE(Table1[[#This Row],[Predictors]],"_","")))/Table1[[#This Row],[NumPredictors]])-Table1[[#This Row],[P_se]],0)</f>
        <v>0</v>
      </c>
      <c r="AT2024" s="29">
        <f>IFERROR((LEN(Table1[[#This Row],[Predictors]])-LEN(SUBSTITUTE(Table1[[#This Row],[Predictors]],".","")))/Table1[[#This Row],[NumPredictors]],0)</f>
        <v>0</v>
      </c>
      <c r="AU202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4" s="29">
        <f>1-(Table1[[#This Row],[P_2gram]]+Table1[[#This Row],[P_order]]+Table1[[#This Row],[P_se]])</f>
        <v>1</v>
      </c>
    </row>
    <row r="2025" spans="1:48" x14ac:dyDescent="0.25">
      <c r="A2025" s="26"/>
      <c r="B2025" s="26" t="s">
        <v>645</v>
      </c>
      <c r="C2025" s="26" t="s">
        <v>190</v>
      </c>
      <c r="D2025" s="26" t="s">
        <v>1510</v>
      </c>
      <c r="E2025" s="26">
        <v>40000</v>
      </c>
      <c r="F20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25" s="26"/>
      <c r="H2025" s="27"/>
      <c r="I2025" s="26"/>
      <c r="J2025" s="26" t="s">
        <v>883</v>
      </c>
      <c r="K2025" s="26"/>
      <c r="L2025" t="str">
        <f>SUBSTITUTE(SUBSTITUTE(Table1[[#This Row],[PredictorSetsOrig]],"task","act"),"startend","se")</f>
        <v>act,se,2gram,order</v>
      </c>
      <c r="M2025" s="15" t="s">
        <v>20</v>
      </c>
      <c r="N2025" s="27">
        <v>0</v>
      </c>
      <c r="O2025" s="27">
        <v>-1</v>
      </c>
      <c r="P2025" s="29">
        <f>Table1[[#This Row],[T_Percentage]]*Table1[[#This Row],[T_Percentage]]+(1-Table1[[#This Row],[T_Percentage]])*(1-Table1[[#This Row],[T_Percentage]])</f>
        <v>0.6726368800000001</v>
      </c>
      <c r="Q2025" s="29">
        <f>Table1[[#This Row],[T_Percentage]]*Table1[[#This Row],[T_Percentage]]+(1-Table1[[#This Row],[T_Percentage]])*(1-Table1[[#This Row],[T_Percentage]])</f>
        <v>0.6726368800000001</v>
      </c>
      <c r="R2025" s="27"/>
      <c r="S2025" s="27"/>
      <c r="T2025" s="27"/>
      <c r="U2025" s="27"/>
      <c r="V2025" s="18" t="s">
        <v>362</v>
      </c>
      <c r="W2025" s="23">
        <f>IFERROR(Table1[[#This Row],[MutualInformation]]/Table1[[#This Row],[MutualInformationPotential]],0)</f>
        <v>0</v>
      </c>
      <c r="X2025" s="27"/>
      <c r="Y2025" s="27">
        <v>0.446570759078327</v>
      </c>
      <c r="Z2025" s="27">
        <f>IFERROR(Table1[[#This Row],[MutualInformationVsOutcome]]/Table1[[#This Row],[MutualInformationVsOutcomePotential]],0)</f>
        <v>0</v>
      </c>
      <c r="AA2025" s="26"/>
      <c r="AB2025" s="26"/>
      <c r="AC2025" s="26"/>
      <c r="AD2025" s="26"/>
      <c r="AE2025" s="27"/>
      <c r="AF202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25" s="18" t="str">
        <f>RIGHT(Table1[[#This Row],[AlgorithmFunc]],LEN(Table1[[#This Row],[AlgorithmFunc]])-16)</f>
        <v>Minimum</v>
      </c>
      <c r="AH2025" s="27">
        <f>Table1[[#This Row],['# CM TP]]+Table1[[#This Row],['# CM TN]]</f>
        <v>0</v>
      </c>
      <c r="AI2025" s="27">
        <f>Table1[[#This Row],['# CM FP]]+Table1[[#This Row],['# CM FN]]</f>
        <v>0</v>
      </c>
      <c r="AJ2025" s="27">
        <f>Table1[[#This Row],['# CM TP]]+Table1[[#This Row],['# CM FP]]</f>
        <v>0</v>
      </c>
      <c r="AK2025" s="27">
        <f>Table1[[#This Row],['# CM TN]]+Table1[[#This Row],['# CM FN]]</f>
        <v>0</v>
      </c>
      <c r="AL2025" s="27">
        <f>Table1[[#This Row],[GT_T]]+Table1[[#This Row],[GT_F]]</f>
        <v>0</v>
      </c>
      <c r="AM2025" s="27">
        <f>IFERROR((Table1[[#This Row],['# CM TP]]+Table1[[#This Row],['# CM TN]])/Table1[[#This Row],[GT_TOT]], 0)</f>
        <v>0</v>
      </c>
      <c r="AN2025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25" s="27">
        <f>(Table1[[#This Row],[OBS_ACC]]-Table1[[#This Row],[EXP_ACC]])/(1-Table1[[#This Row],[EXP_ACC]])</f>
        <v>0</v>
      </c>
      <c r="AP2025" s="27">
        <v>2062</v>
      </c>
      <c r="AQ2025" s="27">
        <v>7938</v>
      </c>
      <c r="AR2025" s="29">
        <f>IFERROR(Table1[[#This Row],[NUM_T]]/(Table1[[#This Row],[NUM_T]]+Table1[[#This Row],[NUM_F]]),0)</f>
        <v>0.20619999999999999</v>
      </c>
      <c r="AS2025" s="29">
        <f>IFERROR(((LEN(Table1[[#This Row],[Predictors]])-LEN(SUBSTITUTE(Table1[[#This Row],[Predictors]],"_","")))/Table1[[#This Row],[NumPredictors]])-Table1[[#This Row],[P_se]],0)</f>
        <v>0</v>
      </c>
      <c r="AT2025" s="29">
        <f>IFERROR((LEN(Table1[[#This Row],[Predictors]])-LEN(SUBSTITUTE(Table1[[#This Row],[Predictors]],".","")))/Table1[[#This Row],[NumPredictors]],0)</f>
        <v>0</v>
      </c>
      <c r="AU202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5" s="29">
        <f>1-(Table1[[#This Row],[P_2gram]]+Table1[[#This Row],[P_order]]+Table1[[#This Row],[P_se]])</f>
        <v>1</v>
      </c>
    </row>
    <row r="2026" spans="1:48" x14ac:dyDescent="0.25">
      <c r="A2026" s="26"/>
      <c r="B2026" s="26" t="s">
        <v>645</v>
      </c>
      <c r="C2026" s="26" t="s">
        <v>190</v>
      </c>
      <c r="D2026" s="26" t="s">
        <v>1510</v>
      </c>
      <c r="E2026" s="26">
        <v>40000</v>
      </c>
      <c r="F20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26" s="26"/>
      <c r="H2026" s="27"/>
      <c r="I2026" s="26"/>
      <c r="J2026" s="26" t="s">
        <v>883</v>
      </c>
      <c r="K2026" s="26"/>
      <c r="L2026" t="str">
        <f>SUBSTITUTE(SUBSTITUTE(Table1[[#This Row],[PredictorSetsOrig]],"task","act"),"startend","se")</f>
        <v>act,se,order</v>
      </c>
      <c r="M2026" s="14" t="s">
        <v>18</v>
      </c>
      <c r="N2026" s="27">
        <v>0</v>
      </c>
      <c r="O2026" s="27">
        <v>-1</v>
      </c>
      <c r="P2026" s="29">
        <f>Table1[[#This Row],[T_Percentage]]*Table1[[#This Row],[T_Percentage]]+(1-Table1[[#This Row],[T_Percentage]])*(1-Table1[[#This Row],[T_Percentage]])</f>
        <v>0.6726368800000001</v>
      </c>
      <c r="Q2026" s="29">
        <f>Table1[[#This Row],[T_Percentage]]*Table1[[#This Row],[T_Percentage]]+(1-Table1[[#This Row],[T_Percentage]])*(1-Table1[[#This Row],[T_Percentage]])</f>
        <v>0.6726368800000001</v>
      </c>
      <c r="R2026" s="27"/>
      <c r="S2026" s="27"/>
      <c r="T2026" s="27"/>
      <c r="U2026" s="27"/>
      <c r="V2026" s="17">
        <v>8.2526139767123201</v>
      </c>
      <c r="W2026" s="22">
        <f>IFERROR(Table1[[#This Row],[MutualInformation]]/Table1[[#This Row],[MutualInformationPotential]],0)</f>
        <v>0</v>
      </c>
      <c r="X2026" s="27"/>
      <c r="Y2026" s="27">
        <v>0.43681627597160699</v>
      </c>
      <c r="Z2026" s="27">
        <f>IFERROR(Table1[[#This Row],[MutualInformationVsOutcome]]/Table1[[#This Row],[MutualInformationVsOutcomePotential]],0)</f>
        <v>0</v>
      </c>
      <c r="AA2026" s="26"/>
      <c r="AB2026" s="26"/>
      <c r="AC2026" s="26"/>
      <c r="AD2026" s="26"/>
      <c r="AE2026" s="27"/>
      <c r="AF202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26" s="17" t="str">
        <f>RIGHT(Table1[[#This Row],[AlgorithmFunc]],LEN(Table1[[#This Row],[AlgorithmFunc]])-16)</f>
        <v>Minimum</v>
      </c>
      <c r="AH2026" s="27">
        <f>Table1[[#This Row],['# CM TP]]+Table1[[#This Row],['# CM TN]]</f>
        <v>0</v>
      </c>
      <c r="AI2026" s="27">
        <f>Table1[[#This Row],['# CM FP]]+Table1[[#This Row],['# CM FN]]</f>
        <v>0</v>
      </c>
      <c r="AJ2026" s="27">
        <f>Table1[[#This Row],['# CM TP]]+Table1[[#This Row],['# CM FP]]</f>
        <v>0</v>
      </c>
      <c r="AK2026" s="27">
        <f>Table1[[#This Row],['# CM TN]]+Table1[[#This Row],['# CM FN]]</f>
        <v>0</v>
      </c>
      <c r="AL2026" s="27">
        <f>Table1[[#This Row],[GT_T]]+Table1[[#This Row],[GT_F]]</f>
        <v>0</v>
      </c>
      <c r="AM2026" s="27">
        <f>IFERROR((Table1[[#This Row],['# CM TP]]+Table1[[#This Row],['# CM TN]])/Table1[[#This Row],[GT_TOT]], 0)</f>
        <v>0</v>
      </c>
      <c r="AN2026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26" s="27">
        <f>(Table1[[#This Row],[OBS_ACC]]-Table1[[#This Row],[EXP_ACC]])/(1-Table1[[#This Row],[EXP_ACC]])</f>
        <v>0</v>
      </c>
      <c r="AP2026" s="27">
        <v>2062</v>
      </c>
      <c r="AQ2026" s="27">
        <v>7938</v>
      </c>
      <c r="AR2026" s="29">
        <f>IFERROR(Table1[[#This Row],[NUM_T]]/(Table1[[#This Row],[NUM_T]]+Table1[[#This Row],[NUM_F]]),0)</f>
        <v>0.20619999999999999</v>
      </c>
      <c r="AS2026" s="29">
        <f>IFERROR(((LEN(Table1[[#This Row],[Predictors]])-LEN(SUBSTITUTE(Table1[[#This Row],[Predictors]],"_","")))/Table1[[#This Row],[NumPredictors]])-Table1[[#This Row],[P_se]],0)</f>
        <v>0</v>
      </c>
      <c r="AT2026" s="29">
        <f>IFERROR((LEN(Table1[[#This Row],[Predictors]])-LEN(SUBSTITUTE(Table1[[#This Row],[Predictors]],".","")))/Table1[[#This Row],[NumPredictors]],0)</f>
        <v>0</v>
      </c>
      <c r="AU202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6" s="29">
        <f>1-(Table1[[#This Row],[P_2gram]]+Table1[[#This Row],[P_order]]+Table1[[#This Row],[P_se]])</f>
        <v>1</v>
      </c>
    </row>
    <row r="2027" spans="1:48" x14ac:dyDescent="0.25">
      <c r="A2027" s="26"/>
      <c r="B2027" s="26" t="s">
        <v>645</v>
      </c>
      <c r="C2027" s="26" t="s">
        <v>190</v>
      </c>
      <c r="D2027" s="26" t="s">
        <v>1510</v>
      </c>
      <c r="E2027" s="26">
        <v>40000</v>
      </c>
      <c r="F20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ok,duration&gt;7d,BPIC14,40000,-1</v>
      </c>
      <c r="G2027" s="26"/>
      <c r="H2027" s="27"/>
      <c r="I2027" s="26"/>
      <c r="J2027" s="26" t="s">
        <v>883</v>
      </c>
      <c r="K2027" s="26"/>
      <c r="L2027" t="str">
        <f>SUBSTITUTE(SUBSTITUTE(Table1[[#This Row],[PredictorSetsOrig]],"task","act"),"startend","se")</f>
        <v>order</v>
      </c>
      <c r="M2027" s="14" t="s">
        <v>436</v>
      </c>
      <c r="N2027" s="27">
        <v>0</v>
      </c>
      <c r="O2027" s="27">
        <v>-1</v>
      </c>
      <c r="P2027" s="29">
        <f>Table1[[#This Row],[T_Percentage]]*Table1[[#This Row],[T_Percentage]]+(1-Table1[[#This Row],[T_Percentage]])*(1-Table1[[#This Row],[T_Percentage]])</f>
        <v>0.6726368800000001</v>
      </c>
      <c r="Q2027" s="29">
        <f>Table1[[#This Row],[T_Percentage]]*Table1[[#This Row],[T_Percentage]]+(1-Table1[[#This Row],[T_Percentage]])*(1-Table1[[#This Row],[T_Percentage]])</f>
        <v>0.6726368800000001</v>
      </c>
      <c r="R2027" s="27"/>
      <c r="S2027" s="27"/>
      <c r="T2027" s="27"/>
      <c r="U2027" s="27"/>
      <c r="V2027" s="17">
        <v>7.5786676430000002</v>
      </c>
      <c r="W2027" s="22">
        <f>IFERROR(Table1[[#This Row],[MutualInformation]]/Table1[[#This Row],[MutualInformationPotential]],0)</f>
        <v>0</v>
      </c>
      <c r="X2027" s="27"/>
      <c r="Y2027" s="3">
        <v>0.33545797608719902</v>
      </c>
      <c r="Z2027" s="27">
        <f>IFERROR(Table1[[#This Row],[MutualInformationVsOutcome]]/Table1[[#This Row],[MutualInformationVsOutcomePotential]],0)</f>
        <v>0</v>
      </c>
      <c r="AA2027" s="26"/>
      <c r="AB2027" s="26"/>
      <c r="AC2027" s="26"/>
      <c r="AD2027" s="26"/>
      <c r="AE2027" s="27"/>
      <c r="AF202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027" s="17" t="str">
        <f>RIGHT(Table1[[#This Row],[AlgorithmFunc]],LEN(Table1[[#This Row],[AlgorithmFunc]])-16)</f>
        <v>Minimum</v>
      </c>
      <c r="AH2027" s="27">
        <f>Table1[[#This Row],['# CM TP]]+Table1[[#This Row],['# CM TN]]</f>
        <v>0</v>
      </c>
      <c r="AI2027" s="27">
        <f>Table1[[#This Row],['# CM FP]]+Table1[[#This Row],['# CM FN]]</f>
        <v>0</v>
      </c>
      <c r="AJ2027" s="27">
        <f>Table1[[#This Row],['# CM TP]]+Table1[[#This Row],['# CM FP]]</f>
        <v>0</v>
      </c>
      <c r="AK2027" s="27">
        <f>Table1[[#This Row],['# CM TN]]+Table1[[#This Row],['# CM FN]]</f>
        <v>0</v>
      </c>
      <c r="AL2027" s="27">
        <f>Table1[[#This Row],[GT_T]]+Table1[[#This Row],[GT_F]]</f>
        <v>0</v>
      </c>
      <c r="AM2027" s="27">
        <f>IFERROR((Table1[[#This Row],['# CM TP]]+Table1[[#This Row],['# CM TN]])/Table1[[#This Row],[GT_TOT]], 0)</f>
        <v>0</v>
      </c>
      <c r="AN2027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027" s="27">
        <f>(Table1[[#This Row],[OBS_ACC]]-Table1[[#This Row],[EXP_ACC]])/(1-Table1[[#This Row],[EXP_ACC]])</f>
        <v>0</v>
      </c>
      <c r="AP2027" s="27">
        <v>2062</v>
      </c>
      <c r="AQ2027" s="27">
        <v>7938</v>
      </c>
      <c r="AR2027" s="29">
        <f>IFERROR(Table1[[#This Row],[NUM_T]]/(Table1[[#This Row],[NUM_T]]+Table1[[#This Row],[NUM_F]]),0)</f>
        <v>0.20619999999999999</v>
      </c>
      <c r="AS2027" s="29">
        <f>IFERROR(((LEN(Table1[[#This Row],[Predictors]])-LEN(SUBSTITUTE(Table1[[#This Row],[Predictors]],"_","")))/Table1[[#This Row],[NumPredictors]])-Table1[[#This Row],[P_se]],0)</f>
        <v>0</v>
      </c>
      <c r="AT2027" s="29">
        <f>IFERROR((LEN(Table1[[#This Row],[Predictors]])-LEN(SUBSTITUTE(Table1[[#This Row],[Predictors]],".","")))/Table1[[#This Row],[NumPredictors]],0)</f>
        <v>0</v>
      </c>
      <c r="AU202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7" s="29">
        <f>1-(Table1[[#This Row],[P_2gram]]+Table1[[#This Row],[P_order]]+Table1[[#This Row],[P_se]])</f>
        <v>1</v>
      </c>
    </row>
    <row r="2028" spans="1:48" x14ac:dyDescent="0.25">
      <c r="A2028" s="11">
        <v>5</v>
      </c>
      <c r="B2028" s="11" t="s">
        <v>645</v>
      </c>
      <c r="C2028" s="11" t="s">
        <v>190</v>
      </c>
      <c r="D2028" s="26" t="s">
        <v>1510</v>
      </c>
      <c r="E2028" s="11">
        <v>4000</v>
      </c>
      <c r="F20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28" s="11" t="s">
        <v>878</v>
      </c>
      <c r="H2028" s="16">
        <v>1</v>
      </c>
      <c r="I2028" s="19">
        <v>42784.932557870372</v>
      </c>
      <c r="J2028" s="11" t="s">
        <v>405</v>
      </c>
      <c r="K2028" s="11" t="s">
        <v>11</v>
      </c>
      <c r="L2028" t="str">
        <f>SUBSTITUTE(SUBSTITUTE(Table1[[#This Row],[PredictorSetsOrig]],"task","act"),"startend","se")</f>
        <v>act,se,2gram,order</v>
      </c>
      <c r="M2028" s="4" t="s">
        <v>20</v>
      </c>
      <c r="N2028" s="16">
        <v>10</v>
      </c>
      <c r="O2028" s="16">
        <v>10</v>
      </c>
      <c r="P2028" s="21">
        <v>0.67249999999999999</v>
      </c>
      <c r="Q2028" s="21">
        <v>0.69433333333333302</v>
      </c>
      <c r="R2028" s="16">
        <v>0.35999999999967303</v>
      </c>
      <c r="S2028" s="16">
        <v>4.2299999999995599</v>
      </c>
      <c r="T2028" s="16">
        <v>1.9300000000002899</v>
      </c>
      <c r="U2028" s="16">
        <v>1.23064420179512</v>
      </c>
      <c r="V2028" s="17">
        <v>7.30761563701172</v>
      </c>
      <c r="W2028" s="7">
        <f>IFERROR(Table1[[#This Row],[MutualInformation]]/Table1[[#This Row],[MutualInformationPotential]],0)</f>
        <v>0.16840571027875836</v>
      </c>
      <c r="X2028" s="16">
        <v>8.6381102916618602E-2</v>
      </c>
      <c r="Y2028" s="27">
        <v>0.62240735263359004</v>
      </c>
      <c r="Z2028" s="16">
        <f>IFERROR(Table1[[#This Row],[MutualInformationVsOutcome]]/Table1[[#This Row],[MutualInformationVsOutcomePotential]],0)</f>
        <v>0.13878547955951123</v>
      </c>
      <c r="AA2028" s="16">
        <v>205</v>
      </c>
      <c r="AB2028" s="16">
        <v>477</v>
      </c>
      <c r="AC2028" s="16">
        <v>159</v>
      </c>
      <c r="AD2028" s="16">
        <v>159</v>
      </c>
      <c r="AE2028" s="16" t="s">
        <v>533</v>
      </c>
      <c r="AF20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28" s="5" t="str">
        <f>RIGHT(Table1[[#This Row],[AlgorithmFunc]],LEN(Table1[[#This Row],[AlgorithmFunc]])-16)</f>
        <v>Random</v>
      </c>
      <c r="AH2028" s="16">
        <v>682</v>
      </c>
      <c r="AI2028" s="16">
        <v>318</v>
      </c>
      <c r="AJ2028" s="16">
        <v>364</v>
      </c>
      <c r="AK2028" s="16">
        <v>636</v>
      </c>
      <c r="AL2028" s="16">
        <v>1000</v>
      </c>
      <c r="AM2028" s="16">
        <v>0.68200000000000005</v>
      </c>
      <c r="AN2028" s="16">
        <v>0.45049600000000001</v>
      </c>
      <c r="AO2028" s="16">
        <v>0.42129629629629639</v>
      </c>
      <c r="AP2028" s="16">
        <v>364</v>
      </c>
      <c r="AQ2028" s="16">
        <v>636</v>
      </c>
      <c r="AR2028" s="21">
        <v>0.36399999999999999</v>
      </c>
      <c r="AS2028" s="21">
        <v>0.2</v>
      </c>
      <c r="AT2028" s="21">
        <v>0.7</v>
      </c>
      <c r="AU2028" s="21">
        <v>0</v>
      </c>
      <c r="AV2028" s="21">
        <v>0.10000000000000009</v>
      </c>
    </row>
    <row r="2029" spans="1:48" x14ac:dyDescent="0.25">
      <c r="A2029" s="26">
        <v>55</v>
      </c>
      <c r="B2029" s="26" t="s">
        <v>645</v>
      </c>
      <c r="C2029" s="26" t="s">
        <v>190</v>
      </c>
      <c r="D2029" s="26" t="s">
        <v>1510</v>
      </c>
      <c r="E2029" s="26">
        <v>4000</v>
      </c>
      <c r="F20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029" s="26" t="s">
        <v>1070</v>
      </c>
      <c r="H2029" s="27">
        <v>1</v>
      </c>
      <c r="I2029" s="28">
        <v>43118.813263888886</v>
      </c>
      <c r="J2029" s="26" t="s">
        <v>982</v>
      </c>
      <c r="K2029" s="26" t="s">
        <v>11</v>
      </c>
      <c r="L2029" t="str">
        <f>SUBSTITUTE(SUBSTITUTE(Table1[[#This Row],[PredictorSetsOrig]],"task","act"),"startend","se")</f>
        <v>2gram,order</v>
      </c>
      <c r="M2029" s="32" t="s">
        <v>438</v>
      </c>
      <c r="N2029" s="27">
        <v>30</v>
      </c>
      <c r="O2029" s="27">
        <f>IF(Table1[[#This Row],[Algorithm]]="None",0,IF(Table1[[#This Row],[NumPredictors]]&lt;=5,5,IF(Table1[[#This Row],[NumPredictors]]&lt;=10,10,IF(Table1[[#This Row],[NumPredictors]]&lt;=30,30,50))))</f>
        <v>30</v>
      </c>
      <c r="P2029" s="29">
        <v>0.67200000000000004</v>
      </c>
      <c r="Q2029" s="29">
        <v>0.66033333333333299</v>
      </c>
      <c r="R2029" s="26">
        <v>2.26999999999998</v>
      </c>
      <c r="S2029" s="26">
        <v>6.5799999999999299</v>
      </c>
      <c r="T2029" s="26">
        <v>1.66999999999996</v>
      </c>
      <c r="U2029" s="27">
        <v>0.58843649309252699</v>
      </c>
      <c r="V2029" s="17">
        <v>7.30761563701172</v>
      </c>
      <c r="W2029" s="22">
        <f>IFERROR(Table1[[#This Row],[MutualInformation]]/Table1[[#This Row],[MutualInformationPotential]],0)</f>
        <v>8.052373336553241E-2</v>
      </c>
      <c r="X2029" s="27">
        <v>2.5550828593866402E-2</v>
      </c>
      <c r="Y2029" s="27">
        <v>0.62240735263359004</v>
      </c>
      <c r="Z2029" s="27">
        <f>IFERROR(Table1[[#This Row],[MutualInformationVsOutcome]]/Table1[[#This Row],[MutualInformationVsOutcomePotential]],0)</f>
        <v>4.1051617539145817E-2</v>
      </c>
      <c r="AA2029" s="26">
        <v>45</v>
      </c>
      <c r="AB2029" s="26">
        <v>627</v>
      </c>
      <c r="AC2029" s="26">
        <v>9</v>
      </c>
      <c r="AD2029" s="26">
        <v>319</v>
      </c>
      <c r="AE2029" s="27" t="s">
        <v>1178</v>
      </c>
      <c r="AF20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29" s="17" t="str">
        <f>RIGHT(Table1[[#This Row],[AlgorithmFunc]],LEN(Table1[[#This Row],[AlgorithmFunc]])-16)</f>
        <v>Fisher</v>
      </c>
      <c r="AH2029" s="27">
        <f>Table1[[#This Row],['# CM TP]]+Table1[[#This Row],['# CM TN]]</f>
        <v>672</v>
      </c>
      <c r="AI2029" s="27">
        <f>Table1[[#This Row],['# CM FP]]+Table1[[#This Row],['# CM FN]]</f>
        <v>328</v>
      </c>
      <c r="AJ2029" s="27">
        <f>Table1[[#This Row],['# CM TP]]+Table1[[#This Row],['# CM FP]]</f>
        <v>54</v>
      </c>
      <c r="AK2029" s="27">
        <f>Table1[[#This Row],['# CM TN]]+Table1[[#This Row],['# CM FN]]</f>
        <v>946</v>
      </c>
      <c r="AL2029" s="27">
        <f>Table1[[#This Row],[GT_T]]+Table1[[#This Row],[GT_F]]</f>
        <v>1000</v>
      </c>
      <c r="AM2029" s="27">
        <f>IFERROR((Table1[[#This Row],['# CM TP]]+Table1[[#This Row],['# CM TN]])/Table1[[#This Row],[GT_TOT]], 0)</f>
        <v>0.67200000000000004</v>
      </c>
      <c r="AN2029" s="27">
        <f>IFERROR(((Table1[[#This Row],[GT_T]]*Table1[[#This Row],[GT_ML_P]]/Table1[[#This Row],[GT_TOT]])+(Table1[[#This Row],[GT_F]]*Table1[[#This Row],[GT_ML_N]]/Table1[[#This Row],[GT_TOT]]))/Table1[[#This Row],[GT_TOT]],0)</f>
        <v>0.346576</v>
      </c>
      <c r="AO2029" s="27">
        <f>(Table1[[#This Row],[OBS_ACC]]-Table1[[#This Row],[EXP_ACC]])/(1-Table1[[#This Row],[EXP_ACC]])</f>
        <v>0.49802884497661554</v>
      </c>
      <c r="AP2029" s="27">
        <f>Table1[[#This Row],['# CM TP]]+Table1[[#This Row],['# CM FN]]</f>
        <v>364</v>
      </c>
      <c r="AQ2029" s="27">
        <f>Table1[[#This Row],['# CM TN]]+Table1[[#This Row],['# CM FP]]</f>
        <v>636</v>
      </c>
      <c r="AR2029" s="29">
        <f>IFERROR(Table1[[#This Row],[NUM_T]]/(Table1[[#This Row],[NUM_T]]+Table1[[#This Row],[NUM_F]]),0)</f>
        <v>0.36399999999999999</v>
      </c>
      <c r="AS2029" s="29">
        <f>IFERROR(((LEN(Table1[[#This Row],[Predictors]])-LEN(SUBSTITUTE(Table1[[#This Row],[Predictors]],"_","")))/Table1[[#This Row],[NumPredictors]])-Table1[[#This Row],[P_se]],0)</f>
        <v>0.36666666666666664</v>
      </c>
      <c r="AT2029" s="29">
        <f>IFERROR((LEN(Table1[[#This Row],[Predictors]])-LEN(SUBSTITUTE(Table1[[#This Row],[Predictors]],".","")))/Table1[[#This Row],[NumPredictors]],0)</f>
        <v>0.6333333333333333</v>
      </c>
      <c r="AU202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29" s="29">
        <f>1-(Table1[[#This Row],[P_2gram]]+Table1[[#This Row],[P_order]]+Table1[[#This Row],[P_se]])</f>
        <v>0</v>
      </c>
    </row>
    <row r="2030" spans="1:48" x14ac:dyDescent="0.25">
      <c r="A2030">
        <v>63</v>
      </c>
      <c r="B2030" t="s">
        <v>645</v>
      </c>
      <c r="C2030" t="s">
        <v>190</v>
      </c>
      <c r="D2030" s="26" t="s">
        <v>1510</v>
      </c>
      <c r="E2030">
        <v>4000</v>
      </c>
      <c r="F20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030" t="s">
        <v>1070</v>
      </c>
      <c r="H2030" s="3">
        <v>1</v>
      </c>
      <c r="I2030" s="1">
        <v>43118.814143518517</v>
      </c>
      <c r="J2030" t="s">
        <v>983</v>
      </c>
      <c r="K2030" t="s">
        <v>11</v>
      </c>
      <c r="L2030" t="str">
        <f>SUBSTITUTE(SUBSTITUTE(Table1[[#This Row],[PredictorSetsOrig]],"task","act"),"startend","se")</f>
        <v>act,order</v>
      </c>
      <c r="M2030" s="32" t="s">
        <v>26</v>
      </c>
      <c r="N2030" s="27">
        <v>30</v>
      </c>
      <c r="O2030" s="3">
        <f>IF(Table1[[#This Row],[Algorithm]]="None",0,IF(Table1[[#This Row],[NumPredictors]]&lt;=5,5,IF(Table1[[#This Row],[NumPredictors]]&lt;=10,10,IF(Table1[[#This Row],[NumPredictors]]&lt;=30,30,50))))</f>
        <v>30</v>
      </c>
      <c r="P2030" s="2">
        <v>0.67200000000000004</v>
      </c>
      <c r="Q2030" s="2">
        <v>0.66100000000000003</v>
      </c>
      <c r="R2030">
        <v>1.16999999999996</v>
      </c>
      <c r="S2030">
        <v>6.3899999999999899</v>
      </c>
      <c r="T2030">
        <v>0.95999999999992303</v>
      </c>
      <c r="U2030" s="3">
        <v>0.62028277871953297</v>
      </c>
      <c r="V2030" s="17">
        <v>7.28892414629368</v>
      </c>
      <c r="W2030" s="22">
        <f>IFERROR(Table1[[#This Row],[MutualInformation]]/Table1[[#This Row],[MutualInformationPotential]],0)</f>
        <v>8.5099359832814067E-2</v>
      </c>
      <c r="X2030" s="27">
        <v>2.5865387264787799E-2</v>
      </c>
      <c r="Y2030" s="3">
        <v>0.62004340356102405</v>
      </c>
      <c r="Z2030" s="3">
        <f>IFERROR(Table1[[#This Row],[MutualInformationVsOutcome]]/Table1[[#This Row],[MutualInformationVsOutcomePotential]],0)</f>
        <v>4.1715446235276579E-2</v>
      </c>
      <c r="AA2030">
        <v>72</v>
      </c>
      <c r="AB2030">
        <v>600</v>
      </c>
      <c r="AC2030">
        <v>36</v>
      </c>
      <c r="AD2030">
        <v>292</v>
      </c>
      <c r="AE2030" s="3" t="s">
        <v>1057</v>
      </c>
      <c r="AF20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30" s="17" t="str">
        <f>RIGHT(Table1[[#This Row],[AlgorithmFunc]],LEN(Table1[[#This Row],[AlgorithmFunc]])-16)</f>
        <v>Influence</v>
      </c>
      <c r="AH2030" s="3">
        <f>Table1[[#This Row],['# CM TP]]+Table1[[#This Row],['# CM TN]]</f>
        <v>672</v>
      </c>
      <c r="AI2030" s="3">
        <f>Table1[[#This Row],['# CM FP]]+Table1[[#This Row],['# CM FN]]</f>
        <v>328</v>
      </c>
      <c r="AJ2030" s="3">
        <f>Table1[[#This Row],['# CM TP]]+Table1[[#This Row],['# CM FP]]</f>
        <v>108</v>
      </c>
      <c r="AK2030" s="3">
        <f>Table1[[#This Row],['# CM TN]]+Table1[[#This Row],['# CM FN]]</f>
        <v>892</v>
      </c>
      <c r="AL2030" s="3">
        <f>Table1[[#This Row],[GT_T]]+Table1[[#This Row],[GT_F]]</f>
        <v>1000</v>
      </c>
      <c r="AM2030" s="3">
        <f>IFERROR((Table1[[#This Row],['# CM TP]]+Table1[[#This Row],['# CM TN]])/Table1[[#This Row],[GT_TOT]], 0)</f>
        <v>0.67200000000000004</v>
      </c>
      <c r="AN2030" s="3">
        <f>IFERROR(((Table1[[#This Row],[GT_T]]*Table1[[#This Row],[GT_ML_P]]/Table1[[#This Row],[GT_TOT]])+(Table1[[#This Row],[GT_F]]*Table1[[#This Row],[GT_ML_N]]/Table1[[#This Row],[GT_TOT]]))/Table1[[#This Row],[GT_TOT]],0)</f>
        <v>0.36515200000000003</v>
      </c>
      <c r="AO2030" s="3">
        <f>(Table1[[#This Row],[OBS_ACC]]-Table1[[#This Row],[EXP_ACC]])/(1-Table1[[#This Row],[EXP_ACC]])</f>
        <v>0.48334089419829634</v>
      </c>
      <c r="AP2030" s="3">
        <f>Table1[[#This Row],['# CM TP]]+Table1[[#This Row],['# CM FN]]</f>
        <v>364</v>
      </c>
      <c r="AQ2030" s="3">
        <f>Table1[[#This Row],['# CM TN]]+Table1[[#This Row],['# CM FP]]</f>
        <v>636</v>
      </c>
      <c r="AR2030" s="2">
        <f>IFERROR(Table1[[#This Row],[NUM_T]]/(Table1[[#This Row],[NUM_T]]+Table1[[#This Row],[NUM_F]]),0)</f>
        <v>0.36399999999999999</v>
      </c>
      <c r="AS2030" s="2">
        <f>IFERROR(((LEN(Table1[[#This Row],[Predictors]])-LEN(SUBSTITUTE(Table1[[#This Row],[Predictors]],"_","")))/Table1[[#This Row],[NumPredictors]])-Table1[[#This Row],[P_se]],0)</f>
        <v>0</v>
      </c>
      <c r="AT2030" s="2">
        <f>IFERROR((LEN(Table1[[#This Row],[Predictors]])-LEN(SUBSTITUTE(Table1[[#This Row],[Predictors]],".","")))/Table1[[#This Row],[NumPredictors]],0)</f>
        <v>1</v>
      </c>
      <c r="AU20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0" s="2">
        <f>1-(Table1[[#This Row],[P_2gram]]+Table1[[#This Row],[P_order]]+Table1[[#This Row],[P_se]])</f>
        <v>0</v>
      </c>
    </row>
    <row r="2031" spans="1:48" x14ac:dyDescent="0.25">
      <c r="A2031" s="26">
        <v>16</v>
      </c>
      <c r="B2031" t="s">
        <v>645</v>
      </c>
      <c r="C2031" s="26" t="s">
        <v>942</v>
      </c>
      <c r="D2031" t="s">
        <v>1509</v>
      </c>
      <c r="E2031" s="26">
        <v>1143</v>
      </c>
      <c r="F20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31" s="26" t="s">
        <v>962</v>
      </c>
      <c r="H2031" s="27">
        <v>1</v>
      </c>
      <c r="I2031" s="28">
        <v>42877.985381944447</v>
      </c>
      <c r="J2031" s="26" t="s">
        <v>28</v>
      </c>
      <c r="K2031" s="28" t="s">
        <v>11</v>
      </c>
      <c r="L2031" t="str">
        <f>SUBSTITUTE(SUBSTITUTE(Table1[[#This Row],[PredictorSetsOrig]],"task","act"),"startend","se")</f>
        <v>act,2gram</v>
      </c>
      <c r="M2031" s="32" t="s">
        <v>22</v>
      </c>
      <c r="N2031" s="27">
        <v>10</v>
      </c>
      <c r="O2031" s="27">
        <f>IF(Table1[[#This Row],[Algorithm]]="None",0,IF(Table1[[#This Row],[NumPredictors]]&lt;=5,5,IF(Table1[[#This Row],[NumPredictors]]&lt;=10,10,IF(Table1[[#This Row],[NumPredictors]]&lt;=30,30,50))))</f>
        <v>10</v>
      </c>
      <c r="P2031" s="29">
        <v>0.66083916083916105</v>
      </c>
      <c r="Q2031" s="29">
        <v>0.775962660443407</v>
      </c>
      <c r="R2031" s="27">
        <v>167.25</v>
      </c>
      <c r="S2031" s="27">
        <v>1.90999999999985</v>
      </c>
      <c r="T2031" s="27">
        <v>3.1100000000005799</v>
      </c>
      <c r="U2031" s="27">
        <v>4.7535390103078603</v>
      </c>
      <c r="V2031" s="17"/>
      <c r="W2031" s="22">
        <f>IFERROR(Table1[[#This Row],[MutualInformation]]/Table1[[#This Row],[MutualInformationPotential]],0)</f>
        <v>0</v>
      </c>
      <c r="X2031" s="27">
        <v>0.34100625949115398</v>
      </c>
      <c r="Y2031" s="27"/>
      <c r="Z2031" s="27">
        <f>IFERROR(Table1[[#This Row],[MutualInformationVsOutcome]]/Table1[[#This Row],[MutualInformationVsOutcomePotential]],0)</f>
        <v>0</v>
      </c>
      <c r="AA2031" s="26">
        <v>15</v>
      </c>
      <c r="AB2031" s="26">
        <v>174</v>
      </c>
      <c r="AC2031" s="26">
        <v>11</v>
      </c>
      <c r="AD2031" s="26">
        <v>86</v>
      </c>
      <c r="AE2031" s="27" t="s">
        <v>964</v>
      </c>
      <c r="AF20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2031" s="17" t="str">
        <f>RIGHT(Table1[[#This Row],[AlgorithmFunc]],LEN(Table1[[#This Row],[AlgorithmFunc]])-16)</f>
        <v>ClusterDuplicates</v>
      </c>
      <c r="AH2031" s="27">
        <f>Table1[[#This Row],['# CM TP]]+Table1[[#This Row],['# CM TN]]</f>
        <v>189</v>
      </c>
      <c r="AI2031" s="27">
        <f>Table1[[#This Row],['# CM FP]]+Table1[[#This Row],['# CM FN]]</f>
        <v>97</v>
      </c>
      <c r="AJ2031" s="27">
        <f>Table1[[#This Row],['# CM TP]]+Table1[[#This Row],['# CM FP]]</f>
        <v>26</v>
      </c>
      <c r="AK2031" s="27">
        <f>Table1[[#This Row],['# CM TN]]+Table1[[#This Row],['# CM FN]]</f>
        <v>260</v>
      </c>
      <c r="AL2031" s="27">
        <f>Table1[[#This Row],[GT_T]]+Table1[[#This Row],[GT_F]]</f>
        <v>286</v>
      </c>
      <c r="AM2031" s="27">
        <f>IFERROR((Table1[[#This Row],['# CM TP]]+Table1[[#This Row],['# CM TN]])/Table1[[#This Row],[GT_TOT]], 0)</f>
        <v>0.66083916083916083</v>
      </c>
      <c r="AN2031" s="27">
        <f>IFERROR(((Table1[[#This Row],[GT_T]]*Table1[[#This Row],[GT_ML_P]]/Table1[[#This Row],[GT_TOT]])+(Table1[[#This Row],[GT_F]]*Table1[[#This Row],[GT_ML_N]]/Table1[[#This Row],[GT_TOT]]))/Table1[[#This Row],[GT_TOT]],0)</f>
        <v>0.36840432294977754</v>
      </c>
      <c r="AO2031" s="27">
        <f>(Table1[[#This Row],[OBS_ACC]]-Table1[[#This Row],[EXP_ACC]])/(1-Table1[[#This Row],[EXP_ACC]])</f>
        <v>0.46300956215400096</v>
      </c>
      <c r="AP2031" s="27">
        <f>Table1[[#This Row],['# CM TP]]+Table1[[#This Row],['# CM FN]]</f>
        <v>101</v>
      </c>
      <c r="AQ2031" s="27">
        <f>Table1[[#This Row],['# CM TN]]+Table1[[#This Row],['# CM FP]]</f>
        <v>185</v>
      </c>
      <c r="AR2031" s="29">
        <f>IFERROR(Table1[[#This Row],[NUM_T]]/(Table1[[#This Row],[NUM_T]]+Table1[[#This Row],[NUM_F]]),0)</f>
        <v>0.35314685314685312</v>
      </c>
      <c r="AS2031" s="29">
        <f>IFERROR(((LEN(Table1[[#This Row],[Predictors]])-LEN(SUBSTITUTE(Table1[[#This Row],[Predictors]],"_","")))/Table1[[#This Row],[NumPredictors]])-Table1[[#This Row],[P_se]],0)</f>
        <v>0</v>
      </c>
      <c r="AT2031" s="29">
        <f>IFERROR((LEN(Table1[[#This Row],[Predictors]])-LEN(SUBSTITUTE(Table1[[#This Row],[Predictors]],".","")))/Table1[[#This Row],[NumPredictors]],0)</f>
        <v>0</v>
      </c>
      <c r="AU203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1" s="29">
        <f>1-(Table1[[#This Row],[P_2gram]]+Table1[[#This Row],[P_order]]+Table1[[#This Row],[P_se]])</f>
        <v>1</v>
      </c>
    </row>
    <row r="2032" spans="1:48" x14ac:dyDescent="0.25">
      <c r="A2032" s="26">
        <v>1</v>
      </c>
      <c r="B2032" s="26" t="s">
        <v>645</v>
      </c>
      <c r="C2032" s="26" t="s">
        <v>942</v>
      </c>
      <c r="D2032" t="s">
        <v>1509</v>
      </c>
      <c r="E2032" s="26">
        <v>1143</v>
      </c>
      <c r="F20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32" s="26" t="s">
        <v>1070</v>
      </c>
      <c r="H2032" s="27">
        <v>1</v>
      </c>
      <c r="I2032" s="28">
        <v>43118.990879629629</v>
      </c>
      <c r="J2032" s="26" t="s">
        <v>982</v>
      </c>
      <c r="K2032" s="26" t="s">
        <v>11</v>
      </c>
      <c r="L2032" t="str">
        <f>SUBSTITUTE(SUBSTITUTE(Table1[[#This Row],[PredictorSetsOrig]],"task","act"),"startend","se")</f>
        <v>act</v>
      </c>
      <c r="M2032" s="14" t="s">
        <v>12</v>
      </c>
      <c r="N2032" s="27">
        <v>10</v>
      </c>
      <c r="O2032" s="27">
        <f>IF(Table1[[#This Row],[Algorithm]]="None",0,IF(Table1[[#This Row],[NumPredictors]]&lt;=5,5,IF(Table1[[#This Row],[NumPredictors]]&lt;=10,10,IF(Table1[[#This Row],[NumPredictors]]&lt;=30,30,50))))</f>
        <v>10</v>
      </c>
      <c r="P2032" s="29">
        <v>0.66083916083916105</v>
      </c>
      <c r="Q2032" s="29">
        <v>0.70128354725787601</v>
      </c>
      <c r="R2032" s="27">
        <v>0.68999999999999795</v>
      </c>
      <c r="S2032" s="27">
        <v>2.0299999999999701</v>
      </c>
      <c r="T2032" s="27">
        <v>0.310000000000002</v>
      </c>
      <c r="U2032" s="27">
        <v>3.8389139229563201</v>
      </c>
      <c r="V2032" s="17"/>
      <c r="W2032" s="22">
        <f>IFERROR(Table1[[#This Row],[MutualInformation]]/Table1[[#This Row],[MutualInformationPotential]],0)</f>
        <v>0</v>
      </c>
      <c r="X2032" s="27">
        <v>0.24823508569955899</v>
      </c>
      <c r="Y2032" s="3"/>
      <c r="Z2032" s="27">
        <f>IFERROR(Table1[[#This Row],[MutualInformationVsOutcome]]/Table1[[#This Row],[MutualInformationVsOutcomePotential]],0)</f>
        <v>0</v>
      </c>
      <c r="AA2032" s="26">
        <v>8</v>
      </c>
      <c r="AB2032" s="26">
        <v>181</v>
      </c>
      <c r="AC2032" s="26">
        <v>4</v>
      </c>
      <c r="AD2032" s="26">
        <v>93</v>
      </c>
      <c r="AE2032" s="27" t="s">
        <v>1243</v>
      </c>
      <c r="AF20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32" s="17" t="str">
        <f>RIGHT(Table1[[#This Row],[AlgorithmFunc]],LEN(Table1[[#This Row],[AlgorithmFunc]])-16)</f>
        <v>Fisher</v>
      </c>
      <c r="AH2032" s="27">
        <f>Table1[[#This Row],['# CM TP]]+Table1[[#This Row],['# CM TN]]</f>
        <v>189</v>
      </c>
      <c r="AI2032" s="27">
        <f>Table1[[#This Row],['# CM FP]]+Table1[[#This Row],['# CM FN]]</f>
        <v>97</v>
      </c>
      <c r="AJ2032" s="27">
        <f>Table1[[#This Row],['# CM TP]]+Table1[[#This Row],['# CM FP]]</f>
        <v>12</v>
      </c>
      <c r="AK2032" s="27">
        <f>Table1[[#This Row],['# CM TN]]+Table1[[#This Row],['# CM FN]]</f>
        <v>274</v>
      </c>
      <c r="AL2032" s="27">
        <f>Table1[[#This Row],[GT_T]]+Table1[[#This Row],[GT_F]]</f>
        <v>286</v>
      </c>
      <c r="AM2032" s="27">
        <f>IFERROR((Table1[[#This Row],['# CM TP]]+Table1[[#This Row],['# CM TN]])/Table1[[#This Row],[GT_TOT]], 0)</f>
        <v>0.66083916083916083</v>
      </c>
      <c r="AN2032" s="27">
        <f>IFERROR(((Table1[[#This Row],[GT_T]]*Table1[[#This Row],[GT_ML_P]]/Table1[[#This Row],[GT_TOT]])+(Table1[[#This Row],[GT_F]]*Table1[[#This Row],[GT_ML_N]]/Table1[[#This Row],[GT_TOT]]))/Table1[[#This Row],[GT_TOT]],0)</f>
        <v>0.35265783167881071</v>
      </c>
      <c r="AO2032" s="27">
        <f>(Table1[[#This Row],[OBS_ACC]]-Table1[[#This Row],[EXP_ACC]])/(1-Table1[[#This Row],[EXP_ACC]])</f>
        <v>0.47607176581680827</v>
      </c>
      <c r="AP2032" s="27">
        <f>Table1[[#This Row],['# CM TP]]+Table1[[#This Row],['# CM FN]]</f>
        <v>101</v>
      </c>
      <c r="AQ2032" s="27">
        <f>Table1[[#This Row],['# CM TN]]+Table1[[#This Row],['# CM FP]]</f>
        <v>185</v>
      </c>
      <c r="AR2032" s="29">
        <f>IFERROR(Table1[[#This Row],[NUM_T]]/(Table1[[#This Row],[NUM_T]]+Table1[[#This Row],[NUM_F]]),0)</f>
        <v>0.35314685314685312</v>
      </c>
      <c r="AS2032" s="29">
        <f>IFERROR(((LEN(Table1[[#This Row],[Predictors]])-LEN(SUBSTITUTE(Table1[[#This Row],[Predictors]],"_","")))/Table1[[#This Row],[NumPredictors]])-Table1[[#This Row],[P_se]],0)</f>
        <v>0</v>
      </c>
      <c r="AT2032" s="29">
        <f>IFERROR((LEN(Table1[[#This Row],[Predictors]])-LEN(SUBSTITUTE(Table1[[#This Row],[Predictors]],".","")))/Table1[[#This Row],[NumPredictors]],0)</f>
        <v>0</v>
      </c>
      <c r="AU203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2" s="29">
        <f>1-(Table1[[#This Row],[P_2gram]]+Table1[[#This Row],[P_order]]+Table1[[#This Row],[P_se]])</f>
        <v>1</v>
      </c>
    </row>
    <row r="2033" spans="1:48" x14ac:dyDescent="0.25">
      <c r="A2033">
        <v>13</v>
      </c>
      <c r="B2033" t="s">
        <v>645</v>
      </c>
      <c r="C2033" t="s">
        <v>190</v>
      </c>
      <c r="D2033" t="s">
        <v>1510</v>
      </c>
      <c r="E2033">
        <v>40000</v>
      </c>
      <c r="F20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033" t="s">
        <v>1586</v>
      </c>
      <c r="H2033" s="3">
        <v>1</v>
      </c>
      <c r="I2033" s="1">
        <v>43126.804583333331</v>
      </c>
      <c r="J2033" t="s">
        <v>51</v>
      </c>
      <c r="K2033" t="s">
        <v>11</v>
      </c>
      <c r="L2033" t="str">
        <f>SUBSTITUTE(SUBSTITUTE(Table1[[#This Row],[PredictorSetsOrig]],"task","act"),"startend","se")</f>
        <v>act,se</v>
      </c>
      <c r="M2033" s="32" t="s">
        <v>14</v>
      </c>
      <c r="N2033" s="3">
        <v>30</v>
      </c>
      <c r="O2033" s="3">
        <f>IF(Table1[[#This Row],[Algorithm]]="None",0,IF(Table1[[#This Row],[NumPredictors]]&lt;=5,5,IF(Table1[[#This Row],[NumPredictors]]&lt;=10,10,IF(Table1[[#This Row],[NumPredictors]]&lt;=30,30,50))))</f>
        <v>30</v>
      </c>
      <c r="P2033" s="2">
        <v>0.8488</v>
      </c>
      <c r="Q2033" s="2">
        <v>0.85160000000000002</v>
      </c>
      <c r="R2033">
        <v>1.1999999999970901</v>
      </c>
      <c r="S2033">
        <v>65.929999999993001</v>
      </c>
      <c r="T2033">
        <v>1.08000000000175</v>
      </c>
      <c r="U2033" s="3">
        <v>6.3705580220170299</v>
      </c>
      <c r="V2033" s="17"/>
      <c r="W2033" s="22">
        <f>IFERROR(Table1[[#This Row],[MutualInformation]]/Table1[[#This Row],[MutualInformationPotential]],0)</f>
        <v>0</v>
      </c>
      <c r="X2033" s="3">
        <v>0.28349951767733</v>
      </c>
      <c r="Y2033" s="3"/>
      <c r="Z2033" s="3">
        <f>IFERROR(Table1[[#This Row],[MutualInformationVsOutcome]]/Table1[[#This Row],[MutualInformationVsOutcomePotential]],0)</f>
        <v>0</v>
      </c>
      <c r="AA2033">
        <v>906</v>
      </c>
      <c r="AB2033">
        <v>7582</v>
      </c>
      <c r="AC2033">
        <v>356</v>
      </c>
      <c r="AD2033">
        <v>1156</v>
      </c>
      <c r="AE2033" s="3" t="s">
        <v>1591</v>
      </c>
      <c r="AF203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033" s="17" t="str">
        <f>RIGHT(Table1[[#This Row],[AlgorithmFunc]],LEN(Table1[[#This Row],[AlgorithmFunc]])-16)</f>
        <v>ClusterImportance</v>
      </c>
      <c r="AH2033" s="3">
        <f>Table1[[#This Row],['# CM TP]]+Table1[[#This Row],['# CM TN]]</f>
        <v>8488</v>
      </c>
      <c r="AI2033" s="3">
        <f>Table1[[#This Row],['# CM FP]]+Table1[[#This Row],['# CM FN]]</f>
        <v>1512</v>
      </c>
      <c r="AJ2033" s="3">
        <f>Table1[[#This Row],['# CM TP]]+Table1[[#This Row],['# CM FP]]</f>
        <v>1262</v>
      </c>
      <c r="AK2033" s="3">
        <f>Table1[[#This Row],['# CM TN]]+Table1[[#This Row],['# CM FN]]</f>
        <v>8738</v>
      </c>
      <c r="AL2033" s="3">
        <f>Table1[[#This Row],[GT_T]]+Table1[[#This Row],[GT_F]]</f>
        <v>10000</v>
      </c>
      <c r="AM2033" s="3">
        <f>IFERROR((Table1[[#This Row],['# CM TP]]+Table1[[#This Row],['# CM TN]])/Table1[[#This Row],[GT_TOT]], 0)</f>
        <v>0.8488</v>
      </c>
      <c r="AN2033" s="3">
        <f>IFERROR(((Table1[[#This Row],[GT_T]]*Table1[[#This Row],[GT_ML_P]]/Table1[[#This Row],[GT_TOT]])+(Table1[[#This Row],[GT_F]]*Table1[[#This Row],[GT_ML_N]]/Table1[[#This Row],[GT_TOT]]))/Table1[[#This Row],[GT_TOT]],0)</f>
        <v>0.23923712</v>
      </c>
      <c r="AO2033" s="3">
        <f>(Table1[[#This Row],[OBS_ACC]]-Table1[[#This Row],[EXP_ACC]])/(1-Table1[[#This Row],[EXP_ACC]])</f>
        <v>0.80125213259616457</v>
      </c>
      <c r="AP2033" s="3">
        <f>Table1[[#This Row],['# CM TP]]+Table1[[#This Row],['# CM FN]]</f>
        <v>2062</v>
      </c>
      <c r="AQ2033" s="3">
        <f>Table1[[#This Row],['# CM TN]]+Table1[[#This Row],['# CM FP]]</f>
        <v>7938</v>
      </c>
      <c r="AR2033" s="2">
        <f>IFERROR(Table1[[#This Row],[NUM_T]]/(Table1[[#This Row],[NUM_T]]+Table1[[#This Row],[NUM_F]]),0)</f>
        <v>0.20619999999999999</v>
      </c>
      <c r="AS2033" s="2">
        <f>IFERROR(((LEN(Table1[[#This Row],[Predictors]])-LEN(SUBSTITUTE(Table1[[#This Row],[Predictors]],"_","")))/Table1[[#This Row],[NumPredictors]])-Table1[[#This Row],[P_se]],0)</f>
        <v>8.8888888888888906E-2</v>
      </c>
      <c r="AT2033" s="2">
        <f>IFERROR((LEN(Table1[[#This Row],[Predictors]])-LEN(SUBSTITUTE(Table1[[#This Row],[Predictors]],".","")))/Table1[[#This Row],[NumPredictors]],0)</f>
        <v>0</v>
      </c>
      <c r="AU20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0.17777777777777776</v>
      </c>
      <c r="AV2033" s="2">
        <f>1-(Table1[[#This Row],[P_2gram]]+Table1[[#This Row],[P_order]]+Table1[[#This Row],[P_se]])</f>
        <v>0.73333333333333339</v>
      </c>
    </row>
    <row r="2034" spans="1:48" x14ac:dyDescent="0.25">
      <c r="A2034">
        <v>5</v>
      </c>
      <c r="B2034" t="s">
        <v>645</v>
      </c>
      <c r="C2034" t="s">
        <v>942</v>
      </c>
      <c r="D2034" t="s">
        <v>1509</v>
      </c>
      <c r="E2034">
        <v>1143</v>
      </c>
      <c r="F20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34" t="s">
        <v>1070</v>
      </c>
      <c r="H2034" s="3">
        <v>1</v>
      </c>
      <c r="I2034" s="1">
        <v>43119.003912037035</v>
      </c>
      <c r="J2034" t="s">
        <v>982</v>
      </c>
      <c r="K2034" t="s">
        <v>11</v>
      </c>
      <c r="L2034" t="str">
        <f>SUBSTITUTE(SUBSTITUTE(Table1[[#This Row],[PredictorSetsOrig]],"task","act"),"startend","se")</f>
        <v>act,se,2gram,order</v>
      </c>
      <c r="M2034" s="14" t="s">
        <v>20</v>
      </c>
      <c r="N2034" s="3">
        <v>10</v>
      </c>
      <c r="O2034" s="3">
        <f>IF(Table1[[#This Row],[Algorithm]]="None",0,IF(Table1[[#This Row],[NumPredictors]]&lt;=5,5,IF(Table1[[#This Row],[NumPredictors]]&lt;=10,10,IF(Table1[[#This Row],[NumPredictors]]&lt;=30,30,50))))</f>
        <v>10</v>
      </c>
      <c r="P2034" s="2">
        <v>0.66083916083916105</v>
      </c>
      <c r="Q2034" s="2">
        <v>0.68494749124854104</v>
      </c>
      <c r="R2034" s="3">
        <v>145.94</v>
      </c>
      <c r="S2034" s="3">
        <v>1.88000000000011</v>
      </c>
      <c r="T2034" s="3">
        <v>1150.6500000000001</v>
      </c>
      <c r="U2034" s="3">
        <v>0.39643374082239502</v>
      </c>
      <c r="V2034" s="17"/>
      <c r="W2034" s="22">
        <f>IFERROR(Table1[[#This Row],[MutualInformation]]/Table1[[#This Row],[MutualInformationPotential]],0)</f>
        <v>0</v>
      </c>
      <c r="X2034" s="3">
        <v>1.34378027430477E-2</v>
      </c>
      <c r="Y2034" s="3"/>
      <c r="Z2034" s="3">
        <f>IFERROR(Table1[[#This Row],[MutualInformationVsOutcome]]/Table1[[#This Row],[MutualInformationVsOutcomePotential]],0)</f>
        <v>0</v>
      </c>
      <c r="AA2034">
        <v>4</v>
      </c>
      <c r="AB2034">
        <v>185</v>
      </c>
      <c r="AC2034">
        <v>0</v>
      </c>
      <c r="AD2034">
        <v>97</v>
      </c>
      <c r="AE2034" s="3" t="s">
        <v>1247</v>
      </c>
      <c r="AF20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34" s="17" t="str">
        <f>RIGHT(Table1[[#This Row],[AlgorithmFunc]],LEN(Table1[[#This Row],[AlgorithmFunc]])-16)</f>
        <v>Fisher</v>
      </c>
      <c r="AH2034" s="3">
        <f>Table1[[#This Row],['# CM TP]]+Table1[[#This Row],['# CM TN]]</f>
        <v>189</v>
      </c>
      <c r="AI2034" s="3">
        <f>Table1[[#This Row],['# CM FP]]+Table1[[#This Row],['# CM FN]]</f>
        <v>97</v>
      </c>
      <c r="AJ2034" s="3">
        <f>Table1[[#This Row],['# CM TP]]+Table1[[#This Row],['# CM FP]]</f>
        <v>4</v>
      </c>
      <c r="AK2034" s="3">
        <f>Table1[[#This Row],['# CM TN]]+Table1[[#This Row],['# CM FN]]</f>
        <v>282</v>
      </c>
      <c r="AL2034" s="3">
        <f>Table1[[#This Row],[GT_T]]+Table1[[#This Row],[GT_F]]</f>
        <v>286</v>
      </c>
      <c r="AM2034" s="3">
        <f>IFERROR((Table1[[#This Row],['# CM TP]]+Table1[[#This Row],['# CM TN]])/Table1[[#This Row],[GT_TOT]], 0)</f>
        <v>0.66083916083916083</v>
      </c>
      <c r="AN2034" s="3">
        <f>IFERROR(((Table1[[#This Row],[GT_T]]*Table1[[#This Row],[GT_ML_P]]/Table1[[#This Row],[GT_TOT]])+(Table1[[#This Row],[GT_F]]*Table1[[#This Row],[GT_ML_N]]/Table1[[#This Row],[GT_TOT]]))/Table1[[#This Row],[GT_TOT]],0)</f>
        <v>0.34365983666682964</v>
      </c>
      <c r="AO2034" s="3">
        <f>(Table1[[#This Row],[OBS_ACC]]-Table1[[#This Row],[EXP_ACC]])/(1-Table1[[#This Row],[EXP_ACC]])</f>
        <v>0.48325447975263569</v>
      </c>
      <c r="AP2034" s="3">
        <f>Table1[[#This Row],['# CM TP]]+Table1[[#This Row],['# CM FN]]</f>
        <v>101</v>
      </c>
      <c r="AQ2034" s="3">
        <f>Table1[[#This Row],['# CM TN]]+Table1[[#This Row],['# CM FP]]</f>
        <v>185</v>
      </c>
      <c r="AR2034" s="2">
        <f>IFERROR(Table1[[#This Row],[NUM_T]]/(Table1[[#This Row],[NUM_T]]+Table1[[#This Row],[NUM_F]]),0)</f>
        <v>0.35314685314685312</v>
      </c>
      <c r="AS2034" s="2">
        <f>IFERROR(((LEN(Table1[[#This Row],[Predictors]])-LEN(SUBSTITUTE(Table1[[#This Row],[Predictors]],"_","")))/Table1[[#This Row],[NumPredictors]])-Table1[[#This Row],[P_se]],0)</f>
        <v>0</v>
      </c>
      <c r="AT2034" s="2">
        <f>IFERROR((LEN(Table1[[#This Row],[Predictors]])-LEN(SUBSTITUTE(Table1[[#This Row],[Predictors]],".","")))/Table1[[#This Row],[NumPredictors]],0)</f>
        <v>1</v>
      </c>
      <c r="AU20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4" s="2">
        <f>1-(Table1[[#This Row],[P_2gram]]+Table1[[#This Row],[P_order]]+Table1[[#This Row],[P_se]])</f>
        <v>0</v>
      </c>
    </row>
    <row r="2035" spans="1:48" x14ac:dyDescent="0.25">
      <c r="A2035">
        <v>49</v>
      </c>
      <c r="B2035" t="s">
        <v>645</v>
      </c>
      <c r="C2035" t="s">
        <v>942</v>
      </c>
      <c r="D2035" t="s">
        <v>1509</v>
      </c>
      <c r="E2035">
        <v>1143</v>
      </c>
      <c r="F20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35" t="s">
        <v>1070</v>
      </c>
      <c r="H2035" s="3">
        <v>1</v>
      </c>
      <c r="I2035" s="1">
        <v>43119.26771990741</v>
      </c>
      <c r="J2035" t="s">
        <v>982</v>
      </c>
      <c r="K2035" t="s">
        <v>11</v>
      </c>
      <c r="L2035" t="str">
        <f>SUBSTITUTE(SUBSTITUTE(Table1[[#This Row],[PredictorSetsOrig]],"task","act"),"startend","se")</f>
        <v>act,se,2gram,order</v>
      </c>
      <c r="M2035" s="14" t="s">
        <v>20</v>
      </c>
      <c r="N2035" s="3">
        <v>30</v>
      </c>
      <c r="O2035" s="3">
        <f>IF(Table1[[#This Row],[Algorithm]]="None",0,IF(Table1[[#This Row],[NumPredictors]]&lt;=5,5,IF(Table1[[#This Row],[NumPredictors]]&lt;=10,10,IF(Table1[[#This Row],[NumPredictors]]&lt;=30,30,50))))</f>
        <v>30</v>
      </c>
      <c r="P2035" s="2">
        <v>0.66083916083916105</v>
      </c>
      <c r="Q2035" s="2">
        <v>0.68494749124854104</v>
      </c>
      <c r="R2035" s="3">
        <v>123.25</v>
      </c>
      <c r="S2035" s="3">
        <v>2.3300000000017498</v>
      </c>
      <c r="T2035" s="3">
        <v>913.78999999999701</v>
      </c>
      <c r="U2035" s="3">
        <v>0.51893884906325205</v>
      </c>
      <c r="V2035" s="17"/>
      <c r="W2035" s="22">
        <f>IFERROR(Table1[[#This Row],[MutualInformation]]/Table1[[#This Row],[MutualInformationPotential]],0)</f>
        <v>0</v>
      </c>
      <c r="X2035" s="3">
        <v>2.3504903812379602E-2</v>
      </c>
      <c r="Y2035" s="3"/>
      <c r="Z2035" s="3">
        <f>IFERROR(Table1[[#This Row],[MutualInformationVsOutcome]]/Table1[[#This Row],[MutualInformationVsOutcomePotential]],0)</f>
        <v>0</v>
      </c>
      <c r="AA2035">
        <v>4</v>
      </c>
      <c r="AB2035">
        <v>185</v>
      </c>
      <c r="AC2035">
        <v>0</v>
      </c>
      <c r="AD2035">
        <v>97</v>
      </c>
      <c r="AE2035" s="3" t="s">
        <v>1272</v>
      </c>
      <c r="AF20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35" s="17" t="str">
        <f>RIGHT(Table1[[#This Row],[AlgorithmFunc]],LEN(Table1[[#This Row],[AlgorithmFunc]])-16)</f>
        <v>Fisher</v>
      </c>
      <c r="AH2035" s="3">
        <f>Table1[[#This Row],['# CM TP]]+Table1[[#This Row],['# CM TN]]</f>
        <v>189</v>
      </c>
      <c r="AI2035" s="3">
        <f>Table1[[#This Row],['# CM FP]]+Table1[[#This Row],['# CM FN]]</f>
        <v>97</v>
      </c>
      <c r="AJ2035" s="3">
        <f>Table1[[#This Row],['# CM TP]]+Table1[[#This Row],['# CM FP]]</f>
        <v>4</v>
      </c>
      <c r="AK2035" s="3">
        <f>Table1[[#This Row],['# CM TN]]+Table1[[#This Row],['# CM FN]]</f>
        <v>282</v>
      </c>
      <c r="AL2035" s="3">
        <f>Table1[[#This Row],[GT_T]]+Table1[[#This Row],[GT_F]]</f>
        <v>286</v>
      </c>
      <c r="AM2035" s="3">
        <f>IFERROR((Table1[[#This Row],['# CM TP]]+Table1[[#This Row],['# CM TN]])/Table1[[#This Row],[GT_TOT]], 0)</f>
        <v>0.66083916083916083</v>
      </c>
      <c r="AN2035" s="3">
        <f>IFERROR(((Table1[[#This Row],[GT_T]]*Table1[[#This Row],[GT_ML_P]]/Table1[[#This Row],[GT_TOT]])+(Table1[[#This Row],[GT_F]]*Table1[[#This Row],[GT_ML_N]]/Table1[[#This Row],[GT_TOT]]))/Table1[[#This Row],[GT_TOT]],0)</f>
        <v>0.34365983666682964</v>
      </c>
      <c r="AO2035" s="3">
        <f>(Table1[[#This Row],[OBS_ACC]]-Table1[[#This Row],[EXP_ACC]])/(1-Table1[[#This Row],[EXP_ACC]])</f>
        <v>0.48325447975263569</v>
      </c>
      <c r="AP2035" s="3">
        <f>Table1[[#This Row],['# CM TP]]+Table1[[#This Row],['# CM FN]]</f>
        <v>101</v>
      </c>
      <c r="AQ2035" s="3">
        <f>Table1[[#This Row],['# CM TN]]+Table1[[#This Row],['# CM FP]]</f>
        <v>185</v>
      </c>
      <c r="AR2035" s="2">
        <f>IFERROR(Table1[[#This Row],[NUM_T]]/(Table1[[#This Row],[NUM_T]]+Table1[[#This Row],[NUM_F]]),0)</f>
        <v>0.35314685314685312</v>
      </c>
      <c r="AS2035" s="2">
        <f>IFERROR(((LEN(Table1[[#This Row],[Predictors]])-LEN(SUBSTITUTE(Table1[[#This Row],[Predictors]],"_","")))/Table1[[#This Row],[NumPredictors]])-Table1[[#This Row],[P_se]],0)</f>
        <v>0</v>
      </c>
      <c r="AT2035" s="2">
        <f>IFERROR((LEN(Table1[[#This Row],[Predictors]])-LEN(SUBSTITUTE(Table1[[#This Row],[Predictors]],".","")))/Table1[[#This Row],[NumPredictors]],0)</f>
        <v>1</v>
      </c>
      <c r="AU20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5" s="2">
        <f>1-(Table1[[#This Row],[P_2gram]]+Table1[[#This Row],[P_order]]+Table1[[#This Row],[P_se]])</f>
        <v>0</v>
      </c>
    </row>
    <row r="2036" spans="1:48" x14ac:dyDescent="0.25">
      <c r="A2036" s="26">
        <v>57</v>
      </c>
      <c r="B2036" s="26" t="s">
        <v>645</v>
      </c>
      <c r="C2036" s="26" t="s">
        <v>190</v>
      </c>
      <c r="D2036" s="26" t="s">
        <v>1510</v>
      </c>
      <c r="E2036" s="26">
        <v>4000</v>
      </c>
      <c r="F20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036" s="26" t="s">
        <v>681</v>
      </c>
      <c r="H2036" s="27">
        <v>1</v>
      </c>
      <c r="I2036" s="28">
        <v>42795.469155092593</v>
      </c>
      <c r="J2036" s="27" t="s">
        <v>51</v>
      </c>
      <c r="K2036" s="28" t="s">
        <v>11</v>
      </c>
      <c r="L2036" t="str">
        <f>SUBSTITUTE(SUBSTITUTE(Table1[[#This Row],[PredictorSetsOrig]],"task","act"),"startend","se")</f>
        <v>act,se</v>
      </c>
      <c r="M2036" s="14" t="s">
        <v>14</v>
      </c>
      <c r="N2036" s="27">
        <v>5</v>
      </c>
      <c r="O2036" s="27">
        <f>IF(Table1[[#This Row],[Algorithm]]="None",0,IF(Table1[[#This Row],[NumPredictors]]&lt;=5,5,IF(Table1[[#This Row],[NumPredictors]]&lt;=10,10,IF(Table1[[#This Row],[NumPredictors]]&lt;=30,30,50))))</f>
        <v>5</v>
      </c>
      <c r="P2036" s="29">
        <v>0.66800000000000004</v>
      </c>
      <c r="Q2036" s="29">
        <v>0.67333333333333301</v>
      </c>
      <c r="R2036" s="26">
        <v>0.87000000000080002</v>
      </c>
      <c r="S2036" s="26">
        <v>3.4400000000005102</v>
      </c>
      <c r="T2036" s="26">
        <v>0.109999999998763</v>
      </c>
      <c r="U2036" s="27">
        <v>1.86144123909791</v>
      </c>
      <c r="V2036" s="17">
        <v>6.9605890807084903</v>
      </c>
      <c r="W2036" s="22">
        <f>IFERROR(Table1[[#This Row],[MutualInformation]]/Table1[[#This Row],[MutualInformationPotential]],0)</f>
        <v>0.26742581949808786</v>
      </c>
      <c r="X2036" s="27">
        <v>4.8184843932879098E-2</v>
      </c>
      <c r="Y2036" s="3">
        <v>0.59421769618333597</v>
      </c>
      <c r="Z2036" s="27">
        <f>IFERROR(Table1[[#This Row],[MutualInformationVsOutcome]]/Table1[[#This Row],[MutualInformationVsOutcomePotential]],0)</f>
        <v>8.1089547218756122E-2</v>
      </c>
      <c r="AA2036" s="26">
        <v>80</v>
      </c>
      <c r="AB2036" s="26">
        <v>588</v>
      </c>
      <c r="AC2036" s="26">
        <v>48</v>
      </c>
      <c r="AD2036" s="26">
        <v>284</v>
      </c>
      <c r="AE2036" s="27" t="s">
        <v>266</v>
      </c>
      <c r="AF20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036" s="17" t="str">
        <f>RIGHT(Table1[[#This Row],[AlgorithmFunc]],LEN(Table1[[#This Row],[AlgorithmFunc]])-16)</f>
        <v>ClusterImportance</v>
      </c>
      <c r="AH2036" s="27">
        <f>Table1[[#This Row],['# CM TP]]+Table1[[#This Row],['# CM TN]]</f>
        <v>668</v>
      </c>
      <c r="AI2036" s="27">
        <f>Table1[[#This Row],['# CM FP]]+Table1[[#This Row],['# CM FN]]</f>
        <v>332</v>
      </c>
      <c r="AJ2036" s="27">
        <f>Table1[[#This Row],['# CM TP]]+Table1[[#This Row],['# CM FP]]</f>
        <v>128</v>
      </c>
      <c r="AK2036" s="27">
        <f>Table1[[#This Row],['# CM TN]]+Table1[[#This Row],['# CM FN]]</f>
        <v>872</v>
      </c>
      <c r="AL2036" s="27">
        <f>Table1[[#This Row],[GT_T]]+Table1[[#This Row],[GT_F]]</f>
        <v>1000</v>
      </c>
      <c r="AM2036" s="27">
        <f>IFERROR((Table1[[#This Row],['# CM TP]]+Table1[[#This Row],['# CM TN]])/Table1[[#This Row],[GT_TOT]], 0)</f>
        <v>0.66800000000000004</v>
      </c>
      <c r="AN2036" s="27">
        <f>IFERROR(((Table1[[#This Row],[GT_T]]*Table1[[#This Row],[GT_ML_P]]/Table1[[#This Row],[GT_TOT]])+(Table1[[#This Row],[GT_F]]*Table1[[#This Row],[GT_ML_N]]/Table1[[#This Row],[GT_TOT]]))/Table1[[#This Row],[GT_TOT]],0)</f>
        <v>0.37500800000000006</v>
      </c>
      <c r="AO2036" s="27">
        <f>(Table1[[#This Row],[OBS_ACC]]-Table1[[#This Row],[EXP_ACC]])/(1-Table1[[#This Row],[EXP_ACC]])</f>
        <v>0.46879320055296703</v>
      </c>
      <c r="AP2036" s="27">
        <f>Table1[[#This Row],['# CM TP]]+Table1[[#This Row],['# CM FN]]</f>
        <v>364</v>
      </c>
      <c r="AQ2036" s="27">
        <f>Table1[[#This Row],['# CM TN]]+Table1[[#This Row],['# CM FP]]</f>
        <v>636</v>
      </c>
      <c r="AR2036" s="29">
        <f>IFERROR(Table1[[#This Row],[NUM_T]]/(Table1[[#This Row],[NUM_T]]+Table1[[#This Row],[NUM_F]]),0)</f>
        <v>0.36399999999999999</v>
      </c>
      <c r="AS2036" s="29">
        <f>IFERROR(((LEN(Table1[[#This Row],[Predictors]])-LEN(SUBSTITUTE(Table1[[#This Row],[Predictors]],"_","")))/Table1[[#This Row],[NumPredictors]])-Table1[[#This Row],[P_se]],0)</f>
        <v>0.13333333333333336</v>
      </c>
      <c r="AT2036" s="29">
        <f>IFERROR((LEN(Table1[[#This Row],[Predictors]])-LEN(SUBSTITUTE(Table1[[#This Row],[Predictors]],".","")))/Table1[[#This Row],[NumPredictors]],0)</f>
        <v>0</v>
      </c>
      <c r="AU203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2036" s="29">
        <f>1-(Table1[[#This Row],[P_2gram]]+Table1[[#This Row],[P_order]]+Table1[[#This Row],[P_se]])</f>
        <v>0.6</v>
      </c>
    </row>
    <row r="2037" spans="1:48" x14ac:dyDescent="0.25">
      <c r="A2037" s="26">
        <v>9</v>
      </c>
      <c r="B2037" s="26" t="s">
        <v>645</v>
      </c>
      <c r="C2037" s="26" t="s">
        <v>190</v>
      </c>
      <c r="D2037" s="26" t="s">
        <v>1510</v>
      </c>
      <c r="E2037" s="26">
        <v>4000</v>
      </c>
      <c r="F20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37" s="26" t="s">
        <v>1070</v>
      </c>
      <c r="H2037" s="27">
        <v>1</v>
      </c>
      <c r="I2037" s="28">
        <v>43118.809351851851</v>
      </c>
      <c r="J2037" s="26" t="s">
        <v>982</v>
      </c>
      <c r="K2037" s="26" t="s">
        <v>11</v>
      </c>
      <c r="L2037" t="str">
        <f>SUBSTITUTE(SUBSTITUTE(Table1[[#This Row],[PredictorSetsOrig]],"task","act"),"startend","se")</f>
        <v>2gram</v>
      </c>
      <c r="M2037" s="32" t="s">
        <v>434</v>
      </c>
      <c r="N2037" s="27">
        <v>10</v>
      </c>
      <c r="O2037" s="27">
        <f>IF(Table1[[#This Row],[Algorithm]]="None",0,IF(Table1[[#This Row],[NumPredictors]]&lt;=5,5,IF(Table1[[#This Row],[NumPredictors]]&lt;=10,10,IF(Table1[[#This Row],[NumPredictors]]&lt;=30,30,50))))</f>
        <v>10</v>
      </c>
      <c r="P2037" s="29">
        <v>0.66800000000000004</v>
      </c>
      <c r="Q2037" s="29">
        <v>0.66600000000000004</v>
      </c>
      <c r="R2037" s="26">
        <v>0.89999999999997704</v>
      </c>
      <c r="S2037" s="26">
        <v>3.94999999999999</v>
      </c>
      <c r="T2037" s="26">
        <v>0.62999999999999501</v>
      </c>
      <c r="U2037" s="27">
        <v>0.33434804815084401</v>
      </c>
      <c r="V2037" s="17">
        <v>7.30761563701172</v>
      </c>
      <c r="W2037" s="22">
        <f>IFERROR(Table1[[#This Row],[MutualInformation]]/Table1[[#This Row],[MutualInformationPotential]],0)</f>
        <v>4.5753370833768688E-2</v>
      </c>
      <c r="X2037" s="27">
        <v>2.5484266711448999E-2</v>
      </c>
      <c r="Y2037" s="3">
        <v>0.62240735263359004</v>
      </c>
      <c r="Z2037" s="27">
        <f>IFERROR(Table1[[#This Row],[MutualInformationVsOutcome]]/Table1[[#This Row],[MutualInformationVsOutcomePotential]],0)</f>
        <v>4.0944674904011838E-2</v>
      </c>
      <c r="AA2037" s="26">
        <v>35</v>
      </c>
      <c r="AB2037" s="26">
        <v>633</v>
      </c>
      <c r="AC2037" s="26">
        <v>3</v>
      </c>
      <c r="AD2037" s="26">
        <v>329</v>
      </c>
      <c r="AE2037" s="27" t="s">
        <v>1165</v>
      </c>
      <c r="AF20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37" s="17" t="str">
        <f>RIGHT(Table1[[#This Row],[AlgorithmFunc]],LEN(Table1[[#This Row],[AlgorithmFunc]])-16)</f>
        <v>Fisher</v>
      </c>
      <c r="AH2037" s="27">
        <f>Table1[[#This Row],['# CM TP]]+Table1[[#This Row],['# CM TN]]</f>
        <v>668</v>
      </c>
      <c r="AI2037" s="27">
        <f>Table1[[#This Row],['# CM FP]]+Table1[[#This Row],['# CM FN]]</f>
        <v>332</v>
      </c>
      <c r="AJ2037" s="27">
        <f>Table1[[#This Row],['# CM TP]]+Table1[[#This Row],['# CM FP]]</f>
        <v>38</v>
      </c>
      <c r="AK2037" s="27">
        <f>Table1[[#This Row],['# CM TN]]+Table1[[#This Row],['# CM FN]]</f>
        <v>962</v>
      </c>
      <c r="AL2037" s="27">
        <f>Table1[[#This Row],[GT_T]]+Table1[[#This Row],[GT_F]]</f>
        <v>1000</v>
      </c>
      <c r="AM2037" s="27">
        <f>IFERROR((Table1[[#This Row],['# CM TP]]+Table1[[#This Row],['# CM TN]])/Table1[[#This Row],[GT_TOT]], 0)</f>
        <v>0.66800000000000004</v>
      </c>
      <c r="AN2037" s="27">
        <f>IFERROR(((Table1[[#This Row],[GT_T]]*Table1[[#This Row],[GT_ML_P]]/Table1[[#This Row],[GT_TOT]])+(Table1[[#This Row],[GT_F]]*Table1[[#This Row],[GT_ML_N]]/Table1[[#This Row],[GT_TOT]]))/Table1[[#This Row],[GT_TOT]],0)</f>
        <v>0.34476800000000002</v>
      </c>
      <c r="AO2037" s="27">
        <f>(Table1[[#This Row],[OBS_ACC]]-Table1[[#This Row],[EXP_ACC]])/(1-Table1[[#This Row],[EXP_ACC]])</f>
        <v>0.49330924008595428</v>
      </c>
      <c r="AP2037" s="27">
        <f>Table1[[#This Row],['# CM TP]]+Table1[[#This Row],['# CM FN]]</f>
        <v>364</v>
      </c>
      <c r="AQ2037" s="27">
        <f>Table1[[#This Row],['# CM TN]]+Table1[[#This Row],['# CM FP]]</f>
        <v>636</v>
      </c>
      <c r="AR2037" s="29">
        <f>IFERROR(Table1[[#This Row],[NUM_T]]/(Table1[[#This Row],[NUM_T]]+Table1[[#This Row],[NUM_F]]),0)</f>
        <v>0.36399999999999999</v>
      </c>
      <c r="AS2037" s="29">
        <f>IFERROR(((LEN(Table1[[#This Row],[Predictors]])-LEN(SUBSTITUTE(Table1[[#This Row],[Predictors]],"_","")))/Table1[[#This Row],[NumPredictors]])-Table1[[#This Row],[P_se]],0)</f>
        <v>1</v>
      </c>
      <c r="AT2037" s="29">
        <f>IFERROR((LEN(Table1[[#This Row],[Predictors]])-LEN(SUBSTITUTE(Table1[[#This Row],[Predictors]],".","")))/Table1[[#This Row],[NumPredictors]],0)</f>
        <v>0</v>
      </c>
      <c r="AU203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7" s="29">
        <f>1-(Table1[[#This Row],[P_2gram]]+Table1[[#This Row],[P_order]]+Table1[[#This Row],[P_se]])</f>
        <v>0</v>
      </c>
    </row>
    <row r="2038" spans="1:48" x14ac:dyDescent="0.25">
      <c r="A2038" s="11">
        <v>28</v>
      </c>
      <c r="B2038" s="11" t="s">
        <v>645</v>
      </c>
      <c r="C2038" s="11" t="s">
        <v>190</v>
      </c>
      <c r="D2038" s="26" t="s">
        <v>1510</v>
      </c>
      <c r="E2038" s="11">
        <v>4000</v>
      </c>
      <c r="F20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038" s="11" t="s">
        <v>878</v>
      </c>
      <c r="H2038" s="16">
        <v>2</v>
      </c>
      <c r="I2038" s="19">
        <v>42798.704293981478</v>
      </c>
      <c r="J2038" s="11" t="s">
        <v>405</v>
      </c>
      <c r="K2038" s="19" t="s">
        <v>11</v>
      </c>
      <c r="L2038" t="str">
        <f>SUBSTITUTE(SUBSTITUTE(Table1[[#This Row],[PredictorSetsOrig]],"task","act"),"startend","se")</f>
        <v>act,2gram</v>
      </c>
      <c r="M2038" s="5" t="s">
        <v>22</v>
      </c>
      <c r="N2038" s="16">
        <v>30</v>
      </c>
      <c r="O2038" s="16">
        <f>IF(Table1[[#This Row],[Algorithm]]="None",0,IF(Table1[[#This Row],[NumPredictors]]&lt;=5,5,IF(Table1[[#This Row],[NumPredictors]]&lt;=10,10,IF(Table1[[#This Row],[NumPredictors]]&lt;=30,30,50))))</f>
        <v>30</v>
      </c>
      <c r="P2038" s="21">
        <v>0.66749999999999998</v>
      </c>
      <c r="Q2038" s="21">
        <v>0.662333333333333</v>
      </c>
      <c r="R2038" s="16">
        <v>0.14999999999997701</v>
      </c>
      <c r="S2038" s="16">
        <v>6.3400000000000301</v>
      </c>
      <c r="T2038" s="16">
        <v>0.68999999999999795</v>
      </c>
      <c r="U2038" s="16">
        <v>0.99011608442533705</v>
      </c>
      <c r="V2038" s="17">
        <v>7.30761563701172</v>
      </c>
      <c r="W2038" s="7">
        <f>IFERROR(Table1[[#This Row],[MutualInformation]]/Table1[[#This Row],[MutualInformationPotential]],0)</f>
        <v>0.13549099098898723</v>
      </c>
      <c r="X2038" s="16">
        <v>3.5383192185014997E-2</v>
      </c>
      <c r="Y2038" s="27">
        <v>0.62240735263359004</v>
      </c>
      <c r="Z2038" s="16">
        <f>IFERROR(Table1[[#This Row],[MutualInformationVsOutcome]]/Table1[[#This Row],[MutualInformationVsOutcomePotential]],0)</f>
        <v>5.6848930262951139E-2</v>
      </c>
      <c r="AA2038" s="16">
        <v>19</v>
      </c>
      <c r="AB2038" s="16">
        <v>626</v>
      </c>
      <c r="AC2038" s="16">
        <v>5</v>
      </c>
      <c r="AD2038" s="16">
        <v>350</v>
      </c>
      <c r="AE2038" s="16" t="s">
        <v>845</v>
      </c>
      <c r="AF20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38" s="5" t="str">
        <f>RIGHT(Table1[[#This Row],[AlgorithmFunc]],LEN(Table1[[#This Row],[AlgorithmFunc]])-16)</f>
        <v>Random</v>
      </c>
      <c r="AH2038" s="16">
        <f>Table1[[#This Row],['# CM TP]]+Table1[[#This Row],['# CM TN]]</f>
        <v>645</v>
      </c>
      <c r="AI2038" s="16">
        <f>Table1[[#This Row],['# CM FP]]+Table1[[#This Row],['# CM FN]]</f>
        <v>355</v>
      </c>
      <c r="AJ2038" s="16">
        <f>Table1[[#This Row],['# CM TP]]+Table1[[#This Row],['# CM FP]]</f>
        <v>24</v>
      </c>
      <c r="AK2038" s="16">
        <f>Table1[[#This Row],['# CM TN]]+Table1[[#This Row],['# CM FN]]</f>
        <v>976</v>
      </c>
      <c r="AL2038" s="16">
        <f>Table1[[#This Row],[GT_T]]+Table1[[#This Row],[GT_F]]</f>
        <v>1000</v>
      </c>
      <c r="AM2038" s="16">
        <f>IFERROR((Table1[[#This Row],['# CM TP]]+Table1[[#This Row],['# CM TN]])/Table1[[#This Row],[GT_TOT]], 0)</f>
        <v>0.64500000000000002</v>
      </c>
      <c r="AN2038" s="16">
        <f>IFERROR(((Table1[[#This Row],[GT_T]]*Table1[[#This Row],[GT_ML_P]]/Table1[[#This Row],[GT_TOT]])+(Table1[[#This Row],[GT_F]]*Table1[[#This Row],[GT_ML_N]]/Table1[[#This Row],[GT_TOT]]))/Table1[[#This Row],[GT_TOT]],0)</f>
        <v>0.36196000000000006</v>
      </c>
      <c r="AO2038" s="16">
        <f>(Table1[[#This Row],[OBS_ACC]]-Table1[[#This Row],[EXP_ACC]])/(1-Table1[[#This Row],[EXP_ACC]])</f>
        <v>0.44360855118801329</v>
      </c>
      <c r="AP2038" s="16">
        <f>Table1[[#This Row],['# CM TP]]+Table1[[#This Row],['# CM FN]]</f>
        <v>369</v>
      </c>
      <c r="AQ2038" s="16">
        <f>Table1[[#This Row],['# CM TN]]+Table1[[#This Row],['# CM FP]]</f>
        <v>631</v>
      </c>
      <c r="AR2038" s="21">
        <f>IFERROR(Table1[[#This Row],[NUM_T]]/(Table1[[#This Row],[NUM_T]]+Table1[[#This Row],[NUM_F]]),0)</f>
        <v>0.36899999999999999</v>
      </c>
      <c r="AS2038" s="21">
        <f>IFERROR(((LEN(Table1[[#This Row],[Predictors]])-LEN(SUBSTITUTE(Table1[[#This Row],[Predictors]],"_","")))/Table1[[#This Row],[NumPredictors]])-Table1[[#This Row],[P_se]],0)</f>
        <v>0.93333333333333335</v>
      </c>
      <c r="AT2038" s="21">
        <f>IFERROR((LEN(Table1[[#This Row],[Predictors]])-LEN(SUBSTITUTE(Table1[[#This Row],[Predictors]],".","")))/Table1[[#This Row],[NumPredictors]],0)</f>
        <v>0</v>
      </c>
      <c r="AU2038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8" s="21">
        <f>1-(Table1[[#This Row],[P_2gram]]+Table1[[#This Row],[P_order]]+Table1[[#This Row],[P_se]])</f>
        <v>6.6666666666666652E-2</v>
      </c>
    </row>
    <row r="2039" spans="1:48" x14ac:dyDescent="0.25">
      <c r="A2039" s="26">
        <v>45</v>
      </c>
      <c r="B2039" s="26" t="s">
        <v>645</v>
      </c>
      <c r="C2039" s="26" t="s">
        <v>942</v>
      </c>
      <c r="D2039" t="s">
        <v>1509</v>
      </c>
      <c r="E2039" s="26">
        <v>1143</v>
      </c>
      <c r="F20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39" s="26" t="s">
        <v>1070</v>
      </c>
      <c r="H2039" s="27">
        <v>1</v>
      </c>
      <c r="I2039" s="28">
        <v>43119.257569444446</v>
      </c>
      <c r="J2039" s="26" t="s">
        <v>982</v>
      </c>
      <c r="K2039" s="26" t="s">
        <v>11</v>
      </c>
      <c r="L2039" t="str">
        <f>SUBSTITUTE(SUBSTITUTE(Table1[[#This Row],[PredictorSetsOrig]],"task","act"),"startend","se")</f>
        <v>act</v>
      </c>
      <c r="M2039" s="14" t="s">
        <v>12</v>
      </c>
      <c r="N2039" s="27">
        <v>30</v>
      </c>
      <c r="O2039" s="27">
        <f>IF(Table1[[#This Row],[Algorithm]]="None",0,IF(Table1[[#This Row],[NumPredictors]]&lt;=5,5,IF(Table1[[#This Row],[NumPredictors]]&lt;=10,10,IF(Table1[[#This Row],[NumPredictors]]&lt;=30,30,50))))</f>
        <v>30</v>
      </c>
      <c r="P2039" s="29">
        <v>0.65734265734265696</v>
      </c>
      <c r="Q2039" s="29">
        <v>0.70245040840140005</v>
      </c>
      <c r="R2039" s="27">
        <v>0.66999999999825399</v>
      </c>
      <c r="S2039" s="27">
        <v>2.5699999999997098</v>
      </c>
      <c r="T2039" s="27">
        <v>0.29999999999927202</v>
      </c>
      <c r="U2039" s="27">
        <v>4.0433578644107797</v>
      </c>
      <c r="V2039" s="17"/>
      <c r="W2039" s="22">
        <f>IFERROR(Table1[[#This Row],[MutualInformation]]/Table1[[#This Row],[MutualInformationPotential]],0)</f>
        <v>0</v>
      </c>
      <c r="X2039" s="27">
        <v>0.27690609300520602</v>
      </c>
      <c r="Y2039" s="3"/>
      <c r="Z2039" s="27">
        <f>IFERROR(Table1[[#This Row],[MutualInformationVsOutcome]]/Table1[[#This Row],[MutualInformationVsOutcomePotential]],0)</f>
        <v>0</v>
      </c>
      <c r="AA2039" s="26">
        <v>8</v>
      </c>
      <c r="AB2039" s="26">
        <v>180</v>
      </c>
      <c r="AC2039" s="26">
        <v>5</v>
      </c>
      <c r="AD2039" s="26">
        <v>93</v>
      </c>
      <c r="AE2039" s="27" t="s">
        <v>1268</v>
      </c>
      <c r="AF20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39" s="17" t="str">
        <f>RIGHT(Table1[[#This Row],[AlgorithmFunc]],LEN(Table1[[#This Row],[AlgorithmFunc]])-16)</f>
        <v>Fisher</v>
      </c>
      <c r="AH2039" s="27">
        <f>Table1[[#This Row],['# CM TP]]+Table1[[#This Row],['# CM TN]]</f>
        <v>188</v>
      </c>
      <c r="AI2039" s="27">
        <f>Table1[[#This Row],['# CM FP]]+Table1[[#This Row],['# CM FN]]</f>
        <v>98</v>
      </c>
      <c r="AJ2039" s="27">
        <f>Table1[[#This Row],['# CM TP]]+Table1[[#This Row],['# CM FP]]</f>
        <v>13</v>
      </c>
      <c r="AK2039" s="27">
        <f>Table1[[#This Row],['# CM TN]]+Table1[[#This Row],['# CM FN]]</f>
        <v>273</v>
      </c>
      <c r="AL2039" s="27">
        <f>Table1[[#This Row],[GT_T]]+Table1[[#This Row],[GT_F]]</f>
        <v>286</v>
      </c>
      <c r="AM2039" s="27">
        <f>IFERROR((Table1[[#This Row],['# CM TP]]+Table1[[#This Row],['# CM TN]])/Table1[[#This Row],[GT_TOT]], 0)</f>
        <v>0.65734265734265729</v>
      </c>
      <c r="AN2039" s="27">
        <f>IFERROR(((Table1[[#This Row],[GT_T]]*Table1[[#This Row],[GT_ML_P]]/Table1[[#This Row],[GT_TOT]])+(Table1[[#This Row],[GT_F]]*Table1[[#This Row],[GT_ML_N]]/Table1[[#This Row],[GT_TOT]]))/Table1[[#This Row],[GT_TOT]],0)</f>
        <v>0.35696122059758423</v>
      </c>
      <c r="AO2039" s="27">
        <f>(Table1[[#This Row],[OBS_ACC]]-Table1[[#This Row],[EXP_ACC]])/(1-Table1[[#This Row],[EXP_ACC]])</f>
        <v>0.46712802768166084</v>
      </c>
      <c r="AP2039" s="27">
        <f>Table1[[#This Row],['# CM TP]]+Table1[[#This Row],['# CM FN]]</f>
        <v>101</v>
      </c>
      <c r="AQ2039" s="27">
        <f>Table1[[#This Row],['# CM TN]]+Table1[[#This Row],['# CM FP]]</f>
        <v>185</v>
      </c>
      <c r="AR2039" s="29">
        <f>IFERROR(Table1[[#This Row],[NUM_T]]/(Table1[[#This Row],[NUM_T]]+Table1[[#This Row],[NUM_F]]),0)</f>
        <v>0.35314685314685312</v>
      </c>
      <c r="AS2039" s="29">
        <f>IFERROR(((LEN(Table1[[#This Row],[Predictors]])-LEN(SUBSTITUTE(Table1[[#This Row],[Predictors]],"_","")))/Table1[[#This Row],[NumPredictors]])-Table1[[#This Row],[P_se]],0)</f>
        <v>0</v>
      </c>
      <c r="AT2039" s="29">
        <f>IFERROR((LEN(Table1[[#This Row],[Predictors]])-LEN(SUBSTITUTE(Table1[[#This Row],[Predictors]],".","")))/Table1[[#This Row],[NumPredictors]],0)</f>
        <v>0</v>
      </c>
      <c r="AU203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39" s="29">
        <f>1-(Table1[[#This Row],[P_2gram]]+Table1[[#This Row],[P_order]]+Table1[[#This Row],[P_se]])</f>
        <v>1</v>
      </c>
    </row>
    <row r="2040" spans="1:48" x14ac:dyDescent="0.25">
      <c r="A2040" s="26">
        <v>66</v>
      </c>
      <c r="B2040" s="26" t="s">
        <v>645</v>
      </c>
      <c r="C2040" s="26" t="s">
        <v>942</v>
      </c>
      <c r="D2040" t="s">
        <v>1509</v>
      </c>
      <c r="E2040" s="26">
        <v>1143</v>
      </c>
      <c r="F20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40" s="26" t="s">
        <v>1070</v>
      </c>
      <c r="H2040" s="27">
        <v>1</v>
      </c>
      <c r="I2040" s="28">
        <v>43119.380277777775</v>
      </c>
      <c r="J2040" s="26" t="s">
        <v>983</v>
      </c>
      <c r="K2040" s="26" t="s">
        <v>11</v>
      </c>
      <c r="L2040" t="str">
        <f>SUBSTITUTE(SUBSTITUTE(Table1[[#This Row],[PredictorSetsOrig]],"task","act"),"startend","se")</f>
        <v>2gram,order</v>
      </c>
      <c r="M2040" s="14" t="s">
        <v>438</v>
      </c>
      <c r="N2040" s="27">
        <v>30</v>
      </c>
      <c r="O2040" s="27">
        <f>IF(Table1[[#This Row],[Algorithm]]="None",0,IF(Table1[[#This Row],[NumPredictors]]&lt;=5,5,IF(Table1[[#This Row],[NumPredictors]]&lt;=10,10,IF(Table1[[#This Row],[NumPredictors]]&lt;=30,30,50))))</f>
        <v>30</v>
      </c>
      <c r="P2040" s="29">
        <v>0.65734265734265696</v>
      </c>
      <c r="Q2040" s="29">
        <v>0.69194865810968498</v>
      </c>
      <c r="R2040" s="27">
        <v>91.469999999993902</v>
      </c>
      <c r="S2040" s="27">
        <v>2.4499999999970901</v>
      </c>
      <c r="T2040" s="27">
        <v>909.06000000000495</v>
      </c>
      <c r="U2040" s="27">
        <v>1.1323852968442201</v>
      </c>
      <c r="V2040" s="17"/>
      <c r="W2040" s="22">
        <f>IFERROR(Table1[[#This Row],[MutualInformation]]/Table1[[#This Row],[MutualInformationPotential]],0)</f>
        <v>0</v>
      </c>
      <c r="X2040" s="27">
        <v>2.78429933927891E-2</v>
      </c>
      <c r="Y2040" s="27"/>
      <c r="Z2040" s="27">
        <f>IFERROR(Table1[[#This Row],[MutualInformationVsOutcome]]/Table1[[#This Row],[MutualInformationVsOutcomePotential]],0)</f>
        <v>0</v>
      </c>
      <c r="AA2040" s="26">
        <v>15</v>
      </c>
      <c r="AB2040" s="26">
        <v>173</v>
      </c>
      <c r="AC2040" s="26">
        <v>12</v>
      </c>
      <c r="AD2040" s="26">
        <v>86</v>
      </c>
      <c r="AE2040" s="27" t="s">
        <v>1288</v>
      </c>
      <c r="AF20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40" s="17" t="str">
        <f>RIGHT(Table1[[#This Row],[AlgorithmFunc]],LEN(Table1[[#This Row],[AlgorithmFunc]])-16)</f>
        <v>Influence</v>
      </c>
      <c r="AH2040" s="27">
        <f>Table1[[#This Row],['# CM TP]]+Table1[[#This Row],['# CM TN]]</f>
        <v>188</v>
      </c>
      <c r="AI2040" s="27">
        <f>Table1[[#This Row],['# CM FP]]+Table1[[#This Row],['# CM FN]]</f>
        <v>98</v>
      </c>
      <c r="AJ2040" s="27">
        <f>Table1[[#This Row],['# CM TP]]+Table1[[#This Row],['# CM FP]]</f>
        <v>27</v>
      </c>
      <c r="AK2040" s="27">
        <f>Table1[[#This Row],['# CM TN]]+Table1[[#This Row],['# CM FN]]</f>
        <v>259</v>
      </c>
      <c r="AL2040" s="27">
        <f>Table1[[#This Row],[GT_T]]+Table1[[#This Row],[GT_F]]</f>
        <v>286</v>
      </c>
      <c r="AM2040" s="27">
        <f>IFERROR((Table1[[#This Row],['# CM TP]]+Table1[[#This Row],['# CM TN]])/Table1[[#This Row],[GT_TOT]], 0)</f>
        <v>0.65734265734265729</v>
      </c>
      <c r="AN2040" s="27">
        <f>IFERROR(((Table1[[#This Row],[GT_T]]*Table1[[#This Row],[GT_ML_P]]/Table1[[#This Row],[GT_TOT]])+(Table1[[#This Row],[GT_F]]*Table1[[#This Row],[GT_ML_N]]/Table1[[#This Row],[GT_TOT]]))/Table1[[#This Row],[GT_TOT]],0)</f>
        <v>0.37236539684092129</v>
      </c>
      <c r="AO2040" s="27">
        <f>(Table1[[#This Row],[OBS_ACC]]-Table1[[#This Row],[EXP_ACC]])/(1-Table1[[#This Row],[EXP_ACC]])</f>
        <v>0.45404963185164976</v>
      </c>
      <c r="AP2040" s="27">
        <f>Table1[[#This Row],['# CM TP]]+Table1[[#This Row],['# CM FN]]</f>
        <v>101</v>
      </c>
      <c r="AQ2040" s="27">
        <f>Table1[[#This Row],['# CM TN]]+Table1[[#This Row],['# CM FP]]</f>
        <v>185</v>
      </c>
      <c r="AR2040" s="29">
        <f>IFERROR(Table1[[#This Row],[NUM_T]]/(Table1[[#This Row],[NUM_T]]+Table1[[#This Row],[NUM_F]]),0)</f>
        <v>0.35314685314685312</v>
      </c>
      <c r="AS2040" s="29">
        <f>IFERROR(((LEN(Table1[[#This Row],[Predictors]])-LEN(SUBSTITUTE(Table1[[#This Row],[Predictors]],"_","")))/Table1[[#This Row],[NumPredictors]])-Table1[[#This Row],[P_se]],0)</f>
        <v>3.3333333333333333E-2</v>
      </c>
      <c r="AT2040" s="29">
        <f>IFERROR((LEN(Table1[[#This Row],[Predictors]])-LEN(SUBSTITUTE(Table1[[#This Row],[Predictors]],".","")))/Table1[[#This Row],[NumPredictors]],0)</f>
        <v>0.96666666666666667</v>
      </c>
      <c r="AU204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0" s="29">
        <f>1-(Table1[[#This Row],[P_2gram]]+Table1[[#This Row],[P_order]]+Table1[[#This Row],[P_se]])</f>
        <v>0</v>
      </c>
    </row>
    <row r="2041" spans="1:48" x14ac:dyDescent="0.25">
      <c r="A2041">
        <v>8</v>
      </c>
      <c r="B2041" t="s">
        <v>645</v>
      </c>
      <c r="C2041" t="s">
        <v>942</v>
      </c>
      <c r="D2041" t="s">
        <v>1509</v>
      </c>
      <c r="E2041">
        <v>1143</v>
      </c>
      <c r="F20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41" t="s">
        <v>949</v>
      </c>
      <c r="H2041" s="3">
        <v>1</v>
      </c>
      <c r="I2041" s="1">
        <v>42876.953125</v>
      </c>
      <c r="J2041" t="s">
        <v>484</v>
      </c>
      <c r="K2041" t="s">
        <v>11</v>
      </c>
      <c r="L2041" t="str">
        <f>SUBSTITUTE(SUBSTITUTE(Table1[[#This Row],[PredictorSetsOrig]],"task","act"),"startend","se")</f>
        <v>act</v>
      </c>
      <c r="M2041" s="32" t="s">
        <v>12</v>
      </c>
      <c r="N2041" s="27">
        <v>30</v>
      </c>
      <c r="O2041" s="3">
        <f>IF(Table1[[#This Row],[Algorithm]]="None",0,IF(Table1[[#This Row],[NumPredictors]]&lt;=5,5,IF(Table1[[#This Row],[NumPredictors]]&lt;=10,10,IF(Table1[[#This Row],[NumPredictors]]&lt;=30,30,50))))</f>
        <v>30</v>
      </c>
      <c r="P2041" s="2">
        <v>0.65734265734265696</v>
      </c>
      <c r="Q2041" s="2">
        <v>0.69778296382730498</v>
      </c>
      <c r="R2041" s="3">
        <v>2.5100000000002201</v>
      </c>
      <c r="S2041" s="3">
        <v>2.61999999999989</v>
      </c>
      <c r="T2041" s="3">
        <v>0.30000000000018201</v>
      </c>
      <c r="U2041" s="3">
        <v>3.61168069383876</v>
      </c>
      <c r="V2041" s="17"/>
      <c r="W2041" s="22">
        <f>IFERROR(Table1[[#This Row],[MutualInformation]]/Table1[[#This Row],[MutualInformationPotential]],0)</f>
        <v>0</v>
      </c>
      <c r="X2041" s="27">
        <v>0.23867212916320099</v>
      </c>
      <c r="Y2041" s="3"/>
      <c r="Z2041" s="3">
        <f>IFERROR(Table1[[#This Row],[MutualInformationVsOutcome]]/Table1[[#This Row],[MutualInformationVsOutcomePotential]],0)</f>
        <v>0</v>
      </c>
      <c r="AA2041">
        <v>10</v>
      </c>
      <c r="AB2041">
        <v>178</v>
      </c>
      <c r="AC2041">
        <v>7</v>
      </c>
      <c r="AD2041">
        <v>91</v>
      </c>
      <c r="AE2041" s="3" t="s">
        <v>954</v>
      </c>
      <c r="AF20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041" s="17" t="str">
        <f>RIGHT(Table1[[#This Row],[AlgorithmFunc]],LEN(Table1[[#This Row],[AlgorithmFunc]])-16)</f>
        <v>MRMREnsemble5</v>
      </c>
      <c r="AH2041" s="3">
        <f>Table1[[#This Row],['# CM TP]]+Table1[[#This Row],['# CM TN]]</f>
        <v>188</v>
      </c>
      <c r="AI2041" s="3">
        <f>Table1[[#This Row],['# CM FP]]+Table1[[#This Row],['# CM FN]]</f>
        <v>98</v>
      </c>
      <c r="AJ2041" s="3">
        <f>Table1[[#This Row],['# CM TP]]+Table1[[#This Row],['# CM FP]]</f>
        <v>17</v>
      </c>
      <c r="AK2041" s="3">
        <f>Table1[[#This Row],['# CM TN]]+Table1[[#This Row],['# CM FN]]</f>
        <v>269</v>
      </c>
      <c r="AL2041" s="3">
        <f>Table1[[#This Row],[GT_T]]+Table1[[#This Row],[GT_F]]</f>
        <v>286</v>
      </c>
      <c r="AM2041" s="3">
        <f>IFERROR((Table1[[#This Row],['# CM TP]]+Table1[[#This Row],['# CM TN]])/Table1[[#This Row],[GT_TOT]], 0)</f>
        <v>0.65734265734265729</v>
      </c>
      <c r="AN2041" s="3">
        <f>IFERROR(((Table1[[#This Row],[GT_T]]*Table1[[#This Row],[GT_ML_P]]/Table1[[#This Row],[GT_TOT]])+(Table1[[#This Row],[GT_F]]*Table1[[#This Row],[GT_ML_N]]/Table1[[#This Row],[GT_TOT]]))/Table1[[#This Row],[GT_TOT]],0)</f>
        <v>0.36136241380996625</v>
      </c>
      <c r="AO2041" s="3">
        <f>(Table1[[#This Row],[OBS_ACC]]-Table1[[#This Row],[EXP_ACC]])/(1-Table1[[#This Row],[EXP_ACC]])</f>
        <v>0.46345572188828049</v>
      </c>
      <c r="AP2041" s="3">
        <f>Table1[[#This Row],['# CM TP]]+Table1[[#This Row],['# CM FN]]</f>
        <v>101</v>
      </c>
      <c r="AQ2041" s="3">
        <f>Table1[[#This Row],['# CM TN]]+Table1[[#This Row],['# CM FP]]</f>
        <v>185</v>
      </c>
      <c r="AR2041" s="2">
        <f>IFERROR(Table1[[#This Row],[NUM_T]]/(Table1[[#This Row],[NUM_T]]+Table1[[#This Row],[NUM_F]]),0)</f>
        <v>0.35314685314685312</v>
      </c>
      <c r="AS2041" s="2">
        <f>IFERROR(((LEN(Table1[[#This Row],[Predictors]])-LEN(SUBSTITUTE(Table1[[#This Row],[Predictors]],"_","")))/Table1[[#This Row],[NumPredictors]])-Table1[[#This Row],[P_se]],0)</f>
        <v>0</v>
      </c>
      <c r="AT2041" s="2">
        <f>IFERROR((LEN(Table1[[#This Row],[Predictors]])-LEN(SUBSTITUTE(Table1[[#This Row],[Predictors]],".","")))/Table1[[#This Row],[NumPredictors]],0)</f>
        <v>0</v>
      </c>
      <c r="AU20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1" s="2">
        <f>1-(Table1[[#This Row],[P_2gram]]+Table1[[#This Row],[P_order]]+Table1[[#This Row],[P_se]])</f>
        <v>1</v>
      </c>
    </row>
    <row r="2042" spans="1:48" x14ac:dyDescent="0.25">
      <c r="A2042">
        <v>9</v>
      </c>
      <c r="B2042" t="s">
        <v>645</v>
      </c>
      <c r="C2042" t="s">
        <v>942</v>
      </c>
      <c r="D2042" t="s">
        <v>1509</v>
      </c>
      <c r="E2042">
        <v>1143</v>
      </c>
      <c r="F20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42" t="s">
        <v>949</v>
      </c>
      <c r="H2042" s="3">
        <v>1</v>
      </c>
      <c r="I2042" s="1">
        <v>42876.953217592592</v>
      </c>
      <c r="J2042" t="s">
        <v>484</v>
      </c>
      <c r="K2042" t="s">
        <v>11</v>
      </c>
      <c r="L2042" t="str">
        <f>SUBSTITUTE(SUBSTITUTE(Table1[[#This Row],[PredictorSetsOrig]],"task","act"),"startend","se")</f>
        <v>act,2gram</v>
      </c>
      <c r="M2042" s="32" t="s">
        <v>22</v>
      </c>
      <c r="N2042" s="27">
        <v>30</v>
      </c>
      <c r="O2042" s="3">
        <f>IF(Table1[[#This Row],[Algorithm]]="None",0,IF(Table1[[#This Row],[NumPredictors]]&lt;=5,5,IF(Table1[[#This Row],[NumPredictors]]&lt;=10,10,IF(Table1[[#This Row],[NumPredictors]]&lt;=30,30,50))))</f>
        <v>30</v>
      </c>
      <c r="P2042" s="2">
        <v>0.65734265734265696</v>
      </c>
      <c r="Q2042" s="2">
        <v>0.69778296382730498</v>
      </c>
      <c r="R2042" s="3">
        <v>7.5200000000004401</v>
      </c>
      <c r="S2042" s="3">
        <v>2.3299999999999299</v>
      </c>
      <c r="T2042" s="3">
        <v>2.8600000000005799</v>
      </c>
      <c r="U2042" s="3">
        <v>3.6181056418872402</v>
      </c>
      <c r="V2042" s="17"/>
      <c r="W2042" s="22">
        <f>IFERROR(Table1[[#This Row],[MutualInformation]]/Table1[[#This Row],[MutualInformationPotential]],0)</f>
        <v>0</v>
      </c>
      <c r="X2042" s="27">
        <v>0.23901155829514301</v>
      </c>
      <c r="Y2042" s="3"/>
      <c r="Z2042" s="3">
        <f>IFERROR(Table1[[#This Row],[MutualInformationVsOutcome]]/Table1[[#This Row],[MutualInformationVsOutcomePotential]],0)</f>
        <v>0</v>
      </c>
      <c r="AA2042">
        <v>10</v>
      </c>
      <c r="AB2042">
        <v>178</v>
      </c>
      <c r="AC2042">
        <v>7</v>
      </c>
      <c r="AD2042">
        <v>91</v>
      </c>
      <c r="AE2042" s="3" t="s">
        <v>955</v>
      </c>
      <c r="AF20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042" s="17" t="str">
        <f>RIGHT(Table1[[#This Row],[AlgorithmFunc]],LEN(Table1[[#This Row],[AlgorithmFunc]])-16)</f>
        <v>MRMREnsemble5</v>
      </c>
      <c r="AH2042" s="3">
        <f>Table1[[#This Row],['# CM TP]]+Table1[[#This Row],['# CM TN]]</f>
        <v>188</v>
      </c>
      <c r="AI2042" s="3">
        <f>Table1[[#This Row],['# CM FP]]+Table1[[#This Row],['# CM FN]]</f>
        <v>98</v>
      </c>
      <c r="AJ2042" s="3">
        <f>Table1[[#This Row],['# CM TP]]+Table1[[#This Row],['# CM FP]]</f>
        <v>17</v>
      </c>
      <c r="AK2042" s="3">
        <f>Table1[[#This Row],['# CM TN]]+Table1[[#This Row],['# CM FN]]</f>
        <v>269</v>
      </c>
      <c r="AL2042" s="3">
        <f>Table1[[#This Row],[GT_T]]+Table1[[#This Row],[GT_F]]</f>
        <v>286</v>
      </c>
      <c r="AM2042" s="3">
        <f>IFERROR((Table1[[#This Row],['# CM TP]]+Table1[[#This Row],['# CM TN]])/Table1[[#This Row],[GT_TOT]], 0)</f>
        <v>0.65734265734265729</v>
      </c>
      <c r="AN2042" s="3">
        <f>IFERROR(((Table1[[#This Row],[GT_T]]*Table1[[#This Row],[GT_ML_P]]/Table1[[#This Row],[GT_TOT]])+(Table1[[#This Row],[GT_F]]*Table1[[#This Row],[GT_ML_N]]/Table1[[#This Row],[GT_TOT]]))/Table1[[#This Row],[GT_TOT]],0)</f>
        <v>0.36136241380996625</v>
      </c>
      <c r="AO2042" s="3">
        <f>(Table1[[#This Row],[OBS_ACC]]-Table1[[#This Row],[EXP_ACC]])/(1-Table1[[#This Row],[EXP_ACC]])</f>
        <v>0.46345572188828049</v>
      </c>
      <c r="AP2042" s="3">
        <f>Table1[[#This Row],['# CM TP]]+Table1[[#This Row],['# CM FN]]</f>
        <v>101</v>
      </c>
      <c r="AQ2042" s="3">
        <f>Table1[[#This Row],['# CM TN]]+Table1[[#This Row],['# CM FP]]</f>
        <v>185</v>
      </c>
      <c r="AR2042" s="2">
        <f>IFERROR(Table1[[#This Row],[NUM_T]]/(Table1[[#This Row],[NUM_T]]+Table1[[#This Row],[NUM_F]]),0)</f>
        <v>0.35314685314685312</v>
      </c>
      <c r="AS2042" s="2">
        <f>IFERROR(((LEN(Table1[[#This Row],[Predictors]])-LEN(SUBSTITUTE(Table1[[#This Row],[Predictors]],"_","")))/Table1[[#This Row],[NumPredictors]])-Table1[[#This Row],[P_se]],0)</f>
        <v>3.3333333333333333E-2</v>
      </c>
      <c r="AT2042" s="2">
        <f>IFERROR((LEN(Table1[[#This Row],[Predictors]])-LEN(SUBSTITUTE(Table1[[#This Row],[Predictors]],".","")))/Table1[[#This Row],[NumPredictors]],0)</f>
        <v>0</v>
      </c>
      <c r="AU20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2" s="2">
        <f>1-(Table1[[#This Row],[P_2gram]]+Table1[[#This Row],[P_order]]+Table1[[#This Row],[P_se]])</f>
        <v>0.96666666666666667</v>
      </c>
    </row>
    <row r="2043" spans="1:48" x14ac:dyDescent="0.25">
      <c r="A2043">
        <v>10</v>
      </c>
      <c r="B2043" t="s">
        <v>645</v>
      </c>
      <c r="C2043" t="s">
        <v>942</v>
      </c>
      <c r="D2043" t="s">
        <v>1509</v>
      </c>
      <c r="E2043">
        <v>1143</v>
      </c>
      <c r="F20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43" t="s">
        <v>1534</v>
      </c>
      <c r="H2043" s="3">
        <v>1</v>
      </c>
      <c r="I2043" s="1">
        <v>43124.807951388888</v>
      </c>
      <c r="J2043" t="s">
        <v>484</v>
      </c>
      <c r="K2043" t="s">
        <v>11</v>
      </c>
      <c r="L2043" t="str">
        <f>SUBSTITUTE(SUBSTITUTE(Table1[[#This Row],[PredictorSetsOrig]],"task","act"),"startend","se")</f>
        <v>act,se,2gram</v>
      </c>
      <c r="M2043" s="32" t="s">
        <v>16</v>
      </c>
      <c r="N2043" s="3">
        <v>30</v>
      </c>
      <c r="O2043" s="3">
        <f>IF(Table1[[#This Row],[Algorithm]]="None",0,IF(Table1[[#This Row],[NumPredictors]]&lt;=5,5,IF(Table1[[#This Row],[NumPredictors]]&lt;=10,10,IF(Table1[[#This Row],[NumPredictors]]&lt;=30,30,50))))</f>
        <v>30</v>
      </c>
      <c r="P2043" s="2">
        <v>0.65734265734265696</v>
      </c>
      <c r="Q2043" s="2">
        <v>0.69778296382730498</v>
      </c>
      <c r="R2043">
        <v>8.4400000000000492</v>
      </c>
      <c r="S2043">
        <v>2.5599999999999499</v>
      </c>
      <c r="T2043">
        <v>3.3199999999997098</v>
      </c>
      <c r="U2043" s="3">
        <v>3.6181056418872402</v>
      </c>
      <c r="V2043" s="17"/>
      <c r="W2043" s="22">
        <f>IFERROR(Table1[[#This Row],[MutualInformation]]/Table1[[#This Row],[MutualInformationPotential]],0)</f>
        <v>0</v>
      </c>
      <c r="X2043" s="3">
        <v>0.23901155829514301</v>
      </c>
      <c r="Y2043" s="3"/>
      <c r="Z2043" s="3">
        <f>IFERROR(Table1[[#This Row],[MutualInformationVsOutcome]]/Table1[[#This Row],[MutualInformationVsOutcomePotential]],0)</f>
        <v>0</v>
      </c>
      <c r="AA2043">
        <v>10</v>
      </c>
      <c r="AB2043">
        <v>178</v>
      </c>
      <c r="AC2043">
        <v>7</v>
      </c>
      <c r="AD2043">
        <v>91</v>
      </c>
      <c r="AE2043" s="3" t="s">
        <v>955</v>
      </c>
      <c r="AF204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043" s="17" t="str">
        <f>RIGHT(Table1[[#This Row],[AlgorithmFunc]],LEN(Table1[[#This Row],[AlgorithmFunc]])-16)</f>
        <v>MRMREnsemble5</v>
      </c>
      <c r="AH2043" s="3">
        <f>Table1[[#This Row],['# CM TP]]+Table1[[#This Row],['# CM TN]]</f>
        <v>188</v>
      </c>
      <c r="AI2043" s="3">
        <f>Table1[[#This Row],['# CM FP]]+Table1[[#This Row],['# CM FN]]</f>
        <v>98</v>
      </c>
      <c r="AJ2043" s="3">
        <f>Table1[[#This Row],['# CM TP]]+Table1[[#This Row],['# CM FP]]</f>
        <v>17</v>
      </c>
      <c r="AK2043" s="3">
        <f>Table1[[#This Row],['# CM TN]]+Table1[[#This Row],['# CM FN]]</f>
        <v>269</v>
      </c>
      <c r="AL2043" s="3">
        <f>Table1[[#This Row],[GT_T]]+Table1[[#This Row],[GT_F]]</f>
        <v>286</v>
      </c>
      <c r="AM2043" s="3">
        <f>IFERROR((Table1[[#This Row],['# CM TP]]+Table1[[#This Row],['# CM TN]])/Table1[[#This Row],[GT_TOT]], 0)</f>
        <v>0.65734265734265729</v>
      </c>
      <c r="AN2043" s="3">
        <f>IFERROR(((Table1[[#This Row],[GT_T]]*Table1[[#This Row],[GT_ML_P]]/Table1[[#This Row],[GT_TOT]])+(Table1[[#This Row],[GT_F]]*Table1[[#This Row],[GT_ML_N]]/Table1[[#This Row],[GT_TOT]]))/Table1[[#This Row],[GT_TOT]],0)</f>
        <v>0.36136241380996625</v>
      </c>
      <c r="AO2043" s="3">
        <f>(Table1[[#This Row],[OBS_ACC]]-Table1[[#This Row],[EXP_ACC]])/(1-Table1[[#This Row],[EXP_ACC]])</f>
        <v>0.46345572188828049</v>
      </c>
      <c r="AP2043" s="3">
        <f>Table1[[#This Row],['# CM TP]]+Table1[[#This Row],['# CM FN]]</f>
        <v>101</v>
      </c>
      <c r="AQ2043" s="3">
        <f>Table1[[#This Row],['# CM TN]]+Table1[[#This Row],['# CM FP]]</f>
        <v>185</v>
      </c>
      <c r="AR2043" s="2">
        <f>IFERROR(Table1[[#This Row],[NUM_T]]/(Table1[[#This Row],[NUM_T]]+Table1[[#This Row],[NUM_F]]),0)</f>
        <v>0.35314685314685312</v>
      </c>
      <c r="AS2043" s="2">
        <f>IFERROR(((LEN(Table1[[#This Row],[Predictors]])-LEN(SUBSTITUTE(Table1[[#This Row],[Predictors]],"_","")))/Table1[[#This Row],[NumPredictors]])-Table1[[#This Row],[P_se]],0)</f>
        <v>3.3333333333333333E-2</v>
      </c>
      <c r="AT2043" s="2">
        <f>IFERROR((LEN(Table1[[#This Row],[Predictors]])-LEN(SUBSTITUTE(Table1[[#This Row],[Predictors]],".","")))/Table1[[#This Row],[NumPredictors]],0)</f>
        <v>0</v>
      </c>
      <c r="AU20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3" s="2">
        <f>1-(Table1[[#This Row],[P_2gram]]+Table1[[#This Row],[P_order]]+Table1[[#This Row],[P_se]])</f>
        <v>0.96666666666666667</v>
      </c>
    </row>
    <row r="2044" spans="1:48" x14ac:dyDescent="0.25">
      <c r="A2044" s="26">
        <v>84</v>
      </c>
      <c r="B2044" s="26" t="s">
        <v>645</v>
      </c>
      <c r="C2044" s="26" t="s">
        <v>190</v>
      </c>
      <c r="D2044" s="26" t="s">
        <v>1510</v>
      </c>
      <c r="E2044" s="26">
        <v>4000</v>
      </c>
      <c r="F20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44" s="26" t="s">
        <v>528</v>
      </c>
      <c r="H2044" s="27">
        <v>1</v>
      </c>
      <c r="I2044" s="28">
        <v>42785.1247337963</v>
      </c>
      <c r="J2044" s="26" t="s">
        <v>167</v>
      </c>
      <c r="K2044" s="26" t="s">
        <v>11</v>
      </c>
      <c r="L2044" t="str">
        <f>SUBSTITUTE(SUBSTITUTE(Table1[[#This Row],[PredictorSetsOrig]],"task","act"),"startend","se")</f>
        <v>act,2gram,order</v>
      </c>
      <c r="M2044" s="14" t="s">
        <v>24</v>
      </c>
      <c r="N2044" s="27">
        <v>10</v>
      </c>
      <c r="O2044" s="27">
        <f>IF(Table1[[#This Row],[Algorithm]]="None",0,IF(Table1[[#This Row],[NumPredictors]]&lt;=5,5,IF(Table1[[#This Row],[NumPredictors]]&lt;=10,10,IF(Table1[[#This Row],[NumPredictors]]&lt;=30,30,50))))</f>
        <v>10</v>
      </c>
      <c r="P2044" s="29">
        <v>0.66700000000000004</v>
      </c>
      <c r="Q2044" s="29">
        <v>0.75766666666666704</v>
      </c>
      <c r="R2044" s="26">
        <v>2356.6999999999998</v>
      </c>
      <c r="S2044" s="26">
        <v>4.4700000000011597</v>
      </c>
      <c r="T2044" s="26">
        <v>1.8899999999994199</v>
      </c>
      <c r="U2044" s="27">
        <v>5.3428454763406599</v>
      </c>
      <c r="V2044" s="17">
        <v>7.30761563701172</v>
      </c>
      <c r="W2044" s="22">
        <f>IFERROR(Table1[[#This Row],[MutualInformation]]/Table1[[#This Row],[MutualInformationPotential]],0)</f>
        <v>0.73113389397221951</v>
      </c>
      <c r="X2044" s="27">
        <v>0.43743253942621302</v>
      </c>
      <c r="Y2044" s="27">
        <v>0.62240735263359004</v>
      </c>
      <c r="Z2044" s="27">
        <f>IFERROR(Table1[[#This Row],[MutualInformationVsOutcome]]/Table1[[#This Row],[MutualInformationVsOutcomePotential]],0)</f>
        <v>0.70280747419725398</v>
      </c>
      <c r="AA2044" s="26">
        <v>34</v>
      </c>
      <c r="AB2044" s="26">
        <v>633</v>
      </c>
      <c r="AC2044" s="26">
        <v>3</v>
      </c>
      <c r="AD2044" s="26">
        <v>330</v>
      </c>
      <c r="AE2044" s="27" t="s">
        <v>306</v>
      </c>
      <c r="AF20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044" s="17" t="str">
        <f>RIGHT(Table1[[#This Row],[AlgorithmFunc]],LEN(Table1[[#This Row],[AlgorithmFunc]])-16)</f>
        <v>LASSORepeated1se</v>
      </c>
      <c r="AH2044" s="27">
        <f>Table1[[#This Row],['# CM TP]]+Table1[[#This Row],['# CM TN]]</f>
        <v>667</v>
      </c>
      <c r="AI2044" s="27">
        <f>Table1[[#This Row],['# CM FP]]+Table1[[#This Row],['# CM FN]]</f>
        <v>333</v>
      </c>
      <c r="AJ2044" s="27">
        <f>Table1[[#This Row],['# CM TP]]+Table1[[#This Row],['# CM FP]]</f>
        <v>37</v>
      </c>
      <c r="AK2044" s="27">
        <f>Table1[[#This Row],['# CM TN]]+Table1[[#This Row],['# CM FN]]</f>
        <v>963</v>
      </c>
      <c r="AL2044" s="27">
        <f>Table1[[#This Row],[GT_T]]+Table1[[#This Row],[GT_F]]</f>
        <v>1000</v>
      </c>
      <c r="AM2044" s="27">
        <f>IFERROR((Table1[[#This Row],['# CM TP]]+Table1[[#This Row],['# CM TN]])/Table1[[#This Row],[GT_TOT]], 0)</f>
        <v>0.66700000000000004</v>
      </c>
      <c r="AN2044" s="27">
        <f>IFERROR(((Table1[[#This Row],[GT_T]]*Table1[[#This Row],[GT_ML_P]]/Table1[[#This Row],[GT_TOT]])+(Table1[[#This Row],[GT_F]]*Table1[[#This Row],[GT_ML_N]]/Table1[[#This Row],[GT_TOT]]))/Table1[[#This Row],[GT_TOT]],0)</f>
        <v>0.34535799999999994</v>
      </c>
      <c r="AO2044" s="27">
        <f>(Table1[[#This Row],[OBS_ACC]]-Table1[[#This Row],[EXP_ACC]])/(1-Table1[[#This Row],[EXP_ACC]])</f>
        <v>0.49132502955814028</v>
      </c>
      <c r="AP2044" s="27">
        <f>Table1[[#This Row],['# CM TP]]+Table1[[#This Row],['# CM FN]]</f>
        <v>364</v>
      </c>
      <c r="AQ2044" s="27">
        <f>Table1[[#This Row],['# CM TN]]+Table1[[#This Row],['# CM FP]]</f>
        <v>636</v>
      </c>
      <c r="AR2044" s="29">
        <f>IFERROR(Table1[[#This Row],[NUM_T]]/(Table1[[#This Row],[NUM_T]]+Table1[[#This Row],[NUM_F]]),0)</f>
        <v>0.36399999999999999</v>
      </c>
      <c r="AS2044" s="29">
        <f>IFERROR(((LEN(Table1[[#This Row],[Predictors]])-LEN(SUBSTITUTE(Table1[[#This Row],[Predictors]],"_","")))/Table1[[#This Row],[NumPredictors]])-Table1[[#This Row],[P_se]],0)</f>
        <v>0.3</v>
      </c>
      <c r="AT2044" s="29">
        <f>IFERROR((LEN(Table1[[#This Row],[Predictors]])-LEN(SUBSTITUTE(Table1[[#This Row],[Predictors]],".","")))/Table1[[#This Row],[NumPredictors]],0)</f>
        <v>0</v>
      </c>
      <c r="AU204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4" s="29">
        <f>1-(Table1[[#This Row],[P_2gram]]+Table1[[#This Row],[P_order]]+Table1[[#This Row],[P_se]])</f>
        <v>0.7</v>
      </c>
    </row>
    <row r="2045" spans="1:48" x14ac:dyDescent="0.25">
      <c r="A2045" s="26">
        <v>104</v>
      </c>
      <c r="B2045" s="26" t="s">
        <v>645</v>
      </c>
      <c r="C2045" s="26" t="s">
        <v>190</v>
      </c>
      <c r="D2045" s="26" t="s">
        <v>1510</v>
      </c>
      <c r="E2045" s="26">
        <v>4000</v>
      </c>
      <c r="F20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45" s="26" t="s">
        <v>528</v>
      </c>
      <c r="H2045" s="27">
        <v>1</v>
      </c>
      <c r="I2045" s="28">
        <v>42785.392280092594</v>
      </c>
      <c r="J2045" s="26" t="s">
        <v>159</v>
      </c>
      <c r="K2045" s="26" t="s">
        <v>11</v>
      </c>
      <c r="L2045" t="str">
        <f>SUBSTITUTE(SUBSTITUTE(Table1[[#This Row],[PredictorSetsOrig]],"task","act"),"startend","se")</f>
        <v>act,se,2gram,order</v>
      </c>
      <c r="M2045" s="14" t="s">
        <v>20</v>
      </c>
      <c r="N2045" s="27">
        <v>10</v>
      </c>
      <c r="O2045" s="27">
        <f>IF(Table1[[#This Row],[Algorithm]]="None",0,IF(Table1[[#This Row],[NumPredictors]]&lt;=5,5,IF(Table1[[#This Row],[NumPredictors]]&lt;=10,10,IF(Table1[[#This Row],[NumPredictors]]&lt;=30,30,50))))</f>
        <v>10</v>
      </c>
      <c r="P2045" s="29">
        <v>0.66700000000000004</v>
      </c>
      <c r="Q2045" s="29">
        <v>0.76566666666666705</v>
      </c>
      <c r="R2045" s="26">
        <v>2112.08</v>
      </c>
      <c r="S2045" s="26">
        <v>4.5</v>
      </c>
      <c r="T2045" s="26">
        <v>1.6700000000055299</v>
      </c>
      <c r="U2045" s="27">
        <v>5.4359551712917202</v>
      </c>
      <c r="V2045" s="17">
        <v>7.30761563701172</v>
      </c>
      <c r="W2045" s="22">
        <f>IFERROR(Table1[[#This Row],[MutualInformation]]/Table1[[#This Row],[MutualInformationPotential]],0)</f>
        <v>0.74387535433029806</v>
      </c>
      <c r="X2045" s="27">
        <v>0.44460431216882901</v>
      </c>
      <c r="Y2045" s="27">
        <v>0.62240735263359004</v>
      </c>
      <c r="Z2045" s="27">
        <f>IFERROR(Table1[[#This Row],[MutualInformationVsOutcome]]/Table1[[#This Row],[MutualInformationVsOutcomePotential]],0)</f>
        <v>0.71433010919227791</v>
      </c>
      <c r="AA2045" s="26">
        <v>34</v>
      </c>
      <c r="AB2045" s="26">
        <v>633</v>
      </c>
      <c r="AC2045" s="26">
        <v>3</v>
      </c>
      <c r="AD2045" s="26">
        <v>330</v>
      </c>
      <c r="AE2045" s="27" t="s">
        <v>50</v>
      </c>
      <c r="AF20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045" s="17" t="str">
        <f>RIGHT(Table1[[#This Row],[AlgorithmFunc]],LEN(Table1[[#This Row],[AlgorithmFunc]])-16)</f>
        <v>LASSORepeated</v>
      </c>
      <c r="AH2045" s="27">
        <f>Table1[[#This Row],['# CM TP]]+Table1[[#This Row],['# CM TN]]</f>
        <v>667</v>
      </c>
      <c r="AI2045" s="27">
        <f>Table1[[#This Row],['# CM FP]]+Table1[[#This Row],['# CM FN]]</f>
        <v>333</v>
      </c>
      <c r="AJ2045" s="27">
        <f>Table1[[#This Row],['# CM TP]]+Table1[[#This Row],['# CM FP]]</f>
        <v>37</v>
      </c>
      <c r="AK2045" s="27">
        <f>Table1[[#This Row],['# CM TN]]+Table1[[#This Row],['# CM FN]]</f>
        <v>963</v>
      </c>
      <c r="AL2045" s="27">
        <f>Table1[[#This Row],[GT_T]]+Table1[[#This Row],[GT_F]]</f>
        <v>1000</v>
      </c>
      <c r="AM2045" s="27">
        <f>IFERROR((Table1[[#This Row],['# CM TP]]+Table1[[#This Row],['# CM TN]])/Table1[[#This Row],[GT_TOT]], 0)</f>
        <v>0.66700000000000004</v>
      </c>
      <c r="AN2045" s="27">
        <f>IFERROR(((Table1[[#This Row],[GT_T]]*Table1[[#This Row],[GT_ML_P]]/Table1[[#This Row],[GT_TOT]])+(Table1[[#This Row],[GT_F]]*Table1[[#This Row],[GT_ML_N]]/Table1[[#This Row],[GT_TOT]]))/Table1[[#This Row],[GT_TOT]],0)</f>
        <v>0.34535799999999994</v>
      </c>
      <c r="AO2045" s="27">
        <f>(Table1[[#This Row],[OBS_ACC]]-Table1[[#This Row],[EXP_ACC]])/(1-Table1[[#This Row],[EXP_ACC]])</f>
        <v>0.49132502955814028</v>
      </c>
      <c r="AP2045" s="27">
        <f>Table1[[#This Row],['# CM TP]]+Table1[[#This Row],['# CM FN]]</f>
        <v>364</v>
      </c>
      <c r="AQ2045" s="27">
        <f>Table1[[#This Row],['# CM TN]]+Table1[[#This Row],['# CM FP]]</f>
        <v>636</v>
      </c>
      <c r="AR2045" s="29">
        <f>IFERROR(Table1[[#This Row],[NUM_T]]/(Table1[[#This Row],[NUM_T]]+Table1[[#This Row],[NUM_F]]),0)</f>
        <v>0.36399999999999999</v>
      </c>
      <c r="AS2045" s="29">
        <f>IFERROR(((LEN(Table1[[#This Row],[Predictors]])-LEN(SUBSTITUTE(Table1[[#This Row],[Predictors]],"_","")))/Table1[[#This Row],[NumPredictors]])-Table1[[#This Row],[P_se]],0)</f>
        <v>0.3</v>
      </c>
      <c r="AT2045" s="29">
        <f>IFERROR((LEN(Table1[[#This Row],[Predictors]])-LEN(SUBSTITUTE(Table1[[#This Row],[Predictors]],".","")))/Table1[[#This Row],[NumPredictors]],0)</f>
        <v>0</v>
      </c>
      <c r="AU204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5" s="29">
        <f>1-(Table1[[#This Row],[P_2gram]]+Table1[[#This Row],[P_order]]+Table1[[#This Row],[P_se]])</f>
        <v>0.7</v>
      </c>
    </row>
    <row r="2046" spans="1:48" x14ac:dyDescent="0.25">
      <c r="A2046" s="26">
        <v>106</v>
      </c>
      <c r="B2046" s="26" t="s">
        <v>645</v>
      </c>
      <c r="C2046" s="26" t="s">
        <v>190</v>
      </c>
      <c r="D2046" s="26" t="s">
        <v>1510</v>
      </c>
      <c r="E2046" s="26">
        <v>4000</v>
      </c>
      <c r="F20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46" s="26" t="s">
        <v>528</v>
      </c>
      <c r="H2046" s="27">
        <v>1</v>
      </c>
      <c r="I2046" s="28">
        <v>42785.420324074075</v>
      </c>
      <c r="J2046" s="26" t="s">
        <v>159</v>
      </c>
      <c r="K2046" s="26" t="s">
        <v>11</v>
      </c>
      <c r="L2046" t="str">
        <f>SUBSTITUTE(SUBSTITUTE(Table1[[#This Row],[PredictorSetsOrig]],"task","act"),"startend","se")</f>
        <v>act,2gram,order</v>
      </c>
      <c r="M2046" s="14" t="s">
        <v>24</v>
      </c>
      <c r="N2046" s="27">
        <v>10</v>
      </c>
      <c r="O2046" s="27">
        <f>IF(Table1[[#This Row],[Algorithm]]="None",0,IF(Table1[[#This Row],[NumPredictors]]&lt;=5,5,IF(Table1[[#This Row],[NumPredictors]]&lt;=10,10,IF(Table1[[#This Row],[NumPredictors]]&lt;=30,30,50))))</f>
        <v>10</v>
      </c>
      <c r="P2046" s="29">
        <v>0.66700000000000004</v>
      </c>
      <c r="Q2046" s="29">
        <v>0.76566666666666705</v>
      </c>
      <c r="R2046" s="26">
        <v>2381.12</v>
      </c>
      <c r="S2046" s="26">
        <v>4.5299999999988403</v>
      </c>
      <c r="T2046" s="26">
        <v>2</v>
      </c>
      <c r="U2046" s="27">
        <v>5.4359551712917202</v>
      </c>
      <c r="V2046" s="17">
        <v>7.30761563701172</v>
      </c>
      <c r="W2046" s="22">
        <f>IFERROR(Table1[[#This Row],[MutualInformation]]/Table1[[#This Row],[MutualInformationPotential]],0)</f>
        <v>0.74387535433029806</v>
      </c>
      <c r="X2046" s="27">
        <v>0.44460431216882901</v>
      </c>
      <c r="Y2046" s="27">
        <v>0.62240735263359004</v>
      </c>
      <c r="Z2046" s="27">
        <f>IFERROR(Table1[[#This Row],[MutualInformationVsOutcome]]/Table1[[#This Row],[MutualInformationVsOutcomePotential]],0)</f>
        <v>0.71433010919227791</v>
      </c>
      <c r="AA2046" s="26">
        <v>34</v>
      </c>
      <c r="AB2046" s="26">
        <v>633</v>
      </c>
      <c r="AC2046" s="26">
        <v>3</v>
      </c>
      <c r="AD2046" s="26">
        <v>330</v>
      </c>
      <c r="AE2046" s="27" t="s">
        <v>50</v>
      </c>
      <c r="AF20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046" s="17" t="str">
        <f>RIGHT(Table1[[#This Row],[AlgorithmFunc]],LEN(Table1[[#This Row],[AlgorithmFunc]])-16)</f>
        <v>LASSORepeated</v>
      </c>
      <c r="AH2046" s="27">
        <f>Table1[[#This Row],['# CM TP]]+Table1[[#This Row],['# CM TN]]</f>
        <v>667</v>
      </c>
      <c r="AI2046" s="27">
        <f>Table1[[#This Row],['# CM FP]]+Table1[[#This Row],['# CM FN]]</f>
        <v>333</v>
      </c>
      <c r="AJ2046" s="27">
        <f>Table1[[#This Row],['# CM TP]]+Table1[[#This Row],['# CM FP]]</f>
        <v>37</v>
      </c>
      <c r="AK2046" s="27">
        <f>Table1[[#This Row],['# CM TN]]+Table1[[#This Row],['# CM FN]]</f>
        <v>963</v>
      </c>
      <c r="AL2046" s="27">
        <f>Table1[[#This Row],[GT_T]]+Table1[[#This Row],[GT_F]]</f>
        <v>1000</v>
      </c>
      <c r="AM2046" s="27">
        <f>IFERROR((Table1[[#This Row],['# CM TP]]+Table1[[#This Row],['# CM TN]])/Table1[[#This Row],[GT_TOT]], 0)</f>
        <v>0.66700000000000004</v>
      </c>
      <c r="AN2046" s="27">
        <f>IFERROR(((Table1[[#This Row],[GT_T]]*Table1[[#This Row],[GT_ML_P]]/Table1[[#This Row],[GT_TOT]])+(Table1[[#This Row],[GT_F]]*Table1[[#This Row],[GT_ML_N]]/Table1[[#This Row],[GT_TOT]]))/Table1[[#This Row],[GT_TOT]],0)</f>
        <v>0.34535799999999994</v>
      </c>
      <c r="AO2046" s="27">
        <f>(Table1[[#This Row],[OBS_ACC]]-Table1[[#This Row],[EXP_ACC]])/(1-Table1[[#This Row],[EXP_ACC]])</f>
        <v>0.49132502955814028</v>
      </c>
      <c r="AP2046" s="27">
        <f>Table1[[#This Row],['# CM TP]]+Table1[[#This Row],['# CM FN]]</f>
        <v>364</v>
      </c>
      <c r="AQ2046" s="27">
        <f>Table1[[#This Row],['# CM TN]]+Table1[[#This Row],['# CM FP]]</f>
        <v>636</v>
      </c>
      <c r="AR2046" s="29">
        <f>IFERROR(Table1[[#This Row],[NUM_T]]/(Table1[[#This Row],[NUM_T]]+Table1[[#This Row],[NUM_F]]),0)</f>
        <v>0.36399999999999999</v>
      </c>
      <c r="AS2046" s="29">
        <f>IFERROR(((LEN(Table1[[#This Row],[Predictors]])-LEN(SUBSTITUTE(Table1[[#This Row],[Predictors]],"_","")))/Table1[[#This Row],[NumPredictors]])-Table1[[#This Row],[P_se]],0)</f>
        <v>0.3</v>
      </c>
      <c r="AT2046" s="29">
        <f>IFERROR((LEN(Table1[[#This Row],[Predictors]])-LEN(SUBSTITUTE(Table1[[#This Row],[Predictors]],".","")))/Table1[[#This Row],[NumPredictors]],0)</f>
        <v>0</v>
      </c>
      <c r="AU204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6" s="29">
        <f>1-(Table1[[#This Row],[P_2gram]]+Table1[[#This Row],[P_order]]+Table1[[#This Row],[P_se]])</f>
        <v>0.7</v>
      </c>
    </row>
    <row r="2047" spans="1:48" x14ac:dyDescent="0.25">
      <c r="A2047" s="11">
        <v>11</v>
      </c>
      <c r="B2047" s="11" t="s">
        <v>645</v>
      </c>
      <c r="C2047" s="11" t="s">
        <v>190</v>
      </c>
      <c r="D2047" s="26" t="s">
        <v>1510</v>
      </c>
      <c r="E2047" s="11">
        <v>4000</v>
      </c>
      <c r="F20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047" s="11" t="s">
        <v>878</v>
      </c>
      <c r="H2047" s="16">
        <v>2</v>
      </c>
      <c r="I2047" s="19">
        <v>42798.703067129631</v>
      </c>
      <c r="J2047" s="11" t="s">
        <v>405</v>
      </c>
      <c r="K2047" s="19" t="s">
        <v>11</v>
      </c>
      <c r="L2047" t="str">
        <f>SUBSTITUTE(SUBSTITUTE(Table1[[#This Row],[PredictorSetsOrig]],"task","act"),"startend","se")</f>
        <v>2gram,order</v>
      </c>
      <c r="M2047" s="9" t="s">
        <v>438</v>
      </c>
      <c r="N2047" s="16">
        <v>5</v>
      </c>
      <c r="O2047" s="16">
        <f>IF(Table1[[#This Row],[Algorithm]]="None",0,IF(Table1[[#This Row],[NumPredictors]]&lt;=5,5,IF(Table1[[#This Row],[NumPredictors]]&lt;=10,10,IF(Table1[[#This Row],[NumPredictors]]&lt;=30,30,50))))</f>
        <v>5</v>
      </c>
      <c r="P2047" s="21">
        <v>0.66700000000000004</v>
      </c>
      <c r="Q2047" s="21">
        <v>0.67666666666666697</v>
      </c>
      <c r="R2047" s="16">
        <v>0.36000000000001398</v>
      </c>
      <c r="S2047" s="16">
        <v>3.0900000000000301</v>
      </c>
      <c r="T2047" s="16">
        <v>1.6599999999999699</v>
      </c>
      <c r="U2047" s="16">
        <v>0.34999999452198</v>
      </c>
      <c r="V2047" s="18">
        <v>7.30761563701172</v>
      </c>
      <c r="W2047" s="10">
        <f>IFERROR(Table1[[#This Row],[MutualInformation]]/Table1[[#This Row],[MutualInformationPotential]],0)</f>
        <v>4.7895238598660669E-2</v>
      </c>
      <c r="X2047" s="16">
        <v>2.45649068646712E-2</v>
      </c>
      <c r="Y2047" s="27">
        <v>0.62240735263359004</v>
      </c>
      <c r="Z2047" s="16">
        <f>IFERROR(Table1[[#This Row],[MutualInformationVsOutcome]]/Table1[[#This Row],[MutualInformationVsOutcomePotential]],0)</f>
        <v>3.9467571777116378E-2</v>
      </c>
      <c r="AA2047" s="16">
        <v>55</v>
      </c>
      <c r="AB2047" s="16">
        <v>612</v>
      </c>
      <c r="AC2047" s="16">
        <v>19</v>
      </c>
      <c r="AD2047" s="16">
        <v>314</v>
      </c>
      <c r="AE2047" s="16" t="s">
        <v>668</v>
      </c>
      <c r="AF20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47" s="9" t="str">
        <f>RIGHT(Table1[[#This Row],[AlgorithmFunc]],LEN(Table1[[#This Row],[AlgorithmFunc]])-16)</f>
        <v>Random</v>
      </c>
      <c r="AH2047" s="16">
        <f>Table1[[#This Row],['# CM TP]]+Table1[[#This Row],['# CM TN]]</f>
        <v>667</v>
      </c>
      <c r="AI2047" s="16">
        <f>Table1[[#This Row],['# CM FP]]+Table1[[#This Row],['# CM FN]]</f>
        <v>333</v>
      </c>
      <c r="AJ2047" s="16">
        <f>Table1[[#This Row],['# CM TP]]+Table1[[#This Row],['# CM FP]]</f>
        <v>74</v>
      </c>
      <c r="AK2047" s="16">
        <f>Table1[[#This Row],['# CM TN]]+Table1[[#This Row],['# CM FN]]</f>
        <v>926</v>
      </c>
      <c r="AL2047" s="16">
        <f>Table1[[#This Row],[GT_T]]+Table1[[#This Row],[GT_F]]</f>
        <v>1000</v>
      </c>
      <c r="AM2047" s="16">
        <f>IFERROR((Table1[[#This Row],['# CM TP]]+Table1[[#This Row],['# CM TN]])/Table1[[#This Row],[GT_TOT]], 0)</f>
        <v>0.66700000000000004</v>
      </c>
      <c r="AN2047" s="16">
        <f>IFERROR(((Table1[[#This Row],[GT_T]]*Table1[[#This Row],[GT_ML_P]]/Table1[[#This Row],[GT_TOT]])+(Table1[[#This Row],[GT_F]]*Table1[[#This Row],[GT_ML_N]]/Table1[[#This Row],[GT_TOT]]))/Table1[[#This Row],[GT_TOT]],0)</f>
        <v>0.35771600000000003</v>
      </c>
      <c r="AO2047" s="16">
        <f>(Table1[[#This Row],[OBS_ACC]]-Table1[[#This Row],[EXP_ACC]])/(1-Table1[[#This Row],[EXP_ACC]])</f>
        <v>0.48153776211146476</v>
      </c>
      <c r="AP2047" s="16">
        <f>Table1[[#This Row],['# CM TP]]+Table1[[#This Row],['# CM FN]]</f>
        <v>369</v>
      </c>
      <c r="AQ2047" s="16">
        <f>Table1[[#This Row],['# CM TN]]+Table1[[#This Row],['# CM FP]]</f>
        <v>631</v>
      </c>
      <c r="AR2047" s="21">
        <f>IFERROR(Table1[[#This Row],[NUM_T]]/(Table1[[#This Row],[NUM_T]]+Table1[[#This Row],[NUM_F]]),0)</f>
        <v>0.36899999999999999</v>
      </c>
      <c r="AS2047" s="21">
        <f>IFERROR(((LEN(Table1[[#This Row],[Predictors]])-LEN(SUBSTITUTE(Table1[[#This Row],[Predictors]],"_","")))/Table1[[#This Row],[NumPredictors]])-Table1[[#This Row],[P_se]],0)</f>
        <v>0.8</v>
      </c>
      <c r="AT2047" s="21">
        <f>IFERROR((LEN(Table1[[#This Row],[Predictors]])-LEN(SUBSTITUTE(Table1[[#This Row],[Predictors]],".","")))/Table1[[#This Row],[NumPredictors]],0)</f>
        <v>0.2</v>
      </c>
      <c r="AU2047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7" s="21">
        <f>1-(Table1[[#This Row],[P_2gram]]+Table1[[#This Row],[P_order]]+Table1[[#This Row],[P_se]])</f>
        <v>0</v>
      </c>
    </row>
    <row r="2048" spans="1:48" x14ac:dyDescent="0.25">
      <c r="A2048">
        <v>8</v>
      </c>
      <c r="B2048" t="s">
        <v>645</v>
      </c>
      <c r="C2048" t="s">
        <v>942</v>
      </c>
      <c r="D2048" t="s">
        <v>1509</v>
      </c>
      <c r="E2048">
        <v>1143</v>
      </c>
      <c r="F20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48" t="s">
        <v>918</v>
      </c>
      <c r="H2048" s="3">
        <v>1</v>
      </c>
      <c r="I2048" s="1">
        <v>42875.669421296298</v>
      </c>
      <c r="J2048" t="s">
        <v>37</v>
      </c>
      <c r="K2048" s="1" t="s">
        <v>11</v>
      </c>
      <c r="L2048" t="str">
        <f>SUBSTITUTE(SUBSTITUTE(Table1[[#This Row],[PredictorSetsOrig]],"task","act"),"startend","se")</f>
        <v>act</v>
      </c>
      <c r="M2048" s="32" t="s">
        <v>12</v>
      </c>
      <c r="N2048" s="27">
        <v>10</v>
      </c>
      <c r="O2048" s="3">
        <f>IF(Table1[[#This Row],[Algorithm]]="None",0,IF(Table1[[#This Row],[NumPredictors]]&lt;=5,5,IF(Table1[[#This Row],[NumPredictors]]&lt;=10,10,IF(Table1[[#This Row],[NumPredictors]]&lt;=30,30,50))))</f>
        <v>10</v>
      </c>
      <c r="P2048" s="2">
        <v>0.65384615384615397</v>
      </c>
      <c r="Q2048" s="2">
        <v>0.73045507584597402</v>
      </c>
      <c r="R2048" s="3">
        <v>0.43000000000029098</v>
      </c>
      <c r="S2048" s="3">
        <v>2.2200000000002502</v>
      </c>
      <c r="T2048" s="3">
        <v>0.25999999999930901</v>
      </c>
      <c r="U2048" s="3">
        <v>4.9494956144340998</v>
      </c>
      <c r="V2048" s="17"/>
      <c r="W2048" s="22">
        <f>IFERROR(Table1[[#This Row],[MutualInformation]]/Table1[[#This Row],[MutualInformationPotential]],0)</f>
        <v>0</v>
      </c>
      <c r="X2048" s="27">
        <v>0.35742929946816898</v>
      </c>
      <c r="Y2048" s="3"/>
      <c r="Z2048" s="3">
        <f>IFERROR(Table1[[#This Row],[MutualInformationVsOutcome]]/Table1[[#This Row],[MutualInformationVsOutcomePotential]],0)</f>
        <v>0</v>
      </c>
      <c r="AA2048">
        <v>7</v>
      </c>
      <c r="AB2048">
        <v>180</v>
      </c>
      <c r="AC2048">
        <v>5</v>
      </c>
      <c r="AD2048">
        <v>94</v>
      </c>
      <c r="AE2048" s="3" t="s">
        <v>926</v>
      </c>
      <c r="AF20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048" s="17" t="str">
        <f>RIGHT(Table1[[#This Row],[AlgorithmFunc]],LEN(Table1[[#This Row],[AlgorithmFunc]])-16)</f>
        <v>Cluster</v>
      </c>
      <c r="AH2048" s="3">
        <f>Table1[[#This Row],['# CM TP]]+Table1[[#This Row],['# CM TN]]</f>
        <v>187</v>
      </c>
      <c r="AI2048" s="3">
        <f>Table1[[#This Row],['# CM FP]]+Table1[[#This Row],['# CM FN]]</f>
        <v>99</v>
      </c>
      <c r="AJ2048" s="3">
        <f>Table1[[#This Row],['# CM TP]]+Table1[[#This Row],['# CM FP]]</f>
        <v>12</v>
      </c>
      <c r="AK2048" s="3">
        <f>Table1[[#This Row],['# CM TN]]+Table1[[#This Row],['# CM FN]]</f>
        <v>274</v>
      </c>
      <c r="AL2048" s="3">
        <f>Table1[[#This Row],[GT_T]]+Table1[[#This Row],[GT_F]]</f>
        <v>286</v>
      </c>
      <c r="AM2048" s="3">
        <f>IFERROR((Table1[[#This Row],['# CM TP]]+Table1[[#This Row],['# CM TN]])/Table1[[#This Row],[GT_TOT]], 0)</f>
        <v>0.65384615384615385</v>
      </c>
      <c r="AN2048" s="3">
        <f>IFERROR(((Table1[[#This Row],[GT_T]]*Table1[[#This Row],[GT_ML_P]]/Table1[[#This Row],[GT_TOT]])+(Table1[[#This Row],[GT_F]]*Table1[[#This Row],[GT_ML_N]]/Table1[[#This Row],[GT_TOT]]))/Table1[[#This Row],[GT_TOT]],0)</f>
        <v>0.35906401291016671</v>
      </c>
      <c r="AO2048" s="3">
        <f>(Table1[[#This Row],[OBS_ACC]]-Table1[[#This Row],[EXP_ACC]])/(1-Table1[[#This Row],[EXP_ACC]])</f>
        <v>0.45992446496013439</v>
      </c>
      <c r="AP2048" s="3">
        <f>Table1[[#This Row],['# CM TP]]+Table1[[#This Row],['# CM FN]]</f>
        <v>101</v>
      </c>
      <c r="AQ2048" s="3">
        <f>Table1[[#This Row],['# CM TN]]+Table1[[#This Row],['# CM FP]]</f>
        <v>185</v>
      </c>
      <c r="AR2048" s="2">
        <f>IFERROR(Table1[[#This Row],[NUM_T]]/(Table1[[#This Row],[NUM_T]]+Table1[[#This Row],[NUM_F]]),0)</f>
        <v>0.35314685314685312</v>
      </c>
      <c r="AS2048" s="2">
        <f>IFERROR(((LEN(Table1[[#This Row],[Predictors]])-LEN(SUBSTITUTE(Table1[[#This Row],[Predictors]],"_","")))/Table1[[#This Row],[NumPredictors]])-Table1[[#This Row],[P_se]],0)</f>
        <v>0</v>
      </c>
      <c r="AT2048" s="2">
        <f>IFERROR((LEN(Table1[[#This Row],[Predictors]])-LEN(SUBSTITUTE(Table1[[#This Row],[Predictors]],".","")))/Table1[[#This Row],[NumPredictors]],0)</f>
        <v>0</v>
      </c>
      <c r="AU20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8" s="2">
        <f>1-(Table1[[#This Row],[P_2gram]]+Table1[[#This Row],[P_order]]+Table1[[#This Row],[P_se]])</f>
        <v>1</v>
      </c>
    </row>
    <row r="2049" spans="1:48" x14ac:dyDescent="0.25">
      <c r="A2049">
        <v>13</v>
      </c>
      <c r="B2049" t="s">
        <v>645</v>
      </c>
      <c r="C2049" t="s">
        <v>942</v>
      </c>
      <c r="D2049" t="s">
        <v>1509</v>
      </c>
      <c r="E2049">
        <v>1143</v>
      </c>
      <c r="F20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49" t="s">
        <v>918</v>
      </c>
      <c r="H2049" s="3">
        <v>1</v>
      </c>
      <c r="I2049" s="1">
        <v>42875.691099537034</v>
      </c>
      <c r="J2049" t="s">
        <v>37</v>
      </c>
      <c r="K2049" t="s">
        <v>11</v>
      </c>
      <c r="L2049" t="str">
        <f>SUBSTITUTE(SUBSTITUTE(Table1[[#This Row],[PredictorSetsOrig]],"task","act"),"startend","se")</f>
        <v>order</v>
      </c>
      <c r="M2049" s="32" t="s">
        <v>436</v>
      </c>
      <c r="N2049" s="27">
        <v>10</v>
      </c>
      <c r="O2049" s="3">
        <f>IF(Table1[[#This Row],[Algorithm]]="None",0,IF(Table1[[#This Row],[NumPredictors]]&lt;=5,5,IF(Table1[[#This Row],[NumPredictors]]&lt;=10,10,IF(Table1[[#This Row],[NumPredictors]]&lt;=30,30,50))))</f>
        <v>10</v>
      </c>
      <c r="P2049" s="2">
        <v>0.65384615384615397</v>
      </c>
      <c r="Q2049" s="2">
        <v>0.68378063010501799</v>
      </c>
      <c r="R2049" s="3">
        <v>24.489999999999799</v>
      </c>
      <c r="S2049" s="3">
        <v>1.8700000000007999</v>
      </c>
      <c r="T2049" s="3">
        <v>968.08000000000197</v>
      </c>
      <c r="U2049" s="3">
        <v>3.3807770651407298</v>
      </c>
      <c r="V2049" s="17"/>
      <c r="W2049" s="22">
        <f>IFERROR(Table1[[#This Row],[MutualInformation]]/Table1[[#This Row],[MutualInformationPotential]],0)</f>
        <v>0</v>
      </c>
      <c r="X2049" s="27">
        <v>0.11631630153436399</v>
      </c>
      <c r="Y2049" s="3"/>
      <c r="Z2049" s="3">
        <f>IFERROR(Table1[[#This Row],[MutualInformationVsOutcome]]/Table1[[#This Row],[MutualInformationVsOutcomePotential]],0)</f>
        <v>0</v>
      </c>
      <c r="AA2049">
        <v>2</v>
      </c>
      <c r="AB2049">
        <v>185</v>
      </c>
      <c r="AC2049">
        <v>0</v>
      </c>
      <c r="AD2049">
        <v>99</v>
      </c>
      <c r="AE2049" s="3" t="s">
        <v>929</v>
      </c>
      <c r="AF20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049" s="17" t="str">
        <f>RIGHT(Table1[[#This Row],[AlgorithmFunc]],LEN(Table1[[#This Row],[AlgorithmFunc]])-16)</f>
        <v>Cluster</v>
      </c>
      <c r="AH2049" s="3">
        <f>Table1[[#This Row],['# CM TP]]+Table1[[#This Row],['# CM TN]]</f>
        <v>187</v>
      </c>
      <c r="AI2049" s="3">
        <f>Table1[[#This Row],['# CM FP]]+Table1[[#This Row],['# CM FN]]</f>
        <v>99</v>
      </c>
      <c r="AJ2049" s="3">
        <f>Table1[[#This Row],['# CM TP]]+Table1[[#This Row],['# CM FP]]</f>
        <v>2</v>
      </c>
      <c r="AK2049" s="3">
        <f>Table1[[#This Row],['# CM TN]]+Table1[[#This Row],['# CM FN]]</f>
        <v>284</v>
      </c>
      <c r="AL2049" s="3">
        <f>Table1[[#This Row],[GT_T]]+Table1[[#This Row],[GT_F]]</f>
        <v>286</v>
      </c>
      <c r="AM2049" s="3">
        <f>IFERROR((Table1[[#This Row],['# CM TP]]+Table1[[#This Row],['# CM TN]])/Table1[[#This Row],[GT_TOT]], 0)</f>
        <v>0.65384615384615385</v>
      </c>
      <c r="AN2049" s="3">
        <f>IFERROR(((Table1[[#This Row],[GT_T]]*Table1[[#This Row],[GT_ML_P]]/Table1[[#This Row],[GT_TOT]])+(Table1[[#This Row],[GT_F]]*Table1[[#This Row],[GT_ML_N]]/Table1[[#This Row],[GT_TOT]]))/Table1[[#This Row],[GT_TOT]],0)</f>
        <v>0.34830554061323293</v>
      </c>
      <c r="AO2049" s="3">
        <f>(Table1[[#This Row],[OBS_ACC]]-Table1[[#This Row],[EXP_ACC]])/(1-Table1[[#This Row],[EXP_ACC]])</f>
        <v>0.46884028064382999</v>
      </c>
      <c r="AP2049" s="3">
        <f>Table1[[#This Row],['# CM TP]]+Table1[[#This Row],['# CM FN]]</f>
        <v>101</v>
      </c>
      <c r="AQ2049" s="3">
        <f>Table1[[#This Row],['# CM TN]]+Table1[[#This Row],['# CM FP]]</f>
        <v>185</v>
      </c>
      <c r="AR2049" s="2">
        <f>IFERROR(Table1[[#This Row],[NUM_T]]/(Table1[[#This Row],[NUM_T]]+Table1[[#This Row],[NUM_F]]),0)</f>
        <v>0.35314685314685312</v>
      </c>
      <c r="AS2049" s="2">
        <f>IFERROR(((LEN(Table1[[#This Row],[Predictors]])-LEN(SUBSTITUTE(Table1[[#This Row],[Predictors]],"_","")))/Table1[[#This Row],[NumPredictors]])-Table1[[#This Row],[P_se]],0)</f>
        <v>0</v>
      </c>
      <c r="AT2049" s="2">
        <f>IFERROR((LEN(Table1[[#This Row],[Predictors]])-LEN(SUBSTITUTE(Table1[[#This Row],[Predictors]],".","")))/Table1[[#This Row],[NumPredictors]],0)</f>
        <v>1</v>
      </c>
      <c r="AU20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49" s="2">
        <f>1-(Table1[[#This Row],[P_2gram]]+Table1[[#This Row],[P_order]]+Table1[[#This Row],[P_se]])</f>
        <v>0</v>
      </c>
    </row>
    <row r="2050" spans="1:48" x14ac:dyDescent="0.25">
      <c r="A2050">
        <v>15</v>
      </c>
      <c r="B2050" t="s">
        <v>645</v>
      </c>
      <c r="C2050" t="s">
        <v>190</v>
      </c>
      <c r="D2050" t="s">
        <v>1510</v>
      </c>
      <c r="E2050">
        <v>40000</v>
      </c>
      <c r="F20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050" t="s">
        <v>1586</v>
      </c>
      <c r="H2050" s="3">
        <v>1</v>
      </c>
      <c r="I2050" s="1">
        <v>43126.80667824074</v>
      </c>
      <c r="J2050" t="s">
        <v>51</v>
      </c>
      <c r="K2050" t="s">
        <v>11</v>
      </c>
      <c r="L2050" t="str">
        <f>SUBSTITUTE(SUBSTITUTE(Table1[[#This Row],[PredictorSetsOrig]],"task","act"),"startend","se")</f>
        <v>act,se,order</v>
      </c>
      <c r="M2050" s="32" t="s">
        <v>18</v>
      </c>
      <c r="N2050" s="3">
        <v>30</v>
      </c>
      <c r="O2050" s="3">
        <f>IF(Table1[[#This Row],[Algorithm]]="None",0,IF(Table1[[#This Row],[NumPredictors]]&lt;=5,5,IF(Table1[[#This Row],[NumPredictors]]&lt;=10,10,IF(Table1[[#This Row],[NumPredictors]]&lt;=30,30,50))))</f>
        <v>30</v>
      </c>
      <c r="P2050" s="2">
        <v>0.81200000000000006</v>
      </c>
      <c r="Q2050" s="2">
        <v>0.81613333333333304</v>
      </c>
      <c r="R2050">
        <v>40.4100000000035</v>
      </c>
      <c r="S2050">
        <v>62.569999999992397</v>
      </c>
      <c r="T2050">
        <v>7.0499999999883602</v>
      </c>
      <c r="U2050" s="3">
        <v>3.4706216598620001</v>
      </c>
      <c r="V2050" s="17"/>
      <c r="W2050" s="22">
        <f>IFERROR(Table1[[#This Row],[MutualInformation]]/Table1[[#This Row],[MutualInformationPotential]],0)</f>
        <v>0</v>
      </c>
      <c r="X2050" s="3">
        <v>0.112711629305719</v>
      </c>
      <c r="Y2050" s="3"/>
      <c r="Z2050" s="3">
        <f>IFERROR(Table1[[#This Row],[MutualInformationVsOutcome]]/Table1[[#This Row],[MutualInformationVsOutcomePotential]],0)</f>
        <v>0</v>
      </c>
      <c r="AA2050">
        <v>443</v>
      </c>
      <c r="AB2050">
        <v>7677</v>
      </c>
      <c r="AC2050">
        <v>261</v>
      </c>
      <c r="AD2050">
        <v>1619</v>
      </c>
      <c r="AE2050" s="3" t="s">
        <v>1593</v>
      </c>
      <c r="AF205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050" s="17" t="str">
        <f>RIGHT(Table1[[#This Row],[AlgorithmFunc]],LEN(Table1[[#This Row],[AlgorithmFunc]])-16)</f>
        <v>ClusterImportance</v>
      </c>
      <c r="AH2050" s="3">
        <f>Table1[[#This Row],['# CM TP]]+Table1[[#This Row],['# CM TN]]</f>
        <v>8120</v>
      </c>
      <c r="AI2050" s="3">
        <f>Table1[[#This Row],['# CM FP]]+Table1[[#This Row],['# CM FN]]</f>
        <v>1880</v>
      </c>
      <c r="AJ2050" s="3">
        <f>Table1[[#This Row],['# CM TP]]+Table1[[#This Row],['# CM FP]]</f>
        <v>704</v>
      </c>
      <c r="AK2050" s="3">
        <f>Table1[[#This Row],['# CM TN]]+Table1[[#This Row],['# CM FN]]</f>
        <v>9296</v>
      </c>
      <c r="AL2050" s="3">
        <f>Table1[[#This Row],[GT_T]]+Table1[[#This Row],[GT_F]]</f>
        <v>10000</v>
      </c>
      <c r="AM2050" s="3">
        <f>IFERROR((Table1[[#This Row],['# CM TP]]+Table1[[#This Row],['# CM TN]])/Table1[[#This Row],[GT_TOT]], 0)</f>
        <v>0.81200000000000006</v>
      </c>
      <c r="AN2050" s="3">
        <f>IFERROR(((Table1[[#This Row],[GT_T]]*Table1[[#This Row],[GT_ML_P]]/Table1[[#This Row],[GT_TOT]])+(Table1[[#This Row],[GT_F]]*Table1[[#This Row],[GT_ML_N]]/Table1[[#This Row],[GT_TOT]]))/Table1[[#This Row],[GT_TOT]],0)</f>
        <v>0.23192959999999999</v>
      </c>
      <c r="AO2050" s="3">
        <f>(Table1[[#This Row],[OBS_ACC]]-Table1[[#This Row],[EXP_ACC]])/(1-Table1[[#This Row],[EXP_ACC]])</f>
        <v>0.75523077051270304</v>
      </c>
      <c r="AP2050" s="3">
        <f>Table1[[#This Row],['# CM TP]]+Table1[[#This Row],['# CM FN]]</f>
        <v>2062</v>
      </c>
      <c r="AQ2050" s="3">
        <f>Table1[[#This Row],['# CM TN]]+Table1[[#This Row],['# CM FP]]</f>
        <v>7938</v>
      </c>
      <c r="AR2050" s="2">
        <f>IFERROR(Table1[[#This Row],[NUM_T]]/(Table1[[#This Row],[NUM_T]]+Table1[[#This Row],[NUM_F]]),0)</f>
        <v>0.20619999999999999</v>
      </c>
      <c r="AS2050" s="2">
        <f>IFERROR(((LEN(Table1[[#This Row],[Predictors]])-LEN(SUBSTITUTE(Table1[[#This Row],[Predictors]],"_","")))/Table1[[#This Row],[NumPredictors]])-Table1[[#This Row],[P_se]],0)</f>
        <v>0</v>
      </c>
      <c r="AT2050" s="2">
        <f>IFERROR((LEN(Table1[[#This Row],[Predictors]])-LEN(SUBSTITUTE(Table1[[#This Row],[Predictors]],".","")))/Table1[[#This Row],[NumPredictors]],0)</f>
        <v>0.8666666666666667</v>
      </c>
      <c r="AU20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50" s="2">
        <f>1-(Table1[[#This Row],[P_2gram]]+Table1[[#This Row],[P_order]]+Table1[[#This Row],[P_se]])</f>
        <v>0.1333333333333333</v>
      </c>
    </row>
    <row r="2051" spans="1:48" x14ac:dyDescent="0.25">
      <c r="A2051">
        <v>62</v>
      </c>
      <c r="B2051" t="s">
        <v>645</v>
      </c>
      <c r="C2051" t="s">
        <v>942</v>
      </c>
      <c r="D2051" t="s">
        <v>1509</v>
      </c>
      <c r="E2051">
        <v>1143</v>
      </c>
      <c r="F20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51" t="s">
        <v>1070</v>
      </c>
      <c r="H2051" s="3">
        <v>1</v>
      </c>
      <c r="I2051" s="1">
        <v>43119.347280092596</v>
      </c>
      <c r="J2051" t="s">
        <v>983</v>
      </c>
      <c r="K2051" t="s">
        <v>11</v>
      </c>
      <c r="L2051" t="str">
        <f>SUBSTITUTE(SUBSTITUTE(Table1[[#This Row],[PredictorSetsOrig]],"task","act"),"startend","se")</f>
        <v>act,2gram,order</v>
      </c>
      <c r="M2051" s="14" t="s">
        <v>24</v>
      </c>
      <c r="N2051" s="3">
        <v>30</v>
      </c>
      <c r="O2051" s="3">
        <f>IF(Table1[[#This Row],[Algorithm]]="None",0,IF(Table1[[#This Row],[NumPredictors]]&lt;=5,5,IF(Table1[[#This Row],[NumPredictors]]&lt;=10,10,IF(Table1[[#This Row],[NumPredictors]]&lt;=30,30,50))))</f>
        <v>30</v>
      </c>
      <c r="P2051" s="2">
        <v>0.65384615384615397</v>
      </c>
      <c r="Q2051" s="2">
        <v>0.68494749124854104</v>
      </c>
      <c r="R2051" s="3">
        <v>91.340000000000103</v>
      </c>
      <c r="S2051" s="3">
        <v>2.40999999999985</v>
      </c>
      <c r="T2051" s="3">
        <v>893.97000000000105</v>
      </c>
      <c r="U2051" s="3">
        <v>1.2271309997669699</v>
      </c>
      <c r="V2051" s="17"/>
      <c r="W2051" s="22">
        <f>IFERROR(Table1[[#This Row],[MutualInformation]]/Table1[[#This Row],[MutualInformationPotential]],0)</f>
        <v>0</v>
      </c>
      <c r="X2051" s="3">
        <v>3.9632273827372402E-2</v>
      </c>
      <c r="Y2051" s="3"/>
      <c r="Z2051" s="3">
        <f>IFERROR(Table1[[#This Row],[MutualInformationVsOutcome]]/Table1[[#This Row],[MutualInformationVsOutcomePotential]],0)</f>
        <v>0</v>
      </c>
      <c r="AA2051">
        <v>2</v>
      </c>
      <c r="AB2051">
        <v>185</v>
      </c>
      <c r="AC2051">
        <v>0</v>
      </c>
      <c r="AD2051">
        <v>99</v>
      </c>
      <c r="AE2051" s="3" t="s">
        <v>1285</v>
      </c>
      <c r="AF20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51" s="17" t="str">
        <f>RIGHT(Table1[[#This Row],[AlgorithmFunc]],LEN(Table1[[#This Row],[AlgorithmFunc]])-16)</f>
        <v>Influence</v>
      </c>
      <c r="AH2051" s="3">
        <f>Table1[[#This Row],['# CM TP]]+Table1[[#This Row],['# CM TN]]</f>
        <v>187</v>
      </c>
      <c r="AI2051" s="3">
        <f>Table1[[#This Row],['# CM FP]]+Table1[[#This Row],['# CM FN]]</f>
        <v>99</v>
      </c>
      <c r="AJ2051" s="3">
        <f>Table1[[#This Row],['# CM TP]]+Table1[[#This Row],['# CM FP]]</f>
        <v>2</v>
      </c>
      <c r="AK2051" s="3">
        <f>Table1[[#This Row],['# CM TN]]+Table1[[#This Row],['# CM FN]]</f>
        <v>284</v>
      </c>
      <c r="AL2051" s="3">
        <f>Table1[[#This Row],[GT_T]]+Table1[[#This Row],[GT_F]]</f>
        <v>286</v>
      </c>
      <c r="AM2051" s="3">
        <f>IFERROR((Table1[[#This Row],['# CM TP]]+Table1[[#This Row],['# CM TN]])/Table1[[#This Row],[GT_TOT]], 0)</f>
        <v>0.65384615384615385</v>
      </c>
      <c r="AN2051" s="3">
        <f>IFERROR(((Table1[[#This Row],[GT_T]]*Table1[[#This Row],[GT_ML_P]]/Table1[[#This Row],[GT_TOT]])+(Table1[[#This Row],[GT_F]]*Table1[[#This Row],[GT_ML_N]]/Table1[[#This Row],[GT_TOT]]))/Table1[[#This Row],[GT_TOT]],0)</f>
        <v>0.34830554061323293</v>
      </c>
      <c r="AO2051" s="3">
        <f>(Table1[[#This Row],[OBS_ACC]]-Table1[[#This Row],[EXP_ACC]])/(1-Table1[[#This Row],[EXP_ACC]])</f>
        <v>0.46884028064382999</v>
      </c>
      <c r="AP2051" s="3">
        <f>Table1[[#This Row],['# CM TP]]+Table1[[#This Row],['# CM FN]]</f>
        <v>101</v>
      </c>
      <c r="AQ2051" s="3">
        <f>Table1[[#This Row],['# CM TN]]+Table1[[#This Row],['# CM FP]]</f>
        <v>185</v>
      </c>
      <c r="AR2051" s="2">
        <f>IFERROR(Table1[[#This Row],[NUM_T]]/(Table1[[#This Row],[NUM_T]]+Table1[[#This Row],[NUM_F]]),0)</f>
        <v>0.35314685314685312</v>
      </c>
      <c r="AS2051" s="2">
        <f>IFERROR(((LEN(Table1[[#This Row],[Predictors]])-LEN(SUBSTITUTE(Table1[[#This Row],[Predictors]],"_","")))/Table1[[#This Row],[NumPredictors]])-Table1[[#This Row],[P_se]],0)</f>
        <v>3.3333333333333333E-2</v>
      </c>
      <c r="AT2051" s="2">
        <f>IFERROR((LEN(Table1[[#This Row],[Predictors]])-LEN(SUBSTITUTE(Table1[[#This Row],[Predictors]],".","")))/Table1[[#This Row],[NumPredictors]],0)</f>
        <v>0.96666666666666667</v>
      </c>
      <c r="AU20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51" s="2">
        <f>1-(Table1[[#This Row],[P_2gram]]+Table1[[#This Row],[P_order]]+Table1[[#This Row],[P_se]])</f>
        <v>0</v>
      </c>
    </row>
    <row r="2052" spans="1:48" x14ac:dyDescent="0.25">
      <c r="A2052" s="11">
        <v>22</v>
      </c>
      <c r="B2052" s="11" t="s">
        <v>645</v>
      </c>
      <c r="C2052" s="11" t="s">
        <v>190</v>
      </c>
      <c r="D2052" s="26" t="s">
        <v>1510</v>
      </c>
      <c r="E2052" s="11">
        <v>4000</v>
      </c>
      <c r="F20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52" s="11" t="s">
        <v>878</v>
      </c>
      <c r="H2052" s="16">
        <v>2</v>
      </c>
      <c r="I2052" s="19">
        <v>42798.703761574077</v>
      </c>
      <c r="J2052" s="11" t="s">
        <v>405</v>
      </c>
      <c r="K2052" s="19" t="s">
        <v>11</v>
      </c>
      <c r="L2052" t="str">
        <f>SUBSTITUTE(SUBSTITUTE(Table1[[#This Row],[PredictorSetsOrig]],"task","act"),"startend","se")</f>
        <v>2gram,order</v>
      </c>
      <c r="M2052" s="5" t="s">
        <v>438</v>
      </c>
      <c r="N2052" s="16">
        <v>10</v>
      </c>
      <c r="O2052" s="16">
        <f>IF(Table1[[#This Row],[Algorithm]]="None",0,IF(Table1[[#This Row],[NumPredictors]]&lt;=5,5,IF(Table1[[#This Row],[NumPredictors]]&lt;=10,10,IF(Table1[[#This Row],[NumPredictors]]&lt;=30,30,50))))</f>
        <v>10</v>
      </c>
      <c r="P2052" s="21">
        <v>0.66700000000000004</v>
      </c>
      <c r="Q2052" s="21">
        <v>0.67666666666666697</v>
      </c>
      <c r="R2052" s="16">
        <v>0.41000000000002501</v>
      </c>
      <c r="S2052" s="16">
        <v>3.73000000000002</v>
      </c>
      <c r="T2052" s="16">
        <v>1.62</v>
      </c>
      <c r="U2052" s="16">
        <v>0.38711231017763897</v>
      </c>
      <c r="V2052" s="17">
        <v>7.30761563701172</v>
      </c>
      <c r="W2052" s="7">
        <f>IFERROR(Table1[[#This Row],[MutualInformation]]/Table1[[#This Row],[MutualInformationPotential]],0)</f>
        <v>5.2973819287509702E-2</v>
      </c>
      <c r="X2052" s="16">
        <v>2.67039318359092E-2</v>
      </c>
      <c r="Y2052" s="3">
        <v>0.62240735263359004</v>
      </c>
      <c r="Z2052" s="16">
        <f>IFERROR(Table1[[#This Row],[MutualInformationVsOutcome]]/Table1[[#This Row],[MutualInformationVsOutcomePotential]],0)</f>
        <v>4.2904267957177798E-2</v>
      </c>
      <c r="AA2052" s="16">
        <v>55</v>
      </c>
      <c r="AB2052" s="16">
        <v>612</v>
      </c>
      <c r="AC2052" s="16">
        <v>19</v>
      </c>
      <c r="AD2052" s="16">
        <v>314</v>
      </c>
      <c r="AE2052" s="16" t="s">
        <v>839</v>
      </c>
      <c r="AF20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52" s="5" t="str">
        <f>RIGHT(Table1[[#This Row],[AlgorithmFunc]],LEN(Table1[[#This Row],[AlgorithmFunc]])-16)</f>
        <v>Random</v>
      </c>
      <c r="AH2052" s="16">
        <f>Table1[[#This Row],['# CM TP]]+Table1[[#This Row],['# CM TN]]</f>
        <v>667</v>
      </c>
      <c r="AI2052" s="16">
        <f>Table1[[#This Row],['# CM FP]]+Table1[[#This Row],['# CM FN]]</f>
        <v>333</v>
      </c>
      <c r="AJ2052" s="16">
        <f>Table1[[#This Row],['# CM TP]]+Table1[[#This Row],['# CM FP]]</f>
        <v>74</v>
      </c>
      <c r="AK2052" s="16">
        <f>Table1[[#This Row],['# CM TN]]+Table1[[#This Row],['# CM FN]]</f>
        <v>926</v>
      </c>
      <c r="AL2052" s="16">
        <f>Table1[[#This Row],[GT_T]]+Table1[[#This Row],[GT_F]]</f>
        <v>1000</v>
      </c>
      <c r="AM2052" s="16">
        <f>IFERROR((Table1[[#This Row],['# CM TP]]+Table1[[#This Row],['# CM TN]])/Table1[[#This Row],[GT_TOT]], 0)</f>
        <v>0.66700000000000004</v>
      </c>
      <c r="AN2052" s="16">
        <f>IFERROR(((Table1[[#This Row],[GT_T]]*Table1[[#This Row],[GT_ML_P]]/Table1[[#This Row],[GT_TOT]])+(Table1[[#This Row],[GT_F]]*Table1[[#This Row],[GT_ML_N]]/Table1[[#This Row],[GT_TOT]]))/Table1[[#This Row],[GT_TOT]],0)</f>
        <v>0.35771600000000003</v>
      </c>
      <c r="AO2052" s="16">
        <f>(Table1[[#This Row],[OBS_ACC]]-Table1[[#This Row],[EXP_ACC]])/(1-Table1[[#This Row],[EXP_ACC]])</f>
        <v>0.48153776211146476</v>
      </c>
      <c r="AP2052" s="16">
        <f>Table1[[#This Row],['# CM TP]]+Table1[[#This Row],['# CM FN]]</f>
        <v>369</v>
      </c>
      <c r="AQ2052" s="16">
        <f>Table1[[#This Row],['# CM TN]]+Table1[[#This Row],['# CM FP]]</f>
        <v>631</v>
      </c>
      <c r="AR2052" s="21">
        <f>IFERROR(Table1[[#This Row],[NUM_T]]/(Table1[[#This Row],[NUM_T]]+Table1[[#This Row],[NUM_F]]),0)</f>
        <v>0.36899999999999999</v>
      </c>
      <c r="AS2052" s="21">
        <f>IFERROR(((LEN(Table1[[#This Row],[Predictors]])-LEN(SUBSTITUTE(Table1[[#This Row],[Predictors]],"_","")))/Table1[[#This Row],[NumPredictors]])-Table1[[#This Row],[P_se]],0)</f>
        <v>0.5</v>
      </c>
      <c r="AT2052" s="21">
        <f>IFERROR((LEN(Table1[[#This Row],[Predictors]])-LEN(SUBSTITUTE(Table1[[#This Row],[Predictors]],".","")))/Table1[[#This Row],[NumPredictors]],0)</f>
        <v>0.5</v>
      </c>
      <c r="AU2052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52" s="21">
        <f>1-(Table1[[#This Row],[P_2gram]]+Table1[[#This Row],[P_order]]+Table1[[#This Row],[P_se]])</f>
        <v>0</v>
      </c>
    </row>
    <row r="2053" spans="1:48" x14ac:dyDescent="0.25">
      <c r="A2053">
        <v>2</v>
      </c>
      <c r="B2053" t="s">
        <v>645</v>
      </c>
      <c r="C2053" t="s">
        <v>185</v>
      </c>
      <c r="D2053" t="s">
        <v>1510</v>
      </c>
      <c r="E2053">
        <v>40000</v>
      </c>
      <c r="F20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2053" t="s">
        <v>1586</v>
      </c>
      <c r="H2053" s="3">
        <v>1</v>
      </c>
      <c r="I2053" s="1">
        <v>43126.822083333333</v>
      </c>
      <c r="J2053" t="s">
        <v>51</v>
      </c>
      <c r="K2053" t="s">
        <v>11</v>
      </c>
      <c r="L2053" t="str">
        <f>SUBSTITUTE(SUBSTITUTE(Table1[[#This Row],[PredictorSetsOrig]],"task","act"),"startend","se")</f>
        <v>act,se</v>
      </c>
      <c r="M2053" s="32" t="s">
        <v>14</v>
      </c>
      <c r="N2053" s="3">
        <v>10</v>
      </c>
      <c r="O2053" s="3">
        <f>IF(Table1[[#This Row],[Algorithm]]="None",0,IF(Table1[[#This Row],[NumPredictors]]&lt;=5,5,IF(Table1[[#This Row],[NumPredictors]]&lt;=10,10,IF(Table1[[#This Row],[NumPredictors]]&lt;=30,30,50))))</f>
        <v>10</v>
      </c>
      <c r="P2053" s="2">
        <v>0.80230000000000001</v>
      </c>
      <c r="Q2053" s="2">
        <v>0.80493333333333295</v>
      </c>
      <c r="R2053">
        <v>4.2599999999947604</v>
      </c>
      <c r="S2053">
        <v>39.889999999999397</v>
      </c>
      <c r="T2053">
        <v>1.0299999999988401</v>
      </c>
      <c r="U2053" s="3">
        <v>1.8279405555779</v>
      </c>
      <c r="V2053" s="17"/>
      <c r="W2053" s="22">
        <f>IFERROR(Table1[[#This Row],[MutualInformation]]/Table1[[#This Row],[MutualInformationPotential]],0)</f>
        <v>0</v>
      </c>
      <c r="X2053" s="3">
        <v>3.6616235950802399E-2</v>
      </c>
      <c r="Y2053" s="3"/>
      <c r="Z2053" s="3">
        <f>IFERROR(Table1[[#This Row],[MutualInformationVsOutcome]]/Table1[[#This Row],[MutualInformationVsOutcomePotential]],0)</f>
        <v>0</v>
      </c>
      <c r="AA2053">
        <v>0</v>
      </c>
      <c r="AB2053">
        <v>8023</v>
      </c>
      <c r="AC2053">
        <v>0</v>
      </c>
      <c r="AD2053">
        <v>1977</v>
      </c>
      <c r="AE2053" s="3" t="s">
        <v>1602</v>
      </c>
      <c r="AF205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053" s="17" t="str">
        <f>RIGHT(Table1[[#This Row],[AlgorithmFunc]],LEN(Table1[[#This Row],[AlgorithmFunc]])-16)</f>
        <v>ClusterImportance</v>
      </c>
      <c r="AH2053" s="3">
        <f>Table1[[#This Row],['# CM TP]]+Table1[[#This Row],['# CM TN]]</f>
        <v>8023</v>
      </c>
      <c r="AI2053" s="3">
        <f>Table1[[#This Row],['# CM FP]]+Table1[[#This Row],['# CM FN]]</f>
        <v>1977</v>
      </c>
      <c r="AJ2053" s="3">
        <f>Table1[[#This Row],['# CM TP]]+Table1[[#This Row],['# CM FP]]</f>
        <v>0</v>
      </c>
      <c r="AK2053" s="3">
        <f>Table1[[#This Row],['# CM TN]]+Table1[[#This Row],['# CM FN]]</f>
        <v>10000</v>
      </c>
      <c r="AL2053" s="3">
        <f>Table1[[#This Row],[GT_T]]+Table1[[#This Row],[GT_F]]</f>
        <v>10000</v>
      </c>
      <c r="AM2053" s="3">
        <f>IFERROR((Table1[[#This Row],['# CM TP]]+Table1[[#This Row],['# CM TN]])/Table1[[#This Row],[GT_TOT]], 0)</f>
        <v>0.80230000000000001</v>
      </c>
      <c r="AN2053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2053" s="3">
        <f>(Table1[[#This Row],[OBS_ACC]]-Table1[[#This Row],[EXP_ACC]])/(1-Table1[[#This Row],[EXP_ACC]])</f>
        <v>0.75358344758818396</v>
      </c>
      <c r="AP2053" s="3">
        <f>Table1[[#This Row],['# CM TP]]+Table1[[#This Row],['# CM FN]]</f>
        <v>1977</v>
      </c>
      <c r="AQ2053" s="3">
        <f>Table1[[#This Row],['# CM TN]]+Table1[[#This Row],['# CM FP]]</f>
        <v>8023</v>
      </c>
      <c r="AR2053" s="2">
        <f>IFERROR(Table1[[#This Row],[NUM_T]]/(Table1[[#This Row],[NUM_T]]+Table1[[#This Row],[NUM_F]]),0)</f>
        <v>0.19769999999999999</v>
      </c>
      <c r="AS2053" s="2">
        <f>IFERROR(((LEN(Table1[[#This Row],[Predictors]])-LEN(SUBSTITUTE(Table1[[#This Row],[Predictors]],"_","")))/Table1[[#This Row],[NumPredictors]])-Table1[[#This Row],[P_se]],0)</f>
        <v>0.13333333333333336</v>
      </c>
      <c r="AT2053" s="2">
        <f>IFERROR((LEN(Table1[[#This Row],[Predictors]])-LEN(SUBSTITUTE(Table1[[#This Row],[Predictors]],".","")))/Table1[[#This Row],[NumPredictors]],0)</f>
        <v>0</v>
      </c>
      <c r="AU20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2053" s="2">
        <f>1-(Table1[[#This Row],[P_2gram]]+Table1[[#This Row],[P_order]]+Table1[[#This Row],[P_se]])</f>
        <v>0.6</v>
      </c>
    </row>
    <row r="2054" spans="1:48" x14ac:dyDescent="0.25">
      <c r="A2054">
        <v>4</v>
      </c>
      <c r="B2054" t="s">
        <v>645</v>
      </c>
      <c r="C2054" t="s">
        <v>185</v>
      </c>
      <c r="D2054" t="s">
        <v>1510</v>
      </c>
      <c r="E2054">
        <v>40000</v>
      </c>
      <c r="F20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2054" t="s">
        <v>1586</v>
      </c>
      <c r="H2054" s="3">
        <v>1</v>
      </c>
      <c r="I2054" s="1">
        <v>43126.823807870373</v>
      </c>
      <c r="J2054" t="s">
        <v>51</v>
      </c>
      <c r="K2054" t="s">
        <v>11</v>
      </c>
      <c r="L2054" t="str">
        <f>SUBSTITUTE(SUBSTITUTE(Table1[[#This Row],[PredictorSetsOrig]],"task","act"),"startend","se")</f>
        <v>act,se,order</v>
      </c>
      <c r="M2054" s="32" t="s">
        <v>18</v>
      </c>
      <c r="N2054" s="3">
        <v>10</v>
      </c>
      <c r="O2054" s="3">
        <f>IF(Table1[[#This Row],[Algorithm]]="None",0,IF(Table1[[#This Row],[NumPredictors]]&lt;=5,5,IF(Table1[[#This Row],[NumPredictors]]&lt;=10,10,IF(Table1[[#This Row],[NumPredictors]]&lt;=30,30,50))))</f>
        <v>10</v>
      </c>
      <c r="P2054" s="2">
        <v>0.80230000000000001</v>
      </c>
      <c r="Q2054" s="2">
        <v>0.80533333333333301</v>
      </c>
      <c r="R2054">
        <v>52.619999999995301</v>
      </c>
      <c r="S2054">
        <v>41.710000000006403</v>
      </c>
      <c r="T2054">
        <v>8.4300000000075705</v>
      </c>
      <c r="U2054" s="3">
        <v>2.2659022910870998</v>
      </c>
      <c r="V2054" s="17"/>
      <c r="W2054" s="22">
        <f>IFERROR(Table1[[#This Row],[MutualInformation]]/Table1[[#This Row],[MutualInformationPotential]],0)</f>
        <v>0</v>
      </c>
      <c r="X2054" s="3">
        <v>3.9339933122345599E-2</v>
      </c>
      <c r="Y2054" s="3"/>
      <c r="Z2054" s="3">
        <f>IFERROR(Table1[[#This Row],[MutualInformationVsOutcome]]/Table1[[#This Row],[MutualInformationVsOutcomePotential]],0)</f>
        <v>0</v>
      </c>
      <c r="AA2054">
        <v>20</v>
      </c>
      <c r="AB2054">
        <v>8003</v>
      </c>
      <c r="AC2054">
        <v>20</v>
      </c>
      <c r="AD2054">
        <v>1957</v>
      </c>
      <c r="AE2054" s="3" t="s">
        <v>1604</v>
      </c>
      <c r="AF205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054" s="17" t="str">
        <f>RIGHT(Table1[[#This Row],[AlgorithmFunc]],LEN(Table1[[#This Row],[AlgorithmFunc]])-16)</f>
        <v>ClusterImportance</v>
      </c>
      <c r="AH2054" s="3">
        <f>Table1[[#This Row],['# CM TP]]+Table1[[#This Row],['# CM TN]]</f>
        <v>8023</v>
      </c>
      <c r="AI2054" s="3">
        <f>Table1[[#This Row],['# CM FP]]+Table1[[#This Row],['# CM FN]]</f>
        <v>1977</v>
      </c>
      <c r="AJ2054" s="3">
        <f>Table1[[#This Row],['# CM TP]]+Table1[[#This Row],['# CM FP]]</f>
        <v>40</v>
      </c>
      <c r="AK2054" s="3">
        <f>Table1[[#This Row],['# CM TN]]+Table1[[#This Row],['# CM FN]]</f>
        <v>9960</v>
      </c>
      <c r="AL2054" s="3">
        <f>Table1[[#This Row],[GT_T]]+Table1[[#This Row],[GT_F]]</f>
        <v>10000</v>
      </c>
      <c r="AM2054" s="3">
        <f>IFERROR((Table1[[#This Row],['# CM TP]]+Table1[[#This Row],['# CM TN]])/Table1[[#This Row],[GT_TOT]], 0)</f>
        <v>0.80230000000000001</v>
      </c>
      <c r="AN2054" s="3">
        <f>IFERROR(((Table1[[#This Row],[GT_T]]*Table1[[#This Row],[GT_ML_P]]/Table1[[#This Row],[GT_TOT]])+(Table1[[#This Row],[GT_F]]*Table1[[#This Row],[GT_ML_N]]/Table1[[#This Row],[GT_TOT]]))/Table1[[#This Row],[GT_TOT]],0)</f>
        <v>0.20011840000000003</v>
      </c>
      <c r="AO2054" s="3">
        <f>(Table1[[#This Row],[OBS_ACC]]-Table1[[#This Row],[EXP_ACC]])/(1-Table1[[#This Row],[EXP_ACC]])</f>
        <v>0.75283842008617274</v>
      </c>
      <c r="AP2054" s="3">
        <f>Table1[[#This Row],['# CM TP]]+Table1[[#This Row],['# CM FN]]</f>
        <v>1977</v>
      </c>
      <c r="AQ2054" s="3">
        <f>Table1[[#This Row],['# CM TN]]+Table1[[#This Row],['# CM FP]]</f>
        <v>8023</v>
      </c>
      <c r="AR2054" s="2">
        <f>IFERROR(Table1[[#This Row],[NUM_T]]/(Table1[[#This Row],[NUM_T]]+Table1[[#This Row],[NUM_F]]),0)</f>
        <v>0.19769999999999999</v>
      </c>
      <c r="AS2054" s="2">
        <f>IFERROR(((LEN(Table1[[#This Row],[Predictors]])-LEN(SUBSTITUTE(Table1[[#This Row],[Predictors]],"_","")))/Table1[[#This Row],[NumPredictors]])-Table1[[#This Row],[P_se]],0)</f>
        <v>0</v>
      </c>
      <c r="AT2054" s="2">
        <f>IFERROR((LEN(Table1[[#This Row],[Predictors]])-LEN(SUBSTITUTE(Table1[[#This Row],[Predictors]],".","")))/Table1[[#This Row],[NumPredictors]],0)</f>
        <v>0.9</v>
      </c>
      <c r="AU20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54" s="2">
        <f>1-(Table1[[#This Row],[P_2gram]]+Table1[[#This Row],[P_order]]+Table1[[#This Row],[P_se]])</f>
        <v>9.9999999999999978E-2</v>
      </c>
    </row>
    <row r="2055" spans="1:48" x14ac:dyDescent="0.25">
      <c r="A2055">
        <v>13</v>
      </c>
      <c r="B2055" t="s">
        <v>645</v>
      </c>
      <c r="C2055" t="s">
        <v>185</v>
      </c>
      <c r="D2055" t="s">
        <v>1510</v>
      </c>
      <c r="E2055">
        <v>40000</v>
      </c>
      <c r="F20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2055" t="s">
        <v>1586</v>
      </c>
      <c r="H2055" s="3">
        <v>1</v>
      </c>
      <c r="I2055" s="1">
        <v>43126.837523148148</v>
      </c>
      <c r="J2055" t="s">
        <v>51</v>
      </c>
      <c r="K2055" t="s">
        <v>11</v>
      </c>
      <c r="L2055" t="str">
        <f>SUBSTITUTE(SUBSTITUTE(Table1[[#This Row],[PredictorSetsOrig]],"task","act"),"startend","se")</f>
        <v>act,se</v>
      </c>
      <c r="M2055" s="32" t="s">
        <v>14</v>
      </c>
      <c r="N2055" s="3">
        <v>30</v>
      </c>
      <c r="O2055" s="3">
        <f>IF(Table1[[#This Row],[Algorithm]]="None",0,IF(Table1[[#This Row],[NumPredictors]]&lt;=5,5,IF(Table1[[#This Row],[NumPredictors]]&lt;=10,10,IF(Table1[[#This Row],[NumPredictors]]&lt;=30,30,50))))</f>
        <v>30</v>
      </c>
      <c r="P2055" s="2">
        <v>0.83069999999999999</v>
      </c>
      <c r="Q2055" s="2">
        <v>0.83079999999999998</v>
      </c>
      <c r="R2055">
        <v>1.5500000000029099</v>
      </c>
      <c r="S2055">
        <v>79.9400000000023</v>
      </c>
      <c r="T2055">
        <v>1.24000000000524</v>
      </c>
      <c r="U2055" s="3">
        <v>6.32201639921196</v>
      </c>
      <c r="V2055" s="17"/>
      <c r="W2055" s="22">
        <f>IFERROR(Table1[[#This Row],[MutualInformation]]/Table1[[#This Row],[MutualInformationPotential]],0)</f>
        <v>0</v>
      </c>
      <c r="X2055" s="3">
        <v>0.17215223862201701</v>
      </c>
      <c r="Y2055" s="3"/>
      <c r="Z2055" s="3">
        <f>IFERROR(Table1[[#This Row],[MutualInformationVsOutcome]]/Table1[[#This Row],[MutualInformationVsOutcomePotential]],0)</f>
        <v>0</v>
      </c>
      <c r="AA2055">
        <v>458</v>
      </c>
      <c r="AB2055">
        <v>7849</v>
      </c>
      <c r="AC2055">
        <v>174</v>
      </c>
      <c r="AD2055">
        <v>1519</v>
      </c>
      <c r="AE2055" s="3" t="s">
        <v>1613</v>
      </c>
      <c r="AF205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055" s="17" t="str">
        <f>RIGHT(Table1[[#This Row],[AlgorithmFunc]],LEN(Table1[[#This Row],[AlgorithmFunc]])-16)</f>
        <v>ClusterImportance</v>
      </c>
      <c r="AH2055" s="3">
        <f>Table1[[#This Row],['# CM TP]]+Table1[[#This Row],['# CM TN]]</f>
        <v>8307</v>
      </c>
      <c r="AI2055" s="3">
        <f>Table1[[#This Row],['# CM FP]]+Table1[[#This Row],['# CM FN]]</f>
        <v>1693</v>
      </c>
      <c r="AJ2055" s="3">
        <f>Table1[[#This Row],['# CM TP]]+Table1[[#This Row],['# CM FP]]</f>
        <v>632</v>
      </c>
      <c r="AK2055" s="3">
        <f>Table1[[#This Row],['# CM TN]]+Table1[[#This Row],['# CM FN]]</f>
        <v>9368</v>
      </c>
      <c r="AL2055" s="3">
        <f>Table1[[#This Row],[GT_T]]+Table1[[#This Row],[GT_F]]</f>
        <v>10000</v>
      </c>
      <c r="AM2055" s="3">
        <f>IFERROR((Table1[[#This Row],['# CM TP]]+Table1[[#This Row],['# CM TN]])/Table1[[#This Row],[GT_TOT]], 0)</f>
        <v>0.83069999999999999</v>
      </c>
      <c r="AN2055" s="3">
        <f>IFERROR(((Table1[[#This Row],[GT_T]]*Table1[[#This Row],[GT_ML_P]]/Table1[[#This Row],[GT_TOT]])+(Table1[[#This Row],[GT_F]]*Table1[[#This Row],[GT_ML_N]]/Table1[[#This Row],[GT_TOT]]))/Table1[[#This Row],[GT_TOT]],0)</f>
        <v>0.21110048000000001</v>
      </c>
      <c r="AO2055" s="3">
        <f>(Table1[[#This Row],[OBS_ACC]]-Table1[[#This Row],[EXP_ACC]])/(1-Table1[[#This Row],[EXP_ACC]])</f>
        <v>0.78539725819582196</v>
      </c>
      <c r="AP2055" s="3">
        <f>Table1[[#This Row],['# CM TP]]+Table1[[#This Row],['# CM FN]]</f>
        <v>1977</v>
      </c>
      <c r="AQ2055" s="3">
        <f>Table1[[#This Row],['# CM TN]]+Table1[[#This Row],['# CM FP]]</f>
        <v>8023</v>
      </c>
      <c r="AR2055" s="2">
        <f>IFERROR(Table1[[#This Row],[NUM_T]]/(Table1[[#This Row],[NUM_T]]+Table1[[#This Row],[NUM_F]]),0)</f>
        <v>0.19769999999999999</v>
      </c>
      <c r="AS2055" s="2">
        <f>IFERROR(((LEN(Table1[[#This Row],[Predictors]])-LEN(SUBSTITUTE(Table1[[#This Row],[Predictors]],"_","")))/Table1[[#This Row],[NumPredictors]])-Table1[[#This Row],[P_se]],0)</f>
        <v>9.9999999999999978E-2</v>
      </c>
      <c r="AT2055" s="2">
        <f>IFERROR((LEN(Table1[[#This Row],[Predictors]])-LEN(SUBSTITUTE(Table1[[#This Row],[Predictors]],".","")))/Table1[[#This Row],[NumPredictors]],0)</f>
        <v>0</v>
      </c>
      <c r="AU20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055" s="2">
        <f>1-(Table1[[#This Row],[P_2gram]]+Table1[[#This Row],[P_order]]+Table1[[#This Row],[P_se]])</f>
        <v>0.7</v>
      </c>
    </row>
    <row r="2056" spans="1:48" x14ac:dyDescent="0.25">
      <c r="A2056" s="26">
        <v>82</v>
      </c>
      <c r="B2056" s="26" t="s">
        <v>645</v>
      </c>
      <c r="C2056" s="26" t="s">
        <v>190</v>
      </c>
      <c r="D2056" s="26" t="s">
        <v>1510</v>
      </c>
      <c r="E2056" s="26">
        <v>4000</v>
      </c>
      <c r="F20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56" s="26" t="s">
        <v>528</v>
      </c>
      <c r="H2056" s="27">
        <v>1</v>
      </c>
      <c r="I2056" s="28">
        <v>42785.091585648152</v>
      </c>
      <c r="J2056" s="26" t="s">
        <v>167</v>
      </c>
      <c r="K2056" s="26" t="s">
        <v>11</v>
      </c>
      <c r="L2056" t="str">
        <f>SUBSTITUTE(SUBSTITUTE(Table1[[#This Row],[PredictorSetsOrig]],"task","act"),"startend","se")</f>
        <v>act,se,2gram,order</v>
      </c>
      <c r="M2056" s="14" t="s">
        <v>20</v>
      </c>
      <c r="N2056" s="27">
        <v>10</v>
      </c>
      <c r="O2056" s="27">
        <f>IF(Table1[[#This Row],[Algorithm]]="None",0,IF(Table1[[#This Row],[NumPredictors]]&lt;=5,5,IF(Table1[[#This Row],[NumPredictors]]&lt;=10,10,IF(Table1[[#This Row],[NumPredictors]]&lt;=30,30,50))))</f>
        <v>10</v>
      </c>
      <c r="P2056" s="29">
        <v>0.66500000000000004</v>
      </c>
      <c r="Q2056" s="29">
        <v>0.76066666666666705</v>
      </c>
      <c r="R2056" s="26">
        <v>2556.1</v>
      </c>
      <c r="S2056" s="26">
        <v>5.09000000000015</v>
      </c>
      <c r="T2056" s="26">
        <v>2.09000000000015</v>
      </c>
      <c r="U2056" s="27">
        <v>5.3428454763406599</v>
      </c>
      <c r="V2056" s="17">
        <v>7.30761563701172</v>
      </c>
      <c r="W2056" s="22">
        <f>IFERROR(Table1[[#This Row],[MutualInformation]]/Table1[[#This Row],[MutualInformationPotential]],0)</f>
        <v>0.73113389397221951</v>
      </c>
      <c r="X2056" s="27">
        <v>0.43743253942621302</v>
      </c>
      <c r="Y2056" s="27">
        <v>0.62240735263359004</v>
      </c>
      <c r="Z2056" s="27">
        <f>IFERROR(Table1[[#This Row],[MutualInformationVsOutcome]]/Table1[[#This Row],[MutualInformationVsOutcomePotential]],0)</f>
        <v>0.70280747419725398</v>
      </c>
      <c r="AA2056" s="26">
        <v>32</v>
      </c>
      <c r="AB2056" s="26">
        <v>633</v>
      </c>
      <c r="AC2056" s="26">
        <v>3</v>
      </c>
      <c r="AD2056" s="26">
        <v>332</v>
      </c>
      <c r="AE2056" s="27" t="s">
        <v>306</v>
      </c>
      <c r="AF20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056" s="17" t="str">
        <f>RIGHT(Table1[[#This Row],[AlgorithmFunc]],LEN(Table1[[#This Row],[AlgorithmFunc]])-16)</f>
        <v>LASSORepeated1se</v>
      </c>
      <c r="AH2056" s="27">
        <f>Table1[[#This Row],['# CM TP]]+Table1[[#This Row],['# CM TN]]</f>
        <v>665</v>
      </c>
      <c r="AI2056" s="27">
        <f>Table1[[#This Row],['# CM FP]]+Table1[[#This Row],['# CM FN]]</f>
        <v>335</v>
      </c>
      <c r="AJ2056" s="27">
        <f>Table1[[#This Row],['# CM TP]]+Table1[[#This Row],['# CM FP]]</f>
        <v>35</v>
      </c>
      <c r="AK2056" s="27">
        <f>Table1[[#This Row],['# CM TN]]+Table1[[#This Row],['# CM FN]]</f>
        <v>965</v>
      </c>
      <c r="AL2056" s="27">
        <f>Table1[[#This Row],[GT_T]]+Table1[[#This Row],[GT_F]]</f>
        <v>1000</v>
      </c>
      <c r="AM2056" s="27">
        <f>IFERROR((Table1[[#This Row],['# CM TP]]+Table1[[#This Row],['# CM TN]])/Table1[[#This Row],[GT_TOT]], 0)</f>
        <v>0.66500000000000004</v>
      </c>
      <c r="AN2056" s="27">
        <f>IFERROR(((Table1[[#This Row],[GT_T]]*Table1[[#This Row],[GT_ML_P]]/Table1[[#This Row],[GT_TOT]])+(Table1[[#This Row],[GT_F]]*Table1[[#This Row],[GT_ML_N]]/Table1[[#This Row],[GT_TOT]]))/Table1[[#This Row],[GT_TOT]],0)</f>
        <v>0.34654999999999997</v>
      </c>
      <c r="AO2056" s="27">
        <f>(Table1[[#This Row],[OBS_ACC]]-Table1[[#This Row],[EXP_ACC]])/(1-Table1[[#This Row],[EXP_ACC]])</f>
        <v>0.48733644502257256</v>
      </c>
      <c r="AP2056" s="27">
        <f>Table1[[#This Row],['# CM TP]]+Table1[[#This Row],['# CM FN]]</f>
        <v>364</v>
      </c>
      <c r="AQ2056" s="27">
        <f>Table1[[#This Row],['# CM TN]]+Table1[[#This Row],['# CM FP]]</f>
        <v>636</v>
      </c>
      <c r="AR2056" s="29">
        <f>IFERROR(Table1[[#This Row],[NUM_T]]/(Table1[[#This Row],[NUM_T]]+Table1[[#This Row],[NUM_F]]),0)</f>
        <v>0.36399999999999999</v>
      </c>
      <c r="AS2056" s="29">
        <f>IFERROR(((LEN(Table1[[#This Row],[Predictors]])-LEN(SUBSTITUTE(Table1[[#This Row],[Predictors]],"_","")))/Table1[[#This Row],[NumPredictors]])-Table1[[#This Row],[P_se]],0)</f>
        <v>0.3</v>
      </c>
      <c r="AT2056" s="29">
        <f>IFERROR((LEN(Table1[[#This Row],[Predictors]])-LEN(SUBSTITUTE(Table1[[#This Row],[Predictors]],".","")))/Table1[[#This Row],[NumPredictors]],0)</f>
        <v>0</v>
      </c>
      <c r="AU205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56" s="29">
        <f>1-(Table1[[#This Row],[P_2gram]]+Table1[[#This Row],[P_order]]+Table1[[#This Row],[P_se]])</f>
        <v>0.7</v>
      </c>
    </row>
    <row r="2057" spans="1:48" x14ac:dyDescent="0.25">
      <c r="A2057">
        <v>17</v>
      </c>
      <c r="B2057" t="s">
        <v>645</v>
      </c>
      <c r="C2057" t="s">
        <v>190</v>
      </c>
      <c r="D2057" s="26" t="s">
        <v>1510</v>
      </c>
      <c r="E2057">
        <v>4000</v>
      </c>
      <c r="F20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057" t="s">
        <v>1070</v>
      </c>
      <c r="H2057" s="3">
        <v>1</v>
      </c>
      <c r="I2057" s="1">
        <v>43118.809953703705</v>
      </c>
      <c r="J2057" t="s">
        <v>983</v>
      </c>
      <c r="K2057" t="s">
        <v>11</v>
      </c>
      <c r="L2057" t="str">
        <f>SUBSTITUTE(SUBSTITUTE(Table1[[#This Row],[PredictorSetsOrig]],"task","act"),"startend","se")</f>
        <v>act,2gram</v>
      </c>
      <c r="M2057" s="32" t="s">
        <v>22</v>
      </c>
      <c r="N2057" s="3">
        <v>10</v>
      </c>
      <c r="O2057" s="3">
        <f>IF(Table1[[#This Row],[Algorithm]]="None",0,IF(Table1[[#This Row],[NumPredictors]]&lt;=5,5,IF(Table1[[#This Row],[NumPredictors]]&lt;=10,10,IF(Table1[[#This Row],[NumPredictors]]&lt;=30,30,50))))</f>
        <v>10</v>
      </c>
      <c r="P2057" s="2">
        <v>0.66500000000000004</v>
      </c>
      <c r="Q2057" s="2">
        <v>0.66200000000000003</v>
      </c>
      <c r="R2057">
        <v>0.88999999999998602</v>
      </c>
      <c r="S2057">
        <v>3.91999999999996</v>
      </c>
      <c r="T2057">
        <v>0.61000000000001398</v>
      </c>
      <c r="U2057" s="3">
        <v>0.20532900038190699</v>
      </c>
      <c r="V2057" s="17">
        <v>7.30761563701172</v>
      </c>
      <c r="W2057" s="22">
        <f>IFERROR(Table1[[#This Row],[MutualInformation]]/Table1[[#This Row],[MutualInformationPotential]],0)</f>
        <v>2.8097947481248688E-2</v>
      </c>
      <c r="X2057" s="3">
        <v>2.0183401025909702E-2</v>
      </c>
      <c r="Y2057" s="3">
        <v>0.62240735263359004</v>
      </c>
      <c r="Z2057" s="3">
        <f>IFERROR(Table1[[#This Row],[MutualInformationVsOutcome]]/Table1[[#This Row],[MutualInformationVsOutcomePotential]],0)</f>
        <v>3.2427960467542274E-2</v>
      </c>
      <c r="AA2057">
        <v>32</v>
      </c>
      <c r="AB2057">
        <v>633</v>
      </c>
      <c r="AC2057">
        <v>3</v>
      </c>
      <c r="AD2057">
        <v>332</v>
      </c>
      <c r="AE2057" s="3" t="s">
        <v>1033</v>
      </c>
      <c r="AF20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57" s="17" t="str">
        <f>RIGHT(Table1[[#This Row],[AlgorithmFunc]],LEN(Table1[[#This Row],[AlgorithmFunc]])-16)</f>
        <v>Influence</v>
      </c>
      <c r="AH2057" s="3">
        <f>Table1[[#This Row],['# CM TP]]+Table1[[#This Row],['# CM TN]]</f>
        <v>665</v>
      </c>
      <c r="AI2057" s="3">
        <f>Table1[[#This Row],['# CM FP]]+Table1[[#This Row],['# CM FN]]</f>
        <v>335</v>
      </c>
      <c r="AJ2057" s="3">
        <f>Table1[[#This Row],['# CM TP]]+Table1[[#This Row],['# CM FP]]</f>
        <v>35</v>
      </c>
      <c r="AK2057" s="3">
        <f>Table1[[#This Row],['# CM TN]]+Table1[[#This Row],['# CM FN]]</f>
        <v>965</v>
      </c>
      <c r="AL2057" s="3">
        <f>Table1[[#This Row],[GT_T]]+Table1[[#This Row],[GT_F]]</f>
        <v>1000</v>
      </c>
      <c r="AM2057" s="3">
        <f>IFERROR((Table1[[#This Row],['# CM TP]]+Table1[[#This Row],['# CM TN]])/Table1[[#This Row],[GT_TOT]], 0)</f>
        <v>0.66500000000000004</v>
      </c>
      <c r="AN2057" s="3">
        <f>IFERROR(((Table1[[#This Row],[GT_T]]*Table1[[#This Row],[GT_ML_P]]/Table1[[#This Row],[GT_TOT]])+(Table1[[#This Row],[GT_F]]*Table1[[#This Row],[GT_ML_N]]/Table1[[#This Row],[GT_TOT]]))/Table1[[#This Row],[GT_TOT]],0)</f>
        <v>0.34654999999999997</v>
      </c>
      <c r="AO2057" s="3">
        <f>(Table1[[#This Row],[OBS_ACC]]-Table1[[#This Row],[EXP_ACC]])/(1-Table1[[#This Row],[EXP_ACC]])</f>
        <v>0.48733644502257256</v>
      </c>
      <c r="AP2057" s="3">
        <f>Table1[[#This Row],['# CM TP]]+Table1[[#This Row],['# CM FN]]</f>
        <v>364</v>
      </c>
      <c r="AQ2057" s="3">
        <f>Table1[[#This Row],['# CM TN]]+Table1[[#This Row],['# CM FP]]</f>
        <v>636</v>
      </c>
      <c r="AR2057" s="2">
        <f>IFERROR(Table1[[#This Row],[NUM_T]]/(Table1[[#This Row],[NUM_T]]+Table1[[#This Row],[NUM_F]]),0)</f>
        <v>0.36399999999999999</v>
      </c>
      <c r="AS2057" s="2">
        <f>IFERROR(((LEN(Table1[[#This Row],[Predictors]])-LEN(SUBSTITUTE(Table1[[#This Row],[Predictors]],"_","")))/Table1[[#This Row],[NumPredictors]])-Table1[[#This Row],[P_se]],0)</f>
        <v>1</v>
      </c>
      <c r="AT2057" s="2">
        <f>IFERROR((LEN(Table1[[#This Row],[Predictors]])-LEN(SUBSTITUTE(Table1[[#This Row],[Predictors]],".","")))/Table1[[#This Row],[NumPredictors]],0)</f>
        <v>0</v>
      </c>
      <c r="AU20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57" s="2">
        <f>1-(Table1[[#This Row],[P_2gram]]+Table1[[#This Row],[P_order]]+Table1[[#This Row],[P_se]])</f>
        <v>0</v>
      </c>
    </row>
    <row r="2058" spans="1:48" x14ac:dyDescent="0.25">
      <c r="A2058">
        <v>14</v>
      </c>
      <c r="B2058" t="s">
        <v>645</v>
      </c>
      <c r="C2058" t="s">
        <v>942</v>
      </c>
      <c r="D2058" t="s">
        <v>1509</v>
      </c>
      <c r="E2058">
        <v>1143</v>
      </c>
      <c r="F20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58" t="s">
        <v>918</v>
      </c>
      <c r="H2058" s="3">
        <v>1</v>
      </c>
      <c r="I2058" s="1">
        <v>42875.702673611115</v>
      </c>
      <c r="J2058" t="s">
        <v>37</v>
      </c>
      <c r="K2058" t="s">
        <v>11</v>
      </c>
      <c r="L2058" t="str">
        <f>SUBSTITUTE(SUBSTITUTE(Table1[[#This Row],[PredictorSetsOrig]],"task","act"),"startend","se")</f>
        <v>2gram,order</v>
      </c>
      <c r="M2058" s="32" t="s">
        <v>438</v>
      </c>
      <c r="N2058" s="27">
        <v>10</v>
      </c>
      <c r="O2058" s="3">
        <f>IF(Table1[[#This Row],[Algorithm]]="None",0,IF(Table1[[#This Row],[NumPredictors]]&lt;=5,5,IF(Table1[[#This Row],[NumPredictors]]&lt;=10,10,IF(Table1[[#This Row],[NumPredictors]]&lt;=30,30,50))))</f>
        <v>10</v>
      </c>
      <c r="P2058" s="2">
        <v>0.64685314685314699</v>
      </c>
      <c r="Q2058" s="2">
        <v>0.69311551925320902</v>
      </c>
      <c r="R2058" s="3">
        <v>27.100000000000399</v>
      </c>
      <c r="S2058" s="3">
        <v>2.0599999999994898</v>
      </c>
      <c r="T2058" s="3">
        <v>910.16</v>
      </c>
      <c r="U2058" s="3">
        <v>3.38640387451226</v>
      </c>
      <c r="V2058" s="17"/>
      <c r="W2058" s="22">
        <f>IFERROR(Table1[[#This Row],[MutualInformation]]/Table1[[#This Row],[MutualInformationPotential]],0)</f>
        <v>0</v>
      </c>
      <c r="X2058" s="27">
        <v>0.111245007504536</v>
      </c>
      <c r="Y2058" s="3"/>
      <c r="Z2058" s="3">
        <f>IFERROR(Table1[[#This Row],[MutualInformationVsOutcome]]/Table1[[#This Row],[MutualInformationVsOutcomePotential]],0)</f>
        <v>0</v>
      </c>
      <c r="AA2058">
        <v>0</v>
      </c>
      <c r="AB2058">
        <v>185</v>
      </c>
      <c r="AC2058">
        <v>0</v>
      </c>
      <c r="AD2058">
        <v>101</v>
      </c>
      <c r="AE2058" s="3" t="s">
        <v>930</v>
      </c>
      <c r="AF20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058" s="17" t="str">
        <f>RIGHT(Table1[[#This Row],[AlgorithmFunc]],LEN(Table1[[#This Row],[AlgorithmFunc]])-16)</f>
        <v>Cluster</v>
      </c>
      <c r="AH2058" s="3">
        <f>Table1[[#This Row],['# CM TP]]+Table1[[#This Row],['# CM TN]]</f>
        <v>185</v>
      </c>
      <c r="AI2058" s="3">
        <f>Table1[[#This Row],['# CM FP]]+Table1[[#This Row],['# CM FN]]</f>
        <v>101</v>
      </c>
      <c r="AJ2058" s="3">
        <f>Table1[[#This Row],['# CM TP]]+Table1[[#This Row],['# CM FP]]</f>
        <v>0</v>
      </c>
      <c r="AK2058" s="3">
        <f>Table1[[#This Row],['# CM TN]]+Table1[[#This Row],['# CM FN]]</f>
        <v>286</v>
      </c>
      <c r="AL2058" s="3">
        <f>Table1[[#This Row],[GT_T]]+Table1[[#This Row],[GT_F]]</f>
        <v>286</v>
      </c>
      <c r="AM2058" s="3">
        <f>IFERROR((Table1[[#This Row],['# CM TP]]+Table1[[#This Row],['# CM TN]])/Table1[[#This Row],[GT_TOT]], 0)</f>
        <v>0.64685314685314688</v>
      </c>
      <c r="AN2058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58" s="3">
        <f>(Table1[[#This Row],[OBS_ACC]]-Table1[[#This Row],[EXP_ACC]])/(1-Table1[[#This Row],[EXP_ACC]])</f>
        <v>0.45405405405405413</v>
      </c>
      <c r="AP2058" s="3">
        <f>Table1[[#This Row],['# CM TP]]+Table1[[#This Row],['# CM FN]]</f>
        <v>101</v>
      </c>
      <c r="AQ2058" s="3">
        <f>Table1[[#This Row],['# CM TN]]+Table1[[#This Row],['# CM FP]]</f>
        <v>185</v>
      </c>
      <c r="AR2058" s="2">
        <f>IFERROR(Table1[[#This Row],[NUM_T]]/(Table1[[#This Row],[NUM_T]]+Table1[[#This Row],[NUM_F]]),0)</f>
        <v>0.35314685314685312</v>
      </c>
      <c r="AS2058" s="2">
        <f>IFERROR(((LEN(Table1[[#This Row],[Predictors]])-LEN(SUBSTITUTE(Table1[[#This Row],[Predictors]],"_","")))/Table1[[#This Row],[NumPredictors]])-Table1[[#This Row],[P_se]],0)</f>
        <v>0.1</v>
      </c>
      <c r="AT2058" s="2">
        <f>IFERROR((LEN(Table1[[#This Row],[Predictors]])-LEN(SUBSTITUTE(Table1[[#This Row],[Predictors]],".","")))/Table1[[#This Row],[NumPredictors]],0)</f>
        <v>0.9</v>
      </c>
      <c r="AU20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58" s="2">
        <f>1-(Table1[[#This Row],[P_2gram]]+Table1[[#This Row],[P_order]]+Table1[[#This Row],[P_se]])</f>
        <v>0</v>
      </c>
    </row>
    <row r="2059" spans="1:48" x14ac:dyDescent="0.25">
      <c r="A2059">
        <v>1</v>
      </c>
      <c r="B2059" t="s">
        <v>645</v>
      </c>
      <c r="C2059" t="s">
        <v>942</v>
      </c>
      <c r="D2059" t="s">
        <v>1509</v>
      </c>
      <c r="E2059">
        <v>1143</v>
      </c>
      <c r="F20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59" t="s">
        <v>918</v>
      </c>
      <c r="H2059" s="3">
        <v>1</v>
      </c>
      <c r="I2059" s="1">
        <v>42875.624849537038</v>
      </c>
      <c r="J2059" t="s">
        <v>405</v>
      </c>
      <c r="K2059" s="1" t="s">
        <v>11</v>
      </c>
      <c r="L2059" t="str">
        <f>SUBSTITUTE(SUBSTITUTE(Table1[[#This Row],[PredictorSetsOrig]],"task","act"),"startend","se")</f>
        <v>act</v>
      </c>
      <c r="M2059" s="32" t="s">
        <v>12</v>
      </c>
      <c r="N2059" s="27">
        <v>10</v>
      </c>
      <c r="O2059" s="3">
        <f>IF(Table1[[#This Row],[Algorithm]]="None",0,IF(Table1[[#This Row],[NumPredictors]]&lt;=5,5,IF(Table1[[#This Row],[NumPredictors]]&lt;=10,10,IF(Table1[[#This Row],[NumPredictors]]&lt;=30,30,50))))</f>
        <v>10</v>
      </c>
      <c r="P2059" s="2">
        <v>0.64685314685314699</v>
      </c>
      <c r="Q2059" s="2">
        <v>0.68378063010501799</v>
      </c>
      <c r="R2059" s="3">
        <v>0.119999999999891</v>
      </c>
      <c r="S2059" s="3">
        <v>1.4200000000000701</v>
      </c>
      <c r="T2059" s="3">
        <v>0.52999999999974501</v>
      </c>
      <c r="U2059" s="3">
        <v>0.30916926406832801</v>
      </c>
      <c r="V2059" s="17"/>
      <c r="W2059" s="22">
        <f>IFERROR(Table1[[#This Row],[MutualInformation]]/Table1[[#This Row],[MutualInformationPotential]],0)</f>
        <v>0</v>
      </c>
      <c r="X2059" s="27">
        <v>8.5487767524057307E-3</v>
      </c>
      <c r="Y2059" s="3"/>
      <c r="Z2059" s="3">
        <f>IFERROR(Table1[[#This Row],[MutualInformationVsOutcome]]/Table1[[#This Row],[MutualInformationVsOutcomePotential]],0)</f>
        <v>0</v>
      </c>
      <c r="AA2059">
        <v>0</v>
      </c>
      <c r="AB2059">
        <v>185</v>
      </c>
      <c r="AC2059">
        <v>0</v>
      </c>
      <c r="AD2059">
        <v>101</v>
      </c>
      <c r="AE2059" s="3" t="s">
        <v>919</v>
      </c>
      <c r="AF20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59" s="17" t="str">
        <f>RIGHT(Table1[[#This Row],[AlgorithmFunc]],LEN(Table1[[#This Row],[AlgorithmFunc]])-16)</f>
        <v>Random</v>
      </c>
      <c r="AH2059" s="3">
        <f>Table1[[#This Row],['# CM TP]]+Table1[[#This Row],['# CM TN]]</f>
        <v>185</v>
      </c>
      <c r="AI2059" s="3">
        <f>Table1[[#This Row],['# CM FP]]+Table1[[#This Row],['# CM FN]]</f>
        <v>101</v>
      </c>
      <c r="AJ2059" s="3">
        <f>Table1[[#This Row],['# CM TP]]+Table1[[#This Row],['# CM FP]]</f>
        <v>0</v>
      </c>
      <c r="AK2059" s="3">
        <f>Table1[[#This Row],['# CM TN]]+Table1[[#This Row],['# CM FN]]</f>
        <v>286</v>
      </c>
      <c r="AL2059" s="3">
        <f>Table1[[#This Row],[GT_T]]+Table1[[#This Row],[GT_F]]</f>
        <v>286</v>
      </c>
      <c r="AM2059" s="3">
        <f>IFERROR((Table1[[#This Row],['# CM TP]]+Table1[[#This Row],['# CM TN]])/Table1[[#This Row],[GT_TOT]], 0)</f>
        <v>0.64685314685314688</v>
      </c>
      <c r="AN2059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59" s="3">
        <f>(Table1[[#This Row],[OBS_ACC]]-Table1[[#This Row],[EXP_ACC]])/(1-Table1[[#This Row],[EXP_ACC]])</f>
        <v>0.45405405405405413</v>
      </c>
      <c r="AP2059" s="3">
        <f>Table1[[#This Row],['# CM TP]]+Table1[[#This Row],['# CM FN]]</f>
        <v>101</v>
      </c>
      <c r="AQ2059" s="3">
        <f>Table1[[#This Row],['# CM TN]]+Table1[[#This Row],['# CM FP]]</f>
        <v>185</v>
      </c>
      <c r="AR2059" s="2">
        <f>IFERROR(Table1[[#This Row],[NUM_T]]/(Table1[[#This Row],[NUM_T]]+Table1[[#This Row],[NUM_F]]),0)</f>
        <v>0.35314685314685312</v>
      </c>
      <c r="AS2059" s="2">
        <f>IFERROR(((LEN(Table1[[#This Row],[Predictors]])-LEN(SUBSTITUTE(Table1[[#This Row],[Predictors]],"_","")))/Table1[[#This Row],[NumPredictors]])-Table1[[#This Row],[P_se]],0)</f>
        <v>0</v>
      </c>
      <c r="AT2059" s="2">
        <f>IFERROR((LEN(Table1[[#This Row],[Predictors]])-LEN(SUBSTITUTE(Table1[[#This Row],[Predictors]],".","")))/Table1[[#This Row],[NumPredictors]],0)</f>
        <v>0</v>
      </c>
      <c r="AU20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59" s="2">
        <f>1-(Table1[[#This Row],[P_2gram]]+Table1[[#This Row],[P_order]]+Table1[[#This Row],[P_se]])</f>
        <v>1</v>
      </c>
    </row>
    <row r="2060" spans="1:48" x14ac:dyDescent="0.25">
      <c r="A2060">
        <v>2</v>
      </c>
      <c r="B2060" t="s">
        <v>645</v>
      </c>
      <c r="C2060" t="s">
        <v>942</v>
      </c>
      <c r="D2060" t="s">
        <v>1509</v>
      </c>
      <c r="E2060">
        <v>1143</v>
      </c>
      <c r="F20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60" t="s">
        <v>918</v>
      </c>
      <c r="H2060" s="3">
        <v>1</v>
      </c>
      <c r="I2060" s="1">
        <v>42875.624884259261</v>
      </c>
      <c r="J2060" t="s">
        <v>405</v>
      </c>
      <c r="K2060" s="1" t="s">
        <v>11</v>
      </c>
      <c r="L2060" t="str">
        <f>SUBSTITUTE(SUBSTITUTE(Table1[[#This Row],[PredictorSetsOrig]],"task","act"),"startend","se")</f>
        <v>act,2gram</v>
      </c>
      <c r="M2060" s="32" t="s">
        <v>22</v>
      </c>
      <c r="N2060" s="27">
        <v>10</v>
      </c>
      <c r="O2060" s="3">
        <f>IF(Table1[[#This Row],[Algorithm]]="None",0,IF(Table1[[#This Row],[NumPredictors]]&lt;=5,5,IF(Table1[[#This Row],[NumPredictors]]&lt;=10,10,IF(Table1[[#This Row],[NumPredictors]]&lt;=30,30,50))))</f>
        <v>10</v>
      </c>
      <c r="P2060" s="2">
        <v>0.64685314685314699</v>
      </c>
      <c r="Q2060" s="2">
        <v>0.68378063010501799</v>
      </c>
      <c r="R2060" s="3">
        <v>0.98000000000001797</v>
      </c>
      <c r="S2060" s="3">
        <v>1.4499999999998201</v>
      </c>
      <c r="T2060" s="3">
        <v>3.1600000000003101</v>
      </c>
      <c r="U2060" s="3">
        <v>7.0315174079384604E-2</v>
      </c>
      <c r="V2060" s="17"/>
      <c r="W2060" s="22">
        <f>IFERROR(Table1[[#This Row],[MutualInformation]]/Table1[[#This Row],[MutualInformationPotential]],0)</f>
        <v>0</v>
      </c>
      <c r="X2060" s="27">
        <v>4.7226457760283199E-3</v>
      </c>
      <c r="Y2060" s="3"/>
      <c r="Z2060" s="3">
        <f>IFERROR(Table1[[#This Row],[MutualInformationVsOutcome]]/Table1[[#This Row],[MutualInformationVsOutcomePotential]],0)</f>
        <v>0</v>
      </c>
      <c r="AA2060">
        <v>0</v>
      </c>
      <c r="AB2060">
        <v>185</v>
      </c>
      <c r="AC2060">
        <v>0</v>
      </c>
      <c r="AD2060">
        <v>101</v>
      </c>
      <c r="AE2060" s="3" t="s">
        <v>920</v>
      </c>
      <c r="AF20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0" s="17" t="str">
        <f>RIGHT(Table1[[#This Row],[AlgorithmFunc]],LEN(Table1[[#This Row],[AlgorithmFunc]])-16)</f>
        <v>Random</v>
      </c>
      <c r="AH2060" s="3">
        <f>Table1[[#This Row],['# CM TP]]+Table1[[#This Row],['# CM TN]]</f>
        <v>185</v>
      </c>
      <c r="AI2060" s="3">
        <f>Table1[[#This Row],['# CM FP]]+Table1[[#This Row],['# CM FN]]</f>
        <v>101</v>
      </c>
      <c r="AJ2060" s="3">
        <f>Table1[[#This Row],['# CM TP]]+Table1[[#This Row],['# CM FP]]</f>
        <v>0</v>
      </c>
      <c r="AK2060" s="3">
        <f>Table1[[#This Row],['# CM TN]]+Table1[[#This Row],['# CM FN]]</f>
        <v>286</v>
      </c>
      <c r="AL2060" s="3">
        <f>Table1[[#This Row],[GT_T]]+Table1[[#This Row],[GT_F]]</f>
        <v>286</v>
      </c>
      <c r="AM2060" s="3">
        <f>IFERROR((Table1[[#This Row],['# CM TP]]+Table1[[#This Row],['# CM TN]])/Table1[[#This Row],[GT_TOT]], 0)</f>
        <v>0.64685314685314688</v>
      </c>
      <c r="AN2060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0" s="3">
        <f>(Table1[[#This Row],[OBS_ACC]]-Table1[[#This Row],[EXP_ACC]])/(1-Table1[[#This Row],[EXP_ACC]])</f>
        <v>0.45405405405405413</v>
      </c>
      <c r="AP2060" s="3">
        <f>Table1[[#This Row],['# CM TP]]+Table1[[#This Row],['# CM FN]]</f>
        <v>101</v>
      </c>
      <c r="AQ2060" s="3">
        <f>Table1[[#This Row],['# CM TN]]+Table1[[#This Row],['# CM FP]]</f>
        <v>185</v>
      </c>
      <c r="AR2060" s="2">
        <f>IFERROR(Table1[[#This Row],[NUM_T]]/(Table1[[#This Row],[NUM_T]]+Table1[[#This Row],[NUM_F]]),0)</f>
        <v>0.35314685314685312</v>
      </c>
      <c r="AS2060" s="2">
        <f>IFERROR(((LEN(Table1[[#This Row],[Predictors]])-LEN(SUBSTITUTE(Table1[[#This Row],[Predictors]],"_","")))/Table1[[#This Row],[NumPredictors]])-Table1[[#This Row],[P_se]],0)</f>
        <v>1</v>
      </c>
      <c r="AT2060" s="2">
        <f>IFERROR((LEN(Table1[[#This Row],[Predictors]])-LEN(SUBSTITUTE(Table1[[#This Row],[Predictors]],".","")))/Table1[[#This Row],[NumPredictors]],0)</f>
        <v>0</v>
      </c>
      <c r="AU20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0" s="2">
        <f>1-(Table1[[#This Row],[P_2gram]]+Table1[[#This Row],[P_order]]+Table1[[#This Row],[P_se]])</f>
        <v>0</v>
      </c>
    </row>
    <row r="2061" spans="1:48" x14ac:dyDescent="0.25">
      <c r="A2061">
        <v>3</v>
      </c>
      <c r="B2061" t="s">
        <v>645</v>
      </c>
      <c r="C2061" t="s">
        <v>942</v>
      </c>
      <c r="D2061" t="s">
        <v>1509</v>
      </c>
      <c r="E2061">
        <v>1143</v>
      </c>
      <c r="F20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61" t="s">
        <v>918</v>
      </c>
      <c r="H2061" s="3">
        <v>1</v>
      </c>
      <c r="I2061" s="1">
        <v>42875.624965277777</v>
      </c>
      <c r="J2061" t="s">
        <v>405</v>
      </c>
      <c r="K2061" s="1" t="s">
        <v>11</v>
      </c>
      <c r="L2061" t="str">
        <f>SUBSTITUTE(SUBSTITUTE(Table1[[#This Row],[PredictorSetsOrig]],"task","act"),"startend","se")</f>
        <v>act,order</v>
      </c>
      <c r="M2061" s="32" t="s">
        <v>26</v>
      </c>
      <c r="N2061" s="27">
        <v>10</v>
      </c>
      <c r="O2061" s="3">
        <f>IF(Table1[[#This Row],[Algorithm]]="None",0,IF(Table1[[#This Row],[NumPredictors]]&lt;=5,5,IF(Table1[[#This Row],[NumPredictors]]&lt;=10,10,IF(Table1[[#This Row],[NumPredictors]]&lt;=30,30,50))))</f>
        <v>10</v>
      </c>
      <c r="P2061" s="2">
        <v>0.64685314685314699</v>
      </c>
      <c r="Q2061" s="2">
        <v>0.68378063010501799</v>
      </c>
      <c r="R2061" s="3">
        <v>16.900000000000102</v>
      </c>
      <c r="S2061" s="3">
        <v>1.65999999999985</v>
      </c>
      <c r="T2061" s="3">
        <v>857.84</v>
      </c>
      <c r="U2061" s="3">
        <v>0.10059242249480201</v>
      </c>
      <c r="V2061" s="17"/>
      <c r="W2061" s="22">
        <f>IFERROR(Table1[[#This Row],[MutualInformation]]/Table1[[#This Row],[MutualInformationPotential]],0)</f>
        <v>0</v>
      </c>
      <c r="X2061" s="27">
        <v>7.7820189379771403E-3</v>
      </c>
      <c r="Y2061" s="3"/>
      <c r="Z2061" s="3">
        <f>IFERROR(Table1[[#This Row],[MutualInformationVsOutcome]]/Table1[[#This Row],[MutualInformationVsOutcomePotential]],0)</f>
        <v>0</v>
      </c>
      <c r="AA2061">
        <v>0</v>
      </c>
      <c r="AB2061">
        <v>185</v>
      </c>
      <c r="AC2061">
        <v>0</v>
      </c>
      <c r="AD2061">
        <v>101</v>
      </c>
      <c r="AE2061" s="3" t="s">
        <v>921</v>
      </c>
      <c r="AF20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1" s="17" t="str">
        <f>RIGHT(Table1[[#This Row],[AlgorithmFunc]],LEN(Table1[[#This Row],[AlgorithmFunc]])-16)</f>
        <v>Random</v>
      </c>
      <c r="AH2061" s="3">
        <f>Table1[[#This Row],['# CM TP]]+Table1[[#This Row],['# CM TN]]</f>
        <v>185</v>
      </c>
      <c r="AI2061" s="3">
        <f>Table1[[#This Row],['# CM FP]]+Table1[[#This Row],['# CM FN]]</f>
        <v>101</v>
      </c>
      <c r="AJ2061" s="3">
        <f>Table1[[#This Row],['# CM TP]]+Table1[[#This Row],['# CM FP]]</f>
        <v>0</v>
      </c>
      <c r="AK2061" s="3">
        <f>Table1[[#This Row],['# CM TN]]+Table1[[#This Row],['# CM FN]]</f>
        <v>286</v>
      </c>
      <c r="AL2061" s="3">
        <f>Table1[[#This Row],[GT_T]]+Table1[[#This Row],[GT_F]]</f>
        <v>286</v>
      </c>
      <c r="AM2061" s="3">
        <f>IFERROR((Table1[[#This Row],['# CM TP]]+Table1[[#This Row],['# CM TN]])/Table1[[#This Row],[GT_TOT]], 0)</f>
        <v>0.64685314685314688</v>
      </c>
      <c r="AN2061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1" s="3">
        <f>(Table1[[#This Row],[OBS_ACC]]-Table1[[#This Row],[EXP_ACC]])/(1-Table1[[#This Row],[EXP_ACC]])</f>
        <v>0.45405405405405413</v>
      </c>
      <c r="AP2061" s="3">
        <f>Table1[[#This Row],['# CM TP]]+Table1[[#This Row],['# CM FN]]</f>
        <v>101</v>
      </c>
      <c r="AQ2061" s="3">
        <f>Table1[[#This Row],['# CM TN]]+Table1[[#This Row],['# CM FP]]</f>
        <v>185</v>
      </c>
      <c r="AR2061" s="2">
        <f>IFERROR(Table1[[#This Row],[NUM_T]]/(Table1[[#This Row],[NUM_T]]+Table1[[#This Row],[NUM_F]]),0)</f>
        <v>0.35314685314685312</v>
      </c>
      <c r="AS2061" s="2">
        <f>IFERROR(((LEN(Table1[[#This Row],[Predictors]])-LEN(SUBSTITUTE(Table1[[#This Row],[Predictors]],"_","")))/Table1[[#This Row],[NumPredictors]])-Table1[[#This Row],[P_se]],0)</f>
        <v>0</v>
      </c>
      <c r="AT2061" s="2">
        <f>IFERROR((LEN(Table1[[#This Row],[Predictors]])-LEN(SUBSTITUTE(Table1[[#This Row],[Predictors]],".","")))/Table1[[#This Row],[NumPredictors]],0)</f>
        <v>1</v>
      </c>
      <c r="AU20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1" s="2">
        <f>1-(Table1[[#This Row],[P_2gram]]+Table1[[#This Row],[P_order]]+Table1[[#This Row],[P_se]])</f>
        <v>0</v>
      </c>
    </row>
    <row r="2062" spans="1:48" x14ac:dyDescent="0.25">
      <c r="A2062">
        <v>4</v>
      </c>
      <c r="B2062" t="s">
        <v>645</v>
      </c>
      <c r="C2062" t="s">
        <v>942</v>
      </c>
      <c r="D2062" t="s">
        <v>1509</v>
      </c>
      <c r="E2062">
        <v>1143</v>
      </c>
      <c r="F20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62" t="s">
        <v>918</v>
      </c>
      <c r="H2062" s="3">
        <v>1</v>
      </c>
      <c r="I2062" s="1">
        <v>42875.63517361111</v>
      </c>
      <c r="J2062" t="s">
        <v>405</v>
      </c>
      <c r="K2062" s="1" t="s">
        <v>11</v>
      </c>
      <c r="L2062" t="str">
        <f>SUBSTITUTE(SUBSTITUTE(Table1[[#This Row],[PredictorSetsOrig]],"task","act"),"startend","se")</f>
        <v>act,2gram,order</v>
      </c>
      <c r="M2062" s="32" t="s">
        <v>24</v>
      </c>
      <c r="N2062" s="27">
        <v>10</v>
      </c>
      <c r="O2062" s="3">
        <f>IF(Table1[[#This Row],[Algorithm]]="None",0,IF(Table1[[#This Row],[NumPredictors]]&lt;=5,5,IF(Table1[[#This Row],[NumPredictors]]&lt;=10,10,IF(Table1[[#This Row],[NumPredictors]]&lt;=30,30,50))))</f>
        <v>10</v>
      </c>
      <c r="P2062" s="2">
        <v>0.64685314685314699</v>
      </c>
      <c r="Q2062" s="2">
        <v>0.68378063010501799</v>
      </c>
      <c r="R2062" s="3">
        <v>16.729999999999599</v>
      </c>
      <c r="S2062" s="3">
        <v>1.75</v>
      </c>
      <c r="T2062" s="3">
        <v>1051.75</v>
      </c>
      <c r="U2062" s="3">
        <v>0.15662809908164199</v>
      </c>
      <c r="V2062" s="17"/>
      <c r="W2062" s="22">
        <f>IFERROR(Table1[[#This Row],[MutualInformation]]/Table1[[#This Row],[MutualInformationPotential]],0)</f>
        <v>0</v>
      </c>
      <c r="X2062" s="27">
        <v>5.8748649314104302E-3</v>
      </c>
      <c r="Y2062" s="3"/>
      <c r="Z2062" s="3">
        <f>IFERROR(Table1[[#This Row],[MutualInformationVsOutcome]]/Table1[[#This Row],[MutualInformationVsOutcomePotential]],0)</f>
        <v>0</v>
      </c>
      <c r="AA2062">
        <v>0</v>
      </c>
      <c r="AB2062">
        <v>185</v>
      </c>
      <c r="AC2062">
        <v>0</v>
      </c>
      <c r="AD2062">
        <v>101</v>
      </c>
      <c r="AE2062" s="3" t="s">
        <v>922</v>
      </c>
      <c r="AF20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2" s="17" t="str">
        <f>RIGHT(Table1[[#This Row],[AlgorithmFunc]],LEN(Table1[[#This Row],[AlgorithmFunc]])-16)</f>
        <v>Random</v>
      </c>
      <c r="AH2062" s="3">
        <f>Table1[[#This Row],['# CM TP]]+Table1[[#This Row],['# CM TN]]</f>
        <v>185</v>
      </c>
      <c r="AI2062" s="3">
        <f>Table1[[#This Row],['# CM FP]]+Table1[[#This Row],['# CM FN]]</f>
        <v>101</v>
      </c>
      <c r="AJ2062" s="3">
        <f>Table1[[#This Row],['# CM TP]]+Table1[[#This Row],['# CM FP]]</f>
        <v>0</v>
      </c>
      <c r="AK2062" s="3">
        <f>Table1[[#This Row],['# CM TN]]+Table1[[#This Row],['# CM FN]]</f>
        <v>286</v>
      </c>
      <c r="AL2062" s="3">
        <f>Table1[[#This Row],[GT_T]]+Table1[[#This Row],[GT_F]]</f>
        <v>286</v>
      </c>
      <c r="AM2062" s="3">
        <f>IFERROR((Table1[[#This Row],['# CM TP]]+Table1[[#This Row],['# CM TN]])/Table1[[#This Row],[GT_TOT]], 0)</f>
        <v>0.64685314685314688</v>
      </c>
      <c r="AN2062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2" s="3">
        <f>(Table1[[#This Row],[OBS_ACC]]-Table1[[#This Row],[EXP_ACC]])/(1-Table1[[#This Row],[EXP_ACC]])</f>
        <v>0.45405405405405413</v>
      </c>
      <c r="AP2062" s="3">
        <f>Table1[[#This Row],['# CM TP]]+Table1[[#This Row],['# CM FN]]</f>
        <v>101</v>
      </c>
      <c r="AQ2062" s="3">
        <f>Table1[[#This Row],['# CM TN]]+Table1[[#This Row],['# CM FP]]</f>
        <v>185</v>
      </c>
      <c r="AR2062" s="2">
        <f>IFERROR(Table1[[#This Row],[NUM_T]]/(Table1[[#This Row],[NUM_T]]+Table1[[#This Row],[NUM_F]]),0)</f>
        <v>0.35314685314685312</v>
      </c>
      <c r="AS2062" s="2">
        <f>IFERROR(((LEN(Table1[[#This Row],[Predictors]])-LEN(SUBSTITUTE(Table1[[#This Row],[Predictors]],"_","")))/Table1[[#This Row],[NumPredictors]])-Table1[[#This Row],[P_se]],0)</f>
        <v>0</v>
      </c>
      <c r="AT2062" s="2">
        <f>IFERROR((LEN(Table1[[#This Row],[Predictors]])-LEN(SUBSTITUTE(Table1[[#This Row],[Predictors]],".","")))/Table1[[#This Row],[NumPredictors]],0)</f>
        <v>1</v>
      </c>
      <c r="AU20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2" s="2">
        <f>1-(Table1[[#This Row],[P_2gram]]+Table1[[#This Row],[P_order]]+Table1[[#This Row],[P_se]])</f>
        <v>0</v>
      </c>
    </row>
    <row r="2063" spans="1:48" x14ac:dyDescent="0.25">
      <c r="A2063">
        <v>5</v>
      </c>
      <c r="B2063" t="s">
        <v>645</v>
      </c>
      <c r="C2063" t="s">
        <v>942</v>
      </c>
      <c r="D2063" t="s">
        <v>1509</v>
      </c>
      <c r="E2063">
        <v>1143</v>
      </c>
      <c r="F20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63" t="s">
        <v>918</v>
      </c>
      <c r="H2063" s="3">
        <v>1</v>
      </c>
      <c r="I2063" s="1">
        <v>42875.647638888891</v>
      </c>
      <c r="J2063" t="s">
        <v>405</v>
      </c>
      <c r="K2063" s="1" t="s">
        <v>11</v>
      </c>
      <c r="L2063" t="str">
        <f>SUBSTITUTE(SUBSTITUTE(Table1[[#This Row],[PredictorSetsOrig]],"task","act"),"startend","se")</f>
        <v>2gram</v>
      </c>
      <c r="M2063" s="32" t="s">
        <v>434</v>
      </c>
      <c r="N2063" s="27">
        <v>10</v>
      </c>
      <c r="O2063" s="3">
        <f>IF(Table1[[#This Row],[Algorithm]]="None",0,IF(Table1[[#This Row],[NumPredictors]]&lt;=5,5,IF(Table1[[#This Row],[NumPredictors]]&lt;=10,10,IF(Table1[[#This Row],[NumPredictors]]&lt;=30,30,50))))</f>
        <v>10</v>
      </c>
      <c r="P2063" s="2">
        <v>0.64685314685314699</v>
      </c>
      <c r="Q2063" s="2">
        <v>0.68378063010501799</v>
      </c>
      <c r="R2063" s="3">
        <v>0.82999999999992702</v>
      </c>
      <c r="S2063" s="3">
        <v>1.6299999999992001</v>
      </c>
      <c r="T2063" s="3">
        <v>2.6999999999998199</v>
      </c>
      <c r="U2063" s="3">
        <v>7.0315174079384604E-2</v>
      </c>
      <c r="V2063" s="17"/>
      <c r="W2063" s="22">
        <f>IFERROR(Table1[[#This Row],[MutualInformation]]/Table1[[#This Row],[MutualInformationPotential]],0)</f>
        <v>0</v>
      </c>
      <c r="X2063" s="27">
        <v>5.3576086963911303E-3</v>
      </c>
      <c r="Y2063" s="3"/>
      <c r="Z2063" s="3">
        <f>IFERROR(Table1[[#This Row],[MutualInformationVsOutcome]]/Table1[[#This Row],[MutualInformationVsOutcomePotential]],0)</f>
        <v>0</v>
      </c>
      <c r="AA2063">
        <v>0</v>
      </c>
      <c r="AB2063">
        <v>185</v>
      </c>
      <c r="AC2063">
        <v>0</v>
      </c>
      <c r="AD2063">
        <v>101</v>
      </c>
      <c r="AE2063" s="3" t="s">
        <v>923</v>
      </c>
      <c r="AF20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3" s="17" t="str">
        <f>RIGHT(Table1[[#This Row],[AlgorithmFunc]],LEN(Table1[[#This Row],[AlgorithmFunc]])-16)</f>
        <v>Random</v>
      </c>
      <c r="AH2063" s="3">
        <f>Table1[[#This Row],['# CM TP]]+Table1[[#This Row],['# CM TN]]</f>
        <v>185</v>
      </c>
      <c r="AI2063" s="3">
        <f>Table1[[#This Row],['# CM FP]]+Table1[[#This Row],['# CM FN]]</f>
        <v>101</v>
      </c>
      <c r="AJ2063" s="3">
        <f>Table1[[#This Row],['# CM TP]]+Table1[[#This Row],['# CM FP]]</f>
        <v>0</v>
      </c>
      <c r="AK2063" s="3">
        <f>Table1[[#This Row],['# CM TN]]+Table1[[#This Row],['# CM FN]]</f>
        <v>286</v>
      </c>
      <c r="AL2063" s="3">
        <f>Table1[[#This Row],[GT_T]]+Table1[[#This Row],[GT_F]]</f>
        <v>286</v>
      </c>
      <c r="AM2063" s="3">
        <f>IFERROR((Table1[[#This Row],['# CM TP]]+Table1[[#This Row],['# CM TN]])/Table1[[#This Row],[GT_TOT]], 0)</f>
        <v>0.64685314685314688</v>
      </c>
      <c r="AN2063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3" s="3">
        <f>(Table1[[#This Row],[OBS_ACC]]-Table1[[#This Row],[EXP_ACC]])/(1-Table1[[#This Row],[EXP_ACC]])</f>
        <v>0.45405405405405413</v>
      </c>
      <c r="AP2063" s="3">
        <f>Table1[[#This Row],['# CM TP]]+Table1[[#This Row],['# CM FN]]</f>
        <v>101</v>
      </c>
      <c r="AQ2063" s="3">
        <f>Table1[[#This Row],['# CM TN]]+Table1[[#This Row],['# CM FP]]</f>
        <v>185</v>
      </c>
      <c r="AR2063" s="2">
        <f>IFERROR(Table1[[#This Row],[NUM_T]]/(Table1[[#This Row],[NUM_T]]+Table1[[#This Row],[NUM_F]]),0)</f>
        <v>0.35314685314685312</v>
      </c>
      <c r="AS2063" s="2">
        <f>IFERROR(((LEN(Table1[[#This Row],[Predictors]])-LEN(SUBSTITUTE(Table1[[#This Row],[Predictors]],"_","")))/Table1[[#This Row],[NumPredictors]])-Table1[[#This Row],[P_se]],0)</f>
        <v>1</v>
      </c>
      <c r="AT2063" s="2">
        <f>IFERROR((LEN(Table1[[#This Row],[Predictors]])-LEN(SUBSTITUTE(Table1[[#This Row],[Predictors]],".","")))/Table1[[#This Row],[NumPredictors]],0)</f>
        <v>0</v>
      </c>
      <c r="AU20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3" s="2">
        <f>1-(Table1[[#This Row],[P_2gram]]+Table1[[#This Row],[P_order]]+Table1[[#This Row],[P_se]])</f>
        <v>0</v>
      </c>
    </row>
    <row r="2064" spans="1:48" x14ac:dyDescent="0.25">
      <c r="A2064">
        <v>6</v>
      </c>
      <c r="B2064" t="s">
        <v>645</v>
      </c>
      <c r="C2064" t="s">
        <v>942</v>
      </c>
      <c r="D2064" t="s">
        <v>1509</v>
      </c>
      <c r="E2064">
        <v>1143</v>
      </c>
      <c r="F20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64" t="s">
        <v>918</v>
      </c>
      <c r="H2064" s="3">
        <v>1</v>
      </c>
      <c r="I2064" s="1">
        <v>42875.647731481484</v>
      </c>
      <c r="J2064" t="s">
        <v>405</v>
      </c>
      <c r="K2064" s="1" t="s">
        <v>11</v>
      </c>
      <c r="L2064" t="str">
        <f>SUBSTITUTE(SUBSTITUTE(Table1[[#This Row],[PredictorSetsOrig]],"task","act"),"startend","se")</f>
        <v>order</v>
      </c>
      <c r="M2064" s="32" t="s">
        <v>436</v>
      </c>
      <c r="N2064" s="27">
        <v>10</v>
      </c>
      <c r="O2064" s="3">
        <f>IF(Table1[[#This Row],[Algorithm]]="None",0,IF(Table1[[#This Row],[NumPredictors]]&lt;=5,5,IF(Table1[[#This Row],[NumPredictors]]&lt;=10,10,IF(Table1[[#This Row],[NumPredictors]]&lt;=30,30,50))))</f>
        <v>10</v>
      </c>
      <c r="P2064" s="2">
        <v>0.64685314685314699</v>
      </c>
      <c r="Q2064" s="2">
        <v>0.68378063010501799</v>
      </c>
      <c r="R2064" s="3">
        <v>15.75</v>
      </c>
      <c r="S2064" s="3">
        <v>1.5699999999997101</v>
      </c>
      <c r="T2064" s="3">
        <v>841.42</v>
      </c>
      <c r="U2064" s="3">
        <v>0.18882771417443101</v>
      </c>
      <c r="V2064" s="17"/>
      <c r="W2064" s="22">
        <f>IFERROR(Table1[[#This Row],[MutualInformation]]/Table1[[#This Row],[MutualInformationPotential]],0)</f>
        <v>0</v>
      </c>
      <c r="X2064" s="27">
        <v>4.6079339044409204E-3</v>
      </c>
      <c r="Y2064" s="3"/>
      <c r="Z2064" s="3">
        <f>IFERROR(Table1[[#This Row],[MutualInformationVsOutcome]]/Table1[[#This Row],[MutualInformationVsOutcomePotential]],0)</f>
        <v>0</v>
      </c>
      <c r="AA2064">
        <v>0</v>
      </c>
      <c r="AB2064">
        <v>185</v>
      </c>
      <c r="AC2064">
        <v>0</v>
      </c>
      <c r="AD2064">
        <v>101</v>
      </c>
      <c r="AE2064" s="3" t="s">
        <v>924</v>
      </c>
      <c r="AF20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4" s="17" t="str">
        <f>RIGHT(Table1[[#This Row],[AlgorithmFunc]],LEN(Table1[[#This Row],[AlgorithmFunc]])-16)</f>
        <v>Random</v>
      </c>
      <c r="AH2064" s="3">
        <f>Table1[[#This Row],['# CM TP]]+Table1[[#This Row],['# CM TN]]</f>
        <v>185</v>
      </c>
      <c r="AI2064" s="3">
        <f>Table1[[#This Row],['# CM FP]]+Table1[[#This Row],['# CM FN]]</f>
        <v>101</v>
      </c>
      <c r="AJ2064" s="3">
        <f>Table1[[#This Row],['# CM TP]]+Table1[[#This Row],['# CM FP]]</f>
        <v>0</v>
      </c>
      <c r="AK2064" s="3">
        <f>Table1[[#This Row],['# CM TN]]+Table1[[#This Row],['# CM FN]]</f>
        <v>286</v>
      </c>
      <c r="AL2064" s="3">
        <f>Table1[[#This Row],[GT_T]]+Table1[[#This Row],[GT_F]]</f>
        <v>286</v>
      </c>
      <c r="AM2064" s="3">
        <f>IFERROR((Table1[[#This Row],['# CM TP]]+Table1[[#This Row],['# CM TN]])/Table1[[#This Row],[GT_TOT]], 0)</f>
        <v>0.64685314685314688</v>
      </c>
      <c r="AN2064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4" s="3">
        <f>(Table1[[#This Row],[OBS_ACC]]-Table1[[#This Row],[EXP_ACC]])/(1-Table1[[#This Row],[EXP_ACC]])</f>
        <v>0.45405405405405413</v>
      </c>
      <c r="AP2064" s="3">
        <f>Table1[[#This Row],['# CM TP]]+Table1[[#This Row],['# CM FN]]</f>
        <v>101</v>
      </c>
      <c r="AQ2064" s="3">
        <f>Table1[[#This Row],['# CM TN]]+Table1[[#This Row],['# CM FP]]</f>
        <v>185</v>
      </c>
      <c r="AR2064" s="2">
        <f>IFERROR(Table1[[#This Row],[NUM_T]]/(Table1[[#This Row],[NUM_T]]+Table1[[#This Row],[NUM_F]]),0)</f>
        <v>0.35314685314685312</v>
      </c>
      <c r="AS2064" s="2">
        <f>IFERROR(((LEN(Table1[[#This Row],[Predictors]])-LEN(SUBSTITUTE(Table1[[#This Row],[Predictors]],"_","")))/Table1[[#This Row],[NumPredictors]])-Table1[[#This Row],[P_se]],0)</f>
        <v>0</v>
      </c>
      <c r="AT2064" s="2">
        <f>IFERROR((LEN(Table1[[#This Row],[Predictors]])-LEN(SUBSTITUTE(Table1[[#This Row],[Predictors]],".","")))/Table1[[#This Row],[NumPredictors]],0)</f>
        <v>1</v>
      </c>
      <c r="AU20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4" s="2">
        <f>1-(Table1[[#This Row],[P_2gram]]+Table1[[#This Row],[P_order]]+Table1[[#This Row],[P_se]])</f>
        <v>0</v>
      </c>
    </row>
    <row r="2065" spans="1:48" x14ac:dyDescent="0.25">
      <c r="A2065">
        <v>7</v>
      </c>
      <c r="B2065" t="s">
        <v>645</v>
      </c>
      <c r="C2065" t="s">
        <v>942</v>
      </c>
      <c r="D2065" t="s">
        <v>1509</v>
      </c>
      <c r="E2065">
        <v>1143</v>
      </c>
      <c r="F20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65" t="s">
        <v>918</v>
      </c>
      <c r="H2065" s="3">
        <v>1</v>
      </c>
      <c r="I2065" s="1">
        <v>42875.657731481479</v>
      </c>
      <c r="J2065" t="s">
        <v>405</v>
      </c>
      <c r="K2065" s="1" t="s">
        <v>11</v>
      </c>
      <c r="L2065" t="str">
        <f>SUBSTITUTE(SUBSTITUTE(Table1[[#This Row],[PredictorSetsOrig]],"task","act"),"startend","se")</f>
        <v>2gram,order</v>
      </c>
      <c r="M2065" s="33" t="s">
        <v>438</v>
      </c>
      <c r="N2065" s="27">
        <v>10</v>
      </c>
      <c r="O2065" s="3">
        <f>IF(Table1[[#This Row],[Algorithm]]="None",0,IF(Table1[[#This Row],[NumPredictors]]&lt;=5,5,IF(Table1[[#This Row],[NumPredictors]]&lt;=10,10,IF(Table1[[#This Row],[NumPredictors]]&lt;=30,30,50))))</f>
        <v>10</v>
      </c>
      <c r="P2065" s="2">
        <v>0.64685314685314699</v>
      </c>
      <c r="Q2065" s="2">
        <v>0.68378063010501799</v>
      </c>
      <c r="R2065" s="3">
        <v>16.049999999999301</v>
      </c>
      <c r="S2065" s="3">
        <v>2.2799999999997498</v>
      </c>
      <c r="T2065" s="3">
        <v>985.84</v>
      </c>
      <c r="U2065" s="3">
        <v>0.28813366041890698</v>
      </c>
      <c r="V2065" s="18"/>
      <c r="W2065" s="23">
        <f>IFERROR(Table1[[#This Row],[MutualInformation]]/Table1[[#This Row],[MutualInformationPotential]],0)</f>
        <v>0</v>
      </c>
      <c r="X2065" s="27">
        <v>9.0028053909998497E-3</v>
      </c>
      <c r="Y2065" s="3"/>
      <c r="Z2065" s="3">
        <f>IFERROR(Table1[[#This Row],[MutualInformationVsOutcome]]/Table1[[#This Row],[MutualInformationVsOutcomePotential]],0)</f>
        <v>0</v>
      </c>
      <c r="AA2065">
        <v>0</v>
      </c>
      <c r="AB2065">
        <v>185</v>
      </c>
      <c r="AC2065">
        <v>0</v>
      </c>
      <c r="AD2065">
        <v>101</v>
      </c>
      <c r="AE2065" s="3" t="s">
        <v>925</v>
      </c>
      <c r="AF20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5" s="18" t="str">
        <f>RIGHT(Table1[[#This Row],[AlgorithmFunc]],LEN(Table1[[#This Row],[AlgorithmFunc]])-16)</f>
        <v>Random</v>
      </c>
      <c r="AH2065" s="3">
        <f>Table1[[#This Row],['# CM TP]]+Table1[[#This Row],['# CM TN]]</f>
        <v>185</v>
      </c>
      <c r="AI2065" s="3">
        <f>Table1[[#This Row],['# CM FP]]+Table1[[#This Row],['# CM FN]]</f>
        <v>101</v>
      </c>
      <c r="AJ2065" s="3">
        <f>Table1[[#This Row],['# CM TP]]+Table1[[#This Row],['# CM FP]]</f>
        <v>0</v>
      </c>
      <c r="AK2065" s="3">
        <f>Table1[[#This Row],['# CM TN]]+Table1[[#This Row],['# CM FN]]</f>
        <v>286</v>
      </c>
      <c r="AL2065" s="3">
        <f>Table1[[#This Row],[GT_T]]+Table1[[#This Row],[GT_F]]</f>
        <v>286</v>
      </c>
      <c r="AM2065" s="3">
        <f>IFERROR((Table1[[#This Row],['# CM TP]]+Table1[[#This Row],['# CM TN]])/Table1[[#This Row],[GT_TOT]], 0)</f>
        <v>0.64685314685314688</v>
      </c>
      <c r="AN2065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5" s="3">
        <f>(Table1[[#This Row],[OBS_ACC]]-Table1[[#This Row],[EXP_ACC]])/(1-Table1[[#This Row],[EXP_ACC]])</f>
        <v>0.45405405405405413</v>
      </c>
      <c r="AP2065" s="3">
        <f>Table1[[#This Row],['# CM TP]]+Table1[[#This Row],['# CM FN]]</f>
        <v>101</v>
      </c>
      <c r="AQ2065" s="3">
        <f>Table1[[#This Row],['# CM TN]]+Table1[[#This Row],['# CM FP]]</f>
        <v>185</v>
      </c>
      <c r="AR2065" s="2">
        <f>IFERROR(Table1[[#This Row],[NUM_T]]/(Table1[[#This Row],[NUM_T]]+Table1[[#This Row],[NUM_F]]),0)</f>
        <v>0.35314685314685312</v>
      </c>
      <c r="AS2065" s="2">
        <f>IFERROR(((LEN(Table1[[#This Row],[Predictors]])-LEN(SUBSTITUTE(Table1[[#This Row],[Predictors]],"_","")))/Table1[[#This Row],[NumPredictors]])-Table1[[#This Row],[P_se]],0)</f>
        <v>0</v>
      </c>
      <c r="AT2065" s="2">
        <f>IFERROR((LEN(Table1[[#This Row],[Predictors]])-LEN(SUBSTITUTE(Table1[[#This Row],[Predictors]],".","")))/Table1[[#This Row],[NumPredictors]],0)</f>
        <v>1</v>
      </c>
      <c r="AU20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5" s="2">
        <f>1-(Table1[[#This Row],[P_2gram]]+Table1[[#This Row],[P_order]]+Table1[[#This Row],[P_se]])</f>
        <v>0</v>
      </c>
    </row>
    <row r="2066" spans="1:48" x14ac:dyDescent="0.25">
      <c r="A2066">
        <v>26</v>
      </c>
      <c r="B2066" t="s">
        <v>645</v>
      </c>
      <c r="C2066" t="s">
        <v>942</v>
      </c>
      <c r="D2066" t="s">
        <v>1509</v>
      </c>
      <c r="E2066">
        <v>1143</v>
      </c>
      <c r="F20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ok,duration&gt;20w,Hospital,1143,5</v>
      </c>
      <c r="G2066" t="s">
        <v>918</v>
      </c>
      <c r="H2066" s="3">
        <v>1</v>
      </c>
      <c r="I2066" s="1">
        <v>42875.744722222225</v>
      </c>
      <c r="J2066" t="s">
        <v>51</v>
      </c>
      <c r="K2066" t="s">
        <v>11</v>
      </c>
      <c r="L2066" t="str">
        <f>SUBSTITUTE(SUBSTITUTE(Table1[[#This Row],[PredictorSetsOrig]],"task","act"),"startend","se")</f>
        <v>2gram</v>
      </c>
      <c r="M2066" s="32" t="s">
        <v>434</v>
      </c>
      <c r="N2066" s="27">
        <v>2</v>
      </c>
      <c r="O2066" s="3">
        <f>IF(Table1[[#This Row],[Algorithm]]="None",0,IF(Table1[[#This Row],[NumPredictors]]&lt;=5,5,IF(Table1[[#This Row],[NumPredictors]]&lt;=10,10,IF(Table1[[#This Row],[NumPredictors]]&lt;=30,30,50))))</f>
        <v>5</v>
      </c>
      <c r="P2066" s="2">
        <v>0.64685314685314699</v>
      </c>
      <c r="Q2066" s="2">
        <v>0.68378063010501799</v>
      </c>
      <c r="R2066" s="3">
        <v>1.35000000000036</v>
      </c>
      <c r="S2066" s="3">
        <v>1.2799999999988401</v>
      </c>
      <c r="T2066" s="3">
        <v>2.5</v>
      </c>
      <c r="U2066" s="3">
        <v>1.40691798117585E-2</v>
      </c>
      <c r="V2066" s="17"/>
      <c r="W2066" s="22">
        <f>IFERROR(Table1[[#This Row],[MutualInformation]]/Table1[[#This Row],[MutualInformationPotential]],0)</f>
        <v>0</v>
      </c>
      <c r="X2066" s="27">
        <v>6.8966934151770698E-4</v>
      </c>
      <c r="Y2066" s="3"/>
      <c r="Z2066" s="3">
        <f>IFERROR(Table1[[#This Row],[MutualInformationVsOutcome]]/Table1[[#This Row],[MutualInformationVsOutcomePotential]],0)</f>
        <v>0</v>
      </c>
      <c r="AA2066">
        <v>0</v>
      </c>
      <c r="AB2066">
        <v>185</v>
      </c>
      <c r="AC2066">
        <v>0</v>
      </c>
      <c r="AD2066">
        <v>101</v>
      </c>
      <c r="AE2066" s="3" t="s">
        <v>928</v>
      </c>
      <c r="AF20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066" s="17" t="str">
        <f>RIGHT(Table1[[#This Row],[AlgorithmFunc]],LEN(Table1[[#This Row],[AlgorithmFunc]])-16)</f>
        <v>ClusterImportance</v>
      </c>
      <c r="AH2066" s="3">
        <f>Table1[[#This Row],['# CM TP]]+Table1[[#This Row],['# CM TN]]</f>
        <v>185</v>
      </c>
      <c r="AI2066" s="3">
        <f>Table1[[#This Row],['# CM FP]]+Table1[[#This Row],['# CM FN]]</f>
        <v>101</v>
      </c>
      <c r="AJ2066" s="3">
        <f>Table1[[#This Row],['# CM TP]]+Table1[[#This Row],['# CM FP]]</f>
        <v>0</v>
      </c>
      <c r="AK2066" s="3">
        <f>Table1[[#This Row],['# CM TN]]+Table1[[#This Row],['# CM FN]]</f>
        <v>286</v>
      </c>
      <c r="AL2066" s="3">
        <f>Table1[[#This Row],[GT_T]]+Table1[[#This Row],[GT_F]]</f>
        <v>286</v>
      </c>
      <c r="AM2066" s="3">
        <f>IFERROR((Table1[[#This Row],['# CM TP]]+Table1[[#This Row],['# CM TN]])/Table1[[#This Row],[GT_TOT]], 0)</f>
        <v>0.64685314685314688</v>
      </c>
      <c r="AN2066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6" s="3">
        <f>(Table1[[#This Row],[OBS_ACC]]-Table1[[#This Row],[EXP_ACC]])/(1-Table1[[#This Row],[EXP_ACC]])</f>
        <v>0.45405405405405413</v>
      </c>
      <c r="AP2066" s="3">
        <f>Table1[[#This Row],['# CM TP]]+Table1[[#This Row],['# CM FN]]</f>
        <v>101</v>
      </c>
      <c r="AQ2066" s="3">
        <f>Table1[[#This Row],['# CM TN]]+Table1[[#This Row],['# CM FP]]</f>
        <v>185</v>
      </c>
      <c r="AR2066" s="2">
        <f>IFERROR(Table1[[#This Row],[NUM_T]]/(Table1[[#This Row],[NUM_T]]+Table1[[#This Row],[NUM_F]]),0)</f>
        <v>0.35314685314685312</v>
      </c>
      <c r="AS2066" s="2">
        <f>IFERROR(((LEN(Table1[[#This Row],[Predictors]])-LEN(SUBSTITUTE(Table1[[#This Row],[Predictors]],"_","")))/Table1[[#This Row],[NumPredictors]])-Table1[[#This Row],[P_se]],0)</f>
        <v>1</v>
      </c>
      <c r="AT2066" s="2">
        <f>IFERROR((LEN(Table1[[#This Row],[Predictors]])-LEN(SUBSTITUTE(Table1[[#This Row],[Predictors]],".","")))/Table1[[#This Row],[NumPredictors]],0)</f>
        <v>0</v>
      </c>
      <c r="AU20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6" s="2">
        <f>1-(Table1[[#This Row],[P_2gram]]+Table1[[#This Row],[P_order]]+Table1[[#This Row],[P_se]])</f>
        <v>0</v>
      </c>
    </row>
    <row r="2067" spans="1:48" x14ac:dyDescent="0.25">
      <c r="A2067">
        <v>2</v>
      </c>
      <c r="B2067" t="s">
        <v>645</v>
      </c>
      <c r="C2067" t="s">
        <v>942</v>
      </c>
      <c r="D2067" t="s">
        <v>1509</v>
      </c>
      <c r="E2067">
        <v>1143</v>
      </c>
      <c r="F20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67" t="s">
        <v>918</v>
      </c>
      <c r="H2067" s="3">
        <v>1</v>
      </c>
      <c r="I2067" s="1">
        <v>42876.47420138889</v>
      </c>
      <c r="J2067" t="s">
        <v>405</v>
      </c>
      <c r="K2067" t="s">
        <v>11</v>
      </c>
      <c r="L2067" t="str">
        <f>SUBSTITUTE(SUBSTITUTE(Table1[[#This Row],[PredictorSetsOrig]],"task","act"),"startend","se")</f>
        <v>act,2gram</v>
      </c>
      <c r="M2067" s="32" t="s">
        <v>22</v>
      </c>
      <c r="N2067" s="27">
        <v>30</v>
      </c>
      <c r="O2067" s="3">
        <f>IF(Table1[[#This Row],[Algorithm]]="None",0,IF(Table1[[#This Row],[NumPredictors]]&lt;=5,5,IF(Table1[[#This Row],[NumPredictors]]&lt;=10,10,IF(Table1[[#This Row],[NumPredictors]]&lt;=30,30,50))))</f>
        <v>30</v>
      </c>
      <c r="P2067" s="2">
        <v>0.64685314685314699</v>
      </c>
      <c r="Q2067" s="2">
        <v>0.68378063010501799</v>
      </c>
      <c r="R2067" s="3">
        <v>0.94999999999998896</v>
      </c>
      <c r="S2067" s="3">
        <v>1.94</v>
      </c>
      <c r="T2067" s="3">
        <v>2.8599999999999599</v>
      </c>
      <c r="U2067" s="3">
        <v>0.20370069579588401</v>
      </c>
      <c r="V2067" s="17"/>
      <c r="W2067" s="22">
        <f>IFERROR(Table1[[#This Row],[MutualInformation]]/Table1[[#This Row],[MutualInformationPotential]],0)</f>
        <v>0</v>
      </c>
      <c r="X2067" s="27">
        <v>1.6366199281685902E-2</v>
      </c>
      <c r="Y2067" s="3"/>
      <c r="Z2067" s="3">
        <f>IFERROR(Table1[[#This Row],[MutualInformationVsOutcome]]/Table1[[#This Row],[MutualInformationVsOutcomePotential]],0)</f>
        <v>0</v>
      </c>
      <c r="AA2067">
        <v>0</v>
      </c>
      <c r="AB2067">
        <v>185</v>
      </c>
      <c r="AC2067">
        <v>0</v>
      </c>
      <c r="AD2067">
        <v>101</v>
      </c>
      <c r="AE2067" s="3" t="s">
        <v>944</v>
      </c>
      <c r="AF20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7" s="17" t="str">
        <f>RIGHT(Table1[[#This Row],[AlgorithmFunc]],LEN(Table1[[#This Row],[AlgorithmFunc]])-16)</f>
        <v>Random</v>
      </c>
      <c r="AH2067" s="3">
        <f>Table1[[#This Row],['# CM TP]]+Table1[[#This Row],['# CM TN]]</f>
        <v>185</v>
      </c>
      <c r="AI2067" s="3">
        <f>Table1[[#This Row],['# CM FP]]+Table1[[#This Row],['# CM FN]]</f>
        <v>101</v>
      </c>
      <c r="AJ2067" s="3">
        <f>Table1[[#This Row],['# CM TP]]+Table1[[#This Row],['# CM FP]]</f>
        <v>0</v>
      </c>
      <c r="AK2067" s="3">
        <f>Table1[[#This Row],['# CM TN]]+Table1[[#This Row],['# CM FN]]</f>
        <v>286</v>
      </c>
      <c r="AL2067" s="3">
        <f>Table1[[#This Row],[GT_T]]+Table1[[#This Row],[GT_F]]</f>
        <v>286</v>
      </c>
      <c r="AM2067" s="3">
        <f>IFERROR((Table1[[#This Row],['# CM TP]]+Table1[[#This Row],['# CM TN]])/Table1[[#This Row],[GT_TOT]], 0)</f>
        <v>0.64685314685314688</v>
      </c>
      <c r="AN2067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7" s="3">
        <f>(Table1[[#This Row],[OBS_ACC]]-Table1[[#This Row],[EXP_ACC]])/(1-Table1[[#This Row],[EXP_ACC]])</f>
        <v>0.45405405405405413</v>
      </c>
      <c r="AP2067" s="3">
        <f>Table1[[#This Row],['# CM TP]]+Table1[[#This Row],['# CM FN]]</f>
        <v>101</v>
      </c>
      <c r="AQ2067" s="3">
        <f>Table1[[#This Row],['# CM TN]]+Table1[[#This Row],['# CM FP]]</f>
        <v>185</v>
      </c>
      <c r="AR2067" s="2">
        <f>IFERROR(Table1[[#This Row],[NUM_T]]/(Table1[[#This Row],[NUM_T]]+Table1[[#This Row],[NUM_F]]),0)</f>
        <v>0.35314685314685312</v>
      </c>
      <c r="AS2067" s="2">
        <f>IFERROR(((LEN(Table1[[#This Row],[Predictors]])-LEN(SUBSTITUTE(Table1[[#This Row],[Predictors]],"_","")))/Table1[[#This Row],[NumPredictors]])-Table1[[#This Row],[P_se]],0)</f>
        <v>1</v>
      </c>
      <c r="AT2067" s="2">
        <f>IFERROR((LEN(Table1[[#This Row],[Predictors]])-LEN(SUBSTITUTE(Table1[[#This Row],[Predictors]],".","")))/Table1[[#This Row],[NumPredictors]],0)</f>
        <v>0</v>
      </c>
      <c r="AU20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7" s="2">
        <f>1-(Table1[[#This Row],[P_2gram]]+Table1[[#This Row],[P_order]]+Table1[[#This Row],[P_se]])</f>
        <v>0</v>
      </c>
    </row>
    <row r="2068" spans="1:48" x14ac:dyDescent="0.25">
      <c r="A2068">
        <v>3</v>
      </c>
      <c r="B2068" t="s">
        <v>645</v>
      </c>
      <c r="C2068" t="s">
        <v>942</v>
      </c>
      <c r="D2068" t="s">
        <v>1509</v>
      </c>
      <c r="E2068">
        <v>1143</v>
      </c>
      <c r="F20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68" t="s">
        <v>918</v>
      </c>
      <c r="H2068" s="3">
        <v>1</v>
      </c>
      <c r="I2068" s="1">
        <v>42876.474293981482</v>
      </c>
      <c r="J2068" t="s">
        <v>405</v>
      </c>
      <c r="K2068" t="s">
        <v>11</v>
      </c>
      <c r="L2068" t="str">
        <f>SUBSTITUTE(SUBSTITUTE(Table1[[#This Row],[PredictorSetsOrig]],"task","act"),"startend","se")</f>
        <v>act,order</v>
      </c>
      <c r="M2068" s="32" t="s">
        <v>26</v>
      </c>
      <c r="N2068" s="27">
        <v>30</v>
      </c>
      <c r="O2068" s="3">
        <f>IF(Table1[[#This Row],[Algorithm]]="None",0,IF(Table1[[#This Row],[NumPredictors]]&lt;=5,5,IF(Table1[[#This Row],[NumPredictors]]&lt;=10,10,IF(Table1[[#This Row],[NumPredictors]]&lt;=30,30,50))))</f>
        <v>30</v>
      </c>
      <c r="P2068" s="2">
        <v>0.64685314685314699</v>
      </c>
      <c r="Q2068" s="2">
        <v>0.68378063010501799</v>
      </c>
      <c r="R2068" s="3">
        <v>17.399999999999999</v>
      </c>
      <c r="S2068" s="3">
        <v>2.26999999999998</v>
      </c>
      <c r="T2068" s="3">
        <v>1232.03</v>
      </c>
      <c r="U2068" s="3">
        <v>0.361252192269641</v>
      </c>
      <c r="V2068" s="17"/>
      <c r="W2068" s="22">
        <f>IFERROR(Table1[[#This Row],[MutualInformation]]/Table1[[#This Row],[MutualInformationPotential]],0)</f>
        <v>0</v>
      </c>
      <c r="X2068" s="27">
        <v>2.0382147154041502E-2</v>
      </c>
      <c r="Y2068" s="3"/>
      <c r="Z2068" s="3">
        <f>IFERROR(Table1[[#This Row],[MutualInformationVsOutcome]]/Table1[[#This Row],[MutualInformationVsOutcomePotential]],0)</f>
        <v>0</v>
      </c>
      <c r="AA2068">
        <v>0</v>
      </c>
      <c r="AB2068">
        <v>185</v>
      </c>
      <c r="AC2068">
        <v>0</v>
      </c>
      <c r="AD2068">
        <v>101</v>
      </c>
      <c r="AE2068" s="3" t="s">
        <v>945</v>
      </c>
      <c r="AF20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8" s="17" t="str">
        <f>RIGHT(Table1[[#This Row],[AlgorithmFunc]],LEN(Table1[[#This Row],[AlgorithmFunc]])-16)</f>
        <v>Random</v>
      </c>
      <c r="AH2068" s="3">
        <f>Table1[[#This Row],['# CM TP]]+Table1[[#This Row],['# CM TN]]</f>
        <v>185</v>
      </c>
      <c r="AI2068" s="3">
        <f>Table1[[#This Row],['# CM FP]]+Table1[[#This Row],['# CM FN]]</f>
        <v>101</v>
      </c>
      <c r="AJ2068" s="3">
        <f>Table1[[#This Row],['# CM TP]]+Table1[[#This Row],['# CM FP]]</f>
        <v>0</v>
      </c>
      <c r="AK2068" s="3">
        <f>Table1[[#This Row],['# CM TN]]+Table1[[#This Row],['# CM FN]]</f>
        <v>286</v>
      </c>
      <c r="AL2068" s="3">
        <f>Table1[[#This Row],[GT_T]]+Table1[[#This Row],[GT_F]]</f>
        <v>286</v>
      </c>
      <c r="AM2068" s="3">
        <f>IFERROR((Table1[[#This Row],['# CM TP]]+Table1[[#This Row],['# CM TN]])/Table1[[#This Row],[GT_TOT]], 0)</f>
        <v>0.64685314685314688</v>
      </c>
      <c r="AN2068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8" s="3">
        <f>(Table1[[#This Row],[OBS_ACC]]-Table1[[#This Row],[EXP_ACC]])/(1-Table1[[#This Row],[EXP_ACC]])</f>
        <v>0.45405405405405413</v>
      </c>
      <c r="AP2068" s="3">
        <f>Table1[[#This Row],['# CM TP]]+Table1[[#This Row],['# CM FN]]</f>
        <v>101</v>
      </c>
      <c r="AQ2068" s="3">
        <f>Table1[[#This Row],['# CM TN]]+Table1[[#This Row],['# CM FP]]</f>
        <v>185</v>
      </c>
      <c r="AR2068" s="2">
        <f>IFERROR(Table1[[#This Row],[NUM_T]]/(Table1[[#This Row],[NUM_T]]+Table1[[#This Row],[NUM_F]]),0)</f>
        <v>0.35314685314685312</v>
      </c>
      <c r="AS2068" s="2">
        <f>IFERROR(((LEN(Table1[[#This Row],[Predictors]])-LEN(SUBSTITUTE(Table1[[#This Row],[Predictors]],"_","")))/Table1[[#This Row],[NumPredictors]])-Table1[[#This Row],[P_se]],0)</f>
        <v>0</v>
      </c>
      <c r="AT2068" s="2">
        <f>IFERROR((LEN(Table1[[#This Row],[Predictors]])-LEN(SUBSTITUTE(Table1[[#This Row],[Predictors]],".","")))/Table1[[#This Row],[NumPredictors]],0)</f>
        <v>1</v>
      </c>
      <c r="AU20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8" s="2">
        <f>1-(Table1[[#This Row],[P_2gram]]+Table1[[#This Row],[P_order]]+Table1[[#This Row],[P_se]])</f>
        <v>0</v>
      </c>
    </row>
    <row r="2069" spans="1:48" x14ac:dyDescent="0.25">
      <c r="A2069">
        <v>5</v>
      </c>
      <c r="B2069" t="s">
        <v>645</v>
      </c>
      <c r="C2069" t="s">
        <v>942</v>
      </c>
      <c r="D2069" t="s">
        <v>1509</v>
      </c>
      <c r="E2069">
        <v>1143</v>
      </c>
      <c r="F20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69" t="s">
        <v>918</v>
      </c>
      <c r="H2069" s="3">
        <v>1</v>
      </c>
      <c r="I2069" s="1">
        <v>42876.511979166666</v>
      </c>
      <c r="J2069" t="s">
        <v>405</v>
      </c>
      <c r="K2069" t="s">
        <v>11</v>
      </c>
      <c r="L2069" t="str">
        <f>SUBSTITUTE(SUBSTITUTE(Table1[[#This Row],[PredictorSetsOrig]],"task","act"),"startend","se")</f>
        <v>2gram</v>
      </c>
      <c r="M2069" s="32" t="s">
        <v>434</v>
      </c>
      <c r="N2069" s="27">
        <v>30</v>
      </c>
      <c r="O2069" s="3">
        <f>IF(Table1[[#This Row],[Algorithm]]="None",0,IF(Table1[[#This Row],[NumPredictors]]&lt;=5,5,IF(Table1[[#This Row],[NumPredictors]]&lt;=10,10,IF(Table1[[#This Row],[NumPredictors]]&lt;=30,30,50))))</f>
        <v>30</v>
      </c>
      <c r="P2069" s="2">
        <v>0.64685314685314699</v>
      </c>
      <c r="Q2069" s="2">
        <v>0.68378063010501799</v>
      </c>
      <c r="R2069" s="3">
        <v>0.84000000000014596</v>
      </c>
      <c r="S2069" s="3">
        <v>2.63999999999987</v>
      </c>
      <c r="T2069" s="3">
        <v>2.7600000000002201</v>
      </c>
      <c r="U2069" s="3">
        <v>0.189673382497835</v>
      </c>
      <c r="V2069" s="17"/>
      <c r="W2069" s="22">
        <f>IFERROR(Table1[[#This Row],[MutualInformation]]/Table1[[#This Row],[MutualInformationPotential]],0)</f>
        <v>0</v>
      </c>
      <c r="X2069" s="27">
        <v>1.5679332062132002E-2</v>
      </c>
      <c r="Y2069" s="3"/>
      <c r="Z2069" s="3">
        <f>IFERROR(Table1[[#This Row],[MutualInformationVsOutcome]]/Table1[[#This Row],[MutualInformationVsOutcomePotential]],0)</f>
        <v>0</v>
      </c>
      <c r="AA2069">
        <v>0</v>
      </c>
      <c r="AB2069">
        <v>185</v>
      </c>
      <c r="AC2069">
        <v>0</v>
      </c>
      <c r="AD2069">
        <v>101</v>
      </c>
      <c r="AE2069" s="3" t="s">
        <v>947</v>
      </c>
      <c r="AF20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69" s="17" t="str">
        <f>RIGHT(Table1[[#This Row],[AlgorithmFunc]],LEN(Table1[[#This Row],[AlgorithmFunc]])-16)</f>
        <v>Random</v>
      </c>
      <c r="AH2069" s="3">
        <f>Table1[[#This Row],['# CM TP]]+Table1[[#This Row],['# CM TN]]</f>
        <v>185</v>
      </c>
      <c r="AI2069" s="3">
        <f>Table1[[#This Row],['# CM FP]]+Table1[[#This Row],['# CM FN]]</f>
        <v>101</v>
      </c>
      <c r="AJ2069" s="3">
        <f>Table1[[#This Row],['# CM TP]]+Table1[[#This Row],['# CM FP]]</f>
        <v>0</v>
      </c>
      <c r="AK2069" s="3">
        <f>Table1[[#This Row],['# CM TN]]+Table1[[#This Row],['# CM FN]]</f>
        <v>286</v>
      </c>
      <c r="AL2069" s="3">
        <f>Table1[[#This Row],[GT_T]]+Table1[[#This Row],[GT_F]]</f>
        <v>286</v>
      </c>
      <c r="AM2069" s="3">
        <f>IFERROR((Table1[[#This Row],['# CM TP]]+Table1[[#This Row],['# CM TN]])/Table1[[#This Row],[GT_TOT]], 0)</f>
        <v>0.64685314685314688</v>
      </c>
      <c r="AN2069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69" s="3">
        <f>(Table1[[#This Row],[OBS_ACC]]-Table1[[#This Row],[EXP_ACC]])/(1-Table1[[#This Row],[EXP_ACC]])</f>
        <v>0.45405405405405413</v>
      </c>
      <c r="AP2069" s="3">
        <f>Table1[[#This Row],['# CM TP]]+Table1[[#This Row],['# CM FN]]</f>
        <v>101</v>
      </c>
      <c r="AQ2069" s="3">
        <f>Table1[[#This Row],['# CM TN]]+Table1[[#This Row],['# CM FP]]</f>
        <v>185</v>
      </c>
      <c r="AR2069" s="2">
        <f>IFERROR(Table1[[#This Row],[NUM_T]]/(Table1[[#This Row],[NUM_T]]+Table1[[#This Row],[NUM_F]]),0)</f>
        <v>0.35314685314685312</v>
      </c>
      <c r="AS2069" s="2">
        <f>IFERROR(((LEN(Table1[[#This Row],[Predictors]])-LEN(SUBSTITUTE(Table1[[#This Row],[Predictors]],"_","")))/Table1[[#This Row],[NumPredictors]])-Table1[[#This Row],[P_se]],0)</f>
        <v>1</v>
      </c>
      <c r="AT2069" s="2">
        <f>IFERROR((LEN(Table1[[#This Row],[Predictors]])-LEN(SUBSTITUTE(Table1[[#This Row],[Predictors]],".","")))/Table1[[#This Row],[NumPredictors]],0)</f>
        <v>0</v>
      </c>
      <c r="AU20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69" s="2">
        <f>1-(Table1[[#This Row],[P_2gram]]+Table1[[#This Row],[P_order]]+Table1[[#This Row],[P_se]])</f>
        <v>0</v>
      </c>
    </row>
    <row r="2070" spans="1:48" x14ac:dyDescent="0.25">
      <c r="A2070">
        <v>6</v>
      </c>
      <c r="B2070" t="s">
        <v>645</v>
      </c>
      <c r="C2070" t="s">
        <v>942</v>
      </c>
      <c r="D2070" t="s">
        <v>1509</v>
      </c>
      <c r="E2070">
        <v>1143</v>
      </c>
      <c r="F20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70" t="s">
        <v>918</v>
      </c>
      <c r="H2070" s="3">
        <v>1</v>
      </c>
      <c r="I2070" s="1">
        <v>42876.512106481481</v>
      </c>
      <c r="J2070" t="s">
        <v>405</v>
      </c>
      <c r="K2070" t="s">
        <v>11</v>
      </c>
      <c r="L2070" t="str">
        <f>SUBSTITUTE(SUBSTITUTE(Table1[[#This Row],[PredictorSetsOrig]],"task","act"),"startend","se")</f>
        <v>order</v>
      </c>
      <c r="M2070" s="32" t="s">
        <v>436</v>
      </c>
      <c r="N2070" s="27">
        <v>30</v>
      </c>
      <c r="O2070" s="3">
        <f>IF(Table1[[#This Row],[Algorithm]]="None",0,IF(Table1[[#This Row],[NumPredictors]]&lt;=5,5,IF(Table1[[#This Row],[NumPredictors]]&lt;=10,10,IF(Table1[[#This Row],[NumPredictors]]&lt;=30,30,50))))</f>
        <v>30</v>
      </c>
      <c r="P2070" s="2">
        <v>0.64685314685314699</v>
      </c>
      <c r="Q2070" s="2">
        <v>0.68378063010501799</v>
      </c>
      <c r="R2070" s="3">
        <v>15.5</v>
      </c>
      <c r="S2070" s="3">
        <v>2.4200000000000701</v>
      </c>
      <c r="T2070" s="3">
        <v>1913.07</v>
      </c>
      <c r="U2070" s="3">
        <v>0.48437507803451002</v>
      </c>
      <c r="V2070" s="17"/>
      <c r="W2070" s="22">
        <f>IFERROR(Table1[[#This Row],[MutualInformation]]/Table1[[#This Row],[MutualInformationPotential]],0)</f>
        <v>0</v>
      </c>
      <c r="X2070" s="27">
        <v>2.49547637168561E-2</v>
      </c>
      <c r="Y2070" s="3"/>
      <c r="Z2070" s="3">
        <f>IFERROR(Table1[[#This Row],[MutualInformationVsOutcome]]/Table1[[#This Row],[MutualInformationVsOutcomePotential]],0)</f>
        <v>0</v>
      </c>
      <c r="AA2070">
        <v>0</v>
      </c>
      <c r="AB2070">
        <v>185</v>
      </c>
      <c r="AC2070">
        <v>0</v>
      </c>
      <c r="AD2070">
        <v>101</v>
      </c>
      <c r="AE2070" s="3" t="s">
        <v>948</v>
      </c>
      <c r="AF20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070" s="17" t="str">
        <f>RIGHT(Table1[[#This Row],[AlgorithmFunc]],LEN(Table1[[#This Row],[AlgorithmFunc]])-16)</f>
        <v>Random</v>
      </c>
      <c r="AH2070" s="3">
        <f>Table1[[#This Row],['# CM TP]]+Table1[[#This Row],['# CM TN]]</f>
        <v>185</v>
      </c>
      <c r="AI2070" s="3">
        <f>Table1[[#This Row],['# CM FP]]+Table1[[#This Row],['# CM FN]]</f>
        <v>101</v>
      </c>
      <c r="AJ2070" s="3">
        <f>Table1[[#This Row],['# CM TP]]+Table1[[#This Row],['# CM FP]]</f>
        <v>0</v>
      </c>
      <c r="AK2070" s="3">
        <f>Table1[[#This Row],['# CM TN]]+Table1[[#This Row],['# CM FN]]</f>
        <v>286</v>
      </c>
      <c r="AL2070" s="3">
        <f>Table1[[#This Row],[GT_T]]+Table1[[#This Row],[GT_F]]</f>
        <v>286</v>
      </c>
      <c r="AM2070" s="3">
        <f>IFERROR((Table1[[#This Row],['# CM TP]]+Table1[[#This Row],['# CM TN]])/Table1[[#This Row],[GT_TOT]], 0)</f>
        <v>0.64685314685314688</v>
      </c>
      <c r="AN2070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0" s="3">
        <f>(Table1[[#This Row],[OBS_ACC]]-Table1[[#This Row],[EXP_ACC]])/(1-Table1[[#This Row],[EXP_ACC]])</f>
        <v>0.45405405405405413</v>
      </c>
      <c r="AP2070" s="3">
        <f>Table1[[#This Row],['# CM TP]]+Table1[[#This Row],['# CM FN]]</f>
        <v>101</v>
      </c>
      <c r="AQ2070" s="3">
        <f>Table1[[#This Row],['# CM TN]]+Table1[[#This Row],['# CM FP]]</f>
        <v>185</v>
      </c>
      <c r="AR2070" s="2">
        <f>IFERROR(Table1[[#This Row],[NUM_T]]/(Table1[[#This Row],[NUM_T]]+Table1[[#This Row],[NUM_F]]),0)</f>
        <v>0.35314685314685312</v>
      </c>
      <c r="AS2070" s="2">
        <f>IFERROR(((LEN(Table1[[#This Row],[Predictors]])-LEN(SUBSTITUTE(Table1[[#This Row],[Predictors]],"_","")))/Table1[[#This Row],[NumPredictors]])-Table1[[#This Row],[P_se]],0)</f>
        <v>0</v>
      </c>
      <c r="AT2070" s="2">
        <f>IFERROR((LEN(Table1[[#This Row],[Predictors]])-LEN(SUBSTITUTE(Table1[[#This Row],[Predictors]],".","")))/Table1[[#This Row],[NumPredictors]],0)</f>
        <v>1</v>
      </c>
      <c r="AU20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0" s="2">
        <f>1-(Table1[[#This Row],[P_2gram]]+Table1[[#This Row],[P_order]]+Table1[[#This Row],[P_se]])</f>
        <v>0</v>
      </c>
    </row>
    <row r="2071" spans="1:48" x14ac:dyDescent="0.25">
      <c r="A2071">
        <v>19</v>
      </c>
      <c r="B2071" t="s">
        <v>645</v>
      </c>
      <c r="C2071" t="s">
        <v>942</v>
      </c>
      <c r="D2071" t="s">
        <v>1509</v>
      </c>
      <c r="E2071">
        <v>1143</v>
      </c>
      <c r="F20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ok,duration&gt;20w,Hospital,1143,5</v>
      </c>
      <c r="G2071" t="s">
        <v>949</v>
      </c>
      <c r="H2071" s="3">
        <v>1</v>
      </c>
      <c r="I2071" s="1">
        <v>42876.995729166665</v>
      </c>
      <c r="J2071" t="s">
        <v>51</v>
      </c>
      <c r="K2071" t="s">
        <v>11</v>
      </c>
      <c r="L2071" t="str">
        <f>SUBSTITUTE(SUBSTITUTE(Table1[[#This Row],[PredictorSetsOrig]],"task","act"),"startend","se")</f>
        <v>2gram</v>
      </c>
      <c r="M2071" s="33" t="s">
        <v>434</v>
      </c>
      <c r="N2071" s="27">
        <v>2</v>
      </c>
      <c r="O2071" s="3">
        <f>IF(Table1[[#This Row],[Algorithm]]="None",0,IF(Table1[[#This Row],[NumPredictors]]&lt;=5,5,IF(Table1[[#This Row],[NumPredictors]]&lt;=10,10,IF(Table1[[#This Row],[NumPredictors]]&lt;=30,30,50))))</f>
        <v>5</v>
      </c>
      <c r="P2071" s="2">
        <v>0.64685314685314699</v>
      </c>
      <c r="Q2071" s="2">
        <v>0.68378063010501799</v>
      </c>
      <c r="R2071" s="3">
        <v>1.34000000000015</v>
      </c>
      <c r="S2071" s="3">
        <v>1.3899999999994199</v>
      </c>
      <c r="T2071" s="3">
        <v>2.90999999999985</v>
      </c>
      <c r="U2071" s="3">
        <v>1.40691798117585E-2</v>
      </c>
      <c r="V2071" s="18"/>
      <c r="W2071" s="23">
        <f>IFERROR(Table1[[#This Row],[MutualInformation]]/Table1[[#This Row],[MutualInformationPotential]],0)</f>
        <v>0</v>
      </c>
      <c r="X2071" s="27">
        <v>6.8966934151770698E-4</v>
      </c>
      <c r="Y2071" s="3"/>
      <c r="Z2071" s="3">
        <f>IFERROR(Table1[[#This Row],[MutualInformationVsOutcome]]/Table1[[#This Row],[MutualInformationVsOutcomePotential]],0)</f>
        <v>0</v>
      </c>
      <c r="AA2071">
        <v>0</v>
      </c>
      <c r="AB2071">
        <v>185</v>
      </c>
      <c r="AC2071">
        <v>0</v>
      </c>
      <c r="AD2071">
        <v>101</v>
      </c>
      <c r="AE2071" s="3" t="s">
        <v>928</v>
      </c>
      <c r="AF20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071" s="18" t="str">
        <f>RIGHT(Table1[[#This Row],[AlgorithmFunc]],LEN(Table1[[#This Row],[AlgorithmFunc]])-16)</f>
        <v>ClusterImportance</v>
      </c>
      <c r="AH2071" s="3">
        <f>Table1[[#This Row],['# CM TP]]+Table1[[#This Row],['# CM TN]]</f>
        <v>185</v>
      </c>
      <c r="AI2071" s="3">
        <f>Table1[[#This Row],['# CM FP]]+Table1[[#This Row],['# CM FN]]</f>
        <v>101</v>
      </c>
      <c r="AJ2071" s="3">
        <f>Table1[[#This Row],['# CM TP]]+Table1[[#This Row],['# CM FP]]</f>
        <v>0</v>
      </c>
      <c r="AK2071" s="3">
        <f>Table1[[#This Row],['# CM TN]]+Table1[[#This Row],['# CM FN]]</f>
        <v>286</v>
      </c>
      <c r="AL2071" s="3">
        <f>Table1[[#This Row],[GT_T]]+Table1[[#This Row],[GT_F]]</f>
        <v>286</v>
      </c>
      <c r="AM2071" s="3">
        <f>IFERROR((Table1[[#This Row],['# CM TP]]+Table1[[#This Row],['# CM TN]])/Table1[[#This Row],[GT_TOT]], 0)</f>
        <v>0.64685314685314688</v>
      </c>
      <c r="AN2071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1" s="3">
        <f>(Table1[[#This Row],[OBS_ACC]]-Table1[[#This Row],[EXP_ACC]])/(1-Table1[[#This Row],[EXP_ACC]])</f>
        <v>0.45405405405405413</v>
      </c>
      <c r="AP2071" s="3">
        <f>Table1[[#This Row],['# CM TP]]+Table1[[#This Row],['# CM FN]]</f>
        <v>101</v>
      </c>
      <c r="AQ2071" s="3">
        <f>Table1[[#This Row],['# CM TN]]+Table1[[#This Row],['# CM FP]]</f>
        <v>185</v>
      </c>
      <c r="AR2071" s="2">
        <f>IFERROR(Table1[[#This Row],[NUM_T]]/(Table1[[#This Row],[NUM_T]]+Table1[[#This Row],[NUM_F]]),0)</f>
        <v>0.35314685314685312</v>
      </c>
      <c r="AS2071" s="2">
        <f>IFERROR(((LEN(Table1[[#This Row],[Predictors]])-LEN(SUBSTITUTE(Table1[[#This Row],[Predictors]],"_","")))/Table1[[#This Row],[NumPredictors]])-Table1[[#This Row],[P_se]],0)</f>
        <v>1</v>
      </c>
      <c r="AT2071" s="2">
        <f>IFERROR((LEN(Table1[[#This Row],[Predictors]])-LEN(SUBSTITUTE(Table1[[#This Row],[Predictors]],".","")))/Table1[[#This Row],[NumPredictors]],0)</f>
        <v>0</v>
      </c>
      <c r="AU20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1" s="2">
        <f>1-(Table1[[#This Row],[P_2gram]]+Table1[[#This Row],[P_order]]+Table1[[#This Row],[P_se]])</f>
        <v>0</v>
      </c>
    </row>
    <row r="2072" spans="1:48" x14ac:dyDescent="0.25">
      <c r="A2072">
        <v>19</v>
      </c>
      <c r="B2072" t="s">
        <v>645</v>
      </c>
      <c r="C2072" t="s">
        <v>942</v>
      </c>
      <c r="D2072" t="s">
        <v>1509</v>
      </c>
      <c r="E2072">
        <v>1143</v>
      </c>
      <c r="F20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72" t="s">
        <v>962</v>
      </c>
      <c r="H2072" s="3">
        <v>1</v>
      </c>
      <c r="I2072" s="1">
        <v>42878.012060185189</v>
      </c>
      <c r="J2072" t="s">
        <v>28</v>
      </c>
      <c r="K2072" s="1" t="s">
        <v>11</v>
      </c>
      <c r="L2072" t="str">
        <f>SUBSTITUTE(SUBSTITUTE(Table1[[#This Row],[PredictorSetsOrig]],"task","act"),"startend","se")</f>
        <v>2gram</v>
      </c>
      <c r="M2072" s="32" t="s">
        <v>434</v>
      </c>
      <c r="N2072" s="27">
        <v>10</v>
      </c>
      <c r="O2072" s="3">
        <f>IF(Table1[[#This Row],[Algorithm]]="None",0,IF(Table1[[#This Row],[NumPredictors]]&lt;=5,5,IF(Table1[[#This Row],[NumPredictors]]&lt;=10,10,IF(Table1[[#This Row],[NumPredictors]]&lt;=30,30,50))))</f>
        <v>10</v>
      </c>
      <c r="P2072" s="2">
        <v>0.64685314685314699</v>
      </c>
      <c r="Q2072" s="2">
        <v>0.68378063010501799</v>
      </c>
      <c r="R2072" s="3">
        <v>78.920000000000101</v>
      </c>
      <c r="S2072" s="3">
        <v>2.5599999999994898</v>
      </c>
      <c r="T2072" s="3">
        <v>2.36999999999898</v>
      </c>
      <c r="U2072" s="3">
        <v>7.0315174079384604E-2</v>
      </c>
      <c r="V2072" s="17"/>
      <c r="W2072" s="22">
        <f>IFERROR(Table1[[#This Row],[MutualInformation]]/Table1[[#This Row],[MutualInformationPotential]],0)</f>
        <v>0</v>
      </c>
      <c r="X2072" s="27">
        <v>5.3576086963911303E-3</v>
      </c>
      <c r="Y2072" s="3"/>
      <c r="Z2072" s="3">
        <f>IFERROR(Table1[[#This Row],[MutualInformationVsOutcome]]/Table1[[#This Row],[MutualInformationVsOutcomePotential]],0)</f>
        <v>0</v>
      </c>
      <c r="AA2072">
        <v>0</v>
      </c>
      <c r="AB2072">
        <v>185</v>
      </c>
      <c r="AC2072">
        <v>0</v>
      </c>
      <c r="AD2072">
        <v>101</v>
      </c>
      <c r="AE2072" s="3" t="s">
        <v>965</v>
      </c>
      <c r="AF20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2072" s="17" t="str">
        <f>RIGHT(Table1[[#This Row],[AlgorithmFunc]],LEN(Table1[[#This Row],[AlgorithmFunc]])-16)</f>
        <v>ClusterDuplicates</v>
      </c>
      <c r="AH2072" s="3">
        <f>Table1[[#This Row],['# CM TP]]+Table1[[#This Row],['# CM TN]]</f>
        <v>185</v>
      </c>
      <c r="AI2072" s="3">
        <f>Table1[[#This Row],['# CM FP]]+Table1[[#This Row],['# CM FN]]</f>
        <v>101</v>
      </c>
      <c r="AJ2072" s="3">
        <f>Table1[[#This Row],['# CM TP]]+Table1[[#This Row],['# CM FP]]</f>
        <v>0</v>
      </c>
      <c r="AK2072" s="3">
        <f>Table1[[#This Row],['# CM TN]]+Table1[[#This Row],['# CM FN]]</f>
        <v>286</v>
      </c>
      <c r="AL2072" s="3">
        <f>Table1[[#This Row],[GT_T]]+Table1[[#This Row],[GT_F]]</f>
        <v>286</v>
      </c>
      <c r="AM2072" s="3">
        <f>IFERROR((Table1[[#This Row],['# CM TP]]+Table1[[#This Row],['# CM TN]])/Table1[[#This Row],[GT_TOT]], 0)</f>
        <v>0.64685314685314688</v>
      </c>
      <c r="AN2072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2" s="3">
        <f>(Table1[[#This Row],[OBS_ACC]]-Table1[[#This Row],[EXP_ACC]])/(1-Table1[[#This Row],[EXP_ACC]])</f>
        <v>0.45405405405405413</v>
      </c>
      <c r="AP2072" s="3">
        <f>Table1[[#This Row],['# CM TP]]+Table1[[#This Row],['# CM FN]]</f>
        <v>101</v>
      </c>
      <c r="AQ2072" s="3">
        <f>Table1[[#This Row],['# CM TN]]+Table1[[#This Row],['# CM FP]]</f>
        <v>185</v>
      </c>
      <c r="AR2072" s="2">
        <f>IFERROR(Table1[[#This Row],[NUM_T]]/(Table1[[#This Row],[NUM_T]]+Table1[[#This Row],[NUM_F]]),0)</f>
        <v>0.35314685314685312</v>
      </c>
      <c r="AS2072" s="2">
        <f>IFERROR(((LEN(Table1[[#This Row],[Predictors]])-LEN(SUBSTITUTE(Table1[[#This Row],[Predictors]],"_","")))/Table1[[#This Row],[NumPredictors]])-Table1[[#This Row],[P_se]],0)</f>
        <v>1</v>
      </c>
      <c r="AT2072" s="2">
        <f>IFERROR((LEN(Table1[[#This Row],[Predictors]])-LEN(SUBSTITUTE(Table1[[#This Row],[Predictors]],".","")))/Table1[[#This Row],[NumPredictors]],0)</f>
        <v>0</v>
      </c>
      <c r="AU20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2" s="2">
        <f>1-(Table1[[#This Row],[P_2gram]]+Table1[[#This Row],[P_order]]+Table1[[#This Row],[P_se]])</f>
        <v>0</v>
      </c>
    </row>
    <row r="2073" spans="1:48" x14ac:dyDescent="0.25">
      <c r="A2073">
        <v>47</v>
      </c>
      <c r="B2073" t="s">
        <v>645</v>
      </c>
      <c r="C2073" t="s">
        <v>942</v>
      </c>
      <c r="D2073" t="s">
        <v>1509</v>
      </c>
      <c r="E2073">
        <v>1143</v>
      </c>
      <c r="F20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73" t="s">
        <v>962</v>
      </c>
      <c r="H2073" s="3">
        <v>1</v>
      </c>
      <c r="I2073" s="1">
        <v>42878.484768518516</v>
      </c>
      <c r="J2073" t="s">
        <v>28</v>
      </c>
      <c r="K2073" s="1" t="s">
        <v>11</v>
      </c>
      <c r="L2073" t="str">
        <f>SUBSTITUTE(SUBSTITUTE(Table1[[#This Row],[PredictorSetsOrig]],"task","act"),"startend","se")</f>
        <v>2gram</v>
      </c>
      <c r="M2073" s="33" t="s">
        <v>434</v>
      </c>
      <c r="N2073" s="3">
        <v>30</v>
      </c>
      <c r="O2073" s="3">
        <f>IF(Table1[[#This Row],[Algorithm]]="None",0,IF(Table1[[#This Row],[NumPredictors]]&lt;=5,5,IF(Table1[[#This Row],[NumPredictors]]&lt;=10,10,IF(Table1[[#This Row],[NumPredictors]]&lt;=30,30,50))))</f>
        <v>30</v>
      </c>
      <c r="P2073" s="2">
        <v>0.64685314685314699</v>
      </c>
      <c r="Q2073" s="2">
        <v>0.68378063010501799</v>
      </c>
      <c r="R2073" s="3">
        <v>135</v>
      </c>
      <c r="S2073" s="3">
        <v>2.5</v>
      </c>
      <c r="T2073" s="3">
        <v>2.45999999999913</v>
      </c>
      <c r="U2073" s="3">
        <v>0.21071317475746901</v>
      </c>
      <c r="V2073" s="18"/>
      <c r="W2073" s="23">
        <f>IFERROR(Table1[[#This Row],[MutualInformation]]/Table1[[#This Row],[MutualInformationPotential]],0)</f>
        <v>0</v>
      </c>
      <c r="X2073" s="3">
        <v>1.48109103441554E-2</v>
      </c>
      <c r="Y2073" s="3"/>
      <c r="Z2073" s="3">
        <f>IFERROR(Table1[[#This Row],[MutualInformationVsOutcome]]/Table1[[#This Row],[MutualInformationVsOutcomePotential]],0)</f>
        <v>0</v>
      </c>
      <c r="AA2073">
        <v>0</v>
      </c>
      <c r="AB2073">
        <v>185</v>
      </c>
      <c r="AC2073">
        <v>0</v>
      </c>
      <c r="AD2073">
        <v>101</v>
      </c>
      <c r="AE2073" s="3" t="s">
        <v>968</v>
      </c>
      <c r="AF20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ClusterD</v>
      </c>
      <c r="AG2073" s="18" t="str">
        <f>RIGHT(Table1[[#This Row],[AlgorithmFunc]],LEN(Table1[[#This Row],[AlgorithmFunc]])-16)</f>
        <v>ClusterDuplicates</v>
      </c>
      <c r="AH2073" s="3">
        <f>Table1[[#This Row],['# CM TP]]+Table1[[#This Row],['# CM TN]]</f>
        <v>185</v>
      </c>
      <c r="AI2073" s="3">
        <f>Table1[[#This Row],['# CM FP]]+Table1[[#This Row],['# CM FN]]</f>
        <v>101</v>
      </c>
      <c r="AJ2073" s="3">
        <f>Table1[[#This Row],['# CM TP]]+Table1[[#This Row],['# CM FP]]</f>
        <v>0</v>
      </c>
      <c r="AK2073" s="3">
        <f>Table1[[#This Row],['# CM TN]]+Table1[[#This Row],['# CM FN]]</f>
        <v>286</v>
      </c>
      <c r="AL2073" s="3">
        <f>Table1[[#This Row],[GT_T]]+Table1[[#This Row],[GT_F]]</f>
        <v>286</v>
      </c>
      <c r="AM2073" s="3">
        <f>IFERROR((Table1[[#This Row],['# CM TP]]+Table1[[#This Row],['# CM TN]])/Table1[[#This Row],[GT_TOT]], 0)</f>
        <v>0.64685314685314688</v>
      </c>
      <c r="AN2073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3" s="3">
        <f>(Table1[[#This Row],[OBS_ACC]]-Table1[[#This Row],[EXP_ACC]])/(1-Table1[[#This Row],[EXP_ACC]])</f>
        <v>0.45405405405405413</v>
      </c>
      <c r="AP2073" s="3">
        <f>Table1[[#This Row],['# CM TP]]+Table1[[#This Row],['# CM FN]]</f>
        <v>101</v>
      </c>
      <c r="AQ2073" s="3">
        <f>Table1[[#This Row],['# CM TN]]+Table1[[#This Row],['# CM FP]]</f>
        <v>185</v>
      </c>
      <c r="AR2073" s="2">
        <f>IFERROR(Table1[[#This Row],[NUM_T]]/(Table1[[#This Row],[NUM_T]]+Table1[[#This Row],[NUM_F]]),0)</f>
        <v>0.35314685314685312</v>
      </c>
      <c r="AS2073" s="2">
        <f>IFERROR(((LEN(Table1[[#This Row],[Predictors]])-LEN(SUBSTITUTE(Table1[[#This Row],[Predictors]],"_","")))/Table1[[#This Row],[NumPredictors]])-Table1[[#This Row],[P_se]],0)</f>
        <v>1</v>
      </c>
      <c r="AT2073" s="2">
        <f>IFERROR((LEN(Table1[[#This Row],[Predictors]])-LEN(SUBSTITUTE(Table1[[#This Row],[Predictors]],".","")))/Table1[[#This Row],[NumPredictors]],0)</f>
        <v>0</v>
      </c>
      <c r="AU20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3" s="2">
        <f>1-(Table1[[#This Row],[P_2gram]]+Table1[[#This Row],[P_order]]+Table1[[#This Row],[P_se]])</f>
        <v>0</v>
      </c>
    </row>
    <row r="2074" spans="1:48" x14ac:dyDescent="0.25">
      <c r="A2074">
        <v>3</v>
      </c>
      <c r="B2074" t="s">
        <v>645</v>
      </c>
      <c r="C2074" t="s">
        <v>942</v>
      </c>
      <c r="D2074" t="s">
        <v>1509</v>
      </c>
      <c r="E2074">
        <v>1143</v>
      </c>
      <c r="F20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74" t="s">
        <v>1070</v>
      </c>
      <c r="H2074" s="3">
        <v>1</v>
      </c>
      <c r="I2074" s="1">
        <v>43118.990972222222</v>
      </c>
      <c r="J2074" t="s">
        <v>982</v>
      </c>
      <c r="K2074" t="s">
        <v>11</v>
      </c>
      <c r="L2074" t="str">
        <f>SUBSTITUTE(SUBSTITUTE(Table1[[#This Row],[PredictorSetsOrig]],"task","act"),"startend","se")</f>
        <v>act,se,2gram</v>
      </c>
      <c r="M2074" s="15" t="s">
        <v>16</v>
      </c>
      <c r="N2074" s="3">
        <v>10</v>
      </c>
      <c r="O2074" s="3">
        <f>IF(Table1[[#This Row],[Algorithm]]="None",0,IF(Table1[[#This Row],[NumPredictors]]&lt;=5,5,IF(Table1[[#This Row],[NumPredictors]]&lt;=10,10,IF(Table1[[#This Row],[NumPredictors]]&lt;=30,30,50))))</f>
        <v>10</v>
      </c>
      <c r="P2074" s="2">
        <v>0.64685314685314699</v>
      </c>
      <c r="Q2074" s="2">
        <v>0.68378063010501799</v>
      </c>
      <c r="R2074" s="3">
        <v>5.8599999999999604</v>
      </c>
      <c r="S2074" s="3">
        <v>1.44999999999999</v>
      </c>
      <c r="T2074" s="3">
        <v>3.1399999999999899</v>
      </c>
      <c r="U2074" s="3">
        <v>9.7206804401906793E-2</v>
      </c>
      <c r="V2074" s="18"/>
      <c r="W2074" s="23">
        <f>IFERROR(Table1[[#This Row],[MutualInformation]]/Table1[[#This Row],[MutualInformationPotential]],0)</f>
        <v>0</v>
      </c>
      <c r="X2074" s="3">
        <v>7.3735158044376803E-3</v>
      </c>
      <c r="Y2074" s="3"/>
      <c r="Z2074" s="3">
        <f>IFERROR(Table1[[#This Row],[MutualInformationVsOutcome]]/Table1[[#This Row],[MutualInformationVsOutcomePotential]],0)</f>
        <v>0</v>
      </c>
      <c r="AA2074">
        <v>0</v>
      </c>
      <c r="AB2074">
        <v>185</v>
      </c>
      <c r="AC2074">
        <v>0</v>
      </c>
      <c r="AD2074">
        <v>101</v>
      </c>
      <c r="AE2074" s="3" t="s">
        <v>1245</v>
      </c>
      <c r="AF20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74" s="18" t="str">
        <f>RIGHT(Table1[[#This Row],[AlgorithmFunc]],LEN(Table1[[#This Row],[AlgorithmFunc]])-16)</f>
        <v>Fisher</v>
      </c>
      <c r="AH2074" s="3">
        <f>Table1[[#This Row],['# CM TP]]+Table1[[#This Row],['# CM TN]]</f>
        <v>185</v>
      </c>
      <c r="AI2074" s="3">
        <f>Table1[[#This Row],['# CM FP]]+Table1[[#This Row],['# CM FN]]</f>
        <v>101</v>
      </c>
      <c r="AJ2074" s="3">
        <f>Table1[[#This Row],['# CM TP]]+Table1[[#This Row],['# CM FP]]</f>
        <v>0</v>
      </c>
      <c r="AK2074" s="3">
        <f>Table1[[#This Row],['# CM TN]]+Table1[[#This Row],['# CM FN]]</f>
        <v>286</v>
      </c>
      <c r="AL2074" s="3">
        <f>Table1[[#This Row],[GT_T]]+Table1[[#This Row],[GT_F]]</f>
        <v>286</v>
      </c>
      <c r="AM2074" s="3">
        <f>IFERROR((Table1[[#This Row],['# CM TP]]+Table1[[#This Row],['# CM TN]])/Table1[[#This Row],[GT_TOT]], 0)</f>
        <v>0.64685314685314688</v>
      </c>
      <c r="AN2074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4" s="3">
        <f>(Table1[[#This Row],[OBS_ACC]]-Table1[[#This Row],[EXP_ACC]])/(1-Table1[[#This Row],[EXP_ACC]])</f>
        <v>0.45405405405405413</v>
      </c>
      <c r="AP2074" s="3">
        <f>Table1[[#This Row],['# CM TP]]+Table1[[#This Row],['# CM FN]]</f>
        <v>101</v>
      </c>
      <c r="AQ2074" s="3">
        <f>Table1[[#This Row],['# CM TN]]+Table1[[#This Row],['# CM FP]]</f>
        <v>185</v>
      </c>
      <c r="AR2074" s="2">
        <f>IFERROR(Table1[[#This Row],[NUM_T]]/(Table1[[#This Row],[NUM_T]]+Table1[[#This Row],[NUM_F]]),0)</f>
        <v>0.35314685314685312</v>
      </c>
      <c r="AS2074" s="2">
        <f>IFERROR(((LEN(Table1[[#This Row],[Predictors]])-LEN(SUBSTITUTE(Table1[[#This Row],[Predictors]],"_","")))/Table1[[#This Row],[NumPredictors]])-Table1[[#This Row],[P_se]],0)</f>
        <v>0.7</v>
      </c>
      <c r="AT2074" s="2">
        <f>IFERROR((LEN(Table1[[#This Row],[Predictors]])-LEN(SUBSTITUTE(Table1[[#This Row],[Predictors]],".","")))/Table1[[#This Row],[NumPredictors]],0)</f>
        <v>0</v>
      </c>
      <c r="AU20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4" s="2">
        <f>1-(Table1[[#This Row],[P_2gram]]+Table1[[#This Row],[P_order]]+Table1[[#This Row],[P_se]])</f>
        <v>0.30000000000000004</v>
      </c>
    </row>
    <row r="2075" spans="1:48" x14ac:dyDescent="0.25">
      <c r="A2075">
        <v>6</v>
      </c>
      <c r="B2075" t="s">
        <v>645</v>
      </c>
      <c r="C2075" t="s">
        <v>942</v>
      </c>
      <c r="D2075" t="s">
        <v>1509</v>
      </c>
      <c r="E2075">
        <v>1143</v>
      </c>
      <c r="F20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75" t="s">
        <v>1070</v>
      </c>
      <c r="H2075" s="3">
        <v>1</v>
      </c>
      <c r="I2075" s="1">
        <v>43119.019016203703</v>
      </c>
      <c r="J2075" t="s">
        <v>982</v>
      </c>
      <c r="K2075" t="s">
        <v>11</v>
      </c>
      <c r="L2075" t="str">
        <f>SUBSTITUTE(SUBSTITUTE(Table1[[#This Row],[PredictorSetsOrig]],"task","act"),"startend","se")</f>
        <v>act,2gram</v>
      </c>
      <c r="M2075" s="14" t="s">
        <v>22</v>
      </c>
      <c r="N2075" s="3">
        <v>10</v>
      </c>
      <c r="O2075" s="3">
        <f>IF(Table1[[#This Row],[Algorithm]]="None",0,IF(Table1[[#This Row],[NumPredictors]]&lt;=5,5,IF(Table1[[#This Row],[NumPredictors]]&lt;=10,10,IF(Table1[[#This Row],[NumPredictors]]&lt;=30,30,50))))</f>
        <v>10</v>
      </c>
      <c r="P2075" s="2">
        <v>0.64685314685314699</v>
      </c>
      <c r="Q2075" s="2">
        <v>0.68378063010501799</v>
      </c>
      <c r="R2075" s="3">
        <v>5.5300000000002001</v>
      </c>
      <c r="S2075" s="3">
        <v>1.63000000000011</v>
      </c>
      <c r="T2075" s="3">
        <v>3.4000000000000901</v>
      </c>
      <c r="U2075" s="3">
        <v>8.43542886501156E-2</v>
      </c>
      <c r="V2075" s="17"/>
      <c r="W2075" s="22">
        <f>IFERROR(Table1[[#This Row],[MutualInformation]]/Table1[[#This Row],[MutualInformationPotential]],0)</f>
        <v>0</v>
      </c>
      <c r="X2075" s="3">
        <v>7.0285987416509599E-3</v>
      </c>
      <c r="Y2075" s="3"/>
      <c r="Z2075" s="3">
        <f>IFERROR(Table1[[#This Row],[MutualInformationVsOutcome]]/Table1[[#This Row],[MutualInformationVsOutcomePotential]],0)</f>
        <v>0</v>
      </c>
      <c r="AA2075">
        <v>0</v>
      </c>
      <c r="AB2075">
        <v>185</v>
      </c>
      <c r="AC2075">
        <v>0</v>
      </c>
      <c r="AD2075">
        <v>101</v>
      </c>
      <c r="AE2075" s="3" t="s">
        <v>1248</v>
      </c>
      <c r="AF20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75" s="17" t="str">
        <f>RIGHT(Table1[[#This Row],[AlgorithmFunc]],LEN(Table1[[#This Row],[AlgorithmFunc]])-16)</f>
        <v>Fisher</v>
      </c>
      <c r="AH2075" s="3">
        <f>Table1[[#This Row],['# CM TP]]+Table1[[#This Row],['# CM TN]]</f>
        <v>185</v>
      </c>
      <c r="AI2075" s="3">
        <f>Table1[[#This Row],['# CM FP]]+Table1[[#This Row],['# CM FN]]</f>
        <v>101</v>
      </c>
      <c r="AJ2075" s="3">
        <f>Table1[[#This Row],['# CM TP]]+Table1[[#This Row],['# CM FP]]</f>
        <v>0</v>
      </c>
      <c r="AK2075" s="3">
        <f>Table1[[#This Row],['# CM TN]]+Table1[[#This Row],['# CM FN]]</f>
        <v>286</v>
      </c>
      <c r="AL2075" s="3">
        <f>Table1[[#This Row],[GT_T]]+Table1[[#This Row],[GT_F]]</f>
        <v>286</v>
      </c>
      <c r="AM2075" s="3">
        <f>IFERROR((Table1[[#This Row],['# CM TP]]+Table1[[#This Row],['# CM TN]])/Table1[[#This Row],[GT_TOT]], 0)</f>
        <v>0.64685314685314688</v>
      </c>
      <c r="AN2075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5" s="3">
        <f>(Table1[[#This Row],[OBS_ACC]]-Table1[[#This Row],[EXP_ACC]])/(1-Table1[[#This Row],[EXP_ACC]])</f>
        <v>0.45405405405405413</v>
      </c>
      <c r="AP2075" s="3">
        <f>Table1[[#This Row],['# CM TP]]+Table1[[#This Row],['# CM FN]]</f>
        <v>101</v>
      </c>
      <c r="AQ2075" s="3">
        <f>Table1[[#This Row],['# CM TN]]+Table1[[#This Row],['# CM FP]]</f>
        <v>185</v>
      </c>
      <c r="AR2075" s="2">
        <f>IFERROR(Table1[[#This Row],[NUM_T]]/(Table1[[#This Row],[NUM_T]]+Table1[[#This Row],[NUM_F]]),0)</f>
        <v>0.35314685314685312</v>
      </c>
      <c r="AS2075" s="2">
        <f>IFERROR(((LEN(Table1[[#This Row],[Predictors]])-LEN(SUBSTITUTE(Table1[[#This Row],[Predictors]],"_","")))/Table1[[#This Row],[NumPredictors]])-Table1[[#This Row],[P_se]],0)</f>
        <v>0.7</v>
      </c>
      <c r="AT2075" s="2">
        <f>IFERROR((LEN(Table1[[#This Row],[Predictors]])-LEN(SUBSTITUTE(Table1[[#This Row],[Predictors]],".","")))/Table1[[#This Row],[NumPredictors]],0)</f>
        <v>0</v>
      </c>
      <c r="AU20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5" s="2">
        <f>1-(Table1[[#This Row],[P_2gram]]+Table1[[#This Row],[P_order]]+Table1[[#This Row],[P_se]])</f>
        <v>0.30000000000000004</v>
      </c>
    </row>
    <row r="2076" spans="1:48" x14ac:dyDescent="0.25">
      <c r="A2076">
        <v>7</v>
      </c>
      <c r="B2076" t="s">
        <v>645</v>
      </c>
      <c r="C2076" t="s">
        <v>942</v>
      </c>
      <c r="D2076" t="s">
        <v>1509</v>
      </c>
      <c r="E2076">
        <v>1143</v>
      </c>
      <c r="F20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76" t="s">
        <v>1070</v>
      </c>
      <c r="H2076" s="3">
        <v>1</v>
      </c>
      <c r="I2076" s="1">
        <v>43119.019166666665</v>
      </c>
      <c r="J2076" t="s">
        <v>982</v>
      </c>
      <c r="K2076" t="s">
        <v>11</v>
      </c>
      <c r="L2076" t="str">
        <f>SUBSTITUTE(SUBSTITUTE(Table1[[#This Row],[PredictorSetsOrig]],"task","act"),"startend","se")</f>
        <v>act,2gram,order</v>
      </c>
      <c r="M2076" s="14" t="s">
        <v>24</v>
      </c>
      <c r="N2076" s="3">
        <v>10</v>
      </c>
      <c r="O2076" s="3">
        <f>IF(Table1[[#This Row],[Algorithm]]="None",0,IF(Table1[[#This Row],[NumPredictors]]&lt;=5,5,IF(Table1[[#This Row],[NumPredictors]]&lt;=10,10,IF(Table1[[#This Row],[NumPredictors]]&lt;=30,30,50))))</f>
        <v>10</v>
      </c>
      <c r="P2076" s="2">
        <v>0.64685314685314699</v>
      </c>
      <c r="Q2076" s="2">
        <v>0.68378063010501799</v>
      </c>
      <c r="R2076" s="3">
        <v>135.18</v>
      </c>
      <c r="S2076" s="3">
        <v>1.63999999999987</v>
      </c>
      <c r="T2076" s="3">
        <v>933.65</v>
      </c>
      <c r="U2076" s="3">
        <v>0.219263089345343</v>
      </c>
      <c r="V2076" s="17"/>
      <c r="W2076" s="22">
        <f>IFERROR(Table1[[#This Row],[MutualInformation]]/Table1[[#This Row],[MutualInformationPotential]],0)</f>
        <v>0</v>
      </c>
      <c r="X2076" s="3">
        <v>1.17870311128856E-2</v>
      </c>
      <c r="Y2076" s="3"/>
      <c r="Z2076" s="3">
        <f>IFERROR(Table1[[#This Row],[MutualInformationVsOutcome]]/Table1[[#This Row],[MutualInformationVsOutcomePotential]],0)</f>
        <v>0</v>
      </c>
      <c r="AA2076">
        <v>0</v>
      </c>
      <c r="AB2076">
        <v>185</v>
      </c>
      <c r="AC2076">
        <v>0</v>
      </c>
      <c r="AD2076">
        <v>101</v>
      </c>
      <c r="AE2076" s="3" t="s">
        <v>1249</v>
      </c>
      <c r="AF20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76" s="17" t="str">
        <f>RIGHT(Table1[[#This Row],[AlgorithmFunc]],LEN(Table1[[#This Row],[AlgorithmFunc]])-16)</f>
        <v>Fisher</v>
      </c>
      <c r="AH2076" s="3">
        <f>Table1[[#This Row],['# CM TP]]+Table1[[#This Row],['# CM TN]]</f>
        <v>185</v>
      </c>
      <c r="AI2076" s="3">
        <f>Table1[[#This Row],['# CM FP]]+Table1[[#This Row],['# CM FN]]</f>
        <v>101</v>
      </c>
      <c r="AJ2076" s="3">
        <f>Table1[[#This Row],['# CM TP]]+Table1[[#This Row],['# CM FP]]</f>
        <v>0</v>
      </c>
      <c r="AK2076" s="3">
        <f>Table1[[#This Row],['# CM TN]]+Table1[[#This Row],['# CM FN]]</f>
        <v>286</v>
      </c>
      <c r="AL2076" s="3">
        <f>Table1[[#This Row],[GT_T]]+Table1[[#This Row],[GT_F]]</f>
        <v>286</v>
      </c>
      <c r="AM2076" s="3">
        <f>IFERROR((Table1[[#This Row],['# CM TP]]+Table1[[#This Row],['# CM TN]])/Table1[[#This Row],[GT_TOT]], 0)</f>
        <v>0.64685314685314688</v>
      </c>
      <c r="AN2076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6" s="3">
        <f>(Table1[[#This Row],[OBS_ACC]]-Table1[[#This Row],[EXP_ACC]])/(1-Table1[[#This Row],[EXP_ACC]])</f>
        <v>0.45405405405405413</v>
      </c>
      <c r="AP2076" s="3">
        <f>Table1[[#This Row],['# CM TP]]+Table1[[#This Row],['# CM FN]]</f>
        <v>101</v>
      </c>
      <c r="AQ2076" s="3">
        <f>Table1[[#This Row],['# CM TN]]+Table1[[#This Row],['# CM FP]]</f>
        <v>185</v>
      </c>
      <c r="AR2076" s="2">
        <f>IFERROR(Table1[[#This Row],[NUM_T]]/(Table1[[#This Row],[NUM_T]]+Table1[[#This Row],[NUM_F]]),0)</f>
        <v>0.35314685314685312</v>
      </c>
      <c r="AS2076" s="2">
        <f>IFERROR(((LEN(Table1[[#This Row],[Predictors]])-LEN(SUBSTITUTE(Table1[[#This Row],[Predictors]],"_","")))/Table1[[#This Row],[NumPredictors]])-Table1[[#This Row],[P_se]],0)</f>
        <v>0</v>
      </c>
      <c r="AT2076" s="2">
        <f>IFERROR((LEN(Table1[[#This Row],[Predictors]])-LEN(SUBSTITUTE(Table1[[#This Row],[Predictors]],".","")))/Table1[[#This Row],[NumPredictors]],0)</f>
        <v>1</v>
      </c>
      <c r="AU20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6" s="2">
        <f>1-(Table1[[#This Row],[P_2gram]]+Table1[[#This Row],[P_order]]+Table1[[#This Row],[P_se]])</f>
        <v>0</v>
      </c>
    </row>
    <row r="2077" spans="1:48" x14ac:dyDescent="0.25">
      <c r="A2077" s="26">
        <v>8</v>
      </c>
      <c r="B2077" s="26" t="s">
        <v>645</v>
      </c>
      <c r="C2077" s="26" t="s">
        <v>942</v>
      </c>
      <c r="D2077" t="s">
        <v>1509</v>
      </c>
      <c r="E2077" s="26">
        <v>1143</v>
      </c>
      <c r="F20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77" s="26" t="s">
        <v>1070</v>
      </c>
      <c r="H2077" s="27">
        <v>1</v>
      </c>
      <c r="I2077" s="28">
        <v>43119.031608796293</v>
      </c>
      <c r="J2077" s="26" t="s">
        <v>982</v>
      </c>
      <c r="K2077" s="26" t="s">
        <v>11</v>
      </c>
      <c r="L2077" t="str">
        <f>SUBSTITUTE(SUBSTITUTE(Table1[[#This Row],[PredictorSetsOrig]],"task","act"),"startend","se")</f>
        <v>act,order</v>
      </c>
      <c r="M2077" s="14" t="s">
        <v>26</v>
      </c>
      <c r="N2077" s="27">
        <v>10</v>
      </c>
      <c r="O2077" s="27">
        <f>IF(Table1[[#This Row],[Algorithm]]="None",0,IF(Table1[[#This Row],[NumPredictors]]&lt;=5,5,IF(Table1[[#This Row],[NumPredictors]]&lt;=10,10,IF(Table1[[#This Row],[NumPredictors]]&lt;=30,30,50))))</f>
        <v>10</v>
      </c>
      <c r="P2077" s="29">
        <v>0.64685314685314699</v>
      </c>
      <c r="Q2077" s="29">
        <v>0.68378063010501799</v>
      </c>
      <c r="R2077" s="27">
        <v>120</v>
      </c>
      <c r="S2077" s="27">
        <v>1.73000000000002</v>
      </c>
      <c r="T2077" s="27">
        <v>831.45</v>
      </c>
      <c r="U2077" s="27">
        <v>0.449507775357878</v>
      </c>
      <c r="V2077" s="17"/>
      <c r="W2077" s="22">
        <f>IFERROR(Table1[[#This Row],[MutualInformation]]/Table1[[#This Row],[MutualInformationPotential]],0)</f>
        <v>0</v>
      </c>
      <c r="X2077" s="27">
        <v>1.22861625093318E-2</v>
      </c>
      <c r="Y2077" s="3"/>
      <c r="Z2077" s="27">
        <f>IFERROR(Table1[[#This Row],[MutualInformationVsOutcome]]/Table1[[#This Row],[MutualInformationVsOutcomePotential]],0)</f>
        <v>0</v>
      </c>
      <c r="AA2077" s="26">
        <v>0</v>
      </c>
      <c r="AB2077" s="26">
        <v>185</v>
      </c>
      <c r="AC2077" s="26">
        <v>0</v>
      </c>
      <c r="AD2077" s="26">
        <v>101</v>
      </c>
      <c r="AE2077" s="27" t="s">
        <v>1250</v>
      </c>
      <c r="AF20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77" s="17" t="str">
        <f>RIGHT(Table1[[#This Row],[AlgorithmFunc]],LEN(Table1[[#This Row],[AlgorithmFunc]])-16)</f>
        <v>Fisher</v>
      </c>
      <c r="AH2077" s="27">
        <f>Table1[[#This Row],['# CM TP]]+Table1[[#This Row],['# CM TN]]</f>
        <v>185</v>
      </c>
      <c r="AI2077" s="27">
        <f>Table1[[#This Row],['# CM FP]]+Table1[[#This Row],['# CM FN]]</f>
        <v>101</v>
      </c>
      <c r="AJ2077" s="27">
        <f>Table1[[#This Row],['# CM TP]]+Table1[[#This Row],['# CM FP]]</f>
        <v>0</v>
      </c>
      <c r="AK2077" s="27">
        <f>Table1[[#This Row],['# CM TN]]+Table1[[#This Row],['# CM FN]]</f>
        <v>286</v>
      </c>
      <c r="AL2077" s="27">
        <f>Table1[[#This Row],[GT_T]]+Table1[[#This Row],[GT_F]]</f>
        <v>286</v>
      </c>
      <c r="AM2077" s="27">
        <f>IFERROR((Table1[[#This Row],['# CM TP]]+Table1[[#This Row],['# CM TN]])/Table1[[#This Row],[GT_TOT]], 0)</f>
        <v>0.64685314685314688</v>
      </c>
      <c r="AN2077" s="27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7" s="27">
        <f>(Table1[[#This Row],[OBS_ACC]]-Table1[[#This Row],[EXP_ACC]])/(1-Table1[[#This Row],[EXP_ACC]])</f>
        <v>0.45405405405405413</v>
      </c>
      <c r="AP2077" s="27">
        <f>Table1[[#This Row],['# CM TP]]+Table1[[#This Row],['# CM FN]]</f>
        <v>101</v>
      </c>
      <c r="AQ2077" s="27">
        <f>Table1[[#This Row],['# CM TN]]+Table1[[#This Row],['# CM FP]]</f>
        <v>185</v>
      </c>
      <c r="AR2077" s="29">
        <f>IFERROR(Table1[[#This Row],[NUM_T]]/(Table1[[#This Row],[NUM_T]]+Table1[[#This Row],[NUM_F]]),0)</f>
        <v>0.35314685314685312</v>
      </c>
      <c r="AS2077" s="29">
        <f>IFERROR(((LEN(Table1[[#This Row],[Predictors]])-LEN(SUBSTITUTE(Table1[[#This Row],[Predictors]],"_","")))/Table1[[#This Row],[NumPredictors]])-Table1[[#This Row],[P_se]],0)</f>
        <v>0</v>
      </c>
      <c r="AT2077" s="29">
        <f>IFERROR((LEN(Table1[[#This Row],[Predictors]])-LEN(SUBSTITUTE(Table1[[#This Row],[Predictors]],".","")))/Table1[[#This Row],[NumPredictors]],0)</f>
        <v>1</v>
      </c>
      <c r="AU207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7" s="29">
        <f>1-(Table1[[#This Row],[P_2gram]]+Table1[[#This Row],[P_order]]+Table1[[#This Row],[P_se]])</f>
        <v>0</v>
      </c>
    </row>
    <row r="2078" spans="1:48" x14ac:dyDescent="0.25">
      <c r="A2078">
        <v>9</v>
      </c>
      <c r="B2078" t="s">
        <v>645</v>
      </c>
      <c r="C2078" t="s">
        <v>942</v>
      </c>
      <c r="D2078" t="s">
        <v>1509</v>
      </c>
      <c r="E2078">
        <v>1143</v>
      </c>
      <c r="F20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78" t="s">
        <v>1070</v>
      </c>
      <c r="H2078" s="3">
        <v>1</v>
      </c>
      <c r="I2078" s="1">
        <v>43119.042708333334</v>
      </c>
      <c r="J2078" t="s">
        <v>982</v>
      </c>
      <c r="K2078" t="s">
        <v>11</v>
      </c>
      <c r="L2078" t="str">
        <f>SUBSTITUTE(SUBSTITUTE(Table1[[#This Row],[PredictorSetsOrig]],"task","act"),"startend","se")</f>
        <v>2gram</v>
      </c>
      <c r="M2078" s="15" t="s">
        <v>434</v>
      </c>
      <c r="N2078" s="3">
        <v>10</v>
      </c>
      <c r="O2078" s="3">
        <f>IF(Table1[[#This Row],[Algorithm]]="None",0,IF(Table1[[#This Row],[NumPredictors]]&lt;=5,5,IF(Table1[[#This Row],[NumPredictors]]&lt;=10,10,IF(Table1[[#This Row],[NumPredictors]]&lt;=30,30,50))))</f>
        <v>10</v>
      </c>
      <c r="P2078" s="2">
        <v>0.64685314685314699</v>
      </c>
      <c r="Q2078" s="2">
        <v>0.68378063010501799</v>
      </c>
      <c r="R2078" s="3">
        <v>4.7600000000002201</v>
      </c>
      <c r="S2078" s="3">
        <v>1.44000000000051</v>
      </c>
      <c r="T2078" s="3">
        <v>2.6299999999992001</v>
      </c>
      <c r="U2078" s="3">
        <v>6.3287120328276103E-2</v>
      </c>
      <c r="V2078" s="17"/>
      <c r="W2078" s="23">
        <f>IFERROR(Table1[[#This Row],[MutualInformation]]/Table1[[#This Row],[MutualInformationPotential]],0)</f>
        <v>0</v>
      </c>
      <c r="X2078" s="3">
        <v>3.11523880237807E-3</v>
      </c>
      <c r="Y2078" s="3"/>
      <c r="Z2078" s="3">
        <f>IFERROR(Table1[[#This Row],[MutualInformationVsOutcome]]/Table1[[#This Row],[MutualInformationVsOutcomePotential]],0)</f>
        <v>0</v>
      </c>
      <c r="AA2078">
        <v>0</v>
      </c>
      <c r="AB2078">
        <v>185</v>
      </c>
      <c r="AC2078">
        <v>0</v>
      </c>
      <c r="AD2078">
        <v>101</v>
      </c>
      <c r="AE2078" s="3" t="s">
        <v>1251</v>
      </c>
      <c r="AF20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78" s="18" t="str">
        <f>RIGHT(Table1[[#This Row],[AlgorithmFunc]],LEN(Table1[[#This Row],[AlgorithmFunc]])-16)</f>
        <v>Fisher</v>
      </c>
      <c r="AH2078" s="3">
        <f>Table1[[#This Row],['# CM TP]]+Table1[[#This Row],['# CM TN]]</f>
        <v>185</v>
      </c>
      <c r="AI2078" s="3">
        <f>Table1[[#This Row],['# CM FP]]+Table1[[#This Row],['# CM FN]]</f>
        <v>101</v>
      </c>
      <c r="AJ2078" s="3">
        <f>Table1[[#This Row],['# CM TP]]+Table1[[#This Row],['# CM FP]]</f>
        <v>0</v>
      </c>
      <c r="AK2078" s="3">
        <f>Table1[[#This Row],['# CM TN]]+Table1[[#This Row],['# CM FN]]</f>
        <v>286</v>
      </c>
      <c r="AL2078" s="3">
        <f>Table1[[#This Row],[GT_T]]+Table1[[#This Row],[GT_F]]</f>
        <v>286</v>
      </c>
      <c r="AM2078" s="3">
        <f>IFERROR((Table1[[#This Row],['# CM TP]]+Table1[[#This Row],['# CM TN]])/Table1[[#This Row],[GT_TOT]], 0)</f>
        <v>0.64685314685314688</v>
      </c>
      <c r="AN2078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8" s="3">
        <f>(Table1[[#This Row],[OBS_ACC]]-Table1[[#This Row],[EXP_ACC]])/(1-Table1[[#This Row],[EXP_ACC]])</f>
        <v>0.45405405405405413</v>
      </c>
      <c r="AP2078" s="3">
        <f>Table1[[#This Row],['# CM TP]]+Table1[[#This Row],['# CM FN]]</f>
        <v>101</v>
      </c>
      <c r="AQ2078" s="3">
        <f>Table1[[#This Row],['# CM TN]]+Table1[[#This Row],['# CM FP]]</f>
        <v>185</v>
      </c>
      <c r="AR2078" s="2">
        <f>IFERROR(Table1[[#This Row],[NUM_T]]/(Table1[[#This Row],[NUM_T]]+Table1[[#This Row],[NUM_F]]),0)</f>
        <v>0.35314685314685312</v>
      </c>
      <c r="AS2078" s="2">
        <f>IFERROR(((LEN(Table1[[#This Row],[Predictors]])-LEN(SUBSTITUTE(Table1[[#This Row],[Predictors]],"_","")))/Table1[[#This Row],[NumPredictors]])-Table1[[#This Row],[P_se]],0)</f>
        <v>1</v>
      </c>
      <c r="AT2078" s="2">
        <f>IFERROR((LEN(Table1[[#This Row],[Predictors]])-LEN(SUBSTITUTE(Table1[[#This Row],[Predictors]],".","")))/Table1[[#This Row],[NumPredictors]],0)</f>
        <v>0</v>
      </c>
      <c r="AU20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8" s="2">
        <f>1-(Table1[[#This Row],[P_2gram]]+Table1[[#This Row],[P_order]]+Table1[[#This Row],[P_se]])</f>
        <v>0</v>
      </c>
    </row>
    <row r="2079" spans="1:48" x14ac:dyDescent="0.25">
      <c r="A2079">
        <v>10</v>
      </c>
      <c r="B2079" t="s">
        <v>645</v>
      </c>
      <c r="C2079" t="s">
        <v>942</v>
      </c>
      <c r="D2079" t="s">
        <v>1509</v>
      </c>
      <c r="E2079">
        <v>1143</v>
      </c>
      <c r="F20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79" t="s">
        <v>1070</v>
      </c>
      <c r="H2079" s="3">
        <v>1</v>
      </c>
      <c r="I2079" s="1">
        <v>43119.042847222219</v>
      </c>
      <c r="J2079" t="s">
        <v>982</v>
      </c>
      <c r="K2079" t="s">
        <v>11</v>
      </c>
      <c r="L2079" t="str">
        <f>SUBSTITUTE(SUBSTITUTE(Table1[[#This Row],[PredictorSetsOrig]],"task","act"),"startend","se")</f>
        <v>order</v>
      </c>
      <c r="M2079" s="14" t="s">
        <v>436</v>
      </c>
      <c r="N2079" s="3">
        <v>10</v>
      </c>
      <c r="O2079" s="3">
        <f>IF(Table1[[#This Row],[Algorithm]]="None",0,IF(Table1[[#This Row],[NumPredictors]]&lt;=5,5,IF(Table1[[#This Row],[NumPredictors]]&lt;=10,10,IF(Table1[[#This Row],[NumPredictors]]&lt;=30,30,50))))</f>
        <v>10</v>
      </c>
      <c r="P2079" s="2">
        <v>0.64685314685314699</v>
      </c>
      <c r="Q2079" s="2">
        <v>0.68378063010501799</v>
      </c>
      <c r="R2079" s="3">
        <v>116.84</v>
      </c>
      <c r="S2079" s="3">
        <v>1.53000000000065</v>
      </c>
      <c r="T2079" s="3">
        <v>882.98</v>
      </c>
      <c r="U2079" s="3">
        <v>0.12504072940355901</v>
      </c>
      <c r="V2079" s="17"/>
      <c r="W2079" s="22">
        <f>IFERROR(Table1[[#This Row],[MutualInformation]]/Table1[[#This Row],[MutualInformationPotential]],0)</f>
        <v>0</v>
      </c>
      <c r="X2079" s="3">
        <v>3.6967647251158202E-3</v>
      </c>
      <c r="Y2079" s="3"/>
      <c r="Z2079" s="3">
        <f>IFERROR(Table1[[#This Row],[MutualInformationVsOutcome]]/Table1[[#This Row],[MutualInformationVsOutcomePotential]],0)</f>
        <v>0</v>
      </c>
      <c r="AA2079">
        <v>0</v>
      </c>
      <c r="AB2079">
        <v>185</v>
      </c>
      <c r="AC2079">
        <v>0</v>
      </c>
      <c r="AD2079">
        <v>101</v>
      </c>
      <c r="AE2079" s="3" t="s">
        <v>1252</v>
      </c>
      <c r="AF20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79" s="17" t="str">
        <f>RIGHT(Table1[[#This Row],[AlgorithmFunc]],LEN(Table1[[#This Row],[AlgorithmFunc]])-16)</f>
        <v>Fisher</v>
      </c>
      <c r="AH2079" s="3">
        <f>Table1[[#This Row],['# CM TP]]+Table1[[#This Row],['# CM TN]]</f>
        <v>185</v>
      </c>
      <c r="AI2079" s="3">
        <f>Table1[[#This Row],['# CM FP]]+Table1[[#This Row],['# CM FN]]</f>
        <v>101</v>
      </c>
      <c r="AJ2079" s="3">
        <f>Table1[[#This Row],['# CM TP]]+Table1[[#This Row],['# CM FP]]</f>
        <v>0</v>
      </c>
      <c r="AK2079" s="3">
        <f>Table1[[#This Row],['# CM TN]]+Table1[[#This Row],['# CM FN]]</f>
        <v>286</v>
      </c>
      <c r="AL2079" s="3">
        <f>Table1[[#This Row],[GT_T]]+Table1[[#This Row],[GT_F]]</f>
        <v>286</v>
      </c>
      <c r="AM2079" s="3">
        <f>IFERROR((Table1[[#This Row],['# CM TP]]+Table1[[#This Row],['# CM TN]])/Table1[[#This Row],[GT_TOT]], 0)</f>
        <v>0.64685314685314688</v>
      </c>
      <c r="AN2079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79" s="3">
        <f>(Table1[[#This Row],[OBS_ACC]]-Table1[[#This Row],[EXP_ACC]])/(1-Table1[[#This Row],[EXP_ACC]])</f>
        <v>0.45405405405405413</v>
      </c>
      <c r="AP2079" s="3">
        <f>Table1[[#This Row],['# CM TP]]+Table1[[#This Row],['# CM FN]]</f>
        <v>101</v>
      </c>
      <c r="AQ2079" s="3">
        <f>Table1[[#This Row],['# CM TN]]+Table1[[#This Row],['# CM FP]]</f>
        <v>185</v>
      </c>
      <c r="AR2079" s="2">
        <f>IFERROR(Table1[[#This Row],[NUM_T]]/(Table1[[#This Row],[NUM_T]]+Table1[[#This Row],[NUM_F]]),0)</f>
        <v>0.35314685314685312</v>
      </c>
      <c r="AS2079" s="2">
        <f>IFERROR(((LEN(Table1[[#This Row],[Predictors]])-LEN(SUBSTITUTE(Table1[[#This Row],[Predictors]],"_","")))/Table1[[#This Row],[NumPredictors]])-Table1[[#This Row],[P_se]],0)</f>
        <v>0</v>
      </c>
      <c r="AT2079" s="2">
        <f>IFERROR((LEN(Table1[[#This Row],[Predictors]])-LEN(SUBSTITUTE(Table1[[#This Row],[Predictors]],".","")))/Table1[[#This Row],[NumPredictors]],0)</f>
        <v>1</v>
      </c>
      <c r="AU20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79" s="2">
        <f>1-(Table1[[#This Row],[P_2gram]]+Table1[[#This Row],[P_order]]+Table1[[#This Row],[P_se]])</f>
        <v>0</v>
      </c>
    </row>
    <row r="2080" spans="1:48" x14ac:dyDescent="0.25">
      <c r="A2080">
        <v>11</v>
      </c>
      <c r="B2080" t="s">
        <v>645</v>
      </c>
      <c r="C2080" t="s">
        <v>942</v>
      </c>
      <c r="D2080" t="s">
        <v>1509</v>
      </c>
      <c r="E2080">
        <v>1143</v>
      </c>
      <c r="F20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0" t="s">
        <v>1070</v>
      </c>
      <c r="H2080" s="3">
        <v>1</v>
      </c>
      <c r="I2080" s="1">
        <v>43119.054490740738</v>
      </c>
      <c r="J2080" t="s">
        <v>982</v>
      </c>
      <c r="K2080" t="s">
        <v>11</v>
      </c>
      <c r="L2080" t="str">
        <f>SUBSTITUTE(SUBSTITUTE(Table1[[#This Row],[PredictorSetsOrig]],"task","act"),"startend","se")</f>
        <v>2gram,order</v>
      </c>
      <c r="M2080" s="14" t="s">
        <v>438</v>
      </c>
      <c r="N2080" s="3">
        <v>10</v>
      </c>
      <c r="O2080" s="3">
        <f>IF(Table1[[#This Row],[Algorithm]]="None",0,IF(Table1[[#This Row],[NumPredictors]]&lt;=5,5,IF(Table1[[#This Row],[NumPredictors]]&lt;=10,10,IF(Table1[[#This Row],[NumPredictors]]&lt;=30,30,50))))</f>
        <v>10</v>
      </c>
      <c r="P2080" s="2">
        <v>0.64685314685314699</v>
      </c>
      <c r="Q2080" s="2">
        <v>0.68378063010501799</v>
      </c>
      <c r="R2080" s="3">
        <v>126.719999999999</v>
      </c>
      <c r="S2080" s="3">
        <v>1.6899999999996</v>
      </c>
      <c r="T2080" s="3">
        <v>965.82000000000096</v>
      </c>
      <c r="U2080" s="3">
        <v>5.6258295068566597E-2</v>
      </c>
      <c r="V2080" s="17"/>
      <c r="W2080" s="22">
        <f>IFERROR(Table1[[#This Row],[MutualInformation]]/Table1[[#This Row],[MutualInformationPotential]],0)</f>
        <v>0</v>
      </c>
      <c r="X2080" s="3">
        <v>5.9538886700574202E-3</v>
      </c>
      <c r="Y2080" s="3"/>
      <c r="Z2080" s="3">
        <f>IFERROR(Table1[[#This Row],[MutualInformationVsOutcome]]/Table1[[#This Row],[MutualInformationVsOutcomePotential]],0)</f>
        <v>0</v>
      </c>
      <c r="AA2080">
        <v>0</v>
      </c>
      <c r="AB2080">
        <v>185</v>
      </c>
      <c r="AC2080">
        <v>0</v>
      </c>
      <c r="AD2080">
        <v>101</v>
      </c>
      <c r="AE2080" s="3" t="s">
        <v>1253</v>
      </c>
      <c r="AF20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80" s="17" t="str">
        <f>RIGHT(Table1[[#This Row],[AlgorithmFunc]],LEN(Table1[[#This Row],[AlgorithmFunc]])-16)</f>
        <v>Fisher</v>
      </c>
      <c r="AH2080" s="3">
        <f>Table1[[#This Row],['# CM TP]]+Table1[[#This Row],['# CM TN]]</f>
        <v>185</v>
      </c>
      <c r="AI2080" s="3">
        <f>Table1[[#This Row],['# CM FP]]+Table1[[#This Row],['# CM FN]]</f>
        <v>101</v>
      </c>
      <c r="AJ2080" s="3">
        <f>Table1[[#This Row],['# CM TP]]+Table1[[#This Row],['# CM FP]]</f>
        <v>0</v>
      </c>
      <c r="AK2080" s="3">
        <f>Table1[[#This Row],['# CM TN]]+Table1[[#This Row],['# CM FN]]</f>
        <v>286</v>
      </c>
      <c r="AL2080" s="3">
        <f>Table1[[#This Row],[GT_T]]+Table1[[#This Row],[GT_F]]</f>
        <v>286</v>
      </c>
      <c r="AM2080" s="3">
        <f>IFERROR((Table1[[#This Row],['# CM TP]]+Table1[[#This Row],['# CM TN]])/Table1[[#This Row],[GT_TOT]], 0)</f>
        <v>0.64685314685314688</v>
      </c>
      <c r="AN2080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0" s="3">
        <f>(Table1[[#This Row],[OBS_ACC]]-Table1[[#This Row],[EXP_ACC]])/(1-Table1[[#This Row],[EXP_ACC]])</f>
        <v>0.45405405405405413</v>
      </c>
      <c r="AP2080" s="3">
        <f>Table1[[#This Row],['# CM TP]]+Table1[[#This Row],['# CM FN]]</f>
        <v>101</v>
      </c>
      <c r="AQ2080" s="3">
        <f>Table1[[#This Row],['# CM TN]]+Table1[[#This Row],['# CM FP]]</f>
        <v>185</v>
      </c>
      <c r="AR2080" s="2">
        <f>IFERROR(Table1[[#This Row],[NUM_T]]/(Table1[[#This Row],[NUM_T]]+Table1[[#This Row],[NUM_F]]),0)</f>
        <v>0.35314685314685312</v>
      </c>
      <c r="AS2080" s="2">
        <f>IFERROR(((LEN(Table1[[#This Row],[Predictors]])-LEN(SUBSTITUTE(Table1[[#This Row],[Predictors]],"_","")))/Table1[[#This Row],[NumPredictors]])-Table1[[#This Row],[P_se]],0)</f>
        <v>0.1</v>
      </c>
      <c r="AT2080" s="2">
        <f>IFERROR((LEN(Table1[[#This Row],[Predictors]])-LEN(SUBSTITUTE(Table1[[#This Row],[Predictors]],".","")))/Table1[[#This Row],[NumPredictors]],0)</f>
        <v>0.9</v>
      </c>
      <c r="AU20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0" s="2">
        <f>1-(Table1[[#This Row],[P_2gram]]+Table1[[#This Row],[P_order]]+Table1[[#This Row],[P_se]])</f>
        <v>0</v>
      </c>
    </row>
    <row r="2081" spans="1:48" x14ac:dyDescent="0.25">
      <c r="A2081">
        <v>12</v>
      </c>
      <c r="B2081" t="s">
        <v>645</v>
      </c>
      <c r="C2081" t="s">
        <v>942</v>
      </c>
      <c r="D2081" t="s">
        <v>1509</v>
      </c>
      <c r="E2081">
        <v>1143</v>
      </c>
      <c r="F20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1" t="s">
        <v>1070</v>
      </c>
      <c r="H2081" s="3">
        <v>1</v>
      </c>
      <c r="I2081" s="1">
        <v>43119.06722222222</v>
      </c>
      <c r="J2081" t="s">
        <v>983</v>
      </c>
      <c r="K2081" t="s">
        <v>11</v>
      </c>
      <c r="L2081" t="str">
        <f>SUBSTITUTE(SUBSTITUTE(Table1[[#This Row],[PredictorSetsOrig]],"task","act"),"startend","se")</f>
        <v>act</v>
      </c>
      <c r="M2081" s="15" t="s">
        <v>12</v>
      </c>
      <c r="N2081" s="3">
        <v>10</v>
      </c>
      <c r="O2081" s="3">
        <f>IF(Table1[[#This Row],[Algorithm]]="None",0,IF(Table1[[#This Row],[NumPredictors]]&lt;=5,5,IF(Table1[[#This Row],[NumPredictors]]&lt;=10,10,IF(Table1[[#This Row],[NumPredictors]]&lt;=30,30,50))))</f>
        <v>10</v>
      </c>
      <c r="P2081" s="2">
        <v>0.64685314685314699</v>
      </c>
      <c r="Q2081" s="2">
        <v>0.68378063010501799</v>
      </c>
      <c r="R2081" s="3">
        <v>0.5</v>
      </c>
      <c r="S2081" s="3">
        <v>1.6100000000005801</v>
      </c>
      <c r="T2081" s="3">
        <v>0.270000000000437</v>
      </c>
      <c r="U2081" s="3">
        <v>0.55198864131879699</v>
      </c>
      <c r="V2081" s="18"/>
      <c r="W2081" s="23">
        <f>IFERROR(Table1[[#This Row],[MutualInformation]]/Table1[[#This Row],[MutualInformationPotential]],0)</f>
        <v>0</v>
      </c>
      <c r="X2081" s="3">
        <v>1.8598421696406599E-2</v>
      </c>
      <c r="Y2081" s="3"/>
      <c r="Z2081" s="3">
        <f>IFERROR(Table1[[#This Row],[MutualInformationVsOutcome]]/Table1[[#This Row],[MutualInformationVsOutcomePotential]],0)</f>
        <v>0</v>
      </c>
      <c r="AA2081">
        <v>0</v>
      </c>
      <c r="AB2081">
        <v>185</v>
      </c>
      <c r="AC2081">
        <v>0</v>
      </c>
      <c r="AD2081">
        <v>101</v>
      </c>
      <c r="AE2081" s="3" t="s">
        <v>1254</v>
      </c>
      <c r="AF20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81" s="18" t="str">
        <f>RIGHT(Table1[[#This Row],[AlgorithmFunc]],LEN(Table1[[#This Row],[AlgorithmFunc]])-16)</f>
        <v>Influence</v>
      </c>
      <c r="AH2081" s="3">
        <f>Table1[[#This Row],['# CM TP]]+Table1[[#This Row],['# CM TN]]</f>
        <v>185</v>
      </c>
      <c r="AI2081" s="3">
        <f>Table1[[#This Row],['# CM FP]]+Table1[[#This Row],['# CM FN]]</f>
        <v>101</v>
      </c>
      <c r="AJ2081" s="3">
        <f>Table1[[#This Row],['# CM TP]]+Table1[[#This Row],['# CM FP]]</f>
        <v>0</v>
      </c>
      <c r="AK2081" s="3">
        <f>Table1[[#This Row],['# CM TN]]+Table1[[#This Row],['# CM FN]]</f>
        <v>286</v>
      </c>
      <c r="AL2081" s="3">
        <f>Table1[[#This Row],[GT_T]]+Table1[[#This Row],[GT_F]]</f>
        <v>286</v>
      </c>
      <c r="AM2081" s="3">
        <f>IFERROR((Table1[[#This Row],['# CM TP]]+Table1[[#This Row],['# CM TN]])/Table1[[#This Row],[GT_TOT]], 0)</f>
        <v>0.64685314685314688</v>
      </c>
      <c r="AN2081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1" s="3">
        <f>(Table1[[#This Row],[OBS_ACC]]-Table1[[#This Row],[EXP_ACC]])/(1-Table1[[#This Row],[EXP_ACC]])</f>
        <v>0.45405405405405413</v>
      </c>
      <c r="AP2081" s="3">
        <f>Table1[[#This Row],['# CM TP]]+Table1[[#This Row],['# CM FN]]</f>
        <v>101</v>
      </c>
      <c r="AQ2081" s="3">
        <f>Table1[[#This Row],['# CM TN]]+Table1[[#This Row],['# CM FP]]</f>
        <v>185</v>
      </c>
      <c r="AR2081" s="2">
        <f>IFERROR(Table1[[#This Row],[NUM_T]]/(Table1[[#This Row],[NUM_T]]+Table1[[#This Row],[NUM_F]]),0)</f>
        <v>0.35314685314685312</v>
      </c>
      <c r="AS2081" s="2">
        <f>IFERROR(((LEN(Table1[[#This Row],[Predictors]])-LEN(SUBSTITUTE(Table1[[#This Row],[Predictors]],"_","")))/Table1[[#This Row],[NumPredictors]])-Table1[[#This Row],[P_se]],0)</f>
        <v>0</v>
      </c>
      <c r="AT2081" s="2">
        <f>IFERROR((LEN(Table1[[#This Row],[Predictors]])-LEN(SUBSTITUTE(Table1[[#This Row],[Predictors]],".","")))/Table1[[#This Row],[NumPredictors]],0)</f>
        <v>0</v>
      </c>
      <c r="AU20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1" s="2">
        <f>1-(Table1[[#This Row],[P_2gram]]+Table1[[#This Row],[P_order]]+Table1[[#This Row],[P_se]])</f>
        <v>1</v>
      </c>
    </row>
    <row r="2082" spans="1:48" x14ac:dyDescent="0.25">
      <c r="A2082">
        <v>14</v>
      </c>
      <c r="B2082" t="s">
        <v>645</v>
      </c>
      <c r="C2082" t="s">
        <v>942</v>
      </c>
      <c r="D2082" t="s">
        <v>1509</v>
      </c>
      <c r="E2082">
        <v>1143</v>
      </c>
      <c r="F20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2" t="s">
        <v>1070</v>
      </c>
      <c r="H2082" s="3">
        <v>1</v>
      </c>
      <c r="I2082" s="1">
        <v>43119.067314814813</v>
      </c>
      <c r="J2082" t="s">
        <v>983</v>
      </c>
      <c r="K2082" t="s">
        <v>11</v>
      </c>
      <c r="L2082" t="str">
        <f>SUBSTITUTE(SUBSTITUTE(Table1[[#This Row],[PredictorSetsOrig]],"task","act"),"startend","se")</f>
        <v>act,se,2gram</v>
      </c>
      <c r="M2082" s="14" t="s">
        <v>16</v>
      </c>
      <c r="N2082" s="3">
        <v>10</v>
      </c>
      <c r="O2082" s="3">
        <f>IF(Table1[[#This Row],[Algorithm]]="None",0,IF(Table1[[#This Row],[NumPredictors]]&lt;=5,5,IF(Table1[[#This Row],[NumPredictors]]&lt;=10,10,IF(Table1[[#This Row],[NumPredictors]]&lt;=30,30,50))))</f>
        <v>10</v>
      </c>
      <c r="P2082" s="2">
        <v>0.64685314685314699</v>
      </c>
      <c r="Q2082" s="2">
        <v>0.68378063010501799</v>
      </c>
      <c r="R2082" s="3">
        <v>3.9300000000002902</v>
      </c>
      <c r="S2082" s="3">
        <v>1.3599999999996699</v>
      </c>
      <c r="T2082" s="3">
        <v>2.86999999999989</v>
      </c>
      <c r="U2082" s="3">
        <v>7.0315174079384604E-2</v>
      </c>
      <c r="V2082" s="17"/>
      <c r="W2082" s="22">
        <f>IFERROR(Table1[[#This Row],[MutualInformation]]/Table1[[#This Row],[MutualInformationPotential]],0)</f>
        <v>0</v>
      </c>
      <c r="X2082" s="3">
        <v>5.3576086963911303E-3</v>
      </c>
      <c r="Y2082" s="3"/>
      <c r="Z2082" s="3">
        <f>IFERROR(Table1[[#This Row],[MutualInformationVsOutcome]]/Table1[[#This Row],[MutualInformationVsOutcomePotential]],0)</f>
        <v>0</v>
      </c>
      <c r="AA2082">
        <v>0</v>
      </c>
      <c r="AB2082">
        <v>185</v>
      </c>
      <c r="AC2082">
        <v>0</v>
      </c>
      <c r="AD2082">
        <v>101</v>
      </c>
      <c r="AE2082" s="3" t="s">
        <v>1256</v>
      </c>
      <c r="AF20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82" s="17" t="str">
        <f>RIGHT(Table1[[#This Row],[AlgorithmFunc]],LEN(Table1[[#This Row],[AlgorithmFunc]])-16)</f>
        <v>Influence</v>
      </c>
      <c r="AH2082" s="3">
        <f>Table1[[#This Row],['# CM TP]]+Table1[[#This Row],['# CM TN]]</f>
        <v>185</v>
      </c>
      <c r="AI2082" s="3">
        <f>Table1[[#This Row],['# CM FP]]+Table1[[#This Row],['# CM FN]]</f>
        <v>101</v>
      </c>
      <c r="AJ2082" s="3">
        <f>Table1[[#This Row],['# CM TP]]+Table1[[#This Row],['# CM FP]]</f>
        <v>0</v>
      </c>
      <c r="AK2082" s="3">
        <f>Table1[[#This Row],['# CM TN]]+Table1[[#This Row],['# CM FN]]</f>
        <v>286</v>
      </c>
      <c r="AL2082" s="3">
        <f>Table1[[#This Row],[GT_T]]+Table1[[#This Row],[GT_F]]</f>
        <v>286</v>
      </c>
      <c r="AM2082" s="3">
        <f>IFERROR((Table1[[#This Row],['# CM TP]]+Table1[[#This Row],['# CM TN]])/Table1[[#This Row],[GT_TOT]], 0)</f>
        <v>0.64685314685314688</v>
      </c>
      <c r="AN2082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2" s="3">
        <f>(Table1[[#This Row],[OBS_ACC]]-Table1[[#This Row],[EXP_ACC]])/(1-Table1[[#This Row],[EXP_ACC]])</f>
        <v>0.45405405405405413</v>
      </c>
      <c r="AP2082" s="3">
        <f>Table1[[#This Row],['# CM TP]]+Table1[[#This Row],['# CM FN]]</f>
        <v>101</v>
      </c>
      <c r="AQ2082" s="3">
        <f>Table1[[#This Row],['# CM TN]]+Table1[[#This Row],['# CM FP]]</f>
        <v>185</v>
      </c>
      <c r="AR2082" s="2">
        <f>IFERROR(Table1[[#This Row],[NUM_T]]/(Table1[[#This Row],[NUM_T]]+Table1[[#This Row],[NUM_F]]),0)</f>
        <v>0.35314685314685312</v>
      </c>
      <c r="AS2082" s="2">
        <f>IFERROR(((LEN(Table1[[#This Row],[Predictors]])-LEN(SUBSTITUTE(Table1[[#This Row],[Predictors]],"_","")))/Table1[[#This Row],[NumPredictors]])-Table1[[#This Row],[P_se]],0)</f>
        <v>1</v>
      </c>
      <c r="AT2082" s="2">
        <f>IFERROR((LEN(Table1[[#This Row],[Predictors]])-LEN(SUBSTITUTE(Table1[[#This Row],[Predictors]],".","")))/Table1[[#This Row],[NumPredictors]],0)</f>
        <v>0</v>
      </c>
      <c r="AU20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2" s="2">
        <f>1-(Table1[[#This Row],[P_2gram]]+Table1[[#This Row],[P_order]]+Table1[[#This Row],[P_se]])</f>
        <v>0</v>
      </c>
    </row>
    <row r="2083" spans="1:48" x14ac:dyDescent="0.25">
      <c r="A2083">
        <v>15</v>
      </c>
      <c r="B2083" t="s">
        <v>645</v>
      </c>
      <c r="C2083" t="s">
        <v>185</v>
      </c>
      <c r="D2083" t="s">
        <v>1510</v>
      </c>
      <c r="E2083">
        <v>40000</v>
      </c>
      <c r="F20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2083" t="s">
        <v>1586</v>
      </c>
      <c r="H2083" s="3">
        <v>1</v>
      </c>
      <c r="I2083" s="1">
        <v>43126.840081018519</v>
      </c>
      <c r="J2083" t="s">
        <v>51</v>
      </c>
      <c r="K2083" t="s">
        <v>11</v>
      </c>
      <c r="L2083" t="str">
        <f>SUBSTITUTE(SUBSTITUTE(Table1[[#This Row],[PredictorSetsOrig]],"task","act"),"startend","se")</f>
        <v>act,se,order</v>
      </c>
      <c r="M2083" s="32" t="s">
        <v>18</v>
      </c>
      <c r="N2083" s="3">
        <v>30</v>
      </c>
      <c r="O2083" s="3">
        <f>IF(Table1[[#This Row],[Algorithm]]="None",0,IF(Table1[[#This Row],[NumPredictors]]&lt;=5,5,IF(Table1[[#This Row],[NumPredictors]]&lt;=10,10,IF(Table1[[#This Row],[NumPredictors]]&lt;=30,30,50))))</f>
        <v>30</v>
      </c>
      <c r="P2083" s="2">
        <v>0.80230000000000001</v>
      </c>
      <c r="Q2083" s="2">
        <v>0.80493333333333295</v>
      </c>
      <c r="R2083">
        <v>49.509999999994797</v>
      </c>
      <c r="S2083">
        <v>73.5</v>
      </c>
      <c r="T2083">
        <v>8.75</v>
      </c>
      <c r="U2083" s="3">
        <v>3.3753260766511999</v>
      </c>
      <c r="V2083" s="17"/>
      <c r="W2083" s="22">
        <f>IFERROR(Table1[[#This Row],[MutualInformation]]/Table1[[#This Row],[MutualInformationPotential]],0)</f>
        <v>0</v>
      </c>
      <c r="X2083" s="3">
        <v>4.6553288178313501E-2</v>
      </c>
      <c r="Y2083" s="3"/>
      <c r="Z2083" s="3">
        <f>IFERROR(Table1[[#This Row],[MutualInformationVsOutcome]]/Table1[[#This Row],[MutualInformationVsOutcomePotential]],0)</f>
        <v>0</v>
      </c>
      <c r="AA2083">
        <v>0</v>
      </c>
      <c r="AB2083">
        <v>8023</v>
      </c>
      <c r="AC2083">
        <v>0</v>
      </c>
      <c r="AD2083">
        <v>1977</v>
      </c>
      <c r="AE2083" s="3" t="s">
        <v>1615</v>
      </c>
      <c r="AF208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ClustImportance</v>
      </c>
      <c r="AG2083" s="17" t="str">
        <f>RIGHT(Table1[[#This Row],[AlgorithmFunc]],LEN(Table1[[#This Row],[AlgorithmFunc]])-16)</f>
        <v>ClusterImportance</v>
      </c>
      <c r="AH2083" s="3">
        <f>Table1[[#This Row],['# CM TP]]+Table1[[#This Row],['# CM TN]]</f>
        <v>8023</v>
      </c>
      <c r="AI2083" s="3">
        <f>Table1[[#This Row],['# CM FP]]+Table1[[#This Row],['# CM FN]]</f>
        <v>1977</v>
      </c>
      <c r="AJ2083" s="3">
        <f>Table1[[#This Row],['# CM TP]]+Table1[[#This Row],['# CM FP]]</f>
        <v>0</v>
      </c>
      <c r="AK2083" s="3">
        <f>Table1[[#This Row],['# CM TN]]+Table1[[#This Row],['# CM FN]]</f>
        <v>10000</v>
      </c>
      <c r="AL2083" s="3">
        <f>Table1[[#This Row],[GT_T]]+Table1[[#This Row],[GT_F]]</f>
        <v>10000</v>
      </c>
      <c r="AM2083" s="3">
        <f>IFERROR((Table1[[#This Row],['# CM TP]]+Table1[[#This Row],['# CM TN]])/Table1[[#This Row],[GT_TOT]], 0)</f>
        <v>0.80230000000000001</v>
      </c>
      <c r="AN2083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2083" s="3">
        <f>(Table1[[#This Row],[OBS_ACC]]-Table1[[#This Row],[EXP_ACC]])/(1-Table1[[#This Row],[EXP_ACC]])</f>
        <v>0.75358344758818396</v>
      </c>
      <c r="AP2083" s="3">
        <f>Table1[[#This Row],['# CM TP]]+Table1[[#This Row],['# CM FN]]</f>
        <v>1977</v>
      </c>
      <c r="AQ2083" s="3">
        <f>Table1[[#This Row],['# CM TN]]+Table1[[#This Row],['# CM FP]]</f>
        <v>8023</v>
      </c>
      <c r="AR2083" s="2">
        <f>IFERROR(Table1[[#This Row],[NUM_T]]/(Table1[[#This Row],[NUM_T]]+Table1[[#This Row],[NUM_F]]),0)</f>
        <v>0.19769999999999999</v>
      </c>
      <c r="AS2083" s="2">
        <f>IFERROR(((LEN(Table1[[#This Row],[Predictors]])-LEN(SUBSTITUTE(Table1[[#This Row],[Predictors]],"_","")))/Table1[[#This Row],[NumPredictors]])-Table1[[#This Row],[P_se]],0)</f>
        <v>0</v>
      </c>
      <c r="AT2083" s="2">
        <f>IFERROR((LEN(Table1[[#This Row],[Predictors]])-LEN(SUBSTITUTE(Table1[[#This Row],[Predictors]],".","")))/Table1[[#This Row],[NumPredictors]],0)</f>
        <v>0.9</v>
      </c>
      <c r="AU20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3" s="2">
        <f>1-(Table1[[#This Row],[P_2gram]]+Table1[[#This Row],[P_order]]+Table1[[#This Row],[P_se]])</f>
        <v>9.9999999999999978E-2</v>
      </c>
    </row>
    <row r="2084" spans="1:48" x14ac:dyDescent="0.25">
      <c r="A2084">
        <v>17</v>
      </c>
      <c r="B2084" t="s">
        <v>645</v>
      </c>
      <c r="C2084" t="s">
        <v>942</v>
      </c>
      <c r="D2084" t="s">
        <v>1509</v>
      </c>
      <c r="E2084">
        <v>1143</v>
      </c>
      <c r="F20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4" t="s">
        <v>1070</v>
      </c>
      <c r="H2084" s="3">
        <v>1</v>
      </c>
      <c r="I2084" s="1">
        <v>43119.089097222219</v>
      </c>
      <c r="J2084" t="s">
        <v>983</v>
      </c>
      <c r="K2084" t="s">
        <v>11</v>
      </c>
      <c r="L2084" t="str">
        <f>SUBSTITUTE(SUBSTITUTE(Table1[[#This Row],[PredictorSetsOrig]],"task","act"),"startend","se")</f>
        <v>act,2gram</v>
      </c>
      <c r="M2084" s="14" t="s">
        <v>22</v>
      </c>
      <c r="N2084" s="3">
        <v>10</v>
      </c>
      <c r="O2084" s="3">
        <f>IF(Table1[[#This Row],[Algorithm]]="None",0,IF(Table1[[#This Row],[NumPredictors]]&lt;=5,5,IF(Table1[[#This Row],[NumPredictors]]&lt;=10,10,IF(Table1[[#This Row],[NumPredictors]]&lt;=30,30,50))))</f>
        <v>10</v>
      </c>
      <c r="P2084" s="2">
        <v>0.64685314685314699</v>
      </c>
      <c r="Q2084" s="2">
        <v>0.68378063010501799</v>
      </c>
      <c r="R2084" s="3">
        <v>3.8999999999996402</v>
      </c>
      <c r="S2084" s="3">
        <v>1.4300000000002899</v>
      </c>
      <c r="T2084" s="3">
        <v>3.1999999999989099</v>
      </c>
      <c r="U2084" s="3">
        <v>7.0315174079384604E-2</v>
      </c>
      <c r="V2084" s="17"/>
      <c r="W2084" s="22">
        <f>IFERROR(Table1[[#This Row],[MutualInformation]]/Table1[[#This Row],[MutualInformationPotential]],0)</f>
        <v>0</v>
      </c>
      <c r="X2084" s="3">
        <v>5.3576086963911303E-3</v>
      </c>
      <c r="Y2084" s="3"/>
      <c r="Z2084" s="3">
        <f>IFERROR(Table1[[#This Row],[MutualInformationVsOutcome]]/Table1[[#This Row],[MutualInformationVsOutcomePotential]],0)</f>
        <v>0</v>
      </c>
      <c r="AA2084">
        <v>0</v>
      </c>
      <c r="AB2084">
        <v>185</v>
      </c>
      <c r="AC2084">
        <v>0</v>
      </c>
      <c r="AD2084">
        <v>101</v>
      </c>
      <c r="AE2084" s="3" t="s">
        <v>1259</v>
      </c>
      <c r="AF20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84" s="17" t="str">
        <f>RIGHT(Table1[[#This Row],[AlgorithmFunc]],LEN(Table1[[#This Row],[AlgorithmFunc]])-16)</f>
        <v>Influence</v>
      </c>
      <c r="AH2084" s="3">
        <f>Table1[[#This Row],['# CM TP]]+Table1[[#This Row],['# CM TN]]</f>
        <v>185</v>
      </c>
      <c r="AI2084" s="3">
        <f>Table1[[#This Row],['# CM FP]]+Table1[[#This Row],['# CM FN]]</f>
        <v>101</v>
      </c>
      <c r="AJ2084" s="3">
        <f>Table1[[#This Row],['# CM TP]]+Table1[[#This Row],['# CM FP]]</f>
        <v>0</v>
      </c>
      <c r="AK2084" s="3">
        <f>Table1[[#This Row],['# CM TN]]+Table1[[#This Row],['# CM FN]]</f>
        <v>286</v>
      </c>
      <c r="AL2084" s="3">
        <f>Table1[[#This Row],[GT_T]]+Table1[[#This Row],[GT_F]]</f>
        <v>286</v>
      </c>
      <c r="AM2084" s="3">
        <f>IFERROR((Table1[[#This Row],['# CM TP]]+Table1[[#This Row],['# CM TN]])/Table1[[#This Row],[GT_TOT]], 0)</f>
        <v>0.64685314685314688</v>
      </c>
      <c r="AN2084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4" s="3">
        <f>(Table1[[#This Row],[OBS_ACC]]-Table1[[#This Row],[EXP_ACC]])/(1-Table1[[#This Row],[EXP_ACC]])</f>
        <v>0.45405405405405413</v>
      </c>
      <c r="AP2084" s="3">
        <f>Table1[[#This Row],['# CM TP]]+Table1[[#This Row],['# CM FN]]</f>
        <v>101</v>
      </c>
      <c r="AQ2084" s="3">
        <f>Table1[[#This Row],['# CM TN]]+Table1[[#This Row],['# CM FP]]</f>
        <v>185</v>
      </c>
      <c r="AR2084" s="2">
        <f>IFERROR(Table1[[#This Row],[NUM_T]]/(Table1[[#This Row],[NUM_T]]+Table1[[#This Row],[NUM_F]]),0)</f>
        <v>0.35314685314685312</v>
      </c>
      <c r="AS2084" s="2">
        <f>IFERROR(((LEN(Table1[[#This Row],[Predictors]])-LEN(SUBSTITUTE(Table1[[#This Row],[Predictors]],"_","")))/Table1[[#This Row],[NumPredictors]])-Table1[[#This Row],[P_se]],0)</f>
        <v>1</v>
      </c>
      <c r="AT2084" s="2">
        <f>IFERROR((LEN(Table1[[#This Row],[Predictors]])-LEN(SUBSTITUTE(Table1[[#This Row],[Predictors]],".","")))/Table1[[#This Row],[NumPredictors]],0)</f>
        <v>0</v>
      </c>
      <c r="AU20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4" s="2">
        <f>1-(Table1[[#This Row],[P_2gram]]+Table1[[#This Row],[P_order]]+Table1[[#This Row],[P_se]])</f>
        <v>0</v>
      </c>
    </row>
    <row r="2085" spans="1:48" x14ac:dyDescent="0.25">
      <c r="A2085">
        <v>18</v>
      </c>
      <c r="B2085" t="s">
        <v>645</v>
      </c>
      <c r="C2085" t="s">
        <v>942</v>
      </c>
      <c r="D2085" t="s">
        <v>1509</v>
      </c>
      <c r="E2085">
        <v>1143</v>
      </c>
      <c r="F20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5" t="s">
        <v>1070</v>
      </c>
      <c r="H2085" s="3">
        <v>1</v>
      </c>
      <c r="I2085" s="1">
        <v>43119.089224537034</v>
      </c>
      <c r="J2085" t="s">
        <v>983</v>
      </c>
      <c r="K2085" t="s">
        <v>11</v>
      </c>
      <c r="L2085" t="str">
        <f>SUBSTITUTE(SUBSTITUTE(Table1[[#This Row],[PredictorSetsOrig]],"task","act"),"startend","se")</f>
        <v>act,2gram,order</v>
      </c>
      <c r="M2085" s="14" t="s">
        <v>24</v>
      </c>
      <c r="N2085" s="3">
        <v>10</v>
      </c>
      <c r="O2085" s="3">
        <f>IF(Table1[[#This Row],[Algorithm]]="None",0,IF(Table1[[#This Row],[NumPredictors]]&lt;=5,5,IF(Table1[[#This Row],[NumPredictors]]&lt;=10,10,IF(Table1[[#This Row],[NumPredictors]]&lt;=30,30,50))))</f>
        <v>10</v>
      </c>
      <c r="P2085" s="2">
        <v>0.64685314685314699</v>
      </c>
      <c r="Q2085" s="2">
        <v>0.68378063010501799</v>
      </c>
      <c r="R2085" s="3">
        <v>96.360000000000596</v>
      </c>
      <c r="S2085" s="3">
        <v>1.5500000000010901</v>
      </c>
      <c r="T2085" s="3">
        <v>922.24</v>
      </c>
      <c r="U2085" s="3">
        <v>0.114882202910777</v>
      </c>
      <c r="V2085" s="17"/>
      <c r="W2085" s="22">
        <f>IFERROR(Table1[[#This Row],[MutualInformation]]/Table1[[#This Row],[MutualInformationPotential]],0)</f>
        <v>0</v>
      </c>
      <c r="X2085" s="3">
        <v>5.1050278771276299E-3</v>
      </c>
      <c r="Y2085" s="3"/>
      <c r="Z2085" s="3">
        <f>IFERROR(Table1[[#This Row],[MutualInformationVsOutcome]]/Table1[[#This Row],[MutualInformationVsOutcomePotential]],0)</f>
        <v>0</v>
      </c>
      <c r="AA2085">
        <v>0</v>
      </c>
      <c r="AB2085">
        <v>185</v>
      </c>
      <c r="AC2085">
        <v>0</v>
      </c>
      <c r="AD2085">
        <v>101</v>
      </c>
      <c r="AE2085" s="3" t="s">
        <v>1260</v>
      </c>
      <c r="AF20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85" s="17" t="str">
        <f>RIGHT(Table1[[#This Row],[AlgorithmFunc]],LEN(Table1[[#This Row],[AlgorithmFunc]])-16)</f>
        <v>Influence</v>
      </c>
      <c r="AH2085" s="3">
        <f>Table1[[#This Row],['# CM TP]]+Table1[[#This Row],['# CM TN]]</f>
        <v>185</v>
      </c>
      <c r="AI2085" s="3">
        <f>Table1[[#This Row],['# CM FP]]+Table1[[#This Row],['# CM FN]]</f>
        <v>101</v>
      </c>
      <c r="AJ2085" s="3">
        <f>Table1[[#This Row],['# CM TP]]+Table1[[#This Row],['# CM FP]]</f>
        <v>0</v>
      </c>
      <c r="AK2085" s="3">
        <f>Table1[[#This Row],['# CM TN]]+Table1[[#This Row],['# CM FN]]</f>
        <v>286</v>
      </c>
      <c r="AL2085" s="3">
        <f>Table1[[#This Row],[GT_T]]+Table1[[#This Row],[GT_F]]</f>
        <v>286</v>
      </c>
      <c r="AM2085" s="3">
        <f>IFERROR((Table1[[#This Row],['# CM TP]]+Table1[[#This Row],['# CM TN]])/Table1[[#This Row],[GT_TOT]], 0)</f>
        <v>0.64685314685314688</v>
      </c>
      <c r="AN2085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5" s="3">
        <f>(Table1[[#This Row],[OBS_ACC]]-Table1[[#This Row],[EXP_ACC]])/(1-Table1[[#This Row],[EXP_ACC]])</f>
        <v>0.45405405405405413</v>
      </c>
      <c r="AP2085" s="3">
        <f>Table1[[#This Row],['# CM TP]]+Table1[[#This Row],['# CM FN]]</f>
        <v>101</v>
      </c>
      <c r="AQ2085" s="3">
        <f>Table1[[#This Row],['# CM TN]]+Table1[[#This Row],['# CM FP]]</f>
        <v>185</v>
      </c>
      <c r="AR2085" s="2">
        <f>IFERROR(Table1[[#This Row],[NUM_T]]/(Table1[[#This Row],[NUM_T]]+Table1[[#This Row],[NUM_F]]),0)</f>
        <v>0.35314685314685312</v>
      </c>
      <c r="AS2085" s="2">
        <f>IFERROR(((LEN(Table1[[#This Row],[Predictors]])-LEN(SUBSTITUTE(Table1[[#This Row],[Predictors]],"_","")))/Table1[[#This Row],[NumPredictors]])-Table1[[#This Row],[P_se]],0)</f>
        <v>0</v>
      </c>
      <c r="AT2085" s="2">
        <f>IFERROR((LEN(Table1[[#This Row],[Predictors]])-LEN(SUBSTITUTE(Table1[[#This Row],[Predictors]],".","")))/Table1[[#This Row],[NumPredictors]],0)</f>
        <v>1</v>
      </c>
      <c r="AU20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5" s="2">
        <f>1-(Table1[[#This Row],[P_2gram]]+Table1[[#This Row],[P_order]]+Table1[[#This Row],[P_se]])</f>
        <v>0</v>
      </c>
    </row>
    <row r="2086" spans="1:48" x14ac:dyDescent="0.25">
      <c r="A2086">
        <v>19</v>
      </c>
      <c r="B2086" t="s">
        <v>645</v>
      </c>
      <c r="C2086" t="s">
        <v>942</v>
      </c>
      <c r="D2086" t="s">
        <v>1509</v>
      </c>
      <c r="E2086">
        <v>1143</v>
      </c>
      <c r="F20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6" t="s">
        <v>1070</v>
      </c>
      <c r="H2086" s="3">
        <v>1</v>
      </c>
      <c r="I2086" s="1">
        <v>43119.101087962961</v>
      </c>
      <c r="J2086" t="s">
        <v>983</v>
      </c>
      <c r="K2086" t="s">
        <v>11</v>
      </c>
      <c r="L2086" t="str">
        <f>SUBSTITUTE(SUBSTITUTE(Table1[[#This Row],[PredictorSetsOrig]],"task","act"),"startend","se")</f>
        <v>act,order</v>
      </c>
      <c r="M2086" s="14" t="s">
        <v>26</v>
      </c>
      <c r="N2086" s="3">
        <v>10</v>
      </c>
      <c r="O2086" s="3">
        <f>IF(Table1[[#This Row],[Algorithm]]="None",0,IF(Table1[[#This Row],[NumPredictors]]&lt;=5,5,IF(Table1[[#This Row],[NumPredictors]]&lt;=10,10,IF(Table1[[#This Row],[NumPredictors]]&lt;=30,30,50))))</f>
        <v>10</v>
      </c>
      <c r="P2086" s="2">
        <v>0.64685314685314699</v>
      </c>
      <c r="Q2086" s="2">
        <v>0.68378063010501799</v>
      </c>
      <c r="R2086" s="3">
        <v>90.760000000000204</v>
      </c>
      <c r="S2086" s="3">
        <v>1.71999999999935</v>
      </c>
      <c r="T2086" s="3">
        <v>860.20999999999901</v>
      </c>
      <c r="U2086" s="3">
        <v>0.27092693973580501</v>
      </c>
      <c r="V2086" s="17"/>
      <c r="W2086" s="22">
        <f>IFERROR(Table1[[#This Row],[MutualInformation]]/Table1[[#This Row],[MutualInformationPotential]],0)</f>
        <v>0</v>
      </c>
      <c r="X2086" s="3">
        <v>5.0981934484273196E-3</v>
      </c>
      <c r="Y2086" s="3"/>
      <c r="Z2086" s="3">
        <f>IFERROR(Table1[[#This Row],[MutualInformationVsOutcome]]/Table1[[#This Row],[MutualInformationVsOutcomePotential]],0)</f>
        <v>0</v>
      </c>
      <c r="AA2086">
        <v>0</v>
      </c>
      <c r="AB2086">
        <v>185</v>
      </c>
      <c r="AC2086">
        <v>0</v>
      </c>
      <c r="AD2086">
        <v>101</v>
      </c>
      <c r="AE2086" s="3" t="s">
        <v>1261</v>
      </c>
      <c r="AF20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86" s="17" t="str">
        <f>RIGHT(Table1[[#This Row],[AlgorithmFunc]],LEN(Table1[[#This Row],[AlgorithmFunc]])-16)</f>
        <v>Influence</v>
      </c>
      <c r="AH2086" s="3">
        <f>Table1[[#This Row],['# CM TP]]+Table1[[#This Row],['# CM TN]]</f>
        <v>185</v>
      </c>
      <c r="AI2086" s="3">
        <f>Table1[[#This Row],['# CM FP]]+Table1[[#This Row],['# CM FN]]</f>
        <v>101</v>
      </c>
      <c r="AJ2086" s="3">
        <f>Table1[[#This Row],['# CM TP]]+Table1[[#This Row],['# CM FP]]</f>
        <v>0</v>
      </c>
      <c r="AK2086" s="3">
        <f>Table1[[#This Row],['# CM TN]]+Table1[[#This Row],['# CM FN]]</f>
        <v>286</v>
      </c>
      <c r="AL2086" s="3">
        <f>Table1[[#This Row],[GT_T]]+Table1[[#This Row],[GT_F]]</f>
        <v>286</v>
      </c>
      <c r="AM2086" s="3">
        <f>IFERROR((Table1[[#This Row],['# CM TP]]+Table1[[#This Row],['# CM TN]])/Table1[[#This Row],[GT_TOT]], 0)</f>
        <v>0.64685314685314688</v>
      </c>
      <c r="AN2086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6" s="3">
        <f>(Table1[[#This Row],[OBS_ACC]]-Table1[[#This Row],[EXP_ACC]])/(1-Table1[[#This Row],[EXP_ACC]])</f>
        <v>0.45405405405405413</v>
      </c>
      <c r="AP2086" s="3">
        <f>Table1[[#This Row],['# CM TP]]+Table1[[#This Row],['# CM FN]]</f>
        <v>101</v>
      </c>
      <c r="AQ2086" s="3">
        <f>Table1[[#This Row],['# CM TN]]+Table1[[#This Row],['# CM FP]]</f>
        <v>185</v>
      </c>
      <c r="AR2086" s="2">
        <f>IFERROR(Table1[[#This Row],[NUM_T]]/(Table1[[#This Row],[NUM_T]]+Table1[[#This Row],[NUM_F]]),0)</f>
        <v>0.35314685314685312</v>
      </c>
      <c r="AS2086" s="2">
        <f>IFERROR(((LEN(Table1[[#This Row],[Predictors]])-LEN(SUBSTITUTE(Table1[[#This Row],[Predictors]],"_","")))/Table1[[#This Row],[NumPredictors]])-Table1[[#This Row],[P_se]],0)</f>
        <v>0</v>
      </c>
      <c r="AT2086" s="2">
        <f>IFERROR((LEN(Table1[[#This Row],[Predictors]])-LEN(SUBSTITUTE(Table1[[#This Row],[Predictors]],".","")))/Table1[[#This Row],[NumPredictors]],0)</f>
        <v>1</v>
      </c>
      <c r="AU20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6" s="2">
        <f>1-(Table1[[#This Row],[P_2gram]]+Table1[[#This Row],[P_order]]+Table1[[#This Row],[P_se]])</f>
        <v>0</v>
      </c>
    </row>
    <row r="2087" spans="1:48" x14ac:dyDescent="0.25">
      <c r="A2087">
        <v>20</v>
      </c>
      <c r="B2087" t="s">
        <v>645</v>
      </c>
      <c r="C2087" t="s">
        <v>942</v>
      </c>
      <c r="D2087" t="s">
        <v>1509</v>
      </c>
      <c r="E2087">
        <v>1143</v>
      </c>
      <c r="F20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7" t="s">
        <v>1070</v>
      </c>
      <c r="H2087" s="3">
        <v>1</v>
      </c>
      <c r="I2087" s="1">
        <v>43119.112175925926</v>
      </c>
      <c r="J2087" t="s">
        <v>983</v>
      </c>
      <c r="K2087" t="s">
        <v>11</v>
      </c>
      <c r="L2087" t="str">
        <f>SUBSTITUTE(SUBSTITUTE(Table1[[#This Row],[PredictorSetsOrig]],"task","act"),"startend","se")</f>
        <v>2gram</v>
      </c>
      <c r="M2087" s="14" t="s">
        <v>434</v>
      </c>
      <c r="N2087" s="3">
        <v>10</v>
      </c>
      <c r="O2087" s="3">
        <f>IF(Table1[[#This Row],[Algorithm]]="None",0,IF(Table1[[#This Row],[NumPredictors]]&lt;=5,5,IF(Table1[[#This Row],[NumPredictors]]&lt;=10,10,IF(Table1[[#This Row],[NumPredictors]]&lt;=30,30,50))))</f>
        <v>10</v>
      </c>
      <c r="P2087" s="2">
        <v>0.64685314685314699</v>
      </c>
      <c r="Q2087" s="2">
        <v>0.68378063010501799</v>
      </c>
      <c r="R2087" s="3">
        <v>3.4400000000005102</v>
      </c>
      <c r="S2087" s="3">
        <v>1.4700000000011599</v>
      </c>
      <c r="T2087" s="3">
        <v>2.5100000000002201</v>
      </c>
      <c r="U2087" s="3">
        <v>6.3287120328276103E-2</v>
      </c>
      <c r="V2087" s="17"/>
      <c r="W2087" s="22">
        <f>IFERROR(Table1[[#This Row],[MutualInformation]]/Table1[[#This Row],[MutualInformationPotential]],0)</f>
        <v>0</v>
      </c>
      <c r="X2087" s="3">
        <v>3.11523880237807E-3</v>
      </c>
      <c r="Y2087" s="3"/>
      <c r="Z2087" s="3">
        <f>IFERROR(Table1[[#This Row],[MutualInformationVsOutcome]]/Table1[[#This Row],[MutualInformationVsOutcomePotential]],0)</f>
        <v>0</v>
      </c>
      <c r="AA2087">
        <v>0</v>
      </c>
      <c r="AB2087">
        <v>185</v>
      </c>
      <c r="AC2087">
        <v>0</v>
      </c>
      <c r="AD2087">
        <v>101</v>
      </c>
      <c r="AE2087" s="3" t="s">
        <v>1251</v>
      </c>
      <c r="AF20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87" s="17" t="str">
        <f>RIGHT(Table1[[#This Row],[AlgorithmFunc]],LEN(Table1[[#This Row],[AlgorithmFunc]])-16)</f>
        <v>Influence</v>
      </c>
      <c r="AH2087" s="3">
        <f>Table1[[#This Row],['# CM TP]]+Table1[[#This Row],['# CM TN]]</f>
        <v>185</v>
      </c>
      <c r="AI2087" s="3">
        <f>Table1[[#This Row],['# CM FP]]+Table1[[#This Row],['# CM FN]]</f>
        <v>101</v>
      </c>
      <c r="AJ2087" s="3">
        <f>Table1[[#This Row],['# CM TP]]+Table1[[#This Row],['# CM FP]]</f>
        <v>0</v>
      </c>
      <c r="AK2087" s="3">
        <f>Table1[[#This Row],['# CM TN]]+Table1[[#This Row],['# CM FN]]</f>
        <v>286</v>
      </c>
      <c r="AL2087" s="3">
        <f>Table1[[#This Row],[GT_T]]+Table1[[#This Row],[GT_F]]</f>
        <v>286</v>
      </c>
      <c r="AM2087" s="3">
        <f>IFERROR((Table1[[#This Row],['# CM TP]]+Table1[[#This Row],['# CM TN]])/Table1[[#This Row],[GT_TOT]], 0)</f>
        <v>0.64685314685314688</v>
      </c>
      <c r="AN2087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7" s="3">
        <f>(Table1[[#This Row],[OBS_ACC]]-Table1[[#This Row],[EXP_ACC]])/(1-Table1[[#This Row],[EXP_ACC]])</f>
        <v>0.45405405405405413</v>
      </c>
      <c r="AP2087" s="3">
        <f>Table1[[#This Row],['# CM TP]]+Table1[[#This Row],['# CM FN]]</f>
        <v>101</v>
      </c>
      <c r="AQ2087" s="3">
        <f>Table1[[#This Row],['# CM TN]]+Table1[[#This Row],['# CM FP]]</f>
        <v>185</v>
      </c>
      <c r="AR2087" s="2">
        <f>IFERROR(Table1[[#This Row],[NUM_T]]/(Table1[[#This Row],[NUM_T]]+Table1[[#This Row],[NUM_F]]),0)</f>
        <v>0.35314685314685312</v>
      </c>
      <c r="AS2087" s="2">
        <f>IFERROR(((LEN(Table1[[#This Row],[Predictors]])-LEN(SUBSTITUTE(Table1[[#This Row],[Predictors]],"_","")))/Table1[[#This Row],[NumPredictors]])-Table1[[#This Row],[P_se]],0)</f>
        <v>1</v>
      </c>
      <c r="AT2087" s="2">
        <f>IFERROR((LEN(Table1[[#This Row],[Predictors]])-LEN(SUBSTITUTE(Table1[[#This Row],[Predictors]],".","")))/Table1[[#This Row],[NumPredictors]],0)</f>
        <v>0</v>
      </c>
      <c r="AU20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7" s="2">
        <f>1-(Table1[[#This Row],[P_2gram]]+Table1[[#This Row],[P_order]]+Table1[[#This Row],[P_se]])</f>
        <v>0</v>
      </c>
    </row>
    <row r="2088" spans="1:48" x14ac:dyDescent="0.25">
      <c r="A2088">
        <v>21</v>
      </c>
      <c r="B2088" t="s">
        <v>645</v>
      </c>
      <c r="C2088" t="s">
        <v>942</v>
      </c>
      <c r="D2088" t="s">
        <v>1509</v>
      </c>
      <c r="E2088">
        <v>1143</v>
      </c>
      <c r="F20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8" t="s">
        <v>1070</v>
      </c>
      <c r="H2088" s="3">
        <v>1</v>
      </c>
      <c r="I2088" s="1">
        <v>43119.112291666665</v>
      </c>
      <c r="J2088" t="s">
        <v>983</v>
      </c>
      <c r="K2088" t="s">
        <v>11</v>
      </c>
      <c r="L2088" t="str">
        <f>SUBSTITUTE(SUBSTITUTE(Table1[[#This Row],[PredictorSetsOrig]],"task","act"),"startend","se")</f>
        <v>order</v>
      </c>
      <c r="M2088" s="14" t="s">
        <v>436</v>
      </c>
      <c r="N2088" s="3">
        <v>10</v>
      </c>
      <c r="O2088" s="3">
        <f>IF(Table1[[#This Row],[Algorithm]]="None",0,IF(Table1[[#This Row],[NumPredictors]]&lt;=5,5,IF(Table1[[#This Row],[NumPredictors]]&lt;=10,10,IF(Table1[[#This Row],[NumPredictors]]&lt;=30,30,50))))</f>
        <v>10</v>
      </c>
      <c r="P2088" s="2">
        <v>0.64685314685314699</v>
      </c>
      <c r="Q2088" s="2">
        <v>0.68378063010501799</v>
      </c>
      <c r="R2088" s="3">
        <v>85.409999999999897</v>
      </c>
      <c r="S2088" s="3">
        <v>1.5500000000010901</v>
      </c>
      <c r="T2088" s="3">
        <v>767.92</v>
      </c>
      <c r="U2088" s="3">
        <v>0.14724456518881601</v>
      </c>
      <c r="V2088" s="17"/>
      <c r="W2088" s="22">
        <f>IFERROR(Table1[[#This Row],[MutualInformation]]/Table1[[#This Row],[MutualInformationPotential]],0)</f>
        <v>0</v>
      </c>
      <c r="X2088" s="3">
        <v>6.1739025223257497E-3</v>
      </c>
      <c r="Y2088" s="3"/>
      <c r="Z2088" s="3">
        <f>IFERROR(Table1[[#This Row],[MutualInformationVsOutcome]]/Table1[[#This Row],[MutualInformationVsOutcomePotential]],0)</f>
        <v>0</v>
      </c>
      <c r="AA2088">
        <v>0</v>
      </c>
      <c r="AB2088">
        <v>185</v>
      </c>
      <c r="AC2088">
        <v>0</v>
      </c>
      <c r="AD2088">
        <v>101</v>
      </c>
      <c r="AE2088" s="3" t="s">
        <v>1262</v>
      </c>
      <c r="AF20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88" s="17" t="str">
        <f>RIGHT(Table1[[#This Row],[AlgorithmFunc]],LEN(Table1[[#This Row],[AlgorithmFunc]])-16)</f>
        <v>Influence</v>
      </c>
      <c r="AH2088" s="3">
        <f>Table1[[#This Row],['# CM TP]]+Table1[[#This Row],['# CM TN]]</f>
        <v>185</v>
      </c>
      <c r="AI2088" s="3">
        <f>Table1[[#This Row],['# CM FP]]+Table1[[#This Row],['# CM FN]]</f>
        <v>101</v>
      </c>
      <c r="AJ2088" s="3">
        <f>Table1[[#This Row],['# CM TP]]+Table1[[#This Row],['# CM FP]]</f>
        <v>0</v>
      </c>
      <c r="AK2088" s="3">
        <f>Table1[[#This Row],['# CM TN]]+Table1[[#This Row],['# CM FN]]</f>
        <v>286</v>
      </c>
      <c r="AL2088" s="3">
        <f>Table1[[#This Row],[GT_T]]+Table1[[#This Row],[GT_F]]</f>
        <v>286</v>
      </c>
      <c r="AM2088" s="3">
        <f>IFERROR((Table1[[#This Row],['# CM TP]]+Table1[[#This Row],['# CM TN]])/Table1[[#This Row],[GT_TOT]], 0)</f>
        <v>0.64685314685314688</v>
      </c>
      <c r="AN2088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8" s="3">
        <f>(Table1[[#This Row],[OBS_ACC]]-Table1[[#This Row],[EXP_ACC]])/(1-Table1[[#This Row],[EXP_ACC]])</f>
        <v>0.45405405405405413</v>
      </c>
      <c r="AP2088" s="3">
        <f>Table1[[#This Row],['# CM TP]]+Table1[[#This Row],['# CM FN]]</f>
        <v>101</v>
      </c>
      <c r="AQ2088" s="3">
        <f>Table1[[#This Row],['# CM TN]]+Table1[[#This Row],['# CM FP]]</f>
        <v>185</v>
      </c>
      <c r="AR2088" s="2">
        <f>IFERROR(Table1[[#This Row],[NUM_T]]/(Table1[[#This Row],[NUM_T]]+Table1[[#This Row],[NUM_F]]),0)</f>
        <v>0.35314685314685312</v>
      </c>
      <c r="AS2088" s="2">
        <f>IFERROR(((LEN(Table1[[#This Row],[Predictors]])-LEN(SUBSTITUTE(Table1[[#This Row],[Predictors]],"_","")))/Table1[[#This Row],[NumPredictors]])-Table1[[#This Row],[P_se]],0)</f>
        <v>0</v>
      </c>
      <c r="AT2088" s="2">
        <f>IFERROR((LEN(Table1[[#This Row],[Predictors]])-LEN(SUBSTITUTE(Table1[[#This Row],[Predictors]],".","")))/Table1[[#This Row],[NumPredictors]],0)</f>
        <v>1</v>
      </c>
      <c r="AU20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8" s="2">
        <f>1-(Table1[[#This Row],[P_2gram]]+Table1[[#This Row],[P_order]]+Table1[[#This Row],[P_se]])</f>
        <v>0</v>
      </c>
    </row>
    <row r="2089" spans="1:48" x14ac:dyDescent="0.25">
      <c r="A2089">
        <v>22</v>
      </c>
      <c r="B2089" t="s">
        <v>645</v>
      </c>
      <c r="C2089" t="s">
        <v>942</v>
      </c>
      <c r="D2089" t="s">
        <v>1509</v>
      </c>
      <c r="E2089">
        <v>1143</v>
      </c>
      <c r="F20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89" t="s">
        <v>1070</v>
      </c>
      <c r="H2089" s="3">
        <v>1</v>
      </c>
      <c r="I2089" s="1">
        <v>43119.122245370374</v>
      </c>
      <c r="J2089" t="s">
        <v>983</v>
      </c>
      <c r="K2089" t="s">
        <v>11</v>
      </c>
      <c r="L2089" t="str">
        <f>SUBSTITUTE(SUBSTITUTE(Table1[[#This Row],[PredictorSetsOrig]],"task","act"),"startend","se")</f>
        <v>2gram,order</v>
      </c>
      <c r="M2089" s="14" t="s">
        <v>438</v>
      </c>
      <c r="N2089" s="3">
        <v>10</v>
      </c>
      <c r="O2089" s="3">
        <f>IF(Table1[[#This Row],[Algorithm]]="None",0,IF(Table1[[#This Row],[NumPredictors]]&lt;=5,5,IF(Table1[[#This Row],[NumPredictors]]&lt;=10,10,IF(Table1[[#This Row],[NumPredictors]]&lt;=30,30,50))))</f>
        <v>10</v>
      </c>
      <c r="P2089" s="2">
        <v>0.64685314685314699</v>
      </c>
      <c r="Q2089" s="2">
        <v>0.68378063010501799</v>
      </c>
      <c r="R2089" s="3">
        <v>97.810000000001295</v>
      </c>
      <c r="S2089" s="3">
        <v>1.6200000000007999</v>
      </c>
      <c r="T2089" s="3">
        <v>892.969999999999</v>
      </c>
      <c r="U2089" s="3">
        <v>0.14359063307953901</v>
      </c>
      <c r="V2089" s="17"/>
      <c r="W2089" s="22">
        <f>IFERROR(Table1[[#This Row],[MutualInformation]]/Table1[[#This Row],[MutualInformationPotential]],0)</f>
        <v>0</v>
      </c>
      <c r="X2089" s="3">
        <v>5.0018781575831301E-3</v>
      </c>
      <c r="Y2089" s="3"/>
      <c r="Z2089" s="3">
        <f>IFERROR(Table1[[#This Row],[MutualInformationVsOutcome]]/Table1[[#This Row],[MutualInformationVsOutcomePotential]],0)</f>
        <v>0</v>
      </c>
      <c r="AA2089">
        <v>0</v>
      </c>
      <c r="AB2089">
        <v>185</v>
      </c>
      <c r="AC2089">
        <v>0</v>
      </c>
      <c r="AD2089">
        <v>101</v>
      </c>
      <c r="AE2089" s="3" t="s">
        <v>1263</v>
      </c>
      <c r="AF20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089" s="17" t="str">
        <f>RIGHT(Table1[[#This Row],[AlgorithmFunc]],LEN(Table1[[#This Row],[AlgorithmFunc]])-16)</f>
        <v>Influence</v>
      </c>
      <c r="AH2089" s="3">
        <f>Table1[[#This Row],['# CM TP]]+Table1[[#This Row],['# CM TN]]</f>
        <v>185</v>
      </c>
      <c r="AI2089" s="3">
        <f>Table1[[#This Row],['# CM FP]]+Table1[[#This Row],['# CM FN]]</f>
        <v>101</v>
      </c>
      <c r="AJ2089" s="3">
        <f>Table1[[#This Row],['# CM TP]]+Table1[[#This Row],['# CM FP]]</f>
        <v>0</v>
      </c>
      <c r="AK2089" s="3">
        <f>Table1[[#This Row],['# CM TN]]+Table1[[#This Row],['# CM FN]]</f>
        <v>286</v>
      </c>
      <c r="AL2089" s="3">
        <f>Table1[[#This Row],[GT_T]]+Table1[[#This Row],[GT_F]]</f>
        <v>286</v>
      </c>
      <c r="AM2089" s="3">
        <f>IFERROR((Table1[[#This Row],['# CM TP]]+Table1[[#This Row],['# CM TN]])/Table1[[#This Row],[GT_TOT]], 0)</f>
        <v>0.64685314685314688</v>
      </c>
      <c r="AN2089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89" s="3">
        <f>(Table1[[#This Row],[OBS_ACC]]-Table1[[#This Row],[EXP_ACC]])/(1-Table1[[#This Row],[EXP_ACC]])</f>
        <v>0.45405405405405413</v>
      </c>
      <c r="AP2089" s="3">
        <f>Table1[[#This Row],['# CM TP]]+Table1[[#This Row],['# CM FN]]</f>
        <v>101</v>
      </c>
      <c r="AQ2089" s="3">
        <f>Table1[[#This Row],['# CM TN]]+Table1[[#This Row],['# CM FP]]</f>
        <v>185</v>
      </c>
      <c r="AR2089" s="2">
        <f>IFERROR(Table1[[#This Row],[NUM_T]]/(Table1[[#This Row],[NUM_T]]+Table1[[#This Row],[NUM_F]]),0)</f>
        <v>0.35314685314685312</v>
      </c>
      <c r="AS2089" s="2">
        <f>IFERROR(((LEN(Table1[[#This Row],[Predictors]])-LEN(SUBSTITUTE(Table1[[#This Row],[Predictors]],"_","")))/Table1[[#This Row],[NumPredictors]])-Table1[[#This Row],[P_se]],0)</f>
        <v>0</v>
      </c>
      <c r="AT2089" s="2">
        <f>IFERROR((LEN(Table1[[#This Row],[Predictors]])-LEN(SUBSTITUTE(Table1[[#This Row],[Predictors]],".","")))/Table1[[#This Row],[NumPredictors]],0)</f>
        <v>1</v>
      </c>
      <c r="AU20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89" s="2">
        <f>1-(Table1[[#This Row],[P_2gram]]+Table1[[#This Row],[P_order]]+Table1[[#This Row],[P_se]])</f>
        <v>0</v>
      </c>
    </row>
    <row r="2090" spans="1:48" x14ac:dyDescent="0.25">
      <c r="A2090">
        <v>31</v>
      </c>
      <c r="B2090" t="s">
        <v>645</v>
      </c>
      <c r="C2090" t="s">
        <v>942</v>
      </c>
      <c r="D2090" t="s">
        <v>1509</v>
      </c>
      <c r="E2090">
        <v>1143</v>
      </c>
      <c r="F20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ok,duration&gt;20w,Hospital,1143,5</v>
      </c>
      <c r="G2090" t="s">
        <v>1070</v>
      </c>
      <c r="H2090" s="3">
        <v>1</v>
      </c>
      <c r="I2090" s="1">
        <v>43119.175451388888</v>
      </c>
      <c r="J2090" t="s">
        <v>995</v>
      </c>
      <c r="K2090" t="s">
        <v>11</v>
      </c>
      <c r="L2090" t="str">
        <f>SUBSTITUTE(SUBSTITUTE(Table1[[#This Row],[PredictorSetsOrig]],"task","act"),"startend","se")</f>
        <v>2gram</v>
      </c>
      <c r="M2090" s="14" t="s">
        <v>434</v>
      </c>
      <c r="N2090" s="3">
        <v>2</v>
      </c>
      <c r="O2090" s="3">
        <f>IF(Table1[[#This Row],[Algorithm]]="None",0,IF(Table1[[#This Row],[NumPredictors]]&lt;=5,5,IF(Table1[[#This Row],[NumPredictors]]&lt;=10,10,IF(Table1[[#This Row],[NumPredictors]]&lt;=30,30,50))))</f>
        <v>5</v>
      </c>
      <c r="P2090" s="2">
        <v>0.64685314685314699</v>
      </c>
      <c r="Q2090" s="2">
        <v>0.68378063010501799</v>
      </c>
      <c r="R2090" s="3">
        <v>1.29999999999927</v>
      </c>
      <c r="S2090" s="3">
        <v>1.40999999999985</v>
      </c>
      <c r="T2090" s="3">
        <v>2.5</v>
      </c>
      <c r="U2090" s="3">
        <v>1.40691798117585E-2</v>
      </c>
      <c r="V2090" s="17"/>
      <c r="W2090" s="22">
        <f>IFERROR(Table1[[#This Row],[MutualInformation]]/Table1[[#This Row],[MutualInformationPotential]],0)</f>
        <v>0</v>
      </c>
      <c r="X2090" s="3">
        <v>6.8966934151770698E-4</v>
      </c>
      <c r="Y2090" s="3"/>
      <c r="Z2090" s="3">
        <f>IFERROR(Table1[[#This Row],[MutualInformationVsOutcome]]/Table1[[#This Row],[MutualInformationVsOutcomePotential]],0)</f>
        <v>0</v>
      </c>
      <c r="AA2090">
        <v>0</v>
      </c>
      <c r="AB2090">
        <v>185</v>
      </c>
      <c r="AC2090">
        <v>0</v>
      </c>
      <c r="AD2090">
        <v>101</v>
      </c>
      <c r="AE2090" s="3" t="s">
        <v>928</v>
      </c>
      <c r="AF20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090" s="17" t="str">
        <f>RIGHT(Table1[[#This Row],[AlgorithmFunc]],LEN(Table1[[#This Row],[AlgorithmFunc]])-16)</f>
        <v>ClusterInfluence</v>
      </c>
      <c r="AH2090" s="3">
        <f>Table1[[#This Row],['# CM TP]]+Table1[[#This Row],['# CM TN]]</f>
        <v>185</v>
      </c>
      <c r="AI2090" s="3">
        <f>Table1[[#This Row],['# CM FP]]+Table1[[#This Row],['# CM FN]]</f>
        <v>101</v>
      </c>
      <c r="AJ2090" s="3">
        <f>Table1[[#This Row],['# CM TP]]+Table1[[#This Row],['# CM FP]]</f>
        <v>0</v>
      </c>
      <c r="AK2090" s="3">
        <f>Table1[[#This Row],['# CM TN]]+Table1[[#This Row],['# CM FN]]</f>
        <v>286</v>
      </c>
      <c r="AL2090" s="3">
        <f>Table1[[#This Row],[GT_T]]+Table1[[#This Row],[GT_F]]</f>
        <v>286</v>
      </c>
      <c r="AM2090" s="3">
        <f>IFERROR((Table1[[#This Row],['# CM TP]]+Table1[[#This Row],['# CM TN]])/Table1[[#This Row],[GT_TOT]], 0)</f>
        <v>0.64685314685314688</v>
      </c>
      <c r="AN2090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0" s="3">
        <f>(Table1[[#This Row],[OBS_ACC]]-Table1[[#This Row],[EXP_ACC]])/(1-Table1[[#This Row],[EXP_ACC]])</f>
        <v>0.45405405405405413</v>
      </c>
      <c r="AP2090" s="3">
        <f>Table1[[#This Row],['# CM TP]]+Table1[[#This Row],['# CM FN]]</f>
        <v>101</v>
      </c>
      <c r="AQ2090" s="3">
        <f>Table1[[#This Row],['# CM TN]]+Table1[[#This Row],['# CM FP]]</f>
        <v>185</v>
      </c>
      <c r="AR2090" s="2">
        <f>IFERROR(Table1[[#This Row],[NUM_T]]/(Table1[[#This Row],[NUM_T]]+Table1[[#This Row],[NUM_F]]),0)</f>
        <v>0.35314685314685312</v>
      </c>
      <c r="AS2090" s="2">
        <f>IFERROR(((LEN(Table1[[#This Row],[Predictors]])-LEN(SUBSTITUTE(Table1[[#This Row],[Predictors]],"_","")))/Table1[[#This Row],[NumPredictors]])-Table1[[#This Row],[P_se]],0)</f>
        <v>1</v>
      </c>
      <c r="AT2090" s="2">
        <f>IFERROR((LEN(Table1[[#This Row],[Predictors]])-LEN(SUBSTITUTE(Table1[[#This Row],[Predictors]],".","")))/Table1[[#This Row],[NumPredictors]],0)</f>
        <v>0</v>
      </c>
      <c r="AU20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0" s="2">
        <f>1-(Table1[[#This Row],[P_2gram]]+Table1[[#This Row],[P_order]]+Table1[[#This Row],[P_se]])</f>
        <v>0</v>
      </c>
    </row>
    <row r="2091" spans="1:48" x14ac:dyDescent="0.25">
      <c r="A2091">
        <v>42</v>
      </c>
      <c r="B2091" t="s">
        <v>645</v>
      </c>
      <c r="C2091" t="s">
        <v>942</v>
      </c>
      <c r="D2091" t="s">
        <v>1509</v>
      </c>
      <c r="E2091">
        <v>1143</v>
      </c>
      <c r="F20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091" t="s">
        <v>1070</v>
      </c>
      <c r="H2091" s="3">
        <v>1</v>
      </c>
      <c r="I2091" s="1">
        <v>43119.236712962964</v>
      </c>
      <c r="J2091" t="s">
        <v>1007</v>
      </c>
      <c r="K2091" t="s">
        <v>11</v>
      </c>
      <c r="L2091" t="str">
        <f>SUBSTITUTE(SUBSTITUTE(Table1[[#This Row],[PredictorSetsOrig]],"task","act"),"startend","se")</f>
        <v>2gram</v>
      </c>
      <c r="M2091" s="14" t="s">
        <v>434</v>
      </c>
      <c r="N2091" s="3">
        <v>2</v>
      </c>
      <c r="O2091" s="3">
        <v>10</v>
      </c>
      <c r="P2091" s="2">
        <v>0.64685314685314699</v>
      </c>
      <c r="Q2091" s="2">
        <v>0.68378063010501799</v>
      </c>
      <c r="R2091" s="3">
        <v>1.3199999999997101</v>
      </c>
      <c r="S2091" s="3">
        <v>1.4000000000014601</v>
      </c>
      <c r="T2091" s="3">
        <v>2.5</v>
      </c>
      <c r="U2091" s="3">
        <v>1.40691798117585E-2</v>
      </c>
      <c r="V2091" s="17"/>
      <c r="W2091" s="22">
        <f>IFERROR(Table1[[#This Row],[MutualInformation]]/Table1[[#This Row],[MutualInformationPotential]],0)</f>
        <v>0</v>
      </c>
      <c r="X2091" s="3">
        <v>6.8966934151770698E-4</v>
      </c>
      <c r="Y2091" s="3"/>
      <c r="Z2091" s="3">
        <f>IFERROR(Table1[[#This Row],[MutualInformationVsOutcome]]/Table1[[#This Row],[MutualInformationVsOutcomePotential]],0)</f>
        <v>0</v>
      </c>
      <c r="AA2091">
        <v>0</v>
      </c>
      <c r="AB2091">
        <v>185</v>
      </c>
      <c r="AC2091">
        <v>0</v>
      </c>
      <c r="AD2091">
        <v>101</v>
      </c>
      <c r="AE2091" s="3" t="s">
        <v>928</v>
      </c>
      <c r="AF20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091" s="17" t="str">
        <f>RIGHT(Table1[[#This Row],[AlgorithmFunc]],LEN(Table1[[#This Row],[AlgorithmFunc]])-16)</f>
        <v>ClusterFisher</v>
      </c>
      <c r="AH2091" s="3">
        <f>Table1[[#This Row],['# CM TP]]+Table1[[#This Row],['# CM TN]]</f>
        <v>185</v>
      </c>
      <c r="AI2091" s="3">
        <f>Table1[[#This Row],['# CM FP]]+Table1[[#This Row],['# CM FN]]</f>
        <v>101</v>
      </c>
      <c r="AJ2091" s="3">
        <f>Table1[[#This Row],['# CM TP]]+Table1[[#This Row],['# CM FP]]</f>
        <v>0</v>
      </c>
      <c r="AK2091" s="3">
        <f>Table1[[#This Row],['# CM TN]]+Table1[[#This Row],['# CM FN]]</f>
        <v>286</v>
      </c>
      <c r="AL2091" s="3">
        <f>Table1[[#This Row],[GT_T]]+Table1[[#This Row],[GT_F]]</f>
        <v>286</v>
      </c>
      <c r="AM2091" s="3">
        <f>IFERROR((Table1[[#This Row],['# CM TP]]+Table1[[#This Row],['# CM TN]])/Table1[[#This Row],[GT_TOT]], 0)</f>
        <v>0.64685314685314688</v>
      </c>
      <c r="AN2091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1" s="3">
        <f>(Table1[[#This Row],[OBS_ACC]]-Table1[[#This Row],[EXP_ACC]])/(1-Table1[[#This Row],[EXP_ACC]])</f>
        <v>0.45405405405405413</v>
      </c>
      <c r="AP2091" s="3">
        <f>Table1[[#This Row],['# CM TP]]+Table1[[#This Row],['# CM FN]]</f>
        <v>101</v>
      </c>
      <c r="AQ2091" s="3">
        <f>Table1[[#This Row],['# CM TN]]+Table1[[#This Row],['# CM FP]]</f>
        <v>185</v>
      </c>
      <c r="AR2091" s="2">
        <f>IFERROR(Table1[[#This Row],[NUM_T]]/(Table1[[#This Row],[NUM_T]]+Table1[[#This Row],[NUM_F]]),0)</f>
        <v>0.35314685314685312</v>
      </c>
      <c r="AS2091" s="2">
        <f>IFERROR(((LEN(Table1[[#This Row],[Predictors]])-LEN(SUBSTITUTE(Table1[[#This Row],[Predictors]],"_","")))/Table1[[#This Row],[NumPredictors]])-Table1[[#This Row],[P_se]],0)</f>
        <v>1</v>
      </c>
      <c r="AT2091" s="2">
        <f>IFERROR((LEN(Table1[[#This Row],[Predictors]])-LEN(SUBSTITUTE(Table1[[#This Row],[Predictors]],".","")))/Table1[[#This Row],[NumPredictors]],0)</f>
        <v>0</v>
      </c>
      <c r="AU20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1" s="2">
        <f>1-(Table1[[#This Row],[P_2gram]]+Table1[[#This Row],[P_order]]+Table1[[#This Row],[P_se]])</f>
        <v>0</v>
      </c>
    </row>
    <row r="2092" spans="1:48" x14ac:dyDescent="0.25">
      <c r="A2092">
        <v>47</v>
      </c>
      <c r="B2092" t="s">
        <v>645</v>
      </c>
      <c r="C2092" t="s">
        <v>942</v>
      </c>
      <c r="D2092" t="s">
        <v>1509</v>
      </c>
      <c r="E2092">
        <v>1143</v>
      </c>
      <c r="F20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92" t="s">
        <v>1070</v>
      </c>
      <c r="H2092" s="3">
        <v>1</v>
      </c>
      <c r="I2092" s="1">
        <v>43119.257685185185</v>
      </c>
      <c r="J2092" t="s">
        <v>982</v>
      </c>
      <c r="K2092" t="s">
        <v>11</v>
      </c>
      <c r="L2092" t="str">
        <f>SUBSTITUTE(SUBSTITUTE(Table1[[#This Row],[PredictorSetsOrig]],"task","act"),"startend","se")</f>
        <v>act,se,2gram</v>
      </c>
      <c r="M2092" s="14" t="s">
        <v>16</v>
      </c>
      <c r="N2092" s="3">
        <v>30</v>
      </c>
      <c r="O2092" s="3">
        <f>IF(Table1[[#This Row],[Algorithm]]="None",0,IF(Table1[[#This Row],[NumPredictors]]&lt;=5,5,IF(Table1[[#This Row],[NumPredictors]]&lt;=10,10,IF(Table1[[#This Row],[NumPredictors]]&lt;=30,30,50))))</f>
        <v>30</v>
      </c>
      <c r="P2092" s="2">
        <v>0.64685314685314699</v>
      </c>
      <c r="Q2092" s="2">
        <v>0.68378063010501799</v>
      </c>
      <c r="R2092" s="3">
        <v>5.4700000000011597</v>
      </c>
      <c r="S2092" s="3">
        <v>1.8199999999997101</v>
      </c>
      <c r="T2092" s="3">
        <v>3.0299999999988398</v>
      </c>
      <c r="U2092" s="3">
        <v>0.20950031879848399</v>
      </c>
      <c r="V2092" s="17"/>
      <c r="W2092" s="22">
        <f>IFERROR(Table1[[#This Row],[MutualInformation]]/Table1[[#This Row],[MutualInformationPotential]],0)</f>
        <v>0</v>
      </c>
      <c r="X2092" s="3">
        <v>1.7994292910084499E-2</v>
      </c>
      <c r="Y2092" s="3"/>
      <c r="Z2092" s="3">
        <f>IFERROR(Table1[[#This Row],[MutualInformationVsOutcome]]/Table1[[#This Row],[MutualInformationVsOutcomePotential]],0)</f>
        <v>0</v>
      </c>
      <c r="AA2092">
        <v>0</v>
      </c>
      <c r="AB2092">
        <v>185</v>
      </c>
      <c r="AC2092">
        <v>0</v>
      </c>
      <c r="AD2092">
        <v>101</v>
      </c>
      <c r="AE2092" s="3" t="s">
        <v>1270</v>
      </c>
      <c r="AF20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92" s="17" t="str">
        <f>RIGHT(Table1[[#This Row],[AlgorithmFunc]],LEN(Table1[[#This Row],[AlgorithmFunc]])-16)</f>
        <v>Fisher</v>
      </c>
      <c r="AH2092" s="3">
        <f>Table1[[#This Row],['# CM TP]]+Table1[[#This Row],['# CM TN]]</f>
        <v>185</v>
      </c>
      <c r="AI2092" s="3">
        <f>Table1[[#This Row],['# CM FP]]+Table1[[#This Row],['# CM FN]]</f>
        <v>101</v>
      </c>
      <c r="AJ2092" s="3">
        <f>Table1[[#This Row],['# CM TP]]+Table1[[#This Row],['# CM FP]]</f>
        <v>0</v>
      </c>
      <c r="AK2092" s="3">
        <f>Table1[[#This Row],['# CM TN]]+Table1[[#This Row],['# CM FN]]</f>
        <v>286</v>
      </c>
      <c r="AL2092" s="3">
        <f>Table1[[#This Row],[GT_T]]+Table1[[#This Row],[GT_F]]</f>
        <v>286</v>
      </c>
      <c r="AM2092" s="3">
        <f>IFERROR((Table1[[#This Row],['# CM TP]]+Table1[[#This Row],['# CM TN]])/Table1[[#This Row],[GT_TOT]], 0)</f>
        <v>0.64685314685314688</v>
      </c>
      <c r="AN2092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2" s="3">
        <f>(Table1[[#This Row],[OBS_ACC]]-Table1[[#This Row],[EXP_ACC]])/(1-Table1[[#This Row],[EXP_ACC]])</f>
        <v>0.45405405405405413</v>
      </c>
      <c r="AP2092" s="3">
        <f>Table1[[#This Row],['# CM TP]]+Table1[[#This Row],['# CM FN]]</f>
        <v>101</v>
      </c>
      <c r="AQ2092" s="3">
        <f>Table1[[#This Row],['# CM TN]]+Table1[[#This Row],['# CM FP]]</f>
        <v>185</v>
      </c>
      <c r="AR2092" s="2">
        <f>IFERROR(Table1[[#This Row],[NUM_T]]/(Table1[[#This Row],[NUM_T]]+Table1[[#This Row],[NUM_F]]),0)</f>
        <v>0.35314685314685312</v>
      </c>
      <c r="AS2092" s="2">
        <f>IFERROR(((LEN(Table1[[#This Row],[Predictors]])-LEN(SUBSTITUTE(Table1[[#This Row],[Predictors]],"_","")))/Table1[[#This Row],[NumPredictors]])-Table1[[#This Row],[P_se]],0)</f>
        <v>0.9</v>
      </c>
      <c r="AT2092" s="2">
        <f>IFERROR((LEN(Table1[[#This Row],[Predictors]])-LEN(SUBSTITUTE(Table1[[#This Row],[Predictors]],".","")))/Table1[[#This Row],[NumPredictors]],0)</f>
        <v>0</v>
      </c>
      <c r="AU20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2" s="2">
        <f>1-(Table1[[#This Row],[P_2gram]]+Table1[[#This Row],[P_order]]+Table1[[#This Row],[P_se]])</f>
        <v>9.9999999999999978E-2</v>
      </c>
    </row>
    <row r="2093" spans="1:48" x14ac:dyDescent="0.25">
      <c r="A2093">
        <v>2</v>
      </c>
      <c r="B2093" t="s">
        <v>645</v>
      </c>
      <c r="C2093" t="s">
        <v>190</v>
      </c>
      <c r="D2093" t="s">
        <v>1510</v>
      </c>
      <c r="E2093">
        <v>40000</v>
      </c>
      <c r="F20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093" t="s">
        <v>1623</v>
      </c>
      <c r="H2093" s="3">
        <v>1</v>
      </c>
      <c r="I2093" s="1">
        <v>43127.54173611111</v>
      </c>
      <c r="J2093" t="s">
        <v>173</v>
      </c>
      <c r="K2093" t="s">
        <v>11</v>
      </c>
      <c r="L2093" t="str">
        <f>SUBSTITUTE(SUBSTITUTE(Table1[[#This Row],[PredictorSetsOrig]],"task","act"),"startend","se")</f>
        <v>act,se</v>
      </c>
      <c r="M2093" s="32" t="s">
        <v>14</v>
      </c>
      <c r="N2093" s="3">
        <v>30</v>
      </c>
      <c r="O2093" s="3">
        <f>IF(Table1[[#This Row],[Algorithm]]="None",0,IF(Table1[[#This Row],[NumPredictors]]&lt;=5,5,IF(Table1[[#This Row],[NumPredictors]]&lt;=10,10,IF(Table1[[#This Row],[NumPredictors]]&lt;=30,30,50))))</f>
        <v>30</v>
      </c>
      <c r="P2093" s="2">
        <v>0.85499999999999998</v>
      </c>
      <c r="Q2093" s="2">
        <v>0.86009999999999998</v>
      </c>
      <c r="R2093">
        <v>219.18</v>
      </c>
      <c r="S2093">
        <v>70.75</v>
      </c>
      <c r="T2093">
        <v>1.1700000000000701</v>
      </c>
      <c r="U2093" s="3">
        <v>7.10956991304172</v>
      </c>
      <c r="V2093" s="17"/>
      <c r="W2093" s="22">
        <f>IFERROR(Table1[[#This Row],[MutualInformation]]/Table1[[#This Row],[MutualInformationPotential]],0)</f>
        <v>0</v>
      </c>
      <c r="X2093" s="3">
        <v>0.37192318018548798</v>
      </c>
      <c r="Y2093" s="3"/>
      <c r="Z2093" s="3">
        <f>IFERROR(Table1[[#This Row],[MutualInformationVsOutcome]]/Table1[[#This Row],[MutualInformationVsOutcomePotential]],0)</f>
        <v>0</v>
      </c>
      <c r="AA2093">
        <v>973</v>
      </c>
      <c r="AB2093">
        <v>7577</v>
      </c>
      <c r="AC2093">
        <v>361</v>
      </c>
      <c r="AD2093">
        <v>1089</v>
      </c>
      <c r="AE2093" s="3" t="s">
        <v>1625</v>
      </c>
      <c r="AF209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093" s="17" t="str">
        <f>RIGHT(Table1[[#This Row],[AlgorithmFunc]],LEN(Table1[[#This Row],[AlgorithmFunc]])-16)</f>
        <v>Recursive2Sizes</v>
      </c>
      <c r="AH2093" s="3">
        <f>Table1[[#This Row],['# CM TP]]+Table1[[#This Row],['# CM TN]]</f>
        <v>8550</v>
      </c>
      <c r="AI2093" s="3">
        <f>Table1[[#This Row],['# CM FP]]+Table1[[#This Row],['# CM FN]]</f>
        <v>1450</v>
      </c>
      <c r="AJ2093" s="3">
        <f>Table1[[#This Row],['# CM TP]]+Table1[[#This Row],['# CM FP]]</f>
        <v>1334</v>
      </c>
      <c r="AK2093" s="3">
        <f>Table1[[#This Row],['# CM TN]]+Table1[[#This Row],['# CM FN]]</f>
        <v>8666</v>
      </c>
      <c r="AL2093" s="3">
        <f>Table1[[#This Row],[GT_T]]+Table1[[#This Row],[GT_F]]</f>
        <v>10000</v>
      </c>
      <c r="AM2093" s="3">
        <f>IFERROR((Table1[[#This Row],['# CM TP]]+Table1[[#This Row],['# CM TN]])/Table1[[#This Row],[GT_TOT]], 0)</f>
        <v>0.85499999999999998</v>
      </c>
      <c r="AN2093" s="3">
        <f>IFERROR(((Table1[[#This Row],[GT_T]]*Table1[[#This Row],[GT_ML_P]]/Table1[[#This Row],[GT_TOT]])+(Table1[[#This Row],[GT_F]]*Table1[[#This Row],[GT_ML_N]]/Table1[[#This Row],[GT_TOT]]))/Table1[[#This Row],[GT_TOT]],0)</f>
        <v>0.23971399999999998</v>
      </c>
      <c r="AO2093" s="3">
        <f>(Table1[[#This Row],[OBS_ACC]]-Table1[[#This Row],[EXP_ACC]])/(1-Table1[[#This Row],[EXP_ACC]])</f>
        <v>0.80928229639898663</v>
      </c>
      <c r="AP2093" s="3">
        <f>Table1[[#This Row],['# CM TP]]+Table1[[#This Row],['# CM FN]]</f>
        <v>2062</v>
      </c>
      <c r="AQ2093" s="3">
        <f>Table1[[#This Row],['# CM TN]]+Table1[[#This Row],['# CM FP]]</f>
        <v>7938</v>
      </c>
      <c r="AR2093" s="2">
        <f>IFERROR(Table1[[#This Row],[NUM_T]]/(Table1[[#This Row],[NUM_T]]+Table1[[#This Row],[NUM_F]]),0)</f>
        <v>0.20619999999999999</v>
      </c>
      <c r="AS2093" s="2">
        <f>IFERROR(((LEN(Table1[[#This Row],[Predictors]])-LEN(SUBSTITUTE(Table1[[#This Row],[Predictors]],"_","")))/Table1[[#This Row],[NumPredictors]])-Table1[[#This Row],[P_se]],0)</f>
        <v>2.2222222222222227E-2</v>
      </c>
      <c r="AT2093" s="2">
        <f>IFERROR((LEN(Table1[[#This Row],[Predictors]])-LEN(SUBSTITUTE(Table1[[#This Row],[Predictors]],".","")))/Table1[[#This Row],[NumPredictors]],0)</f>
        <v>0</v>
      </c>
      <c r="AU20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2093" s="2">
        <f>1-(Table1[[#This Row],[P_2gram]]+Table1[[#This Row],[P_order]]+Table1[[#This Row],[P_se]])</f>
        <v>0.93333333333333335</v>
      </c>
    </row>
    <row r="2094" spans="1:48" x14ac:dyDescent="0.25">
      <c r="A2094" s="26">
        <v>50</v>
      </c>
      <c r="B2094" s="26" t="s">
        <v>645</v>
      </c>
      <c r="C2094" s="26" t="s">
        <v>942</v>
      </c>
      <c r="D2094" t="s">
        <v>1509</v>
      </c>
      <c r="E2094" s="26">
        <v>1143</v>
      </c>
      <c r="F20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94" s="26" t="s">
        <v>1070</v>
      </c>
      <c r="H2094" s="27">
        <v>1</v>
      </c>
      <c r="I2094" s="28">
        <v>43119.279814814814</v>
      </c>
      <c r="J2094" s="26" t="s">
        <v>982</v>
      </c>
      <c r="K2094" s="26" t="s">
        <v>11</v>
      </c>
      <c r="L2094" t="str">
        <f>SUBSTITUTE(SUBSTITUTE(Table1[[#This Row],[PredictorSetsOrig]],"task","act"),"startend","se")</f>
        <v>act,2gram</v>
      </c>
      <c r="M2094" s="14" t="s">
        <v>22</v>
      </c>
      <c r="N2094" s="27">
        <v>30</v>
      </c>
      <c r="O2094" s="27">
        <f>IF(Table1[[#This Row],[Algorithm]]="None",0,IF(Table1[[#This Row],[NumPredictors]]&lt;=5,5,IF(Table1[[#This Row],[NumPredictors]]&lt;=10,10,IF(Table1[[#This Row],[NumPredictors]]&lt;=30,30,50))))</f>
        <v>30</v>
      </c>
      <c r="P2094" s="29">
        <v>0.64685314685314699</v>
      </c>
      <c r="Q2094" s="29">
        <v>0.68378063010501799</v>
      </c>
      <c r="R2094" s="27">
        <v>5.3899999999994197</v>
      </c>
      <c r="S2094" s="27">
        <v>1.87000000000262</v>
      </c>
      <c r="T2094" s="27">
        <v>3.1100000000005799</v>
      </c>
      <c r="U2094" s="27">
        <v>0.20367276394192099</v>
      </c>
      <c r="V2094" s="17"/>
      <c r="W2094" s="22">
        <f>IFERROR(Table1[[#This Row],[MutualInformation]]/Table1[[#This Row],[MutualInformationPotential]],0)</f>
        <v>0</v>
      </c>
      <c r="X2094" s="27">
        <v>2.0605627275871001E-2</v>
      </c>
      <c r="Y2094" s="3"/>
      <c r="Z2094" s="27">
        <f>IFERROR(Table1[[#This Row],[MutualInformationVsOutcome]]/Table1[[#This Row],[MutualInformationVsOutcomePotential]],0)</f>
        <v>0</v>
      </c>
      <c r="AA2094" s="26">
        <v>0</v>
      </c>
      <c r="AB2094" s="26">
        <v>185</v>
      </c>
      <c r="AC2094" s="26">
        <v>0</v>
      </c>
      <c r="AD2094" s="26">
        <v>101</v>
      </c>
      <c r="AE2094" s="27" t="s">
        <v>1273</v>
      </c>
      <c r="AF20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94" s="17" t="str">
        <f>RIGHT(Table1[[#This Row],[AlgorithmFunc]],LEN(Table1[[#This Row],[AlgorithmFunc]])-16)</f>
        <v>Fisher</v>
      </c>
      <c r="AH2094" s="27">
        <f>Table1[[#This Row],['# CM TP]]+Table1[[#This Row],['# CM TN]]</f>
        <v>185</v>
      </c>
      <c r="AI2094" s="27">
        <f>Table1[[#This Row],['# CM FP]]+Table1[[#This Row],['# CM FN]]</f>
        <v>101</v>
      </c>
      <c r="AJ2094" s="27">
        <f>Table1[[#This Row],['# CM TP]]+Table1[[#This Row],['# CM FP]]</f>
        <v>0</v>
      </c>
      <c r="AK2094" s="27">
        <f>Table1[[#This Row],['# CM TN]]+Table1[[#This Row],['# CM FN]]</f>
        <v>286</v>
      </c>
      <c r="AL2094" s="27">
        <f>Table1[[#This Row],[GT_T]]+Table1[[#This Row],[GT_F]]</f>
        <v>286</v>
      </c>
      <c r="AM2094" s="27">
        <f>IFERROR((Table1[[#This Row],['# CM TP]]+Table1[[#This Row],['# CM TN]])/Table1[[#This Row],[GT_TOT]], 0)</f>
        <v>0.64685314685314688</v>
      </c>
      <c r="AN2094" s="27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4" s="27">
        <f>(Table1[[#This Row],[OBS_ACC]]-Table1[[#This Row],[EXP_ACC]])/(1-Table1[[#This Row],[EXP_ACC]])</f>
        <v>0.45405405405405413</v>
      </c>
      <c r="AP2094" s="27">
        <f>Table1[[#This Row],['# CM TP]]+Table1[[#This Row],['# CM FN]]</f>
        <v>101</v>
      </c>
      <c r="AQ2094" s="27">
        <f>Table1[[#This Row],['# CM TN]]+Table1[[#This Row],['# CM FP]]</f>
        <v>185</v>
      </c>
      <c r="AR2094" s="29">
        <f>IFERROR(Table1[[#This Row],[NUM_T]]/(Table1[[#This Row],[NUM_T]]+Table1[[#This Row],[NUM_F]]),0)</f>
        <v>0.35314685314685312</v>
      </c>
      <c r="AS2094" s="29">
        <f>IFERROR(((LEN(Table1[[#This Row],[Predictors]])-LEN(SUBSTITUTE(Table1[[#This Row],[Predictors]],"_","")))/Table1[[#This Row],[NumPredictors]])-Table1[[#This Row],[P_se]],0)</f>
        <v>0.9</v>
      </c>
      <c r="AT2094" s="29">
        <f>IFERROR((LEN(Table1[[#This Row],[Predictors]])-LEN(SUBSTITUTE(Table1[[#This Row],[Predictors]],".","")))/Table1[[#This Row],[NumPredictors]],0)</f>
        <v>0</v>
      </c>
      <c r="AU209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4" s="29">
        <f>1-(Table1[[#This Row],[P_2gram]]+Table1[[#This Row],[P_order]]+Table1[[#This Row],[P_se]])</f>
        <v>9.9999999999999978E-2</v>
      </c>
    </row>
    <row r="2095" spans="1:48" x14ac:dyDescent="0.25">
      <c r="A2095">
        <v>51</v>
      </c>
      <c r="B2095" t="s">
        <v>645</v>
      </c>
      <c r="C2095" t="s">
        <v>942</v>
      </c>
      <c r="D2095" t="s">
        <v>1509</v>
      </c>
      <c r="E2095">
        <v>1143</v>
      </c>
      <c r="F20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95" t="s">
        <v>1070</v>
      </c>
      <c r="H2095" s="3">
        <v>1</v>
      </c>
      <c r="I2095" s="1">
        <v>43119.279965277776</v>
      </c>
      <c r="J2095" t="s">
        <v>982</v>
      </c>
      <c r="K2095" t="s">
        <v>11</v>
      </c>
      <c r="L2095" t="str">
        <f>SUBSTITUTE(SUBSTITUTE(Table1[[#This Row],[PredictorSetsOrig]],"task","act"),"startend","se")</f>
        <v>act,2gram,order</v>
      </c>
      <c r="M2095" s="14" t="s">
        <v>24</v>
      </c>
      <c r="N2095" s="3">
        <v>30</v>
      </c>
      <c r="O2095" s="3">
        <f>IF(Table1[[#This Row],[Algorithm]]="None",0,IF(Table1[[#This Row],[NumPredictors]]&lt;=5,5,IF(Table1[[#This Row],[NumPredictors]]&lt;=10,10,IF(Table1[[#This Row],[NumPredictors]]&lt;=30,30,50))))</f>
        <v>30</v>
      </c>
      <c r="P2095" s="2">
        <v>0.64685314685314699</v>
      </c>
      <c r="Q2095" s="2">
        <v>0.68378063010501799</v>
      </c>
      <c r="R2095" s="3">
        <v>123.38999999999901</v>
      </c>
      <c r="S2095" s="3">
        <v>2.1000000000021801</v>
      </c>
      <c r="T2095" s="3">
        <v>918.68999999999903</v>
      </c>
      <c r="U2095" s="3">
        <v>0.49543319123625201</v>
      </c>
      <c r="V2095" s="17"/>
      <c r="W2095" s="22">
        <f>IFERROR(Table1[[#This Row],[MutualInformation]]/Table1[[#This Row],[MutualInformationPotential]],0)</f>
        <v>0</v>
      </c>
      <c r="X2095" s="3">
        <v>2.2805986257575999E-2</v>
      </c>
      <c r="Y2095" s="3"/>
      <c r="Z2095" s="3">
        <f>IFERROR(Table1[[#This Row],[MutualInformationVsOutcome]]/Table1[[#This Row],[MutualInformationVsOutcomePotential]],0)</f>
        <v>0</v>
      </c>
      <c r="AA2095">
        <v>0</v>
      </c>
      <c r="AB2095">
        <v>185</v>
      </c>
      <c r="AC2095">
        <v>0</v>
      </c>
      <c r="AD2095">
        <v>101</v>
      </c>
      <c r="AE2095" s="3" t="s">
        <v>1274</v>
      </c>
      <c r="AF20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95" s="17" t="str">
        <f>RIGHT(Table1[[#This Row],[AlgorithmFunc]],LEN(Table1[[#This Row],[AlgorithmFunc]])-16)</f>
        <v>Fisher</v>
      </c>
      <c r="AH2095" s="3">
        <f>Table1[[#This Row],['# CM TP]]+Table1[[#This Row],['# CM TN]]</f>
        <v>185</v>
      </c>
      <c r="AI2095" s="3">
        <f>Table1[[#This Row],['# CM FP]]+Table1[[#This Row],['# CM FN]]</f>
        <v>101</v>
      </c>
      <c r="AJ2095" s="3">
        <f>Table1[[#This Row],['# CM TP]]+Table1[[#This Row],['# CM FP]]</f>
        <v>0</v>
      </c>
      <c r="AK2095" s="3">
        <f>Table1[[#This Row],['# CM TN]]+Table1[[#This Row],['# CM FN]]</f>
        <v>286</v>
      </c>
      <c r="AL2095" s="3">
        <f>Table1[[#This Row],[GT_T]]+Table1[[#This Row],[GT_F]]</f>
        <v>286</v>
      </c>
      <c r="AM2095" s="3">
        <f>IFERROR((Table1[[#This Row],['# CM TP]]+Table1[[#This Row],['# CM TN]])/Table1[[#This Row],[GT_TOT]], 0)</f>
        <v>0.64685314685314688</v>
      </c>
      <c r="AN2095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5" s="3">
        <f>(Table1[[#This Row],[OBS_ACC]]-Table1[[#This Row],[EXP_ACC]])/(1-Table1[[#This Row],[EXP_ACC]])</f>
        <v>0.45405405405405413</v>
      </c>
      <c r="AP2095" s="3">
        <f>Table1[[#This Row],['# CM TP]]+Table1[[#This Row],['# CM FN]]</f>
        <v>101</v>
      </c>
      <c r="AQ2095" s="3">
        <f>Table1[[#This Row],['# CM TN]]+Table1[[#This Row],['# CM FP]]</f>
        <v>185</v>
      </c>
      <c r="AR2095" s="2">
        <f>IFERROR(Table1[[#This Row],[NUM_T]]/(Table1[[#This Row],[NUM_T]]+Table1[[#This Row],[NUM_F]]),0)</f>
        <v>0.35314685314685312</v>
      </c>
      <c r="AS2095" s="2">
        <f>IFERROR(((LEN(Table1[[#This Row],[Predictors]])-LEN(SUBSTITUTE(Table1[[#This Row],[Predictors]],"_","")))/Table1[[#This Row],[NumPredictors]])-Table1[[#This Row],[P_se]],0)</f>
        <v>0</v>
      </c>
      <c r="AT2095" s="2">
        <f>IFERROR((LEN(Table1[[#This Row],[Predictors]])-LEN(SUBSTITUTE(Table1[[#This Row],[Predictors]],".","")))/Table1[[#This Row],[NumPredictors]],0)</f>
        <v>1</v>
      </c>
      <c r="AU20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5" s="2">
        <f>1-(Table1[[#This Row],[P_2gram]]+Table1[[#This Row],[P_order]]+Table1[[#This Row],[P_se]])</f>
        <v>0</v>
      </c>
    </row>
    <row r="2096" spans="1:48" x14ac:dyDescent="0.25">
      <c r="A2096">
        <v>52</v>
      </c>
      <c r="B2096" t="s">
        <v>645</v>
      </c>
      <c r="C2096" t="s">
        <v>942</v>
      </c>
      <c r="D2096" t="s">
        <v>1509</v>
      </c>
      <c r="E2096">
        <v>1143</v>
      </c>
      <c r="F20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96" t="s">
        <v>1070</v>
      </c>
      <c r="H2096" s="3">
        <v>1</v>
      </c>
      <c r="I2096" s="1">
        <v>43119.29210648148</v>
      </c>
      <c r="J2096" t="s">
        <v>982</v>
      </c>
      <c r="K2096" t="s">
        <v>11</v>
      </c>
      <c r="L2096" t="str">
        <f>SUBSTITUTE(SUBSTITUTE(Table1[[#This Row],[PredictorSetsOrig]],"task","act"),"startend","se")</f>
        <v>act,order</v>
      </c>
      <c r="M2096" s="14" t="s">
        <v>26</v>
      </c>
      <c r="N2096" s="3">
        <v>30</v>
      </c>
      <c r="O2096" s="3">
        <f>IF(Table1[[#This Row],[Algorithm]]="None",0,IF(Table1[[#This Row],[NumPredictors]]&lt;=5,5,IF(Table1[[#This Row],[NumPredictors]]&lt;=10,10,IF(Table1[[#This Row],[NumPredictors]]&lt;=30,30,50))))</f>
        <v>30</v>
      </c>
      <c r="P2096" s="2">
        <v>0.64685314685314699</v>
      </c>
      <c r="Q2096" s="2">
        <v>0.68378063010501799</v>
      </c>
      <c r="R2096" s="3">
        <v>115.469999999998</v>
      </c>
      <c r="S2096" s="3">
        <v>2.34000000000015</v>
      </c>
      <c r="T2096" s="3">
        <v>833.93999999999903</v>
      </c>
      <c r="U2096" s="3">
        <v>0.63443949453919701</v>
      </c>
      <c r="V2096" s="17"/>
      <c r="W2096" s="22">
        <f>IFERROR(Table1[[#This Row],[MutualInformation]]/Table1[[#This Row],[MutualInformationPotential]],0)</f>
        <v>0</v>
      </c>
      <c r="X2096" s="3">
        <v>2.1648333802300398E-2</v>
      </c>
      <c r="Y2096" s="3"/>
      <c r="Z2096" s="3">
        <f>IFERROR(Table1[[#This Row],[MutualInformationVsOutcome]]/Table1[[#This Row],[MutualInformationVsOutcomePotential]],0)</f>
        <v>0</v>
      </c>
      <c r="AA2096">
        <v>0</v>
      </c>
      <c r="AB2096">
        <v>185</v>
      </c>
      <c r="AC2096">
        <v>0</v>
      </c>
      <c r="AD2096">
        <v>101</v>
      </c>
      <c r="AE2096" s="3" t="s">
        <v>1275</v>
      </c>
      <c r="AF20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96" s="17" t="str">
        <f>RIGHT(Table1[[#This Row],[AlgorithmFunc]],LEN(Table1[[#This Row],[AlgorithmFunc]])-16)</f>
        <v>Fisher</v>
      </c>
      <c r="AH2096" s="3">
        <f>Table1[[#This Row],['# CM TP]]+Table1[[#This Row],['# CM TN]]</f>
        <v>185</v>
      </c>
      <c r="AI2096" s="3">
        <f>Table1[[#This Row],['# CM FP]]+Table1[[#This Row],['# CM FN]]</f>
        <v>101</v>
      </c>
      <c r="AJ2096" s="3">
        <f>Table1[[#This Row],['# CM TP]]+Table1[[#This Row],['# CM FP]]</f>
        <v>0</v>
      </c>
      <c r="AK2096" s="3">
        <f>Table1[[#This Row],['# CM TN]]+Table1[[#This Row],['# CM FN]]</f>
        <v>286</v>
      </c>
      <c r="AL2096" s="3">
        <f>Table1[[#This Row],[GT_T]]+Table1[[#This Row],[GT_F]]</f>
        <v>286</v>
      </c>
      <c r="AM2096" s="3">
        <f>IFERROR((Table1[[#This Row],['# CM TP]]+Table1[[#This Row],['# CM TN]])/Table1[[#This Row],[GT_TOT]], 0)</f>
        <v>0.64685314685314688</v>
      </c>
      <c r="AN2096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6" s="3">
        <f>(Table1[[#This Row],[OBS_ACC]]-Table1[[#This Row],[EXP_ACC]])/(1-Table1[[#This Row],[EXP_ACC]])</f>
        <v>0.45405405405405413</v>
      </c>
      <c r="AP2096" s="3">
        <f>Table1[[#This Row],['# CM TP]]+Table1[[#This Row],['# CM FN]]</f>
        <v>101</v>
      </c>
      <c r="AQ2096" s="3">
        <f>Table1[[#This Row],['# CM TN]]+Table1[[#This Row],['# CM FP]]</f>
        <v>185</v>
      </c>
      <c r="AR2096" s="2">
        <f>IFERROR(Table1[[#This Row],[NUM_T]]/(Table1[[#This Row],[NUM_T]]+Table1[[#This Row],[NUM_F]]),0)</f>
        <v>0.35314685314685312</v>
      </c>
      <c r="AS2096" s="2">
        <f>IFERROR(((LEN(Table1[[#This Row],[Predictors]])-LEN(SUBSTITUTE(Table1[[#This Row],[Predictors]],"_","")))/Table1[[#This Row],[NumPredictors]])-Table1[[#This Row],[P_se]],0)</f>
        <v>0</v>
      </c>
      <c r="AT2096" s="2">
        <f>IFERROR((LEN(Table1[[#This Row],[Predictors]])-LEN(SUBSTITUTE(Table1[[#This Row],[Predictors]],".","")))/Table1[[#This Row],[NumPredictors]],0)</f>
        <v>1</v>
      </c>
      <c r="AU20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6" s="2">
        <f>1-(Table1[[#This Row],[P_2gram]]+Table1[[#This Row],[P_order]]+Table1[[#This Row],[P_se]])</f>
        <v>0</v>
      </c>
    </row>
    <row r="2097" spans="1:48" x14ac:dyDescent="0.25">
      <c r="A2097">
        <v>53</v>
      </c>
      <c r="B2097" t="s">
        <v>645</v>
      </c>
      <c r="C2097" t="s">
        <v>942</v>
      </c>
      <c r="D2097" t="s">
        <v>1509</v>
      </c>
      <c r="E2097">
        <v>1143</v>
      </c>
      <c r="F20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97" t="s">
        <v>1070</v>
      </c>
      <c r="H2097" s="3">
        <v>1</v>
      </c>
      <c r="I2097" s="1">
        <v>43119.303182870368</v>
      </c>
      <c r="J2097" t="s">
        <v>982</v>
      </c>
      <c r="K2097" t="s">
        <v>11</v>
      </c>
      <c r="L2097" t="str">
        <f>SUBSTITUTE(SUBSTITUTE(Table1[[#This Row],[PredictorSetsOrig]],"task","act"),"startend","se")</f>
        <v>2gram</v>
      </c>
      <c r="M2097" s="14" t="s">
        <v>434</v>
      </c>
      <c r="N2097" s="3">
        <v>30</v>
      </c>
      <c r="O2097" s="3">
        <f>IF(Table1[[#This Row],[Algorithm]]="None",0,IF(Table1[[#This Row],[NumPredictors]]&lt;=5,5,IF(Table1[[#This Row],[NumPredictors]]&lt;=10,10,IF(Table1[[#This Row],[NumPredictors]]&lt;=30,30,50))))</f>
        <v>30</v>
      </c>
      <c r="P2097" s="2">
        <v>0.64685314685314699</v>
      </c>
      <c r="Q2097" s="2">
        <v>0.68378063010501799</v>
      </c>
      <c r="R2097" s="3">
        <v>4.8199999999997098</v>
      </c>
      <c r="S2097" s="3">
        <v>1.8600000000005801</v>
      </c>
      <c r="T2097" s="3">
        <v>2.4500000000007298</v>
      </c>
      <c r="U2097" s="3">
        <v>0.189673382497835</v>
      </c>
      <c r="V2097" s="17"/>
      <c r="W2097" s="22">
        <f>IFERROR(Table1[[#This Row],[MutualInformation]]/Table1[[#This Row],[MutualInformationPotential]],0)</f>
        <v>0</v>
      </c>
      <c r="X2097" s="3">
        <v>1.12730370369718E-2</v>
      </c>
      <c r="Y2097" s="3"/>
      <c r="Z2097" s="3">
        <f>IFERROR(Table1[[#This Row],[MutualInformationVsOutcome]]/Table1[[#This Row],[MutualInformationVsOutcomePotential]],0)</f>
        <v>0</v>
      </c>
      <c r="AA2097">
        <v>0</v>
      </c>
      <c r="AB2097">
        <v>185</v>
      </c>
      <c r="AC2097">
        <v>0</v>
      </c>
      <c r="AD2097">
        <v>101</v>
      </c>
      <c r="AE2097" s="3" t="s">
        <v>1276</v>
      </c>
      <c r="AF20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97" s="17" t="str">
        <f>RIGHT(Table1[[#This Row],[AlgorithmFunc]],LEN(Table1[[#This Row],[AlgorithmFunc]])-16)</f>
        <v>Fisher</v>
      </c>
      <c r="AH2097" s="3">
        <f>Table1[[#This Row],['# CM TP]]+Table1[[#This Row],['# CM TN]]</f>
        <v>185</v>
      </c>
      <c r="AI2097" s="3">
        <f>Table1[[#This Row],['# CM FP]]+Table1[[#This Row],['# CM FN]]</f>
        <v>101</v>
      </c>
      <c r="AJ2097" s="3">
        <f>Table1[[#This Row],['# CM TP]]+Table1[[#This Row],['# CM FP]]</f>
        <v>0</v>
      </c>
      <c r="AK2097" s="3">
        <f>Table1[[#This Row],['# CM TN]]+Table1[[#This Row],['# CM FN]]</f>
        <v>286</v>
      </c>
      <c r="AL2097" s="3">
        <f>Table1[[#This Row],[GT_T]]+Table1[[#This Row],[GT_F]]</f>
        <v>286</v>
      </c>
      <c r="AM2097" s="3">
        <f>IFERROR((Table1[[#This Row],['# CM TP]]+Table1[[#This Row],['# CM TN]])/Table1[[#This Row],[GT_TOT]], 0)</f>
        <v>0.64685314685314688</v>
      </c>
      <c r="AN2097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7" s="3">
        <f>(Table1[[#This Row],[OBS_ACC]]-Table1[[#This Row],[EXP_ACC]])/(1-Table1[[#This Row],[EXP_ACC]])</f>
        <v>0.45405405405405413</v>
      </c>
      <c r="AP2097" s="3">
        <f>Table1[[#This Row],['# CM TP]]+Table1[[#This Row],['# CM FN]]</f>
        <v>101</v>
      </c>
      <c r="AQ2097" s="3">
        <f>Table1[[#This Row],['# CM TN]]+Table1[[#This Row],['# CM FP]]</f>
        <v>185</v>
      </c>
      <c r="AR2097" s="2">
        <f>IFERROR(Table1[[#This Row],[NUM_T]]/(Table1[[#This Row],[NUM_T]]+Table1[[#This Row],[NUM_F]]),0)</f>
        <v>0.35314685314685312</v>
      </c>
      <c r="AS2097" s="2">
        <f>IFERROR(((LEN(Table1[[#This Row],[Predictors]])-LEN(SUBSTITUTE(Table1[[#This Row],[Predictors]],"_","")))/Table1[[#This Row],[NumPredictors]])-Table1[[#This Row],[P_se]],0)</f>
        <v>1</v>
      </c>
      <c r="AT2097" s="2">
        <f>IFERROR((LEN(Table1[[#This Row],[Predictors]])-LEN(SUBSTITUTE(Table1[[#This Row],[Predictors]],".","")))/Table1[[#This Row],[NumPredictors]],0)</f>
        <v>0</v>
      </c>
      <c r="AU20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7" s="2">
        <f>1-(Table1[[#This Row],[P_2gram]]+Table1[[#This Row],[P_order]]+Table1[[#This Row],[P_se]])</f>
        <v>0</v>
      </c>
    </row>
    <row r="2098" spans="1:48" x14ac:dyDescent="0.25">
      <c r="A2098" s="26">
        <v>54</v>
      </c>
      <c r="B2098" s="26" t="s">
        <v>645</v>
      </c>
      <c r="C2098" s="26" t="s">
        <v>942</v>
      </c>
      <c r="D2098" t="s">
        <v>1509</v>
      </c>
      <c r="E2098" s="26">
        <v>1143</v>
      </c>
      <c r="F20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98" s="26" t="s">
        <v>1070</v>
      </c>
      <c r="H2098" s="27">
        <v>1</v>
      </c>
      <c r="I2098" s="28">
        <v>43119.303310185183</v>
      </c>
      <c r="J2098" s="26" t="s">
        <v>982</v>
      </c>
      <c r="K2098" s="26" t="s">
        <v>11</v>
      </c>
      <c r="L2098" t="str">
        <f>SUBSTITUTE(SUBSTITUTE(Table1[[#This Row],[PredictorSetsOrig]],"task","act"),"startend","se")</f>
        <v>order</v>
      </c>
      <c r="M2098" s="14" t="s">
        <v>436</v>
      </c>
      <c r="N2098" s="27">
        <v>30</v>
      </c>
      <c r="O2098" s="27">
        <f>IF(Table1[[#This Row],[Algorithm]]="None",0,IF(Table1[[#This Row],[NumPredictors]]&lt;=5,5,IF(Table1[[#This Row],[NumPredictors]]&lt;=10,10,IF(Table1[[#This Row],[NumPredictors]]&lt;=30,30,50))))</f>
        <v>30</v>
      </c>
      <c r="P2098" s="29">
        <v>0.64685314685314699</v>
      </c>
      <c r="Q2098" s="29">
        <v>0.68378063010501799</v>
      </c>
      <c r="R2098" s="27">
        <v>113.980000000003</v>
      </c>
      <c r="S2098" s="27">
        <v>1.9799999999995599</v>
      </c>
      <c r="T2098" s="27">
        <v>812.75</v>
      </c>
      <c r="U2098" s="27">
        <v>0.24338435584040199</v>
      </c>
      <c r="V2098" s="17"/>
      <c r="W2098" s="22">
        <f>IFERROR(Table1[[#This Row],[MutualInformation]]/Table1[[#This Row],[MutualInformationPotential]],0)</f>
        <v>0</v>
      </c>
      <c r="X2098" s="27">
        <v>1.2096678292143E-2</v>
      </c>
      <c r="Y2098" s="3"/>
      <c r="Z2098" s="27">
        <f>IFERROR(Table1[[#This Row],[MutualInformationVsOutcome]]/Table1[[#This Row],[MutualInformationVsOutcomePotential]],0)</f>
        <v>0</v>
      </c>
      <c r="AA2098" s="26">
        <v>0</v>
      </c>
      <c r="AB2098" s="26">
        <v>185</v>
      </c>
      <c r="AC2098" s="26">
        <v>0</v>
      </c>
      <c r="AD2098" s="26">
        <v>101</v>
      </c>
      <c r="AE2098" s="27" t="s">
        <v>1277</v>
      </c>
      <c r="AF20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98" s="17" t="str">
        <f>RIGHT(Table1[[#This Row],[AlgorithmFunc]],LEN(Table1[[#This Row],[AlgorithmFunc]])-16)</f>
        <v>Fisher</v>
      </c>
      <c r="AH2098" s="27">
        <f>Table1[[#This Row],['# CM TP]]+Table1[[#This Row],['# CM TN]]</f>
        <v>185</v>
      </c>
      <c r="AI2098" s="27">
        <f>Table1[[#This Row],['# CM FP]]+Table1[[#This Row],['# CM FN]]</f>
        <v>101</v>
      </c>
      <c r="AJ2098" s="27">
        <f>Table1[[#This Row],['# CM TP]]+Table1[[#This Row],['# CM FP]]</f>
        <v>0</v>
      </c>
      <c r="AK2098" s="27">
        <f>Table1[[#This Row],['# CM TN]]+Table1[[#This Row],['# CM FN]]</f>
        <v>286</v>
      </c>
      <c r="AL2098" s="27">
        <f>Table1[[#This Row],[GT_T]]+Table1[[#This Row],[GT_F]]</f>
        <v>286</v>
      </c>
      <c r="AM2098" s="27">
        <f>IFERROR((Table1[[#This Row],['# CM TP]]+Table1[[#This Row],['# CM TN]])/Table1[[#This Row],[GT_TOT]], 0)</f>
        <v>0.64685314685314688</v>
      </c>
      <c r="AN2098" s="27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8" s="27">
        <f>(Table1[[#This Row],[OBS_ACC]]-Table1[[#This Row],[EXP_ACC]])/(1-Table1[[#This Row],[EXP_ACC]])</f>
        <v>0.45405405405405413</v>
      </c>
      <c r="AP2098" s="27">
        <f>Table1[[#This Row],['# CM TP]]+Table1[[#This Row],['# CM FN]]</f>
        <v>101</v>
      </c>
      <c r="AQ2098" s="27">
        <f>Table1[[#This Row],['# CM TN]]+Table1[[#This Row],['# CM FP]]</f>
        <v>185</v>
      </c>
      <c r="AR2098" s="29">
        <f>IFERROR(Table1[[#This Row],[NUM_T]]/(Table1[[#This Row],[NUM_T]]+Table1[[#This Row],[NUM_F]]),0)</f>
        <v>0.35314685314685312</v>
      </c>
      <c r="AS2098" s="29">
        <f>IFERROR(((LEN(Table1[[#This Row],[Predictors]])-LEN(SUBSTITUTE(Table1[[#This Row],[Predictors]],"_","")))/Table1[[#This Row],[NumPredictors]])-Table1[[#This Row],[P_se]],0)</f>
        <v>0</v>
      </c>
      <c r="AT2098" s="29">
        <f>IFERROR((LEN(Table1[[#This Row],[Predictors]])-LEN(SUBSTITUTE(Table1[[#This Row],[Predictors]],".","")))/Table1[[#This Row],[NumPredictors]],0)</f>
        <v>1</v>
      </c>
      <c r="AU209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8" s="29">
        <f>1-(Table1[[#This Row],[P_2gram]]+Table1[[#This Row],[P_order]]+Table1[[#This Row],[P_se]])</f>
        <v>0</v>
      </c>
    </row>
    <row r="2099" spans="1:48" x14ac:dyDescent="0.25">
      <c r="A2099" s="26">
        <v>55</v>
      </c>
      <c r="B2099" s="26" t="s">
        <v>645</v>
      </c>
      <c r="C2099" s="26" t="s">
        <v>942</v>
      </c>
      <c r="D2099" t="s">
        <v>1509</v>
      </c>
      <c r="E2099" s="26">
        <v>1143</v>
      </c>
      <c r="F20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099" s="26" t="s">
        <v>1070</v>
      </c>
      <c r="H2099" s="27">
        <v>1</v>
      </c>
      <c r="I2099" s="28">
        <v>43119.314120370371</v>
      </c>
      <c r="J2099" s="26" t="s">
        <v>982</v>
      </c>
      <c r="K2099" s="26" t="s">
        <v>11</v>
      </c>
      <c r="L2099" t="str">
        <f>SUBSTITUTE(SUBSTITUTE(Table1[[#This Row],[PredictorSetsOrig]],"task","act"),"startend","se")</f>
        <v>2gram,order</v>
      </c>
      <c r="M2099" s="14" t="s">
        <v>438</v>
      </c>
      <c r="N2099" s="27">
        <v>30</v>
      </c>
      <c r="O2099" s="27">
        <f>IF(Table1[[#This Row],[Algorithm]]="None",0,IF(Table1[[#This Row],[NumPredictors]]&lt;=5,5,IF(Table1[[#This Row],[NumPredictors]]&lt;=10,10,IF(Table1[[#This Row],[NumPredictors]]&lt;=30,30,50))))</f>
        <v>30</v>
      </c>
      <c r="P2099" s="29">
        <v>0.64685314685314699</v>
      </c>
      <c r="Q2099" s="29">
        <v>0.68378063010501799</v>
      </c>
      <c r="R2099" s="27">
        <v>120.91</v>
      </c>
      <c r="S2099" s="27">
        <v>2.2799999999988398</v>
      </c>
      <c r="T2099" s="27">
        <v>902.93</v>
      </c>
      <c r="U2099" s="27">
        <v>0.39326766323788598</v>
      </c>
      <c r="V2099" s="17"/>
      <c r="W2099" s="22">
        <f>IFERROR(Table1[[#This Row],[MutualInformation]]/Table1[[#This Row],[MutualInformationPotential]],0)</f>
        <v>0</v>
      </c>
      <c r="X2099" s="27">
        <v>1.52705165290667E-2</v>
      </c>
      <c r="Y2099" s="3"/>
      <c r="Z2099" s="27">
        <f>IFERROR(Table1[[#This Row],[MutualInformationVsOutcome]]/Table1[[#This Row],[MutualInformationVsOutcomePotential]],0)</f>
        <v>0</v>
      </c>
      <c r="AA2099" s="26">
        <v>0</v>
      </c>
      <c r="AB2099" s="26">
        <v>185</v>
      </c>
      <c r="AC2099" s="26">
        <v>0</v>
      </c>
      <c r="AD2099" s="26">
        <v>101</v>
      </c>
      <c r="AE2099" s="27" t="s">
        <v>1278</v>
      </c>
      <c r="AF20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099" s="17" t="str">
        <f>RIGHT(Table1[[#This Row],[AlgorithmFunc]],LEN(Table1[[#This Row],[AlgorithmFunc]])-16)</f>
        <v>Fisher</v>
      </c>
      <c r="AH2099" s="27">
        <f>Table1[[#This Row],['# CM TP]]+Table1[[#This Row],['# CM TN]]</f>
        <v>185</v>
      </c>
      <c r="AI2099" s="27">
        <f>Table1[[#This Row],['# CM FP]]+Table1[[#This Row],['# CM FN]]</f>
        <v>101</v>
      </c>
      <c r="AJ2099" s="27">
        <f>Table1[[#This Row],['# CM TP]]+Table1[[#This Row],['# CM FP]]</f>
        <v>0</v>
      </c>
      <c r="AK2099" s="27">
        <f>Table1[[#This Row],['# CM TN]]+Table1[[#This Row],['# CM FN]]</f>
        <v>286</v>
      </c>
      <c r="AL2099" s="27">
        <f>Table1[[#This Row],[GT_T]]+Table1[[#This Row],[GT_F]]</f>
        <v>286</v>
      </c>
      <c r="AM2099" s="27">
        <f>IFERROR((Table1[[#This Row],['# CM TP]]+Table1[[#This Row],['# CM TN]])/Table1[[#This Row],[GT_TOT]], 0)</f>
        <v>0.64685314685314688</v>
      </c>
      <c r="AN2099" s="27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099" s="27">
        <f>(Table1[[#This Row],[OBS_ACC]]-Table1[[#This Row],[EXP_ACC]])/(1-Table1[[#This Row],[EXP_ACC]])</f>
        <v>0.45405405405405413</v>
      </c>
      <c r="AP2099" s="27">
        <f>Table1[[#This Row],['# CM TP]]+Table1[[#This Row],['# CM FN]]</f>
        <v>101</v>
      </c>
      <c r="AQ2099" s="27">
        <f>Table1[[#This Row],['# CM TN]]+Table1[[#This Row],['# CM FP]]</f>
        <v>185</v>
      </c>
      <c r="AR2099" s="29">
        <f>IFERROR(Table1[[#This Row],[NUM_T]]/(Table1[[#This Row],[NUM_T]]+Table1[[#This Row],[NUM_F]]),0)</f>
        <v>0.35314685314685312</v>
      </c>
      <c r="AS2099" s="29">
        <f>IFERROR(((LEN(Table1[[#This Row],[Predictors]])-LEN(SUBSTITUTE(Table1[[#This Row],[Predictors]],"_","")))/Table1[[#This Row],[NumPredictors]])-Table1[[#This Row],[P_se]],0)</f>
        <v>6.6666666666666666E-2</v>
      </c>
      <c r="AT2099" s="29">
        <f>IFERROR((LEN(Table1[[#This Row],[Predictors]])-LEN(SUBSTITUTE(Table1[[#This Row],[Predictors]],".","")))/Table1[[#This Row],[NumPredictors]],0)</f>
        <v>0.93333333333333335</v>
      </c>
      <c r="AU209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099" s="29">
        <f>1-(Table1[[#This Row],[P_2gram]]+Table1[[#This Row],[P_order]]+Table1[[#This Row],[P_se]])</f>
        <v>0</v>
      </c>
    </row>
    <row r="2100" spans="1:48" x14ac:dyDescent="0.25">
      <c r="A2100">
        <v>58</v>
      </c>
      <c r="B2100" t="s">
        <v>645</v>
      </c>
      <c r="C2100" t="s">
        <v>942</v>
      </c>
      <c r="D2100" t="s">
        <v>1509</v>
      </c>
      <c r="E2100">
        <v>1143</v>
      </c>
      <c r="F21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00" t="s">
        <v>1070</v>
      </c>
      <c r="H2100" s="3">
        <v>1</v>
      </c>
      <c r="I2100" s="1">
        <v>43119.326180555552</v>
      </c>
      <c r="J2100" t="s">
        <v>983</v>
      </c>
      <c r="K2100" t="s">
        <v>11</v>
      </c>
      <c r="L2100" t="str">
        <f>SUBSTITUTE(SUBSTITUTE(Table1[[#This Row],[PredictorSetsOrig]],"task","act"),"startend","se")</f>
        <v>act,se,2gram</v>
      </c>
      <c r="M2100" s="14" t="s">
        <v>16</v>
      </c>
      <c r="N2100" s="3">
        <v>30</v>
      </c>
      <c r="O2100" s="3">
        <f>IF(Table1[[#This Row],[Algorithm]]="None",0,IF(Table1[[#This Row],[NumPredictors]]&lt;=5,5,IF(Table1[[#This Row],[NumPredictors]]&lt;=10,10,IF(Table1[[#This Row],[NumPredictors]]&lt;=30,30,50))))</f>
        <v>30</v>
      </c>
      <c r="P2100" s="2">
        <v>0.64685314685314699</v>
      </c>
      <c r="Q2100" s="2">
        <v>0.68378063010501799</v>
      </c>
      <c r="R2100" s="3">
        <v>3.95999999999913</v>
      </c>
      <c r="S2100" s="3">
        <v>1.7799999999988401</v>
      </c>
      <c r="T2100" s="3">
        <v>2.8899999999994201</v>
      </c>
      <c r="U2100" s="3">
        <v>0.26028811307688698</v>
      </c>
      <c r="V2100" s="17"/>
      <c r="W2100" s="22">
        <f>IFERROR(Table1[[#This Row],[MutualInformation]]/Table1[[#This Row],[MutualInformationPotential]],0)</f>
        <v>0</v>
      </c>
      <c r="X2100" s="3">
        <v>1.35985763060287E-2</v>
      </c>
      <c r="Y2100" s="3"/>
      <c r="Z2100" s="3">
        <f>IFERROR(Table1[[#This Row],[MutualInformationVsOutcome]]/Table1[[#This Row],[MutualInformationVsOutcomePotential]],0)</f>
        <v>0</v>
      </c>
      <c r="AA2100">
        <v>0</v>
      </c>
      <c r="AB2100">
        <v>185</v>
      </c>
      <c r="AC2100">
        <v>0</v>
      </c>
      <c r="AD2100">
        <v>101</v>
      </c>
      <c r="AE2100" s="3" t="s">
        <v>1281</v>
      </c>
      <c r="AF21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00" s="17" t="str">
        <f>RIGHT(Table1[[#This Row],[AlgorithmFunc]],LEN(Table1[[#This Row],[AlgorithmFunc]])-16)</f>
        <v>Influence</v>
      </c>
      <c r="AH2100" s="3">
        <f>Table1[[#This Row],['# CM TP]]+Table1[[#This Row],['# CM TN]]</f>
        <v>185</v>
      </c>
      <c r="AI2100" s="3">
        <f>Table1[[#This Row],['# CM FP]]+Table1[[#This Row],['# CM FN]]</f>
        <v>101</v>
      </c>
      <c r="AJ2100" s="3">
        <f>Table1[[#This Row],['# CM TP]]+Table1[[#This Row],['# CM FP]]</f>
        <v>0</v>
      </c>
      <c r="AK2100" s="3">
        <f>Table1[[#This Row],['# CM TN]]+Table1[[#This Row],['# CM FN]]</f>
        <v>286</v>
      </c>
      <c r="AL2100" s="3">
        <f>Table1[[#This Row],[GT_T]]+Table1[[#This Row],[GT_F]]</f>
        <v>286</v>
      </c>
      <c r="AM2100" s="3">
        <f>IFERROR((Table1[[#This Row],['# CM TP]]+Table1[[#This Row],['# CM TN]])/Table1[[#This Row],[GT_TOT]], 0)</f>
        <v>0.64685314685314688</v>
      </c>
      <c r="AN2100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0" s="3">
        <f>(Table1[[#This Row],[OBS_ACC]]-Table1[[#This Row],[EXP_ACC]])/(1-Table1[[#This Row],[EXP_ACC]])</f>
        <v>0.45405405405405413</v>
      </c>
      <c r="AP2100" s="3">
        <f>Table1[[#This Row],['# CM TP]]+Table1[[#This Row],['# CM FN]]</f>
        <v>101</v>
      </c>
      <c r="AQ2100" s="3">
        <f>Table1[[#This Row],['# CM TN]]+Table1[[#This Row],['# CM FP]]</f>
        <v>185</v>
      </c>
      <c r="AR2100" s="2">
        <f>IFERROR(Table1[[#This Row],[NUM_T]]/(Table1[[#This Row],[NUM_T]]+Table1[[#This Row],[NUM_F]]),0)</f>
        <v>0.35314685314685312</v>
      </c>
      <c r="AS2100" s="2">
        <f>IFERROR(((LEN(Table1[[#This Row],[Predictors]])-LEN(SUBSTITUTE(Table1[[#This Row],[Predictors]],"_","")))/Table1[[#This Row],[NumPredictors]])-Table1[[#This Row],[P_se]],0)</f>
        <v>0.8666666666666667</v>
      </c>
      <c r="AT2100" s="2">
        <f>IFERROR((LEN(Table1[[#This Row],[Predictors]])-LEN(SUBSTITUTE(Table1[[#This Row],[Predictors]],".","")))/Table1[[#This Row],[NumPredictors]],0)</f>
        <v>0</v>
      </c>
      <c r="AU21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0" s="2">
        <f>1-(Table1[[#This Row],[P_2gram]]+Table1[[#This Row],[P_order]]+Table1[[#This Row],[P_se]])</f>
        <v>0.1333333333333333</v>
      </c>
    </row>
    <row r="2101" spans="1:48" x14ac:dyDescent="0.25">
      <c r="A2101">
        <v>61</v>
      </c>
      <c r="B2101" t="s">
        <v>645</v>
      </c>
      <c r="C2101" t="s">
        <v>942</v>
      </c>
      <c r="D2101" t="s">
        <v>1509</v>
      </c>
      <c r="E2101">
        <v>1143</v>
      </c>
      <c r="F21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01" t="s">
        <v>1070</v>
      </c>
      <c r="H2101" s="3">
        <v>1</v>
      </c>
      <c r="I2101" s="1">
        <v>43119.34715277778</v>
      </c>
      <c r="J2101" t="s">
        <v>983</v>
      </c>
      <c r="K2101" t="s">
        <v>11</v>
      </c>
      <c r="L2101" t="str">
        <f>SUBSTITUTE(SUBSTITUTE(Table1[[#This Row],[PredictorSetsOrig]],"task","act"),"startend","se")</f>
        <v>act,2gram</v>
      </c>
      <c r="M2101" s="14" t="s">
        <v>22</v>
      </c>
      <c r="N2101" s="3">
        <v>30</v>
      </c>
      <c r="O2101" s="3">
        <f>IF(Table1[[#This Row],[Algorithm]]="None",0,IF(Table1[[#This Row],[NumPredictors]]&lt;=5,5,IF(Table1[[#This Row],[NumPredictors]]&lt;=10,10,IF(Table1[[#This Row],[NumPredictors]]&lt;=30,30,50))))</f>
        <v>30</v>
      </c>
      <c r="P2101" s="2">
        <v>0.64685314685314699</v>
      </c>
      <c r="Q2101" s="2">
        <v>0.68378063010501799</v>
      </c>
      <c r="R2101" s="3">
        <v>3.9399999999986899</v>
      </c>
      <c r="S2101" s="3">
        <v>1.9300000000002899</v>
      </c>
      <c r="T2101" s="3">
        <v>3.0300000000024698</v>
      </c>
      <c r="U2101" s="3">
        <v>0.278419511653341</v>
      </c>
      <c r="V2101" s="17"/>
      <c r="W2101" s="22">
        <f>IFERROR(Table1[[#This Row],[MutualInformation]]/Table1[[#This Row],[MutualInformationPotential]],0)</f>
        <v>0</v>
      </c>
      <c r="X2101" s="3">
        <v>1.5870641752871801E-2</v>
      </c>
      <c r="Y2101" s="3"/>
      <c r="Z2101" s="3">
        <f>IFERROR(Table1[[#This Row],[MutualInformationVsOutcome]]/Table1[[#This Row],[MutualInformationVsOutcomePotential]],0)</f>
        <v>0</v>
      </c>
      <c r="AA2101">
        <v>0</v>
      </c>
      <c r="AB2101">
        <v>185</v>
      </c>
      <c r="AC2101">
        <v>0</v>
      </c>
      <c r="AD2101">
        <v>101</v>
      </c>
      <c r="AE2101" s="3" t="s">
        <v>1284</v>
      </c>
      <c r="AF21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01" s="17" t="str">
        <f>RIGHT(Table1[[#This Row],[AlgorithmFunc]],LEN(Table1[[#This Row],[AlgorithmFunc]])-16)</f>
        <v>Influence</v>
      </c>
      <c r="AH2101" s="3">
        <f>Table1[[#This Row],['# CM TP]]+Table1[[#This Row],['# CM TN]]</f>
        <v>185</v>
      </c>
      <c r="AI2101" s="3">
        <f>Table1[[#This Row],['# CM FP]]+Table1[[#This Row],['# CM FN]]</f>
        <v>101</v>
      </c>
      <c r="AJ2101" s="3">
        <f>Table1[[#This Row],['# CM TP]]+Table1[[#This Row],['# CM FP]]</f>
        <v>0</v>
      </c>
      <c r="AK2101" s="3">
        <f>Table1[[#This Row],['# CM TN]]+Table1[[#This Row],['# CM FN]]</f>
        <v>286</v>
      </c>
      <c r="AL2101" s="3">
        <f>Table1[[#This Row],[GT_T]]+Table1[[#This Row],[GT_F]]</f>
        <v>286</v>
      </c>
      <c r="AM2101" s="3">
        <f>IFERROR((Table1[[#This Row],['# CM TP]]+Table1[[#This Row],['# CM TN]])/Table1[[#This Row],[GT_TOT]], 0)</f>
        <v>0.64685314685314688</v>
      </c>
      <c r="AN2101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1" s="3">
        <f>(Table1[[#This Row],[OBS_ACC]]-Table1[[#This Row],[EXP_ACC]])/(1-Table1[[#This Row],[EXP_ACC]])</f>
        <v>0.45405405405405413</v>
      </c>
      <c r="AP2101" s="3">
        <f>Table1[[#This Row],['# CM TP]]+Table1[[#This Row],['# CM FN]]</f>
        <v>101</v>
      </c>
      <c r="AQ2101" s="3">
        <f>Table1[[#This Row],['# CM TN]]+Table1[[#This Row],['# CM FP]]</f>
        <v>185</v>
      </c>
      <c r="AR2101" s="2">
        <f>IFERROR(Table1[[#This Row],[NUM_T]]/(Table1[[#This Row],[NUM_T]]+Table1[[#This Row],[NUM_F]]),0)</f>
        <v>0.35314685314685312</v>
      </c>
      <c r="AS2101" s="2">
        <f>IFERROR(((LEN(Table1[[#This Row],[Predictors]])-LEN(SUBSTITUTE(Table1[[#This Row],[Predictors]],"_","")))/Table1[[#This Row],[NumPredictors]])-Table1[[#This Row],[P_se]],0)</f>
        <v>0.8666666666666667</v>
      </c>
      <c r="AT2101" s="2">
        <f>IFERROR((LEN(Table1[[#This Row],[Predictors]])-LEN(SUBSTITUTE(Table1[[#This Row],[Predictors]],".","")))/Table1[[#This Row],[NumPredictors]],0)</f>
        <v>0</v>
      </c>
      <c r="AU21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1" s="2">
        <f>1-(Table1[[#This Row],[P_2gram]]+Table1[[#This Row],[P_order]]+Table1[[#This Row],[P_se]])</f>
        <v>0.1333333333333333</v>
      </c>
    </row>
    <row r="2102" spans="1:48" x14ac:dyDescent="0.25">
      <c r="A2102">
        <v>64</v>
      </c>
      <c r="B2102" t="s">
        <v>645</v>
      </c>
      <c r="C2102" t="s">
        <v>942</v>
      </c>
      <c r="D2102" t="s">
        <v>1509</v>
      </c>
      <c r="E2102">
        <v>1143</v>
      </c>
      <c r="F21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02" t="s">
        <v>1070</v>
      </c>
      <c r="H2102" s="3">
        <v>1</v>
      </c>
      <c r="I2102" s="1">
        <v>43119.369884259257</v>
      </c>
      <c r="J2102" t="s">
        <v>983</v>
      </c>
      <c r="K2102" t="s">
        <v>11</v>
      </c>
      <c r="L2102" t="str">
        <f>SUBSTITUTE(SUBSTITUTE(Table1[[#This Row],[PredictorSetsOrig]],"task","act"),"startend","se")</f>
        <v>2gram</v>
      </c>
      <c r="M2102" s="14" t="s">
        <v>434</v>
      </c>
      <c r="N2102" s="3">
        <v>30</v>
      </c>
      <c r="O2102" s="3">
        <f>IF(Table1[[#This Row],[Algorithm]]="None",0,IF(Table1[[#This Row],[NumPredictors]]&lt;=5,5,IF(Table1[[#This Row],[NumPredictors]]&lt;=10,10,IF(Table1[[#This Row],[NumPredictors]]&lt;=30,30,50))))</f>
        <v>30</v>
      </c>
      <c r="P2102" s="2">
        <v>0.64685314685314699</v>
      </c>
      <c r="Q2102" s="2">
        <v>0.68378063010501799</v>
      </c>
      <c r="R2102" s="3">
        <v>3.3899999999994201</v>
      </c>
      <c r="S2102" s="3">
        <v>1.87999999999738</v>
      </c>
      <c r="T2102" s="3">
        <v>2.4199999999982502</v>
      </c>
      <c r="U2102" s="3">
        <v>0.189673382497835</v>
      </c>
      <c r="V2102" s="17"/>
      <c r="W2102" s="22">
        <f>IFERROR(Table1[[#This Row],[MutualInformation]]/Table1[[#This Row],[MutualInformationPotential]],0)</f>
        <v>0</v>
      </c>
      <c r="X2102" s="3">
        <v>1.12730370369718E-2</v>
      </c>
      <c r="Y2102" s="3"/>
      <c r="Z2102" s="3">
        <f>IFERROR(Table1[[#This Row],[MutualInformationVsOutcome]]/Table1[[#This Row],[MutualInformationVsOutcomePotential]],0)</f>
        <v>0</v>
      </c>
      <c r="AA2102">
        <v>0</v>
      </c>
      <c r="AB2102">
        <v>185</v>
      </c>
      <c r="AC2102">
        <v>0</v>
      </c>
      <c r="AD2102">
        <v>101</v>
      </c>
      <c r="AE2102" s="3" t="s">
        <v>1276</v>
      </c>
      <c r="AF21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02" s="17" t="str">
        <f>RIGHT(Table1[[#This Row],[AlgorithmFunc]],LEN(Table1[[#This Row],[AlgorithmFunc]])-16)</f>
        <v>Influence</v>
      </c>
      <c r="AH2102" s="3">
        <f>Table1[[#This Row],['# CM TP]]+Table1[[#This Row],['# CM TN]]</f>
        <v>185</v>
      </c>
      <c r="AI2102" s="3">
        <f>Table1[[#This Row],['# CM FP]]+Table1[[#This Row],['# CM FN]]</f>
        <v>101</v>
      </c>
      <c r="AJ2102" s="3">
        <f>Table1[[#This Row],['# CM TP]]+Table1[[#This Row],['# CM FP]]</f>
        <v>0</v>
      </c>
      <c r="AK2102" s="3">
        <f>Table1[[#This Row],['# CM TN]]+Table1[[#This Row],['# CM FN]]</f>
        <v>286</v>
      </c>
      <c r="AL2102" s="3">
        <f>Table1[[#This Row],[GT_T]]+Table1[[#This Row],[GT_F]]</f>
        <v>286</v>
      </c>
      <c r="AM2102" s="3">
        <f>IFERROR((Table1[[#This Row],['# CM TP]]+Table1[[#This Row],['# CM TN]])/Table1[[#This Row],[GT_TOT]], 0)</f>
        <v>0.64685314685314688</v>
      </c>
      <c r="AN2102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2" s="3">
        <f>(Table1[[#This Row],[OBS_ACC]]-Table1[[#This Row],[EXP_ACC]])/(1-Table1[[#This Row],[EXP_ACC]])</f>
        <v>0.45405405405405413</v>
      </c>
      <c r="AP2102" s="3">
        <f>Table1[[#This Row],['# CM TP]]+Table1[[#This Row],['# CM FN]]</f>
        <v>101</v>
      </c>
      <c r="AQ2102" s="3">
        <f>Table1[[#This Row],['# CM TN]]+Table1[[#This Row],['# CM FP]]</f>
        <v>185</v>
      </c>
      <c r="AR2102" s="2">
        <f>IFERROR(Table1[[#This Row],[NUM_T]]/(Table1[[#This Row],[NUM_T]]+Table1[[#This Row],[NUM_F]]),0)</f>
        <v>0.35314685314685312</v>
      </c>
      <c r="AS2102" s="2">
        <f>IFERROR(((LEN(Table1[[#This Row],[Predictors]])-LEN(SUBSTITUTE(Table1[[#This Row],[Predictors]],"_","")))/Table1[[#This Row],[NumPredictors]])-Table1[[#This Row],[P_se]],0)</f>
        <v>1</v>
      </c>
      <c r="AT2102" s="2">
        <f>IFERROR((LEN(Table1[[#This Row],[Predictors]])-LEN(SUBSTITUTE(Table1[[#This Row],[Predictors]],".","")))/Table1[[#This Row],[NumPredictors]],0)</f>
        <v>0</v>
      </c>
      <c r="AU21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2" s="2">
        <f>1-(Table1[[#This Row],[P_2gram]]+Table1[[#This Row],[P_order]]+Table1[[#This Row],[P_se]])</f>
        <v>0</v>
      </c>
    </row>
    <row r="2103" spans="1:48" x14ac:dyDescent="0.25">
      <c r="A2103">
        <v>75</v>
      </c>
      <c r="B2103" t="s">
        <v>645</v>
      </c>
      <c r="C2103" t="s">
        <v>942</v>
      </c>
      <c r="D2103" t="s">
        <v>1509</v>
      </c>
      <c r="E2103">
        <v>1143</v>
      </c>
      <c r="F21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ok,duration&gt;20w,Hospital,1143,5</v>
      </c>
      <c r="G2103" t="s">
        <v>1070</v>
      </c>
      <c r="H2103" s="3">
        <v>1</v>
      </c>
      <c r="I2103" s="1">
        <v>43119.433148148149</v>
      </c>
      <c r="J2103" t="s">
        <v>995</v>
      </c>
      <c r="K2103" t="s">
        <v>11</v>
      </c>
      <c r="L2103" t="str">
        <f>SUBSTITUTE(SUBSTITUTE(Table1[[#This Row],[PredictorSetsOrig]],"task","act"),"startend","se")</f>
        <v>2gram</v>
      </c>
      <c r="M2103" s="15" t="s">
        <v>434</v>
      </c>
      <c r="N2103" s="3">
        <v>2</v>
      </c>
      <c r="O2103" s="3">
        <f>IF(Table1[[#This Row],[Algorithm]]="None",0,IF(Table1[[#This Row],[NumPredictors]]&lt;=5,5,IF(Table1[[#This Row],[NumPredictors]]&lt;=10,10,IF(Table1[[#This Row],[NumPredictors]]&lt;=30,30,50))))</f>
        <v>5</v>
      </c>
      <c r="P2103" s="2">
        <v>0.64685314685314699</v>
      </c>
      <c r="Q2103" s="2">
        <v>0.68378063010501799</v>
      </c>
      <c r="R2103" s="3">
        <v>1.2699999999967999</v>
      </c>
      <c r="S2103" s="3">
        <v>1.3600000000005801</v>
      </c>
      <c r="T2103" s="3">
        <v>2.4000000000014601</v>
      </c>
      <c r="U2103" s="3">
        <v>1.40691798117585E-2</v>
      </c>
      <c r="V2103" s="18"/>
      <c r="W2103" s="23">
        <f>IFERROR(Table1[[#This Row],[MutualInformation]]/Table1[[#This Row],[MutualInformationPotential]],0)</f>
        <v>0</v>
      </c>
      <c r="X2103" s="3">
        <v>6.8966934151770698E-4</v>
      </c>
      <c r="Y2103" s="3"/>
      <c r="Z2103" s="3">
        <f>IFERROR(Table1[[#This Row],[MutualInformationVsOutcome]]/Table1[[#This Row],[MutualInformationVsOutcomePotential]],0)</f>
        <v>0</v>
      </c>
      <c r="AA2103">
        <v>0</v>
      </c>
      <c r="AB2103">
        <v>185</v>
      </c>
      <c r="AC2103">
        <v>0</v>
      </c>
      <c r="AD2103">
        <v>101</v>
      </c>
      <c r="AE2103" s="3" t="s">
        <v>928</v>
      </c>
      <c r="AF21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103" s="18" t="str">
        <f>RIGHT(Table1[[#This Row],[AlgorithmFunc]],LEN(Table1[[#This Row],[AlgorithmFunc]])-16)</f>
        <v>ClusterInfluence</v>
      </c>
      <c r="AH2103" s="3">
        <f>Table1[[#This Row],['# CM TP]]+Table1[[#This Row],['# CM TN]]</f>
        <v>185</v>
      </c>
      <c r="AI2103" s="3">
        <f>Table1[[#This Row],['# CM FP]]+Table1[[#This Row],['# CM FN]]</f>
        <v>101</v>
      </c>
      <c r="AJ2103" s="3">
        <f>Table1[[#This Row],['# CM TP]]+Table1[[#This Row],['# CM FP]]</f>
        <v>0</v>
      </c>
      <c r="AK2103" s="3">
        <f>Table1[[#This Row],['# CM TN]]+Table1[[#This Row],['# CM FN]]</f>
        <v>286</v>
      </c>
      <c r="AL2103" s="3">
        <f>Table1[[#This Row],[GT_T]]+Table1[[#This Row],[GT_F]]</f>
        <v>286</v>
      </c>
      <c r="AM2103" s="3">
        <f>IFERROR((Table1[[#This Row],['# CM TP]]+Table1[[#This Row],['# CM TN]])/Table1[[#This Row],[GT_TOT]], 0)</f>
        <v>0.64685314685314688</v>
      </c>
      <c r="AN2103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3" s="3">
        <f>(Table1[[#This Row],[OBS_ACC]]-Table1[[#This Row],[EXP_ACC]])/(1-Table1[[#This Row],[EXP_ACC]])</f>
        <v>0.45405405405405413</v>
      </c>
      <c r="AP2103" s="3">
        <f>Table1[[#This Row],['# CM TP]]+Table1[[#This Row],['# CM FN]]</f>
        <v>101</v>
      </c>
      <c r="AQ2103" s="3">
        <f>Table1[[#This Row],['# CM TN]]+Table1[[#This Row],['# CM FP]]</f>
        <v>185</v>
      </c>
      <c r="AR2103" s="2">
        <f>IFERROR(Table1[[#This Row],[NUM_T]]/(Table1[[#This Row],[NUM_T]]+Table1[[#This Row],[NUM_F]]),0)</f>
        <v>0.35314685314685312</v>
      </c>
      <c r="AS2103" s="2">
        <f>IFERROR(((LEN(Table1[[#This Row],[Predictors]])-LEN(SUBSTITUTE(Table1[[#This Row],[Predictors]],"_","")))/Table1[[#This Row],[NumPredictors]])-Table1[[#This Row],[P_se]],0)</f>
        <v>1</v>
      </c>
      <c r="AT2103" s="2">
        <f>IFERROR((LEN(Table1[[#This Row],[Predictors]])-LEN(SUBSTITUTE(Table1[[#This Row],[Predictors]],".","")))/Table1[[#This Row],[NumPredictors]],0)</f>
        <v>0</v>
      </c>
      <c r="AU21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3" s="2">
        <f>1-(Table1[[#This Row],[P_2gram]]+Table1[[#This Row],[P_order]]+Table1[[#This Row],[P_se]])</f>
        <v>0</v>
      </c>
    </row>
    <row r="2104" spans="1:48" x14ac:dyDescent="0.25">
      <c r="A2104">
        <v>86</v>
      </c>
      <c r="B2104" t="s">
        <v>645</v>
      </c>
      <c r="C2104" t="s">
        <v>942</v>
      </c>
      <c r="D2104" t="s">
        <v>1509</v>
      </c>
      <c r="E2104">
        <v>1143</v>
      </c>
      <c r="F21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04" t="s">
        <v>1070</v>
      </c>
      <c r="H2104" s="3">
        <v>1</v>
      </c>
      <c r="I2104" s="1">
        <v>43119.494120370371</v>
      </c>
      <c r="J2104" t="s">
        <v>1007</v>
      </c>
      <c r="K2104" t="s">
        <v>11</v>
      </c>
      <c r="L2104" t="str">
        <f>SUBSTITUTE(SUBSTITUTE(Table1[[#This Row],[PredictorSetsOrig]],"task","act"),"startend","se")</f>
        <v>2gram</v>
      </c>
      <c r="M2104" s="14" t="s">
        <v>434</v>
      </c>
      <c r="N2104" s="3">
        <v>2</v>
      </c>
      <c r="O2104" s="3">
        <v>30</v>
      </c>
      <c r="P2104" s="2">
        <v>0.64685314685314699</v>
      </c>
      <c r="Q2104" s="2">
        <v>0.68378063010501799</v>
      </c>
      <c r="R2104" s="3">
        <v>1.3000000000029099</v>
      </c>
      <c r="S2104" s="3">
        <v>1.3599999999933099</v>
      </c>
      <c r="T2104" s="3">
        <v>2.45999999999913</v>
      </c>
      <c r="U2104" s="3">
        <v>1.40691798117585E-2</v>
      </c>
      <c r="V2104" s="17"/>
      <c r="W2104" s="22">
        <f>IFERROR(Table1[[#This Row],[MutualInformation]]/Table1[[#This Row],[MutualInformationPotential]],0)</f>
        <v>0</v>
      </c>
      <c r="X2104" s="3">
        <v>6.8966934151770698E-4</v>
      </c>
      <c r="Y2104" s="3"/>
      <c r="Z2104" s="3">
        <f>IFERROR(Table1[[#This Row],[MutualInformationVsOutcome]]/Table1[[#This Row],[MutualInformationVsOutcomePotential]],0)</f>
        <v>0</v>
      </c>
      <c r="AA2104">
        <v>0</v>
      </c>
      <c r="AB2104">
        <v>185</v>
      </c>
      <c r="AC2104">
        <v>0</v>
      </c>
      <c r="AD2104">
        <v>101</v>
      </c>
      <c r="AE2104" s="3" t="s">
        <v>928</v>
      </c>
      <c r="AF21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104" s="17" t="str">
        <f>RIGHT(Table1[[#This Row],[AlgorithmFunc]],LEN(Table1[[#This Row],[AlgorithmFunc]])-16)</f>
        <v>ClusterFisher</v>
      </c>
      <c r="AH2104" s="3">
        <f>Table1[[#This Row],['# CM TP]]+Table1[[#This Row],['# CM TN]]</f>
        <v>185</v>
      </c>
      <c r="AI2104" s="3">
        <f>Table1[[#This Row],['# CM FP]]+Table1[[#This Row],['# CM FN]]</f>
        <v>101</v>
      </c>
      <c r="AJ2104" s="3">
        <f>Table1[[#This Row],['# CM TP]]+Table1[[#This Row],['# CM FP]]</f>
        <v>0</v>
      </c>
      <c r="AK2104" s="3">
        <f>Table1[[#This Row],['# CM TN]]+Table1[[#This Row],['# CM FN]]</f>
        <v>286</v>
      </c>
      <c r="AL2104" s="3">
        <f>Table1[[#This Row],[GT_T]]+Table1[[#This Row],[GT_F]]</f>
        <v>286</v>
      </c>
      <c r="AM2104" s="3">
        <f>IFERROR((Table1[[#This Row],['# CM TP]]+Table1[[#This Row],['# CM TN]])/Table1[[#This Row],[GT_TOT]], 0)</f>
        <v>0.64685314685314688</v>
      </c>
      <c r="AN2104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4" s="3">
        <f>(Table1[[#This Row],[OBS_ACC]]-Table1[[#This Row],[EXP_ACC]])/(1-Table1[[#This Row],[EXP_ACC]])</f>
        <v>0.45405405405405413</v>
      </c>
      <c r="AP2104" s="3">
        <f>Table1[[#This Row],['# CM TP]]+Table1[[#This Row],['# CM FN]]</f>
        <v>101</v>
      </c>
      <c r="AQ2104" s="3">
        <f>Table1[[#This Row],['# CM TN]]+Table1[[#This Row],['# CM FP]]</f>
        <v>185</v>
      </c>
      <c r="AR2104" s="2">
        <f>IFERROR(Table1[[#This Row],[NUM_T]]/(Table1[[#This Row],[NUM_T]]+Table1[[#This Row],[NUM_F]]),0)</f>
        <v>0.35314685314685312</v>
      </c>
      <c r="AS2104" s="2">
        <f>IFERROR(((LEN(Table1[[#This Row],[Predictors]])-LEN(SUBSTITUTE(Table1[[#This Row],[Predictors]],"_","")))/Table1[[#This Row],[NumPredictors]])-Table1[[#This Row],[P_se]],0)</f>
        <v>1</v>
      </c>
      <c r="AT2104" s="2">
        <f>IFERROR((LEN(Table1[[#This Row],[Predictors]])-LEN(SUBSTITUTE(Table1[[#This Row],[Predictors]],".","")))/Table1[[#This Row],[NumPredictors]],0)</f>
        <v>0</v>
      </c>
      <c r="AU21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4" s="2">
        <f>1-(Table1[[#This Row],[P_2gram]]+Table1[[#This Row],[P_order]]+Table1[[#This Row],[P_se]])</f>
        <v>0</v>
      </c>
    </row>
    <row r="2105" spans="1:48" x14ac:dyDescent="0.25">
      <c r="A2105">
        <v>19</v>
      </c>
      <c r="B2105" t="s">
        <v>645</v>
      </c>
      <c r="C2105" t="s">
        <v>942</v>
      </c>
      <c r="D2105" t="s">
        <v>1509</v>
      </c>
      <c r="E2105">
        <v>1143</v>
      </c>
      <c r="F21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05" t="s">
        <v>918</v>
      </c>
      <c r="H2105" s="3">
        <v>1</v>
      </c>
      <c r="I2105" s="1">
        <v>42875.717743055553</v>
      </c>
      <c r="J2105" t="s">
        <v>484</v>
      </c>
      <c r="K2105" t="s">
        <v>11</v>
      </c>
      <c r="L2105" t="str">
        <f>SUBSTITUTE(SUBSTITUTE(Table1[[#This Row],[PredictorSetsOrig]],"task","act"),"startend","se")</f>
        <v>2gram</v>
      </c>
      <c r="M2105" s="32" t="s">
        <v>434</v>
      </c>
      <c r="N2105" s="27">
        <v>10</v>
      </c>
      <c r="O2105" s="3">
        <f>IF(Table1[[#This Row],[Algorithm]]="None",0,IF(Table1[[#This Row],[NumPredictors]]&lt;=5,5,IF(Table1[[#This Row],[NumPredictors]]&lt;=10,10,IF(Table1[[#This Row],[NumPredictors]]&lt;=30,30,50))))</f>
        <v>10</v>
      </c>
      <c r="P2105" s="2">
        <v>0.64685314685314699</v>
      </c>
      <c r="Q2105" s="2">
        <v>0.68378063010501799</v>
      </c>
      <c r="R2105" s="3">
        <v>2.2799999999988398</v>
      </c>
      <c r="S2105" s="3">
        <v>1.3700000000007999</v>
      </c>
      <c r="T2105" s="3">
        <v>2.3999999999996402</v>
      </c>
      <c r="U2105" s="3">
        <v>6.3287120328276103E-2</v>
      </c>
      <c r="V2105" s="17"/>
      <c r="W2105" s="22">
        <f>IFERROR(Table1[[#This Row],[MutualInformation]]/Table1[[#This Row],[MutualInformationPotential]],0)</f>
        <v>0</v>
      </c>
      <c r="X2105" s="27">
        <v>8.9036689271662101E-3</v>
      </c>
      <c r="Y2105" s="3"/>
      <c r="Z2105" s="3">
        <f>IFERROR(Table1[[#This Row],[MutualInformationVsOutcome]]/Table1[[#This Row],[MutualInformationVsOutcomePotential]],0)</f>
        <v>0</v>
      </c>
      <c r="AA2105">
        <v>0</v>
      </c>
      <c r="AB2105">
        <v>185</v>
      </c>
      <c r="AC2105">
        <v>0</v>
      </c>
      <c r="AD2105">
        <v>101</v>
      </c>
      <c r="AE2105" s="3" t="s">
        <v>932</v>
      </c>
      <c r="AF21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105" s="17" t="str">
        <f>RIGHT(Table1[[#This Row],[AlgorithmFunc]],LEN(Table1[[#This Row],[AlgorithmFunc]])-16)</f>
        <v>MRMREnsemble5</v>
      </c>
      <c r="AH2105" s="3">
        <f>Table1[[#This Row],['# CM TP]]+Table1[[#This Row],['# CM TN]]</f>
        <v>185</v>
      </c>
      <c r="AI2105" s="3">
        <f>Table1[[#This Row],['# CM FP]]+Table1[[#This Row],['# CM FN]]</f>
        <v>101</v>
      </c>
      <c r="AJ2105" s="3">
        <f>Table1[[#This Row],['# CM TP]]+Table1[[#This Row],['# CM FP]]</f>
        <v>0</v>
      </c>
      <c r="AK2105" s="3">
        <f>Table1[[#This Row],['# CM TN]]+Table1[[#This Row],['# CM FN]]</f>
        <v>286</v>
      </c>
      <c r="AL2105" s="3">
        <f>Table1[[#This Row],[GT_T]]+Table1[[#This Row],[GT_F]]</f>
        <v>286</v>
      </c>
      <c r="AM2105" s="3">
        <f>IFERROR((Table1[[#This Row],['# CM TP]]+Table1[[#This Row],['# CM TN]])/Table1[[#This Row],[GT_TOT]], 0)</f>
        <v>0.64685314685314688</v>
      </c>
      <c r="AN2105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5" s="3">
        <f>(Table1[[#This Row],[OBS_ACC]]-Table1[[#This Row],[EXP_ACC]])/(1-Table1[[#This Row],[EXP_ACC]])</f>
        <v>0.45405405405405413</v>
      </c>
      <c r="AP2105" s="3">
        <f>Table1[[#This Row],['# CM TP]]+Table1[[#This Row],['# CM FN]]</f>
        <v>101</v>
      </c>
      <c r="AQ2105" s="3">
        <f>Table1[[#This Row],['# CM TN]]+Table1[[#This Row],['# CM FP]]</f>
        <v>185</v>
      </c>
      <c r="AR2105" s="2">
        <f>IFERROR(Table1[[#This Row],[NUM_T]]/(Table1[[#This Row],[NUM_T]]+Table1[[#This Row],[NUM_F]]),0)</f>
        <v>0.35314685314685312</v>
      </c>
      <c r="AS2105" s="2">
        <f>IFERROR(((LEN(Table1[[#This Row],[Predictors]])-LEN(SUBSTITUTE(Table1[[#This Row],[Predictors]],"_","")))/Table1[[#This Row],[NumPredictors]])-Table1[[#This Row],[P_se]],0)</f>
        <v>1</v>
      </c>
      <c r="AT2105" s="2">
        <f>IFERROR((LEN(Table1[[#This Row],[Predictors]])-LEN(SUBSTITUTE(Table1[[#This Row],[Predictors]],".","")))/Table1[[#This Row],[NumPredictors]],0)</f>
        <v>0</v>
      </c>
      <c r="AU21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5" s="2">
        <f>1-(Table1[[#This Row],[P_2gram]]+Table1[[#This Row],[P_order]]+Table1[[#This Row],[P_se]])</f>
        <v>0</v>
      </c>
    </row>
    <row r="2106" spans="1:48" x14ac:dyDescent="0.25">
      <c r="A2106">
        <v>12</v>
      </c>
      <c r="B2106" t="s">
        <v>645</v>
      </c>
      <c r="C2106" t="s">
        <v>942</v>
      </c>
      <c r="D2106" t="s">
        <v>1509</v>
      </c>
      <c r="E2106">
        <v>1143</v>
      </c>
      <c r="F21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06" t="s">
        <v>949</v>
      </c>
      <c r="H2106" s="3">
        <v>1</v>
      </c>
      <c r="I2106" s="1">
        <v>42876.957337962966</v>
      </c>
      <c r="J2106" t="s">
        <v>484</v>
      </c>
      <c r="K2106" t="s">
        <v>11</v>
      </c>
      <c r="L2106" t="str">
        <f>SUBSTITUTE(SUBSTITUTE(Table1[[#This Row],[PredictorSetsOrig]],"task","act"),"startend","se")</f>
        <v>2gram</v>
      </c>
      <c r="M2106" s="32" t="s">
        <v>434</v>
      </c>
      <c r="N2106" s="27">
        <v>30</v>
      </c>
      <c r="O2106" s="3">
        <f>IF(Table1[[#This Row],[Algorithm]]="None",0,IF(Table1[[#This Row],[NumPredictors]]&lt;=5,5,IF(Table1[[#This Row],[NumPredictors]]&lt;=10,10,IF(Table1[[#This Row],[NumPredictors]]&lt;=30,30,50))))</f>
        <v>30</v>
      </c>
      <c r="P2106" s="2">
        <v>0.64685314685314699</v>
      </c>
      <c r="Q2106" s="2">
        <v>0.68378063010501799</v>
      </c>
      <c r="R2106" s="3">
        <v>7.0399999999999601</v>
      </c>
      <c r="S2106" s="3">
        <v>1.8000000000001799</v>
      </c>
      <c r="T2106" s="3">
        <v>2.9399999999995998</v>
      </c>
      <c r="U2106" s="3">
        <v>0.20370069579588401</v>
      </c>
      <c r="V2106" s="17"/>
      <c r="W2106" s="22">
        <f>IFERROR(Table1[[#This Row],[MutualInformation]]/Table1[[#This Row],[MutualInformationPotential]],0)</f>
        <v>0</v>
      </c>
      <c r="X2106" s="27">
        <v>2.56742348823868E-2</v>
      </c>
      <c r="Y2106" s="3"/>
      <c r="Z2106" s="3">
        <f>IFERROR(Table1[[#This Row],[MutualInformationVsOutcome]]/Table1[[#This Row],[MutualInformationVsOutcomePotential]],0)</f>
        <v>0</v>
      </c>
      <c r="AA2106">
        <v>0</v>
      </c>
      <c r="AB2106">
        <v>185</v>
      </c>
      <c r="AC2106">
        <v>0</v>
      </c>
      <c r="AD2106">
        <v>101</v>
      </c>
      <c r="AE2106" s="3" t="s">
        <v>956</v>
      </c>
      <c r="AF21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106" s="17" t="str">
        <f>RIGHT(Table1[[#This Row],[AlgorithmFunc]],LEN(Table1[[#This Row],[AlgorithmFunc]])-16)</f>
        <v>MRMREnsemble5</v>
      </c>
      <c r="AH2106" s="3">
        <f>Table1[[#This Row],['# CM TP]]+Table1[[#This Row],['# CM TN]]</f>
        <v>185</v>
      </c>
      <c r="AI2106" s="3">
        <f>Table1[[#This Row],['# CM FP]]+Table1[[#This Row],['# CM FN]]</f>
        <v>101</v>
      </c>
      <c r="AJ2106" s="3">
        <f>Table1[[#This Row],['# CM TP]]+Table1[[#This Row],['# CM FP]]</f>
        <v>0</v>
      </c>
      <c r="AK2106" s="3">
        <f>Table1[[#This Row],['# CM TN]]+Table1[[#This Row],['# CM FN]]</f>
        <v>286</v>
      </c>
      <c r="AL2106" s="3">
        <f>Table1[[#This Row],[GT_T]]+Table1[[#This Row],[GT_F]]</f>
        <v>286</v>
      </c>
      <c r="AM2106" s="3">
        <f>IFERROR((Table1[[#This Row],['# CM TP]]+Table1[[#This Row],['# CM TN]])/Table1[[#This Row],[GT_TOT]], 0)</f>
        <v>0.64685314685314688</v>
      </c>
      <c r="AN2106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6" s="3">
        <f>(Table1[[#This Row],[OBS_ACC]]-Table1[[#This Row],[EXP_ACC]])/(1-Table1[[#This Row],[EXP_ACC]])</f>
        <v>0.45405405405405413</v>
      </c>
      <c r="AP2106" s="3">
        <f>Table1[[#This Row],['# CM TP]]+Table1[[#This Row],['# CM FN]]</f>
        <v>101</v>
      </c>
      <c r="AQ2106" s="3">
        <f>Table1[[#This Row],['# CM TN]]+Table1[[#This Row],['# CM FP]]</f>
        <v>185</v>
      </c>
      <c r="AR2106" s="2">
        <f>IFERROR(Table1[[#This Row],[NUM_T]]/(Table1[[#This Row],[NUM_T]]+Table1[[#This Row],[NUM_F]]),0)</f>
        <v>0.35314685314685312</v>
      </c>
      <c r="AS2106" s="2">
        <f>IFERROR(((LEN(Table1[[#This Row],[Predictors]])-LEN(SUBSTITUTE(Table1[[#This Row],[Predictors]],"_","")))/Table1[[#This Row],[NumPredictors]])-Table1[[#This Row],[P_se]],0)</f>
        <v>1</v>
      </c>
      <c r="AT2106" s="2">
        <f>IFERROR((LEN(Table1[[#This Row],[Predictors]])-LEN(SUBSTITUTE(Table1[[#This Row],[Predictors]],".","")))/Table1[[#This Row],[NumPredictors]],0)</f>
        <v>0</v>
      </c>
      <c r="AU21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6" s="2">
        <f>1-(Table1[[#This Row],[P_2gram]]+Table1[[#This Row],[P_order]]+Table1[[#This Row],[P_se]])</f>
        <v>0</v>
      </c>
    </row>
    <row r="2107" spans="1:48" x14ac:dyDescent="0.25">
      <c r="A2107">
        <v>9</v>
      </c>
      <c r="B2107" t="s">
        <v>645</v>
      </c>
      <c r="C2107" t="s">
        <v>942</v>
      </c>
      <c r="D2107" t="s">
        <v>1509</v>
      </c>
      <c r="E2107">
        <v>1143</v>
      </c>
      <c r="F21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07" t="s">
        <v>1525</v>
      </c>
      <c r="H2107" s="3">
        <v>1</v>
      </c>
      <c r="I2107" s="1">
        <v>43123.873541666668</v>
      </c>
      <c r="J2107" t="s">
        <v>1317</v>
      </c>
      <c r="K2107" t="s">
        <v>11</v>
      </c>
      <c r="L2107" t="str">
        <f>SUBSTITUTE(SUBSTITUTE(Table1[[#This Row],[PredictorSetsOrig]],"task","act"),"startend","se")</f>
        <v>2gram</v>
      </c>
      <c r="M2107" s="32" t="s">
        <v>434</v>
      </c>
      <c r="N2107" s="3">
        <v>2</v>
      </c>
      <c r="O2107" s="3">
        <v>10</v>
      </c>
      <c r="P2107" s="2">
        <v>0.64685314685314699</v>
      </c>
      <c r="Q2107" s="2">
        <v>0.68378063010501799</v>
      </c>
      <c r="R2107">
        <v>1.3199999999997101</v>
      </c>
      <c r="S2107">
        <v>1.3900000000003301</v>
      </c>
      <c r="T2107">
        <v>2.6399999999994201</v>
      </c>
      <c r="U2107" s="3">
        <v>1.40691798117585E-2</v>
      </c>
      <c r="V2107" s="17"/>
      <c r="W2107" s="22">
        <f>IFERROR(Table1[[#This Row],[MutualInformation]]/Table1[[#This Row],[MutualInformationPotential]],0)</f>
        <v>0</v>
      </c>
      <c r="X2107" s="3">
        <v>6.8966934151770698E-4</v>
      </c>
      <c r="Y2107" s="3"/>
      <c r="Z2107" s="3">
        <f>IFERROR(Table1[[#This Row],[MutualInformationVsOutcome]]/Table1[[#This Row],[MutualInformationVsOutcomePotential]],0)</f>
        <v>0</v>
      </c>
      <c r="AA2107">
        <v>0</v>
      </c>
      <c r="AB2107">
        <v>185</v>
      </c>
      <c r="AC2107">
        <v>0</v>
      </c>
      <c r="AD2107">
        <v>101</v>
      </c>
      <c r="AE2107" s="3" t="s">
        <v>928</v>
      </c>
      <c r="AF210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107" s="17" t="str">
        <f>RIGHT(Table1[[#This Row],[AlgorithmFunc]],LEN(Table1[[#This Row],[AlgorithmFunc]])-16)</f>
        <v>ClusterMRMR</v>
      </c>
      <c r="AH2107" s="3">
        <f>Table1[[#This Row],['# CM TP]]+Table1[[#This Row],['# CM TN]]</f>
        <v>185</v>
      </c>
      <c r="AI2107" s="3">
        <f>Table1[[#This Row],['# CM FP]]+Table1[[#This Row],['# CM FN]]</f>
        <v>101</v>
      </c>
      <c r="AJ2107" s="3">
        <f>Table1[[#This Row],['# CM TP]]+Table1[[#This Row],['# CM FP]]</f>
        <v>0</v>
      </c>
      <c r="AK2107" s="3">
        <f>Table1[[#This Row],['# CM TN]]+Table1[[#This Row],['# CM FN]]</f>
        <v>286</v>
      </c>
      <c r="AL2107" s="3">
        <f>Table1[[#This Row],[GT_T]]+Table1[[#This Row],[GT_F]]</f>
        <v>286</v>
      </c>
      <c r="AM2107" s="3">
        <f>IFERROR((Table1[[#This Row],['# CM TP]]+Table1[[#This Row],['# CM TN]])/Table1[[#This Row],[GT_TOT]], 0)</f>
        <v>0.64685314685314688</v>
      </c>
      <c r="AN2107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7" s="3">
        <f>(Table1[[#This Row],[OBS_ACC]]-Table1[[#This Row],[EXP_ACC]])/(1-Table1[[#This Row],[EXP_ACC]])</f>
        <v>0.45405405405405413</v>
      </c>
      <c r="AP2107" s="3">
        <f>Table1[[#This Row],['# CM TP]]+Table1[[#This Row],['# CM FN]]</f>
        <v>101</v>
      </c>
      <c r="AQ2107" s="3">
        <f>Table1[[#This Row],['# CM TN]]+Table1[[#This Row],['# CM FP]]</f>
        <v>185</v>
      </c>
      <c r="AR2107" s="2">
        <f>IFERROR(Table1[[#This Row],[NUM_T]]/(Table1[[#This Row],[NUM_T]]+Table1[[#This Row],[NUM_F]]),0)</f>
        <v>0.35314685314685312</v>
      </c>
      <c r="AS2107" s="2">
        <f>IFERROR(((LEN(Table1[[#This Row],[Predictors]])-LEN(SUBSTITUTE(Table1[[#This Row],[Predictors]],"_","")))/Table1[[#This Row],[NumPredictors]])-Table1[[#This Row],[P_se]],0)</f>
        <v>1</v>
      </c>
      <c r="AT2107" s="2">
        <f>IFERROR((LEN(Table1[[#This Row],[Predictors]])-LEN(SUBSTITUTE(Table1[[#This Row],[Predictors]],".","")))/Table1[[#This Row],[NumPredictors]],0)</f>
        <v>0</v>
      </c>
      <c r="AU21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7" s="2">
        <f>1-(Table1[[#This Row],[P_2gram]]+Table1[[#This Row],[P_order]]+Table1[[#This Row],[P_se]])</f>
        <v>0</v>
      </c>
    </row>
    <row r="2108" spans="1:48" x14ac:dyDescent="0.25">
      <c r="A2108">
        <v>20</v>
      </c>
      <c r="B2108" t="s">
        <v>645</v>
      </c>
      <c r="C2108" t="s">
        <v>942</v>
      </c>
      <c r="D2108" t="s">
        <v>1509</v>
      </c>
      <c r="E2108">
        <v>1143</v>
      </c>
      <c r="F21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08" t="s">
        <v>1525</v>
      </c>
      <c r="H2108" s="3">
        <v>1</v>
      </c>
      <c r="I2108" s="1">
        <v>43123.94327546296</v>
      </c>
      <c r="J2108" t="s">
        <v>1317</v>
      </c>
      <c r="K2108" t="s">
        <v>11</v>
      </c>
      <c r="L2108" t="str">
        <f>SUBSTITUTE(SUBSTITUTE(Table1[[#This Row],[PredictorSetsOrig]],"task","act"),"startend","se")</f>
        <v>2gram</v>
      </c>
      <c r="M2108" s="32" t="s">
        <v>434</v>
      </c>
      <c r="N2108" s="3">
        <v>2</v>
      </c>
      <c r="O2108" s="3">
        <v>30</v>
      </c>
      <c r="P2108" s="2">
        <v>0.64685314685314699</v>
      </c>
      <c r="Q2108" s="2">
        <v>0.68378063010501799</v>
      </c>
      <c r="R2108">
        <v>1.39999999999964</v>
      </c>
      <c r="S2108">
        <v>1.3399999999983301</v>
      </c>
      <c r="T2108">
        <v>2.53000000000065</v>
      </c>
      <c r="U2108" s="3">
        <v>1.40691798117585E-2</v>
      </c>
      <c r="V2108" s="17"/>
      <c r="W2108" s="22">
        <f>IFERROR(Table1[[#This Row],[MutualInformation]]/Table1[[#This Row],[MutualInformationPotential]],0)</f>
        <v>0</v>
      </c>
      <c r="X2108" s="3">
        <v>6.8966934151770698E-4</v>
      </c>
      <c r="Y2108" s="3"/>
      <c r="Z2108" s="3">
        <f>IFERROR(Table1[[#This Row],[MutualInformationVsOutcome]]/Table1[[#This Row],[MutualInformationVsOutcomePotential]],0)</f>
        <v>0</v>
      </c>
      <c r="AA2108">
        <v>0</v>
      </c>
      <c r="AB2108">
        <v>185</v>
      </c>
      <c r="AC2108">
        <v>0</v>
      </c>
      <c r="AD2108">
        <v>101</v>
      </c>
      <c r="AE2108" s="3" t="s">
        <v>928</v>
      </c>
      <c r="AF210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108" s="17" t="str">
        <f>RIGHT(Table1[[#This Row],[AlgorithmFunc]],LEN(Table1[[#This Row],[AlgorithmFunc]])-16)</f>
        <v>ClusterMRMR</v>
      </c>
      <c r="AH2108" s="3">
        <f>Table1[[#This Row],['# CM TP]]+Table1[[#This Row],['# CM TN]]</f>
        <v>185</v>
      </c>
      <c r="AI2108" s="3">
        <f>Table1[[#This Row],['# CM FP]]+Table1[[#This Row],['# CM FN]]</f>
        <v>101</v>
      </c>
      <c r="AJ2108" s="3">
        <f>Table1[[#This Row],['# CM TP]]+Table1[[#This Row],['# CM FP]]</f>
        <v>0</v>
      </c>
      <c r="AK2108" s="3">
        <f>Table1[[#This Row],['# CM TN]]+Table1[[#This Row],['# CM FN]]</f>
        <v>286</v>
      </c>
      <c r="AL2108" s="3">
        <f>Table1[[#This Row],[GT_T]]+Table1[[#This Row],[GT_F]]</f>
        <v>286</v>
      </c>
      <c r="AM2108" s="3">
        <f>IFERROR((Table1[[#This Row],['# CM TP]]+Table1[[#This Row],['# CM TN]])/Table1[[#This Row],[GT_TOT]], 0)</f>
        <v>0.64685314685314688</v>
      </c>
      <c r="AN2108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8" s="3">
        <f>(Table1[[#This Row],[OBS_ACC]]-Table1[[#This Row],[EXP_ACC]])/(1-Table1[[#This Row],[EXP_ACC]])</f>
        <v>0.45405405405405413</v>
      </c>
      <c r="AP2108" s="3">
        <f>Table1[[#This Row],['# CM TP]]+Table1[[#This Row],['# CM FN]]</f>
        <v>101</v>
      </c>
      <c r="AQ2108" s="3">
        <f>Table1[[#This Row],['# CM TN]]+Table1[[#This Row],['# CM FP]]</f>
        <v>185</v>
      </c>
      <c r="AR2108" s="2">
        <f>IFERROR(Table1[[#This Row],[NUM_T]]/(Table1[[#This Row],[NUM_T]]+Table1[[#This Row],[NUM_F]]),0)</f>
        <v>0.35314685314685312</v>
      </c>
      <c r="AS2108" s="2">
        <f>IFERROR(((LEN(Table1[[#This Row],[Predictors]])-LEN(SUBSTITUTE(Table1[[#This Row],[Predictors]],"_","")))/Table1[[#This Row],[NumPredictors]])-Table1[[#This Row],[P_se]],0)</f>
        <v>1</v>
      </c>
      <c r="AT2108" s="2">
        <f>IFERROR((LEN(Table1[[#This Row],[Predictors]])-LEN(SUBSTITUTE(Table1[[#This Row],[Predictors]],".","")))/Table1[[#This Row],[NumPredictors]],0)</f>
        <v>0</v>
      </c>
      <c r="AU21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8" s="2">
        <f>1-(Table1[[#This Row],[P_2gram]]+Table1[[#This Row],[P_order]]+Table1[[#This Row],[P_se]])</f>
        <v>0</v>
      </c>
    </row>
    <row r="2109" spans="1:48" x14ac:dyDescent="0.25">
      <c r="A2109">
        <v>1</v>
      </c>
      <c r="B2109" t="s">
        <v>645</v>
      </c>
      <c r="C2109" t="s">
        <v>942</v>
      </c>
      <c r="D2109" t="s">
        <v>1509</v>
      </c>
      <c r="E2109">
        <v>1143</v>
      </c>
      <c r="F21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09" t="s">
        <v>1536</v>
      </c>
      <c r="H2109" s="3">
        <v>1</v>
      </c>
      <c r="I2109" s="1">
        <v>43124.867523148147</v>
      </c>
      <c r="J2109" t="s">
        <v>37</v>
      </c>
      <c r="K2109" t="s">
        <v>11</v>
      </c>
      <c r="L2109" t="str">
        <f>SUBSTITUTE(SUBSTITUTE(Table1[[#This Row],[PredictorSetsOrig]],"task","act"),"startend","se")</f>
        <v>2gram</v>
      </c>
      <c r="M2109" s="32" t="s">
        <v>434</v>
      </c>
      <c r="N2109" s="3">
        <v>2</v>
      </c>
      <c r="O2109" s="3">
        <v>10</v>
      </c>
      <c r="P2109" s="2">
        <v>0.64685314685314699</v>
      </c>
      <c r="Q2109" s="2">
        <v>0.68378063010501799</v>
      </c>
      <c r="R2109">
        <v>1.3899999999994199</v>
      </c>
      <c r="S2109">
        <v>1.1999999999998201</v>
      </c>
      <c r="T2109">
        <v>2.5699999999997098</v>
      </c>
      <c r="U2109" s="3">
        <v>1.40691798117585E-2</v>
      </c>
      <c r="V2109" s="17"/>
      <c r="W2109" s="22">
        <f>IFERROR(Table1[[#This Row],[MutualInformation]]/Table1[[#This Row],[MutualInformationPotential]],0)</f>
        <v>0</v>
      </c>
      <c r="X2109" s="3">
        <v>6.8966934151770698E-4</v>
      </c>
      <c r="Y2109" s="3"/>
      <c r="Z2109" s="3">
        <f>IFERROR(Table1[[#This Row],[MutualInformationVsOutcome]]/Table1[[#This Row],[MutualInformationVsOutcomePotential]],0)</f>
        <v>0</v>
      </c>
      <c r="AA2109">
        <v>0</v>
      </c>
      <c r="AB2109">
        <v>185</v>
      </c>
      <c r="AC2109">
        <v>0</v>
      </c>
      <c r="AD2109">
        <v>101</v>
      </c>
      <c r="AE2109" s="3" t="s">
        <v>928</v>
      </c>
      <c r="AF210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109" s="17" t="str">
        <f>RIGHT(Table1[[#This Row],[AlgorithmFunc]],LEN(Table1[[#This Row],[AlgorithmFunc]])-16)</f>
        <v>Cluster</v>
      </c>
      <c r="AH2109" s="3">
        <f>Table1[[#This Row],['# CM TP]]+Table1[[#This Row],['# CM TN]]</f>
        <v>185</v>
      </c>
      <c r="AI2109" s="3">
        <f>Table1[[#This Row],['# CM FP]]+Table1[[#This Row],['# CM FN]]</f>
        <v>101</v>
      </c>
      <c r="AJ2109" s="3">
        <f>Table1[[#This Row],['# CM TP]]+Table1[[#This Row],['# CM FP]]</f>
        <v>0</v>
      </c>
      <c r="AK2109" s="3">
        <f>Table1[[#This Row],['# CM TN]]+Table1[[#This Row],['# CM FN]]</f>
        <v>286</v>
      </c>
      <c r="AL2109" s="3">
        <f>Table1[[#This Row],[GT_T]]+Table1[[#This Row],[GT_F]]</f>
        <v>286</v>
      </c>
      <c r="AM2109" s="3">
        <f>IFERROR((Table1[[#This Row],['# CM TP]]+Table1[[#This Row],['# CM TN]])/Table1[[#This Row],[GT_TOT]], 0)</f>
        <v>0.64685314685314688</v>
      </c>
      <c r="AN2109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09" s="3">
        <f>(Table1[[#This Row],[OBS_ACC]]-Table1[[#This Row],[EXP_ACC]])/(1-Table1[[#This Row],[EXP_ACC]])</f>
        <v>0.45405405405405413</v>
      </c>
      <c r="AP2109" s="3">
        <f>Table1[[#This Row],['# CM TP]]+Table1[[#This Row],['# CM FN]]</f>
        <v>101</v>
      </c>
      <c r="AQ2109" s="3">
        <f>Table1[[#This Row],['# CM TN]]+Table1[[#This Row],['# CM FP]]</f>
        <v>185</v>
      </c>
      <c r="AR2109" s="2">
        <f>IFERROR(Table1[[#This Row],[NUM_T]]/(Table1[[#This Row],[NUM_T]]+Table1[[#This Row],[NUM_F]]),0)</f>
        <v>0.35314685314685312</v>
      </c>
      <c r="AS2109" s="2">
        <f>IFERROR(((LEN(Table1[[#This Row],[Predictors]])-LEN(SUBSTITUTE(Table1[[#This Row],[Predictors]],"_","")))/Table1[[#This Row],[NumPredictors]])-Table1[[#This Row],[P_se]],0)</f>
        <v>1</v>
      </c>
      <c r="AT2109" s="2">
        <f>IFERROR((LEN(Table1[[#This Row],[Predictors]])-LEN(SUBSTITUTE(Table1[[#This Row],[Predictors]],".","")))/Table1[[#This Row],[NumPredictors]],0)</f>
        <v>0</v>
      </c>
      <c r="AU21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09" s="2">
        <f>1-(Table1[[#This Row],[P_2gram]]+Table1[[#This Row],[P_order]]+Table1[[#This Row],[P_se]])</f>
        <v>0</v>
      </c>
    </row>
    <row r="2110" spans="1:48" x14ac:dyDescent="0.25">
      <c r="A2110" s="26">
        <v>2</v>
      </c>
      <c r="B2110" s="26" t="s">
        <v>645</v>
      </c>
      <c r="C2110" t="s">
        <v>942</v>
      </c>
      <c r="D2110" s="26" t="s">
        <v>1509</v>
      </c>
      <c r="E2110" s="26">
        <v>1143</v>
      </c>
      <c r="F2110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10" s="26" t="s">
        <v>1536</v>
      </c>
      <c r="H2110" s="27">
        <v>1</v>
      </c>
      <c r="I2110" s="28">
        <v>43124.867604166669</v>
      </c>
      <c r="J2110" s="26" t="s">
        <v>37</v>
      </c>
      <c r="K2110" s="26" t="s">
        <v>11</v>
      </c>
      <c r="L2110" t="str">
        <f>SUBSTITUTE(SUBSTITUTE(Table1[[#This Row],[PredictorSetsOrig]],"task","act"),"startend","se")</f>
        <v>2gram</v>
      </c>
      <c r="M2110" s="32" t="s">
        <v>434</v>
      </c>
      <c r="N2110" s="27">
        <v>2</v>
      </c>
      <c r="O2110" s="27">
        <v>30</v>
      </c>
      <c r="P2110" s="29">
        <v>0.64685314685314699</v>
      </c>
      <c r="Q2110" s="29">
        <v>0.68378063010501799</v>
      </c>
      <c r="R2110" s="26">
        <v>1.41000000000076</v>
      </c>
      <c r="S2110" s="26">
        <v>1.25</v>
      </c>
      <c r="T2110" s="26">
        <v>2.5399999999999601</v>
      </c>
      <c r="U2110" s="27">
        <v>1.40691798117585E-2</v>
      </c>
      <c r="V2110" s="17"/>
      <c r="W2110" s="22">
        <f>IFERROR(Table1[[#This Row],[MutualInformation]]/Table1[[#This Row],[MutualInformationPotential]],0)</f>
        <v>0</v>
      </c>
      <c r="X2110" s="27">
        <v>6.8966934151770698E-4</v>
      </c>
      <c r="Y2110" s="27"/>
      <c r="Z2110" s="27">
        <f>IFERROR(Table1[[#This Row],[MutualInformationVsOutcome]]/Table1[[#This Row],[MutualInformationVsOutcomePotential]],0)</f>
        <v>0</v>
      </c>
      <c r="AA2110" s="26">
        <v>0</v>
      </c>
      <c r="AB2110" s="26">
        <v>185</v>
      </c>
      <c r="AC2110" s="26">
        <v>0</v>
      </c>
      <c r="AD2110" s="26">
        <v>101</v>
      </c>
      <c r="AE2110" s="27" t="s">
        <v>928</v>
      </c>
      <c r="AF211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110" s="17" t="str">
        <f>RIGHT(Table1[[#This Row],[AlgorithmFunc]],LEN(Table1[[#This Row],[AlgorithmFunc]])-16)</f>
        <v>Cluster</v>
      </c>
      <c r="AH2110" s="27">
        <f>Table1[[#This Row],['# CM TP]]+Table1[[#This Row],['# CM TN]]</f>
        <v>185</v>
      </c>
      <c r="AI2110" s="27">
        <f>Table1[[#This Row],['# CM FP]]+Table1[[#This Row],['# CM FN]]</f>
        <v>101</v>
      </c>
      <c r="AJ2110" s="27">
        <f>Table1[[#This Row],['# CM TP]]+Table1[[#This Row],['# CM FP]]</f>
        <v>0</v>
      </c>
      <c r="AK2110" s="27">
        <f>Table1[[#This Row],['# CM TN]]+Table1[[#This Row],['# CM FN]]</f>
        <v>286</v>
      </c>
      <c r="AL2110" s="27">
        <f>Table1[[#This Row],[GT_T]]+Table1[[#This Row],[GT_F]]</f>
        <v>286</v>
      </c>
      <c r="AM2110" s="27">
        <f>IFERROR((Table1[[#This Row],['# CM TP]]+Table1[[#This Row],['# CM TN]])/Table1[[#This Row],[GT_TOT]], 0)</f>
        <v>0.64685314685314688</v>
      </c>
      <c r="AN2110" s="27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10" s="27">
        <f>(Table1[[#This Row],[OBS_ACC]]-Table1[[#This Row],[EXP_ACC]])/(1-Table1[[#This Row],[EXP_ACC]])</f>
        <v>0.45405405405405413</v>
      </c>
      <c r="AP2110" s="27">
        <f>Table1[[#This Row],['# CM TP]]+Table1[[#This Row],['# CM FN]]</f>
        <v>101</v>
      </c>
      <c r="AQ2110" s="27">
        <f>Table1[[#This Row],['# CM TN]]+Table1[[#This Row],['# CM FP]]</f>
        <v>185</v>
      </c>
      <c r="AR2110" s="29">
        <f>IFERROR(Table1[[#This Row],[NUM_T]]/(Table1[[#This Row],[NUM_T]]+Table1[[#This Row],[NUM_F]]),0)</f>
        <v>0.35314685314685312</v>
      </c>
      <c r="AS2110" s="29">
        <f>IFERROR(((LEN(Table1[[#This Row],[Predictors]])-LEN(SUBSTITUTE(Table1[[#This Row],[Predictors]],"_","")))/Table1[[#This Row],[NumPredictors]])-Table1[[#This Row],[P_se]],0)</f>
        <v>1</v>
      </c>
      <c r="AT2110" s="29">
        <f>IFERROR((LEN(Table1[[#This Row],[Predictors]])-LEN(SUBSTITUTE(Table1[[#This Row],[Predictors]],".","")))/Table1[[#This Row],[NumPredictors]],0)</f>
        <v>0</v>
      </c>
      <c r="AU211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0" s="29">
        <f>1-(Table1[[#This Row],[P_2gram]]+Table1[[#This Row],[P_order]]+Table1[[#This Row],[P_se]])</f>
        <v>0</v>
      </c>
    </row>
    <row r="2111" spans="1:48" x14ac:dyDescent="0.25">
      <c r="A2111">
        <v>16</v>
      </c>
      <c r="B2111" t="s">
        <v>645</v>
      </c>
      <c r="C2111" t="s">
        <v>942</v>
      </c>
      <c r="D2111" t="s">
        <v>1509</v>
      </c>
      <c r="E2111">
        <v>1143</v>
      </c>
      <c r="F21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11" t="s">
        <v>1070</v>
      </c>
      <c r="H2111" s="3">
        <v>1</v>
      </c>
      <c r="I2111" s="1">
        <v>43119.077488425923</v>
      </c>
      <c r="J2111" t="s">
        <v>983</v>
      </c>
      <c r="K2111" t="s">
        <v>11</v>
      </c>
      <c r="L2111" t="str">
        <f>SUBSTITUTE(SUBSTITUTE(Table1[[#This Row],[PredictorSetsOrig]],"task","act"),"startend","se")</f>
        <v>act,se,2gram,order</v>
      </c>
      <c r="M2111" s="14" t="s">
        <v>20</v>
      </c>
      <c r="N2111" s="3">
        <v>10</v>
      </c>
      <c r="O2111" s="3">
        <f>IF(Table1[[#This Row],[Algorithm]]="None",0,IF(Table1[[#This Row],[NumPredictors]]&lt;=5,5,IF(Table1[[#This Row],[NumPredictors]]&lt;=10,10,IF(Table1[[#This Row],[NumPredictors]]&lt;=30,30,50))))</f>
        <v>10</v>
      </c>
      <c r="P2111" s="2">
        <v>0.64685314685314699</v>
      </c>
      <c r="Q2111" s="2">
        <v>0.68378063010501799</v>
      </c>
      <c r="R2111" s="3">
        <v>96.819999999999695</v>
      </c>
      <c r="S2111" s="3">
        <v>1.6899999999996</v>
      </c>
      <c r="T2111" s="3">
        <v>898.45000000000095</v>
      </c>
      <c r="U2111" s="3">
        <v>0.19192516019150099</v>
      </c>
      <c r="V2111" s="17"/>
      <c r="W2111" s="22">
        <f>IFERROR(Table1[[#This Row],[MutualInformation]]/Table1[[#This Row],[MutualInformationPotential]],0)</f>
        <v>0</v>
      </c>
      <c r="X2111" s="3">
        <v>6.7645129394682301E-3</v>
      </c>
      <c r="Y2111" s="3"/>
      <c r="Z2111" s="3">
        <f>IFERROR(Table1[[#This Row],[MutualInformationVsOutcome]]/Table1[[#This Row],[MutualInformationVsOutcomePotential]],0)</f>
        <v>0</v>
      </c>
      <c r="AA2111">
        <v>0</v>
      </c>
      <c r="AB2111">
        <v>185</v>
      </c>
      <c r="AC2111">
        <v>0</v>
      </c>
      <c r="AD2111">
        <v>101</v>
      </c>
      <c r="AE2111" s="3" t="s">
        <v>1258</v>
      </c>
      <c r="AF21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11" s="17" t="str">
        <f>RIGHT(Table1[[#This Row],[AlgorithmFunc]],LEN(Table1[[#This Row],[AlgorithmFunc]])-16)</f>
        <v>Influence</v>
      </c>
      <c r="AH2111" s="3">
        <f>Table1[[#This Row],['# CM TP]]+Table1[[#This Row],['# CM TN]]</f>
        <v>185</v>
      </c>
      <c r="AI2111" s="3">
        <f>Table1[[#This Row],['# CM FP]]+Table1[[#This Row],['# CM FN]]</f>
        <v>101</v>
      </c>
      <c r="AJ2111" s="3">
        <f>Table1[[#This Row],['# CM TP]]+Table1[[#This Row],['# CM FP]]</f>
        <v>0</v>
      </c>
      <c r="AK2111" s="3">
        <f>Table1[[#This Row],['# CM TN]]+Table1[[#This Row],['# CM FN]]</f>
        <v>286</v>
      </c>
      <c r="AL2111" s="3">
        <f>Table1[[#This Row],[GT_T]]+Table1[[#This Row],[GT_F]]</f>
        <v>286</v>
      </c>
      <c r="AM2111" s="3">
        <f>IFERROR((Table1[[#This Row],['# CM TP]]+Table1[[#This Row],['# CM TN]])/Table1[[#This Row],[GT_TOT]], 0)</f>
        <v>0.64685314685314688</v>
      </c>
      <c r="AN2111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11" s="3">
        <f>(Table1[[#This Row],[OBS_ACC]]-Table1[[#This Row],[EXP_ACC]])/(1-Table1[[#This Row],[EXP_ACC]])</f>
        <v>0.45405405405405413</v>
      </c>
      <c r="AP2111" s="3">
        <f>Table1[[#This Row],['# CM TP]]+Table1[[#This Row],['# CM FN]]</f>
        <v>101</v>
      </c>
      <c r="AQ2111" s="3">
        <f>Table1[[#This Row],['# CM TN]]+Table1[[#This Row],['# CM FP]]</f>
        <v>185</v>
      </c>
      <c r="AR2111" s="2">
        <f>IFERROR(Table1[[#This Row],[NUM_T]]/(Table1[[#This Row],[NUM_T]]+Table1[[#This Row],[NUM_F]]),0)</f>
        <v>0.35314685314685312</v>
      </c>
      <c r="AS2111" s="2">
        <f>IFERROR(((LEN(Table1[[#This Row],[Predictors]])-LEN(SUBSTITUTE(Table1[[#This Row],[Predictors]],"_","")))/Table1[[#This Row],[NumPredictors]])-Table1[[#This Row],[P_se]],0)</f>
        <v>0</v>
      </c>
      <c r="AT2111" s="2">
        <f>IFERROR((LEN(Table1[[#This Row],[Predictors]])-LEN(SUBSTITUTE(Table1[[#This Row],[Predictors]],".","")))/Table1[[#This Row],[NumPredictors]],0)</f>
        <v>1</v>
      </c>
      <c r="AU21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1" s="2">
        <f>1-(Table1[[#This Row],[P_2gram]]+Table1[[#This Row],[P_order]]+Table1[[#This Row],[P_se]])</f>
        <v>0</v>
      </c>
    </row>
    <row r="2112" spans="1:48" x14ac:dyDescent="0.25">
      <c r="A2112">
        <v>60</v>
      </c>
      <c r="B2112" t="s">
        <v>645</v>
      </c>
      <c r="C2112" t="s">
        <v>942</v>
      </c>
      <c r="D2112" t="s">
        <v>1509</v>
      </c>
      <c r="E2112">
        <v>1143</v>
      </c>
      <c r="F21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12" t="s">
        <v>1070</v>
      </c>
      <c r="H2112" s="3">
        <v>1</v>
      </c>
      <c r="I2112" s="1">
        <v>43119.335706018515</v>
      </c>
      <c r="J2112" t="s">
        <v>983</v>
      </c>
      <c r="K2112" t="s">
        <v>11</v>
      </c>
      <c r="L2112" t="str">
        <f>SUBSTITUTE(SUBSTITUTE(Table1[[#This Row],[PredictorSetsOrig]],"task","act"),"startend","se")</f>
        <v>act,se,2gram,order</v>
      </c>
      <c r="M2112" s="14" t="s">
        <v>20</v>
      </c>
      <c r="N2112" s="3">
        <v>30</v>
      </c>
      <c r="O2112" s="3">
        <f>IF(Table1[[#This Row],[Algorithm]]="None",0,IF(Table1[[#This Row],[NumPredictors]]&lt;=5,5,IF(Table1[[#This Row],[NumPredictors]]&lt;=10,10,IF(Table1[[#This Row],[NumPredictors]]&lt;=30,30,50))))</f>
        <v>30</v>
      </c>
      <c r="P2112" s="2">
        <v>0.64685314685314699</v>
      </c>
      <c r="Q2112" s="2">
        <v>0.68378063010501799</v>
      </c>
      <c r="R2112" s="3">
        <v>92.840000000000103</v>
      </c>
      <c r="S2112" s="3">
        <v>2.40999999999985</v>
      </c>
      <c r="T2112" s="3">
        <v>888.23</v>
      </c>
      <c r="U2112" s="3">
        <v>1.0626028550406501</v>
      </c>
      <c r="V2112" s="17"/>
      <c r="W2112" s="22">
        <f>IFERROR(Table1[[#This Row],[MutualInformation]]/Table1[[#This Row],[MutualInformationPotential]],0)</f>
        <v>0</v>
      </c>
      <c r="X2112" s="3">
        <v>3.4597840274300601E-2</v>
      </c>
      <c r="Y2112" s="3"/>
      <c r="Z2112" s="3">
        <f>IFERROR(Table1[[#This Row],[MutualInformationVsOutcome]]/Table1[[#This Row],[MutualInformationVsOutcomePotential]],0)</f>
        <v>0</v>
      </c>
      <c r="AA2112">
        <v>0</v>
      </c>
      <c r="AB2112">
        <v>185</v>
      </c>
      <c r="AC2112">
        <v>0</v>
      </c>
      <c r="AD2112">
        <v>101</v>
      </c>
      <c r="AE2112" s="3" t="s">
        <v>1283</v>
      </c>
      <c r="AF21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12" s="17" t="str">
        <f>RIGHT(Table1[[#This Row],[AlgorithmFunc]],LEN(Table1[[#This Row],[AlgorithmFunc]])-16)</f>
        <v>Influence</v>
      </c>
      <c r="AH2112" s="3">
        <f>Table1[[#This Row],['# CM TP]]+Table1[[#This Row],['# CM TN]]</f>
        <v>185</v>
      </c>
      <c r="AI2112" s="3">
        <f>Table1[[#This Row],['# CM FP]]+Table1[[#This Row],['# CM FN]]</f>
        <v>101</v>
      </c>
      <c r="AJ2112" s="3">
        <f>Table1[[#This Row],['# CM TP]]+Table1[[#This Row],['# CM FP]]</f>
        <v>0</v>
      </c>
      <c r="AK2112" s="3">
        <f>Table1[[#This Row],['# CM TN]]+Table1[[#This Row],['# CM FN]]</f>
        <v>286</v>
      </c>
      <c r="AL2112" s="3">
        <f>Table1[[#This Row],[GT_T]]+Table1[[#This Row],[GT_F]]</f>
        <v>286</v>
      </c>
      <c r="AM2112" s="3">
        <f>IFERROR((Table1[[#This Row],['# CM TP]]+Table1[[#This Row],['# CM TN]])/Table1[[#This Row],[GT_TOT]], 0)</f>
        <v>0.64685314685314688</v>
      </c>
      <c r="AN2112" s="3">
        <f>IFERROR(((Table1[[#This Row],[GT_T]]*Table1[[#This Row],[GT_ML_P]]/Table1[[#This Row],[GT_TOT]])+(Table1[[#This Row],[GT_F]]*Table1[[#This Row],[GT_ML_N]]/Table1[[#This Row],[GT_TOT]]))/Table1[[#This Row],[GT_TOT]],0)</f>
        <v>0.35314685314685312</v>
      </c>
      <c r="AO2112" s="3">
        <f>(Table1[[#This Row],[OBS_ACC]]-Table1[[#This Row],[EXP_ACC]])/(1-Table1[[#This Row],[EXP_ACC]])</f>
        <v>0.45405405405405413</v>
      </c>
      <c r="AP2112" s="3">
        <f>Table1[[#This Row],['# CM TP]]+Table1[[#This Row],['# CM FN]]</f>
        <v>101</v>
      </c>
      <c r="AQ2112" s="3">
        <f>Table1[[#This Row],['# CM TN]]+Table1[[#This Row],['# CM FP]]</f>
        <v>185</v>
      </c>
      <c r="AR2112" s="2">
        <f>IFERROR(Table1[[#This Row],[NUM_T]]/(Table1[[#This Row],[NUM_T]]+Table1[[#This Row],[NUM_F]]),0)</f>
        <v>0.35314685314685312</v>
      </c>
      <c r="AS2112" s="2">
        <f>IFERROR(((LEN(Table1[[#This Row],[Predictors]])-LEN(SUBSTITUTE(Table1[[#This Row],[Predictors]],"_","")))/Table1[[#This Row],[NumPredictors]])-Table1[[#This Row],[P_se]],0)</f>
        <v>3.3333333333333333E-2</v>
      </c>
      <c r="AT2112" s="2">
        <f>IFERROR((LEN(Table1[[#This Row],[Predictors]])-LEN(SUBSTITUTE(Table1[[#This Row],[Predictors]],".","")))/Table1[[#This Row],[NumPredictors]],0)</f>
        <v>0.96666666666666667</v>
      </c>
      <c r="AU21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2" s="2">
        <f>1-(Table1[[#This Row],[P_2gram]]+Table1[[#This Row],[P_order]]+Table1[[#This Row],[P_se]])</f>
        <v>0</v>
      </c>
    </row>
    <row r="2113" spans="1:48" x14ac:dyDescent="0.25">
      <c r="A2113">
        <v>4</v>
      </c>
      <c r="B2113" t="s">
        <v>645</v>
      </c>
      <c r="C2113" t="s">
        <v>190</v>
      </c>
      <c r="D2113" t="s">
        <v>1510</v>
      </c>
      <c r="E2113">
        <v>40000</v>
      </c>
      <c r="F21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113" t="s">
        <v>1623</v>
      </c>
      <c r="H2113" s="3">
        <v>1</v>
      </c>
      <c r="I2113" s="1">
        <v>43127.615706018521</v>
      </c>
      <c r="J2113" t="s">
        <v>173</v>
      </c>
      <c r="K2113" t="s">
        <v>11</v>
      </c>
      <c r="L2113" t="str">
        <f>SUBSTITUTE(SUBSTITUTE(Table1[[#This Row],[PredictorSetsOrig]],"task","act"),"startend","se")</f>
        <v>act,se,order</v>
      </c>
      <c r="M2113" s="32" t="s">
        <v>18</v>
      </c>
      <c r="N2113" s="3">
        <v>30</v>
      </c>
      <c r="O2113" s="3">
        <f>IF(Table1[[#This Row],[Algorithm]]="None",0,IF(Table1[[#This Row],[NumPredictors]]&lt;=5,5,IF(Table1[[#This Row],[NumPredictors]]&lt;=10,10,IF(Table1[[#This Row],[NumPredictors]]&lt;=30,30,50))))</f>
        <v>30</v>
      </c>
      <c r="P2113" s="2">
        <v>0.83609999999999995</v>
      </c>
      <c r="Q2113" s="2">
        <v>0.84230000000000005</v>
      </c>
      <c r="R2113">
        <v>5543.41</v>
      </c>
      <c r="S2113">
        <v>65.139999999999404</v>
      </c>
      <c r="T2113">
        <v>7.59000000000015</v>
      </c>
      <c r="U2113" s="3">
        <v>3.7918666350967301</v>
      </c>
      <c r="V2113" s="17"/>
      <c r="W2113" s="22">
        <f>IFERROR(Table1[[#This Row],[MutualInformation]]/Table1[[#This Row],[MutualInformationPotential]],0)</f>
        <v>0</v>
      </c>
      <c r="X2113" s="3">
        <v>0.17863018194462299</v>
      </c>
      <c r="Y2113" s="3"/>
      <c r="Z2113" s="3">
        <f>IFERROR(Table1[[#This Row],[MutualInformationVsOutcome]]/Table1[[#This Row],[MutualInformationVsOutcomePotential]],0)</f>
        <v>0</v>
      </c>
      <c r="AA2113">
        <v>763</v>
      </c>
      <c r="AB2113">
        <v>7598</v>
      </c>
      <c r="AC2113">
        <v>340</v>
      </c>
      <c r="AD2113">
        <v>1299</v>
      </c>
      <c r="AE2113" s="3" t="s">
        <v>1627</v>
      </c>
      <c r="AF211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113" s="17" t="str">
        <f>RIGHT(Table1[[#This Row],[AlgorithmFunc]],LEN(Table1[[#This Row],[AlgorithmFunc]])-16)</f>
        <v>Recursive2Sizes</v>
      </c>
      <c r="AH2113" s="3">
        <f>Table1[[#This Row],['# CM TP]]+Table1[[#This Row],['# CM TN]]</f>
        <v>8361</v>
      </c>
      <c r="AI2113" s="3">
        <f>Table1[[#This Row],['# CM FP]]+Table1[[#This Row],['# CM FN]]</f>
        <v>1639</v>
      </c>
      <c r="AJ2113" s="3">
        <f>Table1[[#This Row],['# CM TP]]+Table1[[#This Row],['# CM FP]]</f>
        <v>1103</v>
      </c>
      <c r="AK2113" s="3">
        <f>Table1[[#This Row],['# CM TN]]+Table1[[#This Row],['# CM FN]]</f>
        <v>8897</v>
      </c>
      <c r="AL2113" s="3">
        <f>Table1[[#This Row],[GT_T]]+Table1[[#This Row],[GT_F]]</f>
        <v>10000</v>
      </c>
      <c r="AM2113" s="3">
        <f>IFERROR((Table1[[#This Row],['# CM TP]]+Table1[[#This Row],['# CM TN]])/Table1[[#This Row],[GT_TOT]], 0)</f>
        <v>0.83609999999999995</v>
      </c>
      <c r="AN2113" s="3">
        <f>IFERROR(((Table1[[#This Row],[GT_T]]*Table1[[#This Row],[GT_ML_P]]/Table1[[#This Row],[GT_TOT]])+(Table1[[#This Row],[GT_F]]*Table1[[#This Row],[GT_ML_N]]/Table1[[#This Row],[GT_TOT]]))/Table1[[#This Row],[GT_TOT]],0)</f>
        <v>0.23804365999999999</v>
      </c>
      <c r="AO2113" s="3">
        <f>(Table1[[#This Row],[OBS_ACC]]-Table1[[#This Row],[EXP_ACC]])/(1-Table1[[#This Row],[EXP_ACC]])</f>
        <v>0.78489581174690393</v>
      </c>
      <c r="AP2113" s="3">
        <f>Table1[[#This Row],['# CM TP]]+Table1[[#This Row],['# CM FN]]</f>
        <v>2062</v>
      </c>
      <c r="AQ2113" s="3">
        <f>Table1[[#This Row],['# CM TN]]+Table1[[#This Row],['# CM FP]]</f>
        <v>7938</v>
      </c>
      <c r="AR2113" s="2">
        <f>IFERROR(Table1[[#This Row],[NUM_T]]/(Table1[[#This Row],[NUM_T]]+Table1[[#This Row],[NUM_F]]),0)</f>
        <v>0.20619999999999999</v>
      </c>
      <c r="AS2113" s="2">
        <f>IFERROR(((LEN(Table1[[#This Row],[Predictors]])-LEN(SUBSTITUTE(Table1[[#This Row],[Predictors]],"_","")))/Table1[[#This Row],[NumPredictors]])-Table1[[#This Row],[P_se]],0)</f>
        <v>0</v>
      </c>
      <c r="AT2113" s="2">
        <f>IFERROR((LEN(Table1[[#This Row],[Predictors]])-LEN(SUBSTITUTE(Table1[[#This Row],[Predictors]],".","")))/Table1[[#This Row],[NumPredictors]],0)</f>
        <v>0.7</v>
      </c>
      <c r="AU21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3" s="2">
        <f>1-(Table1[[#This Row],[P_2gram]]+Table1[[#This Row],[P_order]]+Table1[[#This Row],[P_se]])</f>
        <v>0.30000000000000004</v>
      </c>
    </row>
    <row r="2114" spans="1:48" x14ac:dyDescent="0.25">
      <c r="A2114" s="26">
        <v>85</v>
      </c>
      <c r="B2114" s="26" t="s">
        <v>645</v>
      </c>
      <c r="C2114" s="26" t="s">
        <v>190</v>
      </c>
      <c r="D2114" s="26" t="s">
        <v>1510</v>
      </c>
      <c r="E2114" s="26">
        <v>4000</v>
      </c>
      <c r="F21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14" s="26" t="s">
        <v>528</v>
      </c>
      <c r="H2114" s="27">
        <v>1</v>
      </c>
      <c r="I2114" s="28">
        <v>42785.152094907404</v>
      </c>
      <c r="J2114" s="26" t="s">
        <v>167</v>
      </c>
      <c r="K2114" s="26" t="s">
        <v>11</v>
      </c>
      <c r="L2114" t="str">
        <f>SUBSTITUTE(SUBSTITUTE(Table1[[#This Row],[PredictorSetsOrig]],"task","act"),"startend","se")</f>
        <v>act,order</v>
      </c>
      <c r="M2114" s="14" t="s">
        <v>26</v>
      </c>
      <c r="N2114" s="27">
        <v>10</v>
      </c>
      <c r="O2114" s="27">
        <f>IF(Table1[[#This Row],[Algorithm]]="None",0,IF(Table1[[#This Row],[NumPredictors]]&lt;=5,5,IF(Table1[[#This Row],[NumPredictors]]&lt;=10,10,IF(Table1[[#This Row],[NumPredictors]]&lt;=30,30,50))))</f>
        <v>10</v>
      </c>
      <c r="P2114" s="29">
        <v>0.66300000000000003</v>
      </c>
      <c r="Q2114" s="29">
        <v>0.79866666666666697</v>
      </c>
      <c r="R2114" s="26">
        <v>934.74000000000206</v>
      </c>
      <c r="S2114" s="26">
        <v>4.3600000000005803</v>
      </c>
      <c r="T2114" s="26">
        <v>0.92000000000189197</v>
      </c>
      <c r="U2114" s="27">
        <v>5.3098171540860797</v>
      </c>
      <c r="V2114" s="17">
        <v>7.28892414629368</v>
      </c>
      <c r="W2114" s="22">
        <f>IFERROR(Table1[[#This Row],[MutualInformation]]/Table1[[#This Row],[MutualInformationPotential]],0)</f>
        <v>0.72847748824304204</v>
      </c>
      <c r="X2114" s="27">
        <v>0.42096900583541802</v>
      </c>
      <c r="Y2114" s="3">
        <v>0.62004340356102405</v>
      </c>
      <c r="Z2114" s="27">
        <f>IFERROR(Table1[[#This Row],[MutualInformationVsOutcome]]/Table1[[#This Row],[MutualInformationVsOutcomePotential]],0)</f>
        <v>0.6789347381452896</v>
      </c>
      <c r="AA2114" s="26">
        <v>27</v>
      </c>
      <c r="AB2114" s="26">
        <v>636</v>
      </c>
      <c r="AC2114" s="26">
        <v>0</v>
      </c>
      <c r="AD2114" s="26">
        <v>337</v>
      </c>
      <c r="AE2114" s="27" t="s">
        <v>304</v>
      </c>
      <c r="AF21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14" s="17" t="str">
        <f>RIGHT(Table1[[#This Row],[AlgorithmFunc]],LEN(Table1[[#This Row],[AlgorithmFunc]])-16)</f>
        <v>LASSORepeated1se</v>
      </c>
      <c r="AH2114" s="27">
        <f>Table1[[#This Row],['# CM TP]]+Table1[[#This Row],['# CM TN]]</f>
        <v>663</v>
      </c>
      <c r="AI2114" s="27">
        <f>Table1[[#This Row],['# CM FP]]+Table1[[#This Row],['# CM FN]]</f>
        <v>337</v>
      </c>
      <c r="AJ2114" s="27">
        <f>Table1[[#This Row],['# CM TP]]+Table1[[#This Row],['# CM FP]]</f>
        <v>27</v>
      </c>
      <c r="AK2114" s="27">
        <f>Table1[[#This Row],['# CM TN]]+Table1[[#This Row],['# CM FN]]</f>
        <v>973</v>
      </c>
      <c r="AL2114" s="27">
        <f>Table1[[#This Row],[GT_T]]+Table1[[#This Row],[GT_F]]</f>
        <v>1000</v>
      </c>
      <c r="AM2114" s="27">
        <f>IFERROR((Table1[[#This Row],['# CM TP]]+Table1[[#This Row],['# CM TN]])/Table1[[#This Row],[GT_TOT]], 0)</f>
        <v>0.66300000000000003</v>
      </c>
      <c r="AN2114" s="27">
        <f>IFERROR(((Table1[[#This Row],[GT_T]]*Table1[[#This Row],[GT_ML_P]]/Table1[[#This Row],[GT_TOT]])+(Table1[[#This Row],[GT_F]]*Table1[[#This Row],[GT_ML_N]]/Table1[[#This Row],[GT_TOT]]))/Table1[[#This Row],[GT_TOT]],0)</f>
        <v>0.345802</v>
      </c>
      <c r="AO2114" s="27">
        <f>(Table1[[#This Row],[OBS_ACC]]-Table1[[#This Row],[EXP_ACC]])/(1-Table1[[#This Row],[EXP_ACC]])</f>
        <v>0.48486543829238243</v>
      </c>
      <c r="AP2114" s="27">
        <f>Table1[[#This Row],['# CM TP]]+Table1[[#This Row],['# CM FN]]</f>
        <v>364</v>
      </c>
      <c r="AQ2114" s="27">
        <f>Table1[[#This Row],['# CM TN]]+Table1[[#This Row],['# CM FP]]</f>
        <v>636</v>
      </c>
      <c r="AR2114" s="29">
        <f>IFERROR(Table1[[#This Row],[NUM_T]]/(Table1[[#This Row],[NUM_T]]+Table1[[#This Row],[NUM_F]]),0)</f>
        <v>0.36399999999999999</v>
      </c>
      <c r="AS2114" s="29">
        <f>IFERROR(((LEN(Table1[[#This Row],[Predictors]])-LEN(SUBSTITUTE(Table1[[#This Row],[Predictors]],"_","")))/Table1[[#This Row],[NumPredictors]])-Table1[[#This Row],[P_se]],0)</f>
        <v>0</v>
      </c>
      <c r="AT2114" s="29">
        <f>IFERROR((LEN(Table1[[#This Row],[Predictors]])-LEN(SUBSTITUTE(Table1[[#This Row],[Predictors]],".","")))/Table1[[#This Row],[NumPredictors]],0)</f>
        <v>0.2</v>
      </c>
      <c r="AU21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4" s="29">
        <f>1-(Table1[[#This Row],[P_2gram]]+Table1[[#This Row],[P_order]]+Table1[[#This Row],[P_se]])</f>
        <v>0.8</v>
      </c>
    </row>
    <row r="2115" spans="1:48" x14ac:dyDescent="0.25">
      <c r="A2115">
        <v>2</v>
      </c>
      <c r="B2115" t="s">
        <v>645</v>
      </c>
      <c r="C2115" t="s">
        <v>185</v>
      </c>
      <c r="D2115" t="s">
        <v>1510</v>
      </c>
      <c r="E2115">
        <v>40000</v>
      </c>
      <c r="F21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2115" t="s">
        <v>1623</v>
      </c>
      <c r="H2115" s="3">
        <v>1</v>
      </c>
      <c r="I2115" s="1">
        <v>43128.399282407408</v>
      </c>
      <c r="J2115" t="s">
        <v>173</v>
      </c>
      <c r="K2115" t="s">
        <v>11</v>
      </c>
      <c r="L2115" t="str">
        <f>SUBSTITUTE(SUBSTITUTE(Table1[[#This Row],[PredictorSetsOrig]],"task","act"),"startend","se")</f>
        <v>act,se</v>
      </c>
      <c r="M2115" s="32" t="s">
        <v>14</v>
      </c>
      <c r="N2115" s="3">
        <v>30</v>
      </c>
      <c r="O2115" s="3">
        <f>IF(Table1[[#This Row],[Algorithm]]="None",0,IF(Table1[[#This Row],[NumPredictors]]&lt;=5,5,IF(Table1[[#This Row],[NumPredictors]]&lt;=10,10,IF(Table1[[#This Row],[NumPredictors]]&lt;=30,30,50))))</f>
        <v>30</v>
      </c>
      <c r="P2115" s="2">
        <v>0.84130000000000005</v>
      </c>
      <c r="Q2115" s="2">
        <v>0.84193333333333298</v>
      </c>
      <c r="R2115">
        <v>162.080000000002</v>
      </c>
      <c r="S2115">
        <v>66.869999999995301</v>
      </c>
      <c r="T2115">
        <v>1.08000000000175</v>
      </c>
      <c r="U2115" s="3">
        <v>6.8761676572844497</v>
      </c>
      <c r="V2115" s="17"/>
      <c r="W2115" s="22">
        <f>IFERROR(Table1[[#This Row],[MutualInformation]]/Table1[[#This Row],[MutualInformationPotential]],0)</f>
        <v>0</v>
      </c>
      <c r="X2115" s="3">
        <v>0.225559386831411</v>
      </c>
      <c r="Y2115" s="3"/>
      <c r="Z2115" s="3">
        <f>IFERROR(Table1[[#This Row],[MutualInformationVsOutcome]]/Table1[[#This Row],[MutualInformationVsOutcomePotential]],0)</f>
        <v>0</v>
      </c>
      <c r="AA2115">
        <v>524</v>
      </c>
      <c r="AB2115">
        <v>7889</v>
      </c>
      <c r="AC2115">
        <v>134</v>
      </c>
      <c r="AD2115">
        <v>1453</v>
      </c>
      <c r="AE2115" s="3" t="s">
        <v>1636</v>
      </c>
      <c r="AF211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115" s="17" t="str">
        <f>RIGHT(Table1[[#This Row],[AlgorithmFunc]],LEN(Table1[[#This Row],[AlgorithmFunc]])-16)</f>
        <v>Recursive2Sizes</v>
      </c>
      <c r="AH2115" s="3">
        <f>Table1[[#This Row],['# CM TP]]+Table1[[#This Row],['# CM TN]]</f>
        <v>8413</v>
      </c>
      <c r="AI2115" s="3">
        <f>Table1[[#This Row],['# CM FP]]+Table1[[#This Row],['# CM FN]]</f>
        <v>1587</v>
      </c>
      <c r="AJ2115" s="3">
        <f>Table1[[#This Row],['# CM TP]]+Table1[[#This Row],['# CM FP]]</f>
        <v>658</v>
      </c>
      <c r="AK2115" s="3">
        <f>Table1[[#This Row],['# CM TN]]+Table1[[#This Row],['# CM FN]]</f>
        <v>9342</v>
      </c>
      <c r="AL2115" s="3">
        <f>Table1[[#This Row],[GT_T]]+Table1[[#This Row],[GT_F]]</f>
        <v>10000</v>
      </c>
      <c r="AM2115" s="3">
        <f>IFERROR((Table1[[#This Row],['# CM TP]]+Table1[[#This Row],['# CM TN]])/Table1[[#This Row],[GT_TOT]], 0)</f>
        <v>0.84130000000000005</v>
      </c>
      <c r="AN2115" s="3">
        <f>IFERROR(((Table1[[#This Row],[GT_T]]*Table1[[#This Row],[GT_ML_P]]/Table1[[#This Row],[GT_TOT]])+(Table1[[#This Row],[GT_F]]*Table1[[#This Row],[GT_ML_N]]/Table1[[#This Row],[GT_TOT]]))/Table1[[#This Row],[GT_TOT]],0)</f>
        <v>0.20361507999999998</v>
      </c>
      <c r="AO2115" s="3">
        <f>(Table1[[#This Row],[OBS_ACC]]-Table1[[#This Row],[EXP_ACC]])/(1-Table1[[#This Row],[EXP_ACC]])</f>
        <v>0.80072450392455952</v>
      </c>
      <c r="AP2115" s="3">
        <f>Table1[[#This Row],['# CM TP]]+Table1[[#This Row],['# CM FN]]</f>
        <v>1977</v>
      </c>
      <c r="AQ2115" s="3">
        <f>Table1[[#This Row],['# CM TN]]+Table1[[#This Row],['# CM FP]]</f>
        <v>8023</v>
      </c>
      <c r="AR2115" s="2">
        <f>IFERROR(Table1[[#This Row],[NUM_T]]/(Table1[[#This Row],[NUM_T]]+Table1[[#This Row],[NUM_F]]),0)</f>
        <v>0.19769999999999999</v>
      </c>
      <c r="AS2115" s="2">
        <f>IFERROR(((LEN(Table1[[#This Row],[Predictors]])-LEN(SUBSTITUTE(Table1[[#This Row],[Predictors]],"_","")))/Table1[[#This Row],[NumPredictors]])-Table1[[#This Row],[P_se]],0)</f>
        <v>7.7777777777777779E-2</v>
      </c>
      <c r="AT2115" s="2">
        <f>IFERROR((LEN(Table1[[#This Row],[Predictors]])-LEN(SUBSTITUTE(Table1[[#This Row],[Predictors]],".","")))/Table1[[#This Row],[NumPredictors]],0)</f>
        <v>0</v>
      </c>
      <c r="AU21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0.15555555555555556</v>
      </c>
      <c r="AV2115" s="2">
        <f>1-(Table1[[#This Row],[P_2gram]]+Table1[[#This Row],[P_order]]+Table1[[#This Row],[P_se]])</f>
        <v>0.76666666666666661</v>
      </c>
    </row>
    <row r="2116" spans="1:48" x14ac:dyDescent="0.25">
      <c r="A2116" s="26">
        <v>107</v>
      </c>
      <c r="B2116" s="26" t="s">
        <v>645</v>
      </c>
      <c r="C2116" s="26" t="s">
        <v>190</v>
      </c>
      <c r="D2116" s="26" t="s">
        <v>1510</v>
      </c>
      <c r="E2116" s="26">
        <v>4000</v>
      </c>
      <c r="F21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16" s="26" t="s">
        <v>528</v>
      </c>
      <c r="H2116" s="27">
        <v>1</v>
      </c>
      <c r="I2116" s="28">
        <v>42785.44798611111</v>
      </c>
      <c r="J2116" s="26" t="s">
        <v>159</v>
      </c>
      <c r="K2116" s="26" t="s">
        <v>11</v>
      </c>
      <c r="L2116" t="str">
        <f>SUBSTITUTE(SUBSTITUTE(Table1[[#This Row],[PredictorSetsOrig]],"task","act"),"startend","se")</f>
        <v>act,order</v>
      </c>
      <c r="M2116" s="14" t="s">
        <v>26</v>
      </c>
      <c r="N2116" s="27">
        <v>10</v>
      </c>
      <c r="O2116" s="27">
        <f>IF(Table1[[#This Row],[Algorithm]]="None",0,IF(Table1[[#This Row],[NumPredictors]]&lt;=5,5,IF(Table1[[#This Row],[NumPredictors]]&lt;=10,10,IF(Table1[[#This Row],[NumPredictors]]&lt;=30,30,50))))</f>
        <v>10</v>
      </c>
      <c r="P2116" s="29">
        <v>0.66300000000000003</v>
      </c>
      <c r="Q2116" s="29">
        <v>0.79866666666666697</v>
      </c>
      <c r="R2116" s="26">
        <v>1318.46999999999</v>
      </c>
      <c r="S2116" s="26">
        <v>4.4499999999970896</v>
      </c>
      <c r="T2116" s="26">
        <v>1.03000000000611</v>
      </c>
      <c r="U2116" s="27">
        <v>5.3098171540860797</v>
      </c>
      <c r="V2116" s="17">
        <v>7.28892414629368</v>
      </c>
      <c r="W2116" s="22">
        <f>IFERROR(Table1[[#This Row],[MutualInformation]]/Table1[[#This Row],[MutualInformationPotential]],0)</f>
        <v>0.72847748824304204</v>
      </c>
      <c r="X2116" s="27">
        <v>0.42096900583541802</v>
      </c>
      <c r="Y2116" s="3">
        <v>0.62004340356102405</v>
      </c>
      <c r="Z2116" s="27">
        <f>IFERROR(Table1[[#This Row],[MutualInformationVsOutcome]]/Table1[[#This Row],[MutualInformationVsOutcomePotential]],0)</f>
        <v>0.6789347381452896</v>
      </c>
      <c r="AA2116" s="26">
        <v>27</v>
      </c>
      <c r="AB2116" s="26">
        <v>636</v>
      </c>
      <c r="AC2116" s="26">
        <v>0</v>
      </c>
      <c r="AD2116" s="26">
        <v>337</v>
      </c>
      <c r="AE2116" s="27" t="s">
        <v>304</v>
      </c>
      <c r="AF21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116" s="17" t="str">
        <f>RIGHT(Table1[[#This Row],[AlgorithmFunc]],LEN(Table1[[#This Row],[AlgorithmFunc]])-16)</f>
        <v>LASSORepeated</v>
      </c>
      <c r="AH2116" s="27">
        <f>Table1[[#This Row],['# CM TP]]+Table1[[#This Row],['# CM TN]]</f>
        <v>663</v>
      </c>
      <c r="AI2116" s="27">
        <f>Table1[[#This Row],['# CM FP]]+Table1[[#This Row],['# CM FN]]</f>
        <v>337</v>
      </c>
      <c r="AJ2116" s="27">
        <f>Table1[[#This Row],['# CM TP]]+Table1[[#This Row],['# CM FP]]</f>
        <v>27</v>
      </c>
      <c r="AK2116" s="27">
        <f>Table1[[#This Row],['# CM TN]]+Table1[[#This Row],['# CM FN]]</f>
        <v>973</v>
      </c>
      <c r="AL2116" s="27">
        <f>Table1[[#This Row],[GT_T]]+Table1[[#This Row],[GT_F]]</f>
        <v>1000</v>
      </c>
      <c r="AM2116" s="27">
        <f>IFERROR((Table1[[#This Row],['# CM TP]]+Table1[[#This Row],['# CM TN]])/Table1[[#This Row],[GT_TOT]], 0)</f>
        <v>0.66300000000000003</v>
      </c>
      <c r="AN2116" s="27">
        <f>IFERROR(((Table1[[#This Row],[GT_T]]*Table1[[#This Row],[GT_ML_P]]/Table1[[#This Row],[GT_TOT]])+(Table1[[#This Row],[GT_F]]*Table1[[#This Row],[GT_ML_N]]/Table1[[#This Row],[GT_TOT]]))/Table1[[#This Row],[GT_TOT]],0)</f>
        <v>0.345802</v>
      </c>
      <c r="AO2116" s="27">
        <f>(Table1[[#This Row],[OBS_ACC]]-Table1[[#This Row],[EXP_ACC]])/(1-Table1[[#This Row],[EXP_ACC]])</f>
        <v>0.48486543829238243</v>
      </c>
      <c r="AP2116" s="27">
        <f>Table1[[#This Row],['# CM TP]]+Table1[[#This Row],['# CM FN]]</f>
        <v>364</v>
      </c>
      <c r="AQ2116" s="27">
        <f>Table1[[#This Row],['# CM TN]]+Table1[[#This Row],['# CM FP]]</f>
        <v>636</v>
      </c>
      <c r="AR2116" s="29">
        <f>IFERROR(Table1[[#This Row],[NUM_T]]/(Table1[[#This Row],[NUM_T]]+Table1[[#This Row],[NUM_F]]),0)</f>
        <v>0.36399999999999999</v>
      </c>
      <c r="AS2116" s="29">
        <f>IFERROR(((LEN(Table1[[#This Row],[Predictors]])-LEN(SUBSTITUTE(Table1[[#This Row],[Predictors]],"_","")))/Table1[[#This Row],[NumPredictors]])-Table1[[#This Row],[P_se]],0)</f>
        <v>0</v>
      </c>
      <c r="AT2116" s="29">
        <f>IFERROR((LEN(Table1[[#This Row],[Predictors]])-LEN(SUBSTITUTE(Table1[[#This Row],[Predictors]],".","")))/Table1[[#This Row],[NumPredictors]],0)</f>
        <v>0.2</v>
      </c>
      <c r="AU211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6" s="29">
        <f>1-(Table1[[#This Row],[P_2gram]]+Table1[[#This Row],[P_order]]+Table1[[#This Row],[P_se]])</f>
        <v>0.8</v>
      </c>
    </row>
    <row r="2117" spans="1:48" x14ac:dyDescent="0.25">
      <c r="A2117" s="26">
        <v>11</v>
      </c>
      <c r="B2117" s="26" t="s">
        <v>645</v>
      </c>
      <c r="C2117" s="26" t="s">
        <v>190</v>
      </c>
      <c r="D2117" s="26" t="s">
        <v>1510</v>
      </c>
      <c r="E2117" s="26">
        <v>4000</v>
      </c>
      <c r="F21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17" s="26" t="s">
        <v>1070</v>
      </c>
      <c r="H2117" s="27">
        <v>1</v>
      </c>
      <c r="I2117" s="28">
        <v>43118.809502314813</v>
      </c>
      <c r="J2117" s="26" t="s">
        <v>982</v>
      </c>
      <c r="K2117" s="26" t="s">
        <v>11</v>
      </c>
      <c r="L2117" t="str">
        <f>SUBSTITUTE(SUBSTITUTE(Table1[[#This Row],[PredictorSetsOrig]],"task","act"),"startend","se")</f>
        <v>2gram,order</v>
      </c>
      <c r="M2117" s="32" t="s">
        <v>438</v>
      </c>
      <c r="N2117" s="27">
        <v>10</v>
      </c>
      <c r="O2117" s="27">
        <f>IF(Table1[[#This Row],[Algorithm]]="None",0,IF(Table1[[#This Row],[NumPredictors]]&lt;=5,5,IF(Table1[[#This Row],[NumPredictors]]&lt;=10,10,IF(Table1[[#This Row],[NumPredictors]]&lt;=30,30,50))))</f>
        <v>10</v>
      </c>
      <c r="P2117" s="29">
        <v>0.66300000000000003</v>
      </c>
      <c r="Q2117" s="29">
        <v>0.65333333333333299</v>
      </c>
      <c r="R2117" s="26">
        <v>2.12</v>
      </c>
      <c r="S2117" s="26">
        <v>4.0599999999999996</v>
      </c>
      <c r="T2117" s="26">
        <v>1.5899999999999701</v>
      </c>
      <c r="U2117" s="27">
        <v>0.26006917391373102</v>
      </c>
      <c r="V2117" s="17">
        <v>7.30761563701172</v>
      </c>
      <c r="W2117" s="22">
        <f>IFERROR(Table1[[#This Row],[MutualInformation]]/Table1[[#This Row],[MutualInformationPotential]],0)</f>
        <v>3.5588786662030886E-2</v>
      </c>
      <c r="X2117" s="27">
        <v>1.42737093984886E-2</v>
      </c>
      <c r="Y2117" s="3">
        <v>0.62240735263359004</v>
      </c>
      <c r="Z2117" s="27">
        <f>IFERROR(Table1[[#This Row],[MutualInformationVsOutcome]]/Table1[[#This Row],[MutualInformationVsOutcomePotential]],0)</f>
        <v>2.2933066805994988E-2</v>
      </c>
      <c r="AA2117" s="26">
        <v>39</v>
      </c>
      <c r="AB2117" s="26">
        <v>624</v>
      </c>
      <c r="AC2117" s="26">
        <v>12</v>
      </c>
      <c r="AD2117" s="26">
        <v>325</v>
      </c>
      <c r="AE2117" s="27" t="s">
        <v>1167</v>
      </c>
      <c r="AF21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117" s="17" t="str">
        <f>RIGHT(Table1[[#This Row],[AlgorithmFunc]],LEN(Table1[[#This Row],[AlgorithmFunc]])-16)</f>
        <v>Fisher</v>
      </c>
      <c r="AH2117" s="27">
        <f>Table1[[#This Row],['# CM TP]]+Table1[[#This Row],['# CM TN]]</f>
        <v>663</v>
      </c>
      <c r="AI2117" s="27">
        <f>Table1[[#This Row],['# CM FP]]+Table1[[#This Row],['# CM FN]]</f>
        <v>337</v>
      </c>
      <c r="AJ2117" s="27">
        <f>Table1[[#This Row],['# CM TP]]+Table1[[#This Row],['# CM FP]]</f>
        <v>51</v>
      </c>
      <c r="AK2117" s="27">
        <f>Table1[[#This Row],['# CM TN]]+Table1[[#This Row],['# CM FN]]</f>
        <v>949</v>
      </c>
      <c r="AL2117" s="27">
        <f>Table1[[#This Row],[GT_T]]+Table1[[#This Row],[GT_F]]</f>
        <v>1000</v>
      </c>
      <c r="AM2117" s="27">
        <f>IFERROR((Table1[[#This Row],['# CM TP]]+Table1[[#This Row],['# CM TN]])/Table1[[#This Row],[GT_TOT]], 0)</f>
        <v>0.66300000000000003</v>
      </c>
      <c r="AN2117" s="27">
        <f>IFERROR(((Table1[[#This Row],[GT_T]]*Table1[[#This Row],[GT_ML_P]]/Table1[[#This Row],[GT_TOT]])+(Table1[[#This Row],[GT_F]]*Table1[[#This Row],[GT_ML_N]]/Table1[[#This Row],[GT_TOT]]))/Table1[[#This Row],[GT_TOT]],0)</f>
        <v>0.353626</v>
      </c>
      <c r="AO2117" s="27">
        <f>(Table1[[#This Row],[OBS_ACC]]-Table1[[#This Row],[EXP_ACC]])/(1-Table1[[#This Row],[EXP_ACC]])</f>
        <v>0.47863001915299819</v>
      </c>
      <c r="AP2117" s="27">
        <f>Table1[[#This Row],['# CM TP]]+Table1[[#This Row],['# CM FN]]</f>
        <v>364</v>
      </c>
      <c r="AQ2117" s="27">
        <f>Table1[[#This Row],['# CM TN]]+Table1[[#This Row],['# CM FP]]</f>
        <v>636</v>
      </c>
      <c r="AR2117" s="29">
        <f>IFERROR(Table1[[#This Row],[NUM_T]]/(Table1[[#This Row],[NUM_T]]+Table1[[#This Row],[NUM_F]]),0)</f>
        <v>0.36399999999999999</v>
      </c>
      <c r="AS2117" s="29">
        <f>IFERROR(((LEN(Table1[[#This Row],[Predictors]])-LEN(SUBSTITUTE(Table1[[#This Row],[Predictors]],"_","")))/Table1[[#This Row],[NumPredictors]])-Table1[[#This Row],[P_se]],0)</f>
        <v>0.3</v>
      </c>
      <c r="AT2117" s="29">
        <f>IFERROR((LEN(Table1[[#This Row],[Predictors]])-LEN(SUBSTITUTE(Table1[[#This Row],[Predictors]],".","")))/Table1[[#This Row],[NumPredictors]],0)</f>
        <v>0.7</v>
      </c>
      <c r="AU211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7" s="29">
        <f>1-(Table1[[#This Row],[P_2gram]]+Table1[[#This Row],[P_order]]+Table1[[#This Row],[P_se]])</f>
        <v>0</v>
      </c>
    </row>
    <row r="2118" spans="1:48" x14ac:dyDescent="0.25">
      <c r="A2118">
        <v>31</v>
      </c>
      <c r="B2118" t="s">
        <v>645</v>
      </c>
      <c r="C2118" t="s">
        <v>1503</v>
      </c>
      <c r="D2118" t="s">
        <v>1506</v>
      </c>
      <c r="E2118">
        <v>7554</v>
      </c>
      <c r="F21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118" t="s">
        <v>1769</v>
      </c>
      <c r="H2118" s="3">
        <v>1</v>
      </c>
      <c r="I2118" s="1">
        <v>43141.61990740741</v>
      </c>
      <c r="J2118" t="s">
        <v>1007</v>
      </c>
      <c r="K2118" t="s">
        <v>11</v>
      </c>
      <c r="L2118" t="str">
        <f>SUBSTITUTE(SUBSTITUTE(Table1[[#This Row],[PredictorSetsOrig]],"task","act"),"startend","se")</f>
        <v>act,se,2gram</v>
      </c>
      <c r="M2118" s="32" t="s">
        <v>16</v>
      </c>
      <c r="N2118" s="3">
        <v>30</v>
      </c>
      <c r="O2118" s="3">
        <f>IF(Table1[[#This Row],[Algorithm]]="None",0,IF(Table1[[#This Row],[NumPredictors]]&lt;=5,5,IF(Table1[[#This Row],[NumPredictors]]&lt;=10,10,IF(Table1[[#This Row],[NumPredictors]]&lt;=30,30,50))))</f>
        <v>30</v>
      </c>
      <c r="P2118" s="2">
        <v>0.82530439385918497</v>
      </c>
      <c r="Q2118" s="2">
        <v>0.83212709620476599</v>
      </c>
      <c r="R2118">
        <v>1</v>
      </c>
      <c r="S2118">
        <v>12.840000000000099</v>
      </c>
      <c r="T2118">
        <v>0.28999999999996401</v>
      </c>
      <c r="U2118" s="3">
        <v>4.1311361631493</v>
      </c>
      <c r="V2118" s="17"/>
      <c r="W2118" s="22">
        <f>IFERROR(Table1[[#This Row],[MutualInformation]]/Table1[[#This Row],[MutualInformationPotential]],0)</f>
        <v>0</v>
      </c>
      <c r="X2118" s="3">
        <v>0.25245199985955802</v>
      </c>
      <c r="Y2118" s="3"/>
      <c r="Z2118" s="3">
        <f>IFERROR(Table1[[#This Row],[MutualInformationVsOutcome]]/Table1[[#This Row],[MutualInformationVsOutcomePotential]],0)</f>
        <v>0</v>
      </c>
      <c r="AA2118">
        <v>142</v>
      </c>
      <c r="AB2118">
        <v>1417</v>
      </c>
      <c r="AC2118">
        <v>61</v>
      </c>
      <c r="AD2118">
        <v>269</v>
      </c>
      <c r="AE2118" s="3" t="s">
        <v>1799</v>
      </c>
      <c r="AF21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118" s="17" t="str">
        <f>RIGHT(Table1[[#This Row],[AlgorithmFunc]],LEN(Table1[[#This Row],[AlgorithmFunc]])-16)</f>
        <v>ClusterFisher</v>
      </c>
      <c r="AH2118" s="3">
        <f>Table1[[#This Row],['# CM TP]]+Table1[[#This Row],['# CM TN]]</f>
        <v>1559</v>
      </c>
      <c r="AI2118" s="3">
        <f>Table1[[#This Row],['# CM FP]]+Table1[[#This Row],['# CM FN]]</f>
        <v>330</v>
      </c>
      <c r="AJ2118" s="3">
        <f>Table1[[#This Row],['# CM TP]]+Table1[[#This Row],['# CM FP]]</f>
        <v>203</v>
      </c>
      <c r="AK2118" s="3">
        <f>Table1[[#This Row],['# CM TN]]+Table1[[#This Row],['# CM FN]]</f>
        <v>1686</v>
      </c>
      <c r="AL2118" s="3">
        <f>Table1[[#This Row],[GT_T]]+Table1[[#This Row],[GT_F]]</f>
        <v>1889</v>
      </c>
      <c r="AM2118" s="3">
        <f>IFERROR((Table1[[#This Row],['# CM TP]]+Table1[[#This Row],['# CM TN]])/Table1[[#This Row],[GT_TOT]], 0)</f>
        <v>0.82530439385918475</v>
      </c>
      <c r="AN2118" s="3">
        <f>IFERROR(((Table1[[#This Row],[GT_T]]*Table1[[#This Row],[GT_ML_P]]/Table1[[#This Row],[GT_TOT]])+(Table1[[#This Row],[GT_F]]*Table1[[#This Row],[GT_ML_N]]/Table1[[#This Row],[GT_TOT]]))/Table1[[#This Row],[GT_TOT]],0)</f>
        <v>0.24461280249170406</v>
      </c>
      <c r="AO2118" s="3">
        <f>(Table1[[#This Row],[OBS_ACC]]-Table1[[#This Row],[EXP_ACC]])/(1-Table1[[#This Row],[EXP_ACC]])</f>
        <v>0.7687336948295358</v>
      </c>
      <c r="AP2118" s="3">
        <f>Table1[[#This Row],['# CM TP]]+Table1[[#This Row],['# CM FN]]</f>
        <v>411</v>
      </c>
      <c r="AQ2118" s="3">
        <f>Table1[[#This Row],['# CM TN]]+Table1[[#This Row],['# CM FP]]</f>
        <v>1478</v>
      </c>
      <c r="AR2118" s="2">
        <f>IFERROR(Table1[[#This Row],[NUM_T]]/(Table1[[#This Row],[NUM_T]]+Table1[[#This Row],[NUM_F]]),0)</f>
        <v>0.21757543673901536</v>
      </c>
      <c r="AS2118" s="2">
        <f>IFERROR(((LEN(Table1[[#This Row],[Predictors]])-LEN(SUBSTITUTE(Table1[[#This Row],[Predictors]],"_","")))/Table1[[#This Row],[NumPredictors]])-Table1[[#This Row],[P_se]],0)</f>
        <v>0.77777777777777779</v>
      </c>
      <c r="AT2118" s="2">
        <f>IFERROR((LEN(Table1[[#This Row],[Predictors]])-LEN(SUBSTITUTE(Table1[[#This Row],[Predictors]],".","")))/Table1[[#This Row],[NumPredictors]],0)</f>
        <v>0</v>
      </c>
      <c r="AU21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118" s="2">
        <f>1-(Table1[[#This Row],[P_2gram]]+Table1[[#This Row],[P_order]]+Table1[[#This Row],[P_se]])</f>
        <v>0.19999999999999996</v>
      </c>
    </row>
    <row r="2119" spans="1:48" x14ac:dyDescent="0.25">
      <c r="A2119">
        <v>1</v>
      </c>
      <c r="B2119" t="s">
        <v>645</v>
      </c>
      <c r="C2119" t="s">
        <v>942</v>
      </c>
      <c r="D2119" t="s">
        <v>1509</v>
      </c>
      <c r="E2119">
        <v>1143</v>
      </c>
      <c r="F21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19" t="s">
        <v>918</v>
      </c>
      <c r="H2119" s="3">
        <v>1</v>
      </c>
      <c r="I2119" s="1">
        <v>42876.47415509259</v>
      </c>
      <c r="J2119" t="s">
        <v>405</v>
      </c>
      <c r="K2119" t="s">
        <v>11</v>
      </c>
      <c r="L2119" t="str">
        <f>SUBSTITUTE(SUBSTITUTE(Table1[[#This Row],[PredictorSetsOrig]],"task","act"),"startend","se")</f>
        <v>act</v>
      </c>
      <c r="M2119" s="32" t="s">
        <v>12</v>
      </c>
      <c r="N2119" s="3">
        <v>30</v>
      </c>
      <c r="O2119" s="3">
        <f>IF(Table1[[#This Row],[Algorithm]]="None",0,IF(Table1[[#This Row],[NumPredictors]]&lt;=5,5,IF(Table1[[#This Row],[NumPredictors]]&lt;=10,10,IF(Table1[[#This Row],[NumPredictors]]&lt;=30,30,50))))</f>
        <v>30</v>
      </c>
      <c r="P2119" s="2">
        <v>0.643356643356643</v>
      </c>
      <c r="Q2119" s="2">
        <v>0.68611435239206497</v>
      </c>
      <c r="R2119" s="3">
        <v>0.12000000000000501</v>
      </c>
      <c r="S2119" s="3">
        <v>2.8600000000000101</v>
      </c>
      <c r="T2119" s="3">
        <v>0.57999999999998397</v>
      </c>
      <c r="U2119" s="3">
        <v>0.794358262178542</v>
      </c>
      <c r="V2119" s="17"/>
      <c r="W2119" s="22">
        <f>IFERROR(Table1[[#This Row],[MutualInformation]]/Table1[[#This Row],[MutualInformationPotential]],0)</f>
        <v>0</v>
      </c>
      <c r="X2119" s="3">
        <v>3.4237326862233401E-2</v>
      </c>
      <c r="Y2119" s="3"/>
      <c r="Z2119" s="3">
        <f>IFERROR(Table1[[#This Row],[MutualInformationVsOutcome]]/Table1[[#This Row],[MutualInformationVsOutcomePotential]],0)</f>
        <v>0</v>
      </c>
      <c r="AA2119">
        <v>0</v>
      </c>
      <c r="AB2119">
        <v>184</v>
      </c>
      <c r="AC2119">
        <v>1</v>
      </c>
      <c r="AD2119">
        <v>101</v>
      </c>
      <c r="AE2119" s="3" t="s">
        <v>943</v>
      </c>
      <c r="AF21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19" s="17" t="str">
        <f>RIGHT(Table1[[#This Row],[AlgorithmFunc]],LEN(Table1[[#This Row],[AlgorithmFunc]])-16)</f>
        <v>Random</v>
      </c>
      <c r="AH2119" s="3">
        <f>Table1[[#This Row],['# CM TP]]+Table1[[#This Row],['# CM TN]]</f>
        <v>184</v>
      </c>
      <c r="AI2119" s="3">
        <f>Table1[[#This Row],['# CM FP]]+Table1[[#This Row],['# CM FN]]</f>
        <v>102</v>
      </c>
      <c r="AJ2119" s="3">
        <f>Table1[[#This Row],['# CM TP]]+Table1[[#This Row],['# CM FP]]</f>
        <v>1</v>
      </c>
      <c r="AK2119" s="3">
        <f>Table1[[#This Row],['# CM TN]]+Table1[[#This Row],['# CM FN]]</f>
        <v>285</v>
      </c>
      <c r="AL2119" s="3">
        <f>Table1[[#This Row],[GT_T]]+Table1[[#This Row],[GT_F]]</f>
        <v>286</v>
      </c>
      <c r="AM2119" s="3">
        <f>IFERROR((Table1[[#This Row],['# CM TP]]+Table1[[#This Row],['# CM TN]])/Table1[[#This Row],[GT_TOT]], 0)</f>
        <v>0.64335664335664333</v>
      </c>
      <c r="AN2119" s="3">
        <f>IFERROR(((Table1[[#This Row],[GT_T]]*Table1[[#This Row],[GT_ML_P]]/Table1[[#This Row],[GT_TOT]])+(Table1[[#This Row],[GT_F]]*Table1[[#This Row],[GT_ML_N]]/Table1[[#This Row],[GT_TOT]]))/Table1[[#This Row],[GT_TOT]],0)</f>
        <v>0.35764585065284366</v>
      </c>
      <c r="AO2119" s="3">
        <f>(Table1[[#This Row],[OBS_ACC]]-Table1[[#This Row],[EXP_ACC]])/(1-Table1[[#This Row],[EXP_ACC]])</f>
        <v>0.44478702752084048</v>
      </c>
      <c r="AP2119" s="3">
        <f>Table1[[#This Row],['# CM TP]]+Table1[[#This Row],['# CM FN]]</f>
        <v>101</v>
      </c>
      <c r="AQ2119" s="3">
        <f>Table1[[#This Row],['# CM TN]]+Table1[[#This Row],['# CM FP]]</f>
        <v>185</v>
      </c>
      <c r="AR2119" s="2">
        <f>IFERROR(Table1[[#This Row],[NUM_T]]/(Table1[[#This Row],[NUM_T]]+Table1[[#This Row],[NUM_F]]),0)</f>
        <v>0.35314685314685312</v>
      </c>
      <c r="AS2119" s="2">
        <f>IFERROR(((LEN(Table1[[#This Row],[Predictors]])-LEN(SUBSTITUTE(Table1[[#This Row],[Predictors]],"_","")))/Table1[[#This Row],[NumPredictors]])-Table1[[#This Row],[P_se]],0)</f>
        <v>0</v>
      </c>
      <c r="AT2119" s="2">
        <f>IFERROR((LEN(Table1[[#This Row],[Predictors]])-LEN(SUBSTITUTE(Table1[[#This Row],[Predictors]],".","")))/Table1[[#This Row],[NumPredictors]],0)</f>
        <v>0</v>
      </c>
      <c r="AU21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19" s="2">
        <f>1-(Table1[[#This Row],[P_2gram]]+Table1[[#This Row],[P_order]]+Table1[[#This Row],[P_se]])</f>
        <v>1</v>
      </c>
    </row>
    <row r="2120" spans="1:48" x14ac:dyDescent="0.25">
      <c r="A2120">
        <v>4</v>
      </c>
      <c r="B2120" t="s">
        <v>645</v>
      </c>
      <c r="C2120" t="s">
        <v>942</v>
      </c>
      <c r="D2120" t="s">
        <v>1509</v>
      </c>
      <c r="E2120">
        <v>1143</v>
      </c>
      <c r="F21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20" t="s">
        <v>918</v>
      </c>
      <c r="H2120" s="3">
        <v>1</v>
      </c>
      <c r="I2120" s="1">
        <v>42876.488842592589</v>
      </c>
      <c r="J2120" t="s">
        <v>405</v>
      </c>
      <c r="K2120" t="s">
        <v>11</v>
      </c>
      <c r="L2120" t="str">
        <f>SUBSTITUTE(SUBSTITUTE(Table1[[#This Row],[PredictorSetsOrig]],"task","act"),"startend","se")</f>
        <v>act,2gram,order</v>
      </c>
      <c r="M2120" s="32" t="s">
        <v>24</v>
      </c>
      <c r="N2120" s="3">
        <v>30</v>
      </c>
      <c r="O2120" s="3">
        <f>IF(Table1[[#This Row],[Algorithm]]="None",0,IF(Table1[[#This Row],[NumPredictors]]&lt;=5,5,IF(Table1[[#This Row],[NumPredictors]]&lt;=10,10,IF(Table1[[#This Row],[NumPredictors]]&lt;=30,30,50))))</f>
        <v>30</v>
      </c>
      <c r="P2120" s="2">
        <v>0.643356643356643</v>
      </c>
      <c r="Q2120" s="2">
        <v>0.68494749124854104</v>
      </c>
      <c r="R2120" s="3">
        <v>17.570000000000199</v>
      </c>
      <c r="S2120" s="3">
        <v>3.5899999999999199</v>
      </c>
      <c r="T2120" s="3">
        <v>1965.79</v>
      </c>
      <c r="U2120" s="3">
        <v>0.58221562380576697</v>
      </c>
      <c r="V2120" s="17"/>
      <c r="W2120" s="22">
        <f>IFERROR(Table1[[#This Row],[MutualInformation]]/Table1[[#This Row],[MutualInformationPotential]],0)</f>
        <v>0</v>
      </c>
      <c r="X2120" s="3">
        <v>2.3495779795624099E-2</v>
      </c>
      <c r="Y2120" s="3"/>
      <c r="Z2120" s="3">
        <f>IFERROR(Table1[[#This Row],[MutualInformationVsOutcome]]/Table1[[#This Row],[MutualInformationVsOutcomePotential]],0)</f>
        <v>0</v>
      </c>
      <c r="AA2120">
        <v>2</v>
      </c>
      <c r="AB2120">
        <v>182</v>
      </c>
      <c r="AC2120">
        <v>3</v>
      </c>
      <c r="AD2120">
        <v>99</v>
      </c>
      <c r="AE2120" s="3" t="s">
        <v>946</v>
      </c>
      <c r="AF21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20" s="17" t="str">
        <f>RIGHT(Table1[[#This Row],[AlgorithmFunc]],LEN(Table1[[#This Row],[AlgorithmFunc]])-16)</f>
        <v>Random</v>
      </c>
      <c r="AH2120" s="3">
        <f>Table1[[#This Row],['# CM TP]]+Table1[[#This Row],['# CM TN]]</f>
        <v>184</v>
      </c>
      <c r="AI2120" s="3">
        <f>Table1[[#This Row],['# CM FP]]+Table1[[#This Row],['# CM FN]]</f>
        <v>102</v>
      </c>
      <c r="AJ2120" s="3">
        <f>Table1[[#This Row],['# CM TP]]+Table1[[#This Row],['# CM FP]]</f>
        <v>5</v>
      </c>
      <c r="AK2120" s="3">
        <f>Table1[[#This Row],['# CM TN]]+Table1[[#This Row],['# CM FN]]</f>
        <v>281</v>
      </c>
      <c r="AL2120" s="3">
        <f>Table1[[#This Row],[GT_T]]+Table1[[#This Row],[GT_F]]</f>
        <v>286</v>
      </c>
      <c r="AM2120" s="3">
        <f>IFERROR((Table1[[#This Row],['# CM TP]]+Table1[[#This Row],['# CM TN]])/Table1[[#This Row],[GT_TOT]], 0)</f>
        <v>0.64335664335664333</v>
      </c>
      <c r="AN2120" s="3">
        <f>IFERROR(((Table1[[#This Row],[GT_T]]*Table1[[#This Row],[GT_ML_P]]/Table1[[#This Row],[GT_TOT]])+(Table1[[#This Row],[GT_F]]*Table1[[#This Row],[GT_ML_N]]/Table1[[#This Row],[GT_TOT]]))/Table1[[#This Row],[GT_TOT]],0)</f>
        <v>0.36165582669079172</v>
      </c>
      <c r="AO2120" s="3">
        <f>(Table1[[#This Row],[OBS_ACC]]-Table1[[#This Row],[EXP_ACC]])/(1-Table1[[#This Row],[EXP_ACC]])</f>
        <v>0.44129926839544942</v>
      </c>
      <c r="AP2120" s="3">
        <f>Table1[[#This Row],['# CM TP]]+Table1[[#This Row],['# CM FN]]</f>
        <v>101</v>
      </c>
      <c r="AQ2120" s="3">
        <f>Table1[[#This Row],['# CM TN]]+Table1[[#This Row],['# CM FP]]</f>
        <v>185</v>
      </c>
      <c r="AR2120" s="2">
        <f>IFERROR(Table1[[#This Row],[NUM_T]]/(Table1[[#This Row],[NUM_T]]+Table1[[#This Row],[NUM_F]]),0)</f>
        <v>0.35314685314685312</v>
      </c>
      <c r="AS2120" s="2">
        <f>IFERROR(((LEN(Table1[[#This Row],[Predictors]])-LEN(SUBSTITUTE(Table1[[#This Row],[Predictors]],"_","")))/Table1[[#This Row],[NumPredictors]])-Table1[[#This Row],[P_se]],0)</f>
        <v>0</v>
      </c>
      <c r="AT2120" s="2">
        <f>IFERROR((LEN(Table1[[#This Row],[Predictors]])-LEN(SUBSTITUTE(Table1[[#This Row],[Predictors]],".","")))/Table1[[#This Row],[NumPredictors]],0)</f>
        <v>1</v>
      </c>
      <c r="AU21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0" s="2">
        <f>1-(Table1[[#This Row],[P_2gram]]+Table1[[#This Row],[P_order]]+Table1[[#This Row],[P_se]])</f>
        <v>0</v>
      </c>
    </row>
    <row r="2121" spans="1:48" x14ac:dyDescent="0.25">
      <c r="A2121">
        <v>9</v>
      </c>
      <c r="B2121" t="s">
        <v>645</v>
      </c>
      <c r="C2121" t="s">
        <v>942</v>
      </c>
      <c r="D2121" t="s">
        <v>1509</v>
      </c>
      <c r="E2121">
        <v>1143</v>
      </c>
      <c r="F21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21" t="s">
        <v>969</v>
      </c>
      <c r="H2121" s="3">
        <v>1</v>
      </c>
      <c r="I2121" s="1">
        <v>42884.987800925926</v>
      </c>
      <c r="J2121" t="s">
        <v>970</v>
      </c>
      <c r="K2121" s="1" t="s">
        <v>11</v>
      </c>
      <c r="L2121" t="str">
        <f>SUBSTITUTE(SUBSTITUTE(Table1[[#This Row],[PredictorSetsOrig]],"task","act"),"startend","se")</f>
        <v>2gram,order</v>
      </c>
      <c r="M2121" s="32" t="s">
        <v>438</v>
      </c>
      <c r="N2121" s="3">
        <v>10</v>
      </c>
      <c r="O2121" s="3">
        <f>IF(Table1[[#This Row],[Algorithm]]="None",0,IF(Table1[[#This Row],[NumPredictors]]&lt;=5,5,IF(Table1[[#This Row],[NumPredictors]]&lt;=10,10,IF(Table1[[#This Row],[NumPredictors]]&lt;=30,30,50))))</f>
        <v>10</v>
      </c>
      <c r="P2121" s="2">
        <v>0.643356643356643</v>
      </c>
      <c r="Q2121" s="2">
        <v>0.69894982497082803</v>
      </c>
      <c r="R2121" s="3">
        <v>33.270000000000401</v>
      </c>
      <c r="S2121" s="3">
        <v>2.3100000000013101</v>
      </c>
      <c r="T2121" s="3">
        <v>1264.3399999999999</v>
      </c>
      <c r="U2121" s="3">
        <v>3.3618353297621901</v>
      </c>
      <c r="V2121" s="17"/>
      <c r="W2121" s="22">
        <f>IFERROR(Table1[[#This Row],[MutualInformation]]/Table1[[#This Row],[MutualInformationPotential]],0)</f>
        <v>0</v>
      </c>
      <c r="X2121" s="3">
        <v>0.16507251144610999</v>
      </c>
      <c r="Y2121" s="3"/>
      <c r="Z2121" s="3">
        <f>IFERROR(Table1[[#This Row],[MutualInformationVsOutcome]]/Table1[[#This Row],[MutualInformationVsOutcomePotential]],0)</f>
        <v>0</v>
      </c>
      <c r="AA2121">
        <v>7</v>
      </c>
      <c r="AB2121">
        <v>177</v>
      </c>
      <c r="AC2121">
        <v>8</v>
      </c>
      <c r="AD2121">
        <v>94</v>
      </c>
      <c r="AE2121" s="3" t="s">
        <v>975</v>
      </c>
      <c r="AF21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2121" s="17" t="str">
        <f>RIGHT(Table1[[#This Row],[AlgorithmFunc]],LEN(Table1[[#This Row],[AlgorithmFunc]])-16)</f>
        <v>ClusterImportanceGBM</v>
      </c>
      <c r="AH2121" s="3">
        <f>Table1[[#This Row],['# CM TP]]+Table1[[#This Row],['# CM TN]]</f>
        <v>184</v>
      </c>
      <c r="AI2121" s="3">
        <f>Table1[[#This Row],['# CM FP]]+Table1[[#This Row],['# CM FN]]</f>
        <v>102</v>
      </c>
      <c r="AJ2121" s="3">
        <f>Table1[[#This Row],['# CM TP]]+Table1[[#This Row],['# CM FP]]</f>
        <v>15</v>
      </c>
      <c r="AK2121" s="3">
        <f>Table1[[#This Row],['# CM TN]]+Table1[[#This Row],['# CM FN]]</f>
        <v>271</v>
      </c>
      <c r="AL2121" s="3">
        <f>Table1[[#This Row],[GT_T]]+Table1[[#This Row],[GT_F]]</f>
        <v>286</v>
      </c>
      <c r="AM2121" s="3">
        <f>IFERROR((Table1[[#This Row],['# CM TP]]+Table1[[#This Row],['# CM TN]])/Table1[[#This Row],[GT_TOT]], 0)</f>
        <v>0.64335664335664333</v>
      </c>
      <c r="AN2121" s="3">
        <f>IFERROR(((Table1[[#This Row],[GT_T]]*Table1[[#This Row],[GT_ML_P]]/Table1[[#This Row],[GT_TOT]])+(Table1[[#This Row],[GT_F]]*Table1[[#This Row],[GT_ML_N]]/Table1[[#This Row],[GT_TOT]]))/Table1[[#This Row],[GT_TOT]],0)</f>
        <v>0.37168076678566192</v>
      </c>
      <c r="AO2121" s="3">
        <f>(Table1[[#This Row],[OBS_ACC]]-Table1[[#This Row],[EXP_ACC]])/(1-Table1[[#This Row],[EXP_ACC]])</f>
        <v>0.43238510331945351</v>
      </c>
      <c r="AP2121" s="3">
        <f>Table1[[#This Row],['# CM TP]]+Table1[[#This Row],['# CM FN]]</f>
        <v>101</v>
      </c>
      <c r="AQ2121" s="3">
        <f>Table1[[#This Row],['# CM TN]]+Table1[[#This Row],['# CM FP]]</f>
        <v>185</v>
      </c>
      <c r="AR2121" s="2">
        <f>IFERROR(Table1[[#This Row],[NUM_T]]/(Table1[[#This Row],[NUM_T]]+Table1[[#This Row],[NUM_F]]),0)</f>
        <v>0.35314685314685312</v>
      </c>
      <c r="AS2121" s="2">
        <f>IFERROR(((LEN(Table1[[#This Row],[Predictors]])-LEN(SUBSTITUTE(Table1[[#This Row],[Predictors]],"_","")))/Table1[[#This Row],[NumPredictors]])-Table1[[#This Row],[P_se]],0)</f>
        <v>0</v>
      </c>
      <c r="AT2121" s="2">
        <f>IFERROR((LEN(Table1[[#This Row],[Predictors]])-LEN(SUBSTITUTE(Table1[[#This Row],[Predictors]],".","")))/Table1[[#This Row],[NumPredictors]],0)</f>
        <v>1</v>
      </c>
      <c r="AU21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1" s="2">
        <f>1-(Table1[[#This Row],[P_2gram]]+Table1[[#This Row],[P_order]]+Table1[[#This Row],[P_se]])</f>
        <v>0</v>
      </c>
    </row>
    <row r="2122" spans="1:48" x14ac:dyDescent="0.25">
      <c r="A2122">
        <v>65</v>
      </c>
      <c r="B2122" t="s">
        <v>645</v>
      </c>
      <c r="C2122" t="s">
        <v>942</v>
      </c>
      <c r="D2122" t="s">
        <v>1509</v>
      </c>
      <c r="E2122">
        <v>1143</v>
      </c>
      <c r="F21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22" t="s">
        <v>1070</v>
      </c>
      <c r="H2122" s="3">
        <v>1</v>
      </c>
      <c r="I2122" s="1">
        <v>43119.369988425926</v>
      </c>
      <c r="J2122" t="s">
        <v>983</v>
      </c>
      <c r="K2122" t="s">
        <v>11</v>
      </c>
      <c r="L2122" t="str">
        <f>SUBSTITUTE(SUBSTITUTE(Table1[[#This Row],[PredictorSetsOrig]],"task","act"),"startend","se")</f>
        <v>order</v>
      </c>
      <c r="M2122" s="14" t="s">
        <v>436</v>
      </c>
      <c r="N2122" s="3">
        <v>30</v>
      </c>
      <c r="O2122" s="3">
        <f>IF(Table1[[#This Row],[Algorithm]]="None",0,IF(Table1[[#This Row],[NumPredictors]]&lt;=5,5,IF(Table1[[#This Row],[NumPredictors]]&lt;=10,10,IF(Table1[[#This Row],[NumPredictors]]&lt;=30,30,50))))</f>
        <v>30</v>
      </c>
      <c r="P2122" s="2">
        <v>0.643356643356643</v>
      </c>
      <c r="Q2122" s="2">
        <v>0.68728121353558902</v>
      </c>
      <c r="R2122" s="3">
        <v>85.970000000001207</v>
      </c>
      <c r="S2122" s="3">
        <v>2.2799999999988398</v>
      </c>
      <c r="T2122" s="3">
        <v>795.87999999999704</v>
      </c>
      <c r="U2122" s="3">
        <v>0.87666838800279001</v>
      </c>
      <c r="V2122" s="17"/>
      <c r="W2122" s="22">
        <f>IFERROR(Table1[[#This Row],[MutualInformation]]/Table1[[#This Row],[MutualInformationPotential]],0)</f>
        <v>0</v>
      </c>
      <c r="X2122" s="3">
        <v>3.0660185747199101E-2</v>
      </c>
      <c r="Y2122" s="3"/>
      <c r="Z2122" s="3">
        <f>IFERROR(Table1[[#This Row],[MutualInformationVsOutcome]]/Table1[[#This Row],[MutualInformationVsOutcomePotential]],0)</f>
        <v>0</v>
      </c>
      <c r="AA2122">
        <v>0</v>
      </c>
      <c r="AB2122">
        <v>184</v>
      </c>
      <c r="AC2122">
        <v>1</v>
      </c>
      <c r="AD2122">
        <v>101</v>
      </c>
      <c r="AE2122" s="3" t="s">
        <v>1287</v>
      </c>
      <c r="AF21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22" s="17" t="str">
        <f>RIGHT(Table1[[#This Row],[AlgorithmFunc]],LEN(Table1[[#This Row],[AlgorithmFunc]])-16)</f>
        <v>Influence</v>
      </c>
      <c r="AH2122" s="3">
        <f>Table1[[#This Row],['# CM TP]]+Table1[[#This Row],['# CM TN]]</f>
        <v>184</v>
      </c>
      <c r="AI2122" s="3">
        <f>Table1[[#This Row],['# CM FP]]+Table1[[#This Row],['# CM FN]]</f>
        <v>102</v>
      </c>
      <c r="AJ2122" s="3">
        <f>Table1[[#This Row],['# CM TP]]+Table1[[#This Row],['# CM FP]]</f>
        <v>1</v>
      </c>
      <c r="AK2122" s="3">
        <f>Table1[[#This Row],['# CM TN]]+Table1[[#This Row],['# CM FN]]</f>
        <v>285</v>
      </c>
      <c r="AL2122" s="3">
        <f>Table1[[#This Row],[GT_T]]+Table1[[#This Row],[GT_F]]</f>
        <v>286</v>
      </c>
      <c r="AM2122" s="3">
        <f>IFERROR((Table1[[#This Row],['# CM TP]]+Table1[[#This Row],['# CM TN]])/Table1[[#This Row],[GT_TOT]], 0)</f>
        <v>0.64335664335664333</v>
      </c>
      <c r="AN2122" s="3">
        <f>IFERROR(((Table1[[#This Row],[GT_T]]*Table1[[#This Row],[GT_ML_P]]/Table1[[#This Row],[GT_TOT]])+(Table1[[#This Row],[GT_F]]*Table1[[#This Row],[GT_ML_N]]/Table1[[#This Row],[GT_TOT]]))/Table1[[#This Row],[GT_TOT]],0)</f>
        <v>0.35764585065284366</v>
      </c>
      <c r="AO2122" s="3">
        <f>(Table1[[#This Row],[OBS_ACC]]-Table1[[#This Row],[EXP_ACC]])/(1-Table1[[#This Row],[EXP_ACC]])</f>
        <v>0.44478702752084048</v>
      </c>
      <c r="AP2122" s="3">
        <f>Table1[[#This Row],['# CM TP]]+Table1[[#This Row],['# CM FN]]</f>
        <v>101</v>
      </c>
      <c r="AQ2122" s="3">
        <f>Table1[[#This Row],['# CM TN]]+Table1[[#This Row],['# CM FP]]</f>
        <v>185</v>
      </c>
      <c r="AR2122" s="2">
        <f>IFERROR(Table1[[#This Row],[NUM_T]]/(Table1[[#This Row],[NUM_T]]+Table1[[#This Row],[NUM_F]]),0)</f>
        <v>0.35314685314685312</v>
      </c>
      <c r="AS2122" s="2">
        <f>IFERROR(((LEN(Table1[[#This Row],[Predictors]])-LEN(SUBSTITUTE(Table1[[#This Row],[Predictors]],"_","")))/Table1[[#This Row],[NumPredictors]])-Table1[[#This Row],[P_se]],0)</f>
        <v>0</v>
      </c>
      <c r="AT2122" s="2">
        <f>IFERROR((LEN(Table1[[#This Row],[Predictors]])-LEN(SUBSTITUTE(Table1[[#This Row],[Predictors]],".","")))/Table1[[#This Row],[NumPredictors]],0)</f>
        <v>1</v>
      </c>
      <c r="AU21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2" s="2">
        <f>1-(Table1[[#This Row],[P_2gram]]+Table1[[#This Row],[P_order]]+Table1[[#This Row],[P_se]])</f>
        <v>0</v>
      </c>
    </row>
    <row r="2123" spans="1:48" x14ac:dyDescent="0.25">
      <c r="A2123" s="26">
        <v>69</v>
      </c>
      <c r="B2123" s="26" t="s">
        <v>645</v>
      </c>
      <c r="C2123" s="26" t="s">
        <v>190</v>
      </c>
      <c r="D2123" s="26" t="s">
        <v>1510</v>
      </c>
      <c r="E2123" s="26">
        <v>4000</v>
      </c>
      <c r="F21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23" s="26" t="s">
        <v>681</v>
      </c>
      <c r="H2123" s="27">
        <v>1</v>
      </c>
      <c r="I2123" s="28">
        <v>42795.470555555556</v>
      </c>
      <c r="J2123" s="27" t="s">
        <v>167</v>
      </c>
      <c r="K2123" s="28" t="s">
        <v>11</v>
      </c>
      <c r="L2123" t="str">
        <f>SUBSTITUTE(SUBSTITUTE(Table1[[#This Row],[PredictorSetsOrig]],"task","act"),"startend","se")</f>
        <v>act,se,2gram</v>
      </c>
      <c r="M2123" s="14" t="s">
        <v>16</v>
      </c>
      <c r="N2123" s="27">
        <v>5</v>
      </c>
      <c r="O2123" s="27">
        <f>IF(Table1[[#This Row],[Algorithm]]="None",0,IF(Table1[[#This Row],[NumPredictors]]&lt;=5,5,IF(Table1[[#This Row],[NumPredictors]]&lt;=10,10,IF(Table1[[#This Row],[NumPredictors]]&lt;=30,30,50))))</f>
        <v>5</v>
      </c>
      <c r="P2123" s="29">
        <v>0.66100000000000003</v>
      </c>
      <c r="Q2123" s="29">
        <v>0.71033333333333304</v>
      </c>
      <c r="R2123" s="26">
        <v>331.54999999999899</v>
      </c>
      <c r="S2123" s="26">
        <v>3.1100000000005799</v>
      </c>
      <c r="T2123" s="26">
        <v>0.62000000000080002</v>
      </c>
      <c r="U2123" s="27">
        <v>1.57779994459327</v>
      </c>
      <c r="V2123" s="17">
        <v>7.30761563701172</v>
      </c>
      <c r="W2123" s="22">
        <f>IFERROR(Table1[[#This Row],[MutualInformation]]/Table1[[#This Row],[MutualInformationPotential]],0)</f>
        <v>0.21591173140004866</v>
      </c>
      <c r="X2123" s="27">
        <v>8.9487788216578296E-2</v>
      </c>
      <c r="Y2123" s="27">
        <v>0.62240735263358904</v>
      </c>
      <c r="Z2123" s="27">
        <f>IFERROR(Table1[[#This Row],[MutualInformationVsOutcome]]/Table1[[#This Row],[MutualInformationVsOutcomePotential]],0)</f>
        <v>0.14377688155181503</v>
      </c>
      <c r="AA2123" s="26">
        <v>29</v>
      </c>
      <c r="AB2123" s="26">
        <v>632</v>
      </c>
      <c r="AC2123" s="26">
        <v>4</v>
      </c>
      <c r="AD2123" s="26">
        <v>335</v>
      </c>
      <c r="AE2123" s="27" t="s">
        <v>255</v>
      </c>
      <c r="AF21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23" s="17" t="str">
        <f>RIGHT(Table1[[#This Row],[AlgorithmFunc]],LEN(Table1[[#This Row],[AlgorithmFunc]])-16)</f>
        <v>LASSORepeated1se</v>
      </c>
      <c r="AH2123" s="27">
        <f>Table1[[#This Row],['# CM TP]]+Table1[[#This Row],['# CM TN]]</f>
        <v>661</v>
      </c>
      <c r="AI2123" s="27">
        <f>Table1[[#This Row],['# CM FP]]+Table1[[#This Row],['# CM FN]]</f>
        <v>339</v>
      </c>
      <c r="AJ2123" s="27">
        <f>Table1[[#This Row],['# CM TP]]+Table1[[#This Row],['# CM FP]]</f>
        <v>33</v>
      </c>
      <c r="AK2123" s="27">
        <f>Table1[[#This Row],['# CM TN]]+Table1[[#This Row],['# CM FN]]</f>
        <v>967</v>
      </c>
      <c r="AL2123" s="27">
        <f>Table1[[#This Row],[GT_T]]+Table1[[#This Row],[GT_F]]</f>
        <v>1000</v>
      </c>
      <c r="AM2123" s="27">
        <f>IFERROR((Table1[[#This Row],['# CM TP]]+Table1[[#This Row],['# CM TN]])/Table1[[#This Row],[GT_TOT]], 0)</f>
        <v>0.66100000000000003</v>
      </c>
      <c r="AN2123" s="27">
        <f>IFERROR(((Table1[[#This Row],[GT_T]]*Table1[[#This Row],[GT_ML_P]]/Table1[[#This Row],[GT_TOT]])+(Table1[[#This Row],[GT_F]]*Table1[[#This Row],[GT_ML_N]]/Table1[[#This Row],[GT_TOT]]))/Table1[[#This Row],[GT_TOT]],0)</f>
        <v>0.34962599999999999</v>
      </c>
      <c r="AO2123" s="27">
        <f>(Table1[[#This Row],[OBS_ACC]]-Table1[[#This Row],[EXP_ACC]])/(1-Table1[[#This Row],[EXP_ACC]])</f>
        <v>0.47876145110351898</v>
      </c>
      <c r="AP2123" s="27">
        <f>Table1[[#This Row],['# CM TP]]+Table1[[#This Row],['# CM FN]]</f>
        <v>364</v>
      </c>
      <c r="AQ2123" s="27">
        <f>Table1[[#This Row],['# CM TN]]+Table1[[#This Row],['# CM FP]]</f>
        <v>636</v>
      </c>
      <c r="AR2123" s="29">
        <f>IFERROR(Table1[[#This Row],[NUM_T]]/(Table1[[#This Row],[NUM_T]]+Table1[[#This Row],[NUM_F]]),0)</f>
        <v>0.36399999999999999</v>
      </c>
      <c r="AS2123" s="29">
        <f>IFERROR(((LEN(Table1[[#This Row],[Predictors]])-LEN(SUBSTITUTE(Table1[[#This Row],[Predictors]],"_","")))/Table1[[#This Row],[NumPredictors]])-Table1[[#This Row],[P_se]],0)</f>
        <v>0</v>
      </c>
      <c r="AT2123" s="29">
        <f>IFERROR((LEN(Table1[[#This Row],[Predictors]])-LEN(SUBSTITUTE(Table1[[#This Row],[Predictors]],".","")))/Table1[[#This Row],[NumPredictors]],0)</f>
        <v>0</v>
      </c>
      <c r="AU212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3" s="29">
        <f>1-(Table1[[#This Row],[P_2gram]]+Table1[[#This Row],[P_order]]+Table1[[#This Row],[P_se]])</f>
        <v>1</v>
      </c>
    </row>
    <row r="2124" spans="1:48" x14ac:dyDescent="0.25">
      <c r="A2124" s="26">
        <v>72</v>
      </c>
      <c r="B2124" s="26" t="s">
        <v>645</v>
      </c>
      <c r="C2124" s="26" t="s">
        <v>190</v>
      </c>
      <c r="D2124" s="26" t="s">
        <v>1510</v>
      </c>
      <c r="E2124" s="26">
        <v>4000</v>
      </c>
      <c r="F21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24" s="26" t="s">
        <v>681</v>
      </c>
      <c r="H2124" s="27">
        <v>1</v>
      </c>
      <c r="I2124" s="28">
        <v>42795.508750000001</v>
      </c>
      <c r="J2124" s="27" t="s">
        <v>167</v>
      </c>
      <c r="K2124" s="28" t="s">
        <v>11</v>
      </c>
      <c r="L2124" t="str">
        <f>SUBSTITUTE(SUBSTITUTE(Table1[[#This Row],[PredictorSetsOrig]],"task","act"),"startend","se")</f>
        <v>act,2gram</v>
      </c>
      <c r="M2124" s="14" t="s">
        <v>22</v>
      </c>
      <c r="N2124" s="27">
        <v>5</v>
      </c>
      <c r="O2124" s="27">
        <f>IF(Table1[[#This Row],[Algorithm]]="None",0,IF(Table1[[#This Row],[NumPredictors]]&lt;=5,5,IF(Table1[[#This Row],[NumPredictors]]&lt;=10,10,IF(Table1[[#This Row],[NumPredictors]]&lt;=30,30,50))))</f>
        <v>5</v>
      </c>
      <c r="P2124" s="29">
        <v>0.66100000000000003</v>
      </c>
      <c r="Q2124" s="29">
        <v>0.71033333333333304</v>
      </c>
      <c r="R2124" s="26">
        <v>306.32</v>
      </c>
      <c r="S2124" s="26">
        <v>4.07999999999811</v>
      </c>
      <c r="T2124" s="26">
        <v>0.92000000000189197</v>
      </c>
      <c r="U2124" s="27">
        <v>1.57779994459327</v>
      </c>
      <c r="V2124" s="17">
        <v>7.30761563701172</v>
      </c>
      <c r="W2124" s="22">
        <f>IFERROR(Table1[[#This Row],[MutualInformation]]/Table1[[#This Row],[MutualInformationPotential]],0)</f>
        <v>0.21591173140004866</v>
      </c>
      <c r="X2124" s="27">
        <v>8.9487788216578296E-2</v>
      </c>
      <c r="Y2124" s="3">
        <v>0.62240735263359004</v>
      </c>
      <c r="Z2124" s="27">
        <f>IFERROR(Table1[[#This Row],[MutualInformationVsOutcome]]/Table1[[#This Row],[MutualInformationVsOutcomePotential]],0)</f>
        <v>0.14377688155181478</v>
      </c>
      <c r="AA2124" s="26">
        <v>29</v>
      </c>
      <c r="AB2124" s="26">
        <v>632</v>
      </c>
      <c r="AC2124" s="26">
        <v>4</v>
      </c>
      <c r="AD2124" s="26">
        <v>335</v>
      </c>
      <c r="AE2124" s="27" t="s">
        <v>255</v>
      </c>
      <c r="AF21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24" s="17" t="str">
        <f>RIGHT(Table1[[#This Row],[AlgorithmFunc]],LEN(Table1[[#This Row],[AlgorithmFunc]])-16)</f>
        <v>LASSORepeated1se</v>
      </c>
      <c r="AH2124" s="27">
        <f>Table1[[#This Row],['# CM TP]]+Table1[[#This Row],['# CM TN]]</f>
        <v>661</v>
      </c>
      <c r="AI2124" s="27">
        <f>Table1[[#This Row],['# CM FP]]+Table1[[#This Row],['# CM FN]]</f>
        <v>339</v>
      </c>
      <c r="AJ2124" s="27">
        <f>Table1[[#This Row],['# CM TP]]+Table1[[#This Row],['# CM FP]]</f>
        <v>33</v>
      </c>
      <c r="AK2124" s="27">
        <f>Table1[[#This Row],['# CM TN]]+Table1[[#This Row],['# CM FN]]</f>
        <v>967</v>
      </c>
      <c r="AL2124" s="27">
        <f>Table1[[#This Row],[GT_T]]+Table1[[#This Row],[GT_F]]</f>
        <v>1000</v>
      </c>
      <c r="AM2124" s="27">
        <f>IFERROR((Table1[[#This Row],['# CM TP]]+Table1[[#This Row],['# CM TN]])/Table1[[#This Row],[GT_TOT]], 0)</f>
        <v>0.66100000000000003</v>
      </c>
      <c r="AN2124" s="27">
        <f>IFERROR(((Table1[[#This Row],[GT_T]]*Table1[[#This Row],[GT_ML_P]]/Table1[[#This Row],[GT_TOT]])+(Table1[[#This Row],[GT_F]]*Table1[[#This Row],[GT_ML_N]]/Table1[[#This Row],[GT_TOT]]))/Table1[[#This Row],[GT_TOT]],0)</f>
        <v>0.34962599999999999</v>
      </c>
      <c r="AO2124" s="27">
        <f>(Table1[[#This Row],[OBS_ACC]]-Table1[[#This Row],[EXP_ACC]])/(1-Table1[[#This Row],[EXP_ACC]])</f>
        <v>0.47876145110351898</v>
      </c>
      <c r="AP2124" s="27">
        <f>Table1[[#This Row],['# CM TP]]+Table1[[#This Row],['# CM FN]]</f>
        <v>364</v>
      </c>
      <c r="AQ2124" s="27">
        <f>Table1[[#This Row],['# CM TN]]+Table1[[#This Row],['# CM FP]]</f>
        <v>636</v>
      </c>
      <c r="AR2124" s="29">
        <f>IFERROR(Table1[[#This Row],[NUM_T]]/(Table1[[#This Row],[NUM_T]]+Table1[[#This Row],[NUM_F]]),0)</f>
        <v>0.36399999999999999</v>
      </c>
      <c r="AS2124" s="29">
        <f>IFERROR(((LEN(Table1[[#This Row],[Predictors]])-LEN(SUBSTITUTE(Table1[[#This Row],[Predictors]],"_","")))/Table1[[#This Row],[NumPredictors]])-Table1[[#This Row],[P_se]],0)</f>
        <v>0</v>
      </c>
      <c r="AT2124" s="29">
        <f>IFERROR((LEN(Table1[[#This Row],[Predictors]])-LEN(SUBSTITUTE(Table1[[#This Row],[Predictors]],".","")))/Table1[[#This Row],[NumPredictors]],0)</f>
        <v>0</v>
      </c>
      <c r="AU212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4" s="29">
        <f>1-(Table1[[#This Row],[P_2gram]]+Table1[[#This Row],[P_order]]+Table1[[#This Row],[P_se]])</f>
        <v>1</v>
      </c>
    </row>
    <row r="2125" spans="1:48" x14ac:dyDescent="0.25">
      <c r="A2125" s="26">
        <v>91</v>
      </c>
      <c r="B2125" s="26" t="s">
        <v>645</v>
      </c>
      <c r="C2125" s="26" t="s">
        <v>190</v>
      </c>
      <c r="D2125" s="26" t="s">
        <v>1510</v>
      </c>
      <c r="E2125" s="26">
        <v>4000</v>
      </c>
      <c r="F21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25" s="26" t="s">
        <v>681</v>
      </c>
      <c r="H2125" s="27">
        <v>1</v>
      </c>
      <c r="I2125" s="28">
        <v>42795.600775462961</v>
      </c>
      <c r="J2125" s="27" t="s">
        <v>159</v>
      </c>
      <c r="K2125" s="28" t="s">
        <v>11</v>
      </c>
      <c r="L2125" t="str">
        <f>SUBSTITUTE(SUBSTITUTE(Table1[[#This Row],[PredictorSetsOrig]],"task","act"),"startend","se")</f>
        <v>act,se,2gram</v>
      </c>
      <c r="M2125" s="14" t="s">
        <v>16</v>
      </c>
      <c r="N2125" s="27">
        <v>5</v>
      </c>
      <c r="O2125" s="27">
        <f>IF(Table1[[#This Row],[Algorithm]]="None",0,IF(Table1[[#This Row],[NumPredictors]]&lt;=5,5,IF(Table1[[#This Row],[NumPredictors]]&lt;=10,10,IF(Table1[[#This Row],[NumPredictors]]&lt;=30,30,50))))</f>
        <v>5</v>
      </c>
      <c r="P2125" s="29">
        <v>0.66100000000000003</v>
      </c>
      <c r="Q2125" s="29">
        <v>0.71033333333333304</v>
      </c>
      <c r="R2125" s="26">
        <v>352.53000000000202</v>
      </c>
      <c r="S2125" s="26">
        <v>3.90999999999985</v>
      </c>
      <c r="T2125" s="26">
        <v>0.85999999999694399</v>
      </c>
      <c r="U2125" s="27">
        <v>1.57779994459327</v>
      </c>
      <c r="V2125" s="17">
        <v>7.30761563701172</v>
      </c>
      <c r="W2125" s="22">
        <f>IFERROR(Table1[[#This Row],[MutualInformation]]/Table1[[#This Row],[MutualInformationPotential]],0)</f>
        <v>0.21591173140004866</v>
      </c>
      <c r="X2125" s="27">
        <v>8.9487788216578296E-2</v>
      </c>
      <c r="Y2125" s="27">
        <v>0.62240735263358904</v>
      </c>
      <c r="Z2125" s="27">
        <f>IFERROR(Table1[[#This Row],[MutualInformationVsOutcome]]/Table1[[#This Row],[MutualInformationVsOutcomePotential]],0)</f>
        <v>0.14377688155181503</v>
      </c>
      <c r="AA2125" s="26">
        <v>29</v>
      </c>
      <c r="AB2125" s="26">
        <v>632</v>
      </c>
      <c r="AC2125" s="26">
        <v>4</v>
      </c>
      <c r="AD2125" s="26">
        <v>335</v>
      </c>
      <c r="AE2125" s="27" t="s">
        <v>255</v>
      </c>
      <c r="AF21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125" s="17" t="str">
        <f>RIGHT(Table1[[#This Row],[AlgorithmFunc]],LEN(Table1[[#This Row],[AlgorithmFunc]])-16)</f>
        <v>LASSORepeated</v>
      </c>
      <c r="AH2125" s="27">
        <f>Table1[[#This Row],['# CM TP]]+Table1[[#This Row],['# CM TN]]</f>
        <v>661</v>
      </c>
      <c r="AI2125" s="27">
        <f>Table1[[#This Row],['# CM FP]]+Table1[[#This Row],['# CM FN]]</f>
        <v>339</v>
      </c>
      <c r="AJ2125" s="27">
        <f>Table1[[#This Row],['# CM TP]]+Table1[[#This Row],['# CM FP]]</f>
        <v>33</v>
      </c>
      <c r="AK2125" s="27">
        <f>Table1[[#This Row],['# CM TN]]+Table1[[#This Row],['# CM FN]]</f>
        <v>967</v>
      </c>
      <c r="AL2125" s="27">
        <f>Table1[[#This Row],[GT_T]]+Table1[[#This Row],[GT_F]]</f>
        <v>1000</v>
      </c>
      <c r="AM2125" s="27">
        <f>IFERROR((Table1[[#This Row],['# CM TP]]+Table1[[#This Row],['# CM TN]])/Table1[[#This Row],[GT_TOT]], 0)</f>
        <v>0.66100000000000003</v>
      </c>
      <c r="AN2125" s="27">
        <f>IFERROR(((Table1[[#This Row],[GT_T]]*Table1[[#This Row],[GT_ML_P]]/Table1[[#This Row],[GT_TOT]])+(Table1[[#This Row],[GT_F]]*Table1[[#This Row],[GT_ML_N]]/Table1[[#This Row],[GT_TOT]]))/Table1[[#This Row],[GT_TOT]],0)</f>
        <v>0.34962599999999999</v>
      </c>
      <c r="AO2125" s="27">
        <f>(Table1[[#This Row],[OBS_ACC]]-Table1[[#This Row],[EXP_ACC]])/(1-Table1[[#This Row],[EXP_ACC]])</f>
        <v>0.47876145110351898</v>
      </c>
      <c r="AP2125" s="27">
        <f>Table1[[#This Row],['# CM TP]]+Table1[[#This Row],['# CM FN]]</f>
        <v>364</v>
      </c>
      <c r="AQ2125" s="27">
        <f>Table1[[#This Row],['# CM TN]]+Table1[[#This Row],['# CM FP]]</f>
        <v>636</v>
      </c>
      <c r="AR2125" s="29">
        <f>IFERROR(Table1[[#This Row],[NUM_T]]/(Table1[[#This Row],[NUM_T]]+Table1[[#This Row],[NUM_F]]),0)</f>
        <v>0.36399999999999999</v>
      </c>
      <c r="AS2125" s="29">
        <f>IFERROR(((LEN(Table1[[#This Row],[Predictors]])-LEN(SUBSTITUTE(Table1[[#This Row],[Predictors]],"_","")))/Table1[[#This Row],[NumPredictors]])-Table1[[#This Row],[P_se]],0)</f>
        <v>0</v>
      </c>
      <c r="AT2125" s="29">
        <f>IFERROR((LEN(Table1[[#This Row],[Predictors]])-LEN(SUBSTITUTE(Table1[[#This Row],[Predictors]],".","")))/Table1[[#This Row],[NumPredictors]],0)</f>
        <v>0</v>
      </c>
      <c r="AU212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5" s="29">
        <f>1-(Table1[[#This Row],[P_2gram]]+Table1[[#This Row],[P_order]]+Table1[[#This Row],[P_se]])</f>
        <v>1</v>
      </c>
    </row>
    <row r="2126" spans="1:48" x14ac:dyDescent="0.25">
      <c r="A2126" s="26">
        <v>94</v>
      </c>
      <c r="B2126" s="26" t="s">
        <v>645</v>
      </c>
      <c r="C2126" s="26" t="s">
        <v>190</v>
      </c>
      <c r="D2126" s="26" t="s">
        <v>1510</v>
      </c>
      <c r="E2126" s="26">
        <v>4000</v>
      </c>
      <c r="F21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26" s="26" t="s">
        <v>681</v>
      </c>
      <c r="H2126" s="27">
        <v>1</v>
      </c>
      <c r="I2126" s="28">
        <v>42795.639224537037</v>
      </c>
      <c r="J2126" s="27" t="s">
        <v>159</v>
      </c>
      <c r="K2126" s="28" t="s">
        <v>11</v>
      </c>
      <c r="L2126" t="str">
        <f>SUBSTITUTE(SUBSTITUTE(Table1[[#This Row],[PredictorSetsOrig]],"task","act"),"startend","se")</f>
        <v>act,2gram</v>
      </c>
      <c r="M2126" s="14" t="s">
        <v>22</v>
      </c>
      <c r="N2126" s="27">
        <v>5</v>
      </c>
      <c r="O2126" s="27">
        <f>IF(Table1[[#This Row],[Algorithm]]="None",0,IF(Table1[[#This Row],[NumPredictors]]&lt;=5,5,IF(Table1[[#This Row],[NumPredictors]]&lt;=10,10,IF(Table1[[#This Row],[NumPredictors]]&lt;=30,30,50))))</f>
        <v>5</v>
      </c>
      <c r="P2126" s="29">
        <v>0.66100000000000003</v>
      </c>
      <c r="Q2126" s="29">
        <v>0.71033333333333304</v>
      </c>
      <c r="R2126" s="26">
        <v>288.64999999999799</v>
      </c>
      <c r="S2126" s="26">
        <v>3.15999999999985</v>
      </c>
      <c r="T2126" s="26">
        <v>0.62999999999738099</v>
      </c>
      <c r="U2126" s="27">
        <v>1.57779994459327</v>
      </c>
      <c r="V2126" s="17">
        <v>7.30761563701172</v>
      </c>
      <c r="W2126" s="22">
        <f>IFERROR(Table1[[#This Row],[MutualInformation]]/Table1[[#This Row],[MutualInformationPotential]],0)</f>
        <v>0.21591173140004866</v>
      </c>
      <c r="X2126" s="27">
        <v>8.9487788216578296E-2</v>
      </c>
      <c r="Y2126" s="3">
        <v>0.62240735263359004</v>
      </c>
      <c r="Z2126" s="27">
        <f>IFERROR(Table1[[#This Row],[MutualInformationVsOutcome]]/Table1[[#This Row],[MutualInformationVsOutcomePotential]],0)</f>
        <v>0.14377688155181478</v>
      </c>
      <c r="AA2126" s="26">
        <v>29</v>
      </c>
      <c r="AB2126" s="26">
        <v>632</v>
      </c>
      <c r="AC2126" s="26">
        <v>4</v>
      </c>
      <c r="AD2126" s="26">
        <v>335</v>
      </c>
      <c r="AE2126" s="27" t="s">
        <v>255</v>
      </c>
      <c r="AF21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126" s="17" t="str">
        <f>RIGHT(Table1[[#This Row],[AlgorithmFunc]],LEN(Table1[[#This Row],[AlgorithmFunc]])-16)</f>
        <v>LASSORepeated</v>
      </c>
      <c r="AH2126" s="27">
        <f>Table1[[#This Row],['# CM TP]]+Table1[[#This Row],['# CM TN]]</f>
        <v>661</v>
      </c>
      <c r="AI2126" s="27">
        <f>Table1[[#This Row],['# CM FP]]+Table1[[#This Row],['# CM FN]]</f>
        <v>339</v>
      </c>
      <c r="AJ2126" s="27">
        <f>Table1[[#This Row],['# CM TP]]+Table1[[#This Row],['# CM FP]]</f>
        <v>33</v>
      </c>
      <c r="AK2126" s="27">
        <f>Table1[[#This Row],['# CM TN]]+Table1[[#This Row],['# CM FN]]</f>
        <v>967</v>
      </c>
      <c r="AL2126" s="27">
        <f>Table1[[#This Row],[GT_T]]+Table1[[#This Row],[GT_F]]</f>
        <v>1000</v>
      </c>
      <c r="AM2126" s="27">
        <f>IFERROR((Table1[[#This Row],['# CM TP]]+Table1[[#This Row],['# CM TN]])/Table1[[#This Row],[GT_TOT]], 0)</f>
        <v>0.66100000000000003</v>
      </c>
      <c r="AN2126" s="27">
        <f>IFERROR(((Table1[[#This Row],[GT_T]]*Table1[[#This Row],[GT_ML_P]]/Table1[[#This Row],[GT_TOT]])+(Table1[[#This Row],[GT_F]]*Table1[[#This Row],[GT_ML_N]]/Table1[[#This Row],[GT_TOT]]))/Table1[[#This Row],[GT_TOT]],0)</f>
        <v>0.34962599999999999</v>
      </c>
      <c r="AO2126" s="27">
        <f>(Table1[[#This Row],[OBS_ACC]]-Table1[[#This Row],[EXP_ACC]])/(1-Table1[[#This Row],[EXP_ACC]])</f>
        <v>0.47876145110351898</v>
      </c>
      <c r="AP2126" s="27">
        <f>Table1[[#This Row],['# CM TP]]+Table1[[#This Row],['# CM FN]]</f>
        <v>364</v>
      </c>
      <c r="AQ2126" s="27">
        <f>Table1[[#This Row],['# CM TN]]+Table1[[#This Row],['# CM FP]]</f>
        <v>636</v>
      </c>
      <c r="AR2126" s="29">
        <f>IFERROR(Table1[[#This Row],[NUM_T]]/(Table1[[#This Row],[NUM_T]]+Table1[[#This Row],[NUM_F]]),0)</f>
        <v>0.36399999999999999</v>
      </c>
      <c r="AS2126" s="29">
        <f>IFERROR(((LEN(Table1[[#This Row],[Predictors]])-LEN(SUBSTITUTE(Table1[[#This Row],[Predictors]],"_","")))/Table1[[#This Row],[NumPredictors]])-Table1[[#This Row],[P_se]],0)</f>
        <v>0</v>
      </c>
      <c r="AT2126" s="29">
        <f>IFERROR((LEN(Table1[[#This Row],[Predictors]])-LEN(SUBSTITUTE(Table1[[#This Row],[Predictors]],".","")))/Table1[[#This Row],[NumPredictors]],0)</f>
        <v>0</v>
      </c>
      <c r="AU212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6" s="29">
        <f>1-(Table1[[#This Row],[P_2gram]]+Table1[[#This Row],[P_order]]+Table1[[#This Row],[P_se]])</f>
        <v>1</v>
      </c>
    </row>
    <row r="2127" spans="1:48" x14ac:dyDescent="0.25">
      <c r="A2127" s="26">
        <v>3</v>
      </c>
      <c r="B2127" t="s">
        <v>645</v>
      </c>
      <c r="C2127" s="26" t="s">
        <v>190</v>
      </c>
      <c r="D2127" s="26" t="s">
        <v>1510</v>
      </c>
      <c r="E2127" s="26">
        <v>4000</v>
      </c>
      <c r="F21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27" s="26" t="s">
        <v>1070</v>
      </c>
      <c r="H2127" s="27">
        <v>1</v>
      </c>
      <c r="I2127" s="28">
        <v>43118.808865740742</v>
      </c>
      <c r="J2127" s="26" t="s">
        <v>982</v>
      </c>
      <c r="K2127" s="26" t="s">
        <v>11</v>
      </c>
      <c r="L2127" t="str">
        <f>SUBSTITUTE(SUBSTITUTE(Table1[[#This Row],[PredictorSetsOrig]],"task","act"),"startend","se")</f>
        <v>act,se,2gram</v>
      </c>
      <c r="M2127" s="32" t="s">
        <v>16</v>
      </c>
      <c r="N2127" s="27">
        <v>10</v>
      </c>
      <c r="O2127" s="27">
        <f>IF(Table1[[#This Row],[Algorithm]]="None",0,IF(Table1[[#This Row],[NumPredictors]]&lt;=5,5,IF(Table1[[#This Row],[NumPredictors]]&lt;=10,10,IF(Table1[[#This Row],[NumPredictors]]&lt;=30,30,50))))</f>
        <v>10</v>
      </c>
      <c r="P2127" s="29">
        <v>0.66100000000000003</v>
      </c>
      <c r="Q2127" s="29">
        <v>0.66866666666666696</v>
      </c>
      <c r="R2127" s="26">
        <v>0.98000000000001797</v>
      </c>
      <c r="S2127" s="26">
        <v>3.9100000000000299</v>
      </c>
      <c r="T2127" s="26">
        <v>0.64000000000004298</v>
      </c>
      <c r="U2127" s="27">
        <v>0.32034590950817399</v>
      </c>
      <c r="V2127" s="17">
        <v>7.30761563701172</v>
      </c>
      <c r="W2127" s="22">
        <f>IFERROR(Table1[[#This Row],[MutualInformation]]/Table1[[#This Row],[MutualInformationPotential]],0)</f>
        <v>4.3837268600401103E-2</v>
      </c>
      <c r="X2127" s="27">
        <v>2.2841134550934498E-2</v>
      </c>
      <c r="Y2127" s="27">
        <v>0.62240735263358904</v>
      </c>
      <c r="Z2127" s="27">
        <f>IFERROR(Table1[[#This Row],[MutualInformationVsOutcome]]/Table1[[#This Row],[MutualInformationVsOutcomePotential]],0)</f>
        <v>3.6698047435151468E-2</v>
      </c>
      <c r="AA2127" s="26">
        <v>34</v>
      </c>
      <c r="AB2127" s="26">
        <v>627</v>
      </c>
      <c r="AC2127" s="26">
        <v>9</v>
      </c>
      <c r="AD2127" s="26">
        <v>330</v>
      </c>
      <c r="AE2127" s="27" t="s">
        <v>1159</v>
      </c>
      <c r="AF21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127" s="17" t="str">
        <f>RIGHT(Table1[[#This Row],[AlgorithmFunc]],LEN(Table1[[#This Row],[AlgorithmFunc]])-16)</f>
        <v>Fisher</v>
      </c>
      <c r="AH2127" s="27">
        <f>Table1[[#This Row],['# CM TP]]+Table1[[#This Row],['# CM TN]]</f>
        <v>661</v>
      </c>
      <c r="AI2127" s="27">
        <f>Table1[[#This Row],['# CM FP]]+Table1[[#This Row],['# CM FN]]</f>
        <v>339</v>
      </c>
      <c r="AJ2127" s="27">
        <f>Table1[[#This Row],['# CM TP]]+Table1[[#This Row],['# CM FP]]</f>
        <v>43</v>
      </c>
      <c r="AK2127" s="27">
        <f>Table1[[#This Row],['# CM TN]]+Table1[[#This Row],['# CM FN]]</f>
        <v>957</v>
      </c>
      <c r="AL2127" s="27">
        <f>Table1[[#This Row],[GT_T]]+Table1[[#This Row],[GT_F]]</f>
        <v>1000</v>
      </c>
      <c r="AM2127" s="27">
        <f>IFERROR((Table1[[#This Row],['# CM TP]]+Table1[[#This Row],['# CM TN]])/Table1[[#This Row],[GT_TOT]], 0)</f>
        <v>0.66100000000000003</v>
      </c>
      <c r="AN2127" s="27">
        <f>IFERROR(((Table1[[#This Row],[GT_T]]*Table1[[#This Row],[GT_ML_P]]/Table1[[#This Row],[GT_TOT]])+(Table1[[#This Row],[GT_F]]*Table1[[#This Row],[GT_ML_N]]/Table1[[#This Row],[GT_TOT]]))/Table1[[#This Row],[GT_TOT]],0)</f>
        <v>0.35284599999999999</v>
      </c>
      <c r="AO2127" s="27">
        <f>(Table1[[#This Row],[OBS_ACC]]-Table1[[#This Row],[EXP_ACC]])/(1-Table1[[#This Row],[EXP_ACC]])</f>
        <v>0.4761679600218805</v>
      </c>
      <c r="AP2127" s="27">
        <f>Table1[[#This Row],['# CM TP]]+Table1[[#This Row],['# CM FN]]</f>
        <v>364</v>
      </c>
      <c r="AQ2127" s="27">
        <f>Table1[[#This Row],['# CM TN]]+Table1[[#This Row],['# CM FP]]</f>
        <v>636</v>
      </c>
      <c r="AR2127" s="29">
        <f>IFERROR(Table1[[#This Row],[NUM_T]]/(Table1[[#This Row],[NUM_T]]+Table1[[#This Row],[NUM_F]]),0)</f>
        <v>0.36399999999999999</v>
      </c>
      <c r="AS2127" s="29">
        <f>IFERROR(((LEN(Table1[[#This Row],[Predictors]])-LEN(SUBSTITUTE(Table1[[#This Row],[Predictors]],"_","")))/Table1[[#This Row],[NumPredictors]])-Table1[[#This Row],[P_se]],0)</f>
        <v>1</v>
      </c>
      <c r="AT2127" s="29">
        <f>IFERROR((LEN(Table1[[#This Row],[Predictors]])-LEN(SUBSTITUTE(Table1[[#This Row],[Predictors]],".","")))/Table1[[#This Row],[NumPredictors]],0)</f>
        <v>0</v>
      </c>
      <c r="AU212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7" s="29">
        <f>1-(Table1[[#This Row],[P_2gram]]+Table1[[#This Row],[P_order]]+Table1[[#This Row],[P_se]])</f>
        <v>0</v>
      </c>
    </row>
    <row r="2128" spans="1:48" x14ac:dyDescent="0.25">
      <c r="A2128">
        <v>64</v>
      </c>
      <c r="B2128" t="s">
        <v>645</v>
      </c>
      <c r="C2128" t="s">
        <v>190</v>
      </c>
      <c r="D2128" s="26" t="s">
        <v>1510</v>
      </c>
      <c r="E2128">
        <v>4000</v>
      </c>
      <c r="F21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128" t="s">
        <v>1070</v>
      </c>
      <c r="H2128" s="3">
        <v>1</v>
      </c>
      <c r="I2128" s="1">
        <v>43118.814247685186</v>
      </c>
      <c r="J2128" t="s">
        <v>983</v>
      </c>
      <c r="K2128" t="s">
        <v>11</v>
      </c>
      <c r="L2128" t="str">
        <f>SUBSTITUTE(SUBSTITUTE(Table1[[#This Row],[PredictorSetsOrig]],"task","act"),"startend","se")</f>
        <v>2gram</v>
      </c>
      <c r="M2128" s="32" t="s">
        <v>434</v>
      </c>
      <c r="N2128" s="3">
        <v>30</v>
      </c>
      <c r="O2128" s="3">
        <f>IF(Table1[[#This Row],[Algorithm]]="None",0,IF(Table1[[#This Row],[NumPredictors]]&lt;=5,5,IF(Table1[[#This Row],[NumPredictors]]&lt;=10,10,IF(Table1[[#This Row],[NumPredictors]]&lt;=30,30,50))))</f>
        <v>30</v>
      </c>
      <c r="P2128" s="2">
        <v>0.66100000000000003</v>
      </c>
      <c r="Q2128" s="2">
        <v>0.669333333333333</v>
      </c>
      <c r="R2128">
        <v>0.85999999999989996</v>
      </c>
      <c r="S2128">
        <v>6.44999999999993</v>
      </c>
      <c r="T2128">
        <v>0.65999999999996795</v>
      </c>
      <c r="U2128" s="3">
        <v>1.06330996038451</v>
      </c>
      <c r="V2128" s="17">
        <v>7.30761563701172</v>
      </c>
      <c r="W2128" s="22">
        <f>IFERROR(Table1[[#This Row],[MutualInformation]]/Table1[[#This Row],[MutualInformationPotential]],0)</f>
        <v>0.14550710015439811</v>
      </c>
      <c r="X2128" s="3">
        <v>4.1807221152108602E-2</v>
      </c>
      <c r="Y2128" s="3">
        <v>0.62240735263359004</v>
      </c>
      <c r="Z2128" s="3">
        <f>IFERROR(Table1[[#This Row],[MutualInformationVsOutcome]]/Table1[[#This Row],[MutualInformationVsOutcomePotential]],0)</f>
        <v>6.7170191636088256E-2</v>
      </c>
      <c r="AA2128">
        <v>94</v>
      </c>
      <c r="AB2128">
        <v>567</v>
      </c>
      <c r="AC2128">
        <v>69</v>
      </c>
      <c r="AD2128">
        <v>270</v>
      </c>
      <c r="AE2128" s="3" t="s">
        <v>1058</v>
      </c>
      <c r="AF21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28" s="17" t="str">
        <f>RIGHT(Table1[[#This Row],[AlgorithmFunc]],LEN(Table1[[#This Row],[AlgorithmFunc]])-16)</f>
        <v>Influence</v>
      </c>
      <c r="AH2128" s="3">
        <f>Table1[[#This Row],['# CM TP]]+Table1[[#This Row],['# CM TN]]</f>
        <v>661</v>
      </c>
      <c r="AI2128" s="3">
        <f>Table1[[#This Row],['# CM FP]]+Table1[[#This Row],['# CM FN]]</f>
        <v>339</v>
      </c>
      <c r="AJ2128" s="3">
        <f>Table1[[#This Row],['# CM TP]]+Table1[[#This Row],['# CM FP]]</f>
        <v>163</v>
      </c>
      <c r="AK2128" s="3">
        <f>Table1[[#This Row],['# CM TN]]+Table1[[#This Row],['# CM FN]]</f>
        <v>837</v>
      </c>
      <c r="AL2128" s="3">
        <f>Table1[[#This Row],[GT_T]]+Table1[[#This Row],[GT_F]]</f>
        <v>1000</v>
      </c>
      <c r="AM2128" s="3">
        <f>IFERROR((Table1[[#This Row],['# CM TP]]+Table1[[#This Row],['# CM TN]])/Table1[[#This Row],[GT_TOT]], 0)</f>
        <v>0.66100000000000003</v>
      </c>
      <c r="AN2128" s="3">
        <f>IFERROR(((Table1[[#This Row],[GT_T]]*Table1[[#This Row],[GT_ML_P]]/Table1[[#This Row],[GT_TOT]])+(Table1[[#This Row],[GT_F]]*Table1[[#This Row],[GT_ML_N]]/Table1[[#This Row],[GT_TOT]]))/Table1[[#This Row],[GT_TOT]],0)</f>
        <v>0.391486</v>
      </c>
      <c r="AO2128" s="3">
        <f>(Table1[[#This Row],[OBS_ACC]]-Table1[[#This Row],[EXP_ACC]])/(1-Table1[[#This Row],[EXP_ACC]])</f>
        <v>0.44290517555882042</v>
      </c>
      <c r="AP2128" s="3">
        <f>Table1[[#This Row],['# CM TP]]+Table1[[#This Row],['# CM FN]]</f>
        <v>364</v>
      </c>
      <c r="AQ2128" s="3">
        <f>Table1[[#This Row],['# CM TN]]+Table1[[#This Row],['# CM FP]]</f>
        <v>636</v>
      </c>
      <c r="AR2128" s="2">
        <f>IFERROR(Table1[[#This Row],[NUM_T]]/(Table1[[#This Row],[NUM_T]]+Table1[[#This Row],[NUM_F]]),0)</f>
        <v>0.36399999999999999</v>
      </c>
      <c r="AS2128" s="2">
        <f>IFERROR(((LEN(Table1[[#This Row],[Predictors]])-LEN(SUBSTITUTE(Table1[[#This Row],[Predictors]],"_","")))/Table1[[#This Row],[NumPredictors]])-Table1[[#This Row],[P_se]],0)</f>
        <v>1</v>
      </c>
      <c r="AT2128" s="2">
        <f>IFERROR((LEN(Table1[[#This Row],[Predictors]])-LEN(SUBSTITUTE(Table1[[#This Row],[Predictors]],".","")))/Table1[[#This Row],[NumPredictors]],0)</f>
        <v>0</v>
      </c>
      <c r="AU21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8" s="2">
        <f>1-(Table1[[#This Row],[P_2gram]]+Table1[[#This Row],[P_order]]+Table1[[#This Row],[P_se]])</f>
        <v>0</v>
      </c>
    </row>
    <row r="2129" spans="1:48" x14ac:dyDescent="0.25">
      <c r="A2129" s="26">
        <v>64</v>
      </c>
      <c r="B2129" s="26" t="s">
        <v>645</v>
      </c>
      <c r="C2129" s="26" t="s">
        <v>190</v>
      </c>
      <c r="D2129" s="26" t="s">
        <v>1510</v>
      </c>
      <c r="E2129" s="26">
        <v>4000</v>
      </c>
      <c r="F21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29" s="26" t="s">
        <v>681</v>
      </c>
      <c r="H2129" s="27">
        <v>1</v>
      </c>
      <c r="I2129" s="28">
        <v>42795.470034722224</v>
      </c>
      <c r="J2129" s="27" t="s">
        <v>51</v>
      </c>
      <c r="K2129" s="28" t="s">
        <v>11</v>
      </c>
      <c r="L2129" t="str">
        <f>SUBSTITUTE(SUBSTITUTE(Table1[[#This Row],[PredictorSetsOrig]],"task","act"),"startend","se")</f>
        <v>2gram</v>
      </c>
      <c r="M2129" s="14" t="s">
        <v>434</v>
      </c>
      <c r="N2129" s="27">
        <v>5</v>
      </c>
      <c r="O2129" s="27">
        <f>IF(Table1[[#This Row],[Algorithm]]="None",0,IF(Table1[[#This Row],[NumPredictors]]&lt;=5,5,IF(Table1[[#This Row],[NumPredictors]]&lt;=10,10,IF(Table1[[#This Row],[NumPredictors]]&lt;=30,30,50))))</f>
        <v>5</v>
      </c>
      <c r="P2129" s="29">
        <v>0.66</v>
      </c>
      <c r="Q2129" s="29">
        <v>0.65866666666666696</v>
      </c>
      <c r="R2129" s="26">
        <v>5.7199999999993496</v>
      </c>
      <c r="S2129" s="26">
        <v>3.4200000000000701</v>
      </c>
      <c r="T2129" s="26">
        <v>0.56999999999970896</v>
      </c>
      <c r="U2129" s="27">
        <v>0.39458172584796802</v>
      </c>
      <c r="V2129" s="17">
        <v>7.30761563701172</v>
      </c>
      <c r="W2129" s="22">
        <f>IFERROR(Table1[[#This Row],[MutualInformation]]/Table1[[#This Row],[MutualInformationPotential]],0)</f>
        <v>5.3995960577001977E-2</v>
      </c>
      <c r="X2129" s="27">
        <v>1.76734056822818E-2</v>
      </c>
      <c r="Y2129" s="27">
        <v>0.62240735263359004</v>
      </c>
      <c r="Z2129" s="27">
        <f>IFERROR(Table1[[#This Row],[MutualInformationVsOutcome]]/Table1[[#This Row],[MutualInformationVsOutcomePotential]],0)</f>
        <v>2.8395239239222322E-2</v>
      </c>
      <c r="AA2129" s="26">
        <v>47</v>
      </c>
      <c r="AB2129" s="26">
        <v>613</v>
      </c>
      <c r="AC2129" s="26">
        <v>23</v>
      </c>
      <c r="AD2129" s="26">
        <v>317</v>
      </c>
      <c r="AE2129" s="27" t="s">
        <v>688</v>
      </c>
      <c r="AF21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129" s="17" t="str">
        <f>RIGHT(Table1[[#This Row],[AlgorithmFunc]],LEN(Table1[[#This Row],[AlgorithmFunc]])-16)</f>
        <v>ClusterImportance</v>
      </c>
      <c r="AH2129" s="27">
        <f>Table1[[#This Row],['# CM TP]]+Table1[[#This Row],['# CM TN]]</f>
        <v>660</v>
      </c>
      <c r="AI2129" s="27">
        <f>Table1[[#This Row],['# CM FP]]+Table1[[#This Row],['# CM FN]]</f>
        <v>340</v>
      </c>
      <c r="AJ2129" s="27">
        <f>Table1[[#This Row],['# CM TP]]+Table1[[#This Row],['# CM FP]]</f>
        <v>70</v>
      </c>
      <c r="AK2129" s="27">
        <f>Table1[[#This Row],['# CM TN]]+Table1[[#This Row],['# CM FN]]</f>
        <v>930</v>
      </c>
      <c r="AL2129" s="27">
        <f>Table1[[#This Row],[GT_T]]+Table1[[#This Row],[GT_F]]</f>
        <v>1000</v>
      </c>
      <c r="AM2129" s="27">
        <f>IFERROR((Table1[[#This Row],['# CM TP]]+Table1[[#This Row],['# CM TN]])/Table1[[#This Row],[GT_TOT]], 0)</f>
        <v>0.66</v>
      </c>
      <c r="AN2129" s="27">
        <f>IFERROR(((Table1[[#This Row],[GT_T]]*Table1[[#This Row],[GT_ML_P]]/Table1[[#This Row],[GT_TOT]])+(Table1[[#This Row],[GT_F]]*Table1[[#This Row],[GT_ML_N]]/Table1[[#This Row],[GT_TOT]]))/Table1[[#This Row],[GT_TOT]],0)</f>
        <v>0.3624</v>
      </c>
      <c r="AO2129" s="27">
        <f>(Table1[[#This Row],[OBS_ACC]]-Table1[[#This Row],[EXP_ACC]])/(1-Table1[[#This Row],[EXP_ACC]])</f>
        <v>0.46675031367628617</v>
      </c>
      <c r="AP2129" s="27">
        <f>Table1[[#This Row],['# CM TP]]+Table1[[#This Row],['# CM FN]]</f>
        <v>364</v>
      </c>
      <c r="AQ2129" s="27">
        <f>Table1[[#This Row],['# CM TN]]+Table1[[#This Row],['# CM FP]]</f>
        <v>636</v>
      </c>
      <c r="AR2129" s="29">
        <f>IFERROR(Table1[[#This Row],[NUM_T]]/(Table1[[#This Row],[NUM_T]]+Table1[[#This Row],[NUM_F]]),0)</f>
        <v>0.36399999999999999</v>
      </c>
      <c r="AS2129" s="29">
        <f>IFERROR(((LEN(Table1[[#This Row],[Predictors]])-LEN(SUBSTITUTE(Table1[[#This Row],[Predictors]],"_","")))/Table1[[#This Row],[NumPredictors]])-Table1[[#This Row],[P_se]],0)</f>
        <v>1</v>
      </c>
      <c r="AT2129" s="29">
        <f>IFERROR((LEN(Table1[[#This Row],[Predictors]])-LEN(SUBSTITUTE(Table1[[#This Row],[Predictors]],".","")))/Table1[[#This Row],[NumPredictors]],0)</f>
        <v>0</v>
      </c>
      <c r="AU212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29" s="29">
        <f>1-(Table1[[#This Row],[P_2gram]]+Table1[[#This Row],[P_order]]+Table1[[#This Row],[P_se]])</f>
        <v>0</v>
      </c>
    </row>
    <row r="2130" spans="1:48" x14ac:dyDescent="0.25">
      <c r="A2130" s="26">
        <v>6</v>
      </c>
      <c r="B2130" s="26" t="s">
        <v>645</v>
      </c>
      <c r="C2130" s="26" t="s">
        <v>190</v>
      </c>
      <c r="D2130" s="26" t="s">
        <v>1510</v>
      </c>
      <c r="E2130" s="26">
        <v>4000</v>
      </c>
      <c r="F21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30" s="26" t="s">
        <v>1070</v>
      </c>
      <c r="H2130" s="27">
        <v>1</v>
      </c>
      <c r="I2130" s="28">
        <v>43118.809108796297</v>
      </c>
      <c r="J2130" s="26" t="s">
        <v>982</v>
      </c>
      <c r="K2130" s="26" t="s">
        <v>11</v>
      </c>
      <c r="L2130" t="str">
        <f>SUBSTITUTE(SUBSTITUTE(Table1[[#This Row],[PredictorSetsOrig]],"task","act"),"startend","se")</f>
        <v>act,2gram</v>
      </c>
      <c r="M2130" s="32" t="s">
        <v>22</v>
      </c>
      <c r="N2130" s="27">
        <v>10</v>
      </c>
      <c r="O2130" s="27">
        <f>IF(Table1[[#This Row],[Algorithm]]="None",0,IF(Table1[[#This Row],[NumPredictors]]&lt;=5,5,IF(Table1[[#This Row],[NumPredictors]]&lt;=10,10,IF(Table1[[#This Row],[NumPredictors]]&lt;=30,30,50))))</f>
        <v>10</v>
      </c>
      <c r="P2130" s="29">
        <v>0.65900000000000003</v>
      </c>
      <c r="Q2130" s="29">
        <v>0.66566666666666696</v>
      </c>
      <c r="R2130" s="26">
        <v>0.94999999999998896</v>
      </c>
      <c r="S2130" s="26">
        <v>4.0400000000000196</v>
      </c>
      <c r="T2130" s="26">
        <v>0.62999999999999501</v>
      </c>
      <c r="U2130" s="27">
        <v>1.29356774048047</v>
      </c>
      <c r="V2130" s="17">
        <v>7.30761563701172</v>
      </c>
      <c r="W2130" s="22">
        <f>IFERROR(Table1[[#This Row],[MutualInformation]]/Table1[[#This Row],[MutualInformationPotential]],0)</f>
        <v>0.17701639012440512</v>
      </c>
      <c r="X2130" s="27">
        <v>2.57576321870507E-2</v>
      </c>
      <c r="Y2130" s="27">
        <v>0.62240735263359004</v>
      </c>
      <c r="Z2130" s="27">
        <f>IFERROR(Table1[[#This Row],[MutualInformationVsOutcome]]/Table1[[#This Row],[MutualInformationVsOutcomePotential]],0)</f>
        <v>4.1383881597899706E-2</v>
      </c>
      <c r="AA2130" s="26">
        <v>34</v>
      </c>
      <c r="AB2130" s="26">
        <v>625</v>
      </c>
      <c r="AC2130" s="26">
        <v>11</v>
      </c>
      <c r="AD2130" s="26">
        <v>330</v>
      </c>
      <c r="AE2130" s="27" t="s">
        <v>1162</v>
      </c>
      <c r="AF21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130" s="17" t="str">
        <f>RIGHT(Table1[[#This Row],[AlgorithmFunc]],LEN(Table1[[#This Row],[AlgorithmFunc]])-16)</f>
        <v>Fisher</v>
      </c>
      <c r="AH2130" s="27">
        <f>Table1[[#This Row],['# CM TP]]+Table1[[#This Row],['# CM TN]]</f>
        <v>659</v>
      </c>
      <c r="AI2130" s="27">
        <f>Table1[[#This Row],['# CM FP]]+Table1[[#This Row],['# CM FN]]</f>
        <v>341</v>
      </c>
      <c r="AJ2130" s="27">
        <f>Table1[[#This Row],['# CM TP]]+Table1[[#This Row],['# CM FP]]</f>
        <v>45</v>
      </c>
      <c r="AK2130" s="27">
        <f>Table1[[#This Row],['# CM TN]]+Table1[[#This Row],['# CM FN]]</f>
        <v>955</v>
      </c>
      <c r="AL2130" s="27">
        <f>Table1[[#This Row],[GT_T]]+Table1[[#This Row],[GT_F]]</f>
        <v>1000</v>
      </c>
      <c r="AM2130" s="27">
        <f>IFERROR((Table1[[#This Row],['# CM TP]]+Table1[[#This Row],['# CM TN]])/Table1[[#This Row],[GT_TOT]], 0)</f>
        <v>0.65900000000000003</v>
      </c>
      <c r="AN2130" s="27">
        <f>IFERROR(((Table1[[#This Row],[GT_T]]*Table1[[#This Row],[GT_ML_P]]/Table1[[#This Row],[GT_TOT]])+(Table1[[#This Row],[GT_F]]*Table1[[#This Row],[GT_ML_N]]/Table1[[#This Row],[GT_TOT]]))/Table1[[#This Row],[GT_TOT]],0)</f>
        <v>0.35530999999999996</v>
      </c>
      <c r="AO2130" s="27">
        <f>(Table1[[#This Row],[OBS_ACC]]-Table1[[#This Row],[EXP_ACC]])/(1-Table1[[#This Row],[EXP_ACC]])</f>
        <v>0.47106361196854313</v>
      </c>
      <c r="AP2130" s="27">
        <f>Table1[[#This Row],['# CM TP]]+Table1[[#This Row],['# CM FN]]</f>
        <v>364</v>
      </c>
      <c r="AQ2130" s="27">
        <f>Table1[[#This Row],['# CM TN]]+Table1[[#This Row],['# CM FP]]</f>
        <v>636</v>
      </c>
      <c r="AR2130" s="29">
        <f>IFERROR(Table1[[#This Row],[NUM_T]]/(Table1[[#This Row],[NUM_T]]+Table1[[#This Row],[NUM_F]]),0)</f>
        <v>0.36399999999999999</v>
      </c>
      <c r="AS2130" s="29">
        <f>IFERROR(((LEN(Table1[[#This Row],[Predictors]])-LEN(SUBSTITUTE(Table1[[#This Row],[Predictors]],"_","")))/Table1[[#This Row],[NumPredictors]])-Table1[[#This Row],[P_se]],0)</f>
        <v>1</v>
      </c>
      <c r="AT2130" s="29">
        <f>IFERROR((LEN(Table1[[#This Row],[Predictors]])-LEN(SUBSTITUTE(Table1[[#This Row],[Predictors]],".","")))/Table1[[#This Row],[NumPredictors]],0)</f>
        <v>0</v>
      </c>
      <c r="AU213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0" s="29">
        <f>1-(Table1[[#This Row],[P_2gram]]+Table1[[#This Row],[P_order]]+Table1[[#This Row],[P_se]])</f>
        <v>0</v>
      </c>
    </row>
    <row r="2131" spans="1:48" x14ac:dyDescent="0.25">
      <c r="A2131">
        <v>76</v>
      </c>
      <c r="B2131" t="s">
        <v>645</v>
      </c>
      <c r="C2131" t="s">
        <v>190</v>
      </c>
      <c r="D2131" s="26" t="s">
        <v>1510</v>
      </c>
      <c r="E2131">
        <v>4000</v>
      </c>
      <c r="F21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31" t="s">
        <v>528</v>
      </c>
      <c r="H2131" s="3">
        <v>1</v>
      </c>
      <c r="I2131" s="1">
        <v>42785.074884259258</v>
      </c>
      <c r="J2131" t="s">
        <v>51</v>
      </c>
      <c r="K2131" t="s">
        <v>11</v>
      </c>
      <c r="L2131" t="str">
        <f>SUBSTITUTE(SUBSTITUTE(Table1[[#This Row],[PredictorSetsOrig]],"task","act"),"startend","se")</f>
        <v>order</v>
      </c>
      <c r="M2131" s="14" t="s">
        <v>436</v>
      </c>
      <c r="N2131" s="27">
        <v>10</v>
      </c>
      <c r="O2131" s="3">
        <f>IF(Table1[[#This Row],[Algorithm]]="None",0,IF(Table1[[#This Row],[NumPredictors]]&lt;=5,5,IF(Table1[[#This Row],[NumPredictors]]&lt;=10,10,IF(Table1[[#This Row],[NumPredictors]]&lt;=30,30,50))))</f>
        <v>10</v>
      </c>
      <c r="P2131" s="2">
        <v>0.65700000000000003</v>
      </c>
      <c r="Q2131" s="2">
        <v>0.68200000000000005</v>
      </c>
      <c r="R2131">
        <v>4.2000000000007303</v>
      </c>
      <c r="S2131">
        <v>3.9199999999982502</v>
      </c>
      <c r="T2131">
        <v>0.86000000000058197</v>
      </c>
      <c r="U2131" s="3">
        <v>1.71136002055569</v>
      </c>
      <c r="V2131" s="17">
        <v>7.01301931468352</v>
      </c>
      <c r="W2131" s="22">
        <f>IFERROR(Table1[[#This Row],[MutualInformation]]/Table1[[#This Row],[MutualInformationPotential]],0)</f>
        <v>0.24402613821018962</v>
      </c>
      <c r="X2131" s="27">
        <v>5.3325677673180701E-2</v>
      </c>
      <c r="Y2131" s="27">
        <v>0.56006170686872503</v>
      </c>
      <c r="Z2131" s="3">
        <f>IFERROR(Table1[[#This Row],[MutualInformationVsOutcome]]/Table1[[#This Row],[MutualInformationVsOutcomePotential]],0)</f>
        <v>9.5213932713453492E-2</v>
      </c>
      <c r="AA2131">
        <v>92</v>
      </c>
      <c r="AB2131">
        <v>565</v>
      </c>
      <c r="AC2131">
        <v>71</v>
      </c>
      <c r="AD2131">
        <v>272</v>
      </c>
      <c r="AE2131" s="3" t="s">
        <v>551</v>
      </c>
      <c r="AF21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131" s="17" t="str">
        <f>RIGHT(Table1[[#This Row],[AlgorithmFunc]],LEN(Table1[[#This Row],[AlgorithmFunc]])-16)</f>
        <v>ClusterImportance</v>
      </c>
      <c r="AH2131" s="3">
        <f>Table1[[#This Row],['# CM TP]]+Table1[[#This Row],['# CM TN]]</f>
        <v>657</v>
      </c>
      <c r="AI2131" s="3">
        <f>Table1[[#This Row],['# CM FP]]+Table1[[#This Row],['# CM FN]]</f>
        <v>343</v>
      </c>
      <c r="AJ2131" s="3">
        <f>Table1[[#This Row],['# CM TP]]+Table1[[#This Row],['# CM FP]]</f>
        <v>163</v>
      </c>
      <c r="AK2131" s="3">
        <f>Table1[[#This Row],['# CM TN]]+Table1[[#This Row],['# CM FN]]</f>
        <v>837</v>
      </c>
      <c r="AL2131" s="3">
        <f>Table1[[#This Row],[GT_T]]+Table1[[#This Row],[GT_F]]</f>
        <v>1000</v>
      </c>
      <c r="AM2131" s="3">
        <f>IFERROR((Table1[[#This Row],['# CM TP]]+Table1[[#This Row],['# CM TN]])/Table1[[#This Row],[GT_TOT]], 0)</f>
        <v>0.65700000000000003</v>
      </c>
      <c r="AN2131" s="3">
        <f>IFERROR(((Table1[[#This Row],[GT_T]]*Table1[[#This Row],[GT_ML_P]]/Table1[[#This Row],[GT_TOT]])+(Table1[[#This Row],[GT_F]]*Table1[[#This Row],[GT_ML_N]]/Table1[[#This Row],[GT_TOT]]))/Table1[[#This Row],[GT_TOT]],0)</f>
        <v>0.39418200000000003</v>
      </c>
      <c r="AO2131" s="3">
        <f>(Table1[[#This Row],[OBS_ACC]]-Table1[[#This Row],[EXP_ACC]])/(1-Table1[[#This Row],[EXP_ACC]])</f>
        <v>0.43382335949080419</v>
      </c>
      <c r="AP2131" s="3">
        <f>Table1[[#This Row],['# CM TP]]+Table1[[#This Row],['# CM FN]]</f>
        <v>364</v>
      </c>
      <c r="AQ2131" s="3">
        <f>Table1[[#This Row],['# CM TN]]+Table1[[#This Row],['# CM FP]]</f>
        <v>636</v>
      </c>
      <c r="AR2131" s="2">
        <f>IFERROR(Table1[[#This Row],[NUM_T]]/(Table1[[#This Row],[NUM_T]]+Table1[[#This Row],[NUM_F]]),0)</f>
        <v>0.36399999999999999</v>
      </c>
      <c r="AS2131" s="2">
        <f>IFERROR(((LEN(Table1[[#This Row],[Predictors]])-LEN(SUBSTITUTE(Table1[[#This Row],[Predictors]],"_","")))/Table1[[#This Row],[NumPredictors]])-Table1[[#This Row],[P_se]],0)</f>
        <v>0</v>
      </c>
      <c r="AT2131" s="2">
        <f>IFERROR((LEN(Table1[[#This Row],[Predictors]])-LEN(SUBSTITUTE(Table1[[#This Row],[Predictors]],".","")))/Table1[[#This Row],[NumPredictors]],0)</f>
        <v>1</v>
      </c>
      <c r="AU21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1" s="2">
        <f>1-(Table1[[#This Row],[P_2gram]]+Table1[[#This Row],[P_order]]+Table1[[#This Row],[P_se]])</f>
        <v>0</v>
      </c>
    </row>
    <row r="2132" spans="1:48" x14ac:dyDescent="0.25">
      <c r="A2132">
        <v>30</v>
      </c>
      <c r="B2132" t="s">
        <v>645</v>
      </c>
      <c r="C2132" t="s">
        <v>942</v>
      </c>
      <c r="D2132" t="s">
        <v>1509</v>
      </c>
      <c r="E2132">
        <v>1143</v>
      </c>
      <c r="F21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32" t="s">
        <v>918</v>
      </c>
      <c r="H2132" s="3">
        <v>1</v>
      </c>
      <c r="I2132" s="1">
        <v>42875.772881944446</v>
      </c>
      <c r="J2132" t="s">
        <v>167</v>
      </c>
      <c r="K2132" t="s">
        <v>11</v>
      </c>
      <c r="L2132" t="str">
        <f>SUBSTITUTE(SUBSTITUTE(Table1[[#This Row],[PredictorSetsOrig]],"task","act"),"startend","se")</f>
        <v>act,2gram</v>
      </c>
      <c r="M2132" s="32" t="s">
        <v>22</v>
      </c>
      <c r="N2132" s="27">
        <v>7</v>
      </c>
      <c r="O2132" s="3">
        <f>IF(Table1[[#This Row],[Algorithm]]="None",0,IF(Table1[[#This Row],[NumPredictors]]&lt;=5,5,IF(Table1[[#This Row],[NumPredictors]]&lt;=10,10,IF(Table1[[#This Row],[NumPredictors]]&lt;=30,30,50))))</f>
        <v>10</v>
      </c>
      <c r="P2132" s="2">
        <v>0.63986013986014001</v>
      </c>
      <c r="Q2132" s="2">
        <v>0.79929988331388602</v>
      </c>
      <c r="R2132" s="3">
        <v>116</v>
      </c>
      <c r="S2132" s="3">
        <v>1.8899999999994199</v>
      </c>
      <c r="T2132" s="3">
        <v>3.59000000000015</v>
      </c>
      <c r="U2132" s="3">
        <v>4.93008225938671</v>
      </c>
      <c r="V2132" s="17"/>
      <c r="W2132" s="22">
        <f>IFERROR(Table1[[#This Row],[MutualInformation]]/Table1[[#This Row],[MutualInformationPotential]],0)</f>
        <v>0</v>
      </c>
      <c r="X2132" s="27">
        <v>0.50791687822575304</v>
      </c>
      <c r="Y2132" s="3"/>
      <c r="Z2132" s="3">
        <f>IFERROR(Table1[[#This Row],[MutualInformationVsOutcome]]/Table1[[#This Row],[MutualInformationVsOutcomePotential]],0)</f>
        <v>0</v>
      </c>
      <c r="AA2132">
        <v>0</v>
      </c>
      <c r="AB2132">
        <v>183</v>
      </c>
      <c r="AC2132">
        <v>2</v>
      </c>
      <c r="AD2132">
        <v>101</v>
      </c>
      <c r="AE2132" s="3" t="s">
        <v>939</v>
      </c>
      <c r="AF21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32" s="17" t="str">
        <f>RIGHT(Table1[[#This Row],[AlgorithmFunc]],LEN(Table1[[#This Row],[AlgorithmFunc]])-16)</f>
        <v>LASSORepeated1se</v>
      </c>
      <c r="AH2132" s="3">
        <f>Table1[[#This Row],['# CM TP]]+Table1[[#This Row],['# CM TN]]</f>
        <v>183</v>
      </c>
      <c r="AI2132" s="3">
        <f>Table1[[#This Row],['# CM FP]]+Table1[[#This Row],['# CM FN]]</f>
        <v>103</v>
      </c>
      <c r="AJ2132" s="3">
        <f>Table1[[#This Row],['# CM TP]]+Table1[[#This Row],['# CM FP]]</f>
        <v>2</v>
      </c>
      <c r="AK2132" s="3">
        <f>Table1[[#This Row],['# CM TN]]+Table1[[#This Row],['# CM FN]]</f>
        <v>284</v>
      </c>
      <c r="AL2132" s="3">
        <f>Table1[[#This Row],[GT_T]]+Table1[[#This Row],[GT_F]]</f>
        <v>286</v>
      </c>
      <c r="AM2132" s="3">
        <f>IFERROR((Table1[[#This Row],['# CM TP]]+Table1[[#This Row],['# CM TN]])/Table1[[#This Row],[GT_TOT]], 0)</f>
        <v>0.6398601398601399</v>
      </c>
      <c r="AN2132" s="3">
        <f>IFERROR(((Table1[[#This Row],[GT_T]]*Table1[[#This Row],[GT_ML_P]]/Table1[[#This Row],[GT_TOT]])+(Table1[[#This Row],[GT_F]]*Table1[[#This Row],[GT_ML_N]]/Table1[[#This Row],[GT_TOT]]))/Table1[[#This Row],[GT_TOT]],0)</f>
        <v>0.36209594601202993</v>
      </c>
      <c r="AO2132" s="3">
        <f>(Table1[[#This Row],[OBS_ACC]]-Table1[[#This Row],[EXP_ACC]])/(1-Table1[[#This Row],[EXP_ACC]])</f>
        <v>0.43543255778297368</v>
      </c>
      <c r="AP2132" s="3">
        <f>Table1[[#This Row],['# CM TP]]+Table1[[#This Row],['# CM FN]]</f>
        <v>101</v>
      </c>
      <c r="AQ2132" s="3">
        <f>Table1[[#This Row],['# CM TN]]+Table1[[#This Row],['# CM FP]]</f>
        <v>185</v>
      </c>
      <c r="AR2132" s="2">
        <f>IFERROR(Table1[[#This Row],[NUM_T]]/(Table1[[#This Row],[NUM_T]]+Table1[[#This Row],[NUM_F]]),0)</f>
        <v>0.35314685314685312</v>
      </c>
      <c r="AS2132" s="2">
        <f>IFERROR(((LEN(Table1[[#This Row],[Predictors]])-LEN(SUBSTITUTE(Table1[[#This Row],[Predictors]],"_","")))/Table1[[#This Row],[NumPredictors]])-Table1[[#This Row],[P_se]],0)</f>
        <v>0</v>
      </c>
      <c r="AT2132" s="2">
        <f>IFERROR((LEN(Table1[[#This Row],[Predictors]])-LEN(SUBSTITUTE(Table1[[#This Row],[Predictors]],".","")))/Table1[[#This Row],[NumPredictors]],0)</f>
        <v>0</v>
      </c>
      <c r="AU21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2" s="2">
        <f>1-(Table1[[#This Row],[P_2gram]]+Table1[[#This Row],[P_order]]+Table1[[#This Row],[P_se]])</f>
        <v>1</v>
      </c>
    </row>
    <row r="2133" spans="1:48" x14ac:dyDescent="0.25">
      <c r="A2133">
        <v>23</v>
      </c>
      <c r="B2133" t="s">
        <v>645</v>
      </c>
      <c r="C2133" t="s">
        <v>942</v>
      </c>
      <c r="D2133" t="s">
        <v>1509</v>
      </c>
      <c r="E2133">
        <v>1143</v>
      </c>
      <c r="F21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33" t="s">
        <v>949</v>
      </c>
      <c r="H2133" s="3">
        <v>1</v>
      </c>
      <c r="I2133" s="1">
        <v>42877.031550925924</v>
      </c>
      <c r="J2133" t="s">
        <v>167</v>
      </c>
      <c r="K2133" t="s">
        <v>11</v>
      </c>
      <c r="L2133" t="str">
        <f>SUBSTITUTE(SUBSTITUTE(Table1[[#This Row],[PredictorSetsOrig]],"task","act"),"startend","se")</f>
        <v>act,2gram</v>
      </c>
      <c r="M2133" s="32" t="s">
        <v>22</v>
      </c>
      <c r="N2133" s="3">
        <v>7</v>
      </c>
      <c r="O2133" s="3">
        <f>IF(Table1[[#This Row],[Algorithm]]="None",0,IF(Table1[[#This Row],[NumPredictors]]&lt;=5,5,IF(Table1[[#This Row],[NumPredictors]]&lt;=10,10,IF(Table1[[#This Row],[NumPredictors]]&lt;=30,30,50))))</f>
        <v>10</v>
      </c>
      <c r="P2133" s="2">
        <v>0.63986013986014001</v>
      </c>
      <c r="Q2133" s="2">
        <v>0.79929988331388602</v>
      </c>
      <c r="R2133" s="3">
        <v>164.75</v>
      </c>
      <c r="S2133" s="3">
        <v>1.59000000000015</v>
      </c>
      <c r="T2133" s="3">
        <v>3.1700000000000701</v>
      </c>
      <c r="U2133" s="3">
        <v>4.93008225938671</v>
      </c>
      <c r="V2133" s="17"/>
      <c r="W2133" s="22">
        <f>IFERROR(Table1[[#This Row],[MutualInformation]]/Table1[[#This Row],[MutualInformationPotential]],0)</f>
        <v>0</v>
      </c>
      <c r="X2133" s="3">
        <v>0.50791687822575304</v>
      </c>
      <c r="Y2133" s="3"/>
      <c r="Z2133" s="3">
        <f>IFERROR(Table1[[#This Row],[MutualInformationVsOutcome]]/Table1[[#This Row],[MutualInformationVsOutcomePotential]],0)</f>
        <v>0</v>
      </c>
      <c r="AA2133">
        <v>0</v>
      </c>
      <c r="AB2133">
        <v>183</v>
      </c>
      <c r="AC2133">
        <v>2</v>
      </c>
      <c r="AD2133">
        <v>101</v>
      </c>
      <c r="AE2133" s="3" t="s">
        <v>939</v>
      </c>
      <c r="AF21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33" s="17" t="str">
        <f>RIGHT(Table1[[#This Row],[AlgorithmFunc]],LEN(Table1[[#This Row],[AlgorithmFunc]])-16)</f>
        <v>LASSORepeated1se</v>
      </c>
      <c r="AH2133" s="3">
        <f>Table1[[#This Row],['# CM TP]]+Table1[[#This Row],['# CM TN]]</f>
        <v>183</v>
      </c>
      <c r="AI2133" s="3">
        <f>Table1[[#This Row],['# CM FP]]+Table1[[#This Row],['# CM FN]]</f>
        <v>103</v>
      </c>
      <c r="AJ2133" s="3">
        <f>Table1[[#This Row],['# CM TP]]+Table1[[#This Row],['# CM FP]]</f>
        <v>2</v>
      </c>
      <c r="AK2133" s="3">
        <f>Table1[[#This Row],['# CM TN]]+Table1[[#This Row],['# CM FN]]</f>
        <v>284</v>
      </c>
      <c r="AL2133" s="3">
        <f>Table1[[#This Row],[GT_T]]+Table1[[#This Row],[GT_F]]</f>
        <v>286</v>
      </c>
      <c r="AM2133" s="3">
        <f>IFERROR((Table1[[#This Row],['# CM TP]]+Table1[[#This Row],['# CM TN]])/Table1[[#This Row],[GT_TOT]], 0)</f>
        <v>0.6398601398601399</v>
      </c>
      <c r="AN2133" s="3">
        <f>IFERROR(((Table1[[#This Row],[GT_T]]*Table1[[#This Row],[GT_ML_P]]/Table1[[#This Row],[GT_TOT]])+(Table1[[#This Row],[GT_F]]*Table1[[#This Row],[GT_ML_N]]/Table1[[#This Row],[GT_TOT]]))/Table1[[#This Row],[GT_TOT]],0)</f>
        <v>0.36209594601202993</v>
      </c>
      <c r="AO2133" s="3">
        <f>(Table1[[#This Row],[OBS_ACC]]-Table1[[#This Row],[EXP_ACC]])/(1-Table1[[#This Row],[EXP_ACC]])</f>
        <v>0.43543255778297368</v>
      </c>
      <c r="AP2133" s="3">
        <f>Table1[[#This Row],['# CM TP]]+Table1[[#This Row],['# CM FN]]</f>
        <v>101</v>
      </c>
      <c r="AQ2133" s="3">
        <f>Table1[[#This Row],['# CM TN]]+Table1[[#This Row],['# CM FP]]</f>
        <v>185</v>
      </c>
      <c r="AR2133" s="2">
        <f>IFERROR(Table1[[#This Row],[NUM_T]]/(Table1[[#This Row],[NUM_T]]+Table1[[#This Row],[NUM_F]]),0)</f>
        <v>0.35314685314685312</v>
      </c>
      <c r="AS2133" s="2">
        <f>IFERROR(((LEN(Table1[[#This Row],[Predictors]])-LEN(SUBSTITUTE(Table1[[#This Row],[Predictors]],"_","")))/Table1[[#This Row],[NumPredictors]])-Table1[[#This Row],[P_se]],0)</f>
        <v>0</v>
      </c>
      <c r="AT2133" s="2">
        <f>IFERROR((LEN(Table1[[#This Row],[Predictors]])-LEN(SUBSTITUTE(Table1[[#This Row],[Predictors]],".","")))/Table1[[#This Row],[NumPredictors]],0)</f>
        <v>0</v>
      </c>
      <c r="AU21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3" s="2">
        <f>1-(Table1[[#This Row],[P_2gram]]+Table1[[#This Row],[P_order]]+Table1[[#This Row],[P_se]])</f>
        <v>1</v>
      </c>
    </row>
    <row r="2134" spans="1:48" x14ac:dyDescent="0.25">
      <c r="A2134">
        <v>33</v>
      </c>
      <c r="B2134" t="s">
        <v>645</v>
      </c>
      <c r="C2134" t="s">
        <v>942</v>
      </c>
      <c r="D2134" t="s">
        <v>1509</v>
      </c>
      <c r="E2134">
        <v>1143</v>
      </c>
      <c r="F21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34" t="s">
        <v>1070</v>
      </c>
      <c r="H2134" s="3">
        <v>1</v>
      </c>
      <c r="I2134" s="1">
        <v>43119.185335648152</v>
      </c>
      <c r="J2134" t="s">
        <v>995</v>
      </c>
      <c r="K2134" t="s">
        <v>11</v>
      </c>
      <c r="L2134" t="str">
        <f>SUBSTITUTE(SUBSTITUTE(Table1[[#This Row],[PredictorSetsOrig]],"task","act"),"startend","se")</f>
        <v>2gram,order</v>
      </c>
      <c r="M2134" s="14" t="s">
        <v>438</v>
      </c>
      <c r="N2134" s="3">
        <v>10</v>
      </c>
      <c r="O2134" s="3">
        <f>IF(Table1[[#This Row],[Algorithm]]="None",0,IF(Table1[[#This Row],[NumPredictors]]&lt;=5,5,IF(Table1[[#This Row],[NumPredictors]]&lt;=10,10,IF(Table1[[#This Row],[NumPredictors]]&lt;=30,30,50))))</f>
        <v>10</v>
      </c>
      <c r="P2134" s="2">
        <v>0.63986013986014001</v>
      </c>
      <c r="Q2134" s="2">
        <v>0.67677946324387395</v>
      </c>
      <c r="R2134" s="3">
        <v>26.299999999999301</v>
      </c>
      <c r="S2134" s="3">
        <v>2.13000000000102</v>
      </c>
      <c r="T2134" s="3">
        <v>871.5</v>
      </c>
      <c r="U2134" s="3">
        <v>3.35233049319466</v>
      </c>
      <c r="V2134" s="17"/>
      <c r="W2134" s="22">
        <f>IFERROR(Table1[[#This Row],[MutualInformation]]/Table1[[#This Row],[MutualInformationPotential]],0)</f>
        <v>0</v>
      </c>
      <c r="X2134" s="3">
        <v>0.13921424462298401</v>
      </c>
      <c r="Y2134" s="3"/>
      <c r="Z2134" s="3">
        <f>IFERROR(Table1[[#This Row],[MutualInformationVsOutcome]]/Table1[[#This Row],[MutualInformationVsOutcomePotential]],0)</f>
        <v>0</v>
      </c>
      <c r="AA2134">
        <v>4</v>
      </c>
      <c r="AB2134">
        <v>179</v>
      </c>
      <c r="AC2134">
        <v>6</v>
      </c>
      <c r="AD2134">
        <v>97</v>
      </c>
      <c r="AE2134" s="3" t="s">
        <v>1267</v>
      </c>
      <c r="AF21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134" s="17" t="str">
        <f>RIGHT(Table1[[#This Row],[AlgorithmFunc]],LEN(Table1[[#This Row],[AlgorithmFunc]])-16)</f>
        <v>ClusterInfluence</v>
      </c>
      <c r="AH2134" s="3">
        <f>Table1[[#This Row],['# CM TP]]+Table1[[#This Row],['# CM TN]]</f>
        <v>183</v>
      </c>
      <c r="AI2134" s="3">
        <f>Table1[[#This Row],['# CM FP]]+Table1[[#This Row],['# CM FN]]</f>
        <v>103</v>
      </c>
      <c r="AJ2134" s="3">
        <f>Table1[[#This Row],['# CM TP]]+Table1[[#This Row],['# CM FP]]</f>
        <v>10</v>
      </c>
      <c r="AK2134" s="3">
        <f>Table1[[#This Row],['# CM TN]]+Table1[[#This Row],['# CM FN]]</f>
        <v>276</v>
      </c>
      <c r="AL2134" s="3">
        <f>Table1[[#This Row],[GT_T]]+Table1[[#This Row],[GT_F]]</f>
        <v>286</v>
      </c>
      <c r="AM2134" s="3">
        <f>IFERROR((Table1[[#This Row],['# CM TP]]+Table1[[#This Row],['# CM TN]])/Table1[[#This Row],[GT_TOT]], 0)</f>
        <v>0.6398601398601399</v>
      </c>
      <c r="AN2134" s="3">
        <f>IFERROR(((Table1[[#This Row],[GT_T]]*Table1[[#This Row],[GT_ML_P]]/Table1[[#This Row],[GT_TOT]])+(Table1[[#This Row],[GT_F]]*Table1[[#This Row],[GT_ML_N]]/Table1[[#This Row],[GT_TOT]]))/Table1[[#This Row],[GT_TOT]],0)</f>
        <v>0.3699202895007091</v>
      </c>
      <c r="AO2134" s="3">
        <f>(Table1[[#This Row],[OBS_ACC]]-Table1[[#This Row],[EXP_ACC]])/(1-Table1[[#This Row],[EXP_ACC]])</f>
        <v>0.42842174706042147</v>
      </c>
      <c r="AP2134" s="3">
        <f>Table1[[#This Row],['# CM TP]]+Table1[[#This Row],['# CM FN]]</f>
        <v>101</v>
      </c>
      <c r="AQ2134" s="3">
        <f>Table1[[#This Row],['# CM TN]]+Table1[[#This Row],['# CM FP]]</f>
        <v>185</v>
      </c>
      <c r="AR2134" s="2">
        <f>IFERROR(Table1[[#This Row],[NUM_T]]/(Table1[[#This Row],[NUM_T]]+Table1[[#This Row],[NUM_F]]),0)</f>
        <v>0.35314685314685312</v>
      </c>
      <c r="AS2134" s="2">
        <f>IFERROR(((LEN(Table1[[#This Row],[Predictors]])-LEN(SUBSTITUTE(Table1[[#This Row],[Predictors]],"_","")))/Table1[[#This Row],[NumPredictors]])-Table1[[#This Row],[P_se]],0)</f>
        <v>0</v>
      </c>
      <c r="AT2134" s="2">
        <f>IFERROR((LEN(Table1[[#This Row],[Predictors]])-LEN(SUBSTITUTE(Table1[[#This Row],[Predictors]],".","")))/Table1[[#This Row],[NumPredictors]],0)</f>
        <v>1</v>
      </c>
      <c r="AU21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4" s="2">
        <f>1-(Table1[[#This Row],[P_2gram]]+Table1[[#This Row],[P_order]]+Table1[[#This Row],[P_se]])</f>
        <v>0</v>
      </c>
    </row>
    <row r="2135" spans="1:48" x14ac:dyDescent="0.25">
      <c r="A2135">
        <v>44</v>
      </c>
      <c r="B2135" t="s">
        <v>645</v>
      </c>
      <c r="C2135" t="s">
        <v>942</v>
      </c>
      <c r="D2135" t="s">
        <v>1509</v>
      </c>
      <c r="E2135">
        <v>1143</v>
      </c>
      <c r="F21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35" t="s">
        <v>1070</v>
      </c>
      <c r="H2135" s="3">
        <v>1</v>
      </c>
      <c r="I2135" s="1">
        <v>43119.246504629627</v>
      </c>
      <c r="J2135" t="s">
        <v>1007</v>
      </c>
      <c r="K2135" t="s">
        <v>11</v>
      </c>
      <c r="L2135" t="str">
        <f>SUBSTITUTE(SUBSTITUTE(Table1[[#This Row],[PredictorSetsOrig]],"task","act"),"startend","se")</f>
        <v>2gram,order</v>
      </c>
      <c r="M2135" s="14" t="s">
        <v>438</v>
      </c>
      <c r="N2135" s="3">
        <v>10</v>
      </c>
      <c r="O2135" s="3">
        <f>IF(Table1[[#This Row],[Algorithm]]="None",0,IF(Table1[[#This Row],[NumPredictors]]&lt;=5,5,IF(Table1[[#This Row],[NumPredictors]]&lt;=10,10,IF(Table1[[#This Row],[NumPredictors]]&lt;=30,30,50))))</f>
        <v>10</v>
      </c>
      <c r="P2135" s="2">
        <v>0.63986013986014001</v>
      </c>
      <c r="Q2135" s="2">
        <v>0.67677946324387395</v>
      </c>
      <c r="R2135" s="3">
        <v>26.140000000003099</v>
      </c>
      <c r="S2135" s="3">
        <v>2.0699999999997098</v>
      </c>
      <c r="T2135" s="3">
        <v>921.68</v>
      </c>
      <c r="U2135" s="3">
        <v>3.35233049319466</v>
      </c>
      <c r="V2135" s="17"/>
      <c r="W2135" s="22">
        <f>IFERROR(Table1[[#This Row],[MutualInformation]]/Table1[[#This Row],[MutualInformationPotential]],0)</f>
        <v>0</v>
      </c>
      <c r="X2135" s="3">
        <v>0.13921424462298401</v>
      </c>
      <c r="Y2135" s="3"/>
      <c r="Z2135" s="3">
        <f>IFERROR(Table1[[#This Row],[MutualInformationVsOutcome]]/Table1[[#This Row],[MutualInformationVsOutcomePotential]],0)</f>
        <v>0</v>
      </c>
      <c r="AA2135">
        <v>4</v>
      </c>
      <c r="AB2135">
        <v>179</v>
      </c>
      <c r="AC2135">
        <v>6</v>
      </c>
      <c r="AD2135">
        <v>97</v>
      </c>
      <c r="AE2135" s="3" t="s">
        <v>1267</v>
      </c>
      <c r="AF21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135" s="17" t="str">
        <f>RIGHT(Table1[[#This Row],[AlgorithmFunc]],LEN(Table1[[#This Row],[AlgorithmFunc]])-16)</f>
        <v>ClusterFisher</v>
      </c>
      <c r="AH2135" s="3">
        <f>Table1[[#This Row],['# CM TP]]+Table1[[#This Row],['# CM TN]]</f>
        <v>183</v>
      </c>
      <c r="AI2135" s="3">
        <f>Table1[[#This Row],['# CM FP]]+Table1[[#This Row],['# CM FN]]</f>
        <v>103</v>
      </c>
      <c r="AJ2135" s="3">
        <f>Table1[[#This Row],['# CM TP]]+Table1[[#This Row],['# CM FP]]</f>
        <v>10</v>
      </c>
      <c r="AK2135" s="3">
        <f>Table1[[#This Row],['# CM TN]]+Table1[[#This Row],['# CM FN]]</f>
        <v>276</v>
      </c>
      <c r="AL2135" s="3">
        <f>Table1[[#This Row],[GT_T]]+Table1[[#This Row],[GT_F]]</f>
        <v>286</v>
      </c>
      <c r="AM2135" s="3">
        <f>IFERROR((Table1[[#This Row],['# CM TP]]+Table1[[#This Row],['# CM TN]])/Table1[[#This Row],[GT_TOT]], 0)</f>
        <v>0.6398601398601399</v>
      </c>
      <c r="AN2135" s="3">
        <f>IFERROR(((Table1[[#This Row],[GT_T]]*Table1[[#This Row],[GT_ML_P]]/Table1[[#This Row],[GT_TOT]])+(Table1[[#This Row],[GT_F]]*Table1[[#This Row],[GT_ML_N]]/Table1[[#This Row],[GT_TOT]]))/Table1[[#This Row],[GT_TOT]],0)</f>
        <v>0.3699202895007091</v>
      </c>
      <c r="AO2135" s="3">
        <f>(Table1[[#This Row],[OBS_ACC]]-Table1[[#This Row],[EXP_ACC]])/(1-Table1[[#This Row],[EXP_ACC]])</f>
        <v>0.42842174706042147</v>
      </c>
      <c r="AP2135" s="3">
        <f>Table1[[#This Row],['# CM TP]]+Table1[[#This Row],['# CM FN]]</f>
        <v>101</v>
      </c>
      <c r="AQ2135" s="3">
        <f>Table1[[#This Row],['# CM TN]]+Table1[[#This Row],['# CM FP]]</f>
        <v>185</v>
      </c>
      <c r="AR2135" s="2">
        <f>IFERROR(Table1[[#This Row],[NUM_T]]/(Table1[[#This Row],[NUM_T]]+Table1[[#This Row],[NUM_F]]),0)</f>
        <v>0.35314685314685312</v>
      </c>
      <c r="AS2135" s="2">
        <f>IFERROR(((LEN(Table1[[#This Row],[Predictors]])-LEN(SUBSTITUTE(Table1[[#This Row],[Predictors]],"_","")))/Table1[[#This Row],[NumPredictors]])-Table1[[#This Row],[P_se]],0)</f>
        <v>0</v>
      </c>
      <c r="AT2135" s="2">
        <f>IFERROR((LEN(Table1[[#This Row],[Predictors]])-LEN(SUBSTITUTE(Table1[[#This Row],[Predictors]],".","")))/Table1[[#This Row],[NumPredictors]],0)</f>
        <v>1</v>
      </c>
      <c r="AU21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5" s="2">
        <f>1-(Table1[[#This Row],[P_2gram]]+Table1[[#This Row],[P_order]]+Table1[[#This Row],[P_se]])</f>
        <v>0</v>
      </c>
    </row>
    <row r="2136" spans="1:48" x14ac:dyDescent="0.25">
      <c r="A2136">
        <v>11</v>
      </c>
      <c r="B2136" t="s">
        <v>645</v>
      </c>
      <c r="C2136" t="s">
        <v>942</v>
      </c>
      <c r="D2136" t="s">
        <v>1509</v>
      </c>
      <c r="E2136">
        <v>1143</v>
      </c>
      <c r="F21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36" t="s">
        <v>1525</v>
      </c>
      <c r="H2136" s="3">
        <v>1</v>
      </c>
      <c r="I2136" s="1">
        <v>43123.884282407409</v>
      </c>
      <c r="J2136" t="s">
        <v>1317</v>
      </c>
      <c r="K2136" t="s">
        <v>11</v>
      </c>
      <c r="L2136" t="str">
        <f>SUBSTITUTE(SUBSTITUTE(Table1[[#This Row],[PredictorSetsOrig]],"task","act"),"startend","se")</f>
        <v>2gram,order</v>
      </c>
      <c r="M2136" s="32" t="s">
        <v>438</v>
      </c>
      <c r="N2136" s="3">
        <v>10</v>
      </c>
      <c r="O2136" s="3">
        <f>IF(Table1[[#This Row],[Algorithm]]="None",0,IF(Table1[[#This Row],[NumPredictors]]&lt;=5,5,IF(Table1[[#This Row],[NumPredictors]]&lt;=10,10,IF(Table1[[#This Row],[NumPredictors]]&lt;=30,30,50))))</f>
        <v>10</v>
      </c>
      <c r="P2136" s="2">
        <v>0.63986013986014001</v>
      </c>
      <c r="Q2136" s="2">
        <v>0.69078179696616104</v>
      </c>
      <c r="R2136">
        <v>27.920000000000101</v>
      </c>
      <c r="S2136">
        <v>2.15999999999985</v>
      </c>
      <c r="T2136">
        <v>974.46000000000095</v>
      </c>
      <c r="U2136" s="3">
        <v>3.3870107870189501</v>
      </c>
      <c r="V2136" s="17"/>
      <c r="W2136" s="22">
        <f>IFERROR(Table1[[#This Row],[MutualInformation]]/Table1[[#This Row],[MutualInformationPotential]],0)</f>
        <v>0</v>
      </c>
      <c r="X2136" s="3">
        <v>0.150779280789264</v>
      </c>
      <c r="Y2136" s="3"/>
      <c r="Z2136" s="3">
        <f>IFERROR(Table1[[#This Row],[MutualInformationVsOutcome]]/Table1[[#This Row],[MutualInformationVsOutcomePotential]],0)</f>
        <v>0</v>
      </c>
      <c r="AA2136">
        <v>1</v>
      </c>
      <c r="AB2136">
        <v>182</v>
      </c>
      <c r="AC2136">
        <v>3</v>
      </c>
      <c r="AD2136">
        <v>100</v>
      </c>
      <c r="AE2136" s="3" t="s">
        <v>1529</v>
      </c>
      <c r="AF213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136" s="17" t="str">
        <f>RIGHT(Table1[[#This Row],[AlgorithmFunc]],LEN(Table1[[#This Row],[AlgorithmFunc]])-16)</f>
        <v>ClusterMRMR</v>
      </c>
      <c r="AH2136" s="3">
        <f>Table1[[#This Row],['# CM TP]]+Table1[[#This Row],['# CM TN]]</f>
        <v>183</v>
      </c>
      <c r="AI2136" s="3">
        <f>Table1[[#This Row],['# CM FP]]+Table1[[#This Row],['# CM FN]]</f>
        <v>103</v>
      </c>
      <c r="AJ2136" s="3">
        <f>Table1[[#This Row],['# CM TP]]+Table1[[#This Row],['# CM FP]]</f>
        <v>4</v>
      </c>
      <c r="AK2136" s="3">
        <f>Table1[[#This Row],['# CM TN]]+Table1[[#This Row],['# CM FN]]</f>
        <v>282</v>
      </c>
      <c r="AL2136" s="3">
        <f>Table1[[#This Row],[GT_T]]+Table1[[#This Row],[GT_F]]</f>
        <v>286</v>
      </c>
      <c r="AM2136" s="3">
        <f>IFERROR((Table1[[#This Row],['# CM TP]]+Table1[[#This Row],['# CM TN]])/Table1[[#This Row],[GT_TOT]], 0)</f>
        <v>0.6398601398601399</v>
      </c>
      <c r="AN2136" s="3">
        <f>IFERROR(((Table1[[#This Row],[GT_T]]*Table1[[#This Row],[GT_ML_P]]/Table1[[#This Row],[GT_TOT]])+(Table1[[#This Row],[GT_F]]*Table1[[#This Row],[GT_ML_N]]/Table1[[#This Row],[GT_TOT]]))/Table1[[#This Row],[GT_TOT]],0)</f>
        <v>0.36405203188419971</v>
      </c>
      <c r="AO2136" s="3">
        <f>(Table1[[#This Row],[OBS_ACC]]-Table1[[#This Row],[EXP_ACC]])/(1-Table1[[#This Row],[EXP_ACC]])</f>
        <v>0.433696028297897</v>
      </c>
      <c r="AP2136" s="3">
        <f>Table1[[#This Row],['# CM TP]]+Table1[[#This Row],['# CM FN]]</f>
        <v>101</v>
      </c>
      <c r="AQ2136" s="3">
        <f>Table1[[#This Row],['# CM TN]]+Table1[[#This Row],['# CM FP]]</f>
        <v>185</v>
      </c>
      <c r="AR2136" s="2">
        <f>IFERROR(Table1[[#This Row],[NUM_T]]/(Table1[[#This Row],[NUM_T]]+Table1[[#This Row],[NUM_F]]),0)</f>
        <v>0.35314685314685312</v>
      </c>
      <c r="AS2136" s="2">
        <f>IFERROR(((LEN(Table1[[#This Row],[Predictors]])-LEN(SUBSTITUTE(Table1[[#This Row],[Predictors]],"_","")))/Table1[[#This Row],[NumPredictors]])-Table1[[#This Row],[P_se]],0)</f>
        <v>0</v>
      </c>
      <c r="AT2136" s="2">
        <f>IFERROR((LEN(Table1[[#This Row],[Predictors]])-LEN(SUBSTITUTE(Table1[[#This Row],[Predictors]],".","")))/Table1[[#This Row],[NumPredictors]],0)</f>
        <v>1</v>
      </c>
      <c r="AU21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6" s="2">
        <f>1-(Table1[[#This Row],[P_2gram]]+Table1[[#This Row],[P_order]]+Table1[[#This Row],[P_se]])</f>
        <v>0</v>
      </c>
    </row>
    <row r="2137" spans="1:48" x14ac:dyDescent="0.25">
      <c r="A2137">
        <v>22</v>
      </c>
      <c r="B2137" t="s">
        <v>645</v>
      </c>
      <c r="C2137" t="s">
        <v>190</v>
      </c>
      <c r="D2137" s="26" t="s">
        <v>1510</v>
      </c>
      <c r="E2137">
        <v>4000</v>
      </c>
      <c r="F21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37" t="s">
        <v>1070</v>
      </c>
      <c r="H2137" s="3">
        <v>1</v>
      </c>
      <c r="I2137" s="1">
        <v>43118.810347222221</v>
      </c>
      <c r="J2137" t="s">
        <v>983</v>
      </c>
      <c r="K2137" t="s">
        <v>11</v>
      </c>
      <c r="L2137" t="str">
        <f>SUBSTITUTE(SUBSTITUTE(Table1[[#This Row],[PredictorSetsOrig]],"task","act"),"startend","se")</f>
        <v>2gram,order</v>
      </c>
      <c r="M2137" s="32" t="s">
        <v>438</v>
      </c>
      <c r="N2137" s="3">
        <v>10</v>
      </c>
      <c r="O2137" s="3">
        <f>IF(Table1[[#This Row],[Algorithm]]="None",0,IF(Table1[[#This Row],[NumPredictors]]&lt;=5,5,IF(Table1[[#This Row],[NumPredictors]]&lt;=10,10,IF(Table1[[#This Row],[NumPredictors]]&lt;=30,30,50))))</f>
        <v>10</v>
      </c>
      <c r="P2137" s="2">
        <v>0.64900000000000002</v>
      </c>
      <c r="Q2137" s="2">
        <v>0.64900000000000002</v>
      </c>
      <c r="R2137">
        <v>1.9300000000000099</v>
      </c>
      <c r="S2137">
        <v>3.81</v>
      </c>
      <c r="T2137">
        <v>1.6000000000000201</v>
      </c>
      <c r="U2137" s="3">
        <v>0.12513965056960599</v>
      </c>
      <c r="V2137" s="17">
        <v>7.30761563701172</v>
      </c>
      <c r="W2137" s="22">
        <f>IFERROR(Table1[[#This Row],[MutualInformation]]/Table1[[#This Row],[MutualInformationPotential]],0)</f>
        <v>1.7124552902836983E-2</v>
      </c>
      <c r="X2137" s="3">
        <v>8.4851429242949195E-3</v>
      </c>
      <c r="Y2137" s="3">
        <v>0.62240735263359004</v>
      </c>
      <c r="Z2137" s="3">
        <f>IFERROR(Table1[[#This Row],[MutualInformationVsOutcome]]/Table1[[#This Row],[MutualInformationVsOutcomePotential]],0)</f>
        <v>1.3632780667502986E-2</v>
      </c>
      <c r="AA2137">
        <v>16</v>
      </c>
      <c r="AB2137">
        <v>633</v>
      </c>
      <c r="AC2137">
        <v>3</v>
      </c>
      <c r="AD2137">
        <v>348</v>
      </c>
      <c r="AE2137" s="3" t="s">
        <v>1038</v>
      </c>
      <c r="AF21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37" s="17" t="str">
        <f>RIGHT(Table1[[#This Row],[AlgorithmFunc]],LEN(Table1[[#This Row],[AlgorithmFunc]])-16)</f>
        <v>Influence</v>
      </c>
      <c r="AH2137" s="3">
        <f>Table1[[#This Row],['# CM TP]]+Table1[[#This Row],['# CM TN]]</f>
        <v>649</v>
      </c>
      <c r="AI2137" s="3">
        <f>Table1[[#This Row],['# CM FP]]+Table1[[#This Row],['# CM FN]]</f>
        <v>351</v>
      </c>
      <c r="AJ2137" s="3">
        <f>Table1[[#This Row],['# CM TP]]+Table1[[#This Row],['# CM FP]]</f>
        <v>19</v>
      </c>
      <c r="AK2137" s="3">
        <f>Table1[[#This Row],['# CM TN]]+Table1[[#This Row],['# CM FN]]</f>
        <v>981</v>
      </c>
      <c r="AL2137" s="3">
        <f>Table1[[#This Row],[GT_T]]+Table1[[#This Row],[GT_F]]</f>
        <v>1000</v>
      </c>
      <c r="AM2137" s="3">
        <f>IFERROR((Table1[[#This Row],['# CM TP]]+Table1[[#This Row],['# CM TN]])/Table1[[#This Row],[GT_TOT]], 0)</f>
        <v>0.64900000000000002</v>
      </c>
      <c r="AN2137" s="3">
        <f>IFERROR(((Table1[[#This Row],[GT_T]]*Table1[[#This Row],[GT_ML_P]]/Table1[[#This Row],[GT_TOT]])+(Table1[[#This Row],[GT_F]]*Table1[[#This Row],[GT_ML_N]]/Table1[[#This Row],[GT_TOT]]))/Table1[[#This Row],[GT_TOT]],0)</f>
        <v>0.35666200000000003</v>
      </c>
      <c r="AO2137" s="3">
        <f>(Table1[[#This Row],[OBS_ACC]]-Table1[[#This Row],[EXP_ACC]])/(1-Table1[[#This Row],[EXP_ACC]])</f>
        <v>0.45440810273915111</v>
      </c>
      <c r="AP2137" s="3">
        <f>Table1[[#This Row],['# CM TP]]+Table1[[#This Row],['# CM FN]]</f>
        <v>364</v>
      </c>
      <c r="AQ2137" s="3">
        <f>Table1[[#This Row],['# CM TN]]+Table1[[#This Row],['# CM FP]]</f>
        <v>636</v>
      </c>
      <c r="AR2137" s="2">
        <f>IFERROR(Table1[[#This Row],[NUM_T]]/(Table1[[#This Row],[NUM_T]]+Table1[[#This Row],[NUM_F]]),0)</f>
        <v>0.36399999999999999</v>
      </c>
      <c r="AS2137" s="2">
        <f>IFERROR(((LEN(Table1[[#This Row],[Predictors]])-LEN(SUBSTITUTE(Table1[[#This Row],[Predictors]],"_","")))/Table1[[#This Row],[NumPredictors]])-Table1[[#This Row],[P_se]],0)</f>
        <v>0.2</v>
      </c>
      <c r="AT2137" s="2">
        <f>IFERROR((LEN(Table1[[#This Row],[Predictors]])-LEN(SUBSTITUTE(Table1[[#This Row],[Predictors]],".","")))/Table1[[#This Row],[NumPredictors]],0)</f>
        <v>0.8</v>
      </c>
      <c r="AU21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7" s="2">
        <f>1-(Table1[[#This Row],[P_2gram]]+Table1[[#This Row],[P_order]]+Table1[[#This Row],[P_se]])</f>
        <v>0</v>
      </c>
    </row>
    <row r="2138" spans="1:48" x14ac:dyDescent="0.25">
      <c r="A2138">
        <v>1</v>
      </c>
      <c r="B2138" t="s">
        <v>645</v>
      </c>
      <c r="C2138" t="s">
        <v>942</v>
      </c>
      <c r="D2138" t="s">
        <v>1509</v>
      </c>
      <c r="E2138">
        <v>1143</v>
      </c>
      <c r="F21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38" t="s">
        <v>1536</v>
      </c>
      <c r="H2138" s="3">
        <v>1</v>
      </c>
      <c r="I2138" s="1">
        <v>43124.891145833331</v>
      </c>
      <c r="J2138" t="s">
        <v>37</v>
      </c>
      <c r="K2138" t="s">
        <v>11</v>
      </c>
      <c r="L2138" t="str">
        <f>SUBSTITUTE(SUBSTITUTE(Table1[[#This Row],[PredictorSetsOrig]],"task","act"),"startend","se")</f>
        <v>act,se,2gram,order</v>
      </c>
      <c r="M2138" s="32" t="s">
        <v>20</v>
      </c>
      <c r="N2138" s="3">
        <v>10</v>
      </c>
      <c r="O2138" s="3">
        <f>IF(Table1[[#This Row],[Algorithm]]="None",0,IF(Table1[[#This Row],[NumPredictors]]&lt;=5,5,IF(Table1[[#This Row],[NumPredictors]]&lt;=10,10,IF(Table1[[#This Row],[NumPredictors]]&lt;=30,30,50))))</f>
        <v>10</v>
      </c>
      <c r="P2138" s="2">
        <v>0.63636363636363602</v>
      </c>
      <c r="Q2138" s="2">
        <v>0.79696616102683804</v>
      </c>
      <c r="R2138">
        <v>28.090000000000099</v>
      </c>
      <c r="S2138">
        <v>2.1800000000002902</v>
      </c>
      <c r="T2138">
        <v>1192.72</v>
      </c>
      <c r="U2138" s="3">
        <v>4.5579618384861398</v>
      </c>
      <c r="V2138" s="17"/>
      <c r="W2138" s="22">
        <f>IFERROR(Table1[[#This Row],[MutualInformation]]/Table1[[#This Row],[MutualInformationPotential]],0)</f>
        <v>0</v>
      </c>
      <c r="X2138" s="3">
        <v>0.32579295087937798</v>
      </c>
      <c r="Y2138" s="3"/>
      <c r="Z2138" s="3">
        <f>IFERROR(Table1[[#This Row],[MutualInformationVsOutcome]]/Table1[[#This Row],[MutualInformationVsOutcomePotential]],0)</f>
        <v>0</v>
      </c>
      <c r="AA2138">
        <v>18</v>
      </c>
      <c r="AB2138">
        <v>164</v>
      </c>
      <c r="AC2138">
        <v>21</v>
      </c>
      <c r="AD2138">
        <v>83</v>
      </c>
      <c r="AE2138" s="3" t="s">
        <v>927</v>
      </c>
      <c r="AF213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138" s="17" t="str">
        <f>RIGHT(Table1[[#This Row],[AlgorithmFunc]],LEN(Table1[[#This Row],[AlgorithmFunc]])-16)</f>
        <v>Cluster</v>
      </c>
      <c r="AH2138" s="3">
        <f>Table1[[#This Row],['# CM TP]]+Table1[[#This Row],['# CM TN]]</f>
        <v>182</v>
      </c>
      <c r="AI2138" s="3">
        <f>Table1[[#This Row],['# CM FP]]+Table1[[#This Row],['# CM FN]]</f>
        <v>104</v>
      </c>
      <c r="AJ2138" s="3">
        <f>Table1[[#This Row],['# CM TP]]+Table1[[#This Row],['# CM FP]]</f>
        <v>39</v>
      </c>
      <c r="AK2138" s="3">
        <f>Table1[[#This Row],['# CM TN]]+Table1[[#This Row],['# CM FN]]</f>
        <v>247</v>
      </c>
      <c r="AL2138" s="3">
        <f>Table1[[#This Row],[GT_T]]+Table1[[#This Row],[GT_F]]</f>
        <v>286</v>
      </c>
      <c r="AM2138" s="3">
        <f>IFERROR((Table1[[#This Row],['# CM TP]]+Table1[[#This Row],['# CM TN]])/Table1[[#This Row],[GT_TOT]], 0)</f>
        <v>0.63636363636363635</v>
      </c>
      <c r="AN2138" s="3">
        <f>IFERROR(((Table1[[#This Row],[GT_T]]*Table1[[#This Row],[GT_ML_P]]/Table1[[#This Row],[GT_TOT]])+(Table1[[#This Row],[GT_F]]*Table1[[#This Row],[GT_ML_N]]/Table1[[#This Row],[GT_TOT]]))/Table1[[#This Row],[GT_TOT]],0)</f>
        <v>0.40082644628099168</v>
      </c>
      <c r="AO2138" s="3">
        <f>(Table1[[#This Row],[OBS_ACC]]-Table1[[#This Row],[EXP_ACC]])/(1-Table1[[#This Row],[EXP_ACC]])</f>
        <v>0.39310344827586208</v>
      </c>
      <c r="AP2138" s="3">
        <f>Table1[[#This Row],['# CM TP]]+Table1[[#This Row],['# CM FN]]</f>
        <v>101</v>
      </c>
      <c r="AQ2138" s="3">
        <f>Table1[[#This Row],['# CM TN]]+Table1[[#This Row],['# CM FP]]</f>
        <v>185</v>
      </c>
      <c r="AR2138" s="2">
        <f>IFERROR(Table1[[#This Row],[NUM_T]]/(Table1[[#This Row],[NUM_T]]+Table1[[#This Row],[NUM_F]]),0)</f>
        <v>0.35314685314685312</v>
      </c>
      <c r="AS2138" s="2">
        <f>IFERROR(((LEN(Table1[[#This Row],[Predictors]])-LEN(SUBSTITUTE(Table1[[#This Row],[Predictors]],"_","")))/Table1[[#This Row],[NumPredictors]])-Table1[[#This Row],[P_se]],0)</f>
        <v>0</v>
      </c>
      <c r="AT2138" s="2">
        <f>IFERROR((LEN(Table1[[#This Row],[Predictors]])-LEN(SUBSTITUTE(Table1[[#This Row],[Predictors]],".","")))/Table1[[#This Row],[NumPredictors]],0)</f>
        <v>0.2</v>
      </c>
      <c r="AU21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8" s="2">
        <f>1-(Table1[[#This Row],[P_2gram]]+Table1[[#This Row],[P_order]]+Table1[[#This Row],[P_se]])</f>
        <v>0.8</v>
      </c>
    </row>
    <row r="2139" spans="1:48" x14ac:dyDescent="0.25">
      <c r="A2139">
        <v>3</v>
      </c>
      <c r="B2139" t="s">
        <v>645</v>
      </c>
      <c r="C2139" t="s">
        <v>942</v>
      </c>
      <c r="D2139" t="s">
        <v>1509</v>
      </c>
      <c r="E2139">
        <v>1143</v>
      </c>
      <c r="F21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39" t="s">
        <v>1536</v>
      </c>
      <c r="H2139" s="3">
        <v>1</v>
      </c>
      <c r="I2139" s="1">
        <v>43124.920763888891</v>
      </c>
      <c r="J2139" t="s">
        <v>1007</v>
      </c>
      <c r="K2139" t="s">
        <v>11</v>
      </c>
      <c r="L2139" t="str">
        <f>SUBSTITUTE(SUBSTITUTE(Table1[[#This Row],[PredictorSetsOrig]],"task","act"),"startend","se")</f>
        <v>act,se,2gram,order</v>
      </c>
      <c r="M2139" s="32" t="s">
        <v>20</v>
      </c>
      <c r="N2139" s="3">
        <v>10</v>
      </c>
      <c r="O2139" s="3">
        <f>IF(Table1[[#This Row],[Algorithm]]="None",0,IF(Table1[[#This Row],[NumPredictors]]&lt;=5,5,IF(Table1[[#This Row],[NumPredictors]]&lt;=10,10,IF(Table1[[#This Row],[NumPredictors]]&lt;=30,30,50))))</f>
        <v>10</v>
      </c>
      <c r="P2139" s="2">
        <v>0.63636363636363602</v>
      </c>
      <c r="Q2139" s="2">
        <v>0.73978996499416605</v>
      </c>
      <c r="R2139">
        <v>27.630000000001001</v>
      </c>
      <c r="S2139">
        <v>2.2999999999992702</v>
      </c>
      <c r="T2139">
        <v>1325.04</v>
      </c>
      <c r="U2139" s="3">
        <v>4.6657188505884202</v>
      </c>
      <c r="V2139" s="17"/>
      <c r="W2139" s="22">
        <f>IFERROR(Table1[[#This Row],[MutualInformation]]/Table1[[#This Row],[MutualInformationPotential]],0)</f>
        <v>0</v>
      </c>
      <c r="X2139" s="3">
        <v>0.34417733462629602</v>
      </c>
      <c r="Y2139" s="3"/>
      <c r="Z2139" s="3">
        <f>IFERROR(Table1[[#This Row],[MutualInformationVsOutcome]]/Table1[[#This Row],[MutualInformationVsOutcomePotential]],0)</f>
        <v>0</v>
      </c>
      <c r="AA2139">
        <v>6</v>
      </c>
      <c r="AB2139">
        <v>176</v>
      </c>
      <c r="AC2139">
        <v>9</v>
      </c>
      <c r="AD2139">
        <v>95</v>
      </c>
      <c r="AE2139" s="3" t="s">
        <v>1265</v>
      </c>
      <c r="AF213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139" s="17" t="str">
        <f>RIGHT(Table1[[#This Row],[AlgorithmFunc]],LEN(Table1[[#This Row],[AlgorithmFunc]])-16)</f>
        <v>ClusterFisher</v>
      </c>
      <c r="AH2139" s="3">
        <f>Table1[[#This Row],['# CM TP]]+Table1[[#This Row],['# CM TN]]</f>
        <v>182</v>
      </c>
      <c r="AI2139" s="3">
        <f>Table1[[#This Row],['# CM FP]]+Table1[[#This Row],['# CM FN]]</f>
        <v>104</v>
      </c>
      <c r="AJ2139" s="3">
        <f>Table1[[#This Row],['# CM TP]]+Table1[[#This Row],['# CM FP]]</f>
        <v>15</v>
      </c>
      <c r="AK2139" s="3">
        <f>Table1[[#This Row],['# CM TN]]+Table1[[#This Row],['# CM FN]]</f>
        <v>271</v>
      </c>
      <c r="AL2139" s="3">
        <f>Table1[[#This Row],[GT_T]]+Table1[[#This Row],[GT_F]]</f>
        <v>286</v>
      </c>
      <c r="AM2139" s="3">
        <f>IFERROR((Table1[[#This Row],['# CM TP]]+Table1[[#This Row],['# CM TN]])/Table1[[#This Row],[GT_TOT]], 0)</f>
        <v>0.63636363636363635</v>
      </c>
      <c r="AN2139" s="3">
        <f>IFERROR(((Table1[[#This Row],[GT_T]]*Table1[[#This Row],[GT_ML_P]]/Table1[[#This Row],[GT_TOT]])+(Table1[[#This Row],[GT_F]]*Table1[[#This Row],[GT_ML_N]]/Table1[[#This Row],[GT_TOT]]))/Table1[[#This Row],[GT_TOT]],0)</f>
        <v>0.37794024157660522</v>
      </c>
      <c r="AO2139" s="3">
        <f>(Table1[[#This Row],[OBS_ACC]]-Table1[[#This Row],[EXP_ACC]])/(1-Table1[[#This Row],[EXP_ACC]])</f>
        <v>0.41543178334184977</v>
      </c>
      <c r="AP2139" s="3">
        <f>Table1[[#This Row],['# CM TP]]+Table1[[#This Row],['# CM FN]]</f>
        <v>101</v>
      </c>
      <c r="AQ2139" s="3">
        <f>Table1[[#This Row],['# CM TN]]+Table1[[#This Row],['# CM FP]]</f>
        <v>185</v>
      </c>
      <c r="AR2139" s="2">
        <f>IFERROR(Table1[[#This Row],[NUM_T]]/(Table1[[#This Row],[NUM_T]]+Table1[[#This Row],[NUM_F]]),0)</f>
        <v>0.35314685314685312</v>
      </c>
      <c r="AS2139" s="2">
        <f>IFERROR(((LEN(Table1[[#This Row],[Predictors]])-LEN(SUBSTITUTE(Table1[[#This Row],[Predictors]],"_","")))/Table1[[#This Row],[NumPredictors]])-Table1[[#This Row],[P_se]],0)</f>
        <v>0</v>
      </c>
      <c r="AT2139" s="2">
        <f>IFERROR((LEN(Table1[[#This Row],[Predictors]])-LEN(SUBSTITUTE(Table1[[#This Row],[Predictors]],".","")))/Table1[[#This Row],[NumPredictors]],0)</f>
        <v>0.4</v>
      </c>
      <c r="AU21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39" s="2">
        <f>1-(Table1[[#This Row],[P_2gram]]+Table1[[#This Row],[P_order]]+Table1[[#This Row],[P_se]])</f>
        <v>0.6</v>
      </c>
    </row>
    <row r="2140" spans="1:48" x14ac:dyDescent="0.25">
      <c r="A2140">
        <v>10</v>
      </c>
      <c r="B2140" t="s">
        <v>645</v>
      </c>
      <c r="C2140" t="s">
        <v>942</v>
      </c>
      <c r="D2140" t="s">
        <v>1509</v>
      </c>
      <c r="E2140">
        <v>1143</v>
      </c>
      <c r="F21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40" t="s">
        <v>918</v>
      </c>
      <c r="H2140" s="3">
        <v>1</v>
      </c>
      <c r="I2140" s="1">
        <v>42875.669571759259</v>
      </c>
      <c r="J2140" t="s">
        <v>37</v>
      </c>
      <c r="K2140" t="s">
        <v>11</v>
      </c>
      <c r="L2140" t="str">
        <f>SUBSTITUTE(SUBSTITUTE(Table1[[#This Row],[PredictorSetsOrig]],"task","act"),"startend","se")</f>
        <v>act,order</v>
      </c>
      <c r="M2140" s="32" t="s">
        <v>26</v>
      </c>
      <c r="N2140" s="27">
        <v>10</v>
      </c>
      <c r="O2140" s="3">
        <f>IF(Table1[[#This Row],[Algorithm]]="None",0,IF(Table1[[#This Row],[NumPredictors]]&lt;=5,5,IF(Table1[[#This Row],[NumPredictors]]&lt;=10,10,IF(Table1[[#This Row],[NumPredictors]]&lt;=30,30,50))))</f>
        <v>10</v>
      </c>
      <c r="P2140" s="2">
        <v>0.63636363636363602</v>
      </c>
      <c r="Q2140" s="2">
        <v>0.79696616102683804</v>
      </c>
      <c r="R2140" s="3">
        <v>25.549999999999301</v>
      </c>
      <c r="S2140" s="3">
        <v>2.0100000000002201</v>
      </c>
      <c r="T2140" s="3">
        <v>807.75999999999897</v>
      </c>
      <c r="U2140" s="3">
        <v>4.5579618384861398</v>
      </c>
      <c r="V2140" s="17"/>
      <c r="W2140" s="22">
        <f>IFERROR(Table1[[#This Row],[MutualInformation]]/Table1[[#This Row],[MutualInformationPotential]],0)</f>
        <v>0</v>
      </c>
      <c r="X2140" s="27">
        <v>0.32579295087937798</v>
      </c>
      <c r="Y2140" s="3"/>
      <c r="Z2140" s="3">
        <f>IFERROR(Table1[[#This Row],[MutualInformationVsOutcome]]/Table1[[#This Row],[MutualInformationVsOutcomePotential]],0)</f>
        <v>0</v>
      </c>
      <c r="AA2140">
        <v>18</v>
      </c>
      <c r="AB2140">
        <v>164</v>
      </c>
      <c r="AC2140">
        <v>21</v>
      </c>
      <c r="AD2140">
        <v>83</v>
      </c>
      <c r="AE2140" s="3" t="s">
        <v>927</v>
      </c>
      <c r="AF21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140" s="17" t="str">
        <f>RIGHT(Table1[[#This Row],[AlgorithmFunc]],LEN(Table1[[#This Row],[AlgorithmFunc]])-16)</f>
        <v>Cluster</v>
      </c>
      <c r="AH2140" s="3">
        <f>Table1[[#This Row],['# CM TP]]+Table1[[#This Row],['# CM TN]]</f>
        <v>182</v>
      </c>
      <c r="AI2140" s="3">
        <f>Table1[[#This Row],['# CM FP]]+Table1[[#This Row],['# CM FN]]</f>
        <v>104</v>
      </c>
      <c r="AJ2140" s="3">
        <f>Table1[[#This Row],['# CM TP]]+Table1[[#This Row],['# CM FP]]</f>
        <v>39</v>
      </c>
      <c r="AK2140" s="3">
        <f>Table1[[#This Row],['# CM TN]]+Table1[[#This Row],['# CM FN]]</f>
        <v>247</v>
      </c>
      <c r="AL2140" s="3">
        <f>Table1[[#This Row],[GT_T]]+Table1[[#This Row],[GT_F]]</f>
        <v>286</v>
      </c>
      <c r="AM2140" s="3">
        <f>IFERROR((Table1[[#This Row],['# CM TP]]+Table1[[#This Row],['# CM TN]])/Table1[[#This Row],[GT_TOT]], 0)</f>
        <v>0.63636363636363635</v>
      </c>
      <c r="AN2140" s="3">
        <f>IFERROR(((Table1[[#This Row],[GT_T]]*Table1[[#This Row],[GT_ML_P]]/Table1[[#This Row],[GT_TOT]])+(Table1[[#This Row],[GT_F]]*Table1[[#This Row],[GT_ML_N]]/Table1[[#This Row],[GT_TOT]]))/Table1[[#This Row],[GT_TOT]],0)</f>
        <v>0.40082644628099168</v>
      </c>
      <c r="AO2140" s="3">
        <f>(Table1[[#This Row],[OBS_ACC]]-Table1[[#This Row],[EXP_ACC]])/(1-Table1[[#This Row],[EXP_ACC]])</f>
        <v>0.39310344827586208</v>
      </c>
      <c r="AP2140" s="3">
        <f>Table1[[#This Row],['# CM TP]]+Table1[[#This Row],['# CM FN]]</f>
        <v>101</v>
      </c>
      <c r="AQ2140" s="3">
        <f>Table1[[#This Row],['# CM TN]]+Table1[[#This Row],['# CM FP]]</f>
        <v>185</v>
      </c>
      <c r="AR2140" s="2">
        <f>IFERROR(Table1[[#This Row],[NUM_T]]/(Table1[[#This Row],[NUM_T]]+Table1[[#This Row],[NUM_F]]),0)</f>
        <v>0.35314685314685312</v>
      </c>
      <c r="AS2140" s="2">
        <f>IFERROR(((LEN(Table1[[#This Row],[Predictors]])-LEN(SUBSTITUTE(Table1[[#This Row],[Predictors]],"_","")))/Table1[[#This Row],[NumPredictors]])-Table1[[#This Row],[P_se]],0)</f>
        <v>0</v>
      </c>
      <c r="AT2140" s="2">
        <f>IFERROR((LEN(Table1[[#This Row],[Predictors]])-LEN(SUBSTITUTE(Table1[[#This Row],[Predictors]],".","")))/Table1[[#This Row],[NumPredictors]],0)</f>
        <v>0.2</v>
      </c>
      <c r="AU21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0" s="2">
        <f>1-(Table1[[#This Row],[P_2gram]]+Table1[[#This Row],[P_order]]+Table1[[#This Row],[P_se]])</f>
        <v>0.8</v>
      </c>
    </row>
    <row r="2141" spans="1:48" x14ac:dyDescent="0.25">
      <c r="A2141">
        <v>11</v>
      </c>
      <c r="B2141" t="s">
        <v>645</v>
      </c>
      <c r="C2141" t="s">
        <v>942</v>
      </c>
      <c r="D2141" t="s">
        <v>1509</v>
      </c>
      <c r="E2141">
        <v>1143</v>
      </c>
      <c r="F21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41" t="s">
        <v>918</v>
      </c>
      <c r="H2141" s="3">
        <v>1</v>
      </c>
      <c r="I2141" s="1">
        <v>42875.679293981484</v>
      </c>
      <c r="J2141" t="s">
        <v>37</v>
      </c>
      <c r="K2141" t="s">
        <v>11</v>
      </c>
      <c r="L2141" t="str">
        <f>SUBSTITUTE(SUBSTITUTE(Table1[[#This Row],[PredictorSetsOrig]],"task","act"),"startend","se")</f>
        <v>act,2gram,order</v>
      </c>
      <c r="M2141" s="32" t="s">
        <v>24</v>
      </c>
      <c r="N2141" s="27">
        <v>10</v>
      </c>
      <c r="O2141" s="3">
        <f>IF(Table1[[#This Row],[Algorithm]]="None",0,IF(Table1[[#This Row],[NumPredictors]]&lt;=5,5,IF(Table1[[#This Row],[NumPredictors]]&lt;=10,10,IF(Table1[[#This Row],[NumPredictors]]&lt;=30,30,50))))</f>
        <v>10</v>
      </c>
      <c r="P2141" s="2">
        <v>0.63636363636363602</v>
      </c>
      <c r="Q2141" s="2">
        <v>0.79696616102683804</v>
      </c>
      <c r="R2141" s="3">
        <v>27.199999999998902</v>
      </c>
      <c r="S2141" s="3">
        <v>2.1299999999992001</v>
      </c>
      <c r="T2141" s="3">
        <v>977.05999999999904</v>
      </c>
      <c r="U2141" s="3">
        <v>4.5579618384861398</v>
      </c>
      <c r="V2141" s="17"/>
      <c r="W2141" s="22">
        <f>IFERROR(Table1[[#This Row],[MutualInformation]]/Table1[[#This Row],[MutualInformationPotential]],0)</f>
        <v>0</v>
      </c>
      <c r="X2141" s="27">
        <v>0.32579295087937798</v>
      </c>
      <c r="Y2141" s="3"/>
      <c r="Z2141" s="3">
        <f>IFERROR(Table1[[#This Row],[MutualInformationVsOutcome]]/Table1[[#This Row],[MutualInformationVsOutcomePotential]],0)</f>
        <v>0</v>
      </c>
      <c r="AA2141">
        <v>18</v>
      </c>
      <c r="AB2141">
        <v>164</v>
      </c>
      <c r="AC2141">
        <v>21</v>
      </c>
      <c r="AD2141">
        <v>83</v>
      </c>
      <c r="AE2141" s="3" t="s">
        <v>927</v>
      </c>
      <c r="AF21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141" s="17" t="str">
        <f>RIGHT(Table1[[#This Row],[AlgorithmFunc]],LEN(Table1[[#This Row],[AlgorithmFunc]])-16)</f>
        <v>Cluster</v>
      </c>
      <c r="AH2141" s="3">
        <f>Table1[[#This Row],['# CM TP]]+Table1[[#This Row],['# CM TN]]</f>
        <v>182</v>
      </c>
      <c r="AI2141" s="3">
        <f>Table1[[#This Row],['# CM FP]]+Table1[[#This Row],['# CM FN]]</f>
        <v>104</v>
      </c>
      <c r="AJ2141" s="3">
        <f>Table1[[#This Row],['# CM TP]]+Table1[[#This Row],['# CM FP]]</f>
        <v>39</v>
      </c>
      <c r="AK2141" s="3">
        <f>Table1[[#This Row],['# CM TN]]+Table1[[#This Row],['# CM FN]]</f>
        <v>247</v>
      </c>
      <c r="AL2141" s="3">
        <f>Table1[[#This Row],[GT_T]]+Table1[[#This Row],[GT_F]]</f>
        <v>286</v>
      </c>
      <c r="AM2141" s="3">
        <f>IFERROR((Table1[[#This Row],['# CM TP]]+Table1[[#This Row],['# CM TN]])/Table1[[#This Row],[GT_TOT]], 0)</f>
        <v>0.63636363636363635</v>
      </c>
      <c r="AN2141" s="3">
        <f>IFERROR(((Table1[[#This Row],[GT_T]]*Table1[[#This Row],[GT_ML_P]]/Table1[[#This Row],[GT_TOT]])+(Table1[[#This Row],[GT_F]]*Table1[[#This Row],[GT_ML_N]]/Table1[[#This Row],[GT_TOT]]))/Table1[[#This Row],[GT_TOT]],0)</f>
        <v>0.40082644628099168</v>
      </c>
      <c r="AO2141" s="3">
        <f>(Table1[[#This Row],[OBS_ACC]]-Table1[[#This Row],[EXP_ACC]])/(1-Table1[[#This Row],[EXP_ACC]])</f>
        <v>0.39310344827586208</v>
      </c>
      <c r="AP2141" s="3">
        <f>Table1[[#This Row],['# CM TP]]+Table1[[#This Row],['# CM FN]]</f>
        <v>101</v>
      </c>
      <c r="AQ2141" s="3">
        <f>Table1[[#This Row],['# CM TN]]+Table1[[#This Row],['# CM FP]]</f>
        <v>185</v>
      </c>
      <c r="AR2141" s="2">
        <f>IFERROR(Table1[[#This Row],[NUM_T]]/(Table1[[#This Row],[NUM_T]]+Table1[[#This Row],[NUM_F]]),0)</f>
        <v>0.35314685314685312</v>
      </c>
      <c r="AS2141" s="2">
        <f>IFERROR(((LEN(Table1[[#This Row],[Predictors]])-LEN(SUBSTITUTE(Table1[[#This Row],[Predictors]],"_","")))/Table1[[#This Row],[NumPredictors]])-Table1[[#This Row],[P_se]],0)</f>
        <v>0</v>
      </c>
      <c r="AT2141" s="2">
        <f>IFERROR((LEN(Table1[[#This Row],[Predictors]])-LEN(SUBSTITUTE(Table1[[#This Row],[Predictors]],".","")))/Table1[[#This Row],[NumPredictors]],0)</f>
        <v>0.2</v>
      </c>
      <c r="AU21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1" s="2">
        <f>1-(Table1[[#This Row],[P_2gram]]+Table1[[#This Row],[P_order]]+Table1[[#This Row],[P_se]])</f>
        <v>0.8</v>
      </c>
    </row>
    <row r="2142" spans="1:48" x14ac:dyDescent="0.25">
      <c r="A2142">
        <v>4</v>
      </c>
      <c r="B2142" t="s">
        <v>645</v>
      </c>
      <c r="C2142" t="s">
        <v>185</v>
      </c>
      <c r="D2142" t="s">
        <v>1510</v>
      </c>
      <c r="E2142">
        <v>40000</v>
      </c>
      <c r="F21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2142" t="s">
        <v>1623</v>
      </c>
      <c r="H2142" s="3">
        <v>1</v>
      </c>
      <c r="I2142" s="1">
        <v>43128.45003472222</v>
      </c>
      <c r="J2142" t="s">
        <v>173</v>
      </c>
      <c r="K2142" t="s">
        <v>11</v>
      </c>
      <c r="L2142" t="str">
        <f>SUBSTITUTE(SUBSTITUTE(Table1[[#This Row],[PredictorSetsOrig]],"task","act"),"startend","se")</f>
        <v>act,se,order</v>
      </c>
      <c r="M2142" s="32" t="s">
        <v>18</v>
      </c>
      <c r="N2142" s="3">
        <v>30</v>
      </c>
      <c r="O2142" s="3">
        <f>IF(Table1[[#This Row],[Algorithm]]="None",0,IF(Table1[[#This Row],[NumPredictors]]&lt;=5,5,IF(Table1[[#This Row],[NumPredictors]]&lt;=10,10,IF(Table1[[#This Row],[NumPredictors]]&lt;=30,30,50))))</f>
        <v>30</v>
      </c>
      <c r="P2142" s="2">
        <v>0.83630000000000004</v>
      </c>
      <c r="Q2142" s="2">
        <v>0.83473333333333299</v>
      </c>
      <c r="R2142">
        <v>4039.8700000000099</v>
      </c>
      <c r="S2142">
        <v>63.419999999998304</v>
      </c>
      <c r="T2142">
        <v>7.1399999999994197</v>
      </c>
      <c r="U2142" s="3">
        <v>5.5410096326943004</v>
      </c>
      <c r="V2142" s="17"/>
      <c r="W2142" s="22">
        <f>IFERROR(Table1[[#This Row],[MutualInformation]]/Table1[[#This Row],[MutualInformationPotential]],0)</f>
        <v>0</v>
      </c>
      <c r="X2142" s="3">
        <v>0.155651517503228</v>
      </c>
      <c r="Y2142" s="3"/>
      <c r="Z2142" s="3">
        <f>IFERROR(Table1[[#This Row],[MutualInformationVsOutcome]]/Table1[[#This Row],[MutualInformationVsOutcomePotential]],0)</f>
        <v>0</v>
      </c>
      <c r="AA2142">
        <v>512</v>
      </c>
      <c r="AB2142">
        <v>7851</v>
      </c>
      <c r="AC2142">
        <v>172</v>
      </c>
      <c r="AD2142">
        <v>1465</v>
      </c>
      <c r="AE2142" s="3" t="s">
        <v>1638</v>
      </c>
      <c r="AF214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142" s="17" t="str">
        <f>RIGHT(Table1[[#This Row],[AlgorithmFunc]],LEN(Table1[[#This Row],[AlgorithmFunc]])-16)</f>
        <v>Recursive2Sizes</v>
      </c>
      <c r="AH2142" s="3">
        <f>Table1[[#This Row],['# CM TP]]+Table1[[#This Row],['# CM TN]]</f>
        <v>8363</v>
      </c>
      <c r="AI2142" s="3">
        <f>Table1[[#This Row],['# CM FP]]+Table1[[#This Row],['# CM FN]]</f>
        <v>1637</v>
      </c>
      <c r="AJ2142" s="3">
        <f>Table1[[#This Row],['# CM TP]]+Table1[[#This Row],['# CM FP]]</f>
        <v>684</v>
      </c>
      <c r="AK2142" s="3">
        <f>Table1[[#This Row],['# CM TN]]+Table1[[#This Row],['# CM FN]]</f>
        <v>9316</v>
      </c>
      <c r="AL2142" s="3">
        <f>Table1[[#This Row],[GT_T]]+Table1[[#This Row],[GT_F]]</f>
        <v>10000</v>
      </c>
      <c r="AM2142" s="3">
        <f>IFERROR((Table1[[#This Row],['# CM TP]]+Table1[[#This Row],['# CM TN]])/Table1[[#This Row],[GT_TOT]], 0)</f>
        <v>0.83630000000000004</v>
      </c>
      <c r="AN2142" s="3">
        <f>IFERROR(((Table1[[#This Row],[GT_T]]*Table1[[#This Row],[GT_ML_P]]/Table1[[#This Row],[GT_TOT]])+(Table1[[#This Row],[GT_F]]*Table1[[#This Row],[GT_ML_N]]/Table1[[#This Row],[GT_TOT]]))/Table1[[#This Row],[GT_TOT]],0)</f>
        <v>0.20970583999999998</v>
      </c>
      <c r="AO2142" s="3">
        <f>(Table1[[#This Row],[OBS_ACC]]-Table1[[#This Row],[EXP_ACC]])/(1-Table1[[#This Row],[EXP_ACC]])</f>
        <v>0.79286193890133272</v>
      </c>
      <c r="AP2142" s="3">
        <f>Table1[[#This Row],['# CM TP]]+Table1[[#This Row],['# CM FN]]</f>
        <v>1977</v>
      </c>
      <c r="AQ2142" s="3">
        <f>Table1[[#This Row],['# CM TN]]+Table1[[#This Row],['# CM FP]]</f>
        <v>8023</v>
      </c>
      <c r="AR2142" s="2">
        <f>IFERROR(Table1[[#This Row],[NUM_T]]/(Table1[[#This Row],[NUM_T]]+Table1[[#This Row],[NUM_F]]),0)</f>
        <v>0.19769999999999999</v>
      </c>
      <c r="AS2142" s="2">
        <f>IFERROR(((LEN(Table1[[#This Row],[Predictors]])-LEN(SUBSTITUTE(Table1[[#This Row],[Predictors]],"_","")))/Table1[[#This Row],[NumPredictors]])-Table1[[#This Row],[P_se]],0)</f>
        <v>0</v>
      </c>
      <c r="AT2142" s="2">
        <f>IFERROR((LEN(Table1[[#This Row],[Predictors]])-LEN(SUBSTITUTE(Table1[[#This Row],[Predictors]],".","")))/Table1[[#This Row],[NumPredictors]],0)</f>
        <v>0.73333333333333328</v>
      </c>
      <c r="AU21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2" s="2">
        <f>1-(Table1[[#This Row],[P_2gram]]+Table1[[#This Row],[P_order]]+Table1[[#This Row],[P_se]])</f>
        <v>0.26666666666666672</v>
      </c>
    </row>
    <row r="2143" spans="1:48" x14ac:dyDescent="0.25">
      <c r="A2143">
        <v>2</v>
      </c>
      <c r="B2143" t="s">
        <v>645</v>
      </c>
      <c r="C2143" t="s">
        <v>185</v>
      </c>
      <c r="D2143" t="s">
        <v>1510</v>
      </c>
      <c r="E2143">
        <v>40000</v>
      </c>
      <c r="F21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2143" t="s">
        <v>1647</v>
      </c>
      <c r="H2143" s="3">
        <v>1</v>
      </c>
      <c r="I2143" s="1">
        <v>43129.065185185187</v>
      </c>
      <c r="J2143" t="s">
        <v>173</v>
      </c>
      <c r="K2143" t="s">
        <v>11</v>
      </c>
      <c r="L2143" t="str">
        <f>SUBSTITUTE(SUBSTITUTE(Table1[[#This Row],[PredictorSetsOrig]],"task","act"),"startend","se")</f>
        <v>act,se</v>
      </c>
      <c r="M2143" s="32" t="s">
        <v>14</v>
      </c>
      <c r="N2143" s="3">
        <v>10</v>
      </c>
      <c r="O2143" s="3">
        <f>IF(Table1[[#This Row],[Algorithm]]="None",0,IF(Table1[[#This Row],[NumPredictors]]&lt;=5,5,IF(Table1[[#This Row],[NumPredictors]]&lt;=10,10,IF(Table1[[#This Row],[NumPredictors]]&lt;=30,30,50))))</f>
        <v>10</v>
      </c>
      <c r="P2143" s="2">
        <v>0.82989999999999997</v>
      </c>
      <c r="Q2143" s="2">
        <v>0.83330000000000004</v>
      </c>
      <c r="R2143">
        <v>182.64000000000101</v>
      </c>
      <c r="S2143">
        <v>36.559999999999498</v>
      </c>
      <c r="T2143">
        <v>0.87000000000080002</v>
      </c>
      <c r="U2143" s="3">
        <v>4.7453878694467502</v>
      </c>
      <c r="V2143" s="17"/>
      <c r="W2143" s="22">
        <f>IFERROR(Table1[[#This Row],[MutualInformation]]/Table1[[#This Row],[MutualInformationPotential]],0)</f>
        <v>0</v>
      </c>
      <c r="X2143" s="3">
        <v>0.14159938914630699</v>
      </c>
      <c r="Y2143" s="3"/>
      <c r="Z2143" s="3">
        <f>IFERROR(Table1[[#This Row],[MutualInformationVsOutcome]]/Table1[[#This Row],[MutualInformationVsOutcomePotential]],0)</f>
        <v>0</v>
      </c>
      <c r="AA2143">
        <v>446</v>
      </c>
      <c r="AB2143">
        <v>7853</v>
      </c>
      <c r="AC2143">
        <v>170</v>
      </c>
      <c r="AD2143">
        <v>1531</v>
      </c>
      <c r="AE2143" s="3" t="s">
        <v>1649</v>
      </c>
      <c r="AF214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143" s="17" t="str">
        <f>RIGHT(Table1[[#This Row],[AlgorithmFunc]],LEN(Table1[[#This Row],[AlgorithmFunc]])-16)</f>
        <v>Recursive2Sizes</v>
      </c>
      <c r="AH2143" s="3">
        <f>Table1[[#This Row],['# CM TP]]+Table1[[#This Row],['# CM TN]]</f>
        <v>8299</v>
      </c>
      <c r="AI2143" s="3">
        <f>Table1[[#This Row],['# CM FP]]+Table1[[#This Row],['# CM FN]]</f>
        <v>1701</v>
      </c>
      <c r="AJ2143" s="3">
        <f>Table1[[#This Row],['# CM TP]]+Table1[[#This Row],['# CM FP]]</f>
        <v>616</v>
      </c>
      <c r="AK2143" s="3">
        <f>Table1[[#This Row],['# CM TN]]+Table1[[#This Row],['# CM FN]]</f>
        <v>9384</v>
      </c>
      <c r="AL2143" s="3">
        <f>Table1[[#This Row],[GT_T]]+Table1[[#This Row],[GT_F]]</f>
        <v>10000</v>
      </c>
      <c r="AM2143" s="3">
        <f>IFERROR((Table1[[#This Row],['# CM TP]]+Table1[[#This Row],['# CM TN]])/Table1[[#This Row],[GT_TOT]], 0)</f>
        <v>0.82989999999999997</v>
      </c>
      <c r="AN2143" s="3">
        <f>IFERROR(((Table1[[#This Row],[GT_T]]*Table1[[#This Row],[GT_ML_P]]/Table1[[#This Row],[GT_TOT]])+(Table1[[#This Row],[GT_F]]*Table1[[#This Row],[GT_ML_N]]/Table1[[#This Row],[GT_TOT]]))/Table1[[#This Row],[GT_TOT]],0)</f>
        <v>0.21074367999999999</v>
      </c>
      <c r="AO2143" s="3">
        <f>(Table1[[#This Row],[OBS_ACC]]-Table1[[#This Row],[EXP_ACC]])/(1-Table1[[#This Row],[EXP_ACC]])</f>
        <v>0.78448066149156714</v>
      </c>
      <c r="AP2143" s="3">
        <f>Table1[[#This Row],['# CM TP]]+Table1[[#This Row],['# CM FN]]</f>
        <v>1977</v>
      </c>
      <c r="AQ2143" s="3">
        <f>Table1[[#This Row],['# CM TN]]+Table1[[#This Row],['# CM FP]]</f>
        <v>8023</v>
      </c>
      <c r="AR2143" s="2">
        <f>IFERROR(Table1[[#This Row],[NUM_T]]/(Table1[[#This Row],[NUM_T]]+Table1[[#This Row],[NUM_F]]),0)</f>
        <v>0.19769999999999999</v>
      </c>
      <c r="AS2143" s="2">
        <f>IFERROR(((LEN(Table1[[#This Row],[Predictors]])-LEN(SUBSTITUTE(Table1[[#This Row],[Predictors]],"_","")))/Table1[[#This Row],[NumPredictors]])-Table1[[#This Row],[P_se]],0)</f>
        <v>3.333333333333334E-2</v>
      </c>
      <c r="AT2143" s="2">
        <f>IFERROR((LEN(Table1[[#This Row],[Predictors]])-LEN(SUBSTITUTE(Table1[[#This Row],[Predictors]],".","")))/Table1[[#This Row],[NumPredictors]],0)</f>
        <v>0</v>
      </c>
      <c r="AU21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143" s="2">
        <f>1-(Table1[[#This Row],[P_2gram]]+Table1[[#This Row],[P_order]]+Table1[[#This Row],[P_se]])</f>
        <v>0.9</v>
      </c>
    </row>
    <row r="2144" spans="1:48" x14ac:dyDescent="0.25">
      <c r="A2144">
        <v>27</v>
      </c>
      <c r="B2144" t="s">
        <v>645</v>
      </c>
      <c r="C2144" t="s">
        <v>942</v>
      </c>
      <c r="D2144" t="s">
        <v>1509</v>
      </c>
      <c r="E2144">
        <v>1143</v>
      </c>
      <c r="F21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44" t="s">
        <v>1070</v>
      </c>
      <c r="H2144" s="3">
        <v>1</v>
      </c>
      <c r="I2144" s="1">
        <v>43119.143657407411</v>
      </c>
      <c r="J2144" t="s">
        <v>995</v>
      </c>
      <c r="K2144" t="s">
        <v>11</v>
      </c>
      <c r="L2144" t="str">
        <f>SUBSTITUTE(SUBSTITUTE(Table1[[#This Row],[PredictorSetsOrig]],"task","act"),"startend","se")</f>
        <v>act,se,2gram,order</v>
      </c>
      <c r="M2144" s="14" t="s">
        <v>20</v>
      </c>
      <c r="N2144" s="3">
        <v>10</v>
      </c>
      <c r="O2144" s="3">
        <f>IF(Table1[[#This Row],[Algorithm]]="None",0,IF(Table1[[#This Row],[NumPredictors]]&lt;=5,5,IF(Table1[[#This Row],[NumPredictors]]&lt;=10,10,IF(Table1[[#This Row],[NumPredictors]]&lt;=30,30,50))))</f>
        <v>10</v>
      </c>
      <c r="P2144" s="2">
        <v>0.63636363636363602</v>
      </c>
      <c r="Q2144" s="2">
        <v>0.73978996499416605</v>
      </c>
      <c r="R2144" s="3">
        <v>26.6100000000006</v>
      </c>
      <c r="S2144" s="3">
        <v>2.15999999999985</v>
      </c>
      <c r="T2144" s="3">
        <v>910.79000000000099</v>
      </c>
      <c r="U2144" s="3">
        <v>4.6657188505884202</v>
      </c>
      <c r="V2144" s="17"/>
      <c r="W2144" s="22">
        <f>IFERROR(Table1[[#This Row],[MutualInformation]]/Table1[[#This Row],[MutualInformationPotential]],0)</f>
        <v>0</v>
      </c>
      <c r="X2144" s="3">
        <v>0.34417733462629602</v>
      </c>
      <c r="Y2144" s="3"/>
      <c r="Z2144" s="3">
        <f>IFERROR(Table1[[#This Row],[MutualInformationVsOutcome]]/Table1[[#This Row],[MutualInformationVsOutcomePotential]],0)</f>
        <v>0</v>
      </c>
      <c r="AA2144">
        <v>6</v>
      </c>
      <c r="AB2144">
        <v>176</v>
      </c>
      <c r="AC2144">
        <v>9</v>
      </c>
      <c r="AD2144">
        <v>95</v>
      </c>
      <c r="AE2144" s="3" t="s">
        <v>1265</v>
      </c>
      <c r="AF21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144" s="17" t="str">
        <f>RIGHT(Table1[[#This Row],[AlgorithmFunc]],LEN(Table1[[#This Row],[AlgorithmFunc]])-16)</f>
        <v>ClusterInfluence</v>
      </c>
      <c r="AH2144" s="3">
        <f>Table1[[#This Row],['# CM TP]]+Table1[[#This Row],['# CM TN]]</f>
        <v>182</v>
      </c>
      <c r="AI2144" s="3">
        <f>Table1[[#This Row],['# CM FP]]+Table1[[#This Row],['# CM FN]]</f>
        <v>104</v>
      </c>
      <c r="AJ2144" s="3">
        <f>Table1[[#This Row],['# CM TP]]+Table1[[#This Row],['# CM FP]]</f>
        <v>15</v>
      </c>
      <c r="AK2144" s="3">
        <f>Table1[[#This Row],['# CM TN]]+Table1[[#This Row],['# CM FN]]</f>
        <v>271</v>
      </c>
      <c r="AL2144" s="3">
        <f>Table1[[#This Row],[GT_T]]+Table1[[#This Row],[GT_F]]</f>
        <v>286</v>
      </c>
      <c r="AM2144" s="3">
        <f>IFERROR((Table1[[#This Row],['# CM TP]]+Table1[[#This Row],['# CM TN]])/Table1[[#This Row],[GT_TOT]], 0)</f>
        <v>0.63636363636363635</v>
      </c>
      <c r="AN2144" s="3">
        <f>IFERROR(((Table1[[#This Row],[GT_T]]*Table1[[#This Row],[GT_ML_P]]/Table1[[#This Row],[GT_TOT]])+(Table1[[#This Row],[GT_F]]*Table1[[#This Row],[GT_ML_N]]/Table1[[#This Row],[GT_TOT]]))/Table1[[#This Row],[GT_TOT]],0)</f>
        <v>0.37794024157660522</v>
      </c>
      <c r="AO2144" s="3">
        <f>(Table1[[#This Row],[OBS_ACC]]-Table1[[#This Row],[EXP_ACC]])/(1-Table1[[#This Row],[EXP_ACC]])</f>
        <v>0.41543178334184977</v>
      </c>
      <c r="AP2144" s="3">
        <f>Table1[[#This Row],['# CM TP]]+Table1[[#This Row],['# CM FN]]</f>
        <v>101</v>
      </c>
      <c r="AQ2144" s="3">
        <f>Table1[[#This Row],['# CM TN]]+Table1[[#This Row],['# CM FP]]</f>
        <v>185</v>
      </c>
      <c r="AR2144" s="2">
        <f>IFERROR(Table1[[#This Row],[NUM_T]]/(Table1[[#This Row],[NUM_T]]+Table1[[#This Row],[NUM_F]]),0)</f>
        <v>0.35314685314685312</v>
      </c>
      <c r="AS2144" s="2">
        <f>IFERROR(((LEN(Table1[[#This Row],[Predictors]])-LEN(SUBSTITUTE(Table1[[#This Row],[Predictors]],"_","")))/Table1[[#This Row],[NumPredictors]])-Table1[[#This Row],[P_se]],0)</f>
        <v>0</v>
      </c>
      <c r="AT2144" s="2">
        <f>IFERROR((LEN(Table1[[#This Row],[Predictors]])-LEN(SUBSTITUTE(Table1[[#This Row],[Predictors]],".","")))/Table1[[#This Row],[NumPredictors]],0)</f>
        <v>0.4</v>
      </c>
      <c r="AU21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4" s="2">
        <f>1-(Table1[[#This Row],[P_2gram]]+Table1[[#This Row],[P_order]]+Table1[[#This Row],[P_se]])</f>
        <v>0.6</v>
      </c>
    </row>
    <row r="2145" spans="1:48" x14ac:dyDescent="0.25">
      <c r="A2145">
        <v>29</v>
      </c>
      <c r="B2145" t="s">
        <v>645</v>
      </c>
      <c r="C2145" t="s">
        <v>942</v>
      </c>
      <c r="D2145" t="s">
        <v>1509</v>
      </c>
      <c r="E2145">
        <v>1143</v>
      </c>
      <c r="F21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45" t="s">
        <v>1070</v>
      </c>
      <c r="H2145" s="3">
        <v>1</v>
      </c>
      <c r="I2145" s="1">
        <v>43119.154710648145</v>
      </c>
      <c r="J2145" t="s">
        <v>995</v>
      </c>
      <c r="K2145" t="s">
        <v>11</v>
      </c>
      <c r="L2145" t="str">
        <f>SUBSTITUTE(SUBSTITUTE(Table1[[#This Row],[PredictorSetsOrig]],"task","act"),"startend","se")</f>
        <v>act,2gram,order</v>
      </c>
      <c r="M2145" s="14" t="s">
        <v>24</v>
      </c>
      <c r="N2145" s="3">
        <v>10</v>
      </c>
      <c r="O2145" s="3">
        <f>IF(Table1[[#This Row],[Algorithm]]="None",0,IF(Table1[[#This Row],[NumPredictors]]&lt;=5,5,IF(Table1[[#This Row],[NumPredictors]]&lt;=10,10,IF(Table1[[#This Row],[NumPredictors]]&lt;=30,30,50))))</f>
        <v>10</v>
      </c>
      <c r="P2145" s="2">
        <v>0.63636363636363602</v>
      </c>
      <c r="Q2145" s="2">
        <v>0.73978996499416605</v>
      </c>
      <c r="R2145" s="3">
        <v>26.350000000000399</v>
      </c>
      <c r="S2145" s="3">
        <v>1.94000000000051</v>
      </c>
      <c r="T2145" s="3">
        <v>919.22000000000105</v>
      </c>
      <c r="U2145" s="3">
        <v>4.6657188505884202</v>
      </c>
      <c r="V2145" s="17"/>
      <c r="W2145" s="22">
        <f>IFERROR(Table1[[#This Row],[MutualInformation]]/Table1[[#This Row],[MutualInformationPotential]],0)</f>
        <v>0</v>
      </c>
      <c r="X2145" s="3">
        <v>0.34417733462629602</v>
      </c>
      <c r="Y2145" s="3"/>
      <c r="Z2145" s="3">
        <f>IFERROR(Table1[[#This Row],[MutualInformationVsOutcome]]/Table1[[#This Row],[MutualInformationVsOutcomePotential]],0)</f>
        <v>0</v>
      </c>
      <c r="AA2145">
        <v>6</v>
      </c>
      <c r="AB2145">
        <v>176</v>
      </c>
      <c r="AC2145">
        <v>9</v>
      </c>
      <c r="AD2145">
        <v>95</v>
      </c>
      <c r="AE2145" s="3" t="s">
        <v>1265</v>
      </c>
      <c r="AF21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145" s="17" t="str">
        <f>RIGHT(Table1[[#This Row],[AlgorithmFunc]],LEN(Table1[[#This Row],[AlgorithmFunc]])-16)</f>
        <v>ClusterInfluence</v>
      </c>
      <c r="AH2145" s="3">
        <f>Table1[[#This Row],['# CM TP]]+Table1[[#This Row],['# CM TN]]</f>
        <v>182</v>
      </c>
      <c r="AI2145" s="3">
        <f>Table1[[#This Row],['# CM FP]]+Table1[[#This Row],['# CM FN]]</f>
        <v>104</v>
      </c>
      <c r="AJ2145" s="3">
        <f>Table1[[#This Row],['# CM TP]]+Table1[[#This Row],['# CM FP]]</f>
        <v>15</v>
      </c>
      <c r="AK2145" s="3">
        <f>Table1[[#This Row],['# CM TN]]+Table1[[#This Row],['# CM FN]]</f>
        <v>271</v>
      </c>
      <c r="AL2145" s="3">
        <f>Table1[[#This Row],[GT_T]]+Table1[[#This Row],[GT_F]]</f>
        <v>286</v>
      </c>
      <c r="AM2145" s="3">
        <f>IFERROR((Table1[[#This Row],['# CM TP]]+Table1[[#This Row],['# CM TN]])/Table1[[#This Row],[GT_TOT]], 0)</f>
        <v>0.63636363636363635</v>
      </c>
      <c r="AN2145" s="3">
        <f>IFERROR(((Table1[[#This Row],[GT_T]]*Table1[[#This Row],[GT_ML_P]]/Table1[[#This Row],[GT_TOT]])+(Table1[[#This Row],[GT_F]]*Table1[[#This Row],[GT_ML_N]]/Table1[[#This Row],[GT_TOT]]))/Table1[[#This Row],[GT_TOT]],0)</f>
        <v>0.37794024157660522</v>
      </c>
      <c r="AO2145" s="3">
        <f>(Table1[[#This Row],[OBS_ACC]]-Table1[[#This Row],[EXP_ACC]])/(1-Table1[[#This Row],[EXP_ACC]])</f>
        <v>0.41543178334184977</v>
      </c>
      <c r="AP2145" s="3">
        <f>Table1[[#This Row],['# CM TP]]+Table1[[#This Row],['# CM FN]]</f>
        <v>101</v>
      </c>
      <c r="AQ2145" s="3">
        <f>Table1[[#This Row],['# CM TN]]+Table1[[#This Row],['# CM FP]]</f>
        <v>185</v>
      </c>
      <c r="AR2145" s="2">
        <f>IFERROR(Table1[[#This Row],[NUM_T]]/(Table1[[#This Row],[NUM_T]]+Table1[[#This Row],[NUM_F]]),0)</f>
        <v>0.35314685314685312</v>
      </c>
      <c r="AS2145" s="2">
        <f>IFERROR(((LEN(Table1[[#This Row],[Predictors]])-LEN(SUBSTITUTE(Table1[[#This Row],[Predictors]],"_","")))/Table1[[#This Row],[NumPredictors]])-Table1[[#This Row],[P_se]],0)</f>
        <v>0</v>
      </c>
      <c r="AT2145" s="2">
        <f>IFERROR((LEN(Table1[[#This Row],[Predictors]])-LEN(SUBSTITUTE(Table1[[#This Row],[Predictors]],".","")))/Table1[[#This Row],[NumPredictors]],0)</f>
        <v>0.4</v>
      </c>
      <c r="AU21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5" s="2">
        <f>1-(Table1[[#This Row],[P_2gram]]+Table1[[#This Row],[P_order]]+Table1[[#This Row],[P_se]])</f>
        <v>0.6</v>
      </c>
    </row>
    <row r="2146" spans="1:48" x14ac:dyDescent="0.25">
      <c r="A2146" s="26">
        <v>30</v>
      </c>
      <c r="B2146" s="26" t="s">
        <v>645</v>
      </c>
      <c r="C2146" s="26" t="s">
        <v>942</v>
      </c>
      <c r="D2146" t="s">
        <v>1509</v>
      </c>
      <c r="E2146" s="26">
        <v>1143</v>
      </c>
      <c r="F21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46" s="26" t="s">
        <v>1070</v>
      </c>
      <c r="H2146" s="27">
        <v>1</v>
      </c>
      <c r="I2146" s="28">
        <v>43119.165729166663</v>
      </c>
      <c r="J2146" s="26" t="s">
        <v>995</v>
      </c>
      <c r="K2146" s="26" t="s">
        <v>11</v>
      </c>
      <c r="L2146" t="str">
        <f>SUBSTITUTE(SUBSTITUTE(Table1[[#This Row],[PredictorSetsOrig]],"task","act"),"startend","se")</f>
        <v>act,order</v>
      </c>
      <c r="M2146" s="14" t="s">
        <v>26</v>
      </c>
      <c r="N2146" s="27">
        <v>10</v>
      </c>
      <c r="O2146" s="27">
        <f>IF(Table1[[#This Row],[Algorithm]]="None",0,IF(Table1[[#This Row],[NumPredictors]]&lt;=5,5,IF(Table1[[#This Row],[NumPredictors]]&lt;=10,10,IF(Table1[[#This Row],[NumPredictors]]&lt;=30,30,50))))</f>
        <v>10</v>
      </c>
      <c r="P2146" s="29">
        <v>0.63636363636363602</v>
      </c>
      <c r="Q2146" s="29">
        <v>0.73978996499416605</v>
      </c>
      <c r="R2146" s="27">
        <v>25.329999999999899</v>
      </c>
      <c r="S2146" s="27">
        <v>2.1499999999996402</v>
      </c>
      <c r="T2146" s="27">
        <v>806.84</v>
      </c>
      <c r="U2146" s="27">
        <v>4.6657188505884202</v>
      </c>
      <c r="V2146" s="17"/>
      <c r="W2146" s="22">
        <f>IFERROR(Table1[[#This Row],[MutualInformation]]/Table1[[#This Row],[MutualInformationPotential]],0)</f>
        <v>0</v>
      </c>
      <c r="X2146" s="27">
        <v>0.34417733462629602</v>
      </c>
      <c r="Y2146" s="3"/>
      <c r="Z2146" s="27">
        <f>IFERROR(Table1[[#This Row],[MutualInformationVsOutcome]]/Table1[[#This Row],[MutualInformationVsOutcomePotential]],0)</f>
        <v>0</v>
      </c>
      <c r="AA2146" s="26">
        <v>6</v>
      </c>
      <c r="AB2146" s="26">
        <v>176</v>
      </c>
      <c r="AC2146" s="26">
        <v>9</v>
      </c>
      <c r="AD2146" s="26">
        <v>95</v>
      </c>
      <c r="AE2146" s="27" t="s">
        <v>1265</v>
      </c>
      <c r="AF21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ClustInfluence</v>
      </c>
      <c r="AG2146" s="17" t="str">
        <f>RIGHT(Table1[[#This Row],[AlgorithmFunc]],LEN(Table1[[#This Row],[AlgorithmFunc]])-16)</f>
        <v>ClusterInfluence</v>
      </c>
      <c r="AH2146" s="27">
        <f>Table1[[#This Row],['# CM TP]]+Table1[[#This Row],['# CM TN]]</f>
        <v>182</v>
      </c>
      <c r="AI2146" s="27">
        <f>Table1[[#This Row],['# CM FP]]+Table1[[#This Row],['# CM FN]]</f>
        <v>104</v>
      </c>
      <c r="AJ2146" s="27">
        <f>Table1[[#This Row],['# CM TP]]+Table1[[#This Row],['# CM FP]]</f>
        <v>15</v>
      </c>
      <c r="AK2146" s="27">
        <f>Table1[[#This Row],['# CM TN]]+Table1[[#This Row],['# CM FN]]</f>
        <v>271</v>
      </c>
      <c r="AL2146" s="27">
        <f>Table1[[#This Row],[GT_T]]+Table1[[#This Row],[GT_F]]</f>
        <v>286</v>
      </c>
      <c r="AM2146" s="27">
        <f>IFERROR((Table1[[#This Row],['# CM TP]]+Table1[[#This Row],['# CM TN]])/Table1[[#This Row],[GT_TOT]], 0)</f>
        <v>0.63636363636363635</v>
      </c>
      <c r="AN2146" s="27">
        <f>IFERROR(((Table1[[#This Row],[GT_T]]*Table1[[#This Row],[GT_ML_P]]/Table1[[#This Row],[GT_TOT]])+(Table1[[#This Row],[GT_F]]*Table1[[#This Row],[GT_ML_N]]/Table1[[#This Row],[GT_TOT]]))/Table1[[#This Row],[GT_TOT]],0)</f>
        <v>0.37794024157660522</v>
      </c>
      <c r="AO2146" s="27">
        <f>(Table1[[#This Row],[OBS_ACC]]-Table1[[#This Row],[EXP_ACC]])/(1-Table1[[#This Row],[EXP_ACC]])</f>
        <v>0.41543178334184977</v>
      </c>
      <c r="AP2146" s="27">
        <f>Table1[[#This Row],['# CM TP]]+Table1[[#This Row],['# CM FN]]</f>
        <v>101</v>
      </c>
      <c r="AQ2146" s="27">
        <f>Table1[[#This Row],['# CM TN]]+Table1[[#This Row],['# CM FP]]</f>
        <v>185</v>
      </c>
      <c r="AR2146" s="29">
        <f>IFERROR(Table1[[#This Row],[NUM_T]]/(Table1[[#This Row],[NUM_T]]+Table1[[#This Row],[NUM_F]]),0)</f>
        <v>0.35314685314685312</v>
      </c>
      <c r="AS2146" s="29">
        <f>IFERROR(((LEN(Table1[[#This Row],[Predictors]])-LEN(SUBSTITUTE(Table1[[#This Row],[Predictors]],"_","")))/Table1[[#This Row],[NumPredictors]])-Table1[[#This Row],[P_se]],0)</f>
        <v>0</v>
      </c>
      <c r="AT2146" s="29">
        <f>IFERROR((LEN(Table1[[#This Row],[Predictors]])-LEN(SUBSTITUTE(Table1[[#This Row],[Predictors]],".","")))/Table1[[#This Row],[NumPredictors]],0)</f>
        <v>0.4</v>
      </c>
      <c r="AU214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6" s="29">
        <f>1-(Table1[[#This Row],[P_2gram]]+Table1[[#This Row],[P_order]]+Table1[[#This Row],[P_se]])</f>
        <v>0.6</v>
      </c>
    </row>
    <row r="2147" spans="1:48" x14ac:dyDescent="0.25">
      <c r="A2147">
        <v>4</v>
      </c>
      <c r="B2147" t="s">
        <v>645</v>
      </c>
      <c r="C2147" t="s">
        <v>185</v>
      </c>
      <c r="D2147" t="s">
        <v>1510</v>
      </c>
      <c r="E2147">
        <v>40000</v>
      </c>
      <c r="F21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2147" t="s">
        <v>1647</v>
      </c>
      <c r="H2147" s="3">
        <v>1</v>
      </c>
      <c r="I2147" s="1">
        <v>43129.117210648146</v>
      </c>
      <c r="J2147" t="s">
        <v>173</v>
      </c>
      <c r="K2147" t="s">
        <v>11</v>
      </c>
      <c r="L2147" t="str">
        <f>SUBSTITUTE(SUBSTITUTE(Table1[[#This Row],[PredictorSetsOrig]],"task","act"),"startend","se")</f>
        <v>act,se,order</v>
      </c>
      <c r="M2147" s="32" t="s">
        <v>18</v>
      </c>
      <c r="N2147" s="3">
        <v>10</v>
      </c>
      <c r="O2147" s="3">
        <f>IF(Table1[[#This Row],[Algorithm]]="None",0,IF(Table1[[#This Row],[NumPredictors]]&lt;=5,5,IF(Table1[[#This Row],[NumPredictors]]&lt;=10,10,IF(Table1[[#This Row],[NumPredictors]]&lt;=30,30,50))))</f>
        <v>10</v>
      </c>
      <c r="P2147" s="2">
        <v>0.82</v>
      </c>
      <c r="Q2147" s="2">
        <v>0.81699999999999995</v>
      </c>
      <c r="R2147">
        <v>4029.47</v>
      </c>
      <c r="S2147">
        <v>34.450000000000699</v>
      </c>
      <c r="T2147">
        <v>7.1300000000010204</v>
      </c>
      <c r="U2147" s="3">
        <v>2.4798172037817499</v>
      </c>
      <c r="V2147" s="17"/>
      <c r="W2147" s="22">
        <f>IFERROR(Table1[[#This Row],[MutualInformation]]/Table1[[#This Row],[MutualInformationPotential]],0)</f>
        <v>0</v>
      </c>
      <c r="X2147" s="3">
        <v>6.58644566219211E-2</v>
      </c>
      <c r="Y2147" s="3"/>
      <c r="Z2147" s="3">
        <f>IFERROR(Table1[[#This Row],[MutualInformationVsOutcome]]/Table1[[#This Row],[MutualInformationVsOutcomePotential]],0)</f>
        <v>0</v>
      </c>
      <c r="AA2147">
        <v>455</v>
      </c>
      <c r="AB2147">
        <v>7745</v>
      </c>
      <c r="AC2147">
        <v>278</v>
      </c>
      <c r="AD2147">
        <v>1522</v>
      </c>
      <c r="AE2147" s="3" t="s">
        <v>1651</v>
      </c>
      <c r="AF214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Rec2S</v>
      </c>
      <c r="AG2147" s="17" t="str">
        <f>RIGHT(Table1[[#This Row],[AlgorithmFunc]],LEN(Table1[[#This Row],[AlgorithmFunc]])-16)</f>
        <v>Recursive2Sizes</v>
      </c>
      <c r="AH2147" s="3">
        <f>Table1[[#This Row],['# CM TP]]+Table1[[#This Row],['# CM TN]]</f>
        <v>8200</v>
      </c>
      <c r="AI2147" s="3">
        <f>Table1[[#This Row],['# CM FP]]+Table1[[#This Row],['# CM FN]]</f>
        <v>1800</v>
      </c>
      <c r="AJ2147" s="3">
        <f>Table1[[#This Row],['# CM TP]]+Table1[[#This Row],['# CM FP]]</f>
        <v>733</v>
      </c>
      <c r="AK2147" s="3">
        <f>Table1[[#This Row],['# CM TN]]+Table1[[#This Row],['# CM FN]]</f>
        <v>9267</v>
      </c>
      <c r="AL2147" s="3">
        <f>Table1[[#This Row],[GT_T]]+Table1[[#This Row],[GT_F]]</f>
        <v>10000</v>
      </c>
      <c r="AM2147" s="3">
        <f>IFERROR((Table1[[#This Row],['# CM TP]]+Table1[[#This Row],['# CM TN]])/Table1[[#This Row],[GT_TOT]], 0)</f>
        <v>0.82</v>
      </c>
      <c r="AN2147" s="3">
        <f>IFERROR(((Table1[[#This Row],[GT_T]]*Table1[[#This Row],[GT_ML_P]]/Table1[[#This Row],[GT_TOT]])+(Table1[[#This Row],[GT_F]]*Table1[[#This Row],[GT_ML_N]]/Table1[[#This Row],[GT_TOT]]))/Table1[[#This Row],[GT_TOT]],0)</f>
        <v>0.226912</v>
      </c>
      <c r="AO2147" s="3">
        <f>(Table1[[#This Row],[OBS_ACC]]-Table1[[#This Row],[EXP_ACC]])/(1-Table1[[#This Row],[EXP_ACC]])</f>
        <v>0.76716751521172233</v>
      </c>
      <c r="AP2147" s="3">
        <f>Table1[[#This Row],['# CM TP]]+Table1[[#This Row],['# CM FN]]</f>
        <v>1977</v>
      </c>
      <c r="AQ2147" s="3">
        <f>Table1[[#This Row],['# CM TN]]+Table1[[#This Row],['# CM FP]]</f>
        <v>8023</v>
      </c>
      <c r="AR2147" s="2">
        <f>IFERROR(Table1[[#This Row],[NUM_T]]/(Table1[[#This Row],[NUM_T]]+Table1[[#This Row],[NUM_F]]),0)</f>
        <v>0.19769999999999999</v>
      </c>
      <c r="AS2147" s="2">
        <f>IFERROR(((LEN(Table1[[#This Row],[Predictors]])-LEN(SUBSTITUTE(Table1[[#This Row],[Predictors]],"_","")))/Table1[[#This Row],[NumPredictors]])-Table1[[#This Row],[P_se]],0)</f>
        <v>0</v>
      </c>
      <c r="AT2147" s="2">
        <f>IFERROR((LEN(Table1[[#This Row],[Predictors]])-LEN(SUBSTITUTE(Table1[[#This Row],[Predictors]],".","")))/Table1[[#This Row],[NumPredictors]],0)</f>
        <v>0.6</v>
      </c>
      <c r="AU21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7" s="2">
        <f>1-(Table1[[#This Row],[P_2gram]]+Table1[[#This Row],[P_order]]+Table1[[#This Row],[P_se]])</f>
        <v>0.4</v>
      </c>
    </row>
    <row r="2148" spans="1:48" x14ac:dyDescent="0.25">
      <c r="A2148">
        <v>40</v>
      </c>
      <c r="B2148" t="s">
        <v>645</v>
      </c>
      <c r="C2148" t="s">
        <v>942</v>
      </c>
      <c r="D2148" t="s">
        <v>1509</v>
      </c>
      <c r="E2148">
        <v>1143</v>
      </c>
      <c r="F21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48" t="s">
        <v>1070</v>
      </c>
      <c r="H2148" s="3">
        <v>1</v>
      </c>
      <c r="I2148" s="1">
        <v>43119.216782407406</v>
      </c>
      <c r="J2148" t="s">
        <v>1007</v>
      </c>
      <c r="K2148" t="s">
        <v>11</v>
      </c>
      <c r="L2148" t="str">
        <f>SUBSTITUTE(SUBSTITUTE(Table1[[#This Row],[PredictorSetsOrig]],"task","act"),"startend","se")</f>
        <v>act,2gram,order</v>
      </c>
      <c r="M2148" s="14" t="s">
        <v>24</v>
      </c>
      <c r="N2148" s="3">
        <v>10</v>
      </c>
      <c r="O2148" s="3">
        <f>IF(Table1[[#This Row],[Algorithm]]="None",0,IF(Table1[[#This Row],[NumPredictors]]&lt;=5,5,IF(Table1[[#This Row],[NumPredictors]]&lt;=10,10,IF(Table1[[#This Row],[NumPredictors]]&lt;=30,30,50))))</f>
        <v>10</v>
      </c>
      <c r="P2148" s="2">
        <v>0.63636363636363602</v>
      </c>
      <c r="Q2148" s="2">
        <v>0.73978996499416605</v>
      </c>
      <c r="R2148" s="3">
        <v>26.430000000000302</v>
      </c>
      <c r="S2148" s="3">
        <v>1.9799999999995599</v>
      </c>
      <c r="T2148" s="3">
        <v>877.099999999999</v>
      </c>
      <c r="U2148" s="3">
        <v>4.6657188505884202</v>
      </c>
      <c r="V2148" s="17"/>
      <c r="W2148" s="22">
        <f>IFERROR(Table1[[#This Row],[MutualInformation]]/Table1[[#This Row],[MutualInformationPotential]],0)</f>
        <v>0</v>
      </c>
      <c r="X2148" s="3">
        <v>0.34417733462629602</v>
      </c>
      <c r="Y2148" s="3"/>
      <c r="Z2148" s="3">
        <f>IFERROR(Table1[[#This Row],[MutualInformationVsOutcome]]/Table1[[#This Row],[MutualInformationVsOutcomePotential]],0)</f>
        <v>0</v>
      </c>
      <c r="AA2148">
        <v>6</v>
      </c>
      <c r="AB2148">
        <v>176</v>
      </c>
      <c r="AC2148">
        <v>9</v>
      </c>
      <c r="AD2148">
        <v>95</v>
      </c>
      <c r="AE2148" s="3" t="s">
        <v>1265</v>
      </c>
      <c r="AF21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148" s="17" t="str">
        <f>RIGHT(Table1[[#This Row],[AlgorithmFunc]],LEN(Table1[[#This Row],[AlgorithmFunc]])-16)</f>
        <v>ClusterFisher</v>
      </c>
      <c r="AH2148" s="3">
        <f>Table1[[#This Row],['# CM TP]]+Table1[[#This Row],['# CM TN]]</f>
        <v>182</v>
      </c>
      <c r="AI2148" s="3">
        <f>Table1[[#This Row],['# CM FP]]+Table1[[#This Row],['# CM FN]]</f>
        <v>104</v>
      </c>
      <c r="AJ2148" s="3">
        <f>Table1[[#This Row],['# CM TP]]+Table1[[#This Row],['# CM FP]]</f>
        <v>15</v>
      </c>
      <c r="AK2148" s="3">
        <f>Table1[[#This Row],['# CM TN]]+Table1[[#This Row],['# CM FN]]</f>
        <v>271</v>
      </c>
      <c r="AL2148" s="3">
        <f>Table1[[#This Row],[GT_T]]+Table1[[#This Row],[GT_F]]</f>
        <v>286</v>
      </c>
      <c r="AM2148" s="3">
        <f>IFERROR((Table1[[#This Row],['# CM TP]]+Table1[[#This Row],['# CM TN]])/Table1[[#This Row],[GT_TOT]], 0)</f>
        <v>0.63636363636363635</v>
      </c>
      <c r="AN2148" s="3">
        <f>IFERROR(((Table1[[#This Row],[GT_T]]*Table1[[#This Row],[GT_ML_P]]/Table1[[#This Row],[GT_TOT]])+(Table1[[#This Row],[GT_F]]*Table1[[#This Row],[GT_ML_N]]/Table1[[#This Row],[GT_TOT]]))/Table1[[#This Row],[GT_TOT]],0)</f>
        <v>0.37794024157660522</v>
      </c>
      <c r="AO2148" s="3">
        <f>(Table1[[#This Row],[OBS_ACC]]-Table1[[#This Row],[EXP_ACC]])/(1-Table1[[#This Row],[EXP_ACC]])</f>
        <v>0.41543178334184977</v>
      </c>
      <c r="AP2148" s="3">
        <f>Table1[[#This Row],['# CM TP]]+Table1[[#This Row],['# CM FN]]</f>
        <v>101</v>
      </c>
      <c r="AQ2148" s="3">
        <f>Table1[[#This Row],['# CM TN]]+Table1[[#This Row],['# CM FP]]</f>
        <v>185</v>
      </c>
      <c r="AR2148" s="2">
        <f>IFERROR(Table1[[#This Row],[NUM_T]]/(Table1[[#This Row],[NUM_T]]+Table1[[#This Row],[NUM_F]]),0)</f>
        <v>0.35314685314685312</v>
      </c>
      <c r="AS2148" s="2">
        <f>IFERROR(((LEN(Table1[[#This Row],[Predictors]])-LEN(SUBSTITUTE(Table1[[#This Row],[Predictors]],"_","")))/Table1[[#This Row],[NumPredictors]])-Table1[[#This Row],[P_se]],0)</f>
        <v>0</v>
      </c>
      <c r="AT2148" s="2">
        <f>IFERROR((LEN(Table1[[#This Row],[Predictors]])-LEN(SUBSTITUTE(Table1[[#This Row],[Predictors]],".","")))/Table1[[#This Row],[NumPredictors]],0)</f>
        <v>0.4</v>
      </c>
      <c r="AU21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8" s="2">
        <f>1-(Table1[[#This Row],[P_2gram]]+Table1[[#This Row],[P_order]]+Table1[[#This Row],[P_se]])</f>
        <v>0.6</v>
      </c>
    </row>
    <row r="2149" spans="1:48" x14ac:dyDescent="0.25">
      <c r="A2149">
        <v>41</v>
      </c>
      <c r="B2149" t="s">
        <v>645</v>
      </c>
      <c r="C2149" t="s">
        <v>942</v>
      </c>
      <c r="D2149" t="s">
        <v>1509</v>
      </c>
      <c r="E2149">
        <v>1143</v>
      </c>
      <c r="F21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49" t="s">
        <v>1070</v>
      </c>
      <c r="H2149" s="3">
        <v>1</v>
      </c>
      <c r="I2149" s="1">
        <v>43119.227326388886</v>
      </c>
      <c r="J2149" t="s">
        <v>1007</v>
      </c>
      <c r="K2149" t="s">
        <v>11</v>
      </c>
      <c r="L2149" t="str">
        <f>SUBSTITUTE(SUBSTITUTE(Table1[[#This Row],[PredictorSetsOrig]],"task","act"),"startend","se")</f>
        <v>act,order</v>
      </c>
      <c r="M2149" s="14" t="s">
        <v>26</v>
      </c>
      <c r="N2149" s="3">
        <v>10</v>
      </c>
      <c r="O2149" s="3">
        <f>IF(Table1[[#This Row],[Algorithm]]="None",0,IF(Table1[[#This Row],[NumPredictors]]&lt;=5,5,IF(Table1[[#This Row],[NumPredictors]]&lt;=10,10,IF(Table1[[#This Row],[NumPredictors]]&lt;=30,30,50))))</f>
        <v>10</v>
      </c>
      <c r="P2149" s="2">
        <v>0.63636363636363602</v>
      </c>
      <c r="Q2149" s="2">
        <v>0.73978996499416605</v>
      </c>
      <c r="R2149" s="3">
        <v>25.380000000001001</v>
      </c>
      <c r="S2149" s="3">
        <v>2.1400000000030599</v>
      </c>
      <c r="T2149" s="3">
        <v>777.27999999999895</v>
      </c>
      <c r="U2149" s="3">
        <v>4.6657188505884202</v>
      </c>
      <c r="V2149" s="17"/>
      <c r="W2149" s="22">
        <f>IFERROR(Table1[[#This Row],[MutualInformation]]/Table1[[#This Row],[MutualInformationPotential]],0)</f>
        <v>0</v>
      </c>
      <c r="X2149" s="3">
        <v>0.34417733462629602</v>
      </c>
      <c r="Y2149" s="3"/>
      <c r="Z2149" s="3">
        <f>IFERROR(Table1[[#This Row],[MutualInformationVsOutcome]]/Table1[[#This Row],[MutualInformationVsOutcomePotential]],0)</f>
        <v>0</v>
      </c>
      <c r="AA2149">
        <v>6</v>
      </c>
      <c r="AB2149">
        <v>176</v>
      </c>
      <c r="AC2149">
        <v>9</v>
      </c>
      <c r="AD2149">
        <v>95</v>
      </c>
      <c r="AE2149" s="3" t="s">
        <v>1265</v>
      </c>
      <c r="AF21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149" s="17" t="str">
        <f>RIGHT(Table1[[#This Row],[AlgorithmFunc]],LEN(Table1[[#This Row],[AlgorithmFunc]])-16)</f>
        <v>ClusterFisher</v>
      </c>
      <c r="AH2149" s="3">
        <f>Table1[[#This Row],['# CM TP]]+Table1[[#This Row],['# CM TN]]</f>
        <v>182</v>
      </c>
      <c r="AI2149" s="3">
        <f>Table1[[#This Row],['# CM FP]]+Table1[[#This Row],['# CM FN]]</f>
        <v>104</v>
      </c>
      <c r="AJ2149" s="3">
        <f>Table1[[#This Row],['# CM TP]]+Table1[[#This Row],['# CM FP]]</f>
        <v>15</v>
      </c>
      <c r="AK2149" s="3">
        <f>Table1[[#This Row],['# CM TN]]+Table1[[#This Row],['# CM FN]]</f>
        <v>271</v>
      </c>
      <c r="AL2149" s="3">
        <f>Table1[[#This Row],[GT_T]]+Table1[[#This Row],[GT_F]]</f>
        <v>286</v>
      </c>
      <c r="AM2149" s="3">
        <f>IFERROR((Table1[[#This Row],['# CM TP]]+Table1[[#This Row],['# CM TN]])/Table1[[#This Row],[GT_TOT]], 0)</f>
        <v>0.63636363636363635</v>
      </c>
      <c r="AN2149" s="3">
        <f>IFERROR(((Table1[[#This Row],[GT_T]]*Table1[[#This Row],[GT_ML_P]]/Table1[[#This Row],[GT_TOT]])+(Table1[[#This Row],[GT_F]]*Table1[[#This Row],[GT_ML_N]]/Table1[[#This Row],[GT_TOT]]))/Table1[[#This Row],[GT_TOT]],0)</f>
        <v>0.37794024157660522</v>
      </c>
      <c r="AO2149" s="3">
        <f>(Table1[[#This Row],[OBS_ACC]]-Table1[[#This Row],[EXP_ACC]])/(1-Table1[[#This Row],[EXP_ACC]])</f>
        <v>0.41543178334184977</v>
      </c>
      <c r="AP2149" s="3">
        <f>Table1[[#This Row],['# CM TP]]+Table1[[#This Row],['# CM FN]]</f>
        <v>101</v>
      </c>
      <c r="AQ2149" s="3">
        <f>Table1[[#This Row],['# CM TN]]+Table1[[#This Row],['# CM FP]]</f>
        <v>185</v>
      </c>
      <c r="AR2149" s="2">
        <f>IFERROR(Table1[[#This Row],[NUM_T]]/(Table1[[#This Row],[NUM_T]]+Table1[[#This Row],[NUM_F]]),0)</f>
        <v>0.35314685314685312</v>
      </c>
      <c r="AS2149" s="2">
        <f>IFERROR(((LEN(Table1[[#This Row],[Predictors]])-LEN(SUBSTITUTE(Table1[[#This Row],[Predictors]],"_","")))/Table1[[#This Row],[NumPredictors]])-Table1[[#This Row],[P_se]],0)</f>
        <v>0</v>
      </c>
      <c r="AT2149" s="2">
        <f>IFERROR((LEN(Table1[[#This Row],[Predictors]])-LEN(SUBSTITUTE(Table1[[#This Row],[Predictors]],".","")))/Table1[[#This Row],[NumPredictors]],0)</f>
        <v>0.4</v>
      </c>
      <c r="AU21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49" s="2">
        <f>1-(Table1[[#This Row],[P_2gram]]+Table1[[#This Row],[P_order]]+Table1[[#This Row],[P_se]])</f>
        <v>0.6</v>
      </c>
    </row>
    <row r="2150" spans="1:48" x14ac:dyDescent="0.25">
      <c r="A2150" s="11">
        <v>9</v>
      </c>
      <c r="B2150" s="11" t="s">
        <v>645</v>
      </c>
      <c r="C2150" s="11" t="s">
        <v>190</v>
      </c>
      <c r="D2150" s="26" t="s">
        <v>1510</v>
      </c>
      <c r="E2150" s="11">
        <v>4000</v>
      </c>
      <c r="F21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50" s="11" t="s">
        <v>878</v>
      </c>
      <c r="H2150" s="16">
        <v>2</v>
      </c>
      <c r="I2150" s="19">
        <v>42798.702951388892</v>
      </c>
      <c r="J2150" s="11" t="s">
        <v>405</v>
      </c>
      <c r="K2150" s="19" t="s">
        <v>11</v>
      </c>
      <c r="L2150" t="str">
        <f>SUBSTITUTE(SUBSTITUTE(Table1[[#This Row],[PredictorSetsOrig]],"task","act"),"startend","se")</f>
        <v>2gram</v>
      </c>
      <c r="M2150" s="5" t="s">
        <v>434</v>
      </c>
      <c r="N2150" s="16">
        <v>5</v>
      </c>
      <c r="O2150" s="16">
        <f>IF(Table1[[#This Row],[Algorithm]]="None",0,IF(Table1[[#This Row],[NumPredictors]]&lt;=5,5,IF(Table1[[#This Row],[NumPredictors]]&lt;=10,10,IF(Table1[[#This Row],[NumPredictors]]&lt;=30,30,50))))</f>
        <v>5</v>
      </c>
      <c r="P2150" s="21">
        <v>0.64800000000000002</v>
      </c>
      <c r="Q2150" s="21">
        <v>0.65066666666666695</v>
      </c>
      <c r="R2150" s="16">
        <v>0.18000000000000699</v>
      </c>
      <c r="S2150" s="16">
        <v>3.1700000000000199</v>
      </c>
      <c r="T2150" s="16">
        <v>0.65999999999996795</v>
      </c>
      <c r="U2150" s="16">
        <v>0.50785003879681101</v>
      </c>
      <c r="V2150" s="17">
        <v>7.30761563701172</v>
      </c>
      <c r="W2150" s="7">
        <f>IFERROR(Table1[[#This Row],[MutualInformation]]/Table1[[#This Row],[MutualInformationPotential]],0)</f>
        <v>6.9495997603465157E-2</v>
      </c>
      <c r="X2150" s="16">
        <v>1.5822073572483199E-2</v>
      </c>
      <c r="Y2150" s="27">
        <v>0.62240735263359004</v>
      </c>
      <c r="Z2150" s="16">
        <f>IFERROR(Table1[[#This Row],[MutualInformationVsOutcome]]/Table1[[#This Row],[MutualInformationVsOutcomePotential]],0)</f>
        <v>2.5420769059901548E-2</v>
      </c>
      <c r="AA2150" s="16">
        <v>71</v>
      </c>
      <c r="AB2150" s="16">
        <v>577</v>
      </c>
      <c r="AC2150" s="16">
        <v>54</v>
      </c>
      <c r="AD2150" s="16">
        <v>298</v>
      </c>
      <c r="AE2150" s="16" t="s">
        <v>667</v>
      </c>
      <c r="AF21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50" s="5" t="str">
        <f>RIGHT(Table1[[#This Row],[AlgorithmFunc]],LEN(Table1[[#This Row],[AlgorithmFunc]])-16)</f>
        <v>Random</v>
      </c>
      <c r="AH2150" s="16">
        <f>Table1[[#This Row],['# CM TP]]+Table1[[#This Row],['# CM TN]]</f>
        <v>648</v>
      </c>
      <c r="AI2150" s="16">
        <f>Table1[[#This Row],['# CM FP]]+Table1[[#This Row],['# CM FN]]</f>
        <v>352</v>
      </c>
      <c r="AJ2150" s="16">
        <f>Table1[[#This Row],['# CM TP]]+Table1[[#This Row],['# CM FP]]</f>
        <v>125</v>
      </c>
      <c r="AK2150" s="16">
        <f>Table1[[#This Row],['# CM TN]]+Table1[[#This Row],['# CM FN]]</f>
        <v>875</v>
      </c>
      <c r="AL2150" s="16">
        <f>Table1[[#This Row],[GT_T]]+Table1[[#This Row],[GT_F]]</f>
        <v>1000</v>
      </c>
      <c r="AM2150" s="16">
        <f>IFERROR((Table1[[#This Row],['# CM TP]]+Table1[[#This Row],['# CM TN]])/Table1[[#This Row],[GT_TOT]], 0)</f>
        <v>0.64800000000000002</v>
      </c>
      <c r="AN2150" s="16">
        <f>IFERROR(((Table1[[#This Row],[GT_T]]*Table1[[#This Row],[GT_ML_P]]/Table1[[#This Row],[GT_TOT]])+(Table1[[#This Row],[GT_F]]*Table1[[#This Row],[GT_ML_N]]/Table1[[#This Row],[GT_TOT]]))/Table1[[#This Row],[GT_TOT]],0)</f>
        <v>0.38900000000000001</v>
      </c>
      <c r="AO2150" s="16">
        <f>(Table1[[#This Row],[OBS_ACC]]-Table1[[#This Row],[EXP_ACC]])/(1-Table1[[#This Row],[EXP_ACC]])</f>
        <v>0.42389525368248776</v>
      </c>
      <c r="AP2150" s="16">
        <f>Table1[[#This Row],['# CM TP]]+Table1[[#This Row],['# CM FN]]</f>
        <v>369</v>
      </c>
      <c r="AQ2150" s="16">
        <f>Table1[[#This Row],['# CM TN]]+Table1[[#This Row],['# CM FP]]</f>
        <v>631</v>
      </c>
      <c r="AR2150" s="21">
        <f>IFERROR(Table1[[#This Row],[NUM_T]]/(Table1[[#This Row],[NUM_T]]+Table1[[#This Row],[NUM_F]]),0)</f>
        <v>0.36899999999999999</v>
      </c>
      <c r="AS2150" s="21">
        <f>IFERROR(((LEN(Table1[[#This Row],[Predictors]])-LEN(SUBSTITUTE(Table1[[#This Row],[Predictors]],"_","")))/Table1[[#This Row],[NumPredictors]])-Table1[[#This Row],[P_se]],0)</f>
        <v>1</v>
      </c>
      <c r="AT2150" s="21">
        <f>IFERROR((LEN(Table1[[#This Row],[Predictors]])-LEN(SUBSTITUTE(Table1[[#This Row],[Predictors]],".","")))/Table1[[#This Row],[NumPredictors]],0)</f>
        <v>0</v>
      </c>
      <c r="AU2150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0" s="21">
        <f>1-(Table1[[#This Row],[P_2gram]]+Table1[[#This Row],[P_order]]+Table1[[#This Row],[P_se]])</f>
        <v>0</v>
      </c>
    </row>
    <row r="2151" spans="1:48" x14ac:dyDescent="0.25">
      <c r="A2151" s="11">
        <v>8</v>
      </c>
      <c r="B2151" s="11" t="s">
        <v>645</v>
      </c>
      <c r="C2151" s="11" t="s">
        <v>190</v>
      </c>
      <c r="D2151" s="26" t="s">
        <v>1510</v>
      </c>
      <c r="E2151" s="11">
        <v>4000</v>
      </c>
      <c r="F21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51" s="11" t="s">
        <v>878</v>
      </c>
      <c r="H2151" s="16">
        <v>1</v>
      </c>
      <c r="I2151" s="19">
        <v>42796.451238425929</v>
      </c>
      <c r="J2151" s="11" t="s">
        <v>405</v>
      </c>
      <c r="K2151" s="19" t="s">
        <v>11</v>
      </c>
      <c r="L2151" t="str">
        <f>SUBSTITUTE(SUBSTITUTE(Table1[[#This Row],[PredictorSetsOrig]],"task","act"),"startend","se")</f>
        <v>act,order</v>
      </c>
      <c r="M2151" s="5" t="s">
        <v>26</v>
      </c>
      <c r="N2151" s="16">
        <v>10</v>
      </c>
      <c r="O2151" s="16">
        <v>10</v>
      </c>
      <c r="P2151" s="21">
        <v>0.64700000000000002</v>
      </c>
      <c r="Q2151" s="21">
        <v>0.66166666666666696</v>
      </c>
      <c r="R2151" s="16">
        <v>0.20000000000000301</v>
      </c>
      <c r="S2151" s="16">
        <v>3.66</v>
      </c>
      <c r="T2151" s="16">
        <v>0.88999999999998602</v>
      </c>
      <c r="U2151" s="16">
        <v>0.30230829444246499</v>
      </c>
      <c r="V2151" s="17">
        <v>7.28892414629368</v>
      </c>
      <c r="W2151" s="7">
        <f>IFERROR(Table1[[#This Row],[MutualInformation]]/Table1[[#This Row],[MutualInformationPotential]],0)</f>
        <v>4.147502270224402E-2</v>
      </c>
      <c r="X2151" s="16">
        <v>1.8962853317118399E-2</v>
      </c>
      <c r="Y2151" s="3">
        <v>0.62004340356102405</v>
      </c>
      <c r="Z2151" s="16">
        <f>IFERROR(Table1[[#This Row],[MutualInformationVsOutcome]]/Table1[[#This Row],[MutualInformationVsOutcomePotential]],0)</f>
        <v>3.0583106292577621E-2</v>
      </c>
      <c r="AA2151" s="16">
        <v>46</v>
      </c>
      <c r="AB2151" s="16">
        <v>615</v>
      </c>
      <c r="AC2151" s="16">
        <v>21</v>
      </c>
      <c r="AD2151" s="16">
        <v>318</v>
      </c>
      <c r="AE2151" s="16" t="s">
        <v>536</v>
      </c>
      <c r="AF21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51" s="5" t="str">
        <f>RIGHT(Table1[[#This Row],[AlgorithmFunc]],LEN(Table1[[#This Row],[AlgorithmFunc]])-16)</f>
        <v>Random</v>
      </c>
      <c r="AH2151" s="16">
        <v>661</v>
      </c>
      <c r="AI2151" s="16">
        <v>339</v>
      </c>
      <c r="AJ2151" s="16">
        <v>67</v>
      </c>
      <c r="AK2151" s="16">
        <v>933</v>
      </c>
      <c r="AL2151" s="16">
        <v>1000</v>
      </c>
      <c r="AM2151" s="16">
        <v>0.66100000000000003</v>
      </c>
      <c r="AN2151" s="16">
        <v>0.36057399999999995</v>
      </c>
      <c r="AO2151" s="16">
        <v>0.46983701006840517</v>
      </c>
      <c r="AP2151" s="16">
        <v>364</v>
      </c>
      <c r="AQ2151" s="16">
        <v>636</v>
      </c>
      <c r="AR2151" s="21">
        <v>0.36399999999999999</v>
      </c>
      <c r="AS2151" s="21">
        <v>0</v>
      </c>
      <c r="AT2151" s="21">
        <v>0.9</v>
      </c>
      <c r="AU2151" s="21">
        <v>0</v>
      </c>
      <c r="AV2151" s="21">
        <v>9.9999999999999978E-2</v>
      </c>
    </row>
    <row r="2152" spans="1:48" x14ac:dyDescent="0.25">
      <c r="A2152" s="26">
        <v>5</v>
      </c>
      <c r="B2152" s="26" t="s">
        <v>645</v>
      </c>
      <c r="C2152" s="26" t="s">
        <v>190</v>
      </c>
      <c r="D2152" s="26" t="s">
        <v>1510</v>
      </c>
      <c r="E2152" s="26">
        <v>4000</v>
      </c>
      <c r="F21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52" s="26" t="s">
        <v>1070</v>
      </c>
      <c r="H2152" s="27">
        <v>1</v>
      </c>
      <c r="I2152" s="28">
        <v>43118.809016203704</v>
      </c>
      <c r="J2152" s="26" t="s">
        <v>982</v>
      </c>
      <c r="K2152" s="26" t="s">
        <v>11</v>
      </c>
      <c r="L2152" t="str">
        <f>SUBSTITUTE(SUBSTITUTE(Table1[[#This Row],[PredictorSetsOrig]],"task","act"),"startend","se")</f>
        <v>act,se,2gram,order</v>
      </c>
      <c r="M2152" s="32" t="s">
        <v>20</v>
      </c>
      <c r="N2152" s="27">
        <v>10</v>
      </c>
      <c r="O2152" s="27">
        <f>IF(Table1[[#This Row],[Algorithm]]="None",0,IF(Table1[[#This Row],[NumPredictors]]&lt;=5,5,IF(Table1[[#This Row],[NumPredictors]]&lt;=10,10,IF(Table1[[#This Row],[NumPredictors]]&lt;=30,30,50))))</f>
        <v>10</v>
      </c>
      <c r="P2152" s="29">
        <v>0.64700000000000002</v>
      </c>
      <c r="Q2152" s="29">
        <v>0.65500000000000003</v>
      </c>
      <c r="R2152" s="26">
        <v>2.25</v>
      </c>
      <c r="S2152" s="26">
        <v>4</v>
      </c>
      <c r="T2152" s="26">
        <v>1.63</v>
      </c>
      <c r="U2152" s="27">
        <v>0.196665573241392</v>
      </c>
      <c r="V2152" s="17">
        <v>7.30761563701172</v>
      </c>
      <c r="W2152" s="22">
        <f>IFERROR(Table1[[#This Row],[MutualInformation]]/Table1[[#This Row],[MutualInformationPotential]],0)</f>
        <v>2.6912413434187384E-2</v>
      </c>
      <c r="X2152" s="27">
        <v>1.3342069027918201E-2</v>
      </c>
      <c r="Y2152" s="27">
        <v>0.62240735263359004</v>
      </c>
      <c r="Z2152" s="27">
        <f>IFERROR(Table1[[#This Row],[MutualInformationVsOutcome]]/Table1[[#This Row],[MutualInformationVsOutcomePotential]],0)</f>
        <v>2.1436232993495258E-2</v>
      </c>
      <c r="AA2152" s="26">
        <v>17</v>
      </c>
      <c r="AB2152" s="26">
        <v>630</v>
      </c>
      <c r="AC2152" s="26">
        <v>6</v>
      </c>
      <c r="AD2152" s="26">
        <v>347</v>
      </c>
      <c r="AE2152" s="27" t="s">
        <v>1161</v>
      </c>
      <c r="AF21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152" s="17" t="str">
        <f>RIGHT(Table1[[#This Row],[AlgorithmFunc]],LEN(Table1[[#This Row],[AlgorithmFunc]])-16)</f>
        <v>Fisher</v>
      </c>
      <c r="AH2152" s="27">
        <f>Table1[[#This Row],['# CM TP]]+Table1[[#This Row],['# CM TN]]</f>
        <v>647</v>
      </c>
      <c r="AI2152" s="27">
        <f>Table1[[#This Row],['# CM FP]]+Table1[[#This Row],['# CM FN]]</f>
        <v>353</v>
      </c>
      <c r="AJ2152" s="27">
        <f>Table1[[#This Row],['# CM TP]]+Table1[[#This Row],['# CM FP]]</f>
        <v>23</v>
      </c>
      <c r="AK2152" s="27">
        <f>Table1[[#This Row],['# CM TN]]+Table1[[#This Row],['# CM FN]]</f>
        <v>977</v>
      </c>
      <c r="AL2152" s="27">
        <f>Table1[[#This Row],[GT_T]]+Table1[[#This Row],[GT_F]]</f>
        <v>1000</v>
      </c>
      <c r="AM2152" s="27">
        <f>IFERROR((Table1[[#This Row],['# CM TP]]+Table1[[#This Row],['# CM TN]])/Table1[[#This Row],[GT_TOT]], 0)</f>
        <v>0.64700000000000002</v>
      </c>
      <c r="AN2152" s="27">
        <f>IFERROR(((Table1[[#This Row],[GT_T]]*Table1[[#This Row],[GT_ML_P]]/Table1[[#This Row],[GT_TOT]])+(Table1[[#This Row],[GT_F]]*Table1[[#This Row],[GT_ML_N]]/Table1[[#This Row],[GT_TOT]]))/Table1[[#This Row],[GT_TOT]],0)</f>
        <v>0.35976199999999997</v>
      </c>
      <c r="AO2152" s="27">
        <f>(Table1[[#This Row],[OBS_ACC]]-Table1[[#This Row],[EXP_ACC]])/(1-Table1[[#This Row],[EXP_ACC]])</f>
        <v>0.44864253605690385</v>
      </c>
      <c r="AP2152" s="27">
        <f>Table1[[#This Row],['# CM TP]]+Table1[[#This Row],['# CM FN]]</f>
        <v>364</v>
      </c>
      <c r="AQ2152" s="27">
        <f>Table1[[#This Row],['# CM TN]]+Table1[[#This Row],['# CM FP]]</f>
        <v>636</v>
      </c>
      <c r="AR2152" s="29">
        <f>IFERROR(Table1[[#This Row],[NUM_T]]/(Table1[[#This Row],[NUM_T]]+Table1[[#This Row],[NUM_F]]),0)</f>
        <v>0.36399999999999999</v>
      </c>
      <c r="AS2152" s="29">
        <f>IFERROR(((LEN(Table1[[#This Row],[Predictors]])-LEN(SUBSTITUTE(Table1[[#This Row],[Predictors]],"_","")))/Table1[[#This Row],[NumPredictors]])-Table1[[#This Row],[P_se]],0)</f>
        <v>0.3</v>
      </c>
      <c r="AT2152" s="29">
        <f>IFERROR((LEN(Table1[[#This Row],[Predictors]])-LEN(SUBSTITUTE(Table1[[#This Row],[Predictors]],".","")))/Table1[[#This Row],[NumPredictors]],0)</f>
        <v>0.7</v>
      </c>
      <c r="AU215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2" s="29">
        <f>1-(Table1[[#This Row],[P_2gram]]+Table1[[#This Row],[P_order]]+Table1[[#This Row],[P_se]])</f>
        <v>0</v>
      </c>
    </row>
    <row r="2153" spans="1:48" x14ac:dyDescent="0.25">
      <c r="A2153" s="11">
        <v>3</v>
      </c>
      <c r="B2153" s="11" t="s">
        <v>645</v>
      </c>
      <c r="C2153" s="11" t="s">
        <v>190</v>
      </c>
      <c r="D2153" s="26" t="s">
        <v>1510</v>
      </c>
      <c r="E2153" s="11">
        <v>4000</v>
      </c>
      <c r="F21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53" s="11" t="s">
        <v>878</v>
      </c>
      <c r="H2153" s="16">
        <v>2</v>
      </c>
      <c r="I2153" s="19">
        <v>42798.702592592592</v>
      </c>
      <c r="J2153" s="11" t="s">
        <v>405</v>
      </c>
      <c r="K2153" s="19" t="s">
        <v>11</v>
      </c>
      <c r="L2153" t="str">
        <f>SUBSTITUTE(SUBSTITUTE(Table1[[#This Row],[PredictorSetsOrig]],"task","act"),"startend","se")</f>
        <v>act,se,2gram</v>
      </c>
      <c r="M2153" s="5" t="s">
        <v>16</v>
      </c>
      <c r="N2153" s="16">
        <v>5</v>
      </c>
      <c r="O2153" s="16">
        <f>IF(Table1[[#This Row],[Algorithm]]="None",0,IF(Table1[[#This Row],[NumPredictors]]&lt;=5,5,IF(Table1[[#This Row],[NumPredictors]]&lt;=10,10,IF(Table1[[#This Row],[NumPredictors]]&lt;=30,30,50))))</f>
        <v>5</v>
      </c>
      <c r="P2153" s="21">
        <v>0.64400000000000002</v>
      </c>
      <c r="Q2153" s="21">
        <v>0.65033333333333299</v>
      </c>
      <c r="R2153" s="16">
        <v>0.189999999999998</v>
      </c>
      <c r="S2153" s="16">
        <v>3.6399999999999899</v>
      </c>
      <c r="T2153" s="16">
        <v>0.68000000000000704</v>
      </c>
      <c r="U2153" s="16">
        <v>0.140325277644752</v>
      </c>
      <c r="V2153" s="17">
        <v>7.30761563701172</v>
      </c>
      <c r="W2153" s="7">
        <f>IFERROR(Table1[[#This Row],[MutualInformation]]/Table1[[#This Row],[MutualInformationPotential]],0)</f>
        <v>1.9202607884031345E-2</v>
      </c>
      <c r="X2153" s="16">
        <v>7.26791238938329E-3</v>
      </c>
      <c r="Y2153" s="27">
        <v>0.62240735263358904</v>
      </c>
      <c r="Z2153" s="16">
        <f>IFERROR(Table1[[#This Row],[MutualInformationVsOutcome]]/Table1[[#This Row],[MutualInformationVsOutcomePotential]],0)</f>
        <v>1.1677099183726879E-2</v>
      </c>
      <c r="AA2153" s="16">
        <v>20</v>
      </c>
      <c r="AB2153" s="16">
        <v>624</v>
      </c>
      <c r="AC2153" s="16">
        <v>7</v>
      </c>
      <c r="AD2153" s="16">
        <v>349</v>
      </c>
      <c r="AE2153" s="16" t="s">
        <v>665</v>
      </c>
      <c r="AF21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53" s="5" t="str">
        <f>RIGHT(Table1[[#This Row],[AlgorithmFunc]],LEN(Table1[[#This Row],[AlgorithmFunc]])-16)</f>
        <v>Random</v>
      </c>
      <c r="AH2153" s="16">
        <f>Table1[[#This Row],['# CM TP]]+Table1[[#This Row],['# CM TN]]</f>
        <v>644</v>
      </c>
      <c r="AI2153" s="16">
        <f>Table1[[#This Row],['# CM FP]]+Table1[[#This Row],['# CM FN]]</f>
        <v>356</v>
      </c>
      <c r="AJ2153" s="16">
        <f>Table1[[#This Row],['# CM TP]]+Table1[[#This Row],['# CM FP]]</f>
        <v>27</v>
      </c>
      <c r="AK2153" s="16">
        <f>Table1[[#This Row],['# CM TN]]+Table1[[#This Row],['# CM FN]]</f>
        <v>973</v>
      </c>
      <c r="AL2153" s="16">
        <f>Table1[[#This Row],[GT_T]]+Table1[[#This Row],[GT_F]]</f>
        <v>1000</v>
      </c>
      <c r="AM2153" s="16">
        <f>IFERROR((Table1[[#This Row],['# CM TP]]+Table1[[#This Row],['# CM TN]])/Table1[[#This Row],[GT_TOT]], 0)</f>
        <v>0.64400000000000002</v>
      </c>
      <c r="AN2153" s="16">
        <f>IFERROR(((Table1[[#This Row],[GT_T]]*Table1[[#This Row],[GT_ML_P]]/Table1[[#This Row],[GT_TOT]])+(Table1[[#This Row],[GT_F]]*Table1[[#This Row],[GT_ML_N]]/Table1[[#This Row],[GT_TOT]]))/Table1[[#This Row],[GT_TOT]],0)</f>
        <v>0.36377599999999993</v>
      </c>
      <c r="AO2153" s="16">
        <f>(Table1[[#This Row],[OBS_ACC]]-Table1[[#This Row],[EXP_ACC]])/(1-Table1[[#This Row],[EXP_ACC]])</f>
        <v>0.44044864701740272</v>
      </c>
      <c r="AP2153" s="16">
        <f>Table1[[#This Row],['# CM TP]]+Table1[[#This Row],['# CM FN]]</f>
        <v>369</v>
      </c>
      <c r="AQ2153" s="16">
        <f>Table1[[#This Row],['# CM TN]]+Table1[[#This Row],['# CM FP]]</f>
        <v>631</v>
      </c>
      <c r="AR2153" s="21">
        <f>IFERROR(Table1[[#This Row],[NUM_T]]/(Table1[[#This Row],[NUM_T]]+Table1[[#This Row],[NUM_F]]),0)</f>
        <v>0.36899999999999999</v>
      </c>
      <c r="AS2153" s="21">
        <f>IFERROR(((LEN(Table1[[#This Row],[Predictors]])-LEN(SUBSTITUTE(Table1[[#This Row],[Predictors]],"_","")))/Table1[[#This Row],[NumPredictors]])-Table1[[#This Row],[P_se]],0)</f>
        <v>1</v>
      </c>
      <c r="AT2153" s="21">
        <f>IFERROR((LEN(Table1[[#This Row],[Predictors]])-LEN(SUBSTITUTE(Table1[[#This Row],[Predictors]],".","")))/Table1[[#This Row],[NumPredictors]],0)</f>
        <v>0</v>
      </c>
      <c r="AU2153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3" s="21">
        <f>1-(Table1[[#This Row],[P_2gram]]+Table1[[#This Row],[P_order]]+Table1[[#This Row],[P_se]])</f>
        <v>0</v>
      </c>
    </row>
    <row r="2154" spans="1:48" x14ac:dyDescent="0.25">
      <c r="A2154" s="11">
        <v>53</v>
      </c>
      <c r="B2154" s="11" t="s">
        <v>645</v>
      </c>
      <c r="C2154" s="11" t="s">
        <v>190</v>
      </c>
      <c r="D2154" s="26" t="s">
        <v>1510</v>
      </c>
      <c r="E2154" s="11">
        <v>4000</v>
      </c>
      <c r="F21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54" s="11" t="s">
        <v>878</v>
      </c>
      <c r="H2154" s="16">
        <v>3</v>
      </c>
      <c r="I2154" s="19">
        <v>42798.706030092595</v>
      </c>
      <c r="J2154" s="11" t="s">
        <v>405</v>
      </c>
      <c r="K2154" s="19" t="s">
        <v>11</v>
      </c>
      <c r="L2154" t="str">
        <f>SUBSTITUTE(SUBSTITUTE(Table1[[#This Row],[PredictorSetsOrig]],"task","act"),"startend","se")</f>
        <v>2gram</v>
      </c>
      <c r="M2154" s="5" t="s">
        <v>434</v>
      </c>
      <c r="N2154" s="16">
        <v>10</v>
      </c>
      <c r="O2154" s="16">
        <f>IF(Table1[[#This Row],[Algorithm]]="None",0,IF(Table1[[#This Row],[NumPredictors]]&lt;=5,5,IF(Table1[[#This Row],[NumPredictors]]&lt;=10,10,IF(Table1[[#This Row],[NumPredictors]]&lt;=30,30,50))))</f>
        <v>10</v>
      </c>
      <c r="P2154" s="21">
        <v>0.64400000000000002</v>
      </c>
      <c r="Q2154" s="21">
        <v>0.668333333333333</v>
      </c>
      <c r="R2154" s="16">
        <v>0.150000000000091</v>
      </c>
      <c r="S2154" s="16">
        <v>4.00999999999999</v>
      </c>
      <c r="T2154" s="16">
        <v>0.65999999999996795</v>
      </c>
      <c r="U2154" s="16">
        <v>1.15215241946741</v>
      </c>
      <c r="V2154" s="17">
        <v>7.30761563701172</v>
      </c>
      <c r="W2154" s="7">
        <f>IFERROR(Table1[[#This Row],[MutualInformation]]/Table1[[#This Row],[MutualInformationPotential]],0)</f>
        <v>0.15766461684601626</v>
      </c>
      <c r="X2154" s="16">
        <v>2.4217686485825701E-2</v>
      </c>
      <c r="Y2154" s="3">
        <v>0.62240735263359004</v>
      </c>
      <c r="Z2154" s="16">
        <f>IFERROR(Table1[[#This Row],[MutualInformationVsOutcome]]/Table1[[#This Row],[MutualInformationVsOutcomePotential]],0)</f>
        <v>3.890970500806825E-2</v>
      </c>
      <c r="AA2154" s="16">
        <v>33</v>
      </c>
      <c r="AB2154" s="16">
        <v>611</v>
      </c>
      <c r="AC2154" s="16">
        <v>20</v>
      </c>
      <c r="AD2154" s="16">
        <v>336</v>
      </c>
      <c r="AE2154" s="16" t="s">
        <v>865</v>
      </c>
      <c r="AF21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54" s="5" t="str">
        <f>RIGHT(Table1[[#This Row],[AlgorithmFunc]],LEN(Table1[[#This Row],[AlgorithmFunc]])-16)</f>
        <v>Random</v>
      </c>
      <c r="AH2154" s="16">
        <f>Table1[[#This Row],['# CM TP]]+Table1[[#This Row],['# CM TN]]</f>
        <v>644</v>
      </c>
      <c r="AI2154" s="16">
        <f>Table1[[#This Row],['# CM FP]]+Table1[[#This Row],['# CM FN]]</f>
        <v>356</v>
      </c>
      <c r="AJ2154" s="16">
        <f>Table1[[#This Row],['# CM TP]]+Table1[[#This Row],['# CM FP]]</f>
        <v>53</v>
      </c>
      <c r="AK2154" s="16">
        <f>Table1[[#This Row],['# CM TN]]+Table1[[#This Row],['# CM FN]]</f>
        <v>947</v>
      </c>
      <c r="AL2154" s="16">
        <f>Table1[[#This Row],[GT_T]]+Table1[[#This Row],[GT_F]]</f>
        <v>1000</v>
      </c>
      <c r="AM2154" s="16">
        <f>IFERROR((Table1[[#This Row],['# CM TP]]+Table1[[#This Row],['# CM TN]])/Table1[[#This Row],[GT_TOT]], 0)</f>
        <v>0.64400000000000002</v>
      </c>
      <c r="AN2154" s="16">
        <f>IFERROR(((Table1[[#This Row],[GT_T]]*Table1[[#This Row],[GT_ML_P]]/Table1[[#This Row],[GT_TOT]])+(Table1[[#This Row],[GT_F]]*Table1[[#This Row],[GT_ML_N]]/Table1[[#This Row],[GT_TOT]]))/Table1[[#This Row],[GT_TOT]],0)</f>
        <v>0.37126399999999998</v>
      </c>
      <c r="AO2154" s="16">
        <f>(Table1[[#This Row],[OBS_ACC]]-Table1[[#This Row],[EXP_ACC]])/(1-Table1[[#This Row],[EXP_ACC]])</f>
        <v>0.43378460912052125</v>
      </c>
      <c r="AP2154" s="16">
        <f>Table1[[#This Row],['# CM TP]]+Table1[[#This Row],['# CM FN]]</f>
        <v>369</v>
      </c>
      <c r="AQ2154" s="16">
        <f>Table1[[#This Row],['# CM TN]]+Table1[[#This Row],['# CM FP]]</f>
        <v>631</v>
      </c>
      <c r="AR2154" s="21">
        <f>IFERROR(Table1[[#This Row],[NUM_T]]/(Table1[[#This Row],[NUM_T]]+Table1[[#This Row],[NUM_F]]),0)</f>
        <v>0.36899999999999999</v>
      </c>
      <c r="AS2154" s="21">
        <f>IFERROR(((LEN(Table1[[#This Row],[Predictors]])-LEN(SUBSTITUTE(Table1[[#This Row],[Predictors]],"_","")))/Table1[[#This Row],[NumPredictors]])-Table1[[#This Row],[P_se]],0)</f>
        <v>1</v>
      </c>
      <c r="AT2154" s="21">
        <f>IFERROR((LEN(Table1[[#This Row],[Predictors]])-LEN(SUBSTITUTE(Table1[[#This Row],[Predictors]],".","")))/Table1[[#This Row],[NumPredictors]],0)</f>
        <v>0</v>
      </c>
      <c r="AU2154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4" s="21">
        <f>1-(Table1[[#This Row],[P_2gram]]+Table1[[#This Row],[P_order]]+Table1[[#This Row],[P_se]])</f>
        <v>0</v>
      </c>
    </row>
    <row r="2155" spans="1:48" x14ac:dyDescent="0.25">
      <c r="A2155">
        <v>65</v>
      </c>
      <c r="B2155" t="s">
        <v>645</v>
      </c>
      <c r="C2155" t="s">
        <v>190</v>
      </c>
      <c r="D2155" s="26" t="s">
        <v>1510</v>
      </c>
      <c r="E2155">
        <v>4000</v>
      </c>
      <c r="F21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155" t="s">
        <v>1070</v>
      </c>
      <c r="H2155" s="3">
        <v>1</v>
      </c>
      <c r="I2155" s="1">
        <v>43118.814351851855</v>
      </c>
      <c r="J2155" t="s">
        <v>983</v>
      </c>
      <c r="K2155" t="s">
        <v>11</v>
      </c>
      <c r="L2155" t="str">
        <f>SUBSTITUTE(SUBSTITUTE(Table1[[#This Row],[PredictorSetsOrig]],"task","act"),"startend","se")</f>
        <v>order</v>
      </c>
      <c r="M2155" s="32" t="s">
        <v>436</v>
      </c>
      <c r="N2155" s="3">
        <v>30</v>
      </c>
      <c r="O2155" s="3">
        <f>IF(Table1[[#This Row],[Algorithm]]="None",0,IF(Table1[[#This Row],[NumPredictors]]&lt;=5,5,IF(Table1[[#This Row],[NumPredictors]]&lt;=10,10,IF(Table1[[#This Row],[NumPredictors]]&lt;=30,30,50))))</f>
        <v>30</v>
      </c>
      <c r="P2155" s="2">
        <v>0.64400000000000002</v>
      </c>
      <c r="Q2155" s="2">
        <v>0.65733333333333299</v>
      </c>
      <c r="R2155">
        <v>1.16999999999996</v>
      </c>
      <c r="S2155">
        <v>6.6100000000000101</v>
      </c>
      <c r="T2155">
        <v>0.90999999999996795</v>
      </c>
      <c r="U2155" s="3">
        <v>0.46784049437932701</v>
      </c>
      <c r="V2155" s="17">
        <v>7.01301931468352</v>
      </c>
      <c r="W2155" s="22">
        <f>IFERROR(Table1[[#This Row],[MutualInformation]]/Table1[[#This Row],[MutualInformationPotential]],0)</f>
        <v>6.6710281746948166E-2</v>
      </c>
      <c r="X2155" s="3">
        <v>2.4515996620738899E-2</v>
      </c>
      <c r="Y2155" s="27">
        <v>0.56006170686872503</v>
      </c>
      <c r="Z2155" s="3">
        <f>IFERROR(Table1[[#This Row],[MutualInformationVsOutcome]]/Table1[[#This Row],[MutualInformationVsOutcomePotential]],0)</f>
        <v>4.3773741928914443E-2</v>
      </c>
      <c r="AA2155">
        <v>11</v>
      </c>
      <c r="AB2155">
        <v>633</v>
      </c>
      <c r="AC2155">
        <v>3</v>
      </c>
      <c r="AD2155">
        <v>353</v>
      </c>
      <c r="AE2155" s="3" t="s">
        <v>1059</v>
      </c>
      <c r="AF21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55" s="17" t="str">
        <f>RIGHT(Table1[[#This Row],[AlgorithmFunc]],LEN(Table1[[#This Row],[AlgorithmFunc]])-16)</f>
        <v>Influence</v>
      </c>
      <c r="AH2155" s="3">
        <f>Table1[[#This Row],['# CM TP]]+Table1[[#This Row],['# CM TN]]</f>
        <v>644</v>
      </c>
      <c r="AI2155" s="3">
        <f>Table1[[#This Row],['# CM FP]]+Table1[[#This Row],['# CM FN]]</f>
        <v>356</v>
      </c>
      <c r="AJ2155" s="3">
        <f>Table1[[#This Row],['# CM TP]]+Table1[[#This Row],['# CM FP]]</f>
        <v>14</v>
      </c>
      <c r="AK2155" s="3">
        <f>Table1[[#This Row],['# CM TN]]+Table1[[#This Row],['# CM FN]]</f>
        <v>986</v>
      </c>
      <c r="AL2155" s="3">
        <f>Table1[[#This Row],[GT_T]]+Table1[[#This Row],[GT_F]]</f>
        <v>1000</v>
      </c>
      <c r="AM2155" s="3">
        <f>IFERROR((Table1[[#This Row],['# CM TP]]+Table1[[#This Row],['# CM TN]])/Table1[[#This Row],[GT_TOT]], 0)</f>
        <v>0.64400000000000002</v>
      </c>
      <c r="AN2155" s="3">
        <f>IFERROR(((Table1[[#This Row],[GT_T]]*Table1[[#This Row],[GT_ML_P]]/Table1[[#This Row],[GT_TOT]])+(Table1[[#This Row],[GT_F]]*Table1[[#This Row],[GT_ML_N]]/Table1[[#This Row],[GT_TOT]]))/Table1[[#This Row],[GT_TOT]],0)</f>
        <v>0.36003200000000002</v>
      </c>
      <c r="AO2155" s="3">
        <f>(Table1[[#This Row],[OBS_ACC]]-Table1[[#This Row],[EXP_ACC]])/(1-Table1[[#This Row],[EXP_ACC]])</f>
        <v>0.44372218610930547</v>
      </c>
      <c r="AP2155" s="3">
        <f>Table1[[#This Row],['# CM TP]]+Table1[[#This Row],['# CM FN]]</f>
        <v>364</v>
      </c>
      <c r="AQ2155" s="3">
        <f>Table1[[#This Row],['# CM TN]]+Table1[[#This Row],['# CM FP]]</f>
        <v>636</v>
      </c>
      <c r="AR2155" s="2">
        <f>IFERROR(Table1[[#This Row],[NUM_T]]/(Table1[[#This Row],[NUM_T]]+Table1[[#This Row],[NUM_F]]),0)</f>
        <v>0.36399999999999999</v>
      </c>
      <c r="AS2155" s="2">
        <f>IFERROR(((LEN(Table1[[#This Row],[Predictors]])-LEN(SUBSTITUTE(Table1[[#This Row],[Predictors]],"_","")))/Table1[[#This Row],[NumPredictors]])-Table1[[#This Row],[P_se]],0)</f>
        <v>0</v>
      </c>
      <c r="AT2155" s="2">
        <f>IFERROR((LEN(Table1[[#This Row],[Predictors]])-LEN(SUBSTITUTE(Table1[[#This Row],[Predictors]],".","")))/Table1[[#This Row],[NumPredictors]],0)</f>
        <v>1</v>
      </c>
      <c r="AU21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5" s="2">
        <f>1-(Table1[[#This Row],[P_2gram]]+Table1[[#This Row],[P_order]]+Table1[[#This Row],[P_se]])</f>
        <v>0</v>
      </c>
    </row>
    <row r="2156" spans="1:48" x14ac:dyDescent="0.25">
      <c r="A2156" s="26">
        <v>65</v>
      </c>
      <c r="B2156" s="26" t="s">
        <v>645</v>
      </c>
      <c r="C2156" s="26" t="s">
        <v>190</v>
      </c>
      <c r="D2156" s="26" t="s">
        <v>1510</v>
      </c>
      <c r="E2156" s="26">
        <v>4000</v>
      </c>
      <c r="F21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56" s="26" t="s">
        <v>681</v>
      </c>
      <c r="H2156" s="27">
        <v>1</v>
      </c>
      <c r="I2156" s="28">
        <v>42795.470150462963</v>
      </c>
      <c r="J2156" s="27" t="s">
        <v>51</v>
      </c>
      <c r="K2156" s="28" t="s">
        <v>11</v>
      </c>
      <c r="L2156" t="str">
        <f>SUBSTITUTE(SUBSTITUTE(Table1[[#This Row],[PredictorSetsOrig]],"task","act"),"startend","se")</f>
        <v>order</v>
      </c>
      <c r="M2156" s="14" t="s">
        <v>436</v>
      </c>
      <c r="N2156" s="27">
        <v>5</v>
      </c>
      <c r="O2156" s="27">
        <f>IF(Table1[[#This Row],[Algorithm]]="None",0,IF(Table1[[#This Row],[NumPredictors]]&lt;=5,5,IF(Table1[[#This Row],[NumPredictors]]&lt;=10,10,IF(Table1[[#This Row],[NumPredictors]]&lt;=30,30,50))))</f>
        <v>5</v>
      </c>
      <c r="P2156" s="29">
        <v>0.64300000000000002</v>
      </c>
      <c r="Q2156" s="29">
        <v>0.65233333333333299</v>
      </c>
      <c r="R2156" s="26">
        <v>4.2899999999990497</v>
      </c>
      <c r="S2156" s="26">
        <v>3.3499999999985399</v>
      </c>
      <c r="T2156" s="26">
        <v>0.79999999999927196</v>
      </c>
      <c r="U2156" s="27">
        <v>0.75532380570225</v>
      </c>
      <c r="V2156" s="17">
        <v>7.01301931468352</v>
      </c>
      <c r="W2156" s="22">
        <f>IFERROR(Table1[[#This Row],[MutualInformation]]/Table1[[#This Row],[MutualInformationPotential]],0)</f>
        <v>0.10770308362345297</v>
      </c>
      <c r="X2156" s="27">
        <v>1.52016316344783E-2</v>
      </c>
      <c r="Y2156" s="27">
        <v>0.56006170686872503</v>
      </c>
      <c r="Z2156" s="27">
        <f>IFERROR(Table1[[#This Row],[MutualInformationVsOutcome]]/Table1[[#This Row],[MutualInformationVsOutcomePotential]],0)</f>
        <v>2.7142779890219255E-2</v>
      </c>
      <c r="AA2156" s="26">
        <v>14</v>
      </c>
      <c r="AB2156" s="26">
        <v>629</v>
      </c>
      <c r="AC2156" s="26">
        <v>7</v>
      </c>
      <c r="AD2156" s="26">
        <v>350</v>
      </c>
      <c r="AE2156" s="27" t="s">
        <v>689</v>
      </c>
      <c r="AF21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156" s="17" t="str">
        <f>RIGHT(Table1[[#This Row],[AlgorithmFunc]],LEN(Table1[[#This Row],[AlgorithmFunc]])-16)</f>
        <v>ClusterImportance</v>
      </c>
      <c r="AH2156" s="27">
        <f>Table1[[#This Row],['# CM TP]]+Table1[[#This Row],['# CM TN]]</f>
        <v>643</v>
      </c>
      <c r="AI2156" s="27">
        <f>Table1[[#This Row],['# CM FP]]+Table1[[#This Row],['# CM FN]]</f>
        <v>357</v>
      </c>
      <c r="AJ2156" s="27">
        <f>Table1[[#This Row],['# CM TP]]+Table1[[#This Row],['# CM FP]]</f>
        <v>21</v>
      </c>
      <c r="AK2156" s="27">
        <f>Table1[[#This Row],['# CM TN]]+Table1[[#This Row],['# CM FN]]</f>
        <v>979</v>
      </c>
      <c r="AL2156" s="27">
        <f>Table1[[#This Row],[GT_T]]+Table1[[#This Row],[GT_F]]</f>
        <v>1000</v>
      </c>
      <c r="AM2156" s="27">
        <f>IFERROR((Table1[[#This Row],['# CM TP]]+Table1[[#This Row],['# CM TN]])/Table1[[#This Row],[GT_TOT]], 0)</f>
        <v>0.64300000000000002</v>
      </c>
      <c r="AN2156" s="27">
        <f>IFERROR(((Table1[[#This Row],[GT_T]]*Table1[[#This Row],[GT_ML_P]]/Table1[[#This Row],[GT_TOT]])+(Table1[[#This Row],[GT_F]]*Table1[[#This Row],[GT_ML_N]]/Table1[[#This Row],[GT_TOT]]))/Table1[[#This Row],[GT_TOT]],0)</f>
        <v>0.363006</v>
      </c>
      <c r="AO2156" s="27">
        <f>(Table1[[#This Row],[OBS_ACC]]-Table1[[#This Row],[EXP_ACC]])/(1-Table1[[#This Row],[EXP_ACC]])</f>
        <v>0.43955516064515521</v>
      </c>
      <c r="AP2156" s="27">
        <f>Table1[[#This Row],['# CM TP]]+Table1[[#This Row],['# CM FN]]</f>
        <v>364</v>
      </c>
      <c r="AQ2156" s="27">
        <f>Table1[[#This Row],['# CM TN]]+Table1[[#This Row],['# CM FP]]</f>
        <v>636</v>
      </c>
      <c r="AR2156" s="29">
        <f>IFERROR(Table1[[#This Row],[NUM_T]]/(Table1[[#This Row],[NUM_T]]+Table1[[#This Row],[NUM_F]]),0)</f>
        <v>0.36399999999999999</v>
      </c>
      <c r="AS2156" s="29">
        <f>IFERROR(((LEN(Table1[[#This Row],[Predictors]])-LEN(SUBSTITUTE(Table1[[#This Row],[Predictors]],"_","")))/Table1[[#This Row],[NumPredictors]])-Table1[[#This Row],[P_se]],0)</f>
        <v>0</v>
      </c>
      <c r="AT2156" s="29">
        <f>IFERROR((LEN(Table1[[#This Row],[Predictors]])-LEN(SUBSTITUTE(Table1[[#This Row],[Predictors]],".","")))/Table1[[#This Row],[NumPredictors]],0)</f>
        <v>1</v>
      </c>
      <c r="AU215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6" s="29">
        <f>1-(Table1[[#This Row],[P_2gram]]+Table1[[#This Row],[P_order]]+Table1[[#This Row],[P_se]])</f>
        <v>0</v>
      </c>
    </row>
    <row r="2157" spans="1:48" x14ac:dyDescent="0.25">
      <c r="A2157" s="26">
        <v>20</v>
      </c>
      <c r="B2157" s="26" t="s">
        <v>645</v>
      </c>
      <c r="C2157" s="26" t="s">
        <v>190</v>
      </c>
      <c r="D2157" s="26" t="s">
        <v>1510</v>
      </c>
      <c r="E2157" s="26">
        <v>4000</v>
      </c>
      <c r="F21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57" s="26"/>
      <c r="H2157" s="27">
        <v>1</v>
      </c>
      <c r="I2157" s="28">
        <v>42776.861550925925</v>
      </c>
      <c r="J2157" s="26" t="s">
        <v>159</v>
      </c>
      <c r="K2157" s="26" t="s">
        <v>11</v>
      </c>
      <c r="L2157" t="str">
        <f>SUBSTITUTE(SUBSTITUTE(Table1[[#This Row],[PredictorSetsOrig]],"task","act"),"startend","se")</f>
        <v>act,se,order</v>
      </c>
      <c r="M2157" s="14" t="s">
        <v>18</v>
      </c>
      <c r="N2157" s="27">
        <v>5</v>
      </c>
      <c r="O2157" s="27">
        <f>IF(Table1[[#This Row],[Algorithm]]="None",0,IF(Table1[[#This Row],[NumPredictors]]&lt;=5,5,IF(Table1[[#This Row],[NumPredictors]]&lt;=10,10,IF(Table1[[#This Row],[NumPredictors]]&lt;=30,30,50))))</f>
        <v>5</v>
      </c>
      <c r="P2157" s="29">
        <v>0.64200000000000002</v>
      </c>
      <c r="Q2157" s="29">
        <v>0.71199999999999997</v>
      </c>
      <c r="R2157" s="26">
        <v>936.76</v>
      </c>
      <c r="S2157" s="26">
        <v>3.38000000000011</v>
      </c>
      <c r="T2157" s="26">
        <v>0.75999999999999102</v>
      </c>
      <c r="U2157" s="27">
        <v>4.3354569786575601</v>
      </c>
      <c r="V2157" s="17">
        <v>7.28892414629368</v>
      </c>
      <c r="W2157" s="22">
        <f>IFERROR(Table1[[#This Row],[MutualInformation]]/Table1[[#This Row],[MutualInformationPotential]],0)</f>
        <v>0.59480067176471874</v>
      </c>
      <c r="X2157" s="27">
        <v>0.32041935401228899</v>
      </c>
      <c r="Y2157" s="27">
        <v>0.62004340356102405</v>
      </c>
      <c r="Z2157" s="27">
        <f>IFERROR(Table1[[#This Row],[MutualInformationVsOutcome]]/Table1[[#This Row],[MutualInformationVsOutcomePotential]],0)</f>
        <v>0.51676923288282939</v>
      </c>
      <c r="AA2157" s="26">
        <v>21</v>
      </c>
      <c r="AB2157" s="26">
        <v>621</v>
      </c>
      <c r="AC2157" s="26">
        <v>15</v>
      </c>
      <c r="AD2157" s="26">
        <v>343</v>
      </c>
      <c r="AE2157" s="27" t="s">
        <v>256</v>
      </c>
      <c r="AF21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157" s="17" t="str">
        <f>RIGHT(Table1[[#This Row],[AlgorithmFunc]],LEN(Table1[[#This Row],[AlgorithmFunc]])-16)</f>
        <v>LASSORepeated</v>
      </c>
      <c r="AH2157" s="27">
        <f>Table1[[#This Row],['# CM TP]]+Table1[[#This Row],['# CM TN]]</f>
        <v>642</v>
      </c>
      <c r="AI2157" s="27">
        <f>Table1[[#This Row],['# CM FP]]+Table1[[#This Row],['# CM FN]]</f>
        <v>358</v>
      </c>
      <c r="AJ2157" s="27">
        <f>Table1[[#This Row],['# CM TP]]+Table1[[#This Row],['# CM FP]]</f>
        <v>36</v>
      </c>
      <c r="AK2157" s="27">
        <f>Table1[[#This Row],['# CM TN]]+Table1[[#This Row],['# CM FN]]</f>
        <v>964</v>
      </c>
      <c r="AL2157" s="27">
        <f>Table1[[#This Row],[GT_T]]+Table1[[#This Row],[GT_F]]</f>
        <v>1000</v>
      </c>
      <c r="AM2157" s="27">
        <f>IFERROR((Table1[[#This Row],['# CM TP]]+Table1[[#This Row],['# CM TN]])/Table1[[#This Row],[GT_TOT]], 0)</f>
        <v>0.64200000000000002</v>
      </c>
      <c r="AN2157" s="27">
        <f>IFERROR(((Table1[[#This Row],[GT_T]]*Table1[[#This Row],[GT_ML_P]]/Table1[[#This Row],[GT_TOT]])+(Table1[[#This Row],[GT_F]]*Table1[[#This Row],[GT_ML_N]]/Table1[[#This Row],[GT_TOT]]))/Table1[[#This Row],[GT_TOT]],0)</f>
        <v>0.36822400000000005</v>
      </c>
      <c r="AO2157" s="27">
        <f>(Table1[[#This Row],[OBS_ACC]]-Table1[[#This Row],[EXP_ACC]])/(1-Table1[[#This Row],[EXP_ACC]])</f>
        <v>0.4333434635060528</v>
      </c>
      <c r="AP2157" s="27">
        <f>Table1[[#This Row],['# CM TP]]+Table1[[#This Row],['# CM FN]]</f>
        <v>364</v>
      </c>
      <c r="AQ2157" s="27">
        <f>Table1[[#This Row],['# CM TN]]+Table1[[#This Row],['# CM FP]]</f>
        <v>636</v>
      </c>
      <c r="AR2157" s="29">
        <f>IFERROR(Table1[[#This Row],[NUM_T]]/(Table1[[#This Row],[NUM_T]]+Table1[[#This Row],[NUM_F]]),0)</f>
        <v>0.36399999999999999</v>
      </c>
      <c r="AS2157" s="29">
        <f>IFERROR(((LEN(Table1[[#This Row],[Predictors]])-LEN(SUBSTITUTE(Table1[[#This Row],[Predictors]],"_","")))/Table1[[#This Row],[NumPredictors]])-Table1[[#This Row],[P_se]],0)</f>
        <v>0</v>
      </c>
      <c r="AT2157" s="29">
        <f>IFERROR((LEN(Table1[[#This Row],[Predictors]])-LEN(SUBSTITUTE(Table1[[#This Row],[Predictors]],".","")))/Table1[[#This Row],[NumPredictors]],0)</f>
        <v>0</v>
      </c>
      <c r="AU215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7" s="29">
        <f>1-(Table1[[#This Row],[P_2gram]]+Table1[[#This Row],[P_order]]+Table1[[#This Row],[P_se]])</f>
        <v>1</v>
      </c>
    </row>
    <row r="2158" spans="1:48" x14ac:dyDescent="0.25">
      <c r="A2158" s="26">
        <v>70</v>
      </c>
      <c r="B2158" s="26" t="s">
        <v>645</v>
      </c>
      <c r="C2158" s="26" t="s">
        <v>190</v>
      </c>
      <c r="D2158" s="26" t="s">
        <v>1510</v>
      </c>
      <c r="E2158" s="26">
        <v>4000</v>
      </c>
      <c r="F21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58" s="26" t="s">
        <v>681</v>
      </c>
      <c r="H2158" s="27">
        <v>1</v>
      </c>
      <c r="I2158" s="28">
        <v>42795.474444444444</v>
      </c>
      <c r="J2158" s="27" t="s">
        <v>167</v>
      </c>
      <c r="K2158" s="28" t="s">
        <v>11</v>
      </c>
      <c r="L2158" t="str">
        <f>SUBSTITUTE(SUBSTITUTE(Table1[[#This Row],[PredictorSetsOrig]],"task","act"),"startend","se")</f>
        <v>act,se,order</v>
      </c>
      <c r="M2158" s="14" t="s">
        <v>18</v>
      </c>
      <c r="N2158" s="27">
        <v>5</v>
      </c>
      <c r="O2158" s="27">
        <f>IF(Table1[[#This Row],[Algorithm]]="None",0,IF(Table1[[#This Row],[NumPredictors]]&lt;=5,5,IF(Table1[[#This Row],[NumPredictors]]&lt;=10,10,IF(Table1[[#This Row],[NumPredictors]]&lt;=30,30,50))))</f>
        <v>5</v>
      </c>
      <c r="P2158" s="29">
        <v>0.64200000000000002</v>
      </c>
      <c r="Q2158" s="29">
        <v>0.71199999999999997</v>
      </c>
      <c r="R2158" s="26">
        <v>901.98</v>
      </c>
      <c r="S2158" s="26">
        <v>3.2399999999997799</v>
      </c>
      <c r="T2158" s="26">
        <v>0.83000000000174601</v>
      </c>
      <c r="U2158" s="27">
        <v>4.3354569786575601</v>
      </c>
      <c r="V2158" s="17">
        <v>7.28892414629368</v>
      </c>
      <c r="W2158" s="22">
        <f>IFERROR(Table1[[#This Row],[MutualInformation]]/Table1[[#This Row],[MutualInformationPotential]],0)</f>
        <v>0.59480067176471874</v>
      </c>
      <c r="X2158" s="27">
        <v>0.32041935401228899</v>
      </c>
      <c r="Y2158" s="3">
        <v>0.62004340356102405</v>
      </c>
      <c r="Z2158" s="27">
        <f>IFERROR(Table1[[#This Row],[MutualInformationVsOutcome]]/Table1[[#This Row],[MutualInformationVsOutcomePotential]],0)</f>
        <v>0.51676923288282939</v>
      </c>
      <c r="AA2158" s="26">
        <v>21</v>
      </c>
      <c r="AB2158" s="26">
        <v>621</v>
      </c>
      <c r="AC2158" s="26">
        <v>15</v>
      </c>
      <c r="AD2158" s="26">
        <v>343</v>
      </c>
      <c r="AE2158" s="27" t="s">
        <v>256</v>
      </c>
      <c r="AF21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58" s="17" t="str">
        <f>RIGHT(Table1[[#This Row],[AlgorithmFunc]],LEN(Table1[[#This Row],[AlgorithmFunc]])-16)</f>
        <v>LASSORepeated1se</v>
      </c>
      <c r="AH2158" s="27">
        <f>Table1[[#This Row],['# CM TP]]+Table1[[#This Row],['# CM TN]]</f>
        <v>642</v>
      </c>
      <c r="AI2158" s="27">
        <f>Table1[[#This Row],['# CM FP]]+Table1[[#This Row],['# CM FN]]</f>
        <v>358</v>
      </c>
      <c r="AJ2158" s="27">
        <f>Table1[[#This Row],['# CM TP]]+Table1[[#This Row],['# CM FP]]</f>
        <v>36</v>
      </c>
      <c r="AK2158" s="27">
        <f>Table1[[#This Row],['# CM TN]]+Table1[[#This Row],['# CM FN]]</f>
        <v>964</v>
      </c>
      <c r="AL2158" s="27">
        <f>Table1[[#This Row],[GT_T]]+Table1[[#This Row],[GT_F]]</f>
        <v>1000</v>
      </c>
      <c r="AM2158" s="27">
        <f>IFERROR((Table1[[#This Row],['# CM TP]]+Table1[[#This Row],['# CM TN]])/Table1[[#This Row],[GT_TOT]], 0)</f>
        <v>0.64200000000000002</v>
      </c>
      <c r="AN2158" s="27">
        <f>IFERROR(((Table1[[#This Row],[GT_T]]*Table1[[#This Row],[GT_ML_P]]/Table1[[#This Row],[GT_TOT]])+(Table1[[#This Row],[GT_F]]*Table1[[#This Row],[GT_ML_N]]/Table1[[#This Row],[GT_TOT]]))/Table1[[#This Row],[GT_TOT]],0)</f>
        <v>0.36822400000000005</v>
      </c>
      <c r="AO2158" s="27">
        <f>(Table1[[#This Row],[OBS_ACC]]-Table1[[#This Row],[EXP_ACC]])/(1-Table1[[#This Row],[EXP_ACC]])</f>
        <v>0.4333434635060528</v>
      </c>
      <c r="AP2158" s="27">
        <f>Table1[[#This Row],['# CM TP]]+Table1[[#This Row],['# CM FN]]</f>
        <v>364</v>
      </c>
      <c r="AQ2158" s="27">
        <f>Table1[[#This Row],['# CM TN]]+Table1[[#This Row],['# CM FP]]</f>
        <v>636</v>
      </c>
      <c r="AR2158" s="29">
        <f>IFERROR(Table1[[#This Row],[NUM_T]]/(Table1[[#This Row],[NUM_T]]+Table1[[#This Row],[NUM_F]]),0)</f>
        <v>0.36399999999999999</v>
      </c>
      <c r="AS2158" s="29">
        <f>IFERROR(((LEN(Table1[[#This Row],[Predictors]])-LEN(SUBSTITUTE(Table1[[#This Row],[Predictors]],"_","")))/Table1[[#This Row],[NumPredictors]])-Table1[[#This Row],[P_se]],0)</f>
        <v>0</v>
      </c>
      <c r="AT2158" s="29">
        <f>IFERROR((LEN(Table1[[#This Row],[Predictors]])-LEN(SUBSTITUTE(Table1[[#This Row],[Predictors]],".","")))/Table1[[#This Row],[NumPredictors]],0)</f>
        <v>0</v>
      </c>
      <c r="AU215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8" s="29">
        <f>1-(Table1[[#This Row],[P_2gram]]+Table1[[#This Row],[P_order]]+Table1[[#This Row],[P_se]])</f>
        <v>1</v>
      </c>
    </row>
    <row r="2159" spans="1:48" x14ac:dyDescent="0.25">
      <c r="A2159" s="26">
        <v>71</v>
      </c>
      <c r="B2159" s="26" t="s">
        <v>645</v>
      </c>
      <c r="C2159" s="26" t="s">
        <v>190</v>
      </c>
      <c r="D2159" s="26" t="s">
        <v>1510</v>
      </c>
      <c r="E2159" s="26">
        <v>4000</v>
      </c>
      <c r="F21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59" s="26" t="s">
        <v>681</v>
      </c>
      <c r="H2159" s="27">
        <v>1</v>
      </c>
      <c r="I2159" s="28">
        <v>42795.484942129631</v>
      </c>
      <c r="J2159" s="27" t="s">
        <v>167</v>
      </c>
      <c r="K2159" s="28" t="s">
        <v>11</v>
      </c>
      <c r="L2159" t="str">
        <f>SUBSTITUTE(SUBSTITUTE(Table1[[#This Row],[PredictorSetsOrig]],"task","act"),"startend","se")</f>
        <v>act,se,2gram,order</v>
      </c>
      <c r="M2159" s="14" t="s">
        <v>20</v>
      </c>
      <c r="N2159" s="27">
        <v>5</v>
      </c>
      <c r="O2159" s="27">
        <f>IF(Table1[[#This Row],[Algorithm]]="None",0,IF(Table1[[#This Row],[NumPredictors]]&lt;=5,5,IF(Table1[[#This Row],[NumPredictors]]&lt;=10,10,IF(Table1[[#This Row],[NumPredictors]]&lt;=30,30,50))))</f>
        <v>5</v>
      </c>
      <c r="P2159" s="29">
        <v>0.64200000000000002</v>
      </c>
      <c r="Q2159" s="29">
        <v>0.71199999999999997</v>
      </c>
      <c r="R2159" s="26">
        <v>2050.58</v>
      </c>
      <c r="S2159" s="26">
        <v>3.9700000000011602</v>
      </c>
      <c r="T2159" s="26">
        <v>1.84000000000015</v>
      </c>
      <c r="U2159" s="27">
        <v>4.3354569786575601</v>
      </c>
      <c r="V2159" s="17">
        <v>7.30761563701172</v>
      </c>
      <c r="W2159" s="22">
        <f>IFERROR(Table1[[#This Row],[MutualInformation]]/Table1[[#This Row],[MutualInformationPotential]],0)</f>
        <v>0.59327928479150893</v>
      </c>
      <c r="X2159" s="27">
        <v>0.32041935401228899</v>
      </c>
      <c r="Y2159" s="3">
        <v>0.62240735263359004</v>
      </c>
      <c r="Z2159" s="27">
        <f>IFERROR(Table1[[#This Row],[MutualInformationVsOutcome]]/Table1[[#This Row],[MutualInformationVsOutcomePotential]],0)</f>
        <v>0.51480650518747839</v>
      </c>
      <c r="AA2159" s="26">
        <v>21</v>
      </c>
      <c r="AB2159" s="26">
        <v>621</v>
      </c>
      <c r="AC2159" s="26">
        <v>15</v>
      </c>
      <c r="AD2159" s="26">
        <v>343</v>
      </c>
      <c r="AE2159" s="27" t="s">
        <v>256</v>
      </c>
      <c r="AF21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59" s="17" t="str">
        <f>RIGHT(Table1[[#This Row],[AlgorithmFunc]],LEN(Table1[[#This Row],[AlgorithmFunc]])-16)</f>
        <v>LASSORepeated1se</v>
      </c>
      <c r="AH2159" s="27">
        <f>Table1[[#This Row],['# CM TP]]+Table1[[#This Row],['# CM TN]]</f>
        <v>642</v>
      </c>
      <c r="AI2159" s="27">
        <f>Table1[[#This Row],['# CM FP]]+Table1[[#This Row],['# CM FN]]</f>
        <v>358</v>
      </c>
      <c r="AJ2159" s="27">
        <f>Table1[[#This Row],['# CM TP]]+Table1[[#This Row],['# CM FP]]</f>
        <v>36</v>
      </c>
      <c r="AK2159" s="27">
        <f>Table1[[#This Row],['# CM TN]]+Table1[[#This Row],['# CM FN]]</f>
        <v>964</v>
      </c>
      <c r="AL2159" s="27">
        <f>Table1[[#This Row],[GT_T]]+Table1[[#This Row],[GT_F]]</f>
        <v>1000</v>
      </c>
      <c r="AM2159" s="27">
        <f>IFERROR((Table1[[#This Row],['# CM TP]]+Table1[[#This Row],['# CM TN]])/Table1[[#This Row],[GT_TOT]], 0)</f>
        <v>0.64200000000000002</v>
      </c>
      <c r="AN2159" s="27">
        <f>IFERROR(((Table1[[#This Row],[GT_T]]*Table1[[#This Row],[GT_ML_P]]/Table1[[#This Row],[GT_TOT]])+(Table1[[#This Row],[GT_F]]*Table1[[#This Row],[GT_ML_N]]/Table1[[#This Row],[GT_TOT]]))/Table1[[#This Row],[GT_TOT]],0)</f>
        <v>0.36822400000000005</v>
      </c>
      <c r="AO2159" s="27">
        <f>(Table1[[#This Row],[OBS_ACC]]-Table1[[#This Row],[EXP_ACC]])/(1-Table1[[#This Row],[EXP_ACC]])</f>
        <v>0.4333434635060528</v>
      </c>
      <c r="AP2159" s="27">
        <f>Table1[[#This Row],['# CM TP]]+Table1[[#This Row],['# CM FN]]</f>
        <v>364</v>
      </c>
      <c r="AQ2159" s="27">
        <f>Table1[[#This Row],['# CM TN]]+Table1[[#This Row],['# CM FP]]</f>
        <v>636</v>
      </c>
      <c r="AR2159" s="29">
        <f>IFERROR(Table1[[#This Row],[NUM_T]]/(Table1[[#This Row],[NUM_T]]+Table1[[#This Row],[NUM_F]]),0)</f>
        <v>0.36399999999999999</v>
      </c>
      <c r="AS2159" s="29">
        <f>IFERROR(((LEN(Table1[[#This Row],[Predictors]])-LEN(SUBSTITUTE(Table1[[#This Row],[Predictors]],"_","")))/Table1[[#This Row],[NumPredictors]])-Table1[[#This Row],[P_se]],0)</f>
        <v>0</v>
      </c>
      <c r="AT2159" s="29">
        <f>IFERROR((LEN(Table1[[#This Row],[Predictors]])-LEN(SUBSTITUTE(Table1[[#This Row],[Predictors]],".","")))/Table1[[#This Row],[NumPredictors]],0)</f>
        <v>0</v>
      </c>
      <c r="AU215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59" s="29">
        <f>1-(Table1[[#This Row],[P_2gram]]+Table1[[#This Row],[P_order]]+Table1[[#This Row],[P_se]])</f>
        <v>1</v>
      </c>
    </row>
    <row r="2160" spans="1:48" x14ac:dyDescent="0.25">
      <c r="A2160" s="26">
        <v>73</v>
      </c>
      <c r="B2160" s="26" t="s">
        <v>645</v>
      </c>
      <c r="C2160" s="26" t="s">
        <v>190</v>
      </c>
      <c r="D2160" s="26" t="s">
        <v>1510</v>
      </c>
      <c r="E2160" s="26">
        <v>4000</v>
      </c>
      <c r="F21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60" s="26" t="s">
        <v>681</v>
      </c>
      <c r="H2160" s="27">
        <v>1</v>
      </c>
      <c r="I2160" s="28">
        <v>42795.512361111112</v>
      </c>
      <c r="J2160" s="27" t="s">
        <v>167</v>
      </c>
      <c r="K2160" s="28" t="s">
        <v>11</v>
      </c>
      <c r="L2160" t="str">
        <f>SUBSTITUTE(SUBSTITUTE(Table1[[#This Row],[PredictorSetsOrig]],"task","act"),"startend","se")</f>
        <v>act,2gram,order</v>
      </c>
      <c r="M2160" s="14" t="s">
        <v>24</v>
      </c>
      <c r="N2160" s="27">
        <v>5</v>
      </c>
      <c r="O2160" s="27">
        <f>IF(Table1[[#This Row],[Algorithm]]="None",0,IF(Table1[[#This Row],[NumPredictors]]&lt;=5,5,IF(Table1[[#This Row],[NumPredictors]]&lt;=10,10,IF(Table1[[#This Row],[NumPredictors]]&lt;=30,30,50))))</f>
        <v>5</v>
      </c>
      <c r="P2160" s="29">
        <v>0.64200000000000002</v>
      </c>
      <c r="Q2160" s="29">
        <v>0.71199999999999997</v>
      </c>
      <c r="R2160" s="26">
        <v>1896.43</v>
      </c>
      <c r="S2160" s="26">
        <v>3.8899999999994201</v>
      </c>
      <c r="T2160" s="26">
        <v>1.70000000000073</v>
      </c>
      <c r="U2160" s="27">
        <v>4.3354569786575601</v>
      </c>
      <c r="V2160" s="17">
        <v>7.30761563701172</v>
      </c>
      <c r="W2160" s="22">
        <f>IFERROR(Table1[[#This Row],[MutualInformation]]/Table1[[#This Row],[MutualInformationPotential]],0)</f>
        <v>0.59327928479150893</v>
      </c>
      <c r="X2160" s="27">
        <v>0.32041935401228899</v>
      </c>
      <c r="Y2160" s="3">
        <v>0.62240735263359004</v>
      </c>
      <c r="Z2160" s="27">
        <f>IFERROR(Table1[[#This Row],[MutualInformationVsOutcome]]/Table1[[#This Row],[MutualInformationVsOutcomePotential]],0)</f>
        <v>0.51480650518747839</v>
      </c>
      <c r="AA2160" s="26">
        <v>21</v>
      </c>
      <c r="AB2160" s="26">
        <v>621</v>
      </c>
      <c r="AC2160" s="26">
        <v>15</v>
      </c>
      <c r="AD2160" s="26">
        <v>343</v>
      </c>
      <c r="AE2160" s="27" t="s">
        <v>256</v>
      </c>
      <c r="AF21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60" s="17" t="str">
        <f>RIGHT(Table1[[#This Row],[AlgorithmFunc]],LEN(Table1[[#This Row],[AlgorithmFunc]])-16)</f>
        <v>LASSORepeated1se</v>
      </c>
      <c r="AH2160" s="27">
        <f>Table1[[#This Row],['# CM TP]]+Table1[[#This Row],['# CM TN]]</f>
        <v>642</v>
      </c>
      <c r="AI2160" s="27">
        <f>Table1[[#This Row],['# CM FP]]+Table1[[#This Row],['# CM FN]]</f>
        <v>358</v>
      </c>
      <c r="AJ2160" s="27">
        <f>Table1[[#This Row],['# CM TP]]+Table1[[#This Row],['# CM FP]]</f>
        <v>36</v>
      </c>
      <c r="AK2160" s="27">
        <f>Table1[[#This Row],['# CM TN]]+Table1[[#This Row],['# CM FN]]</f>
        <v>964</v>
      </c>
      <c r="AL2160" s="27">
        <f>Table1[[#This Row],[GT_T]]+Table1[[#This Row],[GT_F]]</f>
        <v>1000</v>
      </c>
      <c r="AM2160" s="27">
        <f>IFERROR((Table1[[#This Row],['# CM TP]]+Table1[[#This Row],['# CM TN]])/Table1[[#This Row],[GT_TOT]], 0)</f>
        <v>0.64200000000000002</v>
      </c>
      <c r="AN2160" s="27">
        <f>IFERROR(((Table1[[#This Row],[GT_T]]*Table1[[#This Row],[GT_ML_P]]/Table1[[#This Row],[GT_TOT]])+(Table1[[#This Row],[GT_F]]*Table1[[#This Row],[GT_ML_N]]/Table1[[#This Row],[GT_TOT]]))/Table1[[#This Row],[GT_TOT]],0)</f>
        <v>0.36822400000000005</v>
      </c>
      <c r="AO2160" s="27">
        <f>(Table1[[#This Row],[OBS_ACC]]-Table1[[#This Row],[EXP_ACC]])/(1-Table1[[#This Row],[EXP_ACC]])</f>
        <v>0.4333434635060528</v>
      </c>
      <c r="AP2160" s="27">
        <f>Table1[[#This Row],['# CM TP]]+Table1[[#This Row],['# CM FN]]</f>
        <v>364</v>
      </c>
      <c r="AQ2160" s="27">
        <f>Table1[[#This Row],['# CM TN]]+Table1[[#This Row],['# CM FP]]</f>
        <v>636</v>
      </c>
      <c r="AR2160" s="29">
        <f>IFERROR(Table1[[#This Row],[NUM_T]]/(Table1[[#This Row],[NUM_T]]+Table1[[#This Row],[NUM_F]]),0)</f>
        <v>0.36399999999999999</v>
      </c>
      <c r="AS2160" s="29">
        <f>IFERROR(((LEN(Table1[[#This Row],[Predictors]])-LEN(SUBSTITUTE(Table1[[#This Row],[Predictors]],"_","")))/Table1[[#This Row],[NumPredictors]])-Table1[[#This Row],[P_se]],0)</f>
        <v>0</v>
      </c>
      <c r="AT2160" s="29">
        <f>IFERROR((LEN(Table1[[#This Row],[Predictors]])-LEN(SUBSTITUTE(Table1[[#This Row],[Predictors]],".","")))/Table1[[#This Row],[NumPredictors]],0)</f>
        <v>0</v>
      </c>
      <c r="AU216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0" s="29">
        <f>1-(Table1[[#This Row],[P_2gram]]+Table1[[#This Row],[P_order]]+Table1[[#This Row],[P_se]])</f>
        <v>1</v>
      </c>
    </row>
    <row r="2161" spans="1:48" x14ac:dyDescent="0.25">
      <c r="A2161" s="26">
        <v>74</v>
      </c>
      <c r="B2161" s="26" t="s">
        <v>645</v>
      </c>
      <c r="C2161" s="26" t="s">
        <v>190</v>
      </c>
      <c r="D2161" s="26" t="s">
        <v>1510</v>
      </c>
      <c r="E2161" s="26">
        <v>4000</v>
      </c>
      <c r="F21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61" s="26" t="s">
        <v>681</v>
      </c>
      <c r="H2161" s="27">
        <v>1</v>
      </c>
      <c r="I2161" s="28">
        <v>42795.534386574072</v>
      </c>
      <c r="J2161" s="27" t="s">
        <v>167</v>
      </c>
      <c r="K2161" s="28" t="s">
        <v>11</v>
      </c>
      <c r="L2161" t="str">
        <f>SUBSTITUTE(SUBSTITUTE(Table1[[#This Row],[PredictorSetsOrig]],"task","act"),"startend","se")</f>
        <v>act,order</v>
      </c>
      <c r="M2161" s="14" t="s">
        <v>26</v>
      </c>
      <c r="N2161" s="27">
        <v>5</v>
      </c>
      <c r="O2161" s="27">
        <f>IF(Table1[[#This Row],[Algorithm]]="None",0,IF(Table1[[#This Row],[NumPredictors]]&lt;=5,5,IF(Table1[[#This Row],[NumPredictors]]&lt;=10,10,IF(Table1[[#This Row],[NumPredictors]]&lt;=30,30,50))))</f>
        <v>5</v>
      </c>
      <c r="P2161" s="29">
        <v>0.64200000000000002</v>
      </c>
      <c r="Q2161" s="29">
        <v>0.71199999999999997</v>
      </c>
      <c r="R2161" s="26">
        <v>932.54999999999905</v>
      </c>
      <c r="S2161" s="26">
        <v>3.7700000000004401</v>
      </c>
      <c r="T2161" s="26">
        <v>0.95000000000072804</v>
      </c>
      <c r="U2161" s="27">
        <v>4.3354569786575601</v>
      </c>
      <c r="V2161" s="17">
        <v>7.28892414629368</v>
      </c>
      <c r="W2161" s="22">
        <f>IFERROR(Table1[[#This Row],[MutualInformation]]/Table1[[#This Row],[MutualInformationPotential]],0)</f>
        <v>0.59480067176471874</v>
      </c>
      <c r="X2161" s="27">
        <v>0.32041935401228899</v>
      </c>
      <c r="Y2161" s="3">
        <v>0.62004340356102405</v>
      </c>
      <c r="Z2161" s="27">
        <f>IFERROR(Table1[[#This Row],[MutualInformationVsOutcome]]/Table1[[#This Row],[MutualInformationVsOutcomePotential]],0)</f>
        <v>0.51676923288282939</v>
      </c>
      <c r="AA2161" s="26">
        <v>21</v>
      </c>
      <c r="AB2161" s="26">
        <v>621</v>
      </c>
      <c r="AC2161" s="26">
        <v>15</v>
      </c>
      <c r="AD2161" s="26">
        <v>343</v>
      </c>
      <c r="AE2161" s="27" t="s">
        <v>256</v>
      </c>
      <c r="AF21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61" s="17" t="str">
        <f>RIGHT(Table1[[#This Row],[AlgorithmFunc]],LEN(Table1[[#This Row],[AlgorithmFunc]])-16)</f>
        <v>LASSORepeated1se</v>
      </c>
      <c r="AH2161" s="27">
        <f>Table1[[#This Row],['# CM TP]]+Table1[[#This Row],['# CM TN]]</f>
        <v>642</v>
      </c>
      <c r="AI2161" s="27">
        <f>Table1[[#This Row],['# CM FP]]+Table1[[#This Row],['# CM FN]]</f>
        <v>358</v>
      </c>
      <c r="AJ2161" s="27">
        <f>Table1[[#This Row],['# CM TP]]+Table1[[#This Row],['# CM FP]]</f>
        <v>36</v>
      </c>
      <c r="AK2161" s="27">
        <f>Table1[[#This Row],['# CM TN]]+Table1[[#This Row],['# CM FN]]</f>
        <v>964</v>
      </c>
      <c r="AL2161" s="27">
        <f>Table1[[#This Row],[GT_T]]+Table1[[#This Row],[GT_F]]</f>
        <v>1000</v>
      </c>
      <c r="AM2161" s="27">
        <f>IFERROR((Table1[[#This Row],['# CM TP]]+Table1[[#This Row],['# CM TN]])/Table1[[#This Row],[GT_TOT]], 0)</f>
        <v>0.64200000000000002</v>
      </c>
      <c r="AN2161" s="27">
        <f>IFERROR(((Table1[[#This Row],[GT_T]]*Table1[[#This Row],[GT_ML_P]]/Table1[[#This Row],[GT_TOT]])+(Table1[[#This Row],[GT_F]]*Table1[[#This Row],[GT_ML_N]]/Table1[[#This Row],[GT_TOT]]))/Table1[[#This Row],[GT_TOT]],0)</f>
        <v>0.36822400000000005</v>
      </c>
      <c r="AO2161" s="27">
        <f>(Table1[[#This Row],[OBS_ACC]]-Table1[[#This Row],[EXP_ACC]])/(1-Table1[[#This Row],[EXP_ACC]])</f>
        <v>0.4333434635060528</v>
      </c>
      <c r="AP2161" s="27">
        <f>Table1[[#This Row],['# CM TP]]+Table1[[#This Row],['# CM FN]]</f>
        <v>364</v>
      </c>
      <c r="AQ2161" s="27">
        <f>Table1[[#This Row],['# CM TN]]+Table1[[#This Row],['# CM FP]]</f>
        <v>636</v>
      </c>
      <c r="AR2161" s="29">
        <f>IFERROR(Table1[[#This Row],[NUM_T]]/(Table1[[#This Row],[NUM_T]]+Table1[[#This Row],[NUM_F]]),0)</f>
        <v>0.36399999999999999</v>
      </c>
      <c r="AS2161" s="29">
        <f>IFERROR(((LEN(Table1[[#This Row],[Predictors]])-LEN(SUBSTITUTE(Table1[[#This Row],[Predictors]],"_","")))/Table1[[#This Row],[NumPredictors]])-Table1[[#This Row],[P_se]],0)</f>
        <v>0</v>
      </c>
      <c r="AT2161" s="29">
        <f>IFERROR((LEN(Table1[[#This Row],[Predictors]])-LEN(SUBSTITUTE(Table1[[#This Row],[Predictors]],".","")))/Table1[[#This Row],[NumPredictors]],0)</f>
        <v>0</v>
      </c>
      <c r="AU216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1" s="29">
        <f>1-(Table1[[#This Row],[P_2gram]]+Table1[[#This Row],[P_order]]+Table1[[#This Row],[P_se]])</f>
        <v>1</v>
      </c>
    </row>
    <row r="2162" spans="1:48" x14ac:dyDescent="0.25">
      <c r="A2162" s="26">
        <v>93</v>
      </c>
      <c r="B2162" s="26" t="s">
        <v>645</v>
      </c>
      <c r="C2162" s="26" t="s">
        <v>190</v>
      </c>
      <c r="D2162" s="26" t="s">
        <v>1510</v>
      </c>
      <c r="E2162" s="26">
        <v>4000</v>
      </c>
      <c r="F21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62" s="26" t="s">
        <v>681</v>
      </c>
      <c r="H2162" s="27">
        <v>1</v>
      </c>
      <c r="I2162" s="28">
        <v>42795.615694444445</v>
      </c>
      <c r="J2162" s="27" t="s">
        <v>159</v>
      </c>
      <c r="K2162" s="28" t="s">
        <v>11</v>
      </c>
      <c r="L2162" t="str">
        <f>SUBSTITUTE(SUBSTITUTE(Table1[[#This Row],[PredictorSetsOrig]],"task","act"),"startend","se")</f>
        <v>act,se,2gram,order</v>
      </c>
      <c r="M2162" s="14" t="s">
        <v>20</v>
      </c>
      <c r="N2162" s="27">
        <v>5</v>
      </c>
      <c r="O2162" s="27">
        <f>IF(Table1[[#This Row],[Algorithm]]="None",0,IF(Table1[[#This Row],[NumPredictors]]&lt;=5,5,IF(Table1[[#This Row],[NumPredictors]]&lt;=10,10,IF(Table1[[#This Row],[NumPredictors]]&lt;=30,30,50))))</f>
        <v>5</v>
      </c>
      <c r="P2162" s="29">
        <v>0.64200000000000002</v>
      </c>
      <c r="Q2162" s="29">
        <v>0.71199999999999997</v>
      </c>
      <c r="R2162" s="26">
        <v>2026.31</v>
      </c>
      <c r="S2162" s="26">
        <v>4.0499999999992697</v>
      </c>
      <c r="T2162" s="26">
        <v>1.7799999999988401</v>
      </c>
      <c r="U2162" s="27">
        <v>4.3354569786575601</v>
      </c>
      <c r="V2162" s="17">
        <v>7.30761563701172</v>
      </c>
      <c r="W2162" s="22">
        <f>IFERROR(Table1[[#This Row],[MutualInformation]]/Table1[[#This Row],[MutualInformationPotential]],0)</f>
        <v>0.59327928479150893</v>
      </c>
      <c r="X2162" s="27">
        <v>0.32041935401228899</v>
      </c>
      <c r="Y2162" s="3">
        <v>0.62240735263359004</v>
      </c>
      <c r="Z2162" s="27">
        <f>IFERROR(Table1[[#This Row],[MutualInformationVsOutcome]]/Table1[[#This Row],[MutualInformationVsOutcomePotential]],0)</f>
        <v>0.51480650518747839</v>
      </c>
      <c r="AA2162" s="26">
        <v>21</v>
      </c>
      <c r="AB2162" s="26">
        <v>621</v>
      </c>
      <c r="AC2162" s="26">
        <v>15</v>
      </c>
      <c r="AD2162" s="26">
        <v>343</v>
      </c>
      <c r="AE2162" s="27" t="s">
        <v>256</v>
      </c>
      <c r="AF21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162" s="17" t="str">
        <f>RIGHT(Table1[[#This Row],[AlgorithmFunc]],LEN(Table1[[#This Row],[AlgorithmFunc]])-16)</f>
        <v>LASSORepeated</v>
      </c>
      <c r="AH2162" s="27">
        <f>Table1[[#This Row],['# CM TP]]+Table1[[#This Row],['# CM TN]]</f>
        <v>642</v>
      </c>
      <c r="AI2162" s="27">
        <f>Table1[[#This Row],['# CM FP]]+Table1[[#This Row],['# CM FN]]</f>
        <v>358</v>
      </c>
      <c r="AJ2162" s="27">
        <f>Table1[[#This Row],['# CM TP]]+Table1[[#This Row],['# CM FP]]</f>
        <v>36</v>
      </c>
      <c r="AK2162" s="27">
        <f>Table1[[#This Row],['# CM TN]]+Table1[[#This Row],['# CM FN]]</f>
        <v>964</v>
      </c>
      <c r="AL2162" s="27">
        <f>Table1[[#This Row],[GT_T]]+Table1[[#This Row],[GT_F]]</f>
        <v>1000</v>
      </c>
      <c r="AM2162" s="27">
        <f>IFERROR((Table1[[#This Row],['# CM TP]]+Table1[[#This Row],['# CM TN]])/Table1[[#This Row],[GT_TOT]], 0)</f>
        <v>0.64200000000000002</v>
      </c>
      <c r="AN2162" s="27">
        <f>IFERROR(((Table1[[#This Row],[GT_T]]*Table1[[#This Row],[GT_ML_P]]/Table1[[#This Row],[GT_TOT]])+(Table1[[#This Row],[GT_F]]*Table1[[#This Row],[GT_ML_N]]/Table1[[#This Row],[GT_TOT]]))/Table1[[#This Row],[GT_TOT]],0)</f>
        <v>0.36822400000000005</v>
      </c>
      <c r="AO2162" s="27">
        <f>(Table1[[#This Row],[OBS_ACC]]-Table1[[#This Row],[EXP_ACC]])/(1-Table1[[#This Row],[EXP_ACC]])</f>
        <v>0.4333434635060528</v>
      </c>
      <c r="AP2162" s="27">
        <f>Table1[[#This Row],['# CM TP]]+Table1[[#This Row],['# CM FN]]</f>
        <v>364</v>
      </c>
      <c r="AQ2162" s="27">
        <f>Table1[[#This Row],['# CM TN]]+Table1[[#This Row],['# CM FP]]</f>
        <v>636</v>
      </c>
      <c r="AR2162" s="29">
        <f>IFERROR(Table1[[#This Row],[NUM_T]]/(Table1[[#This Row],[NUM_T]]+Table1[[#This Row],[NUM_F]]),0)</f>
        <v>0.36399999999999999</v>
      </c>
      <c r="AS2162" s="29">
        <f>IFERROR(((LEN(Table1[[#This Row],[Predictors]])-LEN(SUBSTITUTE(Table1[[#This Row],[Predictors]],"_","")))/Table1[[#This Row],[NumPredictors]])-Table1[[#This Row],[P_se]],0)</f>
        <v>0</v>
      </c>
      <c r="AT2162" s="29">
        <f>IFERROR((LEN(Table1[[#This Row],[Predictors]])-LEN(SUBSTITUTE(Table1[[#This Row],[Predictors]],".","")))/Table1[[#This Row],[NumPredictors]],0)</f>
        <v>0</v>
      </c>
      <c r="AU216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2" s="29">
        <f>1-(Table1[[#This Row],[P_2gram]]+Table1[[#This Row],[P_order]]+Table1[[#This Row],[P_se]])</f>
        <v>1</v>
      </c>
    </row>
    <row r="2163" spans="1:48" x14ac:dyDescent="0.25">
      <c r="A2163">
        <v>29</v>
      </c>
      <c r="B2163" t="s">
        <v>645</v>
      </c>
      <c r="C2163" t="s">
        <v>942</v>
      </c>
      <c r="D2163" t="s">
        <v>1509</v>
      </c>
      <c r="E2163">
        <v>1143</v>
      </c>
      <c r="F21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63" t="s">
        <v>918</v>
      </c>
      <c r="H2163" s="3">
        <v>1</v>
      </c>
      <c r="I2163" s="1">
        <v>42875.77008101852</v>
      </c>
      <c r="J2163" t="s">
        <v>167</v>
      </c>
      <c r="K2163" t="s">
        <v>11</v>
      </c>
      <c r="L2163" t="str">
        <f>SUBSTITUTE(SUBSTITUTE(Table1[[#This Row],[PredictorSetsOrig]],"task","act"),"startend","se")</f>
        <v>act</v>
      </c>
      <c r="M2163" s="32" t="s">
        <v>12</v>
      </c>
      <c r="N2163" s="27">
        <v>10</v>
      </c>
      <c r="O2163" s="3">
        <f>IF(Table1[[#This Row],[Algorithm]]="None",0,IF(Table1[[#This Row],[NumPredictors]]&lt;=5,5,IF(Table1[[#This Row],[NumPredictors]]&lt;=10,10,IF(Table1[[#This Row],[NumPredictors]]&lt;=30,30,50))))</f>
        <v>10</v>
      </c>
      <c r="P2163" s="2">
        <v>0.63286713286713303</v>
      </c>
      <c r="Q2163" s="2">
        <v>0.807467911318553</v>
      </c>
      <c r="R2163" s="3">
        <v>232.38999999999899</v>
      </c>
      <c r="S2163" s="3">
        <v>2.7299999999995599</v>
      </c>
      <c r="T2163" s="3">
        <v>0.34000000000014602</v>
      </c>
      <c r="U2163" s="3">
        <v>6.0235227015985702</v>
      </c>
      <c r="V2163" s="17"/>
      <c r="W2163" s="22">
        <f>IFERROR(Table1[[#This Row],[MutualInformation]]/Table1[[#This Row],[MutualInformationPotential]],0)</f>
        <v>0</v>
      </c>
      <c r="X2163" s="27">
        <v>0.57992158377382796</v>
      </c>
      <c r="Y2163" s="3"/>
      <c r="Z2163" s="3">
        <f>IFERROR(Table1[[#This Row],[MutualInformationVsOutcome]]/Table1[[#This Row],[MutualInformationVsOutcomePotential]],0)</f>
        <v>0</v>
      </c>
      <c r="AA2163">
        <v>1</v>
      </c>
      <c r="AB2163">
        <v>180</v>
      </c>
      <c r="AC2163">
        <v>5</v>
      </c>
      <c r="AD2163">
        <v>100</v>
      </c>
      <c r="AE2163" s="3" t="s">
        <v>938</v>
      </c>
      <c r="AF21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63" s="17" t="str">
        <f>RIGHT(Table1[[#This Row],[AlgorithmFunc]],LEN(Table1[[#This Row],[AlgorithmFunc]])-16)</f>
        <v>LASSORepeated1se</v>
      </c>
      <c r="AH2163" s="3">
        <f>Table1[[#This Row],['# CM TP]]+Table1[[#This Row],['# CM TN]]</f>
        <v>181</v>
      </c>
      <c r="AI2163" s="3">
        <f>Table1[[#This Row],['# CM FP]]+Table1[[#This Row],['# CM FN]]</f>
        <v>105</v>
      </c>
      <c r="AJ2163" s="3">
        <f>Table1[[#This Row],['# CM TP]]+Table1[[#This Row],['# CM FP]]</f>
        <v>6</v>
      </c>
      <c r="AK2163" s="3">
        <f>Table1[[#This Row],['# CM TN]]+Table1[[#This Row],['# CM FN]]</f>
        <v>280</v>
      </c>
      <c r="AL2163" s="3">
        <f>Table1[[#This Row],[GT_T]]+Table1[[#This Row],[GT_F]]</f>
        <v>286</v>
      </c>
      <c r="AM2163" s="3">
        <f>IFERROR((Table1[[#This Row],['# CM TP]]+Table1[[#This Row],['# CM TN]])/Table1[[#This Row],[GT_TOT]], 0)</f>
        <v>0.63286713286713292</v>
      </c>
      <c r="AN2163" s="3">
        <f>IFERROR(((Table1[[#This Row],[GT_T]]*Table1[[#This Row],[GT_ML_P]]/Table1[[#This Row],[GT_TOT]])+(Table1[[#This Row],[GT_F]]*Table1[[#This Row],[GT_ML_N]]/Table1[[#This Row],[GT_TOT]]))/Table1[[#This Row],[GT_TOT]],0)</f>
        <v>0.37270771186855106</v>
      </c>
      <c r="AO2163" s="3">
        <f>(Table1[[#This Row],[OBS_ACC]]-Table1[[#This Row],[EXP_ACC]])/(1-Table1[[#This Row],[EXP_ACC]])</f>
        <v>0.41473396998635753</v>
      </c>
      <c r="AP2163" s="3">
        <f>Table1[[#This Row],['# CM TP]]+Table1[[#This Row],['# CM FN]]</f>
        <v>101</v>
      </c>
      <c r="AQ2163" s="3">
        <f>Table1[[#This Row],['# CM TN]]+Table1[[#This Row],['# CM FP]]</f>
        <v>185</v>
      </c>
      <c r="AR2163" s="2">
        <f>IFERROR(Table1[[#This Row],[NUM_T]]/(Table1[[#This Row],[NUM_T]]+Table1[[#This Row],[NUM_F]]),0)</f>
        <v>0.35314685314685312</v>
      </c>
      <c r="AS2163" s="2">
        <f>IFERROR(((LEN(Table1[[#This Row],[Predictors]])-LEN(SUBSTITUTE(Table1[[#This Row],[Predictors]],"_","")))/Table1[[#This Row],[NumPredictors]])-Table1[[#This Row],[P_se]],0)</f>
        <v>0</v>
      </c>
      <c r="AT2163" s="2">
        <f>IFERROR((LEN(Table1[[#This Row],[Predictors]])-LEN(SUBSTITUTE(Table1[[#This Row],[Predictors]],".","")))/Table1[[#This Row],[NumPredictors]],0)</f>
        <v>0</v>
      </c>
      <c r="AU21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3" s="2">
        <f>1-(Table1[[#This Row],[P_2gram]]+Table1[[#This Row],[P_order]]+Table1[[#This Row],[P_se]])</f>
        <v>1</v>
      </c>
    </row>
    <row r="2164" spans="1:48" x14ac:dyDescent="0.25">
      <c r="A2164">
        <v>22</v>
      </c>
      <c r="B2164" t="s">
        <v>645</v>
      </c>
      <c r="C2164" t="s">
        <v>942</v>
      </c>
      <c r="D2164" t="s">
        <v>1509</v>
      </c>
      <c r="E2164">
        <v>1143</v>
      </c>
      <c r="F21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64" t="s">
        <v>949</v>
      </c>
      <c r="H2164" s="3">
        <v>1</v>
      </c>
      <c r="I2164" s="1">
        <v>42877.027557870373</v>
      </c>
      <c r="J2164" t="s">
        <v>167</v>
      </c>
      <c r="K2164" t="s">
        <v>11</v>
      </c>
      <c r="L2164" t="str">
        <f>SUBSTITUTE(SUBSTITUTE(Table1[[#This Row],[PredictorSetsOrig]],"task","act"),"startend","se")</f>
        <v>act</v>
      </c>
      <c r="M2164" s="32" t="s">
        <v>12</v>
      </c>
      <c r="N2164" s="3">
        <v>10</v>
      </c>
      <c r="O2164" s="3">
        <f>IF(Table1[[#This Row],[Algorithm]]="None",0,IF(Table1[[#This Row],[NumPredictors]]&lt;=5,5,IF(Table1[[#This Row],[NumPredictors]]&lt;=10,10,IF(Table1[[#This Row],[NumPredictors]]&lt;=30,30,50))))</f>
        <v>10</v>
      </c>
      <c r="P2164" s="2">
        <v>0.63286713286713303</v>
      </c>
      <c r="Q2164" s="2">
        <v>0.807467911318553</v>
      </c>
      <c r="R2164" s="3">
        <v>271.13999999999902</v>
      </c>
      <c r="S2164" s="3">
        <v>2.75</v>
      </c>
      <c r="T2164" s="3">
        <v>0.280000000000655</v>
      </c>
      <c r="U2164" s="3">
        <v>6.0235227015985702</v>
      </c>
      <c r="V2164" s="17"/>
      <c r="W2164" s="22">
        <f>IFERROR(Table1[[#This Row],[MutualInformation]]/Table1[[#This Row],[MutualInformationPotential]],0)</f>
        <v>0</v>
      </c>
      <c r="X2164" s="3">
        <v>0.57992158377382796</v>
      </c>
      <c r="Y2164" s="3"/>
      <c r="Z2164" s="3">
        <f>IFERROR(Table1[[#This Row],[MutualInformationVsOutcome]]/Table1[[#This Row],[MutualInformationVsOutcomePotential]],0)</f>
        <v>0</v>
      </c>
      <c r="AA2164">
        <v>1</v>
      </c>
      <c r="AB2164">
        <v>180</v>
      </c>
      <c r="AC2164">
        <v>5</v>
      </c>
      <c r="AD2164">
        <v>100</v>
      </c>
      <c r="AE2164" s="3" t="s">
        <v>938</v>
      </c>
      <c r="AF21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LASSO1se</v>
      </c>
      <c r="AG2164" s="17" t="str">
        <f>RIGHT(Table1[[#This Row],[AlgorithmFunc]],LEN(Table1[[#This Row],[AlgorithmFunc]])-16)</f>
        <v>LASSORepeated1se</v>
      </c>
      <c r="AH2164" s="3">
        <f>Table1[[#This Row],['# CM TP]]+Table1[[#This Row],['# CM TN]]</f>
        <v>181</v>
      </c>
      <c r="AI2164" s="3">
        <f>Table1[[#This Row],['# CM FP]]+Table1[[#This Row],['# CM FN]]</f>
        <v>105</v>
      </c>
      <c r="AJ2164" s="3">
        <f>Table1[[#This Row],['# CM TP]]+Table1[[#This Row],['# CM FP]]</f>
        <v>6</v>
      </c>
      <c r="AK2164" s="3">
        <f>Table1[[#This Row],['# CM TN]]+Table1[[#This Row],['# CM FN]]</f>
        <v>280</v>
      </c>
      <c r="AL2164" s="3">
        <f>Table1[[#This Row],[GT_T]]+Table1[[#This Row],[GT_F]]</f>
        <v>286</v>
      </c>
      <c r="AM2164" s="3">
        <f>IFERROR((Table1[[#This Row],['# CM TP]]+Table1[[#This Row],['# CM TN]])/Table1[[#This Row],[GT_TOT]], 0)</f>
        <v>0.63286713286713292</v>
      </c>
      <c r="AN2164" s="3">
        <f>IFERROR(((Table1[[#This Row],[GT_T]]*Table1[[#This Row],[GT_ML_P]]/Table1[[#This Row],[GT_TOT]])+(Table1[[#This Row],[GT_F]]*Table1[[#This Row],[GT_ML_N]]/Table1[[#This Row],[GT_TOT]]))/Table1[[#This Row],[GT_TOT]],0)</f>
        <v>0.37270771186855106</v>
      </c>
      <c r="AO2164" s="3">
        <f>(Table1[[#This Row],[OBS_ACC]]-Table1[[#This Row],[EXP_ACC]])/(1-Table1[[#This Row],[EXP_ACC]])</f>
        <v>0.41473396998635753</v>
      </c>
      <c r="AP2164" s="3">
        <f>Table1[[#This Row],['# CM TP]]+Table1[[#This Row],['# CM FN]]</f>
        <v>101</v>
      </c>
      <c r="AQ2164" s="3">
        <f>Table1[[#This Row],['# CM TN]]+Table1[[#This Row],['# CM FP]]</f>
        <v>185</v>
      </c>
      <c r="AR2164" s="2">
        <f>IFERROR(Table1[[#This Row],[NUM_T]]/(Table1[[#This Row],[NUM_T]]+Table1[[#This Row],[NUM_F]]),0)</f>
        <v>0.35314685314685312</v>
      </c>
      <c r="AS2164" s="2">
        <f>IFERROR(((LEN(Table1[[#This Row],[Predictors]])-LEN(SUBSTITUTE(Table1[[#This Row],[Predictors]],"_","")))/Table1[[#This Row],[NumPredictors]])-Table1[[#This Row],[P_se]],0)</f>
        <v>0</v>
      </c>
      <c r="AT2164" s="2">
        <f>IFERROR((LEN(Table1[[#This Row],[Predictors]])-LEN(SUBSTITUTE(Table1[[#This Row],[Predictors]],".","")))/Table1[[#This Row],[NumPredictors]],0)</f>
        <v>0</v>
      </c>
      <c r="AU21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4" s="2">
        <f>1-(Table1[[#This Row],[P_2gram]]+Table1[[#This Row],[P_order]]+Table1[[#This Row],[P_se]])</f>
        <v>1</v>
      </c>
    </row>
    <row r="2165" spans="1:48" x14ac:dyDescent="0.25">
      <c r="A2165">
        <v>1</v>
      </c>
      <c r="B2165" t="s">
        <v>645</v>
      </c>
      <c r="C2165" t="s">
        <v>942</v>
      </c>
      <c r="D2165" t="s">
        <v>1509</v>
      </c>
      <c r="E2165">
        <v>1143</v>
      </c>
      <c r="F21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65" t="s">
        <v>969</v>
      </c>
      <c r="H2165" s="3">
        <v>1</v>
      </c>
      <c r="I2165" s="1">
        <v>42884.920497685183</v>
      </c>
      <c r="J2165" t="s">
        <v>970</v>
      </c>
      <c r="K2165" s="1" t="s">
        <v>11</v>
      </c>
      <c r="L2165" t="str">
        <f>SUBSTITUTE(SUBSTITUTE(Table1[[#This Row],[PredictorSetsOrig]],"task","act"),"startend","se")</f>
        <v>act</v>
      </c>
      <c r="M2165" s="32" t="s">
        <v>12</v>
      </c>
      <c r="N2165" s="3">
        <v>10</v>
      </c>
      <c r="O2165" s="3">
        <f>IF(Table1[[#This Row],[Algorithm]]="None",0,IF(Table1[[#This Row],[NumPredictors]]&lt;=5,5,IF(Table1[[#This Row],[NumPredictors]]&lt;=10,10,IF(Table1[[#This Row],[NumPredictors]]&lt;=30,30,50))))</f>
        <v>10</v>
      </c>
      <c r="P2165" s="2">
        <v>0.63286713286713303</v>
      </c>
      <c r="Q2165" s="2">
        <v>0.70478413068844803</v>
      </c>
      <c r="R2165" s="3">
        <v>4.2399999999997799</v>
      </c>
      <c r="S2165" s="3">
        <v>2.0599999999994898</v>
      </c>
      <c r="T2165" s="3">
        <v>0.39000000000123702</v>
      </c>
      <c r="U2165" s="3">
        <v>1.7486104409671499</v>
      </c>
      <c r="V2165" s="17"/>
      <c r="W2165" s="22">
        <f>IFERROR(Table1[[#This Row],[MutualInformation]]/Table1[[#This Row],[MutualInformationPotential]],0)</f>
        <v>0</v>
      </c>
      <c r="X2165" s="3">
        <v>8.3873180727004601E-2</v>
      </c>
      <c r="Y2165" s="3"/>
      <c r="Z2165" s="3">
        <f>IFERROR(Table1[[#This Row],[MutualInformationVsOutcome]]/Table1[[#This Row],[MutualInformationVsOutcomePotential]],0)</f>
        <v>0</v>
      </c>
      <c r="AA2165">
        <v>1</v>
      </c>
      <c r="AB2165">
        <v>180</v>
      </c>
      <c r="AC2165">
        <v>5</v>
      </c>
      <c r="AD2165">
        <v>100</v>
      </c>
      <c r="AE2165" s="3" t="s">
        <v>971</v>
      </c>
      <c r="AF21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ClustImportanceGBM</v>
      </c>
      <c r="AG2165" s="17" t="str">
        <f>RIGHT(Table1[[#This Row],[AlgorithmFunc]],LEN(Table1[[#This Row],[AlgorithmFunc]])-16)</f>
        <v>ClusterImportanceGBM</v>
      </c>
      <c r="AH2165" s="3">
        <f>Table1[[#This Row],['# CM TP]]+Table1[[#This Row],['# CM TN]]</f>
        <v>181</v>
      </c>
      <c r="AI2165" s="3">
        <f>Table1[[#This Row],['# CM FP]]+Table1[[#This Row],['# CM FN]]</f>
        <v>105</v>
      </c>
      <c r="AJ2165" s="3">
        <f>Table1[[#This Row],['# CM TP]]+Table1[[#This Row],['# CM FP]]</f>
        <v>6</v>
      </c>
      <c r="AK2165" s="3">
        <f>Table1[[#This Row],['# CM TN]]+Table1[[#This Row],['# CM FN]]</f>
        <v>280</v>
      </c>
      <c r="AL2165" s="3">
        <f>Table1[[#This Row],[GT_T]]+Table1[[#This Row],[GT_F]]</f>
        <v>286</v>
      </c>
      <c r="AM2165" s="3">
        <f>IFERROR((Table1[[#This Row],['# CM TP]]+Table1[[#This Row],['# CM TN]])/Table1[[#This Row],[GT_TOT]], 0)</f>
        <v>0.63286713286713292</v>
      </c>
      <c r="AN2165" s="3">
        <f>IFERROR(((Table1[[#This Row],[GT_T]]*Table1[[#This Row],[GT_ML_P]]/Table1[[#This Row],[GT_TOT]])+(Table1[[#This Row],[GT_F]]*Table1[[#This Row],[GT_ML_N]]/Table1[[#This Row],[GT_TOT]]))/Table1[[#This Row],[GT_TOT]],0)</f>
        <v>0.37270771186855106</v>
      </c>
      <c r="AO2165" s="3">
        <f>(Table1[[#This Row],[OBS_ACC]]-Table1[[#This Row],[EXP_ACC]])/(1-Table1[[#This Row],[EXP_ACC]])</f>
        <v>0.41473396998635753</v>
      </c>
      <c r="AP2165" s="3">
        <f>Table1[[#This Row],['# CM TP]]+Table1[[#This Row],['# CM FN]]</f>
        <v>101</v>
      </c>
      <c r="AQ2165" s="3">
        <f>Table1[[#This Row],['# CM TN]]+Table1[[#This Row],['# CM FP]]</f>
        <v>185</v>
      </c>
      <c r="AR2165" s="2">
        <f>IFERROR(Table1[[#This Row],[NUM_T]]/(Table1[[#This Row],[NUM_T]]+Table1[[#This Row],[NUM_F]]),0)</f>
        <v>0.35314685314685312</v>
      </c>
      <c r="AS2165" s="2">
        <f>IFERROR(((LEN(Table1[[#This Row],[Predictors]])-LEN(SUBSTITUTE(Table1[[#This Row],[Predictors]],"_","")))/Table1[[#This Row],[NumPredictors]])-Table1[[#This Row],[P_se]],0)</f>
        <v>0</v>
      </c>
      <c r="AT2165" s="2">
        <f>IFERROR((LEN(Table1[[#This Row],[Predictors]])-LEN(SUBSTITUTE(Table1[[#This Row],[Predictors]],".","")))/Table1[[#This Row],[NumPredictors]],0)</f>
        <v>0</v>
      </c>
      <c r="AU21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5" s="2">
        <f>1-(Table1[[#This Row],[P_2gram]]+Table1[[#This Row],[P_order]]+Table1[[#This Row],[P_se]])</f>
        <v>1</v>
      </c>
    </row>
    <row r="2166" spans="1:48" x14ac:dyDescent="0.25">
      <c r="A2166" s="26">
        <v>95</v>
      </c>
      <c r="B2166" s="26" t="s">
        <v>645</v>
      </c>
      <c r="C2166" s="26" t="s">
        <v>190</v>
      </c>
      <c r="D2166" s="26" t="s">
        <v>1510</v>
      </c>
      <c r="E2166" s="26">
        <v>4000</v>
      </c>
      <c r="F21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66" s="26" t="s">
        <v>681</v>
      </c>
      <c r="H2166" s="27">
        <v>1</v>
      </c>
      <c r="I2166" s="28">
        <v>42795.64261574074</v>
      </c>
      <c r="J2166" s="27" t="s">
        <v>159</v>
      </c>
      <c r="K2166" s="28" t="s">
        <v>11</v>
      </c>
      <c r="L2166" t="str">
        <f>SUBSTITUTE(SUBSTITUTE(Table1[[#This Row],[PredictorSetsOrig]],"task","act"),"startend","se")</f>
        <v>act,2gram,order</v>
      </c>
      <c r="M2166" s="14" t="s">
        <v>24</v>
      </c>
      <c r="N2166" s="27">
        <v>5</v>
      </c>
      <c r="O2166" s="27">
        <f>IF(Table1[[#This Row],[Algorithm]]="None",0,IF(Table1[[#This Row],[NumPredictors]]&lt;=5,5,IF(Table1[[#This Row],[NumPredictors]]&lt;=10,10,IF(Table1[[#This Row],[NumPredictors]]&lt;=30,30,50))))</f>
        <v>5</v>
      </c>
      <c r="P2166" s="29">
        <v>0.64200000000000002</v>
      </c>
      <c r="Q2166" s="29">
        <v>0.71199999999999997</v>
      </c>
      <c r="R2166" s="26">
        <v>1920.5</v>
      </c>
      <c r="S2166" s="26">
        <v>4.0999999999985404</v>
      </c>
      <c r="T2166" s="26">
        <v>1.79999999999927</v>
      </c>
      <c r="U2166" s="27">
        <v>4.3354569786575601</v>
      </c>
      <c r="V2166" s="17">
        <v>7.30761563701172</v>
      </c>
      <c r="W2166" s="22">
        <f>IFERROR(Table1[[#This Row],[MutualInformation]]/Table1[[#This Row],[MutualInformationPotential]],0)</f>
        <v>0.59327928479150893</v>
      </c>
      <c r="X2166" s="27">
        <v>0.32041935401228899</v>
      </c>
      <c r="Y2166" s="3">
        <v>0.62240735263359004</v>
      </c>
      <c r="Z2166" s="27">
        <f>IFERROR(Table1[[#This Row],[MutualInformationVsOutcome]]/Table1[[#This Row],[MutualInformationVsOutcomePotential]],0)</f>
        <v>0.51480650518747839</v>
      </c>
      <c r="AA2166" s="26">
        <v>21</v>
      </c>
      <c r="AB2166" s="26">
        <v>621</v>
      </c>
      <c r="AC2166" s="26">
        <v>15</v>
      </c>
      <c r="AD2166" s="26">
        <v>343</v>
      </c>
      <c r="AE2166" s="27" t="s">
        <v>256</v>
      </c>
      <c r="AF21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166" s="17" t="str">
        <f>RIGHT(Table1[[#This Row],[AlgorithmFunc]],LEN(Table1[[#This Row],[AlgorithmFunc]])-16)</f>
        <v>LASSORepeated</v>
      </c>
      <c r="AH2166" s="27">
        <f>Table1[[#This Row],['# CM TP]]+Table1[[#This Row],['# CM TN]]</f>
        <v>642</v>
      </c>
      <c r="AI2166" s="27">
        <f>Table1[[#This Row],['# CM FP]]+Table1[[#This Row],['# CM FN]]</f>
        <v>358</v>
      </c>
      <c r="AJ2166" s="27">
        <f>Table1[[#This Row],['# CM TP]]+Table1[[#This Row],['# CM FP]]</f>
        <v>36</v>
      </c>
      <c r="AK2166" s="27">
        <f>Table1[[#This Row],['# CM TN]]+Table1[[#This Row],['# CM FN]]</f>
        <v>964</v>
      </c>
      <c r="AL2166" s="27">
        <f>Table1[[#This Row],[GT_T]]+Table1[[#This Row],[GT_F]]</f>
        <v>1000</v>
      </c>
      <c r="AM2166" s="27">
        <f>IFERROR((Table1[[#This Row],['# CM TP]]+Table1[[#This Row],['# CM TN]])/Table1[[#This Row],[GT_TOT]], 0)</f>
        <v>0.64200000000000002</v>
      </c>
      <c r="AN2166" s="27">
        <f>IFERROR(((Table1[[#This Row],[GT_T]]*Table1[[#This Row],[GT_ML_P]]/Table1[[#This Row],[GT_TOT]])+(Table1[[#This Row],[GT_F]]*Table1[[#This Row],[GT_ML_N]]/Table1[[#This Row],[GT_TOT]]))/Table1[[#This Row],[GT_TOT]],0)</f>
        <v>0.36822400000000005</v>
      </c>
      <c r="AO2166" s="27">
        <f>(Table1[[#This Row],[OBS_ACC]]-Table1[[#This Row],[EXP_ACC]])/(1-Table1[[#This Row],[EXP_ACC]])</f>
        <v>0.4333434635060528</v>
      </c>
      <c r="AP2166" s="27">
        <f>Table1[[#This Row],['# CM TP]]+Table1[[#This Row],['# CM FN]]</f>
        <v>364</v>
      </c>
      <c r="AQ2166" s="27">
        <f>Table1[[#This Row],['# CM TN]]+Table1[[#This Row],['# CM FP]]</f>
        <v>636</v>
      </c>
      <c r="AR2166" s="29">
        <f>IFERROR(Table1[[#This Row],[NUM_T]]/(Table1[[#This Row],[NUM_T]]+Table1[[#This Row],[NUM_F]]),0)</f>
        <v>0.36399999999999999</v>
      </c>
      <c r="AS2166" s="29">
        <f>IFERROR(((LEN(Table1[[#This Row],[Predictors]])-LEN(SUBSTITUTE(Table1[[#This Row],[Predictors]],"_","")))/Table1[[#This Row],[NumPredictors]])-Table1[[#This Row],[P_se]],0)</f>
        <v>0</v>
      </c>
      <c r="AT2166" s="29">
        <f>IFERROR((LEN(Table1[[#This Row],[Predictors]])-LEN(SUBSTITUTE(Table1[[#This Row],[Predictors]],".","")))/Table1[[#This Row],[NumPredictors]],0)</f>
        <v>0</v>
      </c>
      <c r="AU216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6" s="29">
        <f>1-(Table1[[#This Row],[P_2gram]]+Table1[[#This Row],[P_order]]+Table1[[#This Row],[P_se]])</f>
        <v>1</v>
      </c>
    </row>
    <row r="2167" spans="1:48" x14ac:dyDescent="0.25">
      <c r="A2167" s="26">
        <v>96</v>
      </c>
      <c r="B2167" s="26" t="s">
        <v>645</v>
      </c>
      <c r="C2167" s="26" t="s">
        <v>190</v>
      </c>
      <c r="D2167" s="26" t="s">
        <v>1510</v>
      </c>
      <c r="E2167" s="26">
        <v>4000</v>
      </c>
      <c r="F21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67" s="26" t="s">
        <v>681</v>
      </c>
      <c r="H2167" s="27">
        <v>1</v>
      </c>
      <c r="I2167" s="28">
        <v>42795.664918981478</v>
      </c>
      <c r="J2167" s="27" t="s">
        <v>159</v>
      </c>
      <c r="K2167" s="28" t="s">
        <v>11</v>
      </c>
      <c r="L2167" t="str">
        <f>SUBSTITUTE(SUBSTITUTE(Table1[[#This Row],[PredictorSetsOrig]],"task","act"),"startend","se")</f>
        <v>act,order</v>
      </c>
      <c r="M2167" s="14" t="s">
        <v>26</v>
      </c>
      <c r="N2167" s="27">
        <v>5</v>
      </c>
      <c r="O2167" s="27">
        <f>IF(Table1[[#This Row],[Algorithm]]="None",0,IF(Table1[[#This Row],[NumPredictors]]&lt;=5,5,IF(Table1[[#This Row],[NumPredictors]]&lt;=10,10,IF(Table1[[#This Row],[NumPredictors]]&lt;=30,30,50))))</f>
        <v>5</v>
      </c>
      <c r="P2167" s="29">
        <v>0.64200000000000002</v>
      </c>
      <c r="Q2167" s="29">
        <v>0.71199999999999997</v>
      </c>
      <c r="R2167" s="26">
        <v>932.41</v>
      </c>
      <c r="S2167" s="26">
        <v>4.0099999999984002</v>
      </c>
      <c r="T2167" s="26">
        <v>0.97000000000116404</v>
      </c>
      <c r="U2167" s="27">
        <v>4.3354569786575601</v>
      </c>
      <c r="V2167" s="17">
        <v>7.28892414629368</v>
      </c>
      <c r="W2167" s="22">
        <f>IFERROR(Table1[[#This Row],[MutualInformation]]/Table1[[#This Row],[MutualInformationPotential]],0)</f>
        <v>0.59480067176471874</v>
      </c>
      <c r="X2167" s="27">
        <v>0.32041935401228899</v>
      </c>
      <c r="Y2167" s="3">
        <v>0.62004340356102405</v>
      </c>
      <c r="Z2167" s="27">
        <f>IFERROR(Table1[[#This Row],[MutualInformationVsOutcome]]/Table1[[#This Row],[MutualInformationVsOutcomePotential]],0)</f>
        <v>0.51676923288282939</v>
      </c>
      <c r="AA2167" s="26">
        <v>21</v>
      </c>
      <c r="AB2167" s="26">
        <v>621</v>
      </c>
      <c r="AC2167" s="26">
        <v>15</v>
      </c>
      <c r="AD2167" s="26">
        <v>343</v>
      </c>
      <c r="AE2167" s="27" t="s">
        <v>256</v>
      </c>
      <c r="AF21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LASSOmin</v>
      </c>
      <c r="AG2167" s="17" t="str">
        <f>RIGHT(Table1[[#This Row],[AlgorithmFunc]],LEN(Table1[[#This Row],[AlgorithmFunc]])-16)</f>
        <v>LASSORepeated</v>
      </c>
      <c r="AH2167" s="27">
        <f>Table1[[#This Row],['# CM TP]]+Table1[[#This Row],['# CM TN]]</f>
        <v>642</v>
      </c>
      <c r="AI2167" s="27">
        <f>Table1[[#This Row],['# CM FP]]+Table1[[#This Row],['# CM FN]]</f>
        <v>358</v>
      </c>
      <c r="AJ2167" s="27">
        <f>Table1[[#This Row],['# CM TP]]+Table1[[#This Row],['# CM FP]]</f>
        <v>36</v>
      </c>
      <c r="AK2167" s="27">
        <f>Table1[[#This Row],['# CM TN]]+Table1[[#This Row],['# CM FN]]</f>
        <v>964</v>
      </c>
      <c r="AL2167" s="27">
        <f>Table1[[#This Row],[GT_T]]+Table1[[#This Row],[GT_F]]</f>
        <v>1000</v>
      </c>
      <c r="AM2167" s="27">
        <f>IFERROR((Table1[[#This Row],['# CM TP]]+Table1[[#This Row],['# CM TN]])/Table1[[#This Row],[GT_TOT]], 0)</f>
        <v>0.64200000000000002</v>
      </c>
      <c r="AN2167" s="27">
        <f>IFERROR(((Table1[[#This Row],[GT_T]]*Table1[[#This Row],[GT_ML_P]]/Table1[[#This Row],[GT_TOT]])+(Table1[[#This Row],[GT_F]]*Table1[[#This Row],[GT_ML_N]]/Table1[[#This Row],[GT_TOT]]))/Table1[[#This Row],[GT_TOT]],0)</f>
        <v>0.36822400000000005</v>
      </c>
      <c r="AO2167" s="27">
        <f>(Table1[[#This Row],[OBS_ACC]]-Table1[[#This Row],[EXP_ACC]])/(1-Table1[[#This Row],[EXP_ACC]])</f>
        <v>0.4333434635060528</v>
      </c>
      <c r="AP2167" s="27">
        <f>Table1[[#This Row],['# CM TP]]+Table1[[#This Row],['# CM FN]]</f>
        <v>364</v>
      </c>
      <c r="AQ2167" s="27">
        <f>Table1[[#This Row],['# CM TN]]+Table1[[#This Row],['# CM FP]]</f>
        <v>636</v>
      </c>
      <c r="AR2167" s="29">
        <f>IFERROR(Table1[[#This Row],[NUM_T]]/(Table1[[#This Row],[NUM_T]]+Table1[[#This Row],[NUM_F]]),0)</f>
        <v>0.36399999999999999</v>
      </c>
      <c r="AS2167" s="29">
        <f>IFERROR(((LEN(Table1[[#This Row],[Predictors]])-LEN(SUBSTITUTE(Table1[[#This Row],[Predictors]],"_","")))/Table1[[#This Row],[NumPredictors]])-Table1[[#This Row],[P_se]],0)</f>
        <v>0</v>
      </c>
      <c r="AT2167" s="29">
        <f>IFERROR((LEN(Table1[[#This Row],[Predictors]])-LEN(SUBSTITUTE(Table1[[#This Row],[Predictors]],".","")))/Table1[[#This Row],[NumPredictors]],0)</f>
        <v>0</v>
      </c>
      <c r="AU216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67" s="29">
        <f>1-(Table1[[#This Row],[P_2gram]]+Table1[[#This Row],[P_order]]+Table1[[#This Row],[P_se]])</f>
        <v>1</v>
      </c>
    </row>
    <row r="2168" spans="1:48" x14ac:dyDescent="0.25">
      <c r="A2168" s="11">
        <v>3</v>
      </c>
      <c r="B2168" s="11" t="s">
        <v>645</v>
      </c>
      <c r="C2168" s="11" t="s">
        <v>190</v>
      </c>
      <c r="D2168" s="26" t="s">
        <v>1510</v>
      </c>
      <c r="E2168" s="11">
        <v>4000</v>
      </c>
      <c r="F21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68" s="11" t="s">
        <v>878</v>
      </c>
      <c r="H2168" s="16">
        <v>1</v>
      </c>
      <c r="I2168" s="19">
        <v>42784.93240740741</v>
      </c>
      <c r="J2168" s="11" t="s">
        <v>405</v>
      </c>
      <c r="K2168" s="11" t="s">
        <v>11</v>
      </c>
      <c r="L2168" t="str">
        <f>SUBSTITUTE(SUBSTITUTE(Table1[[#This Row],[PredictorSetsOrig]],"task","act"),"startend","se")</f>
        <v>act,se,2gram</v>
      </c>
      <c r="M2168" s="4" t="s">
        <v>16</v>
      </c>
      <c r="N2168" s="16">
        <v>10</v>
      </c>
      <c r="O2168" s="16">
        <v>10</v>
      </c>
      <c r="P2168" s="21">
        <v>0.64149999999999996</v>
      </c>
      <c r="Q2168" s="21">
        <v>0.64233333333333298</v>
      </c>
      <c r="R2168" s="16">
        <v>0.19999999999981799</v>
      </c>
      <c r="S2168" s="16">
        <v>4.4499999999998199</v>
      </c>
      <c r="T2168" s="16">
        <v>0.85000000000036402</v>
      </c>
      <c r="U2168" s="16">
        <v>0.29377520156279502</v>
      </c>
      <c r="V2168" s="17">
        <v>7.30761563701172</v>
      </c>
      <c r="W2168" s="7">
        <f>IFERROR(Table1[[#This Row],[MutualInformation]]/Table1[[#This Row],[MutualInformationPotential]],0)</f>
        <v>4.0201238838408253E-2</v>
      </c>
      <c r="X2168" s="16">
        <v>4.6930812194787598E-3</v>
      </c>
      <c r="Y2168" s="3">
        <v>0.62240735263358904</v>
      </c>
      <c r="Z2168" s="16">
        <f>IFERROR(Table1[[#This Row],[MutualInformationVsOutcome]]/Table1[[#This Row],[MutualInformationVsOutcomePotential]],0)</f>
        <v>7.5402085139594658E-3</v>
      </c>
      <c r="AA2168" s="16">
        <v>4</v>
      </c>
      <c r="AB2168" s="16">
        <v>629</v>
      </c>
      <c r="AC2168" s="16">
        <v>7</v>
      </c>
      <c r="AD2168" s="16">
        <v>360</v>
      </c>
      <c r="AE2168" s="16" t="s">
        <v>531</v>
      </c>
      <c r="AF21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68" s="5" t="str">
        <f>RIGHT(Table1[[#This Row],[AlgorithmFunc]],LEN(Table1[[#This Row],[AlgorithmFunc]])-16)</f>
        <v>Random</v>
      </c>
      <c r="AH2168" s="16">
        <v>633</v>
      </c>
      <c r="AI2168" s="16">
        <v>367</v>
      </c>
      <c r="AJ2168" s="16">
        <v>11</v>
      </c>
      <c r="AK2168" s="16">
        <v>989</v>
      </c>
      <c r="AL2168" s="16">
        <v>1000</v>
      </c>
      <c r="AM2168" s="16">
        <v>0.63300000000000001</v>
      </c>
      <c r="AN2168" s="16">
        <v>0.36992600000000003</v>
      </c>
      <c r="AO2168" s="16">
        <v>0.4175287347200487</v>
      </c>
      <c r="AP2168" s="16">
        <v>364</v>
      </c>
      <c r="AQ2168" s="16">
        <v>636</v>
      </c>
      <c r="AR2168" s="21">
        <v>0.36399999999999999</v>
      </c>
      <c r="AS2168" s="21">
        <v>0.9</v>
      </c>
      <c r="AT2168" s="21">
        <v>0</v>
      </c>
      <c r="AU2168" s="21">
        <v>0</v>
      </c>
      <c r="AV2168" s="21">
        <v>9.9999999999999978E-2</v>
      </c>
    </row>
    <row r="2169" spans="1:48" x14ac:dyDescent="0.25">
      <c r="A2169" s="11">
        <v>6</v>
      </c>
      <c r="B2169" s="11" t="s">
        <v>645</v>
      </c>
      <c r="C2169" s="11" t="s">
        <v>190</v>
      </c>
      <c r="D2169" s="26" t="s">
        <v>1510</v>
      </c>
      <c r="E2169" s="11">
        <v>4000</v>
      </c>
      <c r="F21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69" s="11" t="s">
        <v>878</v>
      </c>
      <c r="H2169" s="16">
        <v>1</v>
      </c>
      <c r="I2169" s="19">
        <v>42784.932638888888</v>
      </c>
      <c r="J2169" s="11" t="s">
        <v>405</v>
      </c>
      <c r="K2169" s="11" t="s">
        <v>11</v>
      </c>
      <c r="L2169" t="str">
        <f>SUBSTITUTE(SUBSTITUTE(Table1[[#This Row],[PredictorSetsOrig]],"task","act"),"startend","se")</f>
        <v>act,2gram</v>
      </c>
      <c r="M2169" s="4" t="s">
        <v>22</v>
      </c>
      <c r="N2169" s="16">
        <v>10</v>
      </c>
      <c r="O2169" s="16">
        <v>10</v>
      </c>
      <c r="P2169" s="21">
        <v>0.64100000000000001</v>
      </c>
      <c r="Q2169" s="21">
        <v>0.64433333333333298</v>
      </c>
      <c r="R2169" s="16">
        <v>0.160000000000764</v>
      </c>
      <c r="S2169" s="16">
        <v>3.90999999999985</v>
      </c>
      <c r="T2169" s="16">
        <v>0.69000000000050898</v>
      </c>
      <c r="U2169" s="16">
        <v>0.14313404361204399</v>
      </c>
      <c r="V2169" s="17">
        <v>7.30761563701172</v>
      </c>
      <c r="W2169" s="7">
        <f>IFERROR(Table1[[#This Row],[MutualInformation]]/Table1[[#This Row],[MutualInformationPotential]],0)</f>
        <v>1.9586969364822168E-2</v>
      </c>
      <c r="X2169" s="16">
        <v>4.2064889156048198E-3</v>
      </c>
      <c r="Y2169" s="3">
        <v>0.62240735263359004</v>
      </c>
      <c r="Z2169" s="16">
        <f>IFERROR(Table1[[#This Row],[MutualInformationVsOutcome]]/Table1[[#This Row],[MutualInformationVsOutcomePotential]],0)</f>
        <v>6.7584177754422695E-3</v>
      </c>
      <c r="AA2169" s="16">
        <v>16</v>
      </c>
      <c r="AB2169" s="16">
        <v>625</v>
      </c>
      <c r="AC2169" s="16">
        <v>11</v>
      </c>
      <c r="AD2169" s="16">
        <v>348</v>
      </c>
      <c r="AE2169" s="16" t="s">
        <v>534</v>
      </c>
      <c r="AF21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69" s="5" t="str">
        <f>RIGHT(Table1[[#This Row],[AlgorithmFunc]],LEN(Table1[[#This Row],[AlgorithmFunc]])-16)</f>
        <v>Random</v>
      </c>
      <c r="AH2169" s="16">
        <v>641</v>
      </c>
      <c r="AI2169" s="16">
        <v>359</v>
      </c>
      <c r="AJ2169" s="16">
        <v>27</v>
      </c>
      <c r="AK2169" s="16">
        <v>973</v>
      </c>
      <c r="AL2169" s="16">
        <v>1000</v>
      </c>
      <c r="AM2169" s="16">
        <v>0.64100000000000001</v>
      </c>
      <c r="AN2169" s="16">
        <v>0.36661400000000005</v>
      </c>
      <c r="AO2169" s="16">
        <v>0.43320502821344326</v>
      </c>
      <c r="AP2169" s="16">
        <v>364</v>
      </c>
      <c r="AQ2169" s="16">
        <v>636</v>
      </c>
      <c r="AR2169" s="21">
        <v>0.36399999999999999</v>
      </c>
      <c r="AS2169" s="21">
        <v>0.9</v>
      </c>
      <c r="AT2169" s="21">
        <v>0</v>
      </c>
      <c r="AU2169" s="21">
        <v>0</v>
      </c>
      <c r="AV2169" s="21">
        <v>9.9999999999999978E-2</v>
      </c>
    </row>
    <row r="2170" spans="1:48" x14ac:dyDescent="0.25">
      <c r="A2170" s="11">
        <v>6</v>
      </c>
      <c r="B2170" s="11" t="s">
        <v>645</v>
      </c>
      <c r="C2170" s="11" t="s">
        <v>190</v>
      </c>
      <c r="D2170" s="26" t="s">
        <v>1510</v>
      </c>
      <c r="E2170" s="11">
        <v>4000</v>
      </c>
      <c r="F21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70" s="11" t="s">
        <v>878</v>
      </c>
      <c r="H2170" s="16">
        <v>1</v>
      </c>
      <c r="I2170" s="19">
        <v>42795.35365740741</v>
      </c>
      <c r="J2170" s="16" t="s">
        <v>405</v>
      </c>
      <c r="K2170" s="19" t="s">
        <v>11</v>
      </c>
      <c r="L2170" t="str">
        <f>SUBSTITUTE(SUBSTITUTE(Table1[[#This Row],[PredictorSetsOrig]],"task","act"),"startend","se")</f>
        <v>act,2gram</v>
      </c>
      <c r="M2170" s="4" t="s">
        <v>22</v>
      </c>
      <c r="N2170" s="16">
        <v>5</v>
      </c>
      <c r="O2170" s="16">
        <v>5</v>
      </c>
      <c r="P2170" s="21">
        <v>0.64100000000000001</v>
      </c>
      <c r="Q2170" s="21">
        <v>0.64433333333333298</v>
      </c>
      <c r="R2170" s="16">
        <v>0.18000000000029101</v>
      </c>
      <c r="S2170" s="16">
        <v>3.6799999999993802</v>
      </c>
      <c r="T2170" s="16">
        <v>0.71999999999934505</v>
      </c>
      <c r="U2170" s="16">
        <v>0.11299273161743199</v>
      </c>
      <c r="V2170" s="17">
        <v>7.30761563701172</v>
      </c>
      <c r="W2170" s="7">
        <f>IFERROR(Table1[[#This Row],[MutualInformation]]/Table1[[#This Row],[MutualInformationPotential]],0)</f>
        <v>1.5462325501240751E-2</v>
      </c>
      <c r="X2170" s="16">
        <v>2.8556347419952401E-3</v>
      </c>
      <c r="Y2170" s="3">
        <v>0.62240735263359004</v>
      </c>
      <c r="Z2170" s="16">
        <f>IFERROR(Table1[[#This Row],[MutualInformationVsOutcome]]/Table1[[#This Row],[MutualInformationVsOutcomePotential]],0)</f>
        <v>4.5880478916455643E-3</v>
      </c>
      <c r="AA2170" s="16">
        <v>16</v>
      </c>
      <c r="AB2170" s="16">
        <v>625</v>
      </c>
      <c r="AC2170" s="16">
        <v>11</v>
      </c>
      <c r="AD2170" s="16">
        <v>348</v>
      </c>
      <c r="AE2170" s="16" t="s">
        <v>611</v>
      </c>
      <c r="AF21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70" s="5" t="str">
        <f>RIGHT(Table1[[#This Row],[AlgorithmFunc]],LEN(Table1[[#This Row],[AlgorithmFunc]])-16)</f>
        <v>Random</v>
      </c>
      <c r="AH2170" s="16">
        <v>641</v>
      </c>
      <c r="AI2170" s="16">
        <v>359</v>
      </c>
      <c r="AJ2170" s="16">
        <v>27</v>
      </c>
      <c r="AK2170" s="16">
        <v>973</v>
      </c>
      <c r="AL2170" s="16">
        <v>1000</v>
      </c>
      <c r="AM2170" s="16">
        <v>0.64100000000000001</v>
      </c>
      <c r="AN2170" s="16">
        <v>0.36661400000000005</v>
      </c>
      <c r="AO2170" s="16">
        <v>0.43320502821344326</v>
      </c>
      <c r="AP2170" s="16">
        <v>364</v>
      </c>
      <c r="AQ2170" s="16">
        <v>636</v>
      </c>
      <c r="AR2170" s="21">
        <v>0.36399999999999999</v>
      </c>
      <c r="AS2170" s="21">
        <v>1</v>
      </c>
      <c r="AT2170" s="21">
        <v>0</v>
      </c>
      <c r="AU2170" s="21">
        <v>0</v>
      </c>
      <c r="AV2170" s="21">
        <v>0</v>
      </c>
    </row>
    <row r="2171" spans="1:48" x14ac:dyDescent="0.25">
      <c r="A2171">
        <v>56</v>
      </c>
      <c r="B2171" t="s">
        <v>645</v>
      </c>
      <c r="C2171" t="s">
        <v>942</v>
      </c>
      <c r="D2171" t="s">
        <v>1509</v>
      </c>
      <c r="E2171">
        <v>1143</v>
      </c>
      <c r="F21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171" t="s">
        <v>1070</v>
      </c>
      <c r="H2171" s="3">
        <v>1</v>
      </c>
      <c r="I2171" s="1">
        <v>43119.326064814813</v>
      </c>
      <c r="J2171" t="s">
        <v>983</v>
      </c>
      <c r="K2171" t="s">
        <v>11</v>
      </c>
      <c r="L2171" t="str">
        <f>SUBSTITUTE(SUBSTITUTE(Table1[[#This Row],[PredictorSetsOrig]],"task","act"),"startend","se")</f>
        <v>act</v>
      </c>
      <c r="M2171" s="14" t="s">
        <v>12</v>
      </c>
      <c r="N2171" s="3">
        <v>30</v>
      </c>
      <c r="O2171" s="3">
        <f>IF(Table1[[#This Row],[Algorithm]]="None",0,IF(Table1[[#This Row],[NumPredictors]]&lt;=5,5,IF(Table1[[#This Row],[NumPredictors]]&lt;=10,10,IF(Table1[[#This Row],[NumPredictors]]&lt;=30,30,50))))</f>
        <v>30</v>
      </c>
      <c r="P2171" s="2">
        <v>0.62937062937062904</v>
      </c>
      <c r="Q2171" s="2">
        <v>0.76312718786464395</v>
      </c>
      <c r="R2171" s="3">
        <v>0.47000000000116399</v>
      </c>
      <c r="S2171" s="3">
        <v>2.6100000000005799</v>
      </c>
      <c r="T2171" s="3">
        <v>0.270000000000437</v>
      </c>
      <c r="U2171" s="3">
        <v>4.2868984867100099</v>
      </c>
      <c r="V2171" s="17"/>
      <c r="W2171" s="22">
        <f>IFERROR(Table1[[#This Row],[MutualInformation]]/Table1[[#This Row],[MutualInformationPotential]],0)</f>
        <v>0</v>
      </c>
      <c r="X2171" s="3">
        <v>0.28626019029959998</v>
      </c>
      <c r="Y2171" s="3"/>
      <c r="Z2171" s="3">
        <f>IFERROR(Table1[[#This Row],[MutualInformationVsOutcome]]/Table1[[#This Row],[MutualInformationVsOutcomePotential]],0)</f>
        <v>0</v>
      </c>
      <c r="AA2171">
        <v>6</v>
      </c>
      <c r="AB2171">
        <v>174</v>
      </c>
      <c r="AC2171">
        <v>11</v>
      </c>
      <c r="AD2171">
        <v>95</v>
      </c>
      <c r="AE2171" s="3" t="s">
        <v>1279</v>
      </c>
      <c r="AF21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71" s="17" t="str">
        <f>RIGHT(Table1[[#This Row],[AlgorithmFunc]],LEN(Table1[[#This Row],[AlgorithmFunc]])-16)</f>
        <v>Influence</v>
      </c>
      <c r="AH2171" s="3">
        <f>Table1[[#This Row],['# CM TP]]+Table1[[#This Row],['# CM TN]]</f>
        <v>180</v>
      </c>
      <c r="AI2171" s="3">
        <f>Table1[[#This Row],['# CM FP]]+Table1[[#This Row],['# CM FN]]</f>
        <v>106</v>
      </c>
      <c r="AJ2171" s="3">
        <f>Table1[[#This Row],['# CM TP]]+Table1[[#This Row],['# CM FP]]</f>
        <v>17</v>
      </c>
      <c r="AK2171" s="3">
        <f>Table1[[#This Row],['# CM TN]]+Table1[[#This Row],['# CM FN]]</f>
        <v>269</v>
      </c>
      <c r="AL2171" s="3">
        <f>Table1[[#This Row],[GT_T]]+Table1[[#This Row],[GT_F]]</f>
        <v>286</v>
      </c>
      <c r="AM2171" s="3">
        <f>IFERROR((Table1[[#This Row],['# CM TP]]+Table1[[#This Row],['# CM TN]])/Table1[[#This Row],[GT_TOT]], 0)</f>
        <v>0.62937062937062938</v>
      </c>
      <c r="AN2171" s="3">
        <f>IFERROR(((Table1[[#This Row],[GT_T]]*Table1[[#This Row],[GT_ML_P]]/Table1[[#This Row],[GT_TOT]])+(Table1[[#This Row],[GT_F]]*Table1[[#This Row],[GT_ML_N]]/Table1[[#This Row],[GT_TOT]]))/Table1[[#This Row],[GT_TOT]],0)</f>
        <v>0.38600909579930553</v>
      </c>
      <c r="AO2171" s="3">
        <f>(Table1[[#This Row],[OBS_ACC]]-Table1[[#This Row],[EXP_ACC]])/(1-Table1[[#This Row],[EXP_ACC]])</f>
        <v>0.39636016088566772</v>
      </c>
      <c r="AP2171" s="3">
        <f>Table1[[#This Row],['# CM TP]]+Table1[[#This Row],['# CM FN]]</f>
        <v>101</v>
      </c>
      <c r="AQ2171" s="3">
        <f>Table1[[#This Row],['# CM TN]]+Table1[[#This Row],['# CM FP]]</f>
        <v>185</v>
      </c>
      <c r="AR2171" s="2">
        <f>IFERROR(Table1[[#This Row],[NUM_T]]/(Table1[[#This Row],[NUM_T]]+Table1[[#This Row],[NUM_F]]),0)</f>
        <v>0.35314685314685312</v>
      </c>
      <c r="AS2171" s="2">
        <f>IFERROR(((LEN(Table1[[#This Row],[Predictors]])-LEN(SUBSTITUTE(Table1[[#This Row],[Predictors]],"_","")))/Table1[[#This Row],[NumPredictors]])-Table1[[#This Row],[P_se]],0)</f>
        <v>0</v>
      </c>
      <c r="AT2171" s="2">
        <f>IFERROR((LEN(Table1[[#This Row],[Predictors]])-LEN(SUBSTITUTE(Table1[[#This Row],[Predictors]],".","")))/Table1[[#This Row],[NumPredictors]],0)</f>
        <v>0</v>
      </c>
      <c r="AU21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1" s="2">
        <f>1-(Table1[[#This Row],[P_2gram]]+Table1[[#This Row],[P_order]]+Table1[[#This Row],[P_se]])</f>
        <v>1</v>
      </c>
    </row>
    <row r="2172" spans="1:48" x14ac:dyDescent="0.25">
      <c r="A2172">
        <v>19</v>
      </c>
      <c r="B2172" t="s">
        <v>645</v>
      </c>
      <c r="C2172" t="s">
        <v>1504</v>
      </c>
      <c r="D2172" t="s">
        <v>1508</v>
      </c>
      <c r="E2172">
        <v>31509</v>
      </c>
      <c r="F21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172" t="s">
        <v>1398</v>
      </c>
      <c r="H2172" s="3">
        <v>1</v>
      </c>
      <c r="I2172" s="1">
        <v>43122.935486111113</v>
      </c>
      <c r="J2172" t="s">
        <v>982</v>
      </c>
      <c r="K2172" t="s">
        <v>11</v>
      </c>
      <c r="L2172" t="str">
        <f>SUBSTITUTE(SUBSTITUTE(Table1[[#This Row],[PredictorSetsOrig]],"task","act"),"startend","se")</f>
        <v>order</v>
      </c>
      <c r="M2172" s="32" t="s">
        <v>436</v>
      </c>
      <c r="N2172" s="3">
        <v>10</v>
      </c>
      <c r="O2172" s="3">
        <f>IF(Table1[[#This Row],[Algorithm]]="None",0,IF(Table1[[#This Row],[NumPredictors]]&lt;=5,5,IF(Table1[[#This Row],[NumPredictors]]&lt;=10,10,IF(Table1[[#This Row],[NumPredictors]]&lt;=30,30,50))))</f>
        <v>10</v>
      </c>
      <c r="P2172" s="2">
        <v>0.62934755013962895</v>
      </c>
      <c r="Q2172" s="2">
        <v>0.63336295543988796</v>
      </c>
      <c r="R2172">
        <v>1.83000000000004</v>
      </c>
      <c r="S2172">
        <v>21.89</v>
      </c>
      <c r="T2172">
        <v>2.6399999999999899</v>
      </c>
      <c r="U2172" s="3">
        <v>1.0814034934138999E-3</v>
      </c>
      <c r="V2172" s="17"/>
      <c r="W2172" s="22">
        <f>IFERROR(Table1[[#This Row],[MutualInformation]]/Table1[[#This Row],[MutualInformationPotential]],0)</f>
        <v>0</v>
      </c>
      <c r="X2172" s="3">
        <v>9.5280422433674503E-5</v>
      </c>
      <c r="Y2172" s="3"/>
      <c r="Z2172" s="3">
        <f>IFERROR(Table1[[#This Row],[MutualInformationVsOutcome]]/Table1[[#This Row],[MutualInformationVsOutcomePotential]],0)</f>
        <v>0</v>
      </c>
      <c r="AA2172">
        <v>0</v>
      </c>
      <c r="AB2172">
        <v>4958</v>
      </c>
      <c r="AC2172">
        <v>0</v>
      </c>
      <c r="AD2172">
        <v>2920</v>
      </c>
      <c r="AE2172" s="3" t="s">
        <v>1406</v>
      </c>
      <c r="AF217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172" s="17" t="str">
        <f>RIGHT(Table1[[#This Row],[AlgorithmFunc]],LEN(Table1[[#This Row],[AlgorithmFunc]])-16)</f>
        <v>Fisher</v>
      </c>
      <c r="AH2172" s="3">
        <f>Table1[[#This Row],['# CM TP]]+Table1[[#This Row],['# CM TN]]</f>
        <v>4958</v>
      </c>
      <c r="AI2172" s="3">
        <f>Table1[[#This Row],['# CM FP]]+Table1[[#This Row],['# CM FN]]</f>
        <v>2920</v>
      </c>
      <c r="AJ2172" s="3">
        <f>Table1[[#This Row],['# CM TP]]+Table1[[#This Row],['# CM FP]]</f>
        <v>0</v>
      </c>
      <c r="AK2172" s="3">
        <f>Table1[[#This Row],['# CM TN]]+Table1[[#This Row],['# CM FN]]</f>
        <v>7878</v>
      </c>
      <c r="AL2172" s="3">
        <f>Table1[[#This Row],[GT_T]]+Table1[[#This Row],[GT_F]]</f>
        <v>7878</v>
      </c>
      <c r="AM2172" s="3">
        <f>IFERROR((Table1[[#This Row],['# CM TP]]+Table1[[#This Row],['# CM TN]])/Table1[[#This Row],[GT_TOT]], 0)</f>
        <v>0.6293475501396294</v>
      </c>
      <c r="AN2172" s="3">
        <f>IFERROR(((Table1[[#This Row],[GT_T]]*Table1[[#This Row],[GT_ML_P]]/Table1[[#This Row],[GT_TOT]])+(Table1[[#This Row],[GT_F]]*Table1[[#This Row],[GT_ML_N]]/Table1[[#This Row],[GT_TOT]]))/Table1[[#This Row],[GT_TOT]],0)</f>
        <v>0.37065244986037066</v>
      </c>
      <c r="AO2172" s="3">
        <f>(Table1[[#This Row],[OBS_ACC]]-Table1[[#This Row],[EXP_ACC]])/(1-Table1[[#This Row],[EXP_ACC]])</f>
        <v>0.41105284388866492</v>
      </c>
      <c r="AP2172" s="3">
        <f>Table1[[#This Row],['# CM TP]]+Table1[[#This Row],['# CM FN]]</f>
        <v>2920</v>
      </c>
      <c r="AQ2172" s="3">
        <f>Table1[[#This Row],['# CM TN]]+Table1[[#This Row],['# CM FP]]</f>
        <v>4958</v>
      </c>
      <c r="AR2172" s="2">
        <f>IFERROR(Table1[[#This Row],[NUM_T]]/(Table1[[#This Row],[NUM_T]]+Table1[[#This Row],[NUM_F]]),0)</f>
        <v>0.37065244986037066</v>
      </c>
      <c r="AS2172" s="2">
        <f>IFERROR(((LEN(Table1[[#This Row],[Predictors]])-LEN(SUBSTITUTE(Table1[[#This Row],[Predictors]],"_","")))/Table1[[#This Row],[NumPredictors]])-Table1[[#This Row],[P_se]],0)</f>
        <v>0</v>
      </c>
      <c r="AT2172" s="2">
        <f>IFERROR((LEN(Table1[[#This Row],[Predictors]])-LEN(SUBSTITUTE(Table1[[#This Row],[Predictors]],".","")))/Table1[[#This Row],[NumPredictors]],0)</f>
        <v>1</v>
      </c>
      <c r="AU21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2" s="2">
        <f>1-(Table1[[#This Row],[P_2gram]]+Table1[[#This Row],[P_order]]+Table1[[#This Row],[P_se]])</f>
        <v>0</v>
      </c>
    </row>
    <row r="2173" spans="1:48" x14ac:dyDescent="0.25">
      <c r="A2173">
        <v>54</v>
      </c>
      <c r="B2173" t="s">
        <v>645</v>
      </c>
      <c r="C2173" t="s">
        <v>1504</v>
      </c>
      <c r="D2173" t="s">
        <v>1508</v>
      </c>
      <c r="E2173">
        <v>31509</v>
      </c>
      <c r="F21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173" t="s">
        <v>1398</v>
      </c>
      <c r="H2173" s="3">
        <v>1</v>
      </c>
      <c r="I2173" s="1">
        <v>43122.964722222219</v>
      </c>
      <c r="J2173" t="s">
        <v>167</v>
      </c>
      <c r="K2173" t="s">
        <v>11</v>
      </c>
      <c r="L2173" t="str">
        <f>SUBSTITUTE(SUBSTITUTE(Table1[[#This Row],[PredictorSetsOrig]],"task","act"),"startend","se")</f>
        <v>order</v>
      </c>
      <c r="M2173" s="32" t="s">
        <v>436</v>
      </c>
      <c r="N2173" s="3">
        <v>30</v>
      </c>
      <c r="O2173" s="3">
        <f>IF(Table1[[#This Row],[Algorithm]]="None",0,IF(Table1[[#This Row],[NumPredictors]]&lt;=5,5,IF(Table1[[#This Row],[NumPredictors]]&lt;=10,10,IF(Table1[[#This Row],[NumPredictors]]&lt;=30,30,50))))</f>
        <v>30</v>
      </c>
      <c r="P2173" s="2">
        <v>0.62934755013962895</v>
      </c>
      <c r="Q2173" s="2">
        <v>0.85142397697939098</v>
      </c>
      <c r="R2173">
        <v>333.14</v>
      </c>
      <c r="S2173">
        <v>50.809999999999903</v>
      </c>
      <c r="T2173">
        <v>2.7199999999997999</v>
      </c>
      <c r="U2173" s="3">
        <v>5.1953731455481398</v>
      </c>
      <c r="V2173" s="17"/>
      <c r="W2173" s="22">
        <f>IFERROR(Table1[[#This Row],[MutualInformation]]/Table1[[#This Row],[MutualInformationPotential]],0)</f>
        <v>0</v>
      </c>
      <c r="X2173" s="3">
        <v>0.35640604694405598</v>
      </c>
      <c r="Y2173" s="3"/>
      <c r="Z2173" s="3">
        <f>IFERROR(Table1[[#This Row],[MutualInformationVsOutcome]]/Table1[[#This Row],[MutualInformationVsOutcomePotential]],0)</f>
        <v>0</v>
      </c>
      <c r="AA2173">
        <v>0</v>
      </c>
      <c r="AB2173">
        <v>4958</v>
      </c>
      <c r="AC2173">
        <v>0</v>
      </c>
      <c r="AD2173">
        <v>2920</v>
      </c>
      <c r="AE2173" s="3" t="s">
        <v>1417</v>
      </c>
      <c r="AF217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173" s="17" t="str">
        <f>RIGHT(Table1[[#This Row],[AlgorithmFunc]],LEN(Table1[[#This Row],[AlgorithmFunc]])-16)</f>
        <v>LASSORepeated1se</v>
      </c>
      <c r="AH2173" s="3">
        <f>Table1[[#This Row],['# CM TP]]+Table1[[#This Row],['# CM TN]]</f>
        <v>4958</v>
      </c>
      <c r="AI2173" s="3">
        <f>Table1[[#This Row],['# CM FP]]+Table1[[#This Row],['# CM FN]]</f>
        <v>2920</v>
      </c>
      <c r="AJ2173" s="3">
        <f>Table1[[#This Row],['# CM TP]]+Table1[[#This Row],['# CM FP]]</f>
        <v>0</v>
      </c>
      <c r="AK2173" s="3">
        <f>Table1[[#This Row],['# CM TN]]+Table1[[#This Row],['# CM FN]]</f>
        <v>7878</v>
      </c>
      <c r="AL2173" s="3">
        <f>Table1[[#This Row],[GT_T]]+Table1[[#This Row],[GT_F]]</f>
        <v>7878</v>
      </c>
      <c r="AM2173" s="3">
        <f>IFERROR((Table1[[#This Row],['# CM TP]]+Table1[[#This Row],['# CM TN]])/Table1[[#This Row],[GT_TOT]], 0)</f>
        <v>0.6293475501396294</v>
      </c>
      <c r="AN2173" s="3">
        <f>IFERROR(((Table1[[#This Row],[GT_T]]*Table1[[#This Row],[GT_ML_P]]/Table1[[#This Row],[GT_TOT]])+(Table1[[#This Row],[GT_F]]*Table1[[#This Row],[GT_ML_N]]/Table1[[#This Row],[GT_TOT]]))/Table1[[#This Row],[GT_TOT]],0)</f>
        <v>0.37065244986037066</v>
      </c>
      <c r="AO2173" s="3">
        <f>(Table1[[#This Row],[OBS_ACC]]-Table1[[#This Row],[EXP_ACC]])/(1-Table1[[#This Row],[EXP_ACC]])</f>
        <v>0.41105284388866492</v>
      </c>
      <c r="AP2173" s="3">
        <f>Table1[[#This Row],['# CM TP]]+Table1[[#This Row],['# CM FN]]</f>
        <v>2920</v>
      </c>
      <c r="AQ2173" s="3">
        <f>Table1[[#This Row],['# CM TN]]+Table1[[#This Row],['# CM FP]]</f>
        <v>4958</v>
      </c>
      <c r="AR2173" s="2">
        <f>IFERROR(Table1[[#This Row],[NUM_T]]/(Table1[[#This Row],[NUM_T]]+Table1[[#This Row],[NUM_F]]),0)</f>
        <v>0.37065244986037066</v>
      </c>
      <c r="AS2173" s="2">
        <f>IFERROR(((LEN(Table1[[#This Row],[Predictors]])-LEN(SUBSTITUTE(Table1[[#This Row],[Predictors]],"_","")))/Table1[[#This Row],[NumPredictors]])-Table1[[#This Row],[P_se]],0)</f>
        <v>0</v>
      </c>
      <c r="AT2173" s="2">
        <f>IFERROR((LEN(Table1[[#This Row],[Predictors]])-LEN(SUBSTITUTE(Table1[[#This Row],[Predictors]],".","")))/Table1[[#This Row],[NumPredictors]],0)</f>
        <v>1</v>
      </c>
      <c r="AU21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3" s="2">
        <f>1-(Table1[[#This Row],[P_2gram]]+Table1[[#This Row],[P_order]]+Table1[[#This Row],[P_se]])</f>
        <v>0</v>
      </c>
    </row>
    <row r="2174" spans="1:48" x14ac:dyDescent="0.25">
      <c r="A2174">
        <v>66</v>
      </c>
      <c r="B2174" t="s">
        <v>645</v>
      </c>
      <c r="C2174" t="s">
        <v>1504</v>
      </c>
      <c r="D2174" t="s">
        <v>1508</v>
      </c>
      <c r="E2174">
        <v>31509</v>
      </c>
      <c r="F21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174" t="s">
        <v>1398</v>
      </c>
      <c r="H2174" s="3">
        <v>1</v>
      </c>
      <c r="I2174" s="1">
        <v>43123.331736111111</v>
      </c>
      <c r="J2174" t="s">
        <v>167</v>
      </c>
      <c r="K2174" t="s">
        <v>11</v>
      </c>
      <c r="L2174" t="str">
        <f>SUBSTITUTE(SUBSTITUTE(Table1[[#This Row],[PredictorSetsOrig]],"task","act"),"startend","se")</f>
        <v>act,order</v>
      </c>
      <c r="M2174" s="32" t="s">
        <v>26</v>
      </c>
      <c r="N2174" s="3">
        <v>30</v>
      </c>
      <c r="O2174" s="3">
        <f>IF(Table1[[#This Row],[Algorithm]]="None",0,IF(Table1[[#This Row],[NumPredictors]]&lt;=5,5,IF(Table1[[#This Row],[NumPredictors]]&lt;=10,10,IF(Table1[[#This Row],[NumPredictors]]&lt;=30,30,50))))</f>
        <v>30</v>
      </c>
      <c r="P2174" s="2">
        <v>0.62934755013962895</v>
      </c>
      <c r="Q2174" s="2">
        <v>0.85142397697939098</v>
      </c>
      <c r="R2174">
        <v>367.94</v>
      </c>
      <c r="S2174">
        <v>49.970000000000297</v>
      </c>
      <c r="T2174">
        <v>2.8600000000005799</v>
      </c>
      <c r="U2174" s="3">
        <v>5.1953731455481398</v>
      </c>
      <c r="V2174" s="17"/>
      <c r="W2174" s="22">
        <f>IFERROR(Table1[[#This Row],[MutualInformation]]/Table1[[#This Row],[MutualInformationPotential]],0)</f>
        <v>0</v>
      </c>
      <c r="X2174" s="3">
        <v>0.35640604694405598</v>
      </c>
      <c r="Y2174" s="3"/>
      <c r="Z2174" s="3">
        <f>IFERROR(Table1[[#This Row],[MutualInformationVsOutcome]]/Table1[[#This Row],[MutualInformationVsOutcomePotential]],0)</f>
        <v>0</v>
      </c>
      <c r="AA2174">
        <v>0</v>
      </c>
      <c r="AB2174">
        <v>4958</v>
      </c>
      <c r="AC2174">
        <v>0</v>
      </c>
      <c r="AD2174">
        <v>2920</v>
      </c>
      <c r="AE2174" s="3" t="s">
        <v>1473</v>
      </c>
      <c r="AF217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LASSO1se</v>
      </c>
      <c r="AG2174" s="17" t="str">
        <f>RIGHT(Table1[[#This Row],[AlgorithmFunc]],LEN(Table1[[#This Row],[AlgorithmFunc]])-16)</f>
        <v>LASSORepeated1se</v>
      </c>
      <c r="AH2174" s="3">
        <f>Table1[[#This Row],['# CM TP]]+Table1[[#This Row],['# CM TN]]</f>
        <v>4958</v>
      </c>
      <c r="AI2174" s="3">
        <f>Table1[[#This Row],['# CM FP]]+Table1[[#This Row],['# CM FN]]</f>
        <v>2920</v>
      </c>
      <c r="AJ2174" s="3">
        <f>Table1[[#This Row],['# CM TP]]+Table1[[#This Row],['# CM FP]]</f>
        <v>0</v>
      </c>
      <c r="AK2174" s="3">
        <f>Table1[[#This Row],['# CM TN]]+Table1[[#This Row],['# CM FN]]</f>
        <v>7878</v>
      </c>
      <c r="AL2174" s="3">
        <f>Table1[[#This Row],[GT_T]]+Table1[[#This Row],[GT_F]]</f>
        <v>7878</v>
      </c>
      <c r="AM2174" s="3">
        <f>IFERROR((Table1[[#This Row],['# CM TP]]+Table1[[#This Row],['# CM TN]])/Table1[[#This Row],[GT_TOT]], 0)</f>
        <v>0.6293475501396294</v>
      </c>
      <c r="AN2174" s="3">
        <f>IFERROR(((Table1[[#This Row],[GT_T]]*Table1[[#This Row],[GT_ML_P]]/Table1[[#This Row],[GT_TOT]])+(Table1[[#This Row],[GT_F]]*Table1[[#This Row],[GT_ML_N]]/Table1[[#This Row],[GT_TOT]]))/Table1[[#This Row],[GT_TOT]],0)</f>
        <v>0.37065244986037066</v>
      </c>
      <c r="AO2174" s="3">
        <f>(Table1[[#This Row],[OBS_ACC]]-Table1[[#This Row],[EXP_ACC]])/(1-Table1[[#This Row],[EXP_ACC]])</f>
        <v>0.41105284388866492</v>
      </c>
      <c r="AP2174" s="3">
        <f>Table1[[#This Row],['# CM TP]]+Table1[[#This Row],['# CM FN]]</f>
        <v>2920</v>
      </c>
      <c r="AQ2174" s="3">
        <f>Table1[[#This Row],['# CM TN]]+Table1[[#This Row],['# CM FP]]</f>
        <v>4958</v>
      </c>
      <c r="AR2174" s="2">
        <f>IFERROR(Table1[[#This Row],[NUM_T]]/(Table1[[#This Row],[NUM_T]]+Table1[[#This Row],[NUM_F]]),0)</f>
        <v>0.37065244986037066</v>
      </c>
      <c r="AS2174" s="2">
        <f>IFERROR(((LEN(Table1[[#This Row],[Predictors]])-LEN(SUBSTITUTE(Table1[[#This Row],[Predictors]],"_","")))/Table1[[#This Row],[NumPredictors]])-Table1[[#This Row],[P_se]],0)</f>
        <v>0</v>
      </c>
      <c r="AT2174" s="2">
        <f>IFERROR((LEN(Table1[[#This Row],[Predictors]])-LEN(SUBSTITUTE(Table1[[#This Row],[Predictors]],".","")))/Table1[[#This Row],[NumPredictors]],0)</f>
        <v>0.8</v>
      </c>
      <c r="AU21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4" s="2">
        <f>1-(Table1[[#This Row],[P_2gram]]+Table1[[#This Row],[P_order]]+Table1[[#This Row],[P_se]])</f>
        <v>0.19999999999999996</v>
      </c>
    </row>
    <row r="2175" spans="1:48" x14ac:dyDescent="0.25">
      <c r="A2175">
        <v>13</v>
      </c>
      <c r="B2175" t="s">
        <v>645</v>
      </c>
      <c r="C2175" t="s">
        <v>190</v>
      </c>
      <c r="D2175" t="s">
        <v>1510</v>
      </c>
      <c r="E2175">
        <v>40000</v>
      </c>
      <c r="F21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175" t="s">
        <v>1664</v>
      </c>
      <c r="H2175" s="3">
        <v>1</v>
      </c>
      <c r="I2175" s="1">
        <v>43131.080428240741</v>
      </c>
      <c r="J2175" t="s">
        <v>405</v>
      </c>
      <c r="K2175" t="s">
        <v>11</v>
      </c>
      <c r="L2175" t="str">
        <f>SUBSTITUTE(SUBSTITUTE(Table1[[#This Row],[PredictorSetsOrig]],"task","act"),"startend","se")</f>
        <v>act,se</v>
      </c>
      <c r="M2175" s="32" t="s">
        <v>14</v>
      </c>
      <c r="N2175" s="3">
        <v>30</v>
      </c>
      <c r="O2175" s="3">
        <f>IF(Table1[[#This Row],[Algorithm]]="None",0,IF(Table1[[#This Row],[NumPredictors]]&lt;=5,5,IF(Table1[[#This Row],[NumPredictors]]&lt;=10,10,IF(Table1[[#This Row],[NumPredictors]]&lt;=30,30,50))))</f>
        <v>30</v>
      </c>
      <c r="P2175" s="2">
        <v>0.83169999999999999</v>
      </c>
      <c r="Q2175" s="2">
        <v>0.84030000000000005</v>
      </c>
      <c r="R2175">
        <v>4.9999999999272397E-2</v>
      </c>
      <c r="S2175">
        <v>64.970000000001207</v>
      </c>
      <c r="T2175">
        <v>1.1099999999969401</v>
      </c>
      <c r="U2175" s="3">
        <v>5.0180763715691699</v>
      </c>
      <c r="V2175" s="17"/>
      <c r="W2175" s="22">
        <f>IFERROR(Table1[[#This Row],[MutualInformation]]/Table1[[#This Row],[MutualInformationPotential]],0)</f>
        <v>0</v>
      </c>
      <c r="X2175" s="3">
        <v>0.188039195089546</v>
      </c>
      <c r="Y2175" s="3"/>
      <c r="Z2175" s="3">
        <f>IFERROR(Table1[[#This Row],[MutualInformationVsOutcome]]/Table1[[#This Row],[MutualInformationVsOutcomePotential]],0)</f>
        <v>0</v>
      </c>
      <c r="AA2175">
        <v>728</v>
      </c>
      <c r="AB2175">
        <v>7589</v>
      </c>
      <c r="AC2175">
        <v>349</v>
      </c>
      <c r="AD2175">
        <v>1334</v>
      </c>
      <c r="AE2175" s="3" t="s">
        <v>412</v>
      </c>
      <c r="AF21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75" s="17" t="str">
        <f>RIGHT(Table1[[#This Row],[AlgorithmFunc]],LEN(Table1[[#This Row],[AlgorithmFunc]])-16)</f>
        <v>Random</v>
      </c>
      <c r="AH2175" s="3">
        <f>Table1[[#This Row],['# CM TP]]+Table1[[#This Row],['# CM TN]]</f>
        <v>8317</v>
      </c>
      <c r="AI2175" s="3">
        <f>Table1[[#This Row],['# CM FP]]+Table1[[#This Row],['# CM FN]]</f>
        <v>1683</v>
      </c>
      <c r="AJ2175" s="3">
        <f>Table1[[#This Row],['# CM TP]]+Table1[[#This Row],['# CM FP]]</f>
        <v>1077</v>
      </c>
      <c r="AK2175" s="3">
        <f>Table1[[#This Row],['# CM TN]]+Table1[[#This Row],['# CM FN]]</f>
        <v>8923</v>
      </c>
      <c r="AL2175" s="3">
        <f>Table1[[#This Row],[GT_T]]+Table1[[#This Row],[GT_F]]</f>
        <v>10000</v>
      </c>
      <c r="AM2175" s="3">
        <f>IFERROR((Table1[[#This Row],['# CM TP]]+Table1[[#This Row],['# CM TN]])/Table1[[#This Row],[GT_TOT]], 0)</f>
        <v>0.83169999999999999</v>
      </c>
      <c r="AN2175" s="3">
        <f>IFERROR(((Table1[[#This Row],[GT_T]]*Table1[[#This Row],[GT_ML_P]]/Table1[[#This Row],[GT_TOT]])+(Table1[[#This Row],[GT_F]]*Table1[[#This Row],[GT_ML_N]]/Table1[[#This Row],[GT_TOT]]))/Table1[[#This Row],[GT_TOT]],0)</f>
        <v>0.23974818000000001</v>
      </c>
      <c r="AO2175" s="3">
        <f>(Table1[[#This Row],[OBS_ACC]]-Table1[[#This Row],[EXP_ACC]])/(1-Table1[[#This Row],[EXP_ACC]])</f>
        <v>0.77862598211208489</v>
      </c>
      <c r="AP2175" s="3">
        <f>Table1[[#This Row],['# CM TP]]+Table1[[#This Row],['# CM FN]]</f>
        <v>2062</v>
      </c>
      <c r="AQ2175" s="3">
        <f>Table1[[#This Row],['# CM TN]]+Table1[[#This Row],['# CM FP]]</f>
        <v>7938</v>
      </c>
      <c r="AR2175" s="2">
        <f>IFERROR(Table1[[#This Row],[NUM_T]]/(Table1[[#This Row],[NUM_T]]+Table1[[#This Row],[NUM_F]]),0)</f>
        <v>0.20619999999999999</v>
      </c>
      <c r="AS2175" s="2">
        <f>IFERROR(((LEN(Table1[[#This Row],[Predictors]])-LEN(SUBSTITUTE(Table1[[#This Row],[Predictors]],"_","")))/Table1[[#This Row],[NumPredictors]])-Table1[[#This Row],[P_se]],0)</f>
        <v>9.9999999999999978E-2</v>
      </c>
      <c r="AT2175" s="2">
        <f>IFERROR((LEN(Table1[[#This Row],[Predictors]])-LEN(SUBSTITUTE(Table1[[#This Row],[Predictors]],".","")))/Table1[[#This Row],[NumPredictors]],0)</f>
        <v>0</v>
      </c>
      <c r="AU21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175" s="2">
        <f>1-(Table1[[#This Row],[P_2gram]]+Table1[[#This Row],[P_order]]+Table1[[#This Row],[P_se]])</f>
        <v>0.7</v>
      </c>
    </row>
    <row r="2176" spans="1:48" x14ac:dyDescent="0.25">
      <c r="A2176">
        <v>7</v>
      </c>
      <c r="B2176" t="s">
        <v>645</v>
      </c>
      <c r="C2176" t="s">
        <v>942</v>
      </c>
      <c r="D2176" t="s">
        <v>1509</v>
      </c>
      <c r="E2176">
        <v>1143</v>
      </c>
      <c r="F21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76" t="s">
        <v>1525</v>
      </c>
      <c r="H2176" s="3">
        <v>1</v>
      </c>
      <c r="I2176" s="1">
        <v>43123.850578703707</v>
      </c>
      <c r="J2176" t="s">
        <v>1317</v>
      </c>
      <c r="K2176" t="s">
        <v>11</v>
      </c>
      <c r="L2176" t="str">
        <f>SUBSTITUTE(SUBSTITUTE(Table1[[#This Row],[PredictorSetsOrig]],"task","act"),"startend","se")</f>
        <v>act,2gram,order</v>
      </c>
      <c r="M2176" s="32" t="s">
        <v>24</v>
      </c>
      <c r="N2176" s="3">
        <v>10</v>
      </c>
      <c r="O2176" s="3">
        <f>IF(Table1[[#This Row],[Algorithm]]="None",0,IF(Table1[[#This Row],[NumPredictors]]&lt;=5,5,IF(Table1[[#This Row],[NumPredictors]]&lt;=10,10,IF(Table1[[#This Row],[NumPredictors]]&lt;=30,30,50))))</f>
        <v>10</v>
      </c>
      <c r="P2176" s="2">
        <v>0.62587412587412605</v>
      </c>
      <c r="Q2176" s="2">
        <v>0.72345390898483097</v>
      </c>
      <c r="R2176">
        <v>27.829999999999899</v>
      </c>
      <c r="S2176">
        <v>2.0200000000004401</v>
      </c>
      <c r="T2176">
        <v>1006.07</v>
      </c>
      <c r="U2176" s="3">
        <v>4.3375706246336696</v>
      </c>
      <c r="V2176" s="17"/>
      <c r="W2176" s="22">
        <f>IFERROR(Table1[[#This Row],[MutualInformation]]/Table1[[#This Row],[MutualInformationPotential]],0)</f>
        <v>0</v>
      </c>
      <c r="X2176" s="3">
        <v>0.28623879757804899</v>
      </c>
      <c r="Y2176" s="3"/>
      <c r="Z2176" s="3">
        <f>IFERROR(Table1[[#This Row],[MutualInformationVsOutcome]]/Table1[[#This Row],[MutualInformationVsOutcomePotential]],0)</f>
        <v>0</v>
      </c>
      <c r="AA2176">
        <v>6</v>
      </c>
      <c r="AB2176">
        <v>173</v>
      </c>
      <c r="AC2176">
        <v>12</v>
      </c>
      <c r="AD2176">
        <v>95</v>
      </c>
      <c r="AE2176" s="3" t="s">
        <v>1527</v>
      </c>
      <c r="AF217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176" s="17" t="str">
        <f>RIGHT(Table1[[#This Row],[AlgorithmFunc]],LEN(Table1[[#This Row],[AlgorithmFunc]])-16)</f>
        <v>ClusterMRMR</v>
      </c>
      <c r="AH2176" s="3">
        <f>Table1[[#This Row],['# CM TP]]+Table1[[#This Row],['# CM TN]]</f>
        <v>179</v>
      </c>
      <c r="AI2176" s="3">
        <f>Table1[[#This Row],['# CM FP]]+Table1[[#This Row],['# CM FN]]</f>
        <v>107</v>
      </c>
      <c r="AJ2176" s="3">
        <f>Table1[[#This Row],['# CM TP]]+Table1[[#This Row],['# CM FP]]</f>
        <v>18</v>
      </c>
      <c r="AK2176" s="3">
        <f>Table1[[#This Row],['# CM TN]]+Table1[[#This Row],['# CM FN]]</f>
        <v>268</v>
      </c>
      <c r="AL2176" s="3">
        <f>Table1[[#This Row],[GT_T]]+Table1[[#This Row],[GT_F]]</f>
        <v>286</v>
      </c>
      <c r="AM2176" s="3">
        <f>IFERROR((Table1[[#This Row],['# CM TP]]+Table1[[#This Row],['# CM TN]])/Table1[[#This Row],[GT_TOT]], 0)</f>
        <v>0.62587412587412583</v>
      </c>
      <c r="AN2176" s="3">
        <f>IFERROR(((Table1[[#This Row],[GT_T]]*Table1[[#This Row],[GT_ML_P]]/Table1[[#This Row],[GT_TOT]])+(Table1[[#This Row],[GT_F]]*Table1[[#This Row],[GT_ML_N]]/Table1[[#This Row],[GT_TOT]]))/Table1[[#This Row],[GT_TOT]],0)</f>
        <v>0.3899701696904494</v>
      </c>
      <c r="AO2176" s="3">
        <f>(Table1[[#This Row],[OBS_ACC]]-Table1[[#This Row],[EXP_ACC]])/(1-Table1[[#This Row],[EXP_ACC]])</f>
        <v>0.38670888612770044</v>
      </c>
      <c r="AP2176" s="3">
        <f>Table1[[#This Row],['# CM TP]]+Table1[[#This Row],['# CM FN]]</f>
        <v>101</v>
      </c>
      <c r="AQ2176" s="3">
        <f>Table1[[#This Row],['# CM TN]]+Table1[[#This Row],['# CM FP]]</f>
        <v>185</v>
      </c>
      <c r="AR2176" s="2">
        <f>IFERROR(Table1[[#This Row],[NUM_T]]/(Table1[[#This Row],[NUM_T]]+Table1[[#This Row],[NUM_F]]),0)</f>
        <v>0.35314685314685312</v>
      </c>
      <c r="AS2176" s="2">
        <f>IFERROR(((LEN(Table1[[#This Row],[Predictors]])-LEN(SUBSTITUTE(Table1[[#This Row],[Predictors]],"_","")))/Table1[[#This Row],[NumPredictors]])-Table1[[#This Row],[P_se]],0)</f>
        <v>0</v>
      </c>
      <c r="AT2176" s="2">
        <f>IFERROR((LEN(Table1[[#This Row],[Predictors]])-LEN(SUBSTITUTE(Table1[[#This Row],[Predictors]],".","")))/Table1[[#This Row],[NumPredictors]],0)</f>
        <v>0.5</v>
      </c>
      <c r="AU21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6" s="2">
        <f>1-(Table1[[#This Row],[P_2gram]]+Table1[[#This Row],[P_order]]+Table1[[#This Row],[P_se]])</f>
        <v>0.5</v>
      </c>
    </row>
    <row r="2177" spans="1:48" x14ac:dyDescent="0.25">
      <c r="A2177">
        <v>8</v>
      </c>
      <c r="B2177" t="s">
        <v>645</v>
      </c>
      <c r="C2177" t="s">
        <v>942</v>
      </c>
      <c r="D2177" t="s">
        <v>1509</v>
      </c>
      <c r="E2177">
        <v>1143</v>
      </c>
      <c r="F21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77" t="s">
        <v>1525</v>
      </c>
      <c r="H2177" s="3">
        <v>1</v>
      </c>
      <c r="I2177" s="1">
        <v>43123.862638888888</v>
      </c>
      <c r="J2177" t="s">
        <v>1317</v>
      </c>
      <c r="K2177" t="s">
        <v>11</v>
      </c>
      <c r="L2177" t="str">
        <f>SUBSTITUTE(SUBSTITUTE(Table1[[#This Row],[PredictorSetsOrig]],"task","act"),"startend","se")</f>
        <v>act,order</v>
      </c>
      <c r="M2177" s="32" t="s">
        <v>26</v>
      </c>
      <c r="N2177" s="3">
        <v>10</v>
      </c>
      <c r="O2177" s="3">
        <f>IF(Table1[[#This Row],[Algorithm]]="None",0,IF(Table1[[#This Row],[NumPredictors]]&lt;=5,5,IF(Table1[[#This Row],[NumPredictors]]&lt;=10,10,IF(Table1[[#This Row],[NumPredictors]]&lt;=30,30,50))))</f>
        <v>10</v>
      </c>
      <c r="P2177" s="2">
        <v>0.62587412587412605</v>
      </c>
      <c r="Q2177" s="2">
        <v>0.72345390898483097</v>
      </c>
      <c r="R2177">
        <v>27.8899999999994</v>
      </c>
      <c r="S2177">
        <v>2.3899999999994201</v>
      </c>
      <c r="T2177">
        <v>905.84</v>
      </c>
      <c r="U2177" s="3">
        <v>4.3375706246336696</v>
      </c>
      <c r="V2177" s="17"/>
      <c r="W2177" s="22">
        <f>IFERROR(Table1[[#This Row],[MutualInformation]]/Table1[[#This Row],[MutualInformationPotential]],0)</f>
        <v>0</v>
      </c>
      <c r="X2177" s="3">
        <v>0.28623879757804899</v>
      </c>
      <c r="Y2177" s="3"/>
      <c r="Z2177" s="3">
        <f>IFERROR(Table1[[#This Row],[MutualInformationVsOutcome]]/Table1[[#This Row],[MutualInformationVsOutcomePotential]],0)</f>
        <v>0</v>
      </c>
      <c r="AA2177">
        <v>6</v>
      </c>
      <c r="AB2177">
        <v>173</v>
      </c>
      <c r="AC2177">
        <v>12</v>
      </c>
      <c r="AD2177">
        <v>95</v>
      </c>
      <c r="AE2177" s="3" t="s">
        <v>1527</v>
      </c>
      <c r="AF217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177" s="17" t="str">
        <f>RIGHT(Table1[[#This Row],[AlgorithmFunc]],LEN(Table1[[#This Row],[AlgorithmFunc]])-16)</f>
        <v>ClusterMRMR</v>
      </c>
      <c r="AH2177" s="3">
        <f>Table1[[#This Row],['# CM TP]]+Table1[[#This Row],['# CM TN]]</f>
        <v>179</v>
      </c>
      <c r="AI2177" s="3">
        <f>Table1[[#This Row],['# CM FP]]+Table1[[#This Row],['# CM FN]]</f>
        <v>107</v>
      </c>
      <c r="AJ2177" s="3">
        <f>Table1[[#This Row],['# CM TP]]+Table1[[#This Row],['# CM FP]]</f>
        <v>18</v>
      </c>
      <c r="AK2177" s="3">
        <f>Table1[[#This Row],['# CM TN]]+Table1[[#This Row],['# CM FN]]</f>
        <v>268</v>
      </c>
      <c r="AL2177" s="3">
        <f>Table1[[#This Row],[GT_T]]+Table1[[#This Row],[GT_F]]</f>
        <v>286</v>
      </c>
      <c r="AM2177" s="3">
        <f>IFERROR((Table1[[#This Row],['# CM TP]]+Table1[[#This Row],['# CM TN]])/Table1[[#This Row],[GT_TOT]], 0)</f>
        <v>0.62587412587412583</v>
      </c>
      <c r="AN2177" s="3">
        <f>IFERROR(((Table1[[#This Row],[GT_T]]*Table1[[#This Row],[GT_ML_P]]/Table1[[#This Row],[GT_TOT]])+(Table1[[#This Row],[GT_F]]*Table1[[#This Row],[GT_ML_N]]/Table1[[#This Row],[GT_TOT]]))/Table1[[#This Row],[GT_TOT]],0)</f>
        <v>0.3899701696904494</v>
      </c>
      <c r="AO2177" s="3">
        <f>(Table1[[#This Row],[OBS_ACC]]-Table1[[#This Row],[EXP_ACC]])/(1-Table1[[#This Row],[EXP_ACC]])</f>
        <v>0.38670888612770044</v>
      </c>
      <c r="AP2177" s="3">
        <f>Table1[[#This Row],['# CM TP]]+Table1[[#This Row],['# CM FN]]</f>
        <v>101</v>
      </c>
      <c r="AQ2177" s="3">
        <f>Table1[[#This Row],['# CM TN]]+Table1[[#This Row],['# CM FP]]</f>
        <v>185</v>
      </c>
      <c r="AR2177" s="2">
        <f>IFERROR(Table1[[#This Row],[NUM_T]]/(Table1[[#This Row],[NUM_T]]+Table1[[#This Row],[NUM_F]]),0)</f>
        <v>0.35314685314685312</v>
      </c>
      <c r="AS2177" s="2">
        <f>IFERROR(((LEN(Table1[[#This Row],[Predictors]])-LEN(SUBSTITUTE(Table1[[#This Row],[Predictors]],"_","")))/Table1[[#This Row],[NumPredictors]])-Table1[[#This Row],[P_se]],0)</f>
        <v>0</v>
      </c>
      <c r="AT2177" s="2">
        <f>IFERROR((LEN(Table1[[#This Row],[Predictors]])-LEN(SUBSTITUTE(Table1[[#This Row],[Predictors]],".","")))/Table1[[#This Row],[NumPredictors]],0)</f>
        <v>0.5</v>
      </c>
      <c r="AU21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7" s="2">
        <f>1-(Table1[[#This Row],[P_2gram]]+Table1[[#This Row],[P_order]]+Table1[[#This Row],[P_se]])</f>
        <v>0.5</v>
      </c>
    </row>
    <row r="2178" spans="1:48" x14ac:dyDescent="0.25">
      <c r="A2178">
        <v>2</v>
      </c>
      <c r="B2178" t="s">
        <v>645</v>
      </c>
      <c r="C2178" t="s">
        <v>942</v>
      </c>
      <c r="D2178" t="s">
        <v>1509</v>
      </c>
      <c r="E2178">
        <v>1143</v>
      </c>
      <c r="F21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78" t="s">
        <v>1536</v>
      </c>
      <c r="H2178" s="3">
        <v>1</v>
      </c>
      <c r="I2178" s="1">
        <v>43124.905370370368</v>
      </c>
      <c r="J2178" t="s">
        <v>1317</v>
      </c>
      <c r="K2178" t="s">
        <v>11</v>
      </c>
      <c r="L2178" t="str">
        <f>SUBSTITUTE(SUBSTITUTE(Table1[[#This Row],[PredictorSetsOrig]],"task","act"),"startend","se")</f>
        <v>act,se,2gram,order</v>
      </c>
      <c r="M2178" s="32" t="s">
        <v>20</v>
      </c>
      <c r="N2178" s="3">
        <v>10</v>
      </c>
      <c r="O2178" s="3">
        <f>IF(Table1[[#This Row],[Algorithm]]="None",0,IF(Table1[[#This Row],[NumPredictors]]&lt;=5,5,IF(Table1[[#This Row],[NumPredictors]]&lt;=10,10,IF(Table1[[#This Row],[NumPredictors]]&lt;=30,30,50))))</f>
        <v>10</v>
      </c>
      <c r="P2178" s="2">
        <v>0.62587412587412605</v>
      </c>
      <c r="Q2178" s="2">
        <v>0.72345390898483097</v>
      </c>
      <c r="R2178">
        <v>28.8899999999994</v>
      </c>
      <c r="S2178">
        <v>2.3000000000010901</v>
      </c>
      <c r="T2178">
        <v>1292.19</v>
      </c>
      <c r="U2178" s="3">
        <v>4.3375706246336696</v>
      </c>
      <c r="V2178" s="17"/>
      <c r="W2178" s="22">
        <f>IFERROR(Table1[[#This Row],[MutualInformation]]/Table1[[#This Row],[MutualInformationPotential]],0)</f>
        <v>0</v>
      </c>
      <c r="X2178" s="3">
        <v>0.28623879757804899</v>
      </c>
      <c r="Y2178" s="3"/>
      <c r="Z2178" s="3">
        <f>IFERROR(Table1[[#This Row],[MutualInformationVsOutcome]]/Table1[[#This Row],[MutualInformationVsOutcomePotential]],0)</f>
        <v>0</v>
      </c>
      <c r="AA2178">
        <v>6</v>
      </c>
      <c r="AB2178">
        <v>173</v>
      </c>
      <c r="AC2178">
        <v>12</v>
      </c>
      <c r="AD2178">
        <v>95</v>
      </c>
      <c r="AE2178" s="3" t="s">
        <v>1527</v>
      </c>
      <c r="AF217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178" s="17" t="str">
        <f>RIGHT(Table1[[#This Row],[AlgorithmFunc]],LEN(Table1[[#This Row],[AlgorithmFunc]])-16)</f>
        <v>ClusterMRMR</v>
      </c>
      <c r="AH2178" s="3">
        <f>Table1[[#This Row],['# CM TP]]+Table1[[#This Row],['# CM TN]]</f>
        <v>179</v>
      </c>
      <c r="AI2178" s="3">
        <f>Table1[[#This Row],['# CM FP]]+Table1[[#This Row],['# CM FN]]</f>
        <v>107</v>
      </c>
      <c r="AJ2178" s="3">
        <f>Table1[[#This Row],['# CM TP]]+Table1[[#This Row],['# CM FP]]</f>
        <v>18</v>
      </c>
      <c r="AK2178" s="3">
        <f>Table1[[#This Row],['# CM TN]]+Table1[[#This Row],['# CM FN]]</f>
        <v>268</v>
      </c>
      <c r="AL2178" s="3">
        <f>Table1[[#This Row],[GT_T]]+Table1[[#This Row],[GT_F]]</f>
        <v>286</v>
      </c>
      <c r="AM2178" s="3">
        <f>IFERROR((Table1[[#This Row],['# CM TP]]+Table1[[#This Row],['# CM TN]])/Table1[[#This Row],[GT_TOT]], 0)</f>
        <v>0.62587412587412583</v>
      </c>
      <c r="AN2178" s="3">
        <f>IFERROR(((Table1[[#This Row],[GT_T]]*Table1[[#This Row],[GT_ML_P]]/Table1[[#This Row],[GT_TOT]])+(Table1[[#This Row],[GT_F]]*Table1[[#This Row],[GT_ML_N]]/Table1[[#This Row],[GT_TOT]]))/Table1[[#This Row],[GT_TOT]],0)</f>
        <v>0.3899701696904494</v>
      </c>
      <c r="AO2178" s="3">
        <f>(Table1[[#This Row],[OBS_ACC]]-Table1[[#This Row],[EXP_ACC]])/(1-Table1[[#This Row],[EXP_ACC]])</f>
        <v>0.38670888612770044</v>
      </c>
      <c r="AP2178" s="3">
        <f>Table1[[#This Row],['# CM TP]]+Table1[[#This Row],['# CM FN]]</f>
        <v>101</v>
      </c>
      <c r="AQ2178" s="3">
        <f>Table1[[#This Row],['# CM TN]]+Table1[[#This Row],['# CM FP]]</f>
        <v>185</v>
      </c>
      <c r="AR2178" s="2">
        <f>IFERROR(Table1[[#This Row],[NUM_T]]/(Table1[[#This Row],[NUM_T]]+Table1[[#This Row],[NUM_F]]),0)</f>
        <v>0.35314685314685312</v>
      </c>
      <c r="AS2178" s="2">
        <f>IFERROR(((LEN(Table1[[#This Row],[Predictors]])-LEN(SUBSTITUTE(Table1[[#This Row],[Predictors]],"_","")))/Table1[[#This Row],[NumPredictors]])-Table1[[#This Row],[P_se]],0)</f>
        <v>0</v>
      </c>
      <c r="AT2178" s="2">
        <f>IFERROR((LEN(Table1[[#This Row],[Predictors]])-LEN(SUBSTITUTE(Table1[[#This Row],[Predictors]],".","")))/Table1[[#This Row],[NumPredictors]],0)</f>
        <v>0.5</v>
      </c>
      <c r="AU21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8" s="2">
        <f>1-(Table1[[#This Row],[P_2gram]]+Table1[[#This Row],[P_order]]+Table1[[#This Row],[P_se]])</f>
        <v>0.5</v>
      </c>
    </row>
    <row r="2179" spans="1:48" x14ac:dyDescent="0.25">
      <c r="A2179">
        <v>22</v>
      </c>
      <c r="B2179" t="s">
        <v>645</v>
      </c>
      <c r="C2179" t="s">
        <v>942</v>
      </c>
      <c r="D2179" t="s">
        <v>1509</v>
      </c>
      <c r="E2179">
        <v>1143</v>
      </c>
      <c r="F21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179" t="s">
        <v>918</v>
      </c>
      <c r="H2179" s="3">
        <v>1</v>
      </c>
      <c r="I2179" s="1">
        <v>42875.721655092595</v>
      </c>
      <c r="J2179" t="s">
        <v>51</v>
      </c>
      <c r="K2179" t="s">
        <v>11</v>
      </c>
      <c r="L2179" t="str">
        <f>SUBSTITUTE(SUBSTITUTE(Table1[[#This Row],[PredictorSetsOrig]],"task","act"),"startend","se")</f>
        <v>act</v>
      </c>
      <c r="M2179" s="32" t="s">
        <v>12</v>
      </c>
      <c r="N2179" s="27">
        <v>10</v>
      </c>
      <c r="O2179" s="3">
        <f>IF(Table1[[#This Row],[Algorithm]]="None",0,IF(Table1[[#This Row],[NumPredictors]]&lt;=5,5,IF(Table1[[#This Row],[NumPredictors]]&lt;=10,10,IF(Table1[[#This Row],[NumPredictors]]&lt;=30,30,50))))</f>
        <v>10</v>
      </c>
      <c r="P2179" s="2">
        <v>0.62237762237762195</v>
      </c>
      <c r="Q2179" s="2">
        <v>0.73512252042006998</v>
      </c>
      <c r="R2179" s="3">
        <v>4.1100000000005803</v>
      </c>
      <c r="S2179" s="3">
        <v>1.7299999999995599</v>
      </c>
      <c r="T2179" s="3">
        <v>0.25</v>
      </c>
      <c r="U2179" s="3">
        <v>3.9815155210525202</v>
      </c>
      <c r="V2179" s="17"/>
      <c r="W2179" s="22">
        <f>IFERROR(Table1[[#This Row],[MutualInformation]]/Table1[[#This Row],[MutualInformationPotential]],0)</f>
        <v>0</v>
      </c>
      <c r="X2179" s="27">
        <v>0.24079985076466301</v>
      </c>
      <c r="Y2179" s="3"/>
      <c r="Z2179" s="3">
        <f>IFERROR(Table1[[#This Row],[MutualInformationVsOutcome]]/Table1[[#This Row],[MutualInformationVsOutcomePotential]],0)</f>
        <v>0</v>
      </c>
      <c r="AA2179">
        <v>7</v>
      </c>
      <c r="AB2179">
        <v>171</v>
      </c>
      <c r="AC2179">
        <v>14</v>
      </c>
      <c r="AD2179">
        <v>94</v>
      </c>
      <c r="AE2179" s="3" t="s">
        <v>933</v>
      </c>
      <c r="AF21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ClustImportance</v>
      </c>
      <c r="AG2179" s="17" t="str">
        <f>RIGHT(Table1[[#This Row],[AlgorithmFunc]],LEN(Table1[[#This Row],[AlgorithmFunc]])-16)</f>
        <v>ClusterImportance</v>
      </c>
      <c r="AH2179" s="3">
        <f>Table1[[#This Row],['# CM TP]]+Table1[[#This Row],['# CM TN]]</f>
        <v>178</v>
      </c>
      <c r="AI2179" s="3">
        <f>Table1[[#This Row],['# CM FP]]+Table1[[#This Row],['# CM FN]]</f>
        <v>108</v>
      </c>
      <c r="AJ2179" s="3">
        <f>Table1[[#This Row],['# CM TP]]+Table1[[#This Row],['# CM FP]]</f>
        <v>21</v>
      </c>
      <c r="AK2179" s="3">
        <f>Table1[[#This Row],['# CM TN]]+Table1[[#This Row],['# CM FN]]</f>
        <v>265</v>
      </c>
      <c r="AL2179" s="3">
        <f>Table1[[#This Row],[GT_T]]+Table1[[#This Row],[GT_F]]</f>
        <v>286</v>
      </c>
      <c r="AM2179" s="3">
        <f>IFERROR((Table1[[#This Row],['# CM TP]]+Table1[[#This Row],['# CM TN]])/Table1[[#This Row],[GT_TOT]], 0)</f>
        <v>0.6223776223776224</v>
      </c>
      <c r="AN2179" s="3">
        <f>IFERROR(((Table1[[#This Row],[GT_T]]*Table1[[#This Row],[GT_ML_P]]/Table1[[#This Row],[GT_TOT]])+(Table1[[#This Row],[GT_F]]*Table1[[#This Row],[GT_ML_N]]/Table1[[#This Row],[GT_TOT]]))/Table1[[#This Row],[GT_TOT]],0)</f>
        <v>0.39559391657293752</v>
      </c>
      <c r="AO2179" s="3">
        <f>(Table1[[#This Row],[OBS_ACC]]-Table1[[#This Row],[EXP_ACC]])/(1-Table1[[#This Row],[EXP_ACC]])</f>
        <v>0.37521744407136215</v>
      </c>
      <c r="AP2179" s="3">
        <f>Table1[[#This Row],['# CM TP]]+Table1[[#This Row],['# CM FN]]</f>
        <v>101</v>
      </c>
      <c r="AQ2179" s="3">
        <f>Table1[[#This Row],['# CM TN]]+Table1[[#This Row],['# CM FP]]</f>
        <v>185</v>
      </c>
      <c r="AR2179" s="2">
        <f>IFERROR(Table1[[#This Row],[NUM_T]]/(Table1[[#This Row],[NUM_T]]+Table1[[#This Row],[NUM_F]]),0)</f>
        <v>0.35314685314685312</v>
      </c>
      <c r="AS2179" s="2">
        <f>IFERROR(((LEN(Table1[[#This Row],[Predictors]])-LEN(SUBSTITUTE(Table1[[#This Row],[Predictors]],"_","")))/Table1[[#This Row],[NumPredictors]])-Table1[[#This Row],[P_se]],0)</f>
        <v>0</v>
      </c>
      <c r="AT2179" s="2">
        <f>IFERROR((LEN(Table1[[#This Row],[Predictors]])-LEN(SUBSTITUTE(Table1[[#This Row],[Predictors]],".","")))/Table1[[#This Row],[NumPredictors]],0)</f>
        <v>0</v>
      </c>
      <c r="AU21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79" s="2">
        <f>1-(Table1[[#This Row],[P_2gram]]+Table1[[#This Row],[P_order]]+Table1[[#This Row],[P_se]])</f>
        <v>1</v>
      </c>
    </row>
    <row r="2180" spans="1:48" x14ac:dyDescent="0.25">
      <c r="A2180" s="11">
        <v>40</v>
      </c>
      <c r="B2180" s="11" t="s">
        <v>645</v>
      </c>
      <c r="C2180" s="11" t="s">
        <v>190</v>
      </c>
      <c r="D2180" s="26" t="s">
        <v>1510</v>
      </c>
      <c r="E2180" s="11">
        <v>4000</v>
      </c>
      <c r="F21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80" s="11" t="s">
        <v>878</v>
      </c>
      <c r="H2180" s="16">
        <v>3</v>
      </c>
      <c r="I2180" s="19">
        <v>42798.705196759256</v>
      </c>
      <c r="J2180" s="11" t="s">
        <v>405</v>
      </c>
      <c r="K2180" s="19" t="s">
        <v>11</v>
      </c>
      <c r="L2180" t="str">
        <f>SUBSTITUTE(SUBSTITUTE(Table1[[#This Row],[PredictorSetsOrig]],"task","act"),"startend","se")</f>
        <v>act,2gram,order</v>
      </c>
      <c r="M2180" s="9" t="s">
        <v>24</v>
      </c>
      <c r="N2180" s="16">
        <v>5</v>
      </c>
      <c r="O2180" s="16">
        <f>IF(Table1[[#This Row],[Algorithm]]="None",0,IF(Table1[[#This Row],[NumPredictors]]&lt;=5,5,IF(Table1[[#This Row],[NumPredictors]]&lt;=10,10,IF(Table1[[#This Row],[NumPredictors]]&lt;=30,30,50))))</f>
        <v>5</v>
      </c>
      <c r="P2180" s="21">
        <v>0.64100000000000001</v>
      </c>
      <c r="Q2180" s="21">
        <v>0.66033333333333299</v>
      </c>
      <c r="R2180" s="16">
        <v>0.44999999999998902</v>
      </c>
      <c r="S2180" s="16">
        <v>3.23999999999995</v>
      </c>
      <c r="T2180" s="16">
        <v>1.6400000000000401</v>
      </c>
      <c r="U2180" s="16">
        <v>0.25160196356391001</v>
      </c>
      <c r="V2180" s="18">
        <v>7.30761563701172</v>
      </c>
      <c r="W2180" s="10">
        <f>IFERROR(Table1[[#This Row],[MutualInformation]]/Table1[[#This Row],[MutualInformationPotential]],0)</f>
        <v>3.4430103615410844E-2</v>
      </c>
      <c r="X2180" s="16">
        <v>1.1875827556062601E-2</v>
      </c>
      <c r="Y2180" s="3">
        <v>0.62240735263359004</v>
      </c>
      <c r="Z2180" s="16">
        <f>IFERROR(Table1[[#This Row],[MutualInformationVsOutcome]]/Table1[[#This Row],[MutualInformationVsOutcomePotential]],0)</f>
        <v>1.9080474396410089E-2</v>
      </c>
      <c r="AA2180" s="16">
        <v>29</v>
      </c>
      <c r="AB2180" s="16">
        <v>612</v>
      </c>
      <c r="AC2180" s="16">
        <v>19</v>
      </c>
      <c r="AD2180" s="16">
        <v>340</v>
      </c>
      <c r="AE2180" s="16" t="s">
        <v>853</v>
      </c>
      <c r="AF21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80" s="9" t="str">
        <f>RIGHT(Table1[[#This Row],[AlgorithmFunc]],LEN(Table1[[#This Row],[AlgorithmFunc]])-16)</f>
        <v>Random</v>
      </c>
      <c r="AH2180" s="16">
        <f>Table1[[#This Row],['# CM TP]]+Table1[[#This Row],['# CM TN]]</f>
        <v>641</v>
      </c>
      <c r="AI2180" s="16">
        <f>Table1[[#This Row],['# CM FP]]+Table1[[#This Row],['# CM FN]]</f>
        <v>359</v>
      </c>
      <c r="AJ2180" s="16">
        <f>Table1[[#This Row],['# CM TP]]+Table1[[#This Row],['# CM FP]]</f>
        <v>48</v>
      </c>
      <c r="AK2180" s="16">
        <f>Table1[[#This Row],['# CM TN]]+Table1[[#This Row],['# CM FN]]</f>
        <v>952</v>
      </c>
      <c r="AL2180" s="16">
        <f>Table1[[#This Row],[GT_T]]+Table1[[#This Row],[GT_F]]</f>
        <v>1000</v>
      </c>
      <c r="AM2180" s="16">
        <f>IFERROR((Table1[[#This Row],['# CM TP]]+Table1[[#This Row],['# CM TN]])/Table1[[#This Row],[GT_TOT]], 0)</f>
        <v>0.64100000000000001</v>
      </c>
      <c r="AN2180" s="16">
        <f>IFERROR(((Table1[[#This Row],[GT_T]]*Table1[[#This Row],[GT_ML_P]]/Table1[[#This Row],[GT_TOT]])+(Table1[[#This Row],[GT_F]]*Table1[[#This Row],[GT_ML_N]]/Table1[[#This Row],[GT_TOT]]))/Table1[[#This Row],[GT_TOT]],0)</f>
        <v>0.37253599999999992</v>
      </c>
      <c r="AO2180" s="16">
        <f>(Table1[[#This Row],[OBS_ACC]]-Table1[[#This Row],[EXP_ACC]])/(1-Table1[[#This Row],[EXP_ACC]])</f>
        <v>0.4278556219958437</v>
      </c>
      <c r="AP2180" s="16">
        <f>Table1[[#This Row],['# CM TP]]+Table1[[#This Row],['# CM FN]]</f>
        <v>369</v>
      </c>
      <c r="AQ2180" s="16">
        <f>Table1[[#This Row],['# CM TN]]+Table1[[#This Row],['# CM FP]]</f>
        <v>631</v>
      </c>
      <c r="AR2180" s="21">
        <f>IFERROR(Table1[[#This Row],[NUM_T]]/(Table1[[#This Row],[NUM_T]]+Table1[[#This Row],[NUM_F]]),0)</f>
        <v>0.36899999999999999</v>
      </c>
      <c r="AS2180" s="21">
        <f>IFERROR(((LEN(Table1[[#This Row],[Predictors]])-LEN(SUBSTITUTE(Table1[[#This Row],[Predictors]],"_","")))/Table1[[#This Row],[NumPredictors]])-Table1[[#This Row],[P_se]],0)</f>
        <v>0.2</v>
      </c>
      <c r="AT2180" s="21">
        <f>IFERROR((LEN(Table1[[#This Row],[Predictors]])-LEN(SUBSTITUTE(Table1[[#This Row],[Predictors]],".","")))/Table1[[#This Row],[NumPredictors]],0)</f>
        <v>0.8</v>
      </c>
      <c r="AU2180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0" s="21">
        <f>1-(Table1[[#This Row],[P_2gram]]+Table1[[#This Row],[P_order]]+Table1[[#This Row],[P_se]])</f>
        <v>0</v>
      </c>
    </row>
    <row r="2181" spans="1:48" x14ac:dyDescent="0.25">
      <c r="A2181">
        <v>16</v>
      </c>
      <c r="B2181" t="s">
        <v>645</v>
      </c>
      <c r="C2181" t="s">
        <v>190</v>
      </c>
      <c r="D2181" s="26" t="s">
        <v>1510</v>
      </c>
      <c r="E2181">
        <v>4000</v>
      </c>
      <c r="F21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81" t="s">
        <v>1070</v>
      </c>
      <c r="H2181" s="3">
        <v>1</v>
      </c>
      <c r="I2181" s="1">
        <v>43118.809861111113</v>
      </c>
      <c r="J2181" t="s">
        <v>983</v>
      </c>
      <c r="K2181" t="s">
        <v>11</v>
      </c>
      <c r="L2181" t="str">
        <f>SUBSTITUTE(SUBSTITUTE(Table1[[#This Row],[PredictorSetsOrig]],"task","act"),"startend","se")</f>
        <v>act,se,2gram,order</v>
      </c>
      <c r="M2181" s="32" t="s">
        <v>20</v>
      </c>
      <c r="N2181" s="3">
        <v>10</v>
      </c>
      <c r="O2181" s="3">
        <f>IF(Table1[[#This Row],[Algorithm]]="None",0,IF(Table1[[#This Row],[NumPredictors]]&lt;=5,5,IF(Table1[[#This Row],[NumPredictors]]&lt;=10,10,IF(Table1[[#This Row],[NumPredictors]]&lt;=30,30,50))))</f>
        <v>10</v>
      </c>
      <c r="P2181" s="2">
        <v>0.64100000000000001</v>
      </c>
      <c r="Q2181" s="2">
        <v>0.64433333333333298</v>
      </c>
      <c r="R2181">
        <v>1.9500000000000499</v>
      </c>
      <c r="S2181">
        <v>3.6700000000000199</v>
      </c>
      <c r="T2181">
        <v>1.6399999999999899</v>
      </c>
      <c r="U2181" s="3">
        <v>8.1715323713933002E-2</v>
      </c>
      <c r="V2181" s="17">
        <v>7.30761563701172</v>
      </c>
      <c r="W2181" s="22">
        <f>IFERROR(Table1[[#This Row],[MutualInformation]]/Table1[[#This Row],[MutualInformationPotential]],0)</f>
        <v>1.1182214250577168E-2</v>
      </c>
      <c r="X2181" s="3">
        <v>5.8666845674499903E-3</v>
      </c>
      <c r="Y2181" s="3">
        <v>0.62240735263359004</v>
      </c>
      <c r="Z2181" s="3">
        <f>IFERROR(Table1[[#This Row],[MutualInformationVsOutcome]]/Table1[[#This Row],[MutualInformationVsOutcomePotential]],0)</f>
        <v>9.4257957310856129E-3</v>
      </c>
      <c r="AA2181">
        <v>8</v>
      </c>
      <c r="AB2181">
        <v>633</v>
      </c>
      <c r="AC2181">
        <v>3</v>
      </c>
      <c r="AD2181">
        <v>356</v>
      </c>
      <c r="AE2181" s="3" t="s">
        <v>1032</v>
      </c>
      <c r="AF21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81" s="17" t="str">
        <f>RIGHT(Table1[[#This Row],[AlgorithmFunc]],LEN(Table1[[#This Row],[AlgorithmFunc]])-16)</f>
        <v>Influence</v>
      </c>
      <c r="AH2181" s="3">
        <f>Table1[[#This Row],['# CM TP]]+Table1[[#This Row],['# CM TN]]</f>
        <v>641</v>
      </c>
      <c r="AI2181" s="3">
        <f>Table1[[#This Row],['# CM FP]]+Table1[[#This Row],['# CM FN]]</f>
        <v>359</v>
      </c>
      <c r="AJ2181" s="3">
        <f>Table1[[#This Row],['# CM TP]]+Table1[[#This Row],['# CM FP]]</f>
        <v>11</v>
      </c>
      <c r="AK2181" s="3">
        <f>Table1[[#This Row],['# CM TN]]+Table1[[#This Row],['# CM FN]]</f>
        <v>989</v>
      </c>
      <c r="AL2181" s="3">
        <f>Table1[[#This Row],[GT_T]]+Table1[[#This Row],[GT_F]]</f>
        <v>1000</v>
      </c>
      <c r="AM2181" s="3">
        <f>IFERROR((Table1[[#This Row],['# CM TP]]+Table1[[#This Row],['# CM TN]])/Table1[[#This Row],[GT_TOT]], 0)</f>
        <v>0.64100000000000001</v>
      </c>
      <c r="AN2181" s="3">
        <f>IFERROR(((Table1[[#This Row],[GT_T]]*Table1[[#This Row],[GT_ML_P]]/Table1[[#This Row],[GT_TOT]])+(Table1[[#This Row],[GT_F]]*Table1[[#This Row],[GT_ML_N]]/Table1[[#This Row],[GT_TOT]]))/Table1[[#This Row],[GT_TOT]],0)</f>
        <v>0.36210199999999998</v>
      </c>
      <c r="AO2181" s="3">
        <f>(Table1[[#This Row],[OBS_ACC]]-Table1[[#This Row],[EXP_ACC]])/(1-Table1[[#This Row],[EXP_ACC]])</f>
        <v>0.4372141000598842</v>
      </c>
      <c r="AP2181" s="3">
        <f>Table1[[#This Row],['# CM TP]]+Table1[[#This Row],['# CM FN]]</f>
        <v>364</v>
      </c>
      <c r="AQ2181" s="3">
        <f>Table1[[#This Row],['# CM TN]]+Table1[[#This Row],['# CM FP]]</f>
        <v>636</v>
      </c>
      <c r="AR2181" s="2">
        <f>IFERROR(Table1[[#This Row],[NUM_T]]/(Table1[[#This Row],[NUM_T]]+Table1[[#This Row],[NUM_F]]),0)</f>
        <v>0.36399999999999999</v>
      </c>
      <c r="AS2181" s="2">
        <f>IFERROR(((LEN(Table1[[#This Row],[Predictors]])-LEN(SUBSTITUTE(Table1[[#This Row],[Predictors]],"_","")))/Table1[[#This Row],[NumPredictors]])-Table1[[#This Row],[P_se]],0)</f>
        <v>0.3</v>
      </c>
      <c r="AT2181" s="2">
        <f>IFERROR((LEN(Table1[[#This Row],[Predictors]])-LEN(SUBSTITUTE(Table1[[#This Row],[Predictors]],".","")))/Table1[[#This Row],[NumPredictors]],0)</f>
        <v>0.7</v>
      </c>
      <c r="AU21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1" s="2">
        <f>1-(Table1[[#This Row],[P_2gram]]+Table1[[#This Row],[P_order]]+Table1[[#This Row],[P_se]])</f>
        <v>0</v>
      </c>
    </row>
    <row r="2182" spans="1:48" x14ac:dyDescent="0.25">
      <c r="A2182" s="11">
        <v>10</v>
      </c>
      <c r="B2182" s="11" t="s">
        <v>645</v>
      </c>
      <c r="C2182" s="11" t="s">
        <v>190</v>
      </c>
      <c r="D2182" s="26" t="s">
        <v>1510</v>
      </c>
      <c r="E2182" s="11">
        <v>4000</v>
      </c>
      <c r="F21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82" s="11" t="s">
        <v>878</v>
      </c>
      <c r="H2182" s="16">
        <v>1</v>
      </c>
      <c r="I2182" s="19">
        <v>42795.353912037041</v>
      </c>
      <c r="J2182" s="16" t="s">
        <v>405</v>
      </c>
      <c r="K2182" s="19" t="s">
        <v>11</v>
      </c>
      <c r="L2182" t="str">
        <f>SUBSTITUTE(SUBSTITUTE(Table1[[#This Row],[PredictorSetsOrig]],"task","act"),"startend","se")</f>
        <v>order</v>
      </c>
      <c r="M2182" s="4" t="s">
        <v>436</v>
      </c>
      <c r="N2182" s="16">
        <v>5</v>
      </c>
      <c r="O2182" s="16">
        <v>5</v>
      </c>
      <c r="P2182" s="21">
        <v>0.64</v>
      </c>
      <c r="Q2182" s="21">
        <v>0.64333333333333298</v>
      </c>
      <c r="R2182" s="16">
        <v>0.25</v>
      </c>
      <c r="S2182" s="16">
        <v>3.2600000000002201</v>
      </c>
      <c r="T2182" s="16">
        <v>0.92999999999938199</v>
      </c>
      <c r="U2182" s="16">
        <v>5.4819408153544899E-2</v>
      </c>
      <c r="V2182" s="17">
        <v>7.01301931468352</v>
      </c>
      <c r="W2182" s="7">
        <f>IFERROR(Table1[[#This Row],[MutualInformation]]/Table1[[#This Row],[MutualInformationPotential]],0)</f>
        <v>7.8168055289348313E-3</v>
      </c>
      <c r="X2182" s="16">
        <v>5.0453762858913001E-3</v>
      </c>
      <c r="Y2182" s="27">
        <v>0.56006170686872503</v>
      </c>
      <c r="Z2182" s="16">
        <f>IFERROR(Table1[[#This Row],[MutualInformationVsOutcome]]/Table1[[#This Row],[MutualInformationVsOutcomePotential]],0)</f>
        <v>9.0086078444815091E-3</v>
      </c>
      <c r="AA2182" s="16">
        <v>4</v>
      </c>
      <c r="AB2182" s="16">
        <v>636</v>
      </c>
      <c r="AC2182" s="16">
        <v>0</v>
      </c>
      <c r="AD2182" s="16">
        <v>360</v>
      </c>
      <c r="AE2182" s="16" t="s">
        <v>612</v>
      </c>
      <c r="AF21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82" s="5" t="str">
        <f>RIGHT(Table1[[#This Row],[AlgorithmFunc]],LEN(Table1[[#This Row],[AlgorithmFunc]])-16)</f>
        <v>Random</v>
      </c>
      <c r="AH2182" s="16">
        <v>640</v>
      </c>
      <c r="AI2182" s="16">
        <v>360</v>
      </c>
      <c r="AJ2182" s="16">
        <v>4</v>
      </c>
      <c r="AK2182" s="16">
        <v>996</v>
      </c>
      <c r="AL2182" s="16">
        <v>1000</v>
      </c>
      <c r="AM2182" s="16">
        <v>0.64</v>
      </c>
      <c r="AN2182" s="16">
        <v>0.36112</v>
      </c>
      <c r="AO2182" s="16">
        <v>0.43651389932381668</v>
      </c>
      <c r="AP2182" s="16">
        <v>364</v>
      </c>
      <c r="AQ2182" s="16">
        <v>636</v>
      </c>
      <c r="AR2182" s="21">
        <v>0.36399999999999999</v>
      </c>
      <c r="AS2182" s="21">
        <v>0</v>
      </c>
      <c r="AT2182" s="21">
        <v>1</v>
      </c>
      <c r="AU2182" s="21">
        <v>0</v>
      </c>
      <c r="AV2182" s="21">
        <v>0</v>
      </c>
    </row>
    <row r="2183" spans="1:48" x14ac:dyDescent="0.25">
      <c r="A2183" s="11">
        <v>38</v>
      </c>
      <c r="B2183" s="11" t="s">
        <v>645</v>
      </c>
      <c r="C2183" s="11" t="s">
        <v>190</v>
      </c>
      <c r="D2183" s="26" t="s">
        <v>1510</v>
      </c>
      <c r="E2183" s="11">
        <v>4000</v>
      </c>
      <c r="F21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83" s="11" t="s">
        <v>878</v>
      </c>
      <c r="H2183" s="16">
        <v>3</v>
      </c>
      <c r="I2183" s="19">
        <v>42798.705069444448</v>
      </c>
      <c r="J2183" s="11" t="s">
        <v>405</v>
      </c>
      <c r="K2183" s="19" t="s">
        <v>11</v>
      </c>
      <c r="L2183" t="str">
        <f>SUBSTITUTE(SUBSTITUTE(Table1[[#This Row],[PredictorSetsOrig]],"task","act"),"startend","se")</f>
        <v>act,se,2gram,order</v>
      </c>
      <c r="M2183" s="5" t="s">
        <v>20</v>
      </c>
      <c r="N2183" s="16">
        <v>5</v>
      </c>
      <c r="O2183" s="16">
        <f>IF(Table1[[#This Row],[Algorithm]]="None",0,IF(Table1[[#This Row],[NumPredictors]]&lt;=5,5,IF(Table1[[#This Row],[NumPredictors]]&lt;=10,10,IF(Table1[[#This Row],[NumPredictors]]&lt;=30,30,50))))</f>
        <v>5</v>
      </c>
      <c r="P2183" s="21">
        <v>0.63900000000000001</v>
      </c>
      <c r="Q2183" s="21">
        <v>0.65033333333333299</v>
      </c>
      <c r="R2183" s="16">
        <v>0.42000000000001603</v>
      </c>
      <c r="S2183" s="16">
        <v>3.3199999999999901</v>
      </c>
      <c r="T2183" s="16">
        <v>1.6800000000000099</v>
      </c>
      <c r="U2183" s="16">
        <v>0.11237977132415</v>
      </c>
      <c r="V2183" s="17">
        <v>7.30761563701172</v>
      </c>
      <c r="W2183" s="7">
        <f>IFERROR(Table1[[#This Row],[MutualInformation]]/Table1[[#This Row],[MutualInformationPotential]],0)</f>
        <v>1.5378445844218635E-2</v>
      </c>
      <c r="X2183" s="16">
        <v>5.6596032882474398E-3</v>
      </c>
      <c r="Y2183" s="3">
        <v>0.62240735263359004</v>
      </c>
      <c r="Z2183" s="16">
        <f>IFERROR(Table1[[#This Row],[MutualInformationVsOutcome]]/Table1[[#This Row],[MutualInformationVsOutcomePotential]],0)</f>
        <v>9.0930855239739379E-3</v>
      </c>
      <c r="AA2183" s="16">
        <v>15</v>
      </c>
      <c r="AB2183" s="16">
        <v>624</v>
      </c>
      <c r="AC2183" s="16">
        <v>7</v>
      </c>
      <c r="AD2183" s="16">
        <v>354</v>
      </c>
      <c r="AE2183" s="16" t="s">
        <v>851</v>
      </c>
      <c r="AF21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83" s="5" t="str">
        <f>RIGHT(Table1[[#This Row],[AlgorithmFunc]],LEN(Table1[[#This Row],[AlgorithmFunc]])-16)</f>
        <v>Random</v>
      </c>
      <c r="AH2183" s="16">
        <f>Table1[[#This Row],['# CM TP]]+Table1[[#This Row],['# CM TN]]</f>
        <v>639</v>
      </c>
      <c r="AI2183" s="16">
        <f>Table1[[#This Row],['# CM FP]]+Table1[[#This Row],['# CM FN]]</f>
        <v>361</v>
      </c>
      <c r="AJ2183" s="16">
        <f>Table1[[#This Row],['# CM TP]]+Table1[[#This Row],['# CM FP]]</f>
        <v>22</v>
      </c>
      <c r="AK2183" s="16">
        <f>Table1[[#This Row],['# CM TN]]+Table1[[#This Row],['# CM FN]]</f>
        <v>978</v>
      </c>
      <c r="AL2183" s="16">
        <f>Table1[[#This Row],[GT_T]]+Table1[[#This Row],[GT_F]]</f>
        <v>1000</v>
      </c>
      <c r="AM2183" s="16">
        <f>IFERROR((Table1[[#This Row],['# CM TP]]+Table1[[#This Row],['# CM TN]])/Table1[[#This Row],[GT_TOT]], 0)</f>
        <v>0.63900000000000001</v>
      </c>
      <c r="AN2183" s="16">
        <f>IFERROR(((Table1[[#This Row],[GT_T]]*Table1[[#This Row],[GT_ML_P]]/Table1[[#This Row],[GT_TOT]])+(Table1[[#This Row],[GT_F]]*Table1[[#This Row],[GT_ML_N]]/Table1[[#This Row],[GT_TOT]]))/Table1[[#This Row],[GT_TOT]],0)</f>
        <v>0.367116</v>
      </c>
      <c r="AO2183" s="16">
        <f>(Table1[[#This Row],[OBS_ACC]]-Table1[[#This Row],[EXP_ACC]])/(1-Table1[[#This Row],[EXP_ACC]])</f>
        <v>0.42959531288514169</v>
      </c>
      <c r="AP2183" s="16">
        <f>Table1[[#This Row],['# CM TP]]+Table1[[#This Row],['# CM FN]]</f>
        <v>369</v>
      </c>
      <c r="AQ2183" s="16">
        <f>Table1[[#This Row],['# CM TN]]+Table1[[#This Row],['# CM FP]]</f>
        <v>631</v>
      </c>
      <c r="AR2183" s="21">
        <f>IFERROR(Table1[[#This Row],[NUM_T]]/(Table1[[#This Row],[NUM_T]]+Table1[[#This Row],[NUM_F]]),0)</f>
        <v>0.36899999999999999</v>
      </c>
      <c r="AS2183" s="21">
        <f>IFERROR(((LEN(Table1[[#This Row],[Predictors]])-LEN(SUBSTITUTE(Table1[[#This Row],[Predictors]],"_","")))/Table1[[#This Row],[NumPredictors]])-Table1[[#This Row],[P_se]],0)</f>
        <v>0.2</v>
      </c>
      <c r="AT2183" s="21">
        <f>IFERROR((LEN(Table1[[#This Row],[Predictors]])-LEN(SUBSTITUTE(Table1[[#This Row],[Predictors]],".","")))/Table1[[#This Row],[NumPredictors]],0)</f>
        <v>0.8</v>
      </c>
      <c r="AU2183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3" s="21">
        <f>1-(Table1[[#This Row],[P_2gram]]+Table1[[#This Row],[P_order]]+Table1[[#This Row],[P_se]])</f>
        <v>0</v>
      </c>
    </row>
    <row r="2184" spans="1:48" x14ac:dyDescent="0.25">
      <c r="A2184" s="26">
        <v>37</v>
      </c>
      <c r="B2184" s="26" t="s">
        <v>645</v>
      </c>
      <c r="C2184" s="26" t="s">
        <v>190</v>
      </c>
      <c r="D2184" s="26" t="s">
        <v>1510</v>
      </c>
      <c r="E2184" s="26">
        <v>40000</v>
      </c>
      <c r="F2184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ok,duration&gt;7d,BPIC14,40000,30</v>
      </c>
      <c r="G2184" s="26" t="s">
        <v>1664</v>
      </c>
      <c r="H2184" s="27">
        <v>2</v>
      </c>
      <c r="I2184" s="28">
        <v>43131.096168981479</v>
      </c>
      <c r="J2184" s="26" t="s">
        <v>405</v>
      </c>
      <c r="K2184" s="26" t="s">
        <v>11</v>
      </c>
      <c r="L2184" t="str">
        <f>SUBSTITUTE(SUBSTITUTE(Table1[[#This Row],[PredictorSetsOrig]],"task","act"),"startend","se")</f>
        <v>act,se,order</v>
      </c>
      <c r="M2184" s="32" t="s">
        <v>18</v>
      </c>
      <c r="N2184" s="27">
        <v>30</v>
      </c>
      <c r="O2184" s="27">
        <f>IF(Table1[[#This Row],[Algorithm]]="None",0,IF(Table1[[#This Row],[NumPredictors]]&lt;=5,5,IF(Table1[[#This Row],[NumPredictors]]&lt;=10,10,IF(Table1[[#This Row],[NumPredictors]]&lt;=30,30,50))))</f>
        <v>30</v>
      </c>
      <c r="P2184" s="29">
        <v>0.81540000000000001</v>
      </c>
      <c r="Q2184" s="29">
        <v>0.82043333333333301</v>
      </c>
      <c r="R2184" s="26">
        <v>0.729999999999563</v>
      </c>
      <c r="S2184" s="26">
        <v>62</v>
      </c>
      <c r="T2184" s="26">
        <v>6.9899999999979601</v>
      </c>
      <c r="U2184" s="27">
        <v>2.0021784308075001</v>
      </c>
      <c r="V2184" s="17"/>
      <c r="W2184" s="22">
        <f>IFERROR(Table1[[#This Row],[MutualInformation]]/Table1[[#This Row],[MutualInformationPotential]],0)</f>
        <v>0</v>
      </c>
      <c r="X2184" s="27">
        <v>7.0293025445030494E-2</v>
      </c>
      <c r="Y2184" s="27"/>
      <c r="Z2184" s="27">
        <f>IFERROR(Table1[[#This Row],[MutualInformationVsOutcome]]/Table1[[#This Row],[MutualInformationVsOutcomePotential]],0)</f>
        <v>0</v>
      </c>
      <c r="AA2184" s="26">
        <v>457</v>
      </c>
      <c r="AB2184" s="26">
        <v>7697</v>
      </c>
      <c r="AC2184" s="26">
        <v>253</v>
      </c>
      <c r="AD2184" s="26">
        <v>1593</v>
      </c>
      <c r="AE2184" s="27" t="s">
        <v>420</v>
      </c>
      <c r="AF21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84" s="17" t="str">
        <f>RIGHT(Table1[[#This Row],[AlgorithmFunc]],LEN(Table1[[#This Row],[AlgorithmFunc]])-16)</f>
        <v>Random</v>
      </c>
      <c r="AH2184" s="27">
        <f>Table1[[#This Row],['# CM TP]]+Table1[[#This Row],['# CM TN]]</f>
        <v>8154</v>
      </c>
      <c r="AI2184" s="27">
        <f>Table1[[#This Row],['# CM FP]]+Table1[[#This Row],['# CM FN]]</f>
        <v>1846</v>
      </c>
      <c r="AJ2184" s="27">
        <f>Table1[[#This Row],['# CM TP]]+Table1[[#This Row],['# CM FP]]</f>
        <v>710</v>
      </c>
      <c r="AK2184" s="27">
        <f>Table1[[#This Row],['# CM TN]]+Table1[[#This Row],['# CM FN]]</f>
        <v>9290</v>
      </c>
      <c r="AL2184" s="27">
        <f>Table1[[#This Row],[GT_T]]+Table1[[#This Row],[GT_F]]</f>
        <v>10000</v>
      </c>
      <c r="AM2184" s="27">
        <f>IFERROR((Table1[[#This Row],['# CM TP]]+Table1[[#This Row],['# CM TN]])/Table1[[#This Row],[GT_TOT]], 0)</f>
        <v>0.81540000000000001</v>
      </c>
      <c r="AN2184" s="27">
        <f>IFERROR(((Table1[[#This Row],[GT_T]]*Table1[[#This Row],[GT_ML_P]]/Table1[[#This Row],[GT_TOT]])+(Table1[[#This Row],[GT_F]]*Table1[[#This Row],[GT_ML_N]]/Table1[[#This Row],[GT_TOT]]))/Table1[[#This Row],[GT_TOT]],0)</f>
        <v>0.2293868</v>
      </c>
      <c r="AO2184" s="27">
        <f>(Table1[[#This Row],[OBS_ACC]]-Table1[[#This Row],[EXP_ACC]])/(1-Table1[[#This Row],[EXP_ACC]])</f>
        <v>0.76045050876367026</v>
      </c>
      <c r="AP2184" s="27">
        <f>Table1[[#This Row],['# CM TP]]+Table1[[#This Row],['# CM FN]]</f>
        <v>2050</v>
      </c>
      <c r="AQ2184" s="27">
        <f>Table1[[#This Row],['# CM TN]]+Table1[[#This Row],['# CM FP]]</f>
        <v>7950</v>
      </c>
      <c r="AR2184" s="29">
        <f>IFERROR(Table1[[#This Row],[NUM_T]]/(Table1[[#This Row],[NUM_T]]+Table1[[#This Row],[NUM_F]]),0)</f>
        <v>0.20499999999999999</v>
      </c>
      <c r="AS2184" s="29">
        <f>IFERROR(((LEN(Table1[[#This Row],[Predictors]])-LEN(SUBSTITUTE(Table1[[#This Row],[Predictors]],"_","")))/Table1[[#This Row],[NumPredictors]])-Table1[[#This Row],[P_se]],0)</f>
        <v>0</v>
      </c>
      <c r="AT2184" s="29">
        <f>IFERROR((LEN(Table1[[#This Row],[Predictors]])-LEN(SUBSTITUTE(Table1[[#This Row],[Predictors]],".","")))/Table1[[#This Row],[NumPredictors]],0)</f>
        <v>0.8666666666666667</v>
      </c>
      <c r="AU218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4" s="29">
        <f>1-(Table1[[#This Row],[P_2gram]]+Table1[[#This Row],[P_order]]+Table1[[#This Row],[P_se]])</f>
        <v>0.1333333333333333</v>
      </c>
    </row>
    <row r="2185" spans="1:48" x14ac:dyDescent="0.25">
      <c r="A2185" s="11">
        <v>21</v>
      </c>
      <c r="B2185" s="11" t="s">
        <v>645</v>
      </c>
      <c r="C2185" s="11" t="s">
        <v>190</v>
      </c>
      <c r="D2185" s="26" t="s">
        <v>1510</v>
      </c>
      <c r="E2185" s="11">
        <v>4000</v>
      </c>
      <c r="F21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85" s="11" t="s">
        <v>878</v>
      </c>
      <c r="H2185" s="16">
        <v>2</v>
      </c>
      <c r="I2185" s="19">
        <v>42798.703703703701</v>
      </c>
      <c r="J2185" s="11" t="s">
        <v>405</v>
      </c>
      <c r="K2185" s="19" t="s">
        <v>11</v>
      </c>
      <c r="L2185" t="str">
        <f>SUBSTITUTE(SUBSTITUTE(Table1[[#This Row],[PredictorSetsOrig]],"task","act"),"startend","se")</f>
        <v>order</v>
      </c>
      <c r="M2185" s="5" t="s">
        <v>436</v>
      </c>
      <c r="N2185" s="16">
        <v>10</v>
      </c>
      <c r="O2185" s="16">
        <f>IF(Table1[[#This Row],[Algorithm]]="None",0,IF(Table1[[#This Row],[NumPredictors]]&lt;=5,5,IF(Table1[[#This Row],[NumPredictors]]&lt;=10,10,IF(Table1[[#This Row],[NumPredictors]]&lt;=30,30,50))))</f>
        <v>10</v>
      </c>
      <c r="P2185" s="21">
        <v>0.63800000000000001</v>
      </c>
      <c r="Q2185" s="21">
        <v>0.64933333333333298</v>
      </c>
      <c r="R2185" s="16">
        <v>0.25</v>
      </c>
      <c r="S2185" s="16">
        <v>3.94999999999999</v>
      </c>
      <c r="T2185" s="16">
        <v>0.94999999999998896</v>
      </c>
      <c r="U2185" s="16">
        <v>0.13011194023338599</v>
      </c>
      <c r="V2185" s="17">
        <v>7.01301931468352</v>
      </c>
      <c r="W2185" s="7">
        <f>IFERROR(Table1[[#This Row],[MutualInformation]]/Table1[[#This Row],[MutualInformationPotential]],0)</f>
        <v>1.8552913430733595E-2</v>
      </c>
      <c r="X2185" s="16">
        <v>6.68966283250061E-3</v>
      </c>
      <c r="Y2185" s="27">
        <v>0.56006170686872503</v>
      </c>
      <c r="Z2185" s="16">
        <f>IFERROR(Table1[[#This Row],[MutualInformationVsOutcome]]/Table1[[#This Row],[MutualInformationVsOutcomePotential]],0)</f>
        <v>1.1944510311019398E-2</v>
      </c>
      <c r="AA2185" s="16">
        <v>9</v>
      </c>
      <c r="AB2185" s="16">
        <v>629</v>
      </c>
      <c r="AC2185" s="16">
        <v>2</v>
      </c>
      <c r="AD2185" s="16">
        <v>360</v>
      </c>
      <c r="AE2185" s="16" t="s">
        <v>838</v>
      </c>
      <c r="AF21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85" s="5" t="str">
        <f>RIGHT(Table1[[#This Row],[AlgorithmFunc]],LEN(Table1[[#This Row],[AlgorithmFunc]])-16)</f>
        <v>Random</v>
      </c>
      <c r="AH2185" s="16">
        <f>Table1[[#This Row],['# CM TP]]+Table1[[#This Row],['# CM TN]]</f>
        <v>638</v>
      </c>
      <c r="AI2185" s="16">
        <f>Table1[[#This Row],['# CM FP]]+Table1[[#This Row],['# CM FN]]</f>
        <v>362</v>
      </c>
      <c r="AJ2185" s="16">
        <f>Table1[[#This Row],['# CM TP]]+Table1[[#This Row],['# CM FP]]</f>
        <v>11</v>
      </c>
      <c r="AK2185" s="16">
        <f>Table1[[#This Row],['# CM TN]]+Table1[[#This Row],['# CM FN]]</f>
        <v>989</v>
      </c>
      <c r="AL2185" s="16">
        <f>Table1[[#This Row],[GT_T]]+Table1[[#This Row],[GT_F]]</f>
        <v>1000</v>
      </c>
      <c r="AM2185" s="16">
        <f>IFERROR((Table1[[#This Row],['# CM TP]]+Table1[[#This Row],['# CM TN]])/Table1[[#This Row],[GT_TOT]], 0)</f>
        <v>0.63800000000000001</v>
      </c>
      <c r="AN2185" s="16">
        <f>IFERROR(((Table1[[#This Row],[GT_T]]*Table1[[#This Row],[GT_ML_P]]/Table1[[#This Row],[GT_TOT]])+(Table1[[#This Row],[GT_F]]*Table1[[#This Row],[GT_ML_N]]/Table1[[#This Row],[GT_TOT]]))/Table1[[#This Row],[GT_TOT]],0)</f>
        <v>0.36503599999999997</v>
      </c>
      <c r="AO2185" s="16">
        <f>(Table1[[#This Row],[OBS_ACC]]-Table1[[#This Row],[EXP_ACC]])/(1-Table1[[#This Row],[EXP_ACC]])</f>
        <v>0.4298889385854946</v>
      </c>
      <c r="AP2185" s="16">
        <f>Table1[[#This Row],['# CM TP]]+Table1[[#This Row],['# CM FN]]</f>
        <v>369</v>
      </c>
      <c r="AQ2185" s="16">
        <f>Table1[[#This Row],['# CM TN]]+Table1[[#This Row],['# CM FP]]</f>
        <v>631</v>
      </c>
      <c r="AR2185" s="21">
        <f>IFERROR(Table1[[#This Row],[NUM_T]]/(Table1[[#This Row],[NUM_T]]+Table1[[#This Row],[NUM_F]]),0)</f>
        <v>0.36899999999999999</v>
      </c>
      <c r="AS2185" s="21">
        <f>IFERROR(((LEN(Table1[[#This Row],[Predictors]])-LEN(SUBSTITUTE(Table1[[#This Row],[Predictors]],"_","")))/Table1[[#This Row],[NumPredictors]])-Table1[[#This Row],[P_se]],0)</f>
        <v>0</v>
      </c>
      <c r="AT2185" s="21">
        <f>IFERROR((LEN(Table1[[#This Row],[Predictors]])-LEN(SUBSTITUTE(Table1[[#This Row],[Predictors]],".","")))/Table1[[#This Row],[NumPredictors]],0)</f>
        <v>1</v>
      </c>
      <c r="AU2185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5" s="21">
        <f>1-(Table1[[#This Row],[P_2gram]]+Table1[[#This Row],[P_order]]+Table1[[#This Row],[P_se]])</f>
        <v>0</v>
      </c>
    </row>
    <row r="2186" spans="1:48" x14ac:dyDescent="0.25">
      <c r="A2186" s="26">
        <v>31</v>
      </c>
      <c r="B2186" s="26" t="s">
        <v>645</v>
      </c>
      <c r="C2186" s="26" t="s">
        <v>190</v>
      </c>
      <c r="D2186" s="26" t="s">
        <v>1510</v>
      </c>
      <c r="E2186" s="26">
        <v>4000</v>
      </c>
      <c r="F21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86" s="26" t="s">
        <v>483</v>
      </c>
      <c r="H2186" s="27">
        <v>1</v>
      </c>
      <c r="I2186" s="28">
        <v>42784.855347222219</v>
      </c>
      <c r="J2186" s="26" t="s">
        <v>484</v>
      </c>
      <c r="K2186" s="26" t="s">
        <v>11</v>
      </c>
      <c r="L2186" t="str">
        <f>SUBSTITUTE(SUBSTITUTE(Table1[[#This Row],[PredictorSetsOrig]],"task","act"),"startend","se")</f>
        <v>2gram</v>
      </c>
      <c r="M2186" s="14" t="s">
        <v>434</v>
      </c>
      <c r="N2186" s="27">
        <v>5</v>
      </c>
      <c r="O2186" s="27">
        <f>IF(Table1[[#This Row],[Algorithm]]="None",0,IF(Table1[[#This Row],[NumPredictors]]&lt;=5,5,IF(Table1[[#This Row],[NumPredictors]]&lt;=10,10,IF(Table1[[#This Row],[NumPredictors]]&lt;=30,30,50))))</f>
        <v>5</v>
      </c>
      <c r="P2186" s="29">
        <v>0.63600000000000001</v>
      </c>
      <c r="Q2186" s="29">
        <v>0.64100000000000001</v>
      </c>
      <c r="R2186" s="26">
        <v>0.439999999999998</v>
      </c>
      <c r="S2186" s="26">
        <v>3.37</v>
      </c>
      <c r="T2186" s="26">
        <v>0.60999999999995702</v>
      </c>
      <c r="U2186" s="27">
        <v>9.1338393886673003E-2</v>
      </c>
      <c r="V2186" s="17">
        <v>7.30761563701172</v>
      </c>
      <c r="W2186" s="22">
        <f>IFERROR(Table1[[#This Row],[MutualInformation]]/Table1[[#This Row],[MutualInformationPotential]],0)</f>
        <v>1.2499069248259439E-2</v>
      </c>
      <c r="X2186" s="27">
        <v>9.3783525155100001E-4</v>
      </c>
      <c r="Y2186" s="3">
        <v>0.62240735263359004</v>
      </c>
      <c r="Z2186" s="27">
        <f>IFERROR(Table1[[#This Row],[MutualInformationVsOutcome]]/Table1[[#This Row],[MutualInformationVsOutcomePotential]],0)</f>
        <v>1.5067869098633572E-3</v>
      </c>
      <c r="AA2186" s="26">
        <v>0</v>
      </c>
      <c r="AB2186" s="26">
        <v>636</v>
      </c>
      <c r="AC2186" s="26">
        <v>0</v>
      </c>
      <c r="AD2186" s="26">
        <v>364</v>
      </c>
      <c r="AE2186" s="27" t="s">
        <v>505</v>
      </c>
      <c r="AF21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186" s="17" t="str">
        <f>RIGHT(Table1[[#This Row],[AlgorithmFunc]],LEN(Table1[[#This Row],[AlgorithmFunc]])-16)</f>
        <v>MRMREnsemble5</v>
      </c>
      <c r="AH2186" s="27">
        <f>Table1[[#This Row],['# CM TP]]+Table1[[#This Row],['# CM TN]]</f>
        <v>636</v>
      </c>
      <c r="AI2186" s="27">
        <f>Table1[[#This Row],['# CM FP]]+Table1[[#This Row],['# CM FN]]</f>
        <v>364</v>
      </c>
      <c r="AJ2186" s="27">
        <f>Table1[[#This Row],['# CM TP]]+Table1[[#This Row],['# CM FP]]</f>
        <v>0</v>
      </c>
      <c r="AK2186" s="27">
        <f>Table1[[#This Row],['# CM TN]]+Table1[[#This Row],['# CM FN]]</f>
        <v>1000</v>
      </c>
      <c r="AL2186" s="27">
        <f>Table1[[#This Row],[GT_T]]+Table1[[#This Row],[GT_F]]</f>
        <v>1000</v>
      </c>
      <c r="AM2186" s="27">
        <f>IFERROR((Table1[[#This Row],['# CM TP]]+Table1[[#This Row],['# CM TN]])/Table1[[#This Row],[GT_TOT]], 0)</f>
        <v>0.63600000000000001</v>
      </c>
      <c r="AN2186" s="27">
        <f>IFERROR(((Table1[[#This Row],[GT_T]]*Table1[[#This Row],[GT_ML_P]]/Table1[[#This Row],[GT_TOT]])+(Table1[[#This Row],[GT_F]]*Table1[[#This Row],[GT_ML_N]]/Table1[[#This Row],[GT_TOT]]))/Table1[[#This Row],[GT_TOT]],0)</f>
        <v>0.36399999999999999</v>
      </c>
      <c r="AO2186" s="27">
        <f>(Table1[[#This Row],[OBS_ACC]]-Table1[[#This Row],[EXP_ACC]])/(1-Table1[[#This Row],[EXP_ACC]])</f>
        <v>0.42767295597484278</v>
      </c>
      <c r="AP2186" s="27">
        <f>Table1[[#This Row],['# CM TP]]+Table1[[#This Row],['# CM FN]]</f>
        <v>364</v>
      </c>
      <c r="AQ2186" s="27">
        <f>Table1[[#This Row],['# CM TN]]+Table1[[#This Row],['# CM FP]]</f>
        <v>636</v>
      </c>
      <c r="AR2186" s="29">
        <f>IFERROR(Table1[[#This Row],[NUM_T]]/(Table1[[#This Row],[NUM_T]]+Table1[[#This Row],[NUM_F]]),0)</f>
        <v>0.36399999999999999</v>
      </c>
      <c r="AS2186" s="29">
        <f>IFERROR(((LEN(Table1[[#This Row],[Predictors]])-LEN(SUBSTITUTE(Table1[[#This Row],[Predictors]],"_","")))/Table1[[#This Row],[NumPredictors]])-Table1[[#This Row],[P_se]],0)</f>
        <v>1</v>
      </c>
      <c r="AT2186" s="29">
        <f>IFERROR((LEN(Table1[[#This Row],[Predictors]])-LEN(SUBSTITUTE(Table1[[#This Row],[Predictors]],".","")))/Table1[[#This Row],[NumPredictors]],0)</f>
        <v>0</v>
      </c>
      <c r="AU218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6" s="29">
        <f>1-(Table1[[#This Row],[P_2gram]]+Table1[[#This Row],[P_order]]+Table1[[#This Row],[P_se]])</f>
        <v>0</v>
      </c>
    </row>
    <row r="2187" spans="1:48" x14ac:dyDescent="0.25">
      <c r="A2187">
        <v>14</v>
      </c>
      <c r="B2187" t="s">
        <v>645</v>
      </c>
      <c r="C2187" t="s">
        <v>190</v>
      </c>
      <c r="D2187" s="26" t="s">
        <v>1510</v>
      </c>
      <c r="E2187">
        <v>4000</v>
      </c>
      <c r="F21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87" t="s">
        <v>1070</v>
      </c>
      <c r="H2187" s="3">
        <v>1</v>
      </c>
      <c r="I2187" s="1">
        <v>43118.80972222222</v>
      </c>
      <c r="J2187" t="s">
        <v>983</v>
      </c>
      <c r="K2187" t="s">
        <v>11</v>
      </c>
      <c r="L2187" t="str">
        <f>SUBSTITUTE(SUBSTITUTE(Table1[[#This Row],[PredictorSetsOrig]],"task","act"),"startend","se")</f>
        <v>act,se,2gram</v>
      </c>
      <c r="M2187" s="32" t="s">
        <v>16</v>
      </c>
      <c r="N2187" s="3">
        <v>10</v>
      </c>
      <c r="O2187" s="3">
        <f>IF(Table1[[#This Row],[Algorithm]]="None",0,IF(Table1[[#This Row],[NumPredictors]]&lt;=5,5,IF(Table1[[#This Row],[NumPredictors]]&lt;=10,10,IF(Table1[[#This Row],[NumPredictors]]&lt;=30,30,50))))</f>
        <v>10</v>
      </c>
      <c r="P2187" s="2">
        <v>0.63600000000000001</v>
      </c>
      <c r="Q2187" s="2">
        <v>0.64100000000000001</v>
      </c>
      <c r="R2187">
        <v>0.92000000000001603</v>
      </c>
      <c r="S2187">
        <v>3.7799999999999701</v>
      </c>
      <c r="T2187">
        <v>0.66999999999995896</v>
      </c>
      <c r="U2187" s="3">
        <v>0.22770916807172401</v>
      </c>
      <c r="V2187" s="17">
        <v>7.30761563701172</v>
      </c>
      <c r="W2187" s="22">
        <f>IFERROR(Table1[[#This Row],[MutualInformation]]/Table1[[#This Row],[MutualInformationPotential]],0)</f>
        <v>3.1160528875987845E-2</v>
      </c>
      <c r="X2187" s="3">
        <v>1.5747850043688099E-2</v>
      </c>
      <c r="Y2187" s="3">
        <v>0.62240735263358904</v>
      </c>
      <c r="Z2187" s="3">
        <f>IFERROR(Table1[[#This Row],[MutualInformationVsOutcome]]/Table1[[#This Row],[MutualInformationVsOutcomePotential]],0)</f>
        <v>2.5301516727034637E-2</v>
      </c>
      <c r="AA2187">
        <v>0</v>
      </c>
      <c r="AB2187">
        <v>636</v>
      </c>
      <c r="AC2187">
        <v>0</v>
      </c>
      <c r="AD2187">
        <v>364</v>
      </c>
      <c r="AE2187" s="3" t="s">
        <v>1030</v>
      </c>
      <c r="AF21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87" s="17" t="str">
        <f>RIGHT(Table1[[#This Row],[AlgorithmFunc]],LEN(Table1[[#This Row],[AlgorithmFunc]])-16)</f>
        <v>Influence</v>
      </c>
      <c r="AH2187" s="3">
        <f>Table1[[#This Row],['# CM TP]]+Table1[[#This Row],['# CM TN]]</f>
        <v>636</v>
      </c>
      <c r="AI2187" s="3">
        <f>Table1[[#This Row],['# CM FP]]+Table1[[#This Row],['# CM FN]]</f>
        <v>364</v>
      </c>
      <c r="AJ2187" s="3">
        <f>Table1[[#This Row],['# CM TP]]+Table1[[#This Row],['# CM FP]]</f>
        <v>0</v>
      </c>
      <c r="AK2187" s="3">
        <f>Table1[[#This Row],['# CM TN]]+Table1[[#This Row],['# CM FN]]</f>
        <v>1000</v>
      </c>
      <c r="AL2187" s="3">
        <f>Table1[[#This Row],[GT_T]]+Table1[[#This Row],[GT_F]]</f>
        <v>1000</v>
      </c>
      <c r="AM2187" s="3">
        <f>IFERROR((Table1[[#This Row],['# CM TP]]+Table1[[#This Row],['# CM TN]])/Table1[[#This Row],[GT_TOT]], 0)</f>
        <v>0.63600000000000001</v>
      </c>
      <c r="AN2187" s="3">
        <f>IFERROR(((Table1[[#This Row],[GT_T]]*Table1[[#This Row],[GT_ML_P]]/Table1[[#This Row],[GT_TOT]])+(Table1[[#This Row],[GT_F]]*Table1[[#This Row],[GT_ML_N]]/Table1[[#This Row],[GT_TOT]]))/Table1[[#This Row],[GT_TOT]],0)</f>
        <v>0.36399999999999999</v>
      </c>
      <c r="AO2187" s="3">
        <f>(Table1[[#This Row],[OBS_ACC]]-Table1[[#This Row],[EXP_ACC]])/(1-Table1[[#This Row],[EXP_ACC]])</f>
        <v>0.42767295597484278</v>
      </c>
      <c r="AP2187" s="3">
        <f>Table1[[#This Row],['# CM TP]]+Table1[[#This Row],['# CM FN]]</f>
        <v>364</v>
      </c>
      <c r="AQ2187" s="3">
        <f>Table1[[#This Row],['# CM TN]]+Table1[[#This Row],['# CM FP]]</f>
        <v>636</v>
      </c>
      <c r="AR2187" s="2">
        <f>IFERROR(Table1[[#This Row],[NUM_T]]/(Table1[[#This Row],[NUM_T]]+Table1[[#This Row],[NUM_F]]),0)</f>
        <v>0.36399999999999999</v>
      </c>
      <c r="AS2187" s="2">
        <f>IFERROR(((LEN(Table1[[#This Row],[Predictors]])-LEN(SUBSTITUTE(Table1[[#This Row],[Predictors]],"_","")))/Table1[[#This Row],[NumPredictors]])-Table1[[#This Row],[P_se]],0)</f>
        <v>1</v>
      </c>
      <c r="AT2187" s="2">
        <f>IFERROR((LEN(Table1[[#This Row],[Predictors]])-LEN(SUBSTITUTE(Table1[[#This Row],[Predictors]],".","")))/Table1[[#This Row],[NumPredictors]],0)</f>
        <v>0</v>
      </c>
      <c r="AU21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7" s="2">
        <f>1-(Table1[[#This Row],[P_2gram]]+Table1[[#This Row],[P_order]]+Table1[[#This Row],[P_se]])</f>
        <v>0</v>
      </c>
    </row>
    <row r="2188" spans="1:48" x14ac:dyDescent="0.25">
      <c r="A2188">
        <v>20</v>
      </c>
      <c r="B2188" t="s">
        <v>645</v>
      </c>
      <c r="C2188" t="s">
        <v>190</v>
      </c>
      <c r="D2188" s="26" t="s">
        <v>1510</v>
      </c>
      <c r="E2188">
        <v>4000</v>
      </c>
      <c r="F21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88" t="s">
        <v>1070</v>
      </c>
      <c r="H2188" s="3">
        <v>1</v>
      </c>
      <c r="I2188" s="1">
        <v>43118.810208333336</v>
      </c>
      <c r="J2188" t="s">
        <v>983</v>
      </c>
      <c r="K2188" t="s">
        <v>11</v>
      </c>
      <c r="L2188" t="str">
        <f>SUBSTITUTE(SUBSTITUTE(Table1[[#This Row],[PredictorSetsOrig]],"task","act"),"startend","se")</f>
        <v>2gram</v>
      </c>
      <c r="M2188" s="32" t="s">
        <v>434</v>
      </c>
      <c r="N2188" s="3">
        <v>10</v>
      </c>
      <c r="O2188" s="3">
        <f>IF(Table1[[#This Row],[Algorithm]]="None",0,IF(Table1[[#This Row],[NumPredictors]]&lt;=5,5,IF(Table1[[#This Row],[NumPredictors]]&lt;=10,10,IF(Table1[[#This Row],[NumPredictors]]&lt;=30,30,50))))</f>
        <v>10</v>
      </c>
      <c r="P2188" s="2">
        <v>0.63600000000000001</v>
      </c>
      <c r="Q2188" s="2">
        <v>0.64100000000000001</v>
      </c>
      <c r="R2188">
        <v>0.86000000000001398</v>
      </c>
      <c r="S2188">
        <v>3.7799999999999701</v>
      </c>
      <c r="T2188">
        <v>0.64000000000004298</v>
      </c>
      <c r="U2188" s="3">
        <v>0.23386465571262599</v>
      </c>
      <c r="V2188" s="17">
        <v>7.30761563701172</v>
      </c>
      <c r="W2188" s="22">
        <f>IFERROR(Table1[[#This Row],[MutualInformation]]/Table1[[#This Row],[MutualInformationPotential]],0)</f>
        <v>3.2002867601320574E-2</v>
      </c>
      <c r="X2188" s="3">
        <v>6.2414415692719797E-3</v>
      </c>
      <c r="Y2188" s="3">
        <v>0.62240735263359004</v>
      </c>
      <c r="Z2188" s="3">
        <f>IFERROR(Table1[[#This Row],[MutualInformationVsOutcome]]/Table1[[#This Row],[MutualInformationVsOutcomePotential]],0)</f>
        <v>1.0027904623656179E-2</v>
      </c>
      <c r="AA2188">
        <v>0</v>
      </c>
      <c r="AB2188">
        <v>636</v>
      </c>
      <c r="AC2188">
        <v>0</v>
      </c>
      <c r="AD2188">
        <v>364</v>
      </c>
      <c r="AE2188" s="3" t="s">
        <v>1036</v>
      </c>
      <c r="AF21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88" s="17" t="str">
        <f>RIGHT(Table1[[#This Row],[AlgorithmFunc]],LEN(Table1[[#This Row],[AlgorithmFunc]])-16)</f>
        <v>Influence</v>
      </c>
      <c r="AH2188" s="3">
        <f>Table1[[#This Row],['# CM TP]]+Table1[[#This Row],['# CM TN]]</f>
        <v>636</v>
      </c>
      <c r="AI2188" s="3">
        <f>Table1[[#This Row],['# CM FP]]+Table1[[#This Row],['# CM FN]]</f>
        <v>364</v>
      </c>
      <c r="AJ2188" s="3">
        <f>Table1[[#This Row],['# CM TP]]+Table1[[#This Row],['# CM FP]]</f>
        <v>0</v>
      </c>
      <c r="AK2188" s="3">
        <f>Table1[[#This Row],['# CM TN]]+Table1[[#This Row],['# CM FN]]</f>
        <v>1000</v>
      </c>
      <c r="AL2188" s="3">
        <f>Table1[[#This Row],[GT_T]]+Table1[[#This Row],[GT_F]]</f>
        <v>1000</v>
      </c>
      <c r="AM2188" s="3">
        <f>IFERROR((Table1[[#This Row],['# CM TP]]+Table1[[#This Row],['# CM TN]])/Table1[[#This Row],[GT_TOT]], 0)</f>
        <v>0.63600000000000001</v>
      </c>
      <c r="AN2188" s="3">
        <f>IFERROR(((Table1[[#This Row],[GT_T]]*Table1[[#This Row],[GT_ML_P]]/Table1[[#This Row],[GT_TOT]])+(Table1[[#This Row],[GT_F]]*Table1[[#This Row],[GT_ML_N]]/Table1[[#This Row],[GT_TOT]]))/Table1[[#This Row],[GT_TOT]],0)</f>
        <v>0.36399999999999999</v>
      </c>
      <c r="AO2188" s="3">
        <f>(Table1[[#This Row],[OBS_ACC]]-Table1[[#This Row],[EXP_ACC]])/(1-Table1[[#This Row],[EXP_ACC]])</f>
        <v>0.42767295597484278</v>
      </c>
      <c r="AP2188" s="3">
        <f>Table1[[#This Row],['# CM TP]]+Table1[[#This Row],['# CM FN]]</f>
        <v>364</v>
      </c>
      <c r="AQ2188" s="3">
        <f>Table1[[#This Row],['# CM TN]]+Table1[[#This Row],['# CM FP]]</f>
        <v>636</v>
      </c>
      <c r="AR2188" s="2">
        <f>IFERROR(Table1[[#This Row],[NUM_T]]/(Table1[[#This Row],[NUM_T]]+Table1[[#This Row],[NUM_F]]),0)</f>
        <v>0.36399999999999999</v>
      </c>
      <c r="AS2188" s="2">
        <f>IFERROR(((LEN(Table1[[#This Row],[Predictors]])-LEN(SUBSTITUTE(Table1[[#This Row],[Predictors]],"_","")))/Table1[[#This Row],[NumPredictors]])-Table1[[#This Row],[P_se]],0)</f>
        <v>1</v>
      </c>
      <c r="AT2188" s="2">
        <f>IFERROR((LEN(Table1[[#This Row],[Predictors]])-LEN(SUBSTITUTE(Table1[[#This Row],[Predictors]],".","")))/Table1[[#This Row],[NumPredictors]],0)</f>
        <v>0</v>
      </c>
      <c r="AU21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8" s="2">
        <f>1-(Table1[[#This Row],[P_2gram]]+Table1[[#This Row],[P_order]]+Table1[[#This Row],[P_se]])</f>
        <v>0</v>
      </c>
    </row>
    <row r="2189" spans="1:48" x14ac:dyDescent="0.25">
      <c r="A2189">
        <v>21</v>
      </c>
      <c r="B2189" t="s">
        <v>645</v>
      </c>
      <c r="C2189" t="s">
        <v>190</v>
      </c>
      <c r="D2189" s="26" t="s">
        <v>1510</v>
      </c>
      <c r="E2189">
        <v>4000</v>
      </c>
      <c r="F21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189" t="s">
        <v>1070</v>
      </c>
      <c r="H2189" s="3">
        <v>1</v>
      </c>
      <c r="I2189" s="1">
        <v>43118.810266203705</v>
      </c>
      <c r="J2189" t="s">
        <v>983</v>
      </c>
      <c r="K2189" t="s">
        <v>11</v>
      </c>
      <c r="L2189" t="str">
        <f>SUBSTITUTE(SUBSTITUTE(Table1[[#This Row],[PredictorSetsOrig]],"task","act"),"startend","se")</f>
        <v>order</v>
      </c>
      <c r="M2189" s="32" t="s">
        <v>436</v>
      </c>
      <c r="N2189" s="3">
        <v>10</v>
      </c>
      <c r="O2189" s="3">
        <f>IF(Table1[[#This Row],[Algorithm]]="None",0,IF(Table1[[#This Row],[NumPredictors]]&lt;=5,5,IF(Table1[[#This Row],[NumPredictors]]&lt;=10,10,IF(Table1[[#This Row],[NumPredictors]]&lt;=30,30,50))))</f>
        <v>10</v>
      </c>
      <c r="P2189" s="2">
        <v>0.63600000000000001</v>
      </c>
      <c r="Q2189" s="2">
        <v>0.64100000000000001</v>
      </c>
      <c r="R2189">
        <v>1.0999999999999699</v>
      </c>
      <c r="S2189">
        <v>3.8199999999999901</v>
      </c>
      <c r="T2189">
        <v>0.85000000000002296</v>
      </c>
      <c r="U2189" s="3">
        <v>0.31055444003799798</v>
      </c>
      <c r="V2189" s="17">
        <v>7.01301931468352</v>
      </c>
      <c r="W2189" s="22">
        <f>IFERROR(Table1[[#This Row],[MutualInformation]]/Table1[[#This Row],[MutualInformationPotential]],0)</f>
        <v>4.428255878146152E-2</v>
      </c>
      <c r="X2189" s="3">
        <v>1.0315234753130099E-2</v>
      </c>
      <c r="Y2189" s="27">
        <v>0.56006170686872503</v>
      </c>
      <c r="Z2189" s="3">
        <f>IFERROR(Table1[[#This Row],[MutualInformationVsOutcome]]/Table1[[#This Row],[MutualInformationVsOutcomePotential]],0)</f>
        <v>1.8418032560736965E-2</v>
      </c>
      <c r="AA2189">
        <v>0</v>
      </c>
      <c r="AB2189">
        <v>636</v>
      </c>
      <c r="AC2189">
        <v>0</v>
      </c>
      <c r="AD2189">
        <v>364</v>
      </c>
      <c r="AE2189" s="3" t="s">
        <v>1037</v>
      </c>
      <c r="AF21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Influence</v>
      </c>
      <c r="AG2189" s="17" t="str">
        <f>RIGHT(Table1[[#This Row],[AlgorithmFunc]],LEN(Table1[[#This Row],[AlgorithmFunc]])-16)</f>
        <v>Influence</v>
      </c>
      <c r="AH2189" s="3">
        <f>Table1[[#This Row],['# CM TP]]+Table1[[#This Row],['# CM TN]]</f>
        <v>636</v>
      </c>
      <c r="AI2189" s="3">
        <f>Table1[[#This Row],['# CM FP]]+Table1[[#This Row],['# CM FN]]</f>
        <v>364</v>
      </c>
      <c r="AJ2189" s="3">
        <f>Table1[[#This Row],['# CM TP]]+Table1[[#This Row],['# CM FP]]</f>
        <v>0</v>
      </c>
      <c r="AK2189" s="3">
        <f>Table1[[#This Row],['# CM TN]]+Table1[[#This Row],['# CM FN]]</f>
        <v>1000</v>
      </c>
      <c r="AL2189" s="3">
        <f>Table1[[#This Row],[GT_T]]+Table1[[#This Row],[GT_F]]</f>
        <v>1000</v>
      </c>
      <c r="AM2189" s="3">
        <f>IFERROR((Table1[[#This Row],['# CM TP]]+Table1[[#This Row],['# CM TN]])/Table1[[#This Row],[GT_TOT]], 0)</f>
        <v>0.63600000000000001</v>
      </c>
      <c r="AN2189" s="3">
        <f>IFERROR(((Table1[[#This Row],[GT_T]]*Table1[[#This Row],[GT_ML_P]]/Table1[[#This Row],[GT_TOT]])+(Table1[[#This Row],[GT_F]]*Table1[[#This Row],[GT_ML_N]]/Table1[[#This Row],[GT_TOT]]))/Table1[[#This Row],[GT_TOT]],0)</f>
        <v>0.36399999999999999</v>
      </c>
      <c r="AO2189" s="3">
        <f>(Table1[[#This Row],[OBS_ACC]]-Table1[[#This Row],[EXP_ACC]])/(1-Table1[[#This Row],[EXP_ACC]])</f>
        <v>0.42767295597484278</v>
      </c>
      <c r="AP2189" s="3">
        <f>Table1[[#This Row],['# CM TP]]+Table1[[#This Row],['# CM FN]]</f>
        <v>364</v>
      </c>
      <c r="AQ2189" s="3">
        <f>Table1[[#This Row],['# CM TN]]+Table1[[#This Row],['# CM FP]]</f>
        <v>636</v>
      </c>
      <c r="AR2189" s="2">
        <f>IFERROR(Table1[[#This Row],[NUM_T]]/(Table1[[#This Row],[NUM_T]]+Table1[[#This Row],[NUM_F]]),0)</f>
        <v>0.36399999999999999</v>
      </c>
      <c r="AS2189" s="2">
        <f>IFERROR(((LEN(Table1[[#This Row],[Predictors]])-LEN(SUBSTITUTE(Table1[[#This Row],[Predictors]],"_","")))/Table1[[#This Row],[NumPredictors]])-Table1[[#This Row],[P_se]],0)</f>
        <v>0</v>
      </c>
      <c r="AT2189" s="2">
        <f>IFERROR((LEN(Table1[[#This Row],[Predictors]])-LEN(SUBSTITUTE(Table1[[#This Row],[Predictors]],".","")))/Table1[[#This Row],[NumPredictors]],0)</f>
        <v>1</v>
      </c>
      <c r="AU21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89" s="2">
        <f>1-(Table1[[#This Row],[P_2gram]]+Table1[[#This Row],[P_order]]+Table1[[#This Row],[P_se]])</f>
        <v>0</v>
      </c>
    </row>
    <row r="2190" spans="1:48" x14ac:dyDescent="0.25">
      <c r="A2190" s="11">
        <v>8</v>
      </c>
      <c r="B2190" s="11" t="s">
        <v>645</v>
      </c>
      <c r="C2190" s="11" t="s">
        <v>190</v>
      </c>
      <c r="D2190" s="26" t="s">
        <v>1510</v>
      </c>
      <c r="E2190" s="11">
        <v>4000</v>
      </c>
      <c r="F21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90" s="11" t="s">
        <v>878</v>
      </c>
      <c r="H2190" s="16">
        <v>2</v>
      </c>
      <c r="I2190" s="19">
        <v>42798.702893518515</v>
      </c>
      <c r="J2190" s="11" t="s">
        <v>405</v>
      </c>
      <c r="K2190" s="19" t="s">
        <v>11</v>
      </c>
      <c r="L2190" t="str">
        <f>SUBSTITUTE(SUBSTITUTE(Table1[[#This Row],[PredictorSetsOrig]],"task","act"),"startend","se")</f>
        <v>act,order</v>
      </c>
      <c r="M2190" s="5" t="s">
        <v>26</v>
      </c>
      <c r="N2190" s="16">
        <v>5</v>
      </c>
      <c r="O2190" s="16">
        <f>IF(Table1[[#This Row],[Algorithm]]="None",0,IF(Table1[[#This Row],[NumPredictors]]&lt;=5,5,IF(Table1[[#This Row],[NumPredictors]]&lt;=10,10,IF(Table1[[#This Row],[NumPredictors]]&lt;=30,30,50))))</f>
        <v>5</v>
      </c>
      <c r="P2190" s="21">
        <v>0.63100000000000001</v>
      </c>
      <c r="Q2190" s="21">
        <v>0.64266666666666705</v>
      </c>
      <c r="R2190" s="16">
        <v>0.27000000000003899</v>
      </c>
      <c r="S2190" s="16">
        <v>2.98000000000002</v>
      </c>
      <c r="T2190" s="16">
        <v>0.85000000000002296</v>
      </c>
      <c r="U2190" s="16">
        <v>5.6639508854520002E-2</v>
      </c>
      <c r="V2190" s="17">
        <v>7.28892414629368</v>
      </c>
      <c r="W2190" s="7">
        <f>IFERROR(Table1[[#This Row],[MutualInformation]]/Table1[[#This Row],[MutualInformationPotential]],0)</f>
        <v>7.7706267369129405E-3</v>
      </c>
      <c r="X2190" s="16">
        <v>5.1361552953998997E-3</v>
      </c>
      <c r="Y2190" s="3">
        <v>0.62004340356102405</v>
      </c>
      <c r="Z2190" s="16">
        <f>IFERROR(Table1[[#This Row],[MutualInformationVsOutcome]]/Table1[[#This Row],[MutualInformationVsOutcomePotential]],0)</f>
        <v>8.2835415487077339E-3</v>
      </c>
      <c r="AA2190" s="16">
        <v>0</v>
      </c>
      <c r="AB2190" s="16">
        <v>631</v>
      </c>
      <c r="AC2190" s="16">
        <v>0</v>
      </c>
      <c r="AD2190" s="16">
        <v>369</v>
      </c>
      <c r="AE2190" s="16" t="s">
        <v>666</v>
      </c>
      <c r="AF21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90" s="5" t="str">
        <f>RIGHT(Table1[[#This Row],[AlgorithmFunc]],LEN(Table1[[#This Row],[AlgorithmFunc]])-16)</f>
        <v>Random</v>
      </c>
      <c r="AH2190" s="16">
        <f>Table1[[#This Row],['# CM TP]]+Table1[[#This Row],['# CM TN]]</f>
        <v>631</v>
      </c>
      <c r="AI2190" s="16">
        <f>Table1[[#This Row],['# CM FP]]+Table1[[#This Row],['# CM FN]]</f>
        <v>369</v>
      </c>
      <c r="AJ2190" s="16">
        <f>Table1[[#This Row],['# CM TP]]+Table1[[#This Row],['# CM FP]]</f>
        <v>0</v>
      </c>
      <c r="AK2190" s="16">
        <f>Table1[[#This Row],['# CM TN]]+Table1[[#This Row],['# CM FN]]</f>
        <v>1000</v>
      </c>
      <c r="AL2190" s="16">
        <f>Table1[[#This Row],[GT_T]]+Table1[[#This Row],[GT_F]]</f>
        <v>1000</v>
      </c>
      <c r="AM2190" s="16">
        <f>IFERROR((Table1[[#This Row],['# CM TP]]+Table1[[#This Row],['# CM TN]])/Table1[[#This Row],[GT_TOT]], 0)</f>
        <v>0.63100000000000001</v>
      </c>
      <c r="AN2190" s="16">
        <f>IFERROR(((Table1[[#This Row],[GT_T]]*Table1[[#This Row],[GT_ML_P]]/Table1[[#This Row],[GT_TOT]])+(Table1[[#This Row],[GT_F]]*Table1[[#This Row],[GT_ML_N]]/Table1[[#This Row],[GT_TOT]]))/Table1[[#This Row],[GT_TOT]],0)</f>
        <v>0.36899999999999999</v>
      </c>
      <c r="AO2190" s="16">
        <f>(Table1[[#This Row],[OBS_ACC]]-Table1[[#This Row],[EXP_ACC]])/(1-Table1[[#This Row],[EXP_ACC]])</f>
        <v>0.41521394611727419</v>
      </c>
      <c r="AP2190" s="16">
        <f>Table1[[#This Row],['# CM TP]]+Table1[[#This Row],['# CM FN]]</f>
        <v>369</v>
      </c>
      <c r="AQ2190" s="16">
        <f>Table1[[#This Row],['# CM TN]]+Table1[[#This Row],['# CM FP]]</f>
        <v>631</v>
      </c>
      <c r="AR2190" s="21">
        <f>IFERROR(Table1[[#This Row],[NUM_T]]/(Table1[[#This Row],[NUM_T]]+Table1[[#This Row],[NUM_F]]),0)</f>
        <v>0.36899999999999999</v>
      </c>
      <c r="AS2190" s="21">
        <f>IFERROR(((LEN(Table1[[#This Row],[Predictors]])-LEN(SUBSTITUTE(Table1[[#This Row],[Predictors]],"_","")))/Table1[[#This Row],[NumPredictors]])-Table1[[#This Row],[P_se]],0)</f>
        <v>0</v>
      </c>
      <c r="AT2190" s="21">
        <f>IFERROR((LEN(Table1[[#This Row],[Predictors]])-LEN(SUBSTITUTE(Table1[[#This Row],[Predictors]],".","")))/Table1[[#This Row],[NumPredictors]],0)</f>
        <v>1</v>
      </c>
      <c r="AU2190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0" s="21">
        <f>1-(Table1[[#This Row],[P_2gram]]+Table1[[#This Row],[P_order]]+Table1[[#This Row],[P_se]])</f>
        <v>0</v>
      </c>
    </row>
    <row r="2191" spans="1:48" x14ac:dyDescent="0.25">
      <c r="A2191" s="11">
        <v>37</v>
      </c>
      <c r="B2191" s="11" t="s">
        <v>645</v>
      </c>
      <c r="C2191" s="11" t="s">
        <v>190</v>
      </c>
      <c r="D2191" s="26" t="s">
        <v>1510</v>
      </c>
      <c r="E2191" s="11">
        <v>4000</v>
      </c>
      <c r="F21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191" s="11" t="s">
        <v>878</v>
      </c>
      <c r="H2191" s="16">
        <v>3</v>
      </c>
      <c r="I2191" s="19">
        <v>42798.705011574071</v>
      </c>
      <c r="J2191" s="11" t="s">
        <v>405</v>
      </c>
      <c r="K2191" s="19" t="s">
        <v>11</v>
      </c>
      <c r="L2191" t="str">
        <f>SUBSTITUTE(SUBSTITUTE(Table1[[#This Row],[PredictorSetsOrig]],"task","act"),"startend","se")</f>
        <v>act,se,order</v>
      </c>
      <c r="M2191" s="5" t="s">
        <v>18</v>
      </c>
      <c r="N2191" s="16">
        <v>5</v>
      </c>
      <c r="O2191" s="16">
        <f>IF(Table1[[#This Row],[Algorithm]]="None",0,IF(Table1[[#This Row],[NumPredictors]]&lt;=5,5,IF(Table1[[#This Row],[NumPredictors]]&lt;=10,10,IF(Table1[[#This Row],[NumPredictors]]&lt;=30,30,50))))</f>
        <v>5</v>
      </c>
      <c r="P2191" s="21">
        <v>0.63100000000000001</v>
      </c>
      <c r="Q2191" s="21">
        <v>0.64633333333333298</v>
      </c>
      <c r="R2191" s="16">
        <v>0.24000000000000901</v>
      </c>
      <c r="S2191" s="16">
        <v>3.12</v>
      </c>
      <c r="T2191" s="16">
        <v>0.87999999999999501</v>
      </c>
      <c r="U2191" s="16">
        <v>6.16728774777471E-2</v>
      </c>
      <c r="V2191" s="17">
        <v>7.28892414629368</v>
      </c>
      <c r="W2191" s="7">
        <f>IFERROR(Table1[[#This Row],[MutualInformation]]/Table1[[#This Row],[MutualInformationPotential]],0)</f>
        <v>8.4611770187109064E-3</v>
      </c>
      <c r="X2191" s="16">
        <v>2.1356104472705102E-3</v>
      </c>
      <c r="Y2191" s="3">
        <v>0.62004340356102405</v>
      </c>
      <c r="Z2191" s="16">
        <f>IFERROR(Table1[[#This Row],[MutualInformationVsOutcome]]/Table1[[#This Row],[MutualInformationVsOutcomePotential]],0)</f>
        <v>3.4442918592558261E-3</v>
      </c>
      <c r="AA2191" s="16">
        <v>4</v>
      </c>
      <c r="AB2191" s="16">
        <v>627</v>
      </c>
      <c r="AC2191" s="16">
        <v>4</v>
      </c>
      <c r="AD2191" s="16">
        <v>365</v>
      </c>
      <c r="AE2191" s="16" t="s">
        <v>850</v>
      </c>
      <c r="AF21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191" s="5" t="str">
        <f>RIGHT(Table1[[#This Row],[AlgorithmFunc]],LEN(Table1[[#This Row],[AlgorithmFunc]])-16)</f>
        <v>Random</v>
      </c>
      <c r="AH2191" s="16">
        <f>Table1[[#This Row],['# CM TP]]+Table1[[#This Row],['# CM TN]]</f>
        <v>631</v>
      </c>
      <c r="AI2191" s="16">
        <f>Table1[[#This Row],['# CM FP]]+Table1[[#This Row],['# CM FN]]</f>
        <v>369</v>
      </c>
      <c r="AJ2191" s="16">
        <f>Table1[[#This Row],['# CM TP]]+Table1[[#This Row],['# CM FP]]</f>
        <v>8</v>
      </c>
      <c r="AK2191" s="16">
        <f>Table1[[#This Row],['# CM TN]]+Table1[[#This Row],['# CM FN]]</f>
        <v>992</v>
      </c>
      <c r="AL2191" s="16">
        <f>Table1[[#This Row],[GT_T]]+Table1[[#This Row],[GT_F]]</f>
        <v>1000</v>
      </c>
      <c r="AM2191" s="16">
        <f>IFERROR((Table1[[#This Row],['# CM TP]]+Table1[[#This Row],['# CM TN]])/Table1[[#This Row],[GT_TOT]], 0)</f>
        <v>0.63100000000000001</v>
      </c>
      <c r="AN2191" s="16">
        <f>IFERROR(((Table1[[#This Row],[GT_T]]*Table1[[#This Row],[GT_ML_P]]/Table1[[#This Row],[GT_TOT]])+(Table1[[#This Row],[GT_F]]*Table1[[#This Row],[GT_ML_N]]/Table1[[#This Row],[GT_TOT]]))/Table1[[#This Row],[GT_TOT]],0)</f>
        <v>0.37109599999999998</v>
      </c>
      <c r="AO2191" s="16">
        <f>(Table1[[#This Row],[OBS_ACC]]-Table1[[#This Row],[EXP_ACC]])/(1-Table1[[#This Row],[EXP_ACC]])</f>
        <v>0.41326498161881625</v>
      </c>
      <c r="AP2191" s="16">
        <f>Table1[[#This Row],['# CM TP]]+Table1[[#This Row],['# CM FN]]</f>
        <v>369</v>
      </c>
      <c r="AQ2191" s="16">
        <f>Table1[[#This Row],['# CM TN]]+Table1[[#This Row],['# CM FP]]</f>
        <v>631</v>
      </c>
      <c r="AR2191" s="21">
        <f>IFERROR(Table1[[#This Row],[NUM_T]]/(Table1[[#This Row],[NUM_T]]+Table1[[#This Row],[NUM_F]]),0)</f>
        <v>0.36899999999999999</v>
      </c>
      <c r="AS2191" s="21">
        <f>IFERROR(((LEN(Table1[[#This Row],[Predictors]])-LEN(SUBSTITUTE(Table1[[#This Row],[Predictors]],"_","")))/Table1[[#This Row],[NumPredictors]])-Table1[[#This Row],[P_se]],0)</f>
        <v>0</v>
      </c>
      <c r="AT2191" s="21">
        <f>IFERROR((LEN(Table1[[#This Row],[Predictors]])-LEN(SUBSTITUTE(Table1[[#This Row],[Predictors]],".","")))/Table1[[#This Row],[NumPredictors]],0)</f>
        <v>1</v>
      </c>
      <c r="AU2191" s="21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1" s="21">
        <f>1-(Table1[[#This Row],[P_2gram]]+Table1[[#This Row],[P_order]]+Table1[[#This Row],[P_se]])</f>
        <v>0</v>
      </c>
    </row>
    <row r="2192" spans="1:48" x14ac:dyDescent="0.25">
      <c r="A2192" s="26"/>
      <c r="B2192" s="26" t="s">
        <v>645</v>
      </c>
      <c r="C2192" s="26" t="s">
        <v>190</v>
      </c>
      <c r="D2192" s="26" t="s">
        <v>1510</v>
      </c>
      <c r="E2192" s="26">
        <v>4000</v>
      </c>
      <c r="F21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192" s="26"/>
      <c r="H2192" s="27"/>
      <c r="I2192" s="26"/>
      <c r="J2192" s="26" t="s">
        <v>883</v>
      </c>
      <c r="K2192" s="26"/>
      <c r="L2192" t="str">
        <f>SUBSTITUTE(SUBSTITUTE(Table1[[#This Row],[PredictorSetsOrig]],"task","act"),"startend","se")</f>
        <v>2gram</v>
      </c>
      <c r="M2192" s="14" t="s">
        <v>434</v>
      </c>
      <c r="N2192" s="27">
        <v>0</v>
      </c>
      <c r="O2192" s="27">
        <v>-1</v>
      </c>
      <c r="P2192" s="29">
        <f>Table1[[#This Row],[T_Percentage]]*Table1[[#This Row],[T_Percentage]]+(1-Table1[[#This Row],[T_Percentage]])*(1-Table1[[#This Row],[T_Percentage]])</f>
        <v>0.53699200000000002</v>
      </c>
      <c r="Q2192" s="29">
        <f>Table1[[#This Row],[T_Percentage]]*Table1[[#This Row],[T_Percentage]]+(1-Table1[[#This Row],[T_Percentage]])*(1-Table1[[#This Row],[T_Percentage]])</f>
        <v>0.53699200000000002</v>
      </c>
      <c r="R2192" s="27"/>
      <c r="S2192" s="27"/>
      <c r="T2192" s="27"/>
      <c r="U2192" s="27"/>
      <c r="V2192" s="17">
        <v>7.30761563701172</v>
      </c>
      <c r="W2192" s="22">
        <f>IFERROR(Table1[[#This Row],[MutualInformation]]/Table1[[#This Row],[MutualInformationPotential]],0)</f>
        <v>0</v>
      </c>
      <c r="X2192" s="27"/>
      <c r="Y2192" s="3">
        <v>0.62240735263359004</v>
      </c>
      <c r="Z2192" s="27">
        <f>IFERROR(Table1[[#This Row],[MutualInformationVsOutcome]]/Table1[[#This Row],[MutualInformationVsOutcomePotential]],0)</f>
        <v>0</v>
      </c>
      <c r="AA2192" s="26"/>
      <c r="AB2192" s="26"/>
      <c r="AC2192" s="26"/>
      <c r="AD2192" s="26"/>
      <c r="AE2192" s="27"/>
      <c r="AF219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192" s="17" t="str">
        <f>RIGHT(Table1[[#This Row],[AlgorithmFunc]],LEN(Table1[[#This Row],[AlgorithmFunc]])-16)</f>
        <v>Minimum</v>
      </c>
      <c r="AH2192" s="27">
        <f>Table1[[#This Row],['# CM TP]]+Table1[[#This Row],['# CM TN]]</f>
        <v>0</v>
      </c>
      <c r="AI2192" s="27">
        <f>Table1[[#This Row],['# CM FP]]+Table1[[#This Row],['# CM FN]]</f>
        <v>0</v>
      </c>
      <c r="AJ2192" s="27">
        <f>Table1[[#This Row],['# CM TP]]+Table1[[#This Row],['# CM FP]]</f>
        <v>0</v>
      </c>
      <c r="AK2192" s="27">
        <f>Table1[[#This Row],['# CM TN]]+Table1[[#This Row],['# CM FN]]</f>
        <v>0</v>
      </c>
      <c r="AL2192" s="27">
        <f>Table1[[#This Row],[GT_T]]+Table1[[#This Row],[GT_F]]</f>
        <v>0</v>
      </c>
      <c r="AM2192" s="27">
        <f>IFERROR((Table1[[#This Row],['# CM TP]]+Table1[[#This Row],['# CM TN]])/Table1[[#This Row],[GT_TOT]], 0)</f>
        <v>0</v>
      </c>
      <c r="AN2192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192" s="27">
        <f>(Table1[[#This Row],[OBS_ACC]]-Table1[[#This Row],[EXP_ACC]])/(1-Table1[[#This Row],[EXP_ACC]])</f>
        <v>0</v>
      </c>
      <c r="AP2192" s="27">
        <v>364</v>
      </c>
      <c r="AQ2192" s="27">
        <v>636</v>
      </c>
      <c r="AR2192" s="29">
        <f>IFERROR(Table1[[#This Row],[NUM_T]]/(Table1[[#This Row],[NUM_T]]+Table1[[#This Row],[NUM_F]]),0)</f>
        <v>0.36399999999999999</v>
      </c>
      <c r="AS2192" s="29">
        <f>IFERROR(((LEN(Table1[[#This Row],[Predictors]])-LEN(SUBSTITUTE(Table1[[#This Row],[Predictors]],"_","")))/Table1[[#This Row],[NumPredictors]])-Table1[[#This Row],[P_se]],0)</f>
        <v>0</v>
      </c>
      <c r="AT2192" s="29">
        <f>IFERROR((LEN(Table1[[#This Row],[Predictors]])-LEN(SUBSTITUTE(Table1[[#This Row],[Predictors]],".","")))/Table1[[#This Row],[NumPredictors]],0)</f>
        <v>0</v>
      </c>
      <c r="AU219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2" s="29">
        <f>1-(Table1[[#This Row],[P_2gram]]+Table1[[#This Row],[P_order]]+Table1[[#This Row],[P_se]])</f>
        <v>1</v>
      </c>
    </row>
    <row r="2193" spans="1:48" x14ac:dyDescent="0.25">
      <c r="A2193" s="26"/>
      <c r="B2193" s="26" t="s">
        <v>645</v>
      </c>
      <c r="C2193" s="26" t="s">
        <v>190</v>
      </c>
      <c r="D2193" s="26" t="s">
        <v>1510</v>
      </c>
      <c r="E2193" s="26">
        <v>4000</v>
      </c>
      <c r="F21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193" s="26"/>
      <c r="H2193" s="27"/>
      <c r="I2193" s="26"/>
      <c r="J2193" s="26" t="s">
        <v>883</v>
      </c>
      <c r="K2193" s="26"/>
      <c r="L2193" t="str">
        <f>SUBSTITUTE(SUBSTITUTE(Table1[[#This Row],[PredictorSetsOrig]],"task","act"),"startend","se")</f>
        <v>2gram,order</v>
      </c>
      <c r="M2193" s="14" t="s">
        <v>438</v>
      </c>
      <c r="N2193" s="27">
        <v>0</v>
      </c>
      <c r="O2193" s="27">
        <v>-1</v>
      </c>
      <c r="P2193" s="29">
        <f>Table1[[#This Row],[T_Percentage]]*Table1[[#This Row],[T_Percentage]]+(1-Table1[[#This Row],[T_Percentage]])*(1-Table1[[#This Row],[T_Percentage]])</f>
        <v>0.53699200000000002</v>
      </c>
      <c r="Q2193" s="29">
        <f>Table1[[#This Row],[T_Percentage]]*Table1[[#This Row],[T_Percentage]]+(1-Table1[[#This Row],[T_Percentage]])*(1-Table1[[#This Row],[T_Percentage]])</f>
        <v>0.53699200000000002</v>
      </c>
      <c r="R2193" s="27"/>
      <c r="S2193" s="27"/>
      <c r="T2193" s="27"/>
      <c r="U2193" s="27"/>
      <c r="V2193" s="17">
        <v>7.30761563701172</v>
      </c>
      <c r="W2193" s="22">
        <f>IFERROR(Table1[[#This Row],[MutualInformation]]/Table1[[#This Row],[MutualInformationPotential]],0)</f>
        <v>0</v>
      </c>
      <c r="X2193" s="27"/>
      <c r="Y2193" s="3">
        <v>0.62240735263359004</v>
      </c>
      <c r="Z2193" s="27">
        <f>IFERROR(Table1[[#This Row],[MutualInformationVsOutcome]]/Table1[[#This Row],[MutualInformationVsOutcomePotential]],0)</f>
        <v>0</v>
      </c>
      <c r="AA2193" s="26"/>
      <c r="AB2193" s="26"/>
      <c r="AC2193" s="26"/>
      <c r="AD2193" s="26"/>
      <c r="AE2193" s="27"/>
      <c r="AF219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193" s="17" t="str">
        <f>RIGHT(Table1[[#This Row],[AlgorithmFunc]],LEN(Table1[[#This Row],[AlgorithmFunc]])-16)</f>
        <v>Minimum</v>
      </c>
      <c r="AH2193" s="27">
        <f>Table1[[#This Row],['# CM TP]]+Table1[[#This Row],['# CM TN]]</f>
        <v>0</v>
      </c>
      <c r="AI2193" s="27">
        <f>Table1[[#This Row],['# CM FP]]+Table1[[#This Row],['# CM FN]]</f>
        <v>0</v>
      </c>
      <c r="AJ2193" s="27">
        <f>Table1[[#This Row],['# CM TP]]+Table1[[#This Row],['# CM FP]]</f>
        <v>0</v>
      </c>
      <c r="AK2193" s="27">
        <f>Table1[[#This Row],['# CM TN]]+Table1[[#This Row],['# CM FN]]</f>
        <v>0</v>
      </c>
      <c r="AL2193" s="27">
        <f>Table1[[#This Row],[GT_T]]+Table1[[#This Row],[GT_F]]</f>
        <v>0</v>
      </c>
      <c r="AM2193" s="27">
        <f>IFERROR((Table1[[#This Row],['# CM TP]]+Table1[[#This Row],['# CM TN]])/Table1[[#This Row],[GT_TOT]], 0)</f>
        <v>0</v>
      </c>
      <c r="AN2193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193" s="27">
        <f>(Table1[[#This Row],[OBS_ACC]]-Table1[[#This Row],[EXP_ACC]])/(1-Table1[[#This Row],[EXP_ACC]])</f>
        <v>0</v>
      </c>
      <c r="AP2193" s="27">
        <v>364</v>
      </c>
      <c r="AQ2193" s="27">
        <v>636</v>
      </c>
      <c r="AR2193" s="29">
        <f>IFERROR(Table1[[#This Row],[NUM_T]]/(Table1[[#This Row],[NUM_T]]+Table1[[#This Row],[NUM_F]]),0)</f>
        <v>0.36399999999999999</v>
      </c>
      <c r="AS2193" s="29">
        <f>IFERROR(((LEN(Table1[[#This Row],[Predictors]])-LEN(SUBSTITUTE(Table1[[#This Row],[Predictors]],"_","")))/Table1[[#This Row],[NumPredictors]])-Table1[[#This Row],[P_se]],0)</f>
        <v>0</v>
      </c>
      <c r="AT2193" s="29">
        <f>IFERROR((LEN(Table1[[#This Row],[Predictors]])-LEN(SUBSTITUTE(Table1[[#This Row],[Predictors]],".","")))/Table1[[#This Row],[NumPredictors]],0)</f>
        <v>0</v>
      </c>
      <c r="AU219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3" s="29">
        <f>1-(Table1[[#This Row],[P_2gram]]+Table1[[#This Row],[P_order]]+Table1[[#This Row],[P_se]])</f>
        <v>1</v>
      </c>
    </row>
    <row r="2194" spans="1:48" x14ac:dyDescent="0.25">
      <c r="A2194" s="26"/>
      <c r="B2194" s="26" t="s">
        <v>645</v>
      </c>
      <c r="C2194" s="26" t="s">
        <v>190</v>
      </c>
      <c r="D2194" s="26" t="s">
        <v>1510</v>
      </c>
      <c r="E2194" s="26">
        <v>4000</v>
      </c>
      <c r="F21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194" s="26"/>
      <c r="H2194" s="27"/>
      <c r="I2194" s="26"/>
      <c r="J2194" s="26" t="s">
        <v>883</v>
      </c>
      <c r="K2194" s="26"/>
      <c r="L2194" t="str">
        <f>SUBSTITUTE(SUBSTITUTE(Table1[[#This Row],[PredictorSetsOrig]],"task","act"),"startend","se")</f>
        <v>order</v>
      </c>
      <c r="M2194" s="14" t="s">
        <v>436</v>
      </c>
      <c r="N2194" s="27">
        <v>0</v>
      </c>
      <c r="O2194" s="27">
        <v>-1</v>
      </c>
      <c r="P2194" s="29">
        <f>Table1[[#This Row],[T_Percentage]]*Table1[[#This Row],[T_Percentage]]+(1-Table1[[#This Row],[T_Percentage]])*(1-Table1[[#This Row],[T_Percentage]])</f>
        <v>0.53699200000000002</v>
      </c>
      <c r="Q2194" s="29">
        <f>Table1[[#This Row],[T_Percentage]]*Table1[[#This Row],[T_Percentage]]+(1-Table1[[#This Row],[T_Percentage]])*(1-Table1[[#This Row],[T_Percentage]])</f>
        <v>0.53699200000000002</v>
      </c>
      <c r="R2194" s="27"/>
      <c r="S2194" s="27"/>
      <c r="T2194" s="27"/>
      <c r="U2194" s="27"/>
      <c r="V2194" s="17">
        <v>7.01301931468352</v>
      </c>
      <c r="W2194" s="22">
        <f>IFERROR(Table1[[#This Row],[MutualInformation]]/Table1[[#This Row],[MutualInformationPotential]],0)</f>
        <v>0</v>
      </c>
      <c r="X2194" s="27"/>
      <c r="Y2194" s="27">
        <v>0.56006170686872503</v>
      </c>
      <c r="Z2194" s="27">
        <f>IFERROR(Table1[[#This Row],[MutualInformationVsOutcome]]/Table1[[#This Row],[MutualInformationVsOutcomePotential]],0)</f>
        <v>0</v>
      </c>
      <c r="AA2194" s="26"/>
      <c r="AB2194" s="26"/>
      <c r="AC2194" s="26"/>
      <c r="AD2194" s="26"/>
      <c r="AE2194" s="27"/>
      <c r="AF219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194" s="17" t="str">
        <f>RIGHT(Table1[[#This Row],[AlgorithmFunc]],LEN(Table1[[#This Row],[AlgorithmFunc]])-16)</f>
        <v>Minimum</v>
      </c>
      <c r="AH2194" s="27">
        <f>Table1[[#This Row],['# CM TP]]+Table1[[#This Row],['# CM TN]]</f>
        <v>0</v>
      </c>
      <c r="AI2194" s="27">
        <f>Table1[[#This Row],['# CM FP]]+Table1[[#This Row],['# CM FN]]</f>
        <v>0</v>
      </c>
      <c r="AJ2194" s="27">
        <f>Table1[[#This Row],['# CM TP]]+Table1[[#This Row],['# CM FP]]</f>
        <v>0</v>
      </c>
      <c r="AK2194" s="27">
        <f>Table1[[#This Row],['# CM TN]]+Table1[[#This Row],['# CM FN]]</f>
        <v>0</v>
      </c>
      <c r="AL2194" s="27">
        <f>Table1[[#This Row],[GT_T]]+Table1[[#This Row],[GT_F]]</f>
        <v>0</v>
      </c>
      <c r="AM2194" s="27">
        <f>IFERROR((Table1[[#This Row],['# CM TP]]+Table1[[#This Row],['# CM TN]])/Table1[[#This Row],[GT_TOT]], 0)</f>
        <v>0</v>
      </c>
      <c r="AN2194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194" s="27">
        <f>(Table1[[#This Row],[OBS_ACC]]-Table1[[#This Row],[EXP_ACC]])/(1-Table1[[#This Row],[EXP_ACC]])</f>
        <v>0</v>
      </c>
      <c r="AP2194" s="27">
        <v>364</v>
      </c>
      <c r="AQ2194" s="27">
        <v>636</v>
      </c>
      <c r="AR2194" s="29">
        <f>IFERROR(Table1[[#This Row],[NUM_T]]/(Table1[[#This Row],[NUM_T]]+Table1[[#This Row],[NUM_F]]),0)</f>
        <v>0.36399999999999999</v>
      </c>
      <c r="AS2194" s="29">
        <f>IFERROR(((LEN(Table1[[#This Row],[Predictors]])-LEN(SUBSTITUTE(Table1[[#This Row],[Predictors]],"_","")))/Table1[[#This Row],[NumPredictors]])-Table1[[#This Row],[P_se]],0)</f>
        <v>0</v>
      </c>
      <c r="AT2194" s="29">
        <f>IFERROR((LEN(Table1[[#This Row],[Predictors]])-LEN(SUBSTITUTE(Table1[[#This Row],[Predictors]],".","")))/Table1[[#This Row],[NumPredictors]],0)</f>
        <v>0</v>
      </c>
      <c r="AU219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4" s="29">
        <f>1-(Table1[[#This Row],[P_2gram]]+Table1[[#This Row],[P_order]]+Table1[[#This Row],[P_se]])</f>
        <v>1</v>
      </c>
    </row>
    <row r="2195" spans="1:48" x14ac:dyDescent="0.25">
      <c r="A2195" s="26"/>
      <c r="B2195" s="26" t="s">
        <v>645</v>
      </c>
      <c r="C2195" s="26" t="s">
        <v>190</v>
      </c>
      <c r="D2195" s="26" t="s">
        <v>1510</v>
      </c>
      <c r="E2195" s="26">
        <v>4000</v>
      </c>
      <c r="F21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195" s="26"/>
      <c r="H2195" s="27"/>
      <c r="I2195" s="26"/>
      <c r="J2195" s="26" t="s">
        <v>883</v>
      </c>
      <c r="K2195" s="26"/>
      <c r="L2195" t="str">
        <f>SUBSTITUTE(SUBSTITUTE(Table1[[#This Row],[PredictorSetsOrig]],"task","act"),"startend","se")</f>
        <v>act</v>
      </c>
      <c r="M2195" s="14" t="s">
        <v>12</v>
      </c>
      <c r="N2195" s="27">
        <v>0</v>
      </c>
      <c r="O2195" s="27">
        <v>-1</v>
      </c>
      <c r="P2195" s="29">
        <f>Table1[[#This Row],[T_Percentage]]*Table1[[#This Row],[T_Percentage]]+(1-Table1[[#This Row],[T_Percentage]])*(1-Table1[[#This Row],[T_Percentage]])</f>
        <v>0.53699200000000002</v>
      </c>
      <c r="Q2195" s="29">
        <f>Table1[[#This Row],[T_Percentage]]*Table1[[#This Row],[T_Percentage]]+(1-Table1[[#This Row],[T_Percentage]])*(1-Table1[[#This Row],[T_Percentage]])</f>
        <v>0.53699200000000002</v>
      </c>
      <c r="R2195" s="27"/>
      <c r="S2195" s="27"/>
      <c r="T2195" s="27"/>
      <c r="U2195" s="27"/>
      <c r="V2195" s="17">
        <v>6.6527099250221697</v>
      </c>
      <c r="W2195" s="22">
        <f>IFERROR(Table1[[#This Row],[MutualInformation]]/Table1[[#This Row],[MutualInformationPotential]],0)</f>
        <v>0</v>
      </c>
      <c r="X2195" s="27"/>
      <c r="Y2195" s="3">
        <v>0.58010195672617004</v>
      </c>
      <c r="Z2195" s="27">
        <f>IFERROR(Table1[[#This Row],[MutualInformationVsOutcome]]/Table1[[#This Row],[MutualInformationVsOutcomePotential]],0)</f>
        <v>0</v>
      </c>
      <c r="AA2195" s="26"/>
      <c r="AB2195" s="26"/>
      <c r="AC2195" s="26"/>
      <c r="AD2195" s="26"/>
      <c r="AE2195" s="27"/>
      <c r="AF219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195" s="17" t="str">
        <f>RIGHT(Table1[[#This Row],[AlgorithmFunc]],LEN(Table1[[#This Row],[AlgorithmFunc]])-16)</f>
        <v>Minimum</v>
      </c>
      <c r="AH2195" s="27">
        <f>Table1[[#This Row],['# CM TP]]+Table1[[#This Row],['# CM TN]]</f>
        <v>0</v>
      </c>
      <c r="AI2195" s="27">
        <f>Table1[[#This Row],['# CM FP]]+Table1[[#This Row],['# CM FN]]</f>
        <v>0</v>
      </c>
      <c r="AJ2195" s="27">
        <f>Table1[[#This Row],['# CM TP]]+Table1[[#This Row],['# CM FP]]</f>
        <v>0</v>
      </c>
      <c r="AK2195" s="27">
        <f>Table1[[#This Row],['# CM TN]]+Table1[[#This Row],['# CM FN]]</f>
        <v>0</v>
      </c>
      <c r="AL2195" s="27">
        <f>Table1[[#This Row],[GT_T]]+Table1[[#This Row],[GT_F]]</f>
        <v>0</v>
      </c>
      <c r="AM2195" s="27">
        <f>IFERROR((Table1[[#This Row],['# CM TP]]+Table1[[#This Row],['# CM TN]])/Table1[[#This Row],[GT_TOT]], 0)</f>
        <v>0</v>
      </c>
      <c r="AN2195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195" s="27">
        <f>(Table1[[#This Row],[OBS_ACC]]-Table1[[#This Row],[EXP_ACC]])/(1-Table1[[#This Row],[EXP_ACC]])</f>
        <v>0</v>
      </c>
      <c r="AP2195" s="27">
        <v>364</v>
      </c>
      <c r="AQ2195" s="27">
        <v>636</v>
      </c>
      <c r="AR2195" s="29">
        <f>IFERROR(Table1[[#This Row],[NUM_T]]/(Table1[[#This Row],[NUM_T]]+Table1[[#This Row],[NUM_F]]),0)</f>
        <v>0.36399999999999999</v>
      </c>
      <c r="AS2195" s="29">
        <f>IFERROR(((LEN(Table1[[#This Row],[Predictors]])-LEN(SUBSTITUTE(Table1[[#This Row],[Predictors]],"_","")))/Table1[[#This Row],[NumPredictors]])-Table1[[#This Row],[P_se]],0)</f>
        <v>0</v>
      </c>
      <c r="AT2195" s="29">
        <f>IFERROR((LEN(Table1[[#This Row],[Predictors]])-LEN(SUBSTITUTE(Table1[[#This Row],[Predictors]],".","")))/Table1[[#This Row],[NumPredictors]],0)</f>
        <v>0</v>
      </c>
      <c r="AU219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5" s="29">
        <f>1-(Table1[[#This Row],[P_2gram]]+Table1[[#This Row],[P_order]]+Table1[[#This Row],[P_se]])</f>
        <v>1</v>
      </c>
    </row>
    <row r="2196" spans="1:48" x14ac:dyDescent="0.25">
      <c r="A2196" s="26"/>
      <c r="B2196" s="26" t="s">
        <v>645</v>
      </c>
      <c r="C2196" s="26" t="s">
        <v>190</v>
      </c>
      <c r="D2196" s="26" t="s">
        <v>1510</v>
      </c>
      <c r="E2196" s="26">
        <v>4000</v>
      </c>
      <c r="F21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196" s="26"/>
      <c r="H2196" s="27"/>
      <c r="I2196" s="26"/>
      <c r="J2196" s="26" t="s">
        <v>883</v>
      </c>
      <c r="K2196" s="26"/>
      <c r="L2196" t="str">
        <f>SUBSTITUTE(SUBSTITUTE(Table1[[#This Row],[PredictorSetsOrig]],"task","act"),"startend","se")</f>
        <v>act,2gram</v>
      </c>
      <c r="M2196" s="14" t="s">
        <v>22</v>
      </c>
      <c r="N2196" s="27">
        <v>0</v>
      </c>
      <c r="O2196" s="27">
        <v>-1</v>
      </c>
      <c r="P2196" s="29">
        <f>Table1[[#This Row],[T_Percentage]]*Table1[[#This Row],[T_Percentage]]+(1-Table1[[#This Row],[T_Percentage]])*(1-Table1[[#This Row],[T_Percentage]])</f>
        <v>0.53699200000000002</v>
      </c>
      <c r="Q2196" s="29">
        <f>Table1[[#This Row],[T_Percentage]]*Table1[[#This Row],[T_Percentage]]+(1-Table1[[#This Row],[T_Percentage]])*(1-Table1[[#This Row],[T_Percentage]])</f>
        <v>0.53699200000000002</v>
      </c>
      <c r="R2196" s="27"/>
      <c r="S2196" s="27"/>
      <c r="T2196" s="27"/>
      <c r="U2196" s="27"/>
      <c r="V2196" s="17">
        <v>7.30761563701172</v>
      </c>
      <c r="W2196" s="22">
        <f>IFERROR(Table1[[#This Row],[MutualInformation]]/Table1[[#This Row],[MutualInformationPotential]],0)</f>
        <v>0</v>
      </c>
      <c r="X2196" s="27"/>
      <c r="Y2196" s="3">
        <v>0.62240735263359004</v>
      </c>
      <c r="Z2196" s="27">
        <f>IFERROR(Table1[[#This Row],[MutualInformationVsOutcome]]/Table1[[#This Row],[MutualInformationVsOutcomePotential]],0)</f>
        <v>0</v>
      </c>
      <c r="AA2196" s="26"/>
      <c r="AB2196" s="26"/>
      <c r="AC2196" s="26"/>
      <c r="AD2196" s="26"/>
      <c r="AE2196" s="27"/>
      <c r="AF219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196" s="17" t="str">
        <f>RIGHT(Table1[[#This Row],[AlgorithmFunc]],LEN(Table1[[#This Row],[AlgorithmFunc]])-16)</f>
        <v>Minimum</v>
      </c>
      <c r="AH2196" s="27">
        <f>Table1[[#This Row],['# CM TP]]+Table1[[#This Row],['# CM TN]]</f>
        <v>0</v>
      </c>
      <c r="AI2196" s="27">
        <f>Table1[[#This Row],['# CM FP]]+Table1[[#This Row],['# CM FN]]</f>
        <v>0</v>
      </c>
      <c r="AJ2196" s="27">
        <f>Table1[[#This Row],['# CM TP]]+Table1[[#This Row],['# CM FP]]</f>
        <v>0</v>
      </c>
      <c r="AK2196" s="27">
        <f>Table1[[#This Row],['# CM TN]]+Table1[[#This Row],['# CM FN]]</f>
        <v>0</v>
      </c>
      <c r="AL2196" s="27">
        <f>Table1[[#This Row],[GT_T]]+Table1[[#This Row],[GT_F]]</f>
        <v>0</v>
      </c>
      <c r="AM2196" s="27">
        <f>IFERROR((Table1[[#This Row],['# CM TP]]+Table1[[#This Row],['# CM TN]])/Table1[[#This Row],[GT_TOT]], 0)</f>
        <v>0</v>
      </c>
      <c r="AN2196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196" s="27">
        <f>(Table1[[#This Row],[OBS_ACC]]-Table1[[#This Row],[EXP_ACC]])/(1-Table1[[#This Row],[EXP_ACC]])</f>
        <v>0</v>
      </c>
      <c r="AP2196" s="27">
        <v>364</v>
      </c>
      <c r="AQ2196" s="27">
        <v>636</v>
      </c>
      <c r="AR2196" s="29">
        <f>IFERROR(Table1[[#This Row],[NUM_T]]/(Table1[[#This Row],[NUM_T]]+Table1[[#This Row],[NUM_F]]),0)</f>
        <v>0.36399999999999999</v>
      </c>
      <c r="AS2196" s="29">
        <f>IFERROR(((LEN(Table1[[#This Row],[Predictors]])-LEN(SUBSTITUTE(Table1[[#This Row],[Predictors]],"_","")))/Table1[[#This Row],[NumPredictors]])-Table1[[#This Row],[P_se]],0)</f>
        <v>0</v>
      </c>
      <c r="AT2196" s="29">
        <f>IFERROR((LEN(Table1[[#This Row],[Predictors]])-LEN(SUBSTITUTE(Table1[[#This Row],[Predictors]],".","")))/Table1[[#This Row],[NumPredictors]],0)</f>
        <v>0</v>
      </c>
      <c r="AU219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6" s="29">
        <f>1-(Table1[[#This Row],[P_2gram]]+Table1[[#This Row],[P_order]]+Table1[[#This Row],[P_se]])</f>
        <v>1</v>
      </c>
    </row>
    <row r="2197" spans="1:48" x14ac:dyDescent="0.25">
      <c r="A2197" s="26"/>
      <c r="B2197" s="26" t="s">
        <v>645</v>
      </c>
      <c r="C2197" s="26" t="s">
        <v>190</v>
      </c>
      <c r="D2197" s="26" t="s">
        <v>1510</v>
      </c>
      <c r="E2197" s="26">
        <v>4000</v>
      </c>
      <c r="F21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197" s="26"/>
      <c r="H2197" s="27"/>
      <c r="I2197" s="26"/>
      <c r="J2197" s="26" t="s">
        <v>883</v>
      </c>
      <c r="K2197" s="26"/>
      <c r="L2197" t="str">
        <f>SUBSTITUTE(SUBSTITUTE(Table1[[#This Row],[PredictorSetsOrig]],"task","act"),"startend","se")</f>
        <v>act,2gram,order</v>
      </c>
      <c r="M2197" s="14" t="s">
        <v>24</v>
      </c>
      <c r="N2197" s="27">
        <v>0</v>
      </c>
      <c r="O2197" s="27">
        <v>-1</v>
      </c>
      <c r="P2197" s="29">
        <f>Table1[[#This Row],[T_Percentage]]*Table1[[#This Row],[T_Percentage]]+(1-Table1[[#This Row],[T_Percentage]])*(1-Table1[[#This Row],[T_Percentage]])</f>
        <v>0.53699200000000002</v>
      </c>
      <c r="Q2197" s="29">
        <f>Table1[[#This Row],[T_Percentage]]*Table1[[#This Row],[T_Percentage]]+(1-Table1[[#This Row],[T_Percentage]])*(1-Table1[[#This Row],[T_Percentage]])</f>
        <v>0.53699200000000002</v>
      </c>
      <c r="R2197" s="27"/>
      <c r="S2197" s="27"/>
      <c r="T2197" s="27"/>
      <c r="U2197" s="27"/>
      <c r="V2197" s="17">
        <v>7.30761563701172</v>
      </c>
      <c r="W2197" s="22">
        <f>IFERROR(Table1[[#This Row],[MutualInformation]]/Table1[[#This Row],[MutualInformationPotential]],0)</f>
        <v>0</v>
      </c>
      <c r="X2197" s="27"/>
      <c r="Y2197" s="3">
        <v>0.62240735263359004</v>
      </c>
      <c r="Z2197" s="27">
        <f>IFERROR(Table1[[#This Row],[MutualInformationVsOutcome]]/Table1[[#This Row],[MutualInformationVsOutcomePotential]],0)</f>
        <v>0</v>
      </c>
      <c r="AA2197" s="26"/>
      <c r="AB2197" s="26"/>
      <c r="AC2197" s="26"/>
      <c r="AD2197" s="26"/>
      <c r="AE2197" s="27"/>
      <c r="AF219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197" s="17" t="str">
        <f>RIGHT(Table1[[#This Row],[AlgorithmFunc]],LEN(Table1[[#This Row],[AlgorithmFunc]])-16)</f>
        <v>Minimum</v>
      </c>
      <c r="AH2197" s="27">
        <f>Table1[[#This Row],['# CM TP]]+Table1[[#This Row],['# CM TN]]</f>
        <v>0</v>
      </c>
      <c r="AI2197" s="27">
        <f>Table1[[#This Row],['# CM FP]]+Table1[[#This Row],['# CM FN]]</f>
        <v>0</v>
      </c>
      <c r="AJ2197" s="27">
        <f>Table1[[#This Row],['# CM TP]]+Table1[[#This Row],['# CM FP]]</f>
        <v>0</v>
      </c>
      <c r="AK2197" s="27">
        <f>Table1[[#This Row],['# CM TN]]+Table1[[#This Row],['# CM FN]]</f>
        <v>0</v>
      </c>
      <c r="AL2197" s="27">
        <f>Table1[[#This Row],[GT_T]]+Table1[[#This Row],[GT_F]]</f>
        <v>0</v>
      </c>
      <c r="AM2197" s="27">
        <f>IFERROR((Table1[[#This Row],['# CM TP]]+Table1[[#This Row],['# CM TN]])/Table1[[#This Row],[GT_TOT]], 0)</f>
        <v>0</v>
      </c>
      <c r="AN2197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197" s="27">
        <f>(Table1[[#This Row],[OBS_ACC]]-Table1[[#This Row],[EXP_ACC]])/(1-Table1[[#This Row],[EXP_ACC]])</f>
        <v>0</v>
      </c>
      <c r="AP2197" s="27">
        <v>364</v>
      </c>
      <c r="AQ2197" s="27">
        <v>636</v>
      </c>
      <c r="AR2197" s="29">
        <f>IFERROR(Table1[[#This Row],[NUM_T]]/(Table1[[#This Row],[NUM_T]]+Table1[[#This Row],[NUM_F]]),0)</f>
        <v>0.36399999999999999</v>
      </c>
      <c r="AS2197" s="29">
        <f>IFERROR(((LEN(Table1[[#This Row],[Predictors]])-LEN(SUBSTITUTE(Table1[[#This Row],[Predictors]],"_","")))/Table1[[#This Row],[NumPredictors]])-Table1[[#This Row],[P_se]],0)</f>
        <v>0</v>
      </c>
      <c r="AT2197" s="29">
        <f>IFERROR((LEN(Table1[[#This Row],[Predictors]])-LEN(SUBSTITUTE(Table1[[#This Row],[Predictors]],".","")))/Table1[[#This Row],[NumPredictors]],0)</f>
        <v>0</v>
      </c>
      <c r="AU219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7" s="29">
        <f>1-(Table1[[#This Row],[P_2gram]]+Table1[[#This Row],[P_order]]+Table1[[#This Row],[P_se]])</f>
        <v>1</v>
      </c>
    </row>
    <row r="2198" spans="1:48" x14ac:dyDescent="0.25">
      <c r="A2198" s="26"/>
      <c r="B2198" s="26" t="s">
        <v>645</v>
      </c>
      <c r="C2198" s="26" t="s">
        <v>190</v>
      </c>
      <c r="D2198" s="26" t="s">
        <v>1510</v>
      </c>
      <c r="E2198" s="26">
        <v>4000</v>
      </c>
      <c r="F21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198" s="26"/>
      <c r="H2198" s="27"/>
      <c r="I2198" s="26"/>
      <c r="J2198" s="26" t="s">
        <v>883</v>
      </c>
      <c r="K2198" s="26"/>
      <c r="L2198" t="str">
        <f>SUBSTITUTE(SUBSTITUTE(Table1[[#This Row],[PredictorSetsOrig]],"task","act"),"startend","se")</f>
        <v>act,order</v>
      </c>
      <c r="M2198" s="14" t="s">
        <v>26</v>
      </c>
      <c r="N2198" s="27">
        <v>0</v>
      </c>
      <c r="O2198" s="27">
        <v>-1</v>
      </c>
      <c r="P2198" s="29">
        <f>Table1[[#This Row],[T_Percentage]]*Table1[[#This Row],[T_Percentage]]+(1-Table1[[#This Row],[T_Percentage]])*(1-Table1[[#This Row],[T_Percentage]])</f>
        <v>0.53699200000000002</v>
      </c>
      <c r="Q2198" s="29">
        <f>Table1[[#This Row],[T_Percentage]]*Table1[[#This Row],[T_Percentage]]+(1-Table1[[#This Row],[T_Percentage]])*(1-Table1[[#This Row],[T_Percentage]])</f>
        <v>0.53699200000000002</v>
      </c>
      <c r="R2198" s="27"/>
      <c r="S2198" s="27"/>
      <c r="T2198" s="27"/>
      <c r="U2198" s="27"/>
      <c r="V2198" s="17">
        <v>7.28892414629368</v>
      </c>
      <c r="W2198" s="22">
        <f>IFERROR(Table1[[#This Row],[MutualInformation]]/Table1[[#This Row],[MutualInformationPotential]],0)</f>
        <v>0</v>
      </c>
      <c r="X2198" s="27"/>
      <c r="Y2198" s="3">
        <v>0.62004340356102405</v>
      </c>
      <c r="Z2198" s="27">
        <f>IFERROR(Table1[[#This Row],[MutualInformationVsOutcome]]/Table1[[#This Row],[MutualInformationVsOutcomePotential]],0)</f>
        <v>0</v>
      </c>
      <c r="AA2198" s="26"/>
      <c r="AB2198" s="26"/>
      <c r="AC2198" s="26"/>
      <c r="AD2198" s="26"/>
      <c r="AE2198" s="27"/>
      <c r="AF219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198" s="17" t="str">
        <f>RIGHT(Table1[[#This Row],[AlgorithmFunc]],LEN(Table1[[#This Row],[AlgorithmFunc]])-16)</f>
        <v>Minimum</v>
      </c>
      <c r="AH2198" s="27">
        <f>Table1[[#This Row],['# CM TP]]+Table1[[#This Row],['# CM TN]]</f>
        <v>0</v>
      </c>
      <c r="AI2198" s="27">
        <f>Table1[[#This Row],['# CM FP]]+Table1[[#This Row],['# CM FN]]</f>
        <v>0</v>
      </c>
      <c r="AJ2198" s="27">
        <f>Table1[[#This Row],['# CM TP]]+Table1[[#This Row],['# CM FP]]</f>
        <v>0</v>
      </c>
      <c r="AK2198" s="27">
        <f>Table1[[#This Row],['# CM TN]]+Table1[[#This Row],['# CM FN]]</f>
        <v>0</v>
      </c>
      <c r="AL2198" s="27">
        <f>Table1[[#This Row],[GT_T]]+Table1[[#This Row],[GT_F]]</f>
        <v>0</v>
      </c>
      <c r="AM2198" s="27">
        <f>IFERROR((Table1[[#This Row],['# CM TP]]+Table1[[#This Row],['# CM TN]])/Table1[[#This Row],[GT_TOT]], 0)</f>
        <v>0</v>
      </c>
      <c r="AN2198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198" s="27">
        <f>(Table1[[#This Row],[OBS_ACC]]-Table1[[#This Row],[EXP_ACC]])/(1-Table1[[#This Row],[EXP_ACC]])</f>
        <v>0</v>
      </c>
      <c r="AP2198" s="27">
        <v>364</v>
      </c>
      <c r="AQ2198" s="27">
        <v>636</v>
      </c>
      <c r="AR2198" s="29">
        <f>IFERROR(Table1[[#This Row],[NUM_T]]/(Table1[[#This Row],[NUM_T]]+Table1[[#This Row],[NUM_F]]),0)</f>
        <v>0.36399999999999999</v>
      </c>
      <c r="AS2198" s="29">
        <f>IFERROR(((LEN(Table1[[#This Row],[Predictors]])-LEN(SUBSTITUTE(Table1[[#This Row],[Predictors]],"_","")))/Table1[[#This Row],[NumPredictors]])-Table1[[#This Row],[P_se]],0)</f>
        <v>0</v>
      </c>
      <c r="AT2198" s="29">
        <f>IFERROR((LEN(Table1[[#This Row],[Predictors]])-LEN(SUBSTITUTE(Table1[[#This Row],[Predictors]],".","")))/Table1[[#This Row],[NumPredictors]],0)</f>
        <v>0</v>
      </c>
      <c r="AU219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8" s="29">
        <f>1-(Table1[[#This Row],[P_2gram]]+Table1[[#This Row],[P_order]]+Table1[[#This Row],[P_se]])</f>
        <v>1</v>
      </c>
    </row>
    <row r="2199" spans="1:48" x14ac:dyDescent="0.25">
      <c r="A2199" s="26"/>
      <c r="B2199" s="26" t="s">
        <v>645</v>
      </c>
      <c r="C2199" s="26" t="s">
        <v>190</v>
      </c>
      <c r="D2199" s="26" t="s">
        <v>1510</v>
      </c>
      <c r="E2199" s="26">
        <v>4000</v>
      </c>
      <c r="F21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199" s="26"/>
      <c r="H2199" s="27"/>
      <c r="I2199" s="26"/>
      <c r="J2199" s="26" t="s">
        <v>883</v>
      </c>
      <c r="K2199" s="26"/>
      <c r="L2199" t="str">
        <f>SUBSTITUTE(SUBSTITUTE(Table1[[#This Row],[PredictorSetsOrig]],"task","act"),"startend","se")</f>
        <v>act,se</v>
      </c>
      <c r="M2199" s="14" t="s">
        <v>14</v>
      </c>
      <c r="N2199" s="27">
        <v>0</v>
      </c>
      <c r="O2199" s="27">
        <v>-1</v>
      </c>
      <c r="P2199" s="29">
        <f>Table1[[#This Row],[T_Percentage]]*Table1[[#This Row],[T_Percentage]]+(1-Table1[[#This Row],[T_Percentage]])*(1-Table1[[#This Row],[T_Percentage]])</f>
        <v>0.53699200000000002</v>
      </c>
      <c r="Q2199" s="29">
        <f>Table1[[#This Row],[T_Percentage]]*Table1[[#This Row],[T_Percentage]]+(1-Table1[[#This Row],[T_Percentage]])*(1-Table1[[#This Row],[T_Percentage]])</f>
        <v>0.53699200000000002</v>
      </c>
      <c r="R2199" s="27"/>
      <c r="S2199" s="27"/>
      <c r="T2199" s="27"/>
      <c r="U2199" s="27"/>
      <c r="V2199" s="17">
        <v>6.9605890807084903</v>
      </c>
      <c r="W2199" s="22">
        <f>IFERROR(Table1[[#This Row],[MutualInformation]]/Table1[[#This Row],[MutualInformationPotential]],0)</f>
        <v>0</v>
      </c>
      <c r="X2199" s="27"/>
      <c r="Y2199" s="3">
        <v>0.59421769618333597</v>
      </c>
      <c r="Z2199" s="27">
        <f>IFERROR(Table1[[#This Row],[MutualInformationVsOutcome]]/Table1[[#This Row],[MutualInformationVsOutcomePotential]],0)</f>
        <v>0</v>
      </c>
      <c r="AA2199" s="26"/>
      <c r="AB2199" s="26"/>
      <c r="AC2199" s="26"/>
      <c r="AD2199" s="26"/>
      <c r="AE2199" s="27"/>
      <c r="AF219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199" s="17" t="str">
        <f>RIGHT(Table1[[#This Row],[AlgorithmFunc]],LEN(Table1[[#This Row],[AlgorithmFunc]])-16)</f>
        <v>Minimum</v>
      </c>
      <c r="AH2199" s="27">
        <f>Table1[[#This Row],['# CM TP]]+Table1[[#This Row],['# CM TN]]</f>
        <v>0</v>
      </c>
      <c r="AI2199" s="27">
        <f>Table1[[#This Row],['# CM FP]]+Table1[[#This Row],['# CM FN]]</f>
        <v>0</v>
      </c>
      <c r="AJ2199" s="27">
        <f>Table1[[#This Row],['# CM TP]]+Table1[[#This Row],['# CM FP]]</f>
        <v>0</v>
      </c>
      <c r="AK2199" s="27">
        <f>Table1[[#This Row],['# CM TN]]+Table1[[#This Row],['# CM FN]]</f>
        <v>0</v>
      </c>
      <c r="AL2199" s="27">
        <f>Table1[[#This Row],[GT_T]]+Table1[[#This Row],[GT_F]]</f>
        <v>0</v>
      </c>
      <c r="AM2199" s="27">
        <f>IFERROR((Table1[[#This Row],['# CM TP]]+Table1[[#This Row],['# CM TN]])/Table1[[#This Row],[GT_TOT]], 0)</f>
        <v>0</v>
      </c>
      <c r="AN2199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199" s="27">
        <f>(Table1[[#This Row],[OBS_ACC]]-Table1[[#This Row],[EXP_ACC]])/(1-Table1[[#This Row],[EXP_ACC]])</f>
        <v>0</v>
      </c>
      <c r="AP2199" s="27">
        <v>364</v>
      </c>
      <c r="AQ2199" s="27">
        <v>636</v>
      </c>
      <c r="AR2199" s="29">
        <f>IFERROR(Table1[[#This Row],[NUM_T]]/(Table1[[#This Row],[NUM_T]]+Table1[[#This Row],[NUM_F]]),0)</f>
        <v>0.36399999999999999</v>
      </c>
      <c r="AS2199" s="29">
        <f>IFERROR(((LEN(Table1[[#This Row],[Predictors]])-LEN(SUBSTITUTE(Table1[[#This Row],[Predictors]],"_","")))/Table1[[#This Row],[NumPredictors]])-Table1[[#This Row],[P_se]],0)</f>
        <v>0</v>
      </c>
      <c r="AT2199" s="29">
        <f>IFERROR((LEN(Table1[[#This Row],[Predictors]])-LEN(SUBSTITUTE(Table1[[#This Row],[Predictors]],".","")))/Table1[[#This Row],[NumPredictors]],0)</f>
        <v>0</v>
      </c>
      <c r="AU219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199" s="29">
        <f>1-(Table1[[#This Row],[P_2gram]]+Table1[[#This Row],[P_order]]+Table1[[#This Row],[P_se]])</f>
        <v>1</v>
      </c>
    </row>
    <row r="2200" spans="1:48" x14ac:dyDescent="0.25">
      <c r="A2200" s="26"/>
      <c r="B2200" s="26" t="s">
        <v>645</v>
      </c>
      <c r="C2200" s="26" t="s">
        <v>190</v>
      </c>
      <c r="D2200" s="26" t="s">
        <v>1510</v>
      </c>
      <c r="E2200" s="26">
        <v>4000</v>
      </c>
      <c r="F22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200" s="26"/>
      <c r="H2200" s="27"/>
      <c r="I2200" s="26"/>
      <c r="J2200" s="26" t="s">
        <v>883</v>
      </c>
      <c r="K2200" s="26"/>
      <c r="L2200" t="str">
        <f>SUBSTITUTE(SUBSTITUTE(Table1[[#This Row],[PredictorSetsOrig]],"task","act"),"startend","se")</f>
        <v>act,se,2gram</v>
      </c>
      <c r="M2200" s="14" t="s">
        <v>16</v>
      </c>
      <c r="N2200" s="27">
        <v>0</v>
      </c>
      <c r="O2200" s="27">
        <v>-1</v>
      </c>
      <c r="P2200" s="29">
        <f>Table1[[#This Row],[T_Percentage]]*Table1[[#This Row],[T_Percentage]]+(1-Table1[[#This Row],[T_Percentage]])*(1-Table1[[#This Row],[T_Percentage]])</f>
        <v>0.53699200000000002</v>
      </c>
      <c r="Q2200" s="29">
        <f>Table1[[#This Row],[T_Percentage]]*Table1[[#This Row],[T_Percentage]]+(1-Table1[[#This Row],[T_Percentage]])*(1-Table1[[#This Row],[T_Percentage]])</f>
        <v>0.53699200000000002</v>
      </c>
      <c r="R2200" s="27"/>
      <c r="S2200" s="27"/>
      <c r="T2200" s="27"/>
      <c r="U2200" s="27"/>
      <c r="V2200" s="17">
        <v>7.30761563701172</v>
      </c>
      <c r="W2200" s="22">
        <f>IFERROR(Table1[[#This Row],[MutualInformation]]/Table1[[#This Row],[MutualInformationPotential]],0)</f>
        <v>0</v>
      </c>
      <c r="X2200" s="27"/>
      <c r="Y2200" s="3">
        <v>0.62240735263358904</v>
      </c>
      <c r="Z2200" s="27">
        <f>IFERROR(Table1[[#This Row],[MutualInformationVsOutcome]]/Table1[[#This Row],[MutualInformationVsOutcomePotential]],0)</f>
        <v>0</v>
      </c>
      <c r="AA2200" s="26"/>
      <c r="AB2200" s="26"/>
      <c r="AC2200" s="26"/>
      <c r="AD2200" s="26"/>
      <c r="AE2200" s="27"/>
      <c r="AF220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200" s="17" t="str">
        <f>RIGHT(Table1[[#This Row],[AlgorithmFunc]],LEN(Table1[[#This Row],[AlgorithmFunc]])-16)</f>
        <v>Minimum</v>
      </c>
      <c r="AH2200" s="27">
        <f>Table1[[#This Row],['# CM TP]]+Table1[[#This Row],['# CM TN]]</f>
        <v>0</v>
      </c>
      <c r="AI2200" s="27">
        <f>Table1[[#This Row],['# CM FP]]+Table1[[#This Row],['# CM FN]]</f>
        <v>0</v>
      </c>
      <c r="AJ2200" s="27">
        <f>Table1[[#This Row],['# CM TP]]+Table1[[#This Row],['# CM FP]]</f>
        <v>0</v>
      </c>
      <c r="AK2200" s="27">
        <f>Table1[[#This Row],['# CM TN]]+Table1[[#This Row],['# CM FN]]</f>
        <v>0</v>
      </c>
      <c r="AL2200" s="27">
        <f>Table1[[#This Row],[GT_T]]+Table1[[#This Row],[GT_F]]</f>
        <v>0</v>
      </c>
      <c r="AM2200" s="27">
        <f>IFERROR((Table1[[#This Row],['# CM TP]]+Table1[[#This Row],['# CM TN]])/Table1[[#This Row],[GT_TOT]], 0)</f>
        <v>0</v>
      </c>
      <c r="AN2200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200" s="27">
        <f>(Table1[[#This Row],[OBS_ACC]]-Table1[[#This Row],[EXP_ACC]])/(1-Table1[[#This Row],[EXP_ACC]])</f>
        <v>0</v>
      </c>
      <c r="AP2200" s="27">
        <v>364</v>
      </c>
      <c r="AQ2200" s="27">
        <v>636</v>
      </c>
      <c r="AR2200" s="29">
        <f>IFERROR(Table1[[#This Row],[NUM_T]]/(Table1[[#This Row],[NUM_T]]+Table1[[#This Row],[NUM_F]]),0)</f>
        <v>0.36399999999999999</v>
      </c>
      <c r="AS2200" s="29">
        <f>IFERROR(((LEN(Table1[[#This Row],[Predictors]])-LEN(SUBSTITUTE(Table1[[#This Row],[Predictors]],"_","")))/Table1[[#This Row],[NumPredictors]])-Table1[[#This Row],[P_se]],0)</f>
        <v>0</v>
      </c>
      <c r="AT2200" s="29">
        <f>IFERROR((LEN(Table1[[#This Row],[Predictors]])-LEN(SUBSTITUTE(Table1[[#This Row],[Predictors]],".","")))/Table1[[#This Row],[NumPredictors]],0)</f>
        <v>0</v>
      </c>
      <c r="AU220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0" s="29">
        <f>1-(Table1[[#This Row],[P_2gram]]+Table1[[#This Row],[P_order]]+Table1[[#This Row],[P_se]])</f>
        <v>1</v>
      </c>
    </row>
    <row r="2201" spans="1:48" x14ac:dyDescent="0.25">
      <c r="A2201" s="26"/>
      <c r="B2201" s="26" t="s">
        <v>645</v>
      </c>
      <c r="C2201" s="26" t="s">
        <v>190</v>
      </c>
      <c r="D2201" s="26" t="s">
        <v>1510</v>
      </c>
      <c r="E2201" s="26">
        <v>4000</v>
      </c>
      <c r="F22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201" s="26"/>
      <c r="H2201" s="27"/>
      <c r="I2201" s="26"/>
      <c r="J2201" s="26" t="s">
        <v>883</v>
      </c>
      <c r="K2201" s="26"/>
      <c r="L2201" t="str">
        <f>SUBSTITUTE(SUBSTITUTE(Table1[[#This Row],[PredictorSetsOrig]],"task","act"),"startend","se")</f>
        <v>act,se,order</v>
      </c>
      <c r="M2201" s="14" t="s">
        <v>18</v>
      </c>
      <c r="N2201" s="27">
        <v>0</v>
      </c>
      <c r="O2201" s="27">
        <v>-1</v>
      </c>
      <c r="P2201" s="29">
        <f>Table1[[#This Row],[T_Percentage]]*Table1[[#This Row],[T_Percentage]]+(1-Table1[[#This Row],[T_Percentage]])*(1-Table1[[#This Row],[T_Percentage]])</f>
        <v>0.53699200000000002</v>
      </c>
      <c r="Q2201" s="29">
        <f>Table1[[#This Row],[T_Percentage]]*Table1[[#This Row],[T_Percentage]]+(1-Table1[[#This Row],[T_Percentage]])*(1-Table1[[#This Row],[T_Percentage]])</f>
        <v>0.53699200000000002</v>
      </c>
      <c r="R2201" s="27"/>
      <c r="S2201" s="27"/>
      <c r="T2201" s="27"/>
      <c r="U2201" s="27"/>
      <c r="V2201" s="17">
        <v>7.28892414629368</v>
      </c>
      <c r="W2201" s="22">
        <f>IFERROR(Table1[[#This Row],[MutualInformation]]/Table1[[#This Row],[MutualInformationPotential]],0)</f>
        <v>0</v>
      </c>
      <c r="X2201" s="27"/>
      <c r="Y2201" s="3">
        <v>0.62004340356102405</v>
      </c>
      <c r="Z2201" s="27">
        <f>IFERROR(Table1[[#This Row],[MutualInformationVsOutcome]]/Table1[[#This Row],[MutualInformationVsOutcomePotential]],0)</f>
        <v>0</v>
      </c>
      <c r="AA2201" s="26"/>
      <c r="AB2201" s="26"/>
      <c r="AC2201" s="26"/>
      <c r="AD2201" s="26"/>
      <c r="AE2201" s="27"/>
      <c r="AF220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201" s="17" t="str">
        <f>RIGHT(Table1[[#This Row],[AlgorithmFunc]],LEN(Table1[[#This Row],[AlgorithmFunc]])-16)</f>
        <v>Minimum</v>
      </c>
      <c r="AH2201" s="27">
        <f>Table1[[#This Row],['# CM TP]]+Table1[[#This Row],['# CM TN]]</f>
        <v>0</v>
      </c>
      <c r="AI2201" s="27">
        <f>Table1[[#This Row],['# CM FP]]+Table1[[#This Row],['# CM FN]]</f>
        <v>0</v>
      </c>
      <c r="AJ2201" s="27">
        <f>Table1[[#This Row],['# CM TP]]+Table1[[#This Row],['# CM FP]]</f>
        <v>0</v>
      </c>
      <c r="AK2201" s="27">
        <f>Table1[[#This Row],['# CM TN]]+Table1[[#This Row],['# CM FN]]</f>
        <v>0</v>
      </c>
      <c r="AL2201" s="27">
        <f>Table1[[#This Row],[GT_T]]+Table1[[#This Row],[GT_F]]</f>
        <v>0</v>
      </c>
      <c r="AM2201" s="27">
        <f>IFERROR((Table1[[#This Row],['# CM TP]]+Table1[[#This Row],['# CM TN]])/Table1[[#This Row],[GT_TOT]], 0)</f>
        <v>0</v>
      </c>
      <c r="AN2201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201" s="27">
        <f>(Table1[[#This Row],[OBS_ACC]]-Table1[[#This Row],[EXP_ACC]])/(1-Table1[[#This Row],[EXP_ACC]])</f>
        <v>0</v>
      </c>
      <c r="AP2201" s="27">
        <v>364</v>
      </c>
      <c r="AQ2201" s="27">
        <v>636</v>
      </c>
      <c r="AR2201" s="29">
        <f>IFERROR(Table1[[#This Row],[NUM_T]]/(Table1[[#This Row],[NUM_T]]+Table1[[#This Row],[NUM_F]]),0)</f>
        <v>0.36399999999999999</v>
      </c>
      <c r="AS2201" s="29">
        <f>IFERROR(((LEN(Table1[[#This Row],[Predictors]])-LEN(SUBSTITUTE(Table1[[#This Row],[Predictors]],"_","")))/Table1[[#This Row],[NumPredictors]])-Table1[[#This Row],[P_se]],0)</f>
        <v>0</v>
      </c>
      <c r="AT2201" s="29">
        <f>IFERROR((LEN(Table1[[#This Row],[Predictors]])-LEN(SUBSTITUTE(Table1[[#This Row],[Predictors]],".","")))/Table1[[#This Row],[NumPredictors]],0)</f>
        <v>0</v>
      </c>
      <c r="AU220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1" s="29">
        <f>1-(Table1[[#This Row],[P_2gram]]+Table1[[#This Row],[P_order]]+Table1[[#This Row],[P_se]])</f>
        <v>1</v>
      </c>
    </row>
    <row r="2202" spans="1:48" x14ac:dyDescent="0.25">
      <c r="A2202" s="26"/>
      <c r="B2202" s="26" t="s">
        <v>645</v>
      </c>
      <c r="C2202" s="26" t="s">
        <v>190</v>
      </c>
      <c r="D2202" s="26" t="s">
        <v>1510</v>
      </c>
      <c r="E2202" s="26">
        <v>4000</v>
      </c>
      <c r="F22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ok,duration&gt;7d,BPIC14,4000,-1</v>
      </c>
      <c r="G2202" s="26"/>
      <c r="H2202" s="27"/>
      <c r="I2202" s="26"/>
      <c r="J2202" s="26" t="s">
        <v>883</v>
      </c>
      <c r="K2202" s="26"/>
      <c r="L2202" t="str">
        <f>SUBSTITUTE(SUBSTITUTE(Table1[[#This Row],[PredictorSetsOrig]],"task","act"),"startend","se")</f>
        <v>act,se,2gram,order</v>
      </c>
      <c r="M2202" s="14" t="s">
        <v>20</v>
      </c>
      <c r="N2202" s="27">
        <v>0</v>
      </c>
      <c r="O2202" s="27">
        <v>-1</v>
      </c>
      <c r="P2202" s="29">
        <f>Table1[[#This Row],[T_Percentage]]*Table1[[#This Row],[T_Percentage]]+(1-Table1[[#This Row],[T_Percentage]])*(1-Table1[[#This Row],[T_Percentage]])</f>
        <v>0.53699200000000002</v>
      </c>
      <c r="Q2202" s="29">
        <f>Table1[[#This Row],[T_Percentage]]*Table1[[#This Row],[T_Percentage]]+(1-Table1[[#This Row],[T_Percentage]])*(1-Table1[[#This Row],[T_Percentage]])</f>
        <v>0.53699200000000002</v>
      </c>
      <c r="R2202" s="27"/>
      <c r="S2202" s="27"/>
      <c r="T2202" s="27"/>
      <c r="U2202" s="27"/>
      <c r="V2202" s="17">
        <v>7.30761563701172</v>
      </c>
      <c r="W2202" s="22">
        <f>IFERROR(Table1[[#This Row],[MutualInformation]]/Table1[[#This Row],[MutualInformationPotential]],0)</f>
        <v>0</v>
      </c>
      <c r="X2202" s="27"/>
      <c r="Y2202" s="3">
        <v>0.62240735263359004</v>
      </c>
      <c r="Z2202" s="27">
        <f>IFERROR(Table1[[#This Row],[MutualInformationVsOutcome]]/Table1[[#This Row],[MutualInformationVsOutcomePotential]],0)</f>
        <v>0</v>
      </c>
      <c r="AA2202" s="26"/>
      <c r="AB2202" s="26"/>
      <c r="AC2202" s="26"/>
      <c r="AD2202" s="26"/>
      <c r="AE2202" s="27"/>
      <c r="AF220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Minimum</v>
      </c>
      <c r="AG2202" s="17" t="str">
        <f>RIGHT(Table1[[#This Row],[AlgorithmFunc]],LEN(Table1[[#This Row],[AlgorithmFunc]])-16)</f>
        <v>Minimum</v>
      </c>
      <c r="AH2202" s="27">
        <f>Table1[[#This Row],['# CM TP]]+Table1[[#This Row],['# CM TN]]</f>
        <v>0</v>
      </c>
      <c r="AI2202" s="27">
        <f>Table1[[#This Row],['# CM FP]]+Table1[[#This Row],['# CM FN]]</f>
        <v>0</v>
      </c>
      <c r="AJ2202" s="27">
        <f>Table1[[#This Row],['# CM TP]]+Table1[[#This Row],['# CM FP]]</f>
        <v>0</v>
      </c>
      <c r="AK2202" s="27">
        <f>Table1[[#This Row],['# CM TN]]+Table1[[#This Row],['# CM FN]]</f>
        <v>0</v>
      </c>
      <c r="AL2202" s="27">
        <f>Table1[[#This Row],[GT_T]]+Table1[[#This Row],[GT_F]]</f>
        <v>0</v>
      </c>
      <c r="AM2202" s="27">
        <f>IFERROR((Table1[[#This Row],['# CM TP]]+Table1[[#This Row],['# CM TN]])/Table1[[#This Row],[GT_TOT]], 0)</f>
        <v>0</v>
      </c>
      <c r="AN2202" s="27">
        <f>IFERROR(((Table1[[#This Row],[GT_T]]*Table1[[#This Row],[GT_ML_P]]/Table1[[#This Row],[GT_TOT]])+(Table1[[#This Row],[GT_F]]*Table1[[#This Row],[GT_ML_N]]/Table1[[#This Row],[GT_TOT]]))/Table1[[#This Row],[GT_TOT]],0)</f>
        <v>0</v>
      </c>
      <c r="AO2202" s="27">
        <f>(Table1[[#This Row],[OBS_ACC]]-Table1[[#This Row],[EXP_ACC]])/(1-Table1[[#This Row],[EXP_ACC]])</f>
        <v>0</v>
      </c>
      <c r="AP2202" s="27">
        <v>364</v>
      </c>
      <c r="AQ2202" s="27">
        <v>636</v>
      </c>
      <c r="AR2202" s="29">
        <f>IFERROR(Table1[[#This Row],[NUM_T]]/(Table1[[#This Row],[NUM_T]]+Table1[[#This Row],[NUM_F]]),0)</f>
        <v>0.36399999999999999</v>
      </c>
      <c r="AS2202" s="29">
        <f>IFERROR(((LEN(Table1[[#This Row],[Predictors]])-LEN(SUBSTITUTE(Table1[[#This Row],[Predictors]],"_","")))/Table1[[#This Row],[NumPredictors]])-Table1[[#This Row],[P_se]],0)</f>
        <v>0</v>
      </c>
      <c r="AT2202" s="29">
        <f>IFERROR((LEN(Table1[[#This Row],[Predictors]])-LEN(SUBSTITUTE(Table1[[#This Row],[Predictors]],".","")))/Table1[[#This Row],[NumPredictors]],0)</f>
        <v>0</v>
      </c>
      <c r="AU220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2" s="29">
        <f>1-(Table1[[#This Row],[P_2gram]]+Table1[[#This Row],[P_order]]+Table1[[#This Row],[P_se]])</f>
        <v>1</v>
      </c>
    </row>
    <row r="2203" spans="1:48" x14ac:dyDescent="0.25">
      <c r="A2203" s="26">
        <v>84</v>
      </c>
      <c r="B2203" s="26" t="s">
        <v>645</v>
      </c>
      <c r="C2203" s="26" t="s">
        <v>190</v>
      </c>
      <c r="D2203" s="26" t="s">
        <v>1510</v>
      </c>
      <c r="E2203" s="26">
        <v>4000</v>
      </c>
      <c r="F22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203" s="26"/>
      <c r="H2203" s="27">
        <v>1</v>
      </c>
      <c r="I2203" s="28">
        <v>42777.185949074075</v>
      </c>
      <c r="J2203" s="26" t="s">
        <v>81</v>
      </c>
      <c r="K2203" s="26" t="s">
        <v>11</v>
      </c>
      <c r="L2203" t="str">
        <f>SUBSTITUTE(SUBSTITUTE(Table1[[#This Row],[PredictorSetsOrig]],"task","act"),"startend","se")</f>
        <v>act,se,order</v>
      </c>
      <c r="M2203" s="14" t="s">
        <v>18</v>
      </c>
      <c r="N2203" s="27">
        <v>5</v>
      </c>
      <c r="O2203" s="27">
        <f>IF(Table1[[#This Row],[Algorithm]]="None",0,IF(Table1[[#This Row],[NumPredictors]]&lt;=5,5,IF(Table1[[#This Row],[NumPredictors]]&lt;=10,10,IF(Table1[[#This Row],[NumPredictors]]&lt;=30,30,50))))</f>
        <v>5</v>
      </c>
      <c r="P2203" s="29">
        <v>0.52200000000000002</v>
      </c>
      <c r="Q2203" s="29">
        <v>0.81433333333333302</v>
      </c>
      <c r="R2203" s="26">
        <v>4256.54</v>
      </c>
      <c r="S2203" s="26">
        <v>3.75</v>
      </c>
      <c r="T2203" s="26">
        <v>0.36000000000058202</v>
      </c>
      <c r="U2203" s="27">
        <v>5.0433556927419003</v>
      </c>
      <c r="V2203" s="17">
        <v>7.28892414629368</v>
      </c>
      <c r="W2203" s="22">
        <f>IFERROR(Table1[[#This Row],[MutualInformation]]/Table1[[#This Row],[MutualInformationPotential]],0)</f>
        <v>0.691920452390272</v>
      </c>
      <c r="X2203" s="27">
        <v>0.36876899442539701</v>
      </c>
      <c r="Y2203" s="3">
        <v>0.62004340356102405</v>
      </c>
      <c r="Z2203" s="27">
        <f>IFERROR(Table1[[#This Row],[MutualInformationVsOutcome]]/Table1[[#This Row],[MutualInformationVsOutcomePotential]],0)</f>
        <v>0.59474706497559426</v>
      </c>
      <c r="AA2203" s="26">
        <v>228</v>
      </c>
      <c r="AB2203" s="26">
        <v>294</v>
      </c>
      <c r="AC2203" s="26">
        <v>342</v>
      </c>
      <c r="AD2203" s="26">
        <v>136</v>
      </c>
      <c r="AE2203" s="27" t="s">
        <v>278</v>
      </c>
      <c r="AF22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03" s="17" t="str">
        <f>RIGHT(Table1[[#This Row],[AlgorithmFunc]],LEN(Table1[[#This Row],[AlgorithmFunc]])-16)</f>
        <v>RecursiveSVM</v>
      </c>
      <c r="AH2203" s="27">
        <f>Table1[[#This Row],['# CM TP]]+Table1[[#This Row],['# CM TN]]</f>
        <v>522</v>
      </c>
      <c r="AI2203" s="27">
        <f>Table1[[#This Row],['# CM FP]]+Table1[[#This Row],['# CM FN]]</f>
        <v>478</v>
      </c>
      <c r="AJ2203" s="27">
        <f>Table1[[#This Row],['# CM TP]]+Table1[[#This Row],['# CM FP]]</f>
        <v>570</v>
      </c>
      <c r="AK2203" s="27">
        <f>Table1[[#This Row],['# CM TN]]+Table1[[#This Row],['# CM FN]]</f>
        <v>430</v>
      </c>
      <c r="AL2203" s="27">
        <f>Table1[[#This Row],[GT_T]]+Table1[[#This Row],[GT_F]]</f>
        <v>1000</v>
      </c>
      <c r="AM2203" s="27">
        <f>IFERROR((Table1[[#This Row],['# CM TP]]+Table1[[#This Row],['# CM TN]])/Table1[[#This Row],[GT_TOT]], 0)</f>
        <v>0.52200000000000002</v>
      </c>
      <c r="AN2203" s="27">
        <f>IFERROR(((Table1[[#This Row],[GT_T]]*Table1[[#This Row],[GT_ML_P]]/Table1[[#This Row],[GT_TOT]])+(Table1[[#This Row],[GT_F]]*Table1[[#This Row],[GT_ML_N]]/Table1[[#This Row],[GT_TOT]]))/Table1[[#This Row],[GT_TOT]],0)</f>
        <v>0.50308000000000008</v>
      </c>
      <c r="AO2203" s="27">
        <f>(Table1[[#This Row],[OBS_ACC]]-Table1[[#This Row],[EXP_ACC]])/(1-Table1[[#This Row],[EXP_ACC]])</f>
        <v>3.8074539161233073E-2</v>
      </c>
      <c r="AP2203" s="27">
        <f>Table1[[#This Row],['# CM TP]]+Table1[[#This Row],['# CM FN]]</f>
        <v>364</v>
      </c>
      <c r="AQ2203" s="27">
        <f>Table1[[#This Row],['# CM TN]]+Table1[[#This Row],['# CM FP]]</f>
        <v>636</v>
      </c>
      <c r="AR2203" s="29">
        <f>IFERROR(Table1[[#This Row],[NUM_T]]/(Table1[[#This Row],[NUM_T]]+Table1[[#This Row],[NUM_F]]),0)</f>
        <v>0.36399999999999999</v>
      </c>
      <c r="AS2203" s="29">
        <f>IFERROR(((LEN(Table1[[#This Row],[Predictors]])-LEN(SUBSTITUTE(Table1[[#This Row],[Predictors]],"_","")))/Table1[[#This Row],[NumPredictors]])-Table1[[#This Row],[P_se]],0)</f>
        <v>0</v>
      </c>
      <c r="AT2203" s="29">
        <f>IFERROR((LEN(Table1[[#This Row],[Predictors]])-LEN(SUBSTITUTE(Table1[[#This Row],[Predictors]],".","")))/Table1[[#This Row],[NumPredictors]],0)</f>
        <v>0.2</v>
      </c>
      <c r="AU220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3" s="29">
        <f>1-(Table1[[#This Row],[P_2gram]]+Table1[[#This Row],[P_order]]+Table1[[#This Row],[P_se]])</f>
        <v>0.8</v>
      </c>
    </row>
    <row r="2204" spans="1:48" x14ac:dyDescent="0.25">
      <c r="A2204" s="26">
        <v>85</v>
      </c>
      <c r="B2204" s="26" t="s">
        <v>645</v>
      </c>
      <c r="C2204" s="26" t="s">
        <v>190</v>
      </c>
      <c r="D2204" s="26" t="s">
        <v>1510</v>
      </c>
      <c r="E2204" s="26">
        <v>4000</v>
      </c>
      <c r="F22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204" s="26"/>
      <c r="H2204" s="27">
        <v>1</v>
      </c>
      <c r="I2204" s="28">
        <v>42777.235266203701</v>
      </c>
      <c r="J2204" s="26" t="s">
        <v>81</v>
      </c>
      <c r="K2204" s="26" t="s">
        <v>11</v>
      </c>
      <c r="L2204" t="str">
        <f>SUBSTITUTE(SUBSTITUTE(Table1[[#This Row],[PredictorSetsOrig]],"task","act"),"startend","se")</f>
        <v>act,se,2gram,order</v>
      </c>
      <c r="M2204" s="14" t="s">
        <v>20</v>
      </c>
      <c r="N2204" s="27">
        <v>5</v>
      </c>
      <c r="O2204" s="27">
        <f>IF(Table1[[#This Row],[Algorithm]]="None",0,IF(Table1[[#This Row],[NumPredictors]]&lt;=5,5,IF(Table1[[#This Row],[NumPredictors]]&lt;=10,10,IF(Table1[[#This Row],[NumPredictors]]&lt;=30,30,50))))</f>
        <v>5</v>
      </c>
      <c r="P2204" s="29">
        <v>0.52200000000000002</v>
      </c>
      <c r="Q2204" s="29">
        <v>0.81433333333333302</v>
      </c>
      <c r="R2204" s="26">
        <v>7024.24</v>
      </c>
      <c r="S2204" s="26">
        <v>3.8600000000005799</v>
      </c>
      <c r="T2204" s="26">
        <v>0.43000000000029098</v>
      </c>
      <c r="U2204" s="27">
        <v>5.0433556927419003</v>
      </c>
      <c r="V2204" s="17">
        <v>7.30761563701172</v>
      </c>
      <c r="W2204" s="22">
        <f>IFERROR(Table1[[#This Row],[MutualInformation]]/Table1[[#This Row],[MutualInformationPotential]],0)</f>
        <v>0.69015065149270272</v>
      </c>
      <c r="X2204" s="27">
        <v>0.36876899442539701</v>
      </c>
      <c r="Y2204" s="3">
        <v>0.62240735263359004</v>
      </c>
      <c r="Z2204" s="27">
        <f>IFERROR(Table1[[#This Row],[MutualInformationVsOutcome]]/Table1[[#This Row],[MutualInformationVsOutcomePotential]],0)</f>
        <v>0.59248817171748702</v>
      </c>
      <c r="AA2204" s="26">
        <v>228</v>
      </c>
      <c r="AB2204" s="26">
        <v>294</v>
      </c>
      <c r="AC2204" s="26">
        <v>342</v>
      </c>
      <c r="AD2204" s="26">
        <v>136</v>
      </c>
      <c r="AE2204" s="27" t="s">
        <v>278</v>
      </c>
      <c r="AF22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04" s="17" t="str">
        <f>RIGHT(Table1[[#This Row],[AlgorithmFunc]],LEN(Table1[[#This Row],[AlgorithmFunc]])-16)</f>
        <v>RecursiveSVM</v>
      </c>
      <c r="AH2204" s="27">
        <f>Table1[[#This Row],['# CM TP]]+Table1[[#This Row],['# CM TN]]</f>
        <v>522</v>
      </c>
      <c r="AI2204" s="27">
        <f>Table1[[#This Row],['# CM FP]]+Table1[[#This Row],['# CM FN]]</f>
        <v>478</v>
      </c>
      <c r="AJ2204" s="27">
        <f>Table1[[#This Row],['# CM TP]]+Table1[[#This Row],['# CM FP]]</f>
        <v>570</v>
      </c>
      <c r="AK2204" s="27">
        <f>Table1[[#This Row],['# CM TN]]+Table1[[#This Row],['# CM FN]]</f>
        <v>430</v>
      </c>
      <c r="AL2204" s="27">
        <f>Table1[[#This Row],[GT_T]]+Table1[[#This Row],[GT_F]]</f>
        <v>1000</v>
      </c>
      <c r="AM2204" s="27">
        <f>IFERROR((Table1[[#This Row],['# CM TP]]+Table1[[#This Row],['# CM TN]])/Table1[[#This Row],[GT_TOT]], 0)</f>
        <v>0.52200000000000002</v>
      </c>
      <c r="AN2204" s="27">
        <f>IFERROR(((Table1[[#This Row],[GT_T]]*Table1[[#This Row],[GT_ML_P]]/Table1[[#This Row],[GT_TOT]])+(Table1[[#This Row],[GT_F]]*Table1[[#This Row],[GT_ML_N]]/Table1[[#This Row],[GT_TOT]]))/Table1[[#This Row],[GT_TOT]],0)</f>
        <v>0.50308000000000008</v>
      </c>
      <c r="AO2204" s="27">
        <f>(Table1[[#This Row],[OBS_ACC]]-Table1[[#This Row],[EXP_ACC]])/(1-Table1[[#This Row],[EXP_ACC]])</f>
        <v>3.8074539161233073E-2</v>
      </c>
      <c r="AP2204" s="27">
        <f>Table1[[#This Row],['# CM TP]]+Table1[[#This Row],['# CM FN]]</f>
        <v>364</v>
      </c>
      <c r="AQ2204" s="27">
        <f>Table1[[#This Row],['# CM TN]]+Table1[[#This Row],['# CM FP]]</f>
        <v>636</v>
      </c>
      <c r="AR2204" s="29">
        <f>IFERROR(Table1[[#This Row],[NUM_T]]/(Table1[[#This Row],[NUM_T]]+Table1[[#This Row],[NUM_F]]),0)</f>
        <v>0.36399999999999999</v>
      </c>
      <c r="AS2204" s="29">
        <f>IFERROR(((LEN(Table1[[#This Row],[Predictors]])-LEN(SUBSTITUTE(Table1[[#This Row],[Predictors]],"_","")))/Table1[[#This Row],[NumPredictors]])-Table1[[#This Row],[P_se]],0)</f>
        <v>0</v>
      </c>
      <c r="AT2204" s="29">
        <f>IFERROR((LEN(Table1[[#This Row],[Predictors]])-LEN(SUBSTITUTE(Table1[[#This Row],[Predictors]],".","")))/Table1[[#This Row],[NumPredictors]],0)</f>
        <v>0.2</v>
      </c>
      <c r="AU220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4" s="29">
        <f>1-(Table1[[#This Row],[P_2gram]]+Table1[[#This Row],[P_order]]+Table1[[#This Row],[P_se]])</f>
        <v>0.8</v>
      </c>
    </row>
    <row r="2205" spans="1:48" x14ac:dyDescent="0.25">
      <c r="A2205" s="26">
        <v>87</v>
      </c>
      <c r="B2205" s="26" t="s">
        <v>645</v>
      </c>
      <c r="C2205" s="26" t="s">
        <v>190</v>
      </c>
      <c r="D2205" s="26" t="s">
        <v>1510</v>
      </c>
      <c r="E2205" s="26">
        <v>4000</v>
      </c>
      <c r="F22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205" s="26"/>
      <c r="H2205" s="27">
        <v>1</v>
      </c>
      <c r="I2205" s="28">
        <v>42777.360625000001</v>
      </c>
      <c r="J2205" s="26" t="s">
        <v>81</v>
      </c>
      <c r="K2205" s="26" t="s">
        <v>11</v>
      </c>
      <c r="L2205" t="str">
        <f>SUBSTITUTE(SUBSTITUTE(Table1[[#This Row],[PredictorSetsOrig]],"task","act"),"startend","se")</f>
        <v>act,2gram,order</v>
      </c>
      <c r="M2205" s="14" t="s">
        <v>24</v>
      </c>
      <c r="N2205" s="27">
        <v>5</v>
      </c>
      <c r="O2205" s="27">
        <f>IF(Table1[[#This Row],[Algorithm]]="None",0,IF(Table1[[#This Row],[NumPredictors]]&lt;=5,5,IF(Table1[[#This Row],[NumPredictors]]&lt;=10,10,IF(Table1[[#This Row],[NumPredictors]]&lt;=30,30,50))))</f>
        <v>5</v>
      </c>
      <c r="P2205" s="29">
        <v>0.52200000000000002</v>
      </c>
      <c r="Q2205" s="29">
        <v>0.81433333333333302</v>
      </c>
      <c r="R2205" s="26">
        <v>6462.05</v>
      </c>
      <c r="S2205" s="26">
        <v>3.8799999999973802</v>
      </c>
      <c r="T2205" s="26">
        <v>0.43000000000029098</v>
      </c>
      <c r="U2205" s="27">
        <v>5.0433556927419003</v>
      </c>
      <c r="V2205" s="17">
        <v>7.30761563701172</v>
      </c>
      <c r="W2205" s="22">
        <f>IFERROR(Table1[[#This Row],[MutualInformation]]/Table1[[#This Row],[MutualInformationPotential]],0)</f>
        <v>0.69015065149270272</v>
      </c>
      <c r="X2205" s="27">
        <v>0.36876899442539701</v>
      </c>
      <c r="Y2205" s="3">
        <v>0.62240735263359004</v>
      </c>
      <c r="Z2205" s="27">
        <f>IFERROR(Table1[[#This Row],[MutualInformationVsOutcome]]/Table1[[#This Row],[MutualInformationVsOutcomePotential]],0)</f>
        <v>0.59248817171748702</v>
      </c>
      <c r="AA2205" s="26">
        <v>228</v>
      </c>
      <c r="AB2205" s="26">
        <v>294</v>
      </c>
      <c r="AC2205" s="26">
        <v>342</v>
      </c>
      <c r="AD2205" s="26">
        <v>136</v>
      </c>
      <c r="AE2205" s="27" t="s">
        <v>278</v>
      </c>
      <c r="AF22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05" s="17" t="str">
        <f>RIGHT(Table1[[#This Row],[AlgorithmFunc]],LEN(Table1[[#This Row],[AlgorithmFunc]])-16)</f>
        <v>RecursiveSVM</v>
      </c>
      <c r="AH2205" s="27">
        <f>Table1[[#This Row],['# CM TP]]+Table1[[#This Row],['# CM TN]]</f>
        <v>522</v>
      </c>
      <c r="AI2205" s="27">
        <f>Table1[[#This Row],['# CM FP]]+Table1[[#This Row],['# CM FN]]</f>
        <v>478</v>
      </c>
      <c r="AJ2205" s="27">
        <f>Table1[[#This Row],['# CM TP]]+Table1[[#This Row],['# CM FP]]</f>
        <v>570</v>
      </c>
      <c r="AK2205" s="27">
        <f>Table1[[#This Row],['# CM TN]]+Table1[[#This Row],['# CM FN]]</f>
        <v>430</v>
      </c>
      <c r="AL2205" s="27">
        <f>Table1[[#This Row],[GT_T]]+Table1[[#This Row],[GT_F]]</f>
        <v>1000</v>
      </c>
      <c r="AM2205" s="27">
        <f>IFERROR((Table1[[#This Row],['# CM TP]]+Table1[[#This Row],['# CM TN]])/Table1[[#This Row],[GT_TOT]], 0)</f>
        <v>0.52200000000000002</v>
      </c>
      <c r="AN2205" s="27">
        <f>IFERROR(((Table1[[#This Row],[GT_T]]*Table1[[#This Row],[GT_ML_P]]/Table1[[#This Row],[GT_TOT]])+(Table1[[#This Row],[GT_F]]*Table1[[#This Row],[GT_ML_N]]/Table1[[#This Row],[GT_TOT]]))/Table1[[#This Row],[GT_TOT]],0)</f>
        <v>0.50308000000000008</v>
      </c>
      <c r="AO2205" s="27">
        <f>(Table1[[#This Row],[OBS_ACC]]-Table1[[#This Row],[EXP_ACC]])/(1-Table1[[#This Row],[EXP_ACC]])</f>
        <v>3.8074539161233073E-2</v>
      </c>
      <c r="AP2205" s="27">
        <f>Table1[[#This Row],['# CM TP]]+Table1[[#This Row],['# CM FN]]</f>
        <v>364</v>
      </c>
      <c r="AQ2205" s="27">
        <f>Table1[[#This Row],['# CM TN]]+Table1[[#This Row],['# CM FP]]</f>
        <v>636</v>
      </c>
      <c r="AR2205" s="29">
        <f>IFERROR(Table1[[#This Row],[NUM_T]]/(Table1[[#This Row],[NUM_T]]+Table1[[#This Row],[NUM_F]]),0)</f>
        <v>0.36399999999999999</v>
      </c>
      <c r="AS2205" s="29">
        <f>IFERROR(((LEN(Table1[[#This Row],[Predictors]])-LEN(SUBSTITUTE(Table1[[#This Row],[Predictors]],"_","")))/Table1[[#This Row],[NumPredictors]])-Table1[[#This Row],[P_se]],0)</f>
        <v>0</v>
      </c>
      <c r="AT2205" s="29">
        <f>IFERROR((LEN(Table1[[#This Row],[Predictors]])-LEN(SUBSTITUTE(Table1[[#This Row],[Predictors]],".","")))/Table1[[#This Row],[NumPredictors]],0)</f>
        <v>0.2</v>
      </c>
      <c r="AU220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5" s="29">
        <f>1-(Table1[[#This Row],[P_2gram]]+Table1[[#This Row],[P_order]]+Table1[[#This Row],[P_se]])</f>
        <v>0.8</v>
      </c>
    </row>
    <row r="2206" spans="1:48" x14ac:dyDescent="0.25">
      <c r="A2206" s="26">
        <v>88</v>
      </c>
      <c r="B2206" s="26" t="s">
        <v>645</v>
      </c>
      <c r="C2206" s="26" t="s">
        <v>190</v>
      </c>
      <c r="D2206" s="26" t="s">
        <v>1510</v>
      </c>
      <c r="E2206" s="26">
        <v>4000</v>
      </c>
      <c r="F22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206" s="26"/>
      <c r="H2206" s="27">
        <v>1</v>
      </c>
      <c r="I2206" s="28">
        <v>42777.435474537036</v>
      </c>
      <c r="J2206" s="26" t="s">
        <v>81</v>
      </c>
      <c r="K2206" s="26" t="s">
        <v>11</v>
      </c>
      <c r="L2206" t="str">
        <f>SUBSTITUTE(SUBSTITUTE(Table1[[#This Row],[PredictorSetsOrig]],"task","act"),"startend","se")</f>
        <v>act,order</v>
      </c>
      <c r="M2206" s="14" t="s">
        <v>26</v>
      </c>
      <c r="N2206" s="27">
        <v>5</v>
      </c>
      <c r="O2206" s="27">
        <f>IF(Table1[[#This Row],[Algorithm]]="None",0,IF(Table1[[#This Row],[NumPredictors]]&lt;=5,5,IF(Table1[[#This Row],[NumPredictors]]&lt;=10,10,IF(Table1[[#This Row],[NumPredictors]]&lt;=30,30,50))))</f>
        <v>5</v>
      </c>
      <c r="P2206" s="29">
        <v>0.52200000000000002</v>
      </c>
      <c r="Q2206" s="29">
        <v>0.81433333333333302</v>
      </c>
      <c r="R2206" s="26">
        <v>4026.11</v>
      </c>
      <c r="S2206" s="26">
        <v>3.70999999999913</v>
      </c>
      <c r="T2206" s="26">
        <v>0.33000000000174601</v>
      </c>
      <c r="U2206" s="27">
        <v>5.0433556927419003</v>
      </c>
      <c r="V2206" s="17">
        <v>7.28892414629368</v>
      </c>
      <c r="W2206" s="22">
        <f>IFERROR(Table1[[#This Row],[MutualInformation]]/Table1[[#This Row],[MutualInformationPotential]],0)</f>
        <v>0.691920452390272</v>
      </c>
      <c r="X2206" s="27">
        <v>0.36876899442539701</v>
      </c>
      <c r="Y2206" s="3">
        <v>0.62004340356102405</v>
      </c>
      <c r="Z2206" s="27">
        <f>IFERROR(Table1[[#This Row],[MutualInformationVsOutcome]]/Table1[[#This Row],[MutualInformationVsOutcomePotential]],0)</f>
        <v>0.59474706497559426</v>
      </c>
      <c r="AA2206" s="26">
        <v>228</v>
      </c>
      <c r="AB2206" s="26">
        <v>294</v>
      </c>
      <c r="AC2206" s="26">
        <v>342</v>
      </c>
      <c r="AD2206" s="26">
        <v>136</v>
      </c>
      <c r="AE2206" s="27" t="s">
        <v>278</v>
      </c>
      <c r="AF22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06" s="17" t="str">
        <f>RIGHT(Table1[[#This Row],[AlgorithmFunc]],LEN(Table1[[#This Row],[AlgorithmFunc]])-16)</f>
        <v>RecursiveSVM</v>
      </c>
      <c r="AH2206" s="27">
        <f>Table1[[#This Row],['# CM TP]]+Table1[[#This Row],['# CM TN]]</f>
        <v>522</v>
      </c>
      <c r="AI2206" s="27">
        <f>Table1[[#This Row],['# CM FP]]+Table1[[#This Row],['# CM FN]]</f>
        <v>478</v>
      </c>
      <c r="AJ2206" s="27">
        <f>Table1[[#This Row],['# CM TP]]+Table1[[#This Row],['# CM FP]]</f>
        <v>570</v>
      </c>
      <c r="AK2206" s="27">
        <f>Table1[[#This Row],['# CM TN]]+Table1[[#This Row],['# CM FN]]</f>
        <v>430</v>
      </c>
      <c r="AL2206" s="27">
        <f>Table1[[#This Row],[GT_T]]+Table1[[#This Row],[GT_F]]</f>
        <v>1000</v>
      </c>
      <c r="AM2206" s="27">
        <f>IFERROR((Table1[[#This Row],['# CM TP]]+Table1[[#This Row],['# CM TN]])/Table1[[#This Row],[GT_TOT]], 0)</f>
        <v>0.52200000000000002</v>
      </c>
      <c r="AN2206" s="27">
        <f>IFERROR(((Table1[[#This Row],[GT_T]]*Table1[[#This Row],[GT_ML_P]]/Table1[[#This Row],[GT_TOT]])+(Table1[[#This Row],[GT_F]]*Table1[[#This Row],[GT_ML_N]]/Table1[[#This Row],[GT_TOT]]))/Table1[[#This Row],[GT_TOT]],0)</f>
        <v>0.50308000000000008</v>
      </c>
      <c r="AO2206" s="27">
        <f>(Table1[[#This Row],[OBS_ACC]]-Table1[[#This Row],[EXP_ACC]])/(1-Table1[[#This Row],[EXP_ACC]])</f>
        <v>3.8074539161233073E-2</v>
      </c>
      <c r="AP2206" s="27">
        <f>Table1[[#This Row],['# CM TP]]+Table1[[#This Row],['# CM FN]]</f>
        <v>364</v>
      </c>
      <c r="AQ2206" s="27">
        <f>Table1[[#This Row],['# CM TN]]+Table1[[#This Row],['# CM FP]]</f>
        <v>636</v>
      </c>
      <c r="AR2206" s="29">
        <f>IFERROR(Table1[[#This Row],[NUM_T]]/(Table1[[#This Row],[NUM_T]]+Table1[[#This Row],[NUM_F]]),0)</f>
        <v>0.36399999999999999</v>
      </c>
      <c r="AS2206" s="29">
        <f>IFERROR(((LEN(Table1[[#This Row],[Predictors]])-LEN(SUBSTITUTE(Table1[[#This Row],[Predictors]],"_","")))/Table1[[#This Row],[NumPredictors]])-Table1[[#This Row],[P_se]],0)</f>
        <v>0</v>
      </c>
      <c r="AT2206" s="29">
        <f>IFERROR((LEN(Table1[[#This Row],[Predictors]])-LEN(SUBSTITUTE(Table1[[#This Row],[Predictors]],".","")))/Table1[[#This Row],[NumPredictors]],0)</f>
        <v>0.2</v>
      </c>
      <c r="AU220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6" s="29">
        <f>1-(Table1[[#This Row],[P_2gram]]+Table1[[#This Row],[P_order]]+Table1[[#This Row],[P_se]])</f>
        <v>0.8</v>
      </c>
    </row>
    <row r="2207" spans="1:48" x14ac:dyDescent="0.25">
      <c r="A2207" s="26">
        <v>51</v>
      </c>
      <c r="B2207" s="26" t="s">
        <v>645</v>
      </c>
      <c r="C2207" s="26" t="s">
        <v>190</v>
      </c>
      <c r="D2207" s="26" t="s">
        <v>1510</v>
      </c>
      <c r="E2207" s="26">
        <v>4000</v>
      </c>
      <c r="F22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07" s="26"/>
      <c r="H2207" s="27">
        <v>1</v>
      </c>
      <c r="I2207" s="28">
        <v>42778.037534722222</v>
      </c>
      <c r="J2207" s="26" t="s">
        <v>81</v>
      </c>
      <c r="K2207" s="26" t="s">
        <v>11</v>
      </c>
      <c r="L2207" t="str">
        <f>SUBSTITUTE(SUBSTITUTE(Table1[[#This Row],[PredictorSetsOrig]],"task","act"),"startend","se")</f>
        <v>act,se,2gram</v>
      </c>
      <c r="M2207" s="14" t="s">
        <v>16</v>
      </c>
      <c r="N2207" s="27">
        <v>10</v>
      </c>
      <c r="O2207" s="27">
        <f>IF(Table1[[#This Row],[Algorithm]]="None",0,IF(Table1[[#This Row],[NumPredictors]]&lt;=5,5,IF(Table1[[#This Row],[NumPredictors]]&lt;=10,10,IF(Table1[[#This Row],[NumPredictors]]&lt;=30,30,50))))</f>
        <v>10</v>
      </c>
      <c r="P2207" s="29">
        <v>0.48899999999999999</v>
      </c>
      <c r="Q2207" s="29">
        <v>0.80833333333333302</v>
      </c>
      <c r="R2207" s="26">
        <v>3945.87</v>
      </c>
      <c r="S2207" s="26">
        <v>4.1500000000014596</v>
      </c>
      <c r="T2207" s="26">
        <v>0.25</v>
      </c>
      <c r="U2207" s="27">
        <v>6.0133908041530004</v>
      </c>
      <c r="V2207" s="17">
        <v>7.30761563701172</v>
      </c>
      <c r="W2207" s="22">
        <f>IFERROR(Table1[[#This Row],[MutualInformation]]/Table1[[#This Row],[MutualInformationPotential]],0)</f>
        <v>0.82289369102779431</v>
      </c>
      <c r="X2207" s="27">
        <v>0.51210394569376805</v>
      </c>
      <c r="Y2207" s="3">
        <v>0.62240735263358904</v>
      </c>
      <c r="Z2207" s="27">
        <f>IFERROR(Table1[[#This Row],[MutualInformationVsOutcome]]/Table1[[#This Row],[MutualInformationVsOutcomePotential]],0)</f>
        <v>0.82277939604489769</v>
      </c>
      <c r="AA2207" s="26">
        <v>247</v>
      </c>
      <c r="AB2207" s="26">
        <v>242</v>
      </c>
      <c r="AC2207" s="26">
        <v>394</v>
      </c>
      <c r="AD2207" s="26">
        <v>117</v>
      </c>
      <c r="AE2207" s="27" t="s">
        <v>312</v>
      </c>
      <c r="AF22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07" s="17" t="str">
        <f>RIGHT(Table1[[#This Row],[AlgorithmFunc]],LEN(Table1[[#This Row],[AlgorithmFunc]])-16)</f>
        <v>RecursiveSVM</v>
      </c>
      <c r="AH2207" s="27">
        <f>Table1[[#This Row],['# CM TP]]+Table1[[#This Row],['# CM TN]]</f>
        <v>489</v>
      </c>
      <c r="AI2207" s="27">
        <f>Table1[[#This Row],['# CM FP]]+Table1[[#This Row],['# CM FN]]</f>
        <v>511</v>
      </c>
      <c r="AJ2207" s="27">
        <f>Table1[[#This Row],['# CM TP]]+Table1[[#This Row],['# CM FP]]</f>
        <v>641</v>
      </c>
      <c r="AK2207" s="27">
        <f>Table1[[#This Row],['# CM TN]]+Table1[[#This Row],['# CM FN]]</f>
        <v>359</v>
      </c>
      <c r="AL2207" s="27">
        <f>Table1[[#This Row],[GT_T]]+Table1[[#This Row],[GT_F]]</f>
        <v>1000</v>
      </c>
      <c r="AM2207" s="27">
        <f>IFERROR((Table1[[#This Row],['# CM TP]]+Table1[[#This Row],['# CM TN]])/Table1[[#This Row],[GT_TOT]], 0)</f>
        <v>0.48899999999999999</v>
      </c>
      <c r="AN2207" s="27">
        <f>IFERROR(((Table1[[#This Row],[GT_T]]*Table1[[#This Row],[GT_ML_P]]/Table1[[#This Row],[GT_TOT]])+(Table1[[#This Row],[GT_F]]*Table1[[#This Row],[GT_ML_N]]/Table1[[#This Row],[GT_TOT]]))/Table1[[#This Row],[GT_TOT]],0)</f>
        <v>0.49689800000000001</v>
      </c>
      <c r="AO2207" s="27">
        <f>(Table1[[#This Row],[OBS_ACC]]-Table1[[#This Row],[EXP_ACC]])/(1-Table1[[#This Row],[EXP_ACC]])</f>
        <v>-1.5698605849310911E-2</v>
      </c>
      <c r="AP2207" s="27">
        <f>Table1[[#This Row],['# CM TP]]+Table1[[#This Row],['# CM FN]]</f>
        <v>364</v>
      </c>
      <c r="AQ2207" s="27">
        <f>Table1[[#This Row],['# CM TN]]+Table1[[#This Row],['# CM FP]]</f>
        <v>636</v>
      </c>
      <c r="AR2207" s="29">
        <f>IFERROR(Table1[[#This Row],[NUM_T]]/(Table1[[#This Row],[NUM_T]]+Table1[[#This Row],[NUM_F]]),0)</f>
        <v>0.36399999999999999</v>
      </c>
      <c r="AS2207" s="29">
        <f>IFERROR(((LEN(Table1[[#This Row],[Predictors]])-LEN(SUBSTITUTE(Table1[[#This Row],[Predictors]],"_","")))/Table1[[#This Row],[NumPredictors]])-Table1[[#This Row],[P_se]],0)</f>
        <v>0.5</v>
      </c>
      <c r="AT2207" s="29">
        <f>IFERROR((LEN(Table1[[#This Row],[Predictors]])-LEN(SUBSTITUTE(Table1[[#This Row],[Predictors]],".","")))/Table1[[#This Row],[NumPredictors]],0)</f>
        <v>0</v>
      </c>
      <c r="AU220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7" s="29">
        <f>1-(Table1[[#This Row],[P_2gram]]+Table1[[#This Row],[P_order]]+Table1[[#This Row],[P_se]])</f>
        <v>0.5</v>
      </c>
    </row>
    <row r="2208" spans="1:48" x14ac:dyDescent="0.25">
      <c r="A2208" s="26">
        <v>54</v>
      </c>
      <c r="B2208" s="26" t="s">
        <v>645</v>
      </c>
      <c r="C2208" s="26" t="s">
        <v>190</v>
      </c>
      <c r="D2208" s="26" t="s">
        <v>1510</v>
      </c>
      <c r="E2208" s="26">
        <v>4000</v>
      </c>
      <c r="F22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08" s="26"/>
      <c r="H2208" s="27">
        <v>1</v>
      </c>
      <c r="I2208" s="28">
        <v>42778.220486111109</v>
      </c>
      <c r="J2208" s="26" t="s">
        <v>81</v>
      </c>
      <c r="K2208" s="26" t="s">
        <v>11</v>
      </c>
      <c r="L2208" t="str">
        <f>SUBSTITUTE(SUBSTITUTE(Table1[[#This Row],[PredictorSetsOrig]],"task","act"),"startend","se")</f>
        <v>act,2gram</v>
      </c>
      <c r="M2208" s="14" t="s">
        <v>22</v>
      </c>
      <c r="N2208" s="27">
        <v>10</v>
      </c>
      <c r="O2208" s="27">
        <f>IF(Table1[[#This Row],[Algorithm]]="None",0,IF(Table1[[#This Row],[NumPredictors]]&lt;=5,5,IF(Table1[[#This Row],[NumPredictors]]&lt;=10,10,IF(Table1[[#This Row],[NumPredictors]]&lt;=30,30,50))))</f>
        <v>10</v>
      </c>
      <c r="P2208" s="29">
        <v>0.48899999999999999</v>
      </c>
      <c r="Q2208" s="29">
        <v>0.80833333333333302</v>
      </c>
      <c r="R2208" s="26">
        <v>3229.6</v>
      </c>
      <c r="S2208" s="26">
        <v>4.2799999999988403</v>
      </c>
      <c r="T2208" s="26">
        <v>0.16999999999825399</v>
      </c>
      <c r="U2208" s="27">
        <v>6.0133908041530004</v>
      </c>
      <c r="V2208" s="17">
        <v>7.30761563701172</v>
      </c>
      <c r="W2208" s="22">
        <f>IFERROR(Table1[[#This Row],[MutualInformation]]/Table1[[#This Row],[MutualInformationPotential]],0)</f>
        <v>0.82289369102779431</v>
      </c>
      <c r="X2208" s="27">
        <v>0.51210394569376805</v>
      </c>
      <c r="Y2208" s="3">
        <v>0.62240735263359004</v>
      </c>
      <c r="Z2208" s="27">
        <f>IFERROR(Table1[[#This Row],[MutualInformationVsOutcome]]/Table1[[#This Row],[MutualInformationVsOutcomePotential]],0)</f>
        <v>0.82277939604489636</v>
      </c>
      <c r="AA2208" s="26">
        <v>247</v>
      </c>
      <c r="AB2208" s="26">
        <v>242</v>
      </c>
      <c r="AC2208" s="26">
        <v>394</v>
      </c>
      <c r="AD2208" s="26">
        <v>117</v>
      </c>
      <c r="AE2208" s="27" t="s">
        <v>312</v>
      </c>
      <c r="AF22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08" s="17" t="str">
        <f>RIGHT(Table1[[#This Row],[AlgorithmFunc]],LEN(Table1[[#This Row],[AlgorithmFunc]])-16)</f>
        <v>RecursiveSVM</v>
      </c>
      <c r="AH2208" s="27">
        <f>Table1[[#This Row],['# CM TP]]+Table1[[#This Row],['# CM TN]]</f>
        <v>489</v>
      </c>
      <c r="AI2208" s="27">
        <f>Table1[[#This Row],['# CM FP]]+Table1[[#This Row],['# CM FN]]</f>
        <v>511</v>
      </c>
      <c r="AJ2208" s="27">
        <f>Table1[[#This Row],['# CM TP]]+Table1[[#This Row],['# CM FP]]</f>
        <v>641</v>
      </c>
      <c r="AK2208" s="27">
        <f>Table1[[#This Row],['# CM TN]]+Table1[[#This Row],['# CM FN]]</f>
        <v>359</v>
      </c>
      <c r="AL2208" s="27">
        <f>Table1[[#This Row],[GT_T]]+Table1[[#This Row],[GT_F]]</f>
        <v>1000</v>
      </c>
      <c r="AM2208" s="27">
        <f>IFERROR((Table1[[#This Row],['# CM TP]]+Table1[[#This Row],['# CM TN]])/Table1[[#This Row],[GT_TOT]], 0)</f>
        <v>0.48899999999999999</v>
      </c>
      <c r="AN2208" s="27">
        <f>IFERROR(((Table1[[#This Row],[GT_T]]*Table1[[#This Row],[GT_ML_P]]/Table1[[#This Row],[GT_TOT]])+(Table1[[#This Row],[GT_F]]*Table1[[#This Row],[GT_ML_N]]/Table1[[#This Row],[GT_TOT]]))/Table1[[#This Row],[GT_TOT]],0)</f>
        <v>0.49689800000000001</v>
      </c>
      <c r="AO2208" s="27">
        <f>(Table1[[#This Row],[OBS_ACC]]-Table1[[#This Row],[EXP_ACC]])/(1-Table1[[#This Row],[EXP_ACC]])</f>
        <v>-1.5698605849310911E-2</v>
      </c>
      <c r="AP2208" s="27">
        <f>Table1[[#This Row],['# CM TP]]+Table1[[#This Row],['# CM FN]]</f>
        <v>364</v>
      </c>
      <c r="AQ2208" s="27">
        <f>Table1[[#This Row],['# CM TN]]+Table1[[#This Row],['# CM FP]]</f>
        <v>636</v>
      </c>
      <c r="AR2208" s="29">
        <f>IFERROR(Table1[[#This Row],[NUM_T]]/(Table1[[#This Row],[NUM_T]]+Table1[[#This Row],[NUM_F]]),0)</f>
        <v>0.36399999999999999</v>
      </c>
      <c r="AS2208" s="29">
        <f>IFERROR(((LEN(Table1[[#This Row],[Predictors]])-LEN(SUBSTITUTE(Table1[[#This Row],[Predictors]],"_","")))/Table1[[#This Row],[NumPredictors]])-Table1[[#This Row],[P_se]],0)</f>
        <v>0.5</v>
      </c>
      <c r="AT2208" s="29">
        <f>IFERROR((LEN(Table1[[#This Row],[Predictors]])-LEN(SUBSTITUTE(Table1[[#This Row],[Predictors]],".","")))/Table1[[#This Row],[NumPredictors]],0)</f>
        <v>0</v>
      </c>
      <c r="AU220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8" s="29">
        <f>1-(Table1[[#This Row],[P_2gram]]+Table1[[#This Row],[P_order]]+Table1[[#This Row],[P_se]])</f>
        <v>0.5</v>
      </c>
    </row>
    <row r="2209" spans="1:48" x14ac:dyDescent="0.25">
      <c r="A2209" s="26">
        <v>113</v>
      </c>
      <c r="B2209" s="26" t="s">
        <v>645</v>
      </c>
      <c r="C2209" s="26" t="s">
        <v>190</v>
      </c>
      <c r="D2209" s="26" t="s">
        <v>1510</v>
      </c>
      <c r="E2209" s="26">
        <v>4000</v>
      </c>
      <c r="F22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09" s="26" t="s">
        <v>528</v>
      </c>
      <c r="H2209" s="27">
        <v>1</v>
      </c>
      <c r="I2209" s="28">
        <v>42785.510243055556</v>
      </c>
      <c r="J2209" s="26" t="s">
        <v>81</v>
      </c>
      <c r="K2209" s="26" t="s">
        <v>11</v>
      </c>
      <c r="L2209" t="str">
        <f>SUBSTITUTE(SUBSTITUTE(Table1[[#This Row],[PredictorSetsOrig]],"task","act"),"startend","se")</f>
        <v>act,se,2gram</v>
      </c>
      <c r="M2209" s="14" t="s">
        <v>16</v>
      </c>
      <c r="N2209" s="27">
        <v>10</v>
      </c>
      <c r="O2209" s="27">
        <f>IF(Table1[[#This Row],[Algorithm]]="None",0,IF(Table1[[#This Row],[NumPredictors]]&lt;=5,5,IF(Table1[[#This Row],[NumPredictors]]&lt;=10,10,IF(Table1[[#This Row],[NumPredictors]]&lt;=30,30,50))))</f>
        <v>10</v>
      </c>
      <c r="P2209" s="29">
        <v>0.48899999999999999</v>
      </c>
      <c r="Q2209" s="29">
        <v>0.80833333333333302</v>
      </c>
      <c r="R2209" s="26">
        <v>2786.42</v>
      </c>
      <c r="S2209" s="26">
        <v>4.3600000000005803</v>
      </c>
      <c r="T2209" s="26">
        <v>0.94999999999708995</v>
      </c>
      <c r="U2209" s="27">
        <v>6.0133908041530004</v>
      </c>
      <c r="V2209" s="17">
        <v>7.30761563701172</v>
      </c>
      <c r="W2209" s="22">
        <f>IFERROR(Table1[[#This Row],[MutualInformation]]/Table1[[#This Row],[MutualInformationPotential]],0)</f>
        <v>0.82289369102779431</v>
      </c>
      <c r="X2209" s="27">
        <v>0.51210394569376805</v>
      </c>
      <c r="Y2209" s="3">
        <v>0.62240735263358904</v>
      </c>
      <c r="Z2209" s="27">
        <f>IFERROR(Table1[[#This Row],[MutualInformationVsOutcome]]/Table1[[#This Row],[MutualInformationVsOutcomePotential]],0)</f>
        <v>0.82277939604489769</v>
      </c>
      <c r="AA2209" s="26">
        <v>247</v>
      </c>
      <c r="AB2209" s="26">
        <v>242</v>
      </c>
      <c r="AC2209" s="26">
        <v>394</v>
      </c>
      <c r="AD2209" s="26">
        <v>117</v>
      </c>
      <c r="AE2209" s="27" t="s">
        <v>312</v>
      </c>
      <c r="AF22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09" s="17" t="str">
        <f>RIGHT(Table1[[#This Row],[AlgorithmFunc]],LEN(Table1[[#This Row],[AlgorithmFunc]])-16)</f>
        <v>RecursiveSVM</v>
      </c>
      <c r="AH2209" s="27">
        <f>Table1[[#This Row],['# CM TP]]+Table1[[#This Row],['# CM TN]]</f>
        <v>489</v>
      </c>
      <c r="AI2209" s="27">
        <f>Table1[[#This Row],['# CM FP]]+Table1[[#This Row],['# CM FN]]</f>
        <v>511</v>
      </c>
      <c r="AJ2209" s="27">
        <f>Table1[[#This Row],['# CM TP]]+Table1[[#This Row],['# CM FP]]</f>
        <v>641</v>
      </c>
      <c r="AK2209" s="27">
        <f>Table1[[#This Row],['# CM TN]]+Table1[[#This Row],['# CM FN]]</f>
        <v>359</v>
      </c>
      <c r="AL2209" s="27">
        <f>Table1[[#This Row],[GT_T]]+Table1[[#This Row],[GT_F]]</f>
        <v>1000</v>
      </c>
      <c r="AM2209" s="27">
        <f>IFERROR((Table1[[#This Row],['# CM TP]]+Table1[[#This Row],['# CM TN]])/Table1[[#This Row],[GT_TOT]], 0)</f>
        <v>0.48899999999999999</v>
      </c>
      <c r="AN2209" s="27">
        <f>IFERROR(((Table1[[#This Row],[GT_T]]*Table1[[#This Row],[GT_ML_P]]/Table1[[#This Row],[GT_TOT]])+(Table1[[#This Row],[GT_F]]*Table1[[#This Row],[GT_ML_N]]/Table1[[#This Row],[GT_TOT]]))/Table1[[#This Row],[GT_TOT]],0)</f>
        <v>0.49689800000000001</v>
      </c>
      <c r="AO2209" s="27">
        <f>(Table1[[#This Row],[OBS_ACC]]-Table1[[#This Row],[EXP_ACC]])/(1-Table1[[#This Row],[EXP_ACC]])</f>
        <v>-1.5698605849310911E-2</v>
      </c>
      <c r="AP2209" s="27">
        <f>Table1[[#This Row],['# CM TP]]+Table1[[#This Row],['# CM FN]]</f>
        <v>364</v>
      </c>
      <c r="AQ2209" s="27">
        <f>Table1[[#This Row],['# CM TN]]+Table1[[#This Row],['# CM FP]]</f>
        <v>636</v>
      </c>
      <c r="AR2209" s="29">
        <f>IFERROR(Table1[[#This Row],[NUM_T]]/(Table1[[#This Row],[NUM_T]]+Table1[[#This Row],[NUM_F]]),0)</f>
        <v>0.36399999999999999</v>
      </c>
      <c r="AS2209" s="29">
        <f>IFERROR(((LEN(Table1[[#This Row],[Predictors]])-LEN(SUBSTITUTE(Table1[[#This Row],[Predictors]],"_","")))/Table1[[#This Row],[NumPredictors]])-Table1[[#This Row],[P_se]],0)</f>
        <v>0.5</v>
      </c>
      <c r="AT2209" s="29">
        <f>IFERROR((LEN(Table1[[#This Row],[Predictors]])-LEN(SUBSTITUTE(Table1[[#This Row],[Predictors]],".","")))/Table1[[#This Row],[NumPredictors]],0)</f>
        <v>0</v>
      </c>
      <c r="AU220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09" s="29">
        <f>1-(Table1[[#This Row],[P_2gram]]+Table1[[#This Row],[P_order]]+Table1[[#This Row],[P_se]])</f>
        <v>0.5</v>
      </c>
    </row>
    <row r="2210" spans="1:48" x14ac:dyDescent="0.25">
      <c r="A2210" s="26">
        <v>116</v>
      </c>
      <c r="B2210" s="26" t="s">
        <v>645</v>
      </c>
      <c r="C2210" s="26" t="s">
        <v>190</v>
      </c>
      <c r="D2210" s="26" t="s">
        <v>1510</v>
      </c>
      <c r="E2210" s="26">
        <v>4000</v>
      </c>
      <c r="F22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10" s="26" t="s">
        <v>528</v>
      </c>
      <c r="H2210" s="27">
        <v>1</v>
      </c>
      <c r="I2210" s="28">
        <v>42785.661539351851</v>
      </c>
      <c r="J2210" s="26" t="s">
        <v>81</v>
      </c>
      <c r="K2210" s="26" t="s">
        <v>11</v>
      </c>
      <c r="L2210" t="str">
        <f>SUBSTITUTE(SUBSTITUTE(Table1[[#This Row],[PredictorSetsOrig]],"task","act"),"startend","se")</f>
        <v>act,2gram</v>
      </c>
      <c r="M2210" s="14" t="s">
        <v>22</v>
      </c>
      <c r="N2210" s="27">
        <v>10</v>
      </c>
      <c r="O2210" s="27">
        <f>IF(Table1[[#This Row],[Algorithm]]="None",0,IF(Table1[[#This Row],[NumPredictors]]&lt;=5,5,IF(Table1[[#This Row],[NumPredictors]]&lt;=10,10,IF(Table1[[#This Row],[NumPredictors]]&lt;=30,30,50))))</f>
        <v>10</v>
      </c>
      <c r="P2210" s="29">
        <v>0.48899999999999999</v>
      </c>
      <c r="Q2210" s="29">
        <v>0.80833333333333302</v>
      </c>
      <c r="R2210" s="26">
        <v>2971.69</v>
      </c>
      <c r="S2210" s="26">
        <v>4.5500000000029104</v>
      </c>
      <c r="T2210" s="26">
        <v>0.86000000000058197</v>
      </c>
      <c r="U2210" s="27">
        <v>6.0133908041530004</v>
      </c>
      <c r="V2210" s="17">
        <v>7.30761563701172</v>
      </c>
      <c r="W2210" s="22">
        <f>IFERROR(Table1[[#This Row],[MutualInformation]]/Table1[[#This Row],[MutualInformationPotential]],0)</f>
        <v>0.82289369102779431</v>
      </c>
      <c r="X2210" s="27">
        <v>0.51210394569376805</v>
      </c>
      <c r="Y2210" s="3">
        <v>0.62240735263359004</v>
      </c>
      <c r="Z2210" s="27">
        <f>IFERROR(Table1[[#This Row],[MutualInformationVsOutcome]]/Table1[[#This Row],[MutualInformationVsOutcomePotential]],0)</f>
        <v>0.82277939604489636</v>
      </c>
      <c r="AA2210" s="26">
        <v>247</v>
      </c>
      <c r="AB2210" s="26">
        <v>242</v>
      </c>
      <c r="AC2210" s="26">
        <v>394</v>
      </c>
      <c r="AD2210" s="26">
        <v>117</v>
      </c>
      <c r="AE2210" s="27" t="s">
        <v>312</v>
      </c>
      <c r="AF22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10" s="17" t="str">
        <f>RIGHT(Table1[[#This Row],[AlgorithmFunc]],LEN(Table1[[#This Row],[AlgorithmFunc]])-16)</f>
        <v>RecursiveSVM</v>
      </c>
      <c r="AH2210" s="27">
        <f>Table1[[#This Row],['# CM TP]]+Table1[[#This Row],['# CM TN]]</f>
        <v>489</v>
      </c>
      <c r="AI2210" s="27">
        <f>Table1[[#This Row],['# CM FP]]+Table1[[#This Row],['# CM FN]]</f>
        <v>511</v>
      </c>
      <c r="AJ2210" s="27">
        <f>Table1[[#This Row],['# CM TP]]+Table1[[#This Row],['# CM FP]]</f>
        <v>641</v>
      </c>
      <c r="AK2210" s="27">
        <f>Table1[[#This Row],['# CM TN]]+Table1[[#This Row],['# CM FN]]</f>
        <v>359</v>
      </c>
      <c r="AL2210" s="27">
        <f>Table1[[#This Row],[GT_T]]+Table1[[#This Row],[GT_F]]</f>
        <v>1000</v>
      </c>
      <c r="AM2210" s="27">
        <f>IFERROR((Table1[[#This Row],['# CM TP]]+Table1[[#This Row],['# CM TN]])/Table1[[#This Row],[GT_TOT]], 0)</f>
        <v>0.48899999999999999</v>
      </c>
      <c r="AN2210" s="27">
        <f>IFERROR(((Table1[[#This Row],[GT_T]]*Table1[[#This Row],[GT_ML_P]]/Table1[[#This Row],[GT_TOT]])+(Table1[[#This Row],[GT_F]]*Table1[[#This Row],[GT_ML_N]]/Table1[[#This Row],[GT_TOT]]))/Table1[[#This Row],[GT_TOT]],0)</f>
        <v>0.49689800000000001</v>
      </c>
      <c r="AO2210" s="27">
        <f>(Table1[[#This Row],[OBS_ACC]]-Table1[[#This Row],[EXP_ACC]])/(1-Table1[[#This Row],[EXP_ACC]])</f>
        <v>-1.5698605849310911E-2</v>
      </c>
      <c r="AP2210" s="27">
        <f>Table1[[#This Row],['# CM TP]]+Table1[[#This Row],['# CM FN]]</f>
        <v>364</v>
      </c>
      <c r="AQ2210" s="27">
        <f>Table1[[#This Row],['# CM TN]]+Table1[[#This Row],['# CM FP]]</f>
        <v>636</v>
      </c>
      <c r="AR2210" s="29">
        <f>IFERROR(Table1[[#This Row],[NUM_T]]/(Table1[[#This Row],[NUM_T]]+Table1[[#This Row],[NUM_F]]),0)</f>
        <v>0.36399999999999999</v>
      </c>
      <c r="AS2210" s="29">
        <f>IFERROR(((LEN(Table1[[#This Row],[Predictors]])-LEN(SUBSTITUTE(Table1[[#This Row],[Predictors]],"_","")))/Table1[[#This Row],[NumPredictors]])-Table1[[#This Row],[P_se]],0)</f>
        <v>0.5</v>
      </c>
      <c r="AT2210" s="29">
        <f>IFERROR((LEN(Table1[[#This Row],[Predictors]])-LEN(SUBSTITUTE(Table1[[#This Row],[Predictors]],".","")))/Table1[[#This Row],[NumPredictors]],0)</f>
        <v>0</v>
      </c>
      <c r="AU221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0" s="29">
        <f>1-(Table1[[#This Row],[P_2gram]]+Table1[[#This Row],[P_order]]+Table1[[#This Row],[P_se]])</f>
        <v>0.5</v>
      </c>
    </row>
    <row r="2211" spans="1:48" x14ac:dyDescent="0.25">
      <c r="A2211">
        <v>46</v>
      </c>
      <c r="B2211" t="s">
        <v>645</v>
      </c>
      <c r="C2211" t="s">
        <v>190</v>
      </c>
      <c r="D2211" t="s">
        <v>1510</v>
      </c>
      <c r="E2211">
        <v>40000</v>
      </c>
      <c r="F22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211" t="s">
        <v>1664</v>
      </c>
      <c r="H2211" s="3">
        <v>3</v>
      </c>
      <c r="I2211" s="1">
        <v>43131.103171296294</v>
      </c>
      <c r="J2211" t="s">
        <v>405</v>
      </c>
      <c r="K2211" t="s">
        <v>11</v>
      </c>
      <c r="L2211" t="str">
        <f>SUBSTITUTE(SUBSTITUTE(Table1[[#This Row],[PredictorSetsOrig]],"task","act"),"startend","se")</f>
        <v>act,se</v>
      </c>
      <c r="M2211" s="32" t="s">
        <v>14</v>
      </c>
      <c r="N2211" s="3">
        <v>10</v>
      </c>
      <c r="O2211" s="3">
        <f>IF(Table1[[#This Row],[Algorithm]]="None",0,IF(Table1[[#This Row],[NumPredictors]]&lt;=5,5,IF(Table1[[#This Row],[NumPredictors]]&lt;=10,10,IF(Table1[[#This Row],[NumPredictors]]&lt;=30,30,50))))</f>
        <v>10</v>
      </c>
      <c r="P2211" s="2">
        <v>0.82089999999999996</v>
      </c>
      <c r="Q2211" s="2">
        <v>0.82389999999999997</v>
      </c>
      <c r="R2211">
        <v>6.9999999999709003E-2</v>
      </c>
      <c r="S2211">
        <v>34.25</v>
      </c>
      <c r="T2211">
        <v>0.82999999999810803</v>
      </c>
      <c r="U2211" s="3">
        <v>2.2182795167323901</v>
      </c>
      <c r="V2211" s="17"/>
      <c r="W2211" s="22">
        <f>IFERROR(Table1[[#This Row],[MutualInformation]]/Table1[[#This Row],[MutualInformationPotential]],0)</f>
        <v>0</v>
      </c>
      <c r="X2211" s="3">
        <v>9.1847049976734305E-2</v>
      </c>
      <c r="Y2211" s="3"/>
      <c r="Z2211" s="3">
        <f>IFERROR(Table1[[#This Row],[MutualInformationVsOutcome]]/Table1[[#This Row],[MutualInformationVsOutcomePotential]],0)</f>
        <v>0</v>
      </c>
      <c r="AA2211">
        <v>527</v>
      </c>
      <c r="AB2211">
        <v>7682</v>
      </c>
      <c r="AC2211">
        <v>297</v>
      </c>
      <c r="AD2211">
        <v>1494</v>
      </c>
      <c r="AE2211" s="3" t="s">
        <v>423</v>
      </c>
      <c r="AF22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211" s="17" t="str">
        <f>RIGHT(Table1[[#This Row],[AlgorithmFunc]],LEN(Table1[[#This Row],[AlgorithmFunc]])-16)</f>
        <v>Random</v>
      </c>
      <c r="AH2211" s="3">
        <f>Table1[[#This Row],['# CM TP]]+Table1[[#This Row],['# CM TN]]</f>
        <v>8209</v>
      </c>
      <c r="AI2211" s="3">
        <f>Table1[[#This Row],['# CM FP]]+Table1[[#This Row],['# CM FN]]</f>
        <v>1791</v>
      </c>
      <c r="AJ2211" s="3">
        <f>Table1[[#This Row],['# CM TP]]+Table1[[#This Row],['# CM FP]]</f>
        <v>824</v>
      </c>
      <c r="AK2211" s="3">
        <f>Table1[[#This Row],['# CM TN]]+Table1[[#This Row],['# CM FN]]</f>
        <v>9176</v>
      </c>
      <c r="AL2211" s="3">
        <f>Table1[[#This Row],[GT_T]]+Table1[[#This Row],[GT_F]]</f>
        <v>10000</v>
      </c>
      <c r="AM2211" s="3">
        <f>IFERROR((Table1[[#This Row],['# CM TP]]+Table1[[#This Row],['# CM TN]])/Table1[[#This Row],[GT_TOT]], 0)</f>
        <v>0.82089999999999996</v>
      </c>
      <c r="AN2211" s="3">
        <f>IFERROR(((Table1[[#This Row],[GT_T]]*Table1[[#This Row],[GT_ML_P]]/Table1[[#This Row],[GT_TOT]])+(Table1[[#This Row],[GT_F]]*Table1[[#This Row],[GT_ML_N]]/Table1[[#This Row],[GT_TOT]]))/Table1[[#This Row],[GT_TOT]],0)</f>
        <v>0.23198431999999997</v>
      </c>
      <c r="AO2211" s="3">
        <f>(Table1[[#This Row],[OBS_ACC]]-Table1[[#This Row],[EXP_ACC]])/(1-Table1[[#This Row],[EXP_ACC]])</f>
        <v>0.76680163613326224</v>
      </c>
      <c r="AP2211" s="3">
        <f>Table1[[#This Row],['# CM TP]]+Table1[[#This Row],['# CM FN]]</f>
        <v>2021</v>
      </c>
      <c r="AQ2211" s="3">
        <f>Table1[[#This Row],['# CM TN]]+Table1[[#This Row],['# CM FP]]</f>
        <v>7979</v>
      </c>
      <c r="AR2211" s="2">
        <f>IFERROR(Table1[[#This Row],[NUM_T]]/(Table1[[#This Row],[NUM_T]]+Table1[[#This Row],[NUM_F]]),0)</f>
        <v>0.2021</v>
      </c>
      <c r="AS2211" s="2">
        <f>IFERROR(((LEN(Table1[[#This Row],[Predictors]])-LEN(SUBSTITUTE(Table1[[#This Row],[Predictors]],"_","")))/Table1[[#This Row],[NumPredictors]])-Table1[[#This Row],[P_se]],0)</f>
        <v>9.9999999999999978E-2</v>
      </c>
      <c r="AT2211" s="2">
        <f>IFERROR((LEN(Table1[[#This Row],[Predictors]])-LEN(SUBSTITUTE(Table1[[#This Row],[Predictors]],".","")))/Table1[[#This Row],[NumPredictors]],0)</f>
        <v>0</v>
      </c>
      <c r="AU22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211" s="2">
        <f>1-(Table1[[#This Row],[P_2gram]]+Table1[[#This Row],[P_order]]+Table1[[#This Row],[P_se]])</f>
        <v>0.7</v>
      </c>
    </row>
    <row r="2212" spans="1:48" x14ac:dyDescent="0.25">
      <c r="A2212" s="26">
        <v>56</v>
      </c>
      <c r="B2212" s="26" t="s">
        <v>645</v>
      </c>
      <c r="C2212" s="26" t="s">
        <v>190</v>
      </c>
      <c r="D2212" s="26" t="s">
        <v>1510</v>
      </c>
      <c r="E2212" s="26">
        <v>4000</v>
      </c>
      <c r="F22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12" s="26"/>
      <c r="H2212" s="27">
        <v>1</v>
      </c>
      <c r="I2212" s="28">
        <v>42778.348958333336</v>
      </c>
      <c r="J2212" s="26" t="s">
        <v>81</v>
      </c>
      <c r="K2212" s="26" t="s">
        <v>11</v>
      </c>
      <c r="L2212" t="str">
        <f>SUBSTITUTE(SUBSTITUTE(Table1[[#This Row],[PredictorSetsOrig]],"task","act"),"startend","se")</f>
        <v>act,order</v>
      </c>
      <c r="M2212" s="14" t="s">
        <v>26</v>
      </c>
      <c r="N2212" s="27">
        <v>10</v>
      </c>
      <c r="O2212" s="27">
        <f>IF(Table1[[#This Row],[Algorithm]]="None",0,IF(Table1[[#This Row],[NumPredictors]]&lt;=5,5,IF(Table1[[#This Row],[NumPredictors]]&lt;=10,10,IF(Table1[[#This Row],[NumPredictors]]&lt;=30,30,50))))</f>
        <v>10</v>
      </c>
      <c r="P2212" s="29">
        <v>0.48</v>
      </c>
      <c r="Q2212" s="29">
        <v>0.81833333333333302</v>
      </c>
      <c r="R2212" s="26">
        <v>4669.3599999999997</v>
      </c>
      <c r="S2212" s="26">
        <v>4.4399999999950497</v>
      </c>
      <c r="T2212" s="26">
        <v>0.33000000000174601</v>
      </c>
      <c r="U2212" s="27">
        <v>5.6690056668041002</v>
      </c>
      <c r="V2212" s="17">
        <v>7.28892414629368</v>
      </c>
      <c r="W2212" s="22">
        <f>IFERROR(Table1[[#This Row],[MutualInformation]]/Table1[[#This Row],[MutualInformationPotential]],0)</f>
        <v>0.77775616168083095</v>
      </c>
      <c r="X2212" s="27">
        <v>0.44644103336757202</v>
      </c>
      <c r="Y2212" s="3">
        <v>0.62004340356102405</v>
      </c>
      <c r="Z2212" s="27">
        <f>IFERROR(Table1[[#This Row],[MutualInformationVsOutcome]]/Table1[[#This Row],[MutualInformationVsOutcomePotential]],0)</f>
        <v>0.72001577761101643</v>
      </c>
      <c r="AA2212" s="26">
        <v>246</v>
      </c>
      <c r="AB2212" s="26">
        <v>234</v>
      </c>
      <c r="AC2212" s="26">
        <v>402</v>
      </c>
      <c r="AD2212" s="26">
        <v>118</v>
      </c>
      <c r="AE2212" s="27" t="s">
        <v>313</v>
      </c>
      <c r="AF22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12" s="17" t="str">
        <f>RIGHT(Table1[[#This Row],[AlgorithmFunc]],LEN(Table1[[#This Row],[AlgorithmFunc]])-16)</f>
        <v>RecursiveSVM</v>
      </c>
      <c r="AH2212" s="27">
        <f>Table1[[#This Row],['# CM TP]]+Table1[[#This Row],['# CM TN]]</f>
        <v>480</v>
      </c>
      <c r="AI2212" s="27">
        <f>Table1[[#This Row],['# CM FP]]+Table1[[#This Row],['# CM FN]]</f>
        <v>520</v>
      </c>
      <c r="AJ2212" s="27">
        <f>Table1[[#This Row],['# CM TP]]+Table1[[#This Row],['# CM FP]]</f>
        <v>648</v>
      </c>
      <c r="AK2212" s="27">
        <f>Table1[[#This Row],['# CM TN]]+Table1[[#This Row],['# CM FN]]</f>
        <v>352</v>
      </c>
      <c r="AL2212" s="27">
        <f>Table1[[#This Row],[GT_T]]+Table1[[#This Row],[GT_F]]</f>
        <v>1000</v>
      </c>
      <c r="AM2212" s="27">
        <f>IFERROR((Table1[[#This Row],['# CM TP]]+Table1[[#This Row],['# CM TN]])/Table1[[#This Row],[GT_TOT]], 0)</f>
        <v>0.48</v>
      </c>
      <c r="AN2212" s="27">
        <f>IFERROR(((Table1[[#This Row],[GT_T]]*Table1[[#This Row],[GT_ML_P]]/Table1[[#This Row],[GT_TOT]])+(Table1[[#This Row],[GT_F]]*Table1[[#This Row],[GT_ML_N]]/Table1[[#This Row],[GT_TOT]]))/Table1[[#This Row],[GT_TOT]],0)</f>
        <v>0.49408000000000002</v>
      </c>
      <c r="AO2212" s="27">
        <f>(Table1[[#This Row],[OBS_ACC]]-Table1[[#This Row],[EXP_ACC]])/(1-Table1[[#This Row],[EXP_ACC]])</f>
        <v>-2.7830487033523164E-2</v>
      </c>
      <c r="AP2212" s="27">
        <f>Table1[[#This Row],['# CM TP]]+Table1[[#This Row],['# CM FN]]</f>
        <v>364</v>
      </c>
      <c r="AQ2212" s="27">
        <f>Table1[[#This Row],['# CM TN]]+Table1[[#This Row],['# CM FP]]</f>
        <v>636</v>
      </c>
      <c r="AR2212" s="29">
        <f>IFERROR(Table1[[#This Row],[NUM_T]]/(Table1[[#This Row],[NUM_T]]+Table1[[#This Row],[NUM_F]]),0)</f>
        <v>0.36399999999999999</v>
      </c>
      <c r="AS2212" s="29">
        <f>IFERROR(((LEN(Table1[[#This Row],[Predictors]])-LEN(SUBSTITUTE(Table1[[#This Row],[Predictors]],"_","")))/Table1[[#This Row],[NumPredictors]])-Table1[[#This Row],[P_se]],0)</f>
        <v>0</v>
      </c>
      <c r="AT2212" s="29">
        <f>IFERROR((LEN(Table1[[#This Row],[Predictors]])-LEN(SUBSTITUTE(Table1[[#This Row],[Predictors]],".","")))/Table1[[#This Row],[NumPredictors]],0)</f>
        <v>0.5</v>
      </c>
      <c r="AU221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2" s="29">
        <f>1-(Table1[[#This Row],[P_2gram]]+Table1[[#This Row],[P_order]]+Table1[[#This Row],[P_se]])</f>
        <v>0.5</v>
      </c>
    </row>
    <row r="2213" spans="1:48" x14ac:dyDescent="0.25">
      <c r="A2213">
        <v>48</v>
      </c>
      <c r="B2213" t="s">
        <v>645</v>
      </c>
      <c r="C2213" t="s">
        <v>190</v>
      </c>
      <c r="D2213" t="s">
        <v>1510</v>
      </c>
      <c r="E2213">
        <v>40000</v>
      </c>
      <c r="F22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ok,duration&gt;7d,BPIC14,40000,10</v>
      </c>
      <c r="G2213" t="s">
        <v>1664</v>
      </c>
      <c r="H2213" s="3">
        <v>3</v>
      </c>
      <c r="I2213" s="1">
        <v>43131.104062500002</v>
      </c>
      <c r="J2213" t="s">
        <v>405</v>
      </c>
      <c r="K2213" t="s">
        <v>11</v>
      </c>
      <c r="L2213" t="str">
        <f>SUBSTITUTE(SUBSTITUTE(Table1[[#This Row],[PredictorSetsOrig]],"task","act"),"startend","se")</f>
        <v>act,se,order</v>
      </c>
      <c r="M2213" s="33" t="s">
        <v>18</v>
      </c>
      <c r="N2213" s="3">
        <v>10</v>
      </c>
      <c r="O2213" s="3">
        <f>IF(Table1[[#This Row],[Algorithm]]="None",0,IF(Table1[[#This Row],[NumPredictors]]&lt;=5,5,IF(Table1[[#This Row],[NumPredictors]]&lt;=10,10,IF(Table1[[#This Row],[NumPredictors]]&lt;=30,30,50))))</f>
        <v>10</v>
      </c>
      <c r="P2213" s="2">
        <v>0.79990000000000006</v>
      </c>
      <c r="Q2213" s="2">
        <v>0.79866666666666697</v>
      </c>
      <c r="R2213">
        <v>0.75</v>
      </c>
      <c r="S2213">
        <v>32.439999999998697</v>
      </c>
      <c r="T2213">
        <v>6.6299999999973798</v>
      </c>
      <c r="U2213" s="3">
        <v>0.210722724546683</v>
      </c>
      <c r="V2213" s="18"/>
      <c r="W2213" s="23">
        <f>IFERROR(Table1[[#This Row],[MutualInformation]]/Table1[[#This Row],[MutualInformationPotential]],0)</f>
        <v>0</v>
      </c>
      <c r="X2213" s="3">
        <v>4.3753611950201297E-3</v>
      </c>
      <c r="Y2213" s="3"/>
      <c r="Z2213" s="3">
        <f>IFERROR(Table1[[#This Row],[MutualInformationVsOutcome]]/Table1[[#This Row],[MutualInformationVsOutcomePotential]],0)</f>
        <v>0</v>
      </c>
      <c r="AA2213">
        <v>25</v>
      </c>
      <c r="AB2213">
        <v>7974</v>
      </c>
      <c r="AC2213">
        <v>5</v>
      </c>
      <c r="AD2213">
        <v>1996</v>
      </c>
      <c r="AE2213" s="3" t="s">
        <v>425</v>
      </c>
      <c r="AF22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213" s="18" t="str">
        <f>RIGHT(Table1[[#This Row],[AlgorithmFunc]],LEN(Table1[[#This Row],[AlgorithmFunc]])-16)</f>
        <v>Random</v>
      </c>
      <c r="AH2213" s="3">
        <f>Table1[[#This Row],['# CM TP]]+Table1[[#This Row],['# CM TN]]</f>
        <v>7999</v>
      </c>
      <c r="AI2213" s="3">
        <f>Table1[[#This Row],['# CM FP]]+Table1[[#This Row],['# CM FN]]</f>
        <v>2001</v>
      </c>
      <c r="AJ2213" s="3">
        <f>Table1[[#This Row],['# CM TP]]+Table1[[#This Row],['# CM FP]]</f>
        <v>30</v>
      </c>
      <c r="AK2213" s="3">
        <f>Table1[[#This Row],['# CM TN]]+Table1[[#This Row],['# CM FN]]</f>
        <v>9970</v>
      </c>
      <c r="AL2213" s="3">
        <f>Table1[[#This Row],[GT_T]]+Table1[[#This Row],[GT_F]]</f>
        <v>10000</v>
      </c>
      <c r="AM2213" s="3">
        <f>IFERROR((Table1[[#This Row],['# CM TP]]+Table1[[#This Row],['# CM TN]])/Table1[[#This Row],[GT_TOT]], 0)</f>
        <v>0.79990000000000006</v>
      </c>
      <c r="AN2213" s="3">
        <f>IFERROR(((Table1[[#This Row],[GT_T]]*Table1[[#This Row],[GT_ML_P]]/Table1[[#This Row],[GT_TOT]])+(Table1[[#This Row],[GT_F]]*Table1[[#This Row],[GT_ML_N]]/Table1[[#This Row],[GT_TOT]]))/Table1[[#This Row],[GT_TOT]],0)</f>
        <v>0.20189940000000001</v>
      </c>
      <c r="AO2213" s="3">
        <f>(Table1[[#This Row],[OBS_ACC]]-Table1[[#This Row],[EXP_ACC]])/(1-Table1[[#This Row],[EXP_ACC]])</f>
        <v>0.74927972739276227</v>
      </c>
      <c r="AP2213" s="3">
        <f>Table1[[#This Row],['# CM TP]]+Table1[[#This Row],['# CM FN]]</f>
        <v>2021</v>
      </c>
      <c r="AQ2213" s="3">
        <f>Table1[[#This Row],['# CM TN]]+Table1[[#This Row],['# CM FP]]</f>
        <v>7979</v>
      </c>
      <c r="AR2213" s="2">
        <f>IFERROR(Table1[[#This Row],[NUM_T]]/(Table1[[#This Row],[NUM_T]]+Table1[[#This Row],[NUM_F]]),0)</f>
        <v>0.2021</v>
      </c>
      <c r="AS2213" s="2">
        <f>IFERROR(((LEN(Table1[[#This Row],[Predictors]])-LEN(SUBSTITUTE(Table1[[#This Row],[Predictors]],"_","")))/Table1[[#This Row],[NumPredictors]])-Table1[[#This Row],[P_se]],0)</f>
        <v>0</v>
      </c>
      <c r="AT2213" s="2">
        <f>IFERROR((LEN(Table1[[#This Row],[Predictors]])-LEN(SUBSTITUTE(Table1[[#This Row],[Predictors]],".","")))/Table1[[#This Row],[NumPredictors]],0)</f>
        <v>1</v>
      </c>
      <c r="AU22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3" s="2">
        <f>1-(Table1[[#This Row],[P_2gram]]+Table1[[#This Row],[P_order]]+Table1[[#This Row],[P_se]])</f>
        <v>0</v>
      </c>
    </row>
    <row r="2214" spans="1:48" x14ac:dyDescent="0.25">
      <c r="A2214" s="26">
        <v>81</v>
      </c>
      <c r="B2214" s="26" t="s">
        <v>645</v>
      </c>
      <c r="C2214" s="26" t="s">
        <v>190</v>
      </c>
      <c r="D2214" s="26" t="s">
        <v>1510</v>
      </c>
      <c r="E2214" s="26">
        <v>4000</v>
      </c>
      <c r="F22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214" s="26"/>
      <c r="H2214" s="27">
        <v>1</v>
      </c>
      <c r="I2214" s="28">
        <v>42777.132314814815</v>
      </c>
      <c r="J2214" s="26" t="s">
        <v>81</v>
      </c>
      <c r="K2214" s="26" t="s">
        <v>11</v>
      </c>
      <c r="L2214" t="str">
        <f>SUBSTITUTE(SUBSTITUTE(Table1[[#This Row],[PredictorSetsOrig]],"task","act"),"startend","se")</f>
        <v>act</v>
      </c>
      <c r="M2214" s="14" t="s">
        <v>12</v>
      </c>
      <c r="N2214" s="27">
        <v>5</v>
      </c>
      <c r="O2214" s="27">
        <f>IF(Table1[[#This Row],[Algorithm]]="None",0,IF(Table1[[#This Row],[NumPredictors]]&lt;=5,5,IF(Table1[[#This Row],[NumPredictors]]&lt;=10,10,IF(Table1[[#This Row],[NumPredictors]]&lt;=30,30,50))))</f>
        <v>5</v>
      </c>
      <c r="P2214" s="29">
        <v>0.47799999999999998</v>
      </c>
      <c r="Q2214" s="29">
        <v>0.81599999999999995</v>
      </c>
      <c r="R2214" s="26">
        <v>650.650000000001</v>
      </c>
      <c r="S2214" s="26">
        <v>3.32999999999811</v>
      </c>
      <c r="T2214" s="26">
        <v>9.9999999983992893E-3</v>
      </c>
      <c r="U2214" s="27">
        <v>5.6546636924826403</v>
      </c>
      <c r="V2214" s="17">
        <v>6.6527099250221697</v>
      </c>
      <c r="W2214" s="22">
        <f>IFERROR(Table1[[#This Row],[MutualInformation]]/Table1[[#This Row],[MutualInformationPotential]],0)</f>
        <v>0.84997899445672831</v>
      </c>
      <c r="X2214" s="27">
        <v>0.43914872165534702</v>
      </c>
      <c r="Y2214" s="3">
        <v>0.58010195672617004</v>
      </c>
      <c r="Z2214" s="27">
        <f>IFERROR(Table1[[#This Row],[MutualInformationVsOutcome]]/Table1[[#This Row],[MutualInformationVsOutcomePotential]],0)</f>
        <v>0.75701989376781531</v>
      </c>
      <c r="AA2214" s="26">
        <v>240</v>
      </c>
      <c r="AB2214" s="26">
        <v>238</v>
      </c>
      <c r="AC2214" s="26">
        <v>398</v>
      </c>
      <c r="AD2214" s="26">
        <v>124</v>
      </c>
      <c r="AE2214" s="27" t="s">
        <v>277</v>
      </c>
      <c r="AF22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14" s="17" t="str">
        <f>RIGHT(Table1[[#This Row],[AlgorithmFunc]],LEN(Table1[[#This Row],[AlgorithmFunc]])-16)</f>
        <v>RecursiveSVM</v>
      </c>
      <c r="AH2214" s="27">
        <f>Table1[[#This Row],['# CM TP]]+Table1[[#This Row],['# CM TN]]</f>
        <v>478</v>
      </c>
      <c r="AI2214" s="27">
        <f>Table1[[#This Row],['# CM FP]]+Table1[[#This Row],['# CM FN]]</f>
        <v>522</v>
      </c>
      <c r="AJ2214" s="27">
        <f>Table1[[#This Row],['# CM TP]]+Table1[[#This Row],['# CM FP]]</f>
        <v>638</v>
      </c>
      <c r="AK2214" s="27">
        <f>Table1[[#This Row],['# CM TN]]+Table1[[#This Row],['# CM FN]]</f>
        <v>362</v>
      </c>
      <c r="AL2214" s="27">
        <f>Table1[[#This Row],[GT_T]]+Table1[[#This Row],[GT_F]]</f>
        <v>1000</v>
      </c>
      <c r="AM2214" s="27">
        <f>IFERROR((Table1[[#This Row],['# CM TP]]+Table1[[#This Row],['# CM TN]])/Table1[[#This Row],[GT_TOT]], 0)</f>
        <v>0.47799999999999998</v>
      </c>
      <c r="AN2214" s="27">
        <f>IFERROR(((Table1[[#This Row],[GT_T]]*Table1[[#This Row],[GT_ML_P]]/Table1[[#This Row],[GT_TOT]])+(Table1[[#This Row],[GT_F]]*Table1[[#This Row],[GT_ML_N]]/Table1[[#This Row],[GT_TOT]]))/Table1[[#This Row],[GT_TOT]],0)</f>
        <v>0.49392799999999998</v>
      </c>
      <c r="AO2214" s="27">
        <f>(Table1[[#This Row],[OBS_ACC]]-Table1[[#This Row],[EXP_ACC]])/(1-Table1[[#This Row],[EXP_ACC]])</f>
        <v>-3.1473782386695952E-2</v>
      </c>
      <c r="AP2214" s="27">
        <f>Table1[[#This Row],['# CM TP]]+Table1[[#This Row],['# CM FN]]</f>
        <v>364</v>
      </c>
      <c r="AQ2214" s="27">
        <f>Table1[[#This Row],['# CM TN]]+Table1[[#This Row],['# CM FP]]</f>
        <v>636</v>
      </c>
      <c r="AR2214" s="29">
        <f>IFERROR(Table1[[#This Row],[NUM_T]]/(Table1[[#This Row],[NUM_T]]+Table1[[#This Row],[NUM_F]]),0)</f>
        <v>0.36399999999999999</v>
      </c>
      <c r="AS2214" s="29">
        <f>IFERROR(((LEN(Table1[[#This Row],[Predictors]])-LEN(SUBSTITUTE(Table1[[#This Row],[Predictors]],"_","")))/Table1[[#This Row],[NumPredictors]])-Table1[[#This Row],[P_se]],0)</f>
        <v>0</v>
      </c>
      <c r="AT2214" s="29">
        <f>IFERROR((LEN(Table1[[#This Row],[Predictors]])-LEN(SUBSTITUTE(Table1[[#This Row],[Predictors]],".","")))/Table1[[#This Row],[NumPredictors]],0)</f>
        <v>0</v>
      </c>
      <c r="AU221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4" s="29">
        <f>1-(Table1[[#This Row],[P_2gram]]+Table1[[#This Row],[P_order]]+Table1[[#This Row],[P_se]])</f>
        <v>1</v>
      </c>
    </row>
    <row r="2215" spans="1:48" x14ac:dyDescent="0.25">
      <c r="A2215" s="26">
        <v>82</v>
      </c>
      <c r="B2215" s="26" t="s">
        <v>645</v>
      </c>
      <c r="C2215" s="26" t="s">
        <v>190</v>
      </c>
      <c r="D2215" s="26" t="s">
        <v>1510</v>
      </c>
      <c r="E2215" s="26">
        <v>4000</v>
      </c>
      <c r="F22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215" s="26"/>
      <c r="H2215" s="27">
        <v>1</v>
      </c>
      <c r="I2215" s="28">
        <v>42777.139884259261</v>
      </c>
      <c r="J2215" s="26" t="s">
        <v>81</v>
      </c>
      <c r="K2215" s="26" t="s">
        <v>11</v>
      </c>
      <c r="L2215" t="str">
        <f>SUBSTITUTE(SUBSTITUTE(Table1[[#This Row],[PredictorSetsOrig]],"task","act"),"startend","se")</f>
        <v>act,se</v>
      </c>
      <c r="M2215" s="14" t="s">
        <v>14</v>
      </c>
      <c r="N2215" s="27">
        <v>5</v>
      </c>
      <c r="O2215" s="27">
        <f>IF(Table1[[#This Row],[Algorithm]]="None",0,IF(Table1[[#This Row],[NumPredictors]]&lt;=5,5,IF(Table1[[#This Row],[NumPredictors]]&lt;=10,10,IF(Table1[[#This Row],[NumPredictors]]&lt;=30,30,50))))</f>
        <v>5</v>
      </c>
      <c r="P2215" s="29">
        <v>0.47799999999999998</v>
      </c>
      <c r="Q2215" s="29">
        <v>0.81599999999999995</v>
      </c>
      <c r="R2215" s="26">
        <v>755.25</v>
      </c>
      <c r="S2215" s="26">
        <v>3.3100000000013101</v>
      </c>
      <c r="T2215" s="26">
        <v>4.0000000000873101E-2</v>
      </c>
      <c r="U2215" s="27">
        <v>5.6546636924826403</v>
      </c>
      <c r="V2215" s="17">
        <v>6.9605890807084903</v>
      </c>
      <c r="W2215" s="22">
        <f>IFERROR(Table1[[#This Row],[MutualInformation]]/Table1[[#This Row],[MutualInformationPotential]],0)</f>
        <v>0.81238292146202584</v>
      </c>
      <c r="X2215" s="27">
        <v>0.43914872165534702</v>
      </c>
      <c r="Y2215" s="3">
        <v>0.59421769618333597</v>
      </c>
      <c r="Z2215" s="27">
        <f>IFERROR(Table1[[#This Row],[MutualInformationVsOutcome]]/Table1[[#This Row],[MutualInformationVsOutcomePotential]],0)</f>
        <v>0.73903676123414375</v>
      </c>
      <c r="AA2215" s="26">
        <v>240</v>
      </c>
      <c r="AB2215" s="26">
        <v>238</v>
      </c>
      <c r="AC2215" s="26">
        <v>398</v>
      </c>
      <c r="AD2215" s="26">
        <v>124</v>
      </c>
      <c r="AE2215" s="27" t="s">
        <v>277</v>
      </c>
      <c r="AF22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15" s="17" t="str">
        <f>RIGHT(Table1[[#This Row],[AlgorithmFunc]],LEN(Table1[[#This Row],[AlgorithmFunc]])-16)</f>
        <v>RecursiveSVM</v>
      </c>
      <c r="AH2215" s="27">
        <f>Table1[[#This Row],['# CM TP]]+Table1[[#This Row],['# CM TN]]</f>
        <v>478</v>
      </c>
      <c r="AI2215" s="27">
        <f>Table1[[#This Row],['# CM FP]]+Table1[[#This Row],['# CM FN]]</f>
        <v>522</v>
      </c>
      <c r="AJ2215" s="27">
        <f>Table1[[#This Row],['# CM TP]]+Table1[[#This Row],['# CM FP]]</f>
        <v>638</v>
      </c>
      <c r="AK2215" s="27">
        <f>Table1[[#This Row],['# CM TN]]+Table1[[#This Row],['# CM FN]]</f>
        <v>362</v>
      </c>
      <c r="AL2215" s="27">
        <f>Table1[[#This Row],[GT_T]]+Table1[[#This Row],[GT_F]]</f>
        <v>1000</v>
      </c>
      <c r="AM2215" s="27">
        <f>IFERROR((Table1[[#This Row],['# CM TP]]+Table1[[#This Row],['# CM TN]])/Table1[[#This Row],[GT_TOT]], 0)</f>
        <v>0.47799999999999998</v>
      </c>
      <c r="AN2215" s="27">
        <f>IFERROR(((Table1[[#This Row],[GT_T]]*Table1[[#This Row],[GT_ML_P]]/Table1[[#This Row],[GT_TOT]])+(Table1[[#This Row],[GT_F]]*Table1[[#This Row],[GT_ML_N]]/Table1[[#This Row],[GT_TOT]]))/Table1[[#This Row],[GT_TOT]],0)</f>
        <v>0.49392799999999998</v>
      </c>
      <c r="AO2215" s="27">
        <f>(Table1[[#This Row],[OBS_ACC]]-Table1[[#This Row],[EXP_ACC]])/(1-Table1[[#This Row],[EXP_ACC]])</f>
        <v>-3.1473782386695952E-2</v>
      </c>
      <c r="AP2215" s="27">
        <f>Table1[[#This Row],['# CM TP]]+Table1[[#This Row],['# CM FN]]</f>
        <v>364</v>
      </c>
      <c r="AQ2215" s="27">
        <f>Table1[[#This Row],['# CM TN]]+Table1[[#This Row],['# CM FP]]</f>
        <v>636</v>
      </c>
      <c r="AR2215" s="29">
        <f>IFERROR(Table1[[#This Row],[NUM_T]]/(Table1[[#This Row],[NUM_T]]+Table1[[#This Row],[NUM_F]]),0)</f>
        <v>0.36399999999999999</v>
      </c>
      <c r="AS2215" s="29">
        <f>IFERROR(((LEN(Table1[[#This Row],[Predictors]])-LEN(SUBSTITUTE(Table1[[#This Row],[Predictors]],"_","")))/Table1[[#This Row],[NumPredictors]])-Table1[[#This Row],[P_se]],0)</f>
        <v>0</v>
      </c>
      <c r="AT2215" s="29">
        <f>IFERROR((LEN(Table1[[#This Row],[Predictors]])-LEN(SUBSTITUTE(Table1[[#This Row],[Predictors]],".","")))/Table1[[#This Row],[NumPredictors]],0)</f>
        <v>0</v>
      </c>
      <c r="AU221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5" s="29">
        <f>1-(Table1[[#This Row],[P_2gram]]+Table1[[#This Row],[P_order]]+Table1[[#This Row],[P_se]])</f>
        <v>1</v>
      </c>
    </row>
    <row r="2216" spans="1:48" x14ac:dyDescent="0.25">
      <c r="A2216" s="26">
        <v>83</v>
      </c>
      <c r="B2216" s="26" t="s">
        <v>645</v>
      </c>
      <c r="C2216" s="26" t="s">
        <v>190</v>
      </c>
      <c r="D2216" s="26" t="s">
        <v>1510</v>
      </c>
      <c r="E2216" s="26">
        <v>4000</v>
      </c>
      <c r="F22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216" s="26"/>
      <c r="H2216" s="27">
        <v>1</v>
      </c>
      <c r="I2216" s="28">
        <v>42777.148668981485</v>
      </c>
      <c r="J2216" s="26" t="s">
        <v>81</v>
      </c>
      <c r="K2216" s="26" t="s">
        <v>11</v>
      </c>
      <c r="L2216" t="str">
        <f>SUBSTITUTE(SUBSTITUTE(Table1[[#This Row],[PredictorSetsOrig]],"task","act"),"startend","se")</f>
        <v>act,se,2gram</v>
      </c>
      <c r="M2216" s="15" t="s">
        <v>16</v>
      </c>
      <c r="N2216" s="27">
        <v>5</v>
      </c>
      <c r="O2216" s="27">
        <f>IF(Table1[[#This Row],[Algorithm]]="None",0,IF(Table1[[#This Row],[NumPredictors]]&lt;=5,5,IF(Table1[[#This Row],[NumPredictors]]&lt;=10,10,IF(Table1[[#This Row],[NumPredictors]]&lt;=30,30,50))))</f>
        <v>5</v>
      </c>
      <c r="P2216" s="29">
        <v>0.47799999999999998</v>
      </c>
      <c r="Q2216" s="29">
        <v>0.81599999999999995</v>
      </c>
      <c r="R2216" s="26">
        <v>3215.66</v>
      </c>
      <c r="S2216" s="26">
        <v>3.7800000000024698</v>
      </c>
      <c r="T2216" s="26">
        <v>0.25999999999839901</v>
      </c>
      <c r="U2216" s="27">
        <v>5.6546636924826403</v>
      </c>
      <c r="V2216" s="18">
        <v>7.30761563701172</v>
      </c>
      <c r="W2216" s="23">
        <f>IFERROR(Table1[[#This Row],[MutualInformation]]/Table1[[#This Row],[MutualInformationPotential]],0)</f>
        <v>0.77380420281587003</v>
      </c>
      <c r="X2216" s="27">
        <v>0.43914872165534702</v>
      </c>
      <c r="Y2216" s="3">
        <v>0.62240735263358904</v>
      </c>
      <c r="Z2216" s="27">
        <f>IFERROR(Table1[[#This Row],[MutualInformationVsOutcome]]/Table1[[#This Row],[MutualInformationVsOutcomePotential]],0)</f>
        <v>0.70556480381727382</v>
      </c>
      <c r="AA2216" s="26">
        <v>240</v>
      </c>
      <c r="AB2216" s="26">
        <v>238</v>
      </c>
      <c r="AC2216" s="26">
        <v>398</v>
      </c>
      <c r="AD2216" s="26">
        <v>124</v>
      </c>
      <c r="AE2216" s="27" t="s">
        <v>277</v>
      </c>
      <c r="AF221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16" s="18" t="str">
        <f>RIGHT(Table1[[#This Row],[AlgorithmFunc]],LEN(Table1[[#This Row],[AlgorithmFunc]])-16)</f>
        <v>RecursiveSVM</v>
      </c>
      <c r="AH2216" s="27">
        <f>Table1[[#This Row],['# CM TP]]+Table1[[#This Row],['# CM TN]]</f>
        <v>478</v>
      </c>
      <c r="AI2216" s="27">
        <f>Table1[[#This Row],['# CM FP]]+Table1[[#This Row],['# CM FN]]</f>
        <v>522</v>
      </c>
      <c r="AJ2216" s="27">
        <f>Table1[[#This Row],['# CM TP]]+Table1[[#This Row],['# CM FP]]</f>
        <v>638</v>
      </c>
      <c r="AK2216" s="27">
        <f>Table1[[#This Row],['# CM TN]]+Table1[[#This Row],['# CM FN]]</f>
        <v>362</v>
      </c>
      <c r="AL2216" s="27">
        <f>Table1[[#This Row],[GT_T]]+Table1[[#This Row],[GT_F]]</f>
        <v>1000</v>
      </c>
      <c r="AM2216" s="27">
        <f>IFERROR((Table1[[#This Row],['# CM TP]]+Table1[[#This Row],['# CM TN]])/Table1[[#This Row],[GT_TOT]], 0)</f>
        <v>0.47799999999999998</v>
      </c>
      <c r="AN2216" s="27">
        <f>IFERROR(((Table1[[#This Row],[GT_T]]*Table1[[#This Row],[GT_ML_P]]/Table1[[#This Row],[GT_TOT]])+(Table1[[#This Row],[GT_F]]*Table1[[#This Row],[GT_ML_N]]/Table1[[#This Row],[GT_TOT]]))/Table1[[#This Row],[GT_TOT]],0)</f>
        <v>0.49392799999999998</v>
      </c>
      <c r="AO2216" s="27">
        <f>(Table1[[#This Row],[OBS_ACC]]-Table1[[#This Row],[EXP_ACC]])/(1-Table1[[#This Row],[EXP_ACC]])</f>
        <v>-3.1473782386695952E-2</v>
      </c>
      <c r="AP2216" s="27">
        <f>Table1[[#This Row],['# CM TP]]+Table1[[#This Row],['# CM FN]]</f>
        <v>364</v>
      </c>
      <c r="AQ2216" s="27">
        <f>Table1[[#This Row],['# CM TN]]+Table1[[#This Row],['# CM FP]]</f>
        <v>636</v>
      </c>
      <c r="AR2216" s="29">
        <f>IFERROR(Table1[[#This Row],[NUM_T]]/(Table1[[#This Row],[NUM_T]]+Table1[[#This Row],[NUM_F]]),0)</f>
        <v>0.36399999999999999</v>
      </c>
      <c r="AS2216" s="29">
        <f>IFERROR(((LEN(Table1[[#This Row],[Predictors]])-LEN(SUBSTITUTE(Table1[[#This Row],[Predictors]],"_","")))/Table1[[#This Row],[NumPredictors]])-Table1[[#This Row],[P_se]],0)</f>
        <v>0</v>
      </c>
      <c r="AT2216" s="29">
        <f>IFERROR((LEN(Table1[[#This Row],[Predictors]])-LEN(SUBSTITUTE(Table1[[#This Row],[Predictors]],".","")))/Table1[[#This Row],[NumPredictors]],0)</f>
        <v>0</v>
      </c>
      <c r="AU221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6" s="29">
        <f>1-(Table1[[#This Row],[P_2gram]]+Table1[[#This Row],[P_order]]+Table1[[#This Row],[P_se]])</f>
        <v>1</v>
      </c>
    </row>
    <row r="2217" spans="1:48" x14ac:dyDescent="0.25">
      <c r="A2217" s="26">
        <v>86</v>
      </c>
      <c r="B2217" s="26" t="s">
        <v>645</v>
      </c>
      <c r="C2217" s="26" t="s">
        <v>190</v>
      </c>
      <c r="D2217" s="26" t="s">
        <v>1510</v>
      </c>
      <c r="E2217" s="26">
        <v>4000</v>
      </c>
      <c r="F22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ok,duration&gt;7d,BPIC14,4000,5</v>
      </c>
      <c r="G2217" s="26"/>
      <c r="H2217" s="27">
        <v>1</v>
      </c>
      <c r="I2217" s="28">
        <v>42777.316631944443</v>
      </c>
      <c r="J2217" s="26" t="s">
        <v>81</v>
      </c>
      <c r="K2217" s="26" t="s">
        <v>11</v>
      </c>
      <c r="L2217" t="str">
        <f>SUBSTITUTE(SUBSTITUTE(Table1[[#This Row],[PredictorSetsOrig]],"task","act"),"startend","se")</f>
        <v>act,2gram</v>
      </c>
      <c r="M2217" s="14" t="s">
        <v>22</v>
      </c>
      <c r="N2217" s="27">
        <v>5</v>
      </c>
      <c r="O2217" s="27">
        <f>IF(Table1[[#This Row],[Algorithm]]="None",0,IF(Table1[[#This Row],[NumPredictors]]&lt;=5,5,IF(Table1[[#This Row],[NumPredictors]]&lt;=10,10,IF(Table1[[#This Row],[NumPredictors]]&lt;=30,30,50))))</f>
        <v>5</v>
      </c>
      <c r="P2217" s="29">
        <v>0.47799999999999998</v>
      </c>
      <c r="Q2217" s="29">
        <v>0.81599999999999995</v>
      </c>
      <c r="R2217" s="26">
        <v>3796.83</v>
      </c>
      <c r="S2217" s="26">
        <v>3.6100000000005799</v>
      </c>
      <c r="T2217" s="26">
        <v>0.17000000000553001</v>
      </c>
      <c r="U2217" s="27">
        <v>5.6546636924826403</v>
      </c>
      <c r="V2217" s="17">
        <v>7.30761563701172</v>
      </c>
      <c r="W2217" s="22">
        <f>IFERROR(Table1[[#This Row],[MutualInformation]]/Table1[[#This Row],[MutualInformationPotential]],0)</f>
        <v>0.77380420281587003</v>
      </c>
      <c r="X2217" s="27">
        <v>0.43914872165534702</v>
      </c>
      <c r="Y2217" s="3">
        <v>0.62240735263359004</v>
      </c>
      <c r="Z2217" s="27">
        <f>IFERROR(Table1[[#This Row],[MutualInformationVsOutcome]]/Table1[[#This Row],[MutualInformationVsOutcomePotential]],0)</f>
        <v>0.70556480381727271</v>
      </c>
      <c r="AA2217" s="26">
        <v>240</v>
      </c>
      <c r="AB2217" s="26">
        <v>238</v>
      </c>
      <c r="AC2217" s="26">
        <v>398</v>
      </c>
      <c r="AD2217" s="26">
        <v>124</v>
      </c>
      <c r="AE2217" s="27" t="s">
        <v>277</v>
      </c>
      <c r="AF221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17" s="17" t="str">
        <f>RIGHT(Table1[[#This Row],[AlgorithmFunc]],LEN(Table1[[#This Row],[AlgorithmFunc]])-16)</f>
        <v>RecursiveSVM</v>
      </c>
      <c r="AH2217" s="27">
        <f>Table1[[#This Row],['# CM TP]]+Table1[[#This Row],['# CM TN]]</f>
        <v>478</v>
      </c>
      <c r="AI2217" s="27">
        <f>Table1[[#This Row],['# CM FP]]+Table1[[#This Row],['# CM FN]]</f>
        <v>522</v>
      </c>
      <c r="AJ2217" s="27">
        <f>Table1[[#This Row],['# CM TP]]+Table1[[#This Row],['# CM FP]]</f>
        <v>638</v>
      </c>
      <c r="AK2217" s="27">
        <f>Table1[[#This Row],['# CM TN]]+Table1[[#This Row],['# CM FN]]</f>
        <v>362</v>
      </c>
      <c r="AL2217" s="27">
        <f>Table1[[#This Row],[GT_T]]+Table1[[#This Row],[GT_F]]</f>
        <v>1000</v>
      </c>
      <c r="AM2217" s="27">
        <f>IFERROR((Table1[[#This Row],['# CM TP]]+Table1[[#This Row],['# CM TN]])/Table1[[#This Row],[GT_TOT]], 0)</f>
        <v>0.47799999999999998</v>
      </c>
      <c r="AN2217" s="27">
        <f>IFERROR(((Table1[[#This Row],[GT_T]]*Table1[[#This Row],[GT_ML_P]]/Table1[[#This Row],[GT_TOT]])+(Table1[[#This Row],[GT_F]]*Table1[[#This Row],[GT_ML_N]]/Table1[[#This Row],[GT_TOT]]))/Table1[[#This Row],[GT_TOT]],0)</f>
        <v>0.49392799999999998</v>
      </c>
      <c r="AO2217" s="27">
        <f>(Table1[[#This Row],[OBS_ACC]]-Table1[[#This Row],[EXP_ACC]])/(1-Table1[[#This Row],[EXP_ACC]])</f>
        <v>-3.1473782386695952E-2</v>
      </c>
      <c r="AP2217" s="27">
        <f>Table1[[#This Row],['# CM TP]]+Table1[[#This Row],['# CM FN]]</f>
        <v>364</v>
      </c>
      <c r="AQ2217" s="27">
        <f>Table1[[#This Row],['# CM TN]]+Table1[[#This Row],['# CM FP]]</f>
        <v>636</v>
      </c>
      <c r="AR2217" s="29">
        <f>IFERROR(Table1[[#This Row],[NUM_T]]/(Table1[[#This Row],[NUM_T]]+Table1[[#This Row],[NUM_F]]),0)</f>
        <v>0.36399999999999999</v>
      </c>
      <c r="AS2217" s="29">
        <f>IFERROR(((LEN(Table1[[#This Row],[Predictors]])-LEN(SUBSTITUTE(Table1[[#This Row],[Predictors]],"_","")))/Table1[[#This Row],[NumPredictors]])-Table1[[#This Row],[P_se]],0)</f>
        <v>0</v>
      </c>
      <c r="AT2217" s="29">
        <f>IFERROR((LEN(Table1[[#This Row],[Predictors]])-LEN(SUBSTITUTE(Table1[[#This Row],[Predictors]],".","")))/Table1[[#This Row],[NumPredictors]],0)</f>
        <v>0</v>
      </c>
      <c r="AU221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7" s="29">
        <f>1-(Table1[[#This Row],[P_2gram]]+Table1[[#This Row],[P_order]]+Table1[[#This Row],[P_se]])</f>
        <v>1</v>
      </c>
    </row>
    <row r="2218" spans="1:48" x14ac:dyDescent="0.25">
      <c r="A2218" s="26">
        <v>53</v>
      </c>
      <c r="B2218" s="26" t="s">
        <v>645</v>
      </c>
      <c r="C2218" s="26" t="s">
        <v>190</v>
      </c>
      <c r="D2218" s="26" t="s">
        <v>1510</v>
      </c>
      <c r="E2218" s="26">
        <v>4000</v>
      </c>
      <c r="F22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18" s="26"/>
      <c r="H2218" s="27">
        <v>1</v>
      </c>
      <c r="I2218" s="28">
        <v>42778.129953703705</v>
      </c>
      <c r="J2218" s="26" t="s">
        <v>81</v>
      </c>
      <c r="K2218" s="26" t="s">
        <v>11</v>
      </c>
      <c r="L2218" t="str">
        <f>SUBSTITUTE(SUBSTITUTE(Table1[[#This Row],[PredictorSetsOrig]],"task","act"),"startend","se")</f>
        <v>act,se,2gram,order</v>
      </c>
      <c r="M2218" s="14" t="s">
        <v>20</v>
      </c>
      <c r="N2218" s="27">
        <v>10</v>
      </c>
      <c r="O2218" s="27">
        <f>IF(Table1[[#This Row],[Algorithm]]="None",0,IF(Table1[[#This Row],[NumPredictors]]&lt;=5,5,IF(Table1[[#This Row],[NumPredictors]]&lt;=10,10,IF(Table1[[#This Row],[NumPredictors]]&lt;=30,30,50))))</f>
        <v>10</v>
      </c>
      <c r="P2218" s="29">
        <v>0.47399999999999998</v>
      </c>
      <c r="Q2218" s="29">
        <v>0.81499999999999995</v>
      </c>
      <c r="R2218" s="26">
        <v>7816.57</v>
      </c>
      <c r="S2218" s="26">
        <v>4.70000000000437</v>
      </c>
      <c r="T2218" s="26">
        <v>0.47000000000116399</v>
      </c>
      <c r="U2218" s="27">
        <v>5.9251860769155602</v>
      </c>
      <c r="V2218" s="17">
        <v>7.30761563701172</v>
      </c>
      <c r="W2218" s="22">
        <f>IFERROR(Table1[[#This Row],[MutualInformation]]/Table1[[#This Row],[MutualInformationPotential]],0)</f>
        <v>0.81082344382011418</v>
      </c>
      <c r="X2218" s="27">
        <v>0.50076291483452096</v>
      </c>
      <c r="Y2218" s="3">
        <v>0.62240735263359004</v>
      </c>
      <c r="Z2218" s="27">
        <f>IFERROR(Table1[[#This Row],[MutualInformationVsOutcome]]/Table1[[#This Row],[MutualInformationVsOutcomePotential]],0)</f>
        <v>0.80455816068953012</v>
      </c>
      <c r="AA2218" s="26">
        <v>244</v>
      </c>
      <c r="AB2218" s="26">
        <v>230</v>
      </c>
      <c r="AC2218" s="26">
        <v>406</v>
      </c>
      <c r="AD2218" s="26">
        <v>120</v>
      </c>
      <c r="AE2218" s="27" t="s">
        <v>82</v>
      </c>
      <c r="AF221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18" s="17" t="str">
        <f>RIGHT(Table1[[#This Row],[AlgorithmFunc]],LEN(Table1[[#This Row],[AlgorithmFunc]])-16)</f>
        <v>RecursiveSVM</v>
      </c>
      <c r="AH2218" s="27">
        <f>Table1[[#This Row],['# CM TP]]+Table1[[#This Row],['# CM TN]]</f>
        <v>474</v>
      </c>
      <c r="AI2218" s="27">
        <f>Table1[[#This Row],['# CM FP]]+Table1[[#This Row],['# CM FN]]</f>
        <v>526</v>
      </c>
      <c r="AJ2218" s="27">
        <f>Table1[[#This Row],['# CM TP]]+Table1[[#This Row],['# CM FP]]</f>
        <v>650</v>
      </c>
      <c r="AK2218" s="27">
        <f>Table1[[#This Row],['# CM TN]]+Table1[[#This Row],['# CM FN]]</f>
        <v>350</v>
      </c>
      <c r="AL2218" s="27">
        <f>Table1[[#This Row],[GT_T]]+Table1[[#This Row],[GT_F]]</f>
        <v>1000</v>
      </c>
      <c r="AM2218" s="27">
        <f>IFERROR((Table1[[#This Row],['# CM TP]]+Table1[[#This Row],['# CM TN]])/Table1[[#This Row],[GT_TOT]], 0)</f>
        <v>0.47399999999999998</v>
      </c>
      <c r="AN2218" s="27">
        <f>IFERROR(((Table1[[#This Row],[GT_T]]*Table1[[#This Row],[GT_ML_P]]/Table1[[#This Row],[GT_TOT]])+(Table1[[#This Row],[GT_F]]*Table1[[#This Row],[GT_ML_N]]/Table1[[#This Row],[GT_TOT]]))/Table1[[#This Row],[GT_TOT]],0)</f>
        <v>0.49220000000000003</v>
      </c>
      <c r="AO2218" s="27">
        <f>(Table1[[#This Row],[OBS_ACC]]-Table1[[#This Row],[EXP_ACC]])/(1-Table1[[#This Row],[EXP_ACC]])</f>
        <v>-3.5840882237101315E-2</v>
      </c>
      <c r="AP2218" s="27">
        <f>Table1[[#This Row],['# CM TP]]+Table1[[#This Row],['# CM FN]]</f>
        <v>364</v>
      </c>
      <c r="AQ2218" s="27">
        <f>Table1[[#This Row],['# CM TN]]+Table1[[#This Row],['# CM FP]]</f>
        <v>636</v>
      </c>
      <c r="AR2218" s="29">
        <f>IFERROR(Table1[[#This Row],[NUM_T]]/(Table1[[#This Row],[NUM_T]]+Table1[[#This Row],[NUM_F]]),0)</f>
        <v>0.36399999999999999</v>
      </c>
      <c r="AS2218" s="29">
        <f>IFERROR(((LEN(Table1[[#This Row],[Predictors]])-LEN(SUBSTITUTE(Table1[[#This Row],[Predictors]],"_","")))/Table1[[#This Row],[NumPredictors]])-Table1[[#This Row],[P_se]],0)</f>
        <v>0.3</v>
      </c>
      <c r="AT2218" s="29">
        <f>IFERROR((LEN(Table1[[#This Row],[Predictors]])-LEN(SUBSTITUTE(Table1[[#This Row],[Predictors]],".","")))/Table1[[#This Row],[NumPredictors]],0)</f>
        <v>0.2</v>
      </c>
      <c r="AU2218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8" s="29">
        <f>1-(Table1[[#This Row],[P_2gram]]+Table1[[#This Row],[P_order]]+Table1[[#This Row],[P_se]])</f>
        <v>0.5</v>
      </c>
    </row>
    <row r="2219" spans="1:48" x14ac:dyDescent="0.25">
      <c r="A2219" s="26">
        <v>55</v>
      </c>
      <c r="B2219" s="26" t="s">
        <v>645</v>
      </c>
      <c r="C2219" s="26" t="s">
        <v>190</v>
      </c>
      <c r="D2219" s="26" t="s">
        <v>1510</v>
      </c>
      <c r="E2219" s="26">
        <v>4000</v>
      </c>
      <c r="F22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19" s="26"/>
      <c r="H2219" s="27">
        <v>1</v>
      </c>
      <c r="I2219" s="28">
        <v>42778.257928240739</v>
      </c>
      <c r="J2219" s="26" t="s">
        <v>81</v>
      </c>
      <c r="K2219" s="26" t="s">
        <v>11</v>
      </c>
      <c r="L2219" t="str">
        <f>SUBSTITUTE(SUBSTITUTE(Table1[[#This Row],[PredictorSetsOrig]],"task","act"),"startend","se")</f>
        <v>act,2gram,order</v>
      </c>
      <c r="M2219" s="14" t="s">
        <v>24</v>
      </c>
      <c r="N2219" s="27">
        <v>10</v>
      </c>
      <c r="O2219" s="27">
        <f>IF(Table1[[#This Row],[Algorithm]]="None",0,IF(Table1[[#This Row],[NumPredictors]]&lt;=5,5,IF(Table1[[#This Row],[NumPredictors]]&lt;=10,10,IF(Table1[[#This Row],[NumPredictors]]&lt;=30,30,50))))</f>
        <v>10</v>
      </c>
      <c r="P2219" s="29">
        <v>0.47399999999999998</v>
      </c>
      <c r="Q2219" s="29">
        <v>0.81499999999999995</v>
      </c>
      <c r="R2219" s="26">
        <v>7859.46</v>
      </c>
      <c r="S2219" s="26">
        <v>4.3299999999944703</v>
      </c>
      <c r="T2219" s="26">
        <v>0.44000000000232797</v>
      </c>
      <c r="U2219" s="27">
        <v>5.9251860769155602</v>
      </c>
      <c r="V2219" s="17">
        <v>7.30761563701172</v>
      </c>
      <c r="W2219" s="22">
        <f>IFERROR(Table1[[#This Row],[MutualInformation]]/Table1[[#This Row],[MutualInformationPotential]],0)</f>
        <v>0.81082344382011418</v>
      </c>
      <c r="X2219" s="27">
        <v>0.50076291483452096</v>
      </c>
      <c r="Y2219" s="3">
        <v>0.62240735263359004</v>
      </c>
      <c r="Z2219" s="27">
        <f>IFERROR(Table1[[#This Row],[MutualInformationVsOutcome]]/Table1[[#This Row],[MutualInformationVsOutcomePotential]],0)</f>
        <v>0.80455816068953012</v>
      </c>
      <c r="AA2219" s="26">
        <v>244</v>
      </c>
      <c r="AB2219" s="26">
        <v>230</v>
      </c>
      <c r="AC2219" s="26">
        <v>406</v>
      </c>
      <c r="AD2219" s="26">
        <v>120</v>
      </c>
      <c r="AE2219" s="27" t="s">
        <v>82</v>
      </c>
      <c r="AF221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19" s="17" t="str">
        <f>RIGHT(Table1[[#This Row],[AlgorithmFunc]],LEN(Table1[[#This Row],[AlgorithmFunc]])-16)</f>
        <v>RecursiveSVM</v>
      </c>
      <c r="AH2219" s="27">
        <f>Table1[[#This Row],['# CM TP]]+Table1[[#This Row],['# CM TN]]</f>
        <v>474</v>
      </c>
      <c r="AI2219" s="27">
        <f>Table1[[#This Row],['# CM FP]]+Table1[[#This Row],['# CM FN]]</f>
        <v>526</v>
      </c>
      <c r="AJ2219" s="27">
        <f>Table1[[#This Row],['# CM TP]]+Table1[[#This Row],['# CM FP]]</f>
        <v>650</v>
      </c>
      <c r="AK2219" s="27">
        <f>Table1[[#This Row],['# CM TN]]+Table1[[#This Row],['# CM FN]]</f>
        <v>350</v>
      </c>
      <c r="AL2219" s="27">
        <f>Table1[[#This Row],[GT_T]]+Table1[[#This Row],[GT_F]]</f>
        <v>1000</v>
      </c>
      <c r="AM2219" s="27">
        <f>IFERROR((Table1[[#This Row],['# CM TP]]+Table1[[#This Row],['# CM TN]])/Table1[[#This Row],[GT_TOT]], 0)</f>
        <v>0.47399999999999998</v>
      </c>
      <c r="AN2219" s="27">
        <f>IFERROR(((Table1[[#This Row],[GT_T]]*Table1[[#This Row],[GT_ML_P]]/Table1[[#This Row],[GT_TOT]])+(Table1[[#This Row],[GT_F]]*Table1[[#This Row],[GT_ML_N]]/Table1[[#This Row],[GT_TOT]]))/Table1[[#This Row],[GT_TOT]],0)</f>
        <v>0.49220000000000003</v>
      </c>
      <c r="AO2219" s="27">
        <f>(Table1[[#This Row],[OBS_ACC]]-Table1[[#This Row],[EXP_ACC]])/(1-Table1[[#This Row],[EXP_ACC]])</f>
        <v>-3.5840882237101315E-2</v>
      </c>
      <c r="AP2219" s="27">
        <f>Table1[[#This Row],['# CM TP]]+Table1[[#This Row],['# CM FN]]</f>
        <v>364</v>
      </c>
      <c r="AQ2219" s="27">
        <f>Table1[[#This Row],['# CM TN]]+Table1[[#This Row],['# CM FP]]</f>
        <v>636</v>
      </c>
      <c r="AR2219" s="29">
        <f>IFERROR(Table1[[#This Row],[NUM_T]]/(Table1[[#This Row],[NUM_T]]+Table1[[#This Row],[NUM_F]]),0)</f>
        <v>0.36399999999999999</v>
      </c>
      <c r="AS2219" s="29">
        <f>IFERROR(((LEN(Table1[[#This Row],[Predictors]])-LEN(SUBSTITUTE(Table1[[#This Row],[Predictors]],"_","")))/Table1[[#This Row],[NumPredictors]])-Table1[[#This Row],[P_se]],0)</f>
        <v>0.3</v>
      </c>
      <c r="AT2219" s="29">
        <f>IFERROR((LEN(Table1[[#This Row],[Predictors]])-LEN(SUBSTITUTE(Table1[[#This Row],[Predictors]],".","")))/Table1[[#This Row],[NumPredictors]],0)</f>
        <v>0.2</v>
      </c>
      <c r="AU221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19" s="29">
        <f>1-(Table1[[#This Row],[P_2gram]]+Table1[[#This Row],[P_order]]+Table1[[#This Row],[P_se]])</f>
        <v>0.5</v>
      </c>
    </row>
    <row r="2220" spans="1:48" x14ac:dyDescent="0.25">
      <c r="A2220" s="26">
        <v>115</v>
      </c>
      <c r="B2220" s="26" t="s">
        <v>645</v>
      </c>
      <c r="C2220" s="26" t="s">
        <v>190</v>
      </c>
      <c r="D2220" s="26" t="s">
        <v>1510</v>
      </c>
      <c r="E2220" s="26">
        <v>4000</v>
      </c>
      <c r="F22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20" s="26" t="s">
        <v>528</v>
      </c>
      <c r="H2220" s="27">
        <v>1</v>
      </c>
      <c r="I2220" s="28">
        <v>42785.584768518522</v>
      </c>
      <c r="J2220" s="26" t="s">
        <v>81</v>
      </c>
      <c r="K2220" s="26" t="s">
        <v>11</v>
      </c>
      <c r="L2220" t="str">
        <f>SUBSTITUTE(SUBSTITUTE(Table1[[#This Row],[PredictorSetsOrig]],"task","act"),"startend","se")</f>
        <v>act,se,2gram,order</v>
      </c>
      <c r="M2220" s="14" t="s">
        <v>20</v>
      </c>
      <c r="N2220" s="27">
        <v>10</v>
      </c>
      <c r="O2220" s="27">
        <f>IF(Table1[[#This Row],[Algorithm]]="None",0,IF(Table1[[#This Row],[NumPredictors]]&lt;=5,5,IF(Table1[[#This Row],[NumPredictors]]&lt;=10,10,IF(Table1[[#This Row],[NumPredictors]]&lt;=30,30,50))))</f>
        <v>10</v>
      </c>
      <c r="P2220" s="29">
        <v>0.47399999999999998</v>
      </c>
      <c r="Q2220" s="29">
        <v>0.81499999999999995</v>
      </c>
      <c r="R2220" s="26">
        <v>6624.3999999999896</v>
      </c>
      <c r="S2220" s="26">
        <v>4.7799999999988403</v>
      </c>
      <c r="T2220" s="26">
        <v>2.0500000000029099</v>
      </c>
      <c r="U2220" s="27">
        <v>5.9251860769155602</v>
      </c>
      <c r="V2220" s="17">
        <v>7.30761563701172</v>
      </c>
      <c r="W2220" s="22">
        <f>IFERROR(Table1[[#This Row],[MutualInformation]]/Table1[[#This Row],[MutualInformationPotential]],0)</f>
        <v>0.81082344382011418</v>
      </c>
      <c r="X2220" s="27">
        <v>0.50076291483452096</v>
      </c>
      <c r="Y2220" s="3">
        <v>0.62240735263359004</v>
      </c>
      <c r="Z2220" s="27">
        <f>IFERROR(Table1[[#This Row],[MutualInformationVsOutcome]]/Table1[[#This Row],[MutualInformationVsOutcomePotential]],0)</f>
        <v>0.80455816068953012</v>
      </c>
      <c r="AA2220" s="26">
        <v>244</v>
      </c>
      <c r="AB2220" s="26">
        <v>230</v>
      </c>
      <c r="AC2220" s="26">
        <v>406</v>
      </c>
      <c r="AD2220" s="26">
        <v>120</v>
      </c>
      <c r="AE2220" s="27" t="s">
        <v>82</v>
      </c>
      <c r="AF222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20" s="17" t="str">
        <f>RIGHT(Table1[[#This Row],[AlgorithmFunc]],LEN(Table1[[#This Row],[AlgorithmFunc]])-16)</f>
        <v>RecursiveSVM</v>
      </c>
      <c r="AH2220" s="27">
        <f>Table1[[#This Row],['# CM TP]]+Table1[[#This Row],['# CM TN]]</f>
        <v>474</v>
      </c>
      <c r="AI2220" s="27">
        <f>Table1[[#This Row],['# CM FP]]+Table1[[#This Row],['# CM FN]]</f>
        <v>526</v>
      </c>
      <c r="AJ2220" s="27">
        <f>Table1[[#This Row],['# CM TP]]+Table1[[#This Row],['# CM FP]]</f>
        <v>650</v>
      </c>
      <c r="AK2220" s="27">
        <f>Table1[[#This Row],['# CM TN]]+Table1[[#This Row],['# CM FN]]</f>
        <v>350</v>
      </c>
      <c r="AL2220" s="27">
        <f>Table1[[#This Row],[GT_T]]+Table1[[#This Row],[GT_F]]</f>
        <v>1000</v>
      </c>
      <c r="AM2220" s="27">
        <f>IFERROR((Table1[[#This Row],['# CM TP]]+Table1[[#This Row],['# CM TN]])/Table1[[#This Row],[GT_TOT]], 0)</f>
        <v>0.47399999999999998</v>
      </c>
      <c r="AN2220" s="27">
        <f>IFERROR(((Table1[[#This Row],[GT_T]]*Table1[[#This Row],[GT_ML_P]]/Table1[[#This Row],[GT_TOT]])+(Table1[[#This Row],[GT_F]]*Table1[[#This Row],[GT_ML_N]]/Table1[[#This Row],[GT_TOT]]))/Table1[[#This Row],[GT_TOT]],0)</f>
        <v>0.49220000000000003</v>
      </c>
      <c r="AO2220" s="27">
        <f>(Table1[[#This Row],[OBS_ACC]]-Table1[[#This Row],[EXP_ACC]])/(1-Table1[[#This Row],[EXP_ACC]])</f>
        <v>-3.5840882237101315E-2</v>
      </c>
      <c r="AP2220" s="27">
        <f>Table1[[#This Row],['# CM TP]]+Table1[[#This Row],['# CM FN]]</f>
        <v>364</v>
      </c>
      <c r="AQ2220" s="27">
        <f>Table1[[#This Row],['# CM TN]]+Table1[[#This Row],['# CM FP]]</f>
        <v>636</v>
      </c>
      <c r="AR2220" s="29">
        <f>IFERROR(Table1[[#This Row],[NUM_T]]/(Table1[[#This Row],[NUM_T]]+Table1[[#This Row],[NUM_F]]),0)</f>
        <v>0.36399999999999999</v>
      </c>
      <c r="AS2220" s="29">
        <f>IFERROR(((LEN(Table1[[#This Row],[Predictors]])-LEN(SUBSTITUTE(Table1[[#This Row],[Predictors]],"_","")))/Table1[[#This Row],[NumPredictors]])-Table1[[#This Row],[P_se]],0)</f>
        <v>0.3</v>
      </c>
      <c r="AT2220" s="29">
        <f>IFERROR((LEN(Table1[[#This Row],[Predictors]])-LEN(SUBSTITUTE(Table1[[#This Row],[Predictors]],".","")))/Table1[[#This Row],[NumPredictors]],0)</f>
        <v>0.2</v>
      </c>
      <c r="AU222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20" s="29">
        <f>1-(Table1[[#This Row],[P_2gram]]+Table1[[#This Row],[P_order]]+Table1[[#This Row],[P_se]])</f>
        <v>0.5</v>
      </c>
    </row>
    <row r="2221" spans="1:48" x14ac:dyDescent="0.25">
      <c r="A2221" s="26">
        <v>117</v>
      </c>
      <c r="B2221" s="26" t="s">
        <v>645</v>
      </c>
      <c r="C2221" s="26" t="s">
        <v>190</v>
      </c>
      <c r="D2221" s="26" t="s">
        <v>1510</v>
      </c>
      <c r="E2221" s="26">
        <v>4000</v>
      </c>
      <c r="F22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21" s="26" t="s">
        <v>528</v>
      </c>
      <c r="H2221" s="27">
        <v>1</v>
      </c>
      <c r="I2221" s="28">
        <v>42785.696006944447</v>
      </c>
      <c r="J2221" s="26" t="s">
        <v>81</v>
      </c>
      <c r="K2221" s="26" t="s">
        <v>11</v>
      </c>
      <c r="L2221" t="str">
        <f>SUBSTITUTE(SUBSTITUTE(Table1[[#This Row],[PredictorSetsOrig]],"task","act"),"startend","se")</f>
        <v>act,2gram,order</v>
      </c>
      <c r="M2221" s="14" t="s">
        <v>24</v>
      </c>
      <c r="N2221" s="27">
        <v>10</v>
      </c>
      <c r="O2221" s="27">
        <f>IF(Table1[[#This Row],[Algorithm]]="None",0,IF(Table1[[#This Row],[NumPredictors]]&lt;=5,5,IF(Table1[[#This Row],[NumPredictors]]&lt;=10,10,IF(Table1[[#This Row],[NumPredictors]]&lt;=30,30,50))))</f>
        <v>10</v>
      </c>
      <c r="P2221" s="29">
        <v>0.47399999999999998</v>
      </c>
      <c r="Q2221" s="29">
        <v>0.81499999999999995</v>
      </c>
      <c r="R2221" s="26">
        <v>6256.9900000000098</v>
      </c>
      <c r="S2221" s="26">
        <v>4.6300000000046602</v>
      </c>
      <c r="T2221" s="26">
        <v>1.8800000000046599</v>
      </c>
      <c r="U2221" s="27">
        <v>5.9251860769155602</v>
      </c>
      <c r="V2221" s="17">
        <v>7.30761563701172</v>
      </c>
      <c r="W2221" s="22">
        <f>IFERROR(Table1[[#This Row],[MutualInformation]]/Table1[[#This Row],[MutualInformationPotential]],0)</f>
        <v>0.81082344382011418</v>
      </c>
      <c r="X2221" s="27">
        <v>0.50076291483452096</v>
      </c>
      <c r="Y2221" s="3">
        <v>0.62240735263359004</v>
      </c>
      <c r="Z2221" s="27">
        <f>IFERROR(Table1[[#This Row],[MutualInformationVsOutcome]]/Table1[[#This Row],[MutualInformationVsOutcomePotential]],0)</f>
        <v>0.80455816068953012</v>
      </c>
      <c r="AA2221" s="26">
        <v>244</v>
      </c>
      <c r="AB2221" s="26">
        <v>230</v>
      </c>
      <c r="AC2221" s="26">
        <v>406</v>
      </c>
      <c r="AD2221" s="26">
        <v>120</v>
      </c>
      <c r="AE2221" s="27" t="s">
        <v>82</v>
      </c>
      <c r="AF222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21" s="17" t="str">
        <f>RIGHT(Table1[[#This Row],[AlgorithmFunc]],LEN(Table1[[#This Row],[AlgorithmFunc]])-16)</f>
        <v>RecursiveSVM</v>
      </c>
      <c r="AH2221" s="27">
        <f>Table1[[#This Row],['# CM TP]]+Table1[[#This Row],['# CM TN]]</f>
        <v>474</v>
      </c>
      <c r="AI2221" s="27">
        <f>Table1[[#This Row],['# CM FP]]+Table1[[#This Row],['# CM FN]]</f>
        <v>526</v>
      </c>
      <c r="AJ2221" s="27">
        <f>Table1[[#This Row],['# CM TP]]+Table1[[#This Row],['# CM FP]]</f>
        <v>650</v>
      </c>
      <c r="AK2221" s="27">
        <f>Table1[[#This Row],['# CM TN]]+Table1[[#This Row],['# CM FN]]</f>
        <v>350</v>
      </c>
      <c r="AL2221" s="27">
        <f>Table1[[#This Row],[GT_T]]+Table1[[#This Row],[GT_F]]</f>
        <v>1000</v>
      </c>
      <c r="AM2221" s="27">
        <f>IFERROR((Table1[[#This Row],['# CM TP]]+Table1[[#This Row],['# CM TN]])/Table1[[#This Row],[GT_TOT]], 0)</f>
        <v>0.47399999999999998</v>
      </c>
      <c r="AN2221" s="27">
        <f>IFERROR(((Table1[[#This Row],[GT_T]]*Table1[[#This Row],[GT_ML_P]]/Table1[[#This Row],[GT_TOT]])+(Table1[[#This Row],[GT_F]]*Table1[[#This Row],[GT_ML_N]]/Table1[[#This Row],[GT_TOT]]))/Table1[[#This Row],[GT_TOT]],0)</f>
        <v>0.49220000000000003</v>
      </c>
      <c r="AO2221" s="27">
        <f>(Table1[[#This Row],[OBS_ACC]]-Table1[[#This Row],[EXP_ACC]])/(1-Table1[[#This Row],[EXP_ACC]])</f>
        <v>-3.5840882237101315E-2</v>
      </c>
      <c r="AP2221" s="27">
        <f>Table1[[#This Row],['# CM TP]]+Table1[[#This Row],['# CM FN]]</f>
        <v>364</v>
      </c>
      <c r="AQ2221" s="27">
        <f>Table1[[#This Row],['# CM TN]]+Table1[[#This Row],['# CM FP]]</f>
        <v>636</v>
      </c>
      <c r="AR2221" s="29">
        <f>IFERROR(Table1[[#This Row],[NUM_T]]/(Table1[[#This Row],[NUM_T]]+Table1[[#This Row],[NUM_F]]),0)</f>
        <v>0.36399999999999999</v>
      </c>
      <c r="AS2221" s="29">
        <f>IFERROR(((LEN(Table1[[#This Row],[Predictors]])-LEN(SUBSTITUTE(Table1[[#This Row],[Predictors]],"_","")))/Table1[[#This Row],[NumPredictors]])-Table1[[#This Row],[P_se]],0)</f>
        <v>0.3</v>
      </c>
      <c r="AT2221" s="29">
        <f>IFERROR((LEN(Table1[[#This Row],[Predictors]])-LEN(SUBSTITUTE(Table1[[#This Row],[Predictors]],".","")))/Table1[[#This Row],[NumPredictors]],0)</f>
        <v>0.2</v>
      </c>
      <c r="AU2221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21" s="29">
        <f>1-(Table1[[#This Row],[P_2gram]]+Table1[[#This Row],[P_order]]+Table1[[#This Row],[P_se]])</f>
        <v>0.5</v>
      </c>
    </row>
    <row r="2222" spans="1:48" x14ac:dyDescent="0.25">
      <c r="A2222" s="26">
        <v>21</v>
      </c>
      <c r="B2222" s="26" t="s">
        <v>645</v>
      </c>
      <c r="C2222" s="26" t="s">
        <v>190</v>
      </c>
      <c r="D2222" s="26" t="s">
        <v>1510</v>
      </c>
      <c r="E2222" s="26">
        <v>4000</v>
      </c>
      <c r="F22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222" s="26"/>
      <c r="H2222" s="27">
        <v>1</v>
      </c>
      <c r="I2222" s="28">
        <v>42775.527881944443</v>
      </c>
      <c r="J2222" s="26" t="s">
        <v>81</v>
      </c>
      <c r="K2222" s="26" t="s">
        <v>11</v>
      </c>
      <c r="L2222" t="str">
        <f>SUBSTITUTE(SUBSTITUTE(Table1[[#This Row],[PredictorSetsOrig]],"task","act"),"startend","se")</f>
        <v>act,se,2gram,order</v>
      </c>
      <c r="M2222" s="14" t="s">
        <v>20</v>
      </c>
      <c r="N2222" s="27">
        <v>30</v>
      </c>
      <c r="O2222" s="27">
        <f>IF(Table1[[#This Row],[Algorithm]]="None",0,IF(Table1[[#This Row],[NumPredictors]]&lt;=5,5,IF(Table1[[#This Row],[NumPredictors]]&lt;=10,10,IF(Table1[[#This Row],[NumPredictors]]&lt;=30,30,50))))</f>
        <v>30</v>
      </c>
      <c r="P2222" s="29">
        <v>0.375</v>
      </c>
      <c r="Q2222" s="29">
        <v>0.82566666666666699</v>
      </c>
      <c r="R2222" s="26">
        <v>5738.72</v>
      </c>
      <c r="S2222" s="26">
        <v>7.4699999999975297</v>
      </c>
      <c r="T2222" s="26">
        <v>0.36000000000058202</v>
      </c>
      <c r="U2222" s="27">
        <v>6.3764897699744703</v>
      </c>
      <c r="V2222" s="17">
        <v>7.30761563701172</v>
      </c>
      <c r="W2222" s="22">
        <f>IFERROR(Table1[[#This Row],[MutualInformation]]/Table1[[#This Row],[MutualInformationPotential]],0)</f>
        <v>0.87258143924247056</v>
      </c>
      <c r="X2222" s="27">
        <v>0.558826213614667</v>
      </c>
      <c r="Y2222" s="3">
        <v>0.62240735263359004</v>
      </c>
      <c r="Z2222" s="27">
        <f>IFERROR(Table1[[#This Row],[MutualInformationVsOutcome]]/Table1[[#This Row],[MutualInformationVsOutcomePotential]],0)</f>
        <v>0.89784642043527862</v>
      </c>
      <c r="AA2222" s="26">
        <v>308</v>
      </c>
      <c r="AB2222" s="26">
        <v>67</v>
      </c>
      <c r="AC2222" s="26">
        <v>569</v>
      </c>
      <c r="AD2222" s="26">
        <v>56</v>
      </c>
      <c r="AE2222" s="27" t="s">
        <v>184</v>
      </c>
      <c r="AF222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22" s="17" t="str">
        <f>RIGHT(Table1[[#This Row],[AlgorithmFunc]],LEN(Table1[[#This Row],[AlgorithmFunc]])-16)</f>
        <v>RecursiveSVM</v>
      </c>
      <c r="AH2222" s="27">
        <f>Table1[[#This Row],['# CM TP]]+Table1[[#This Row],['# CM TN]]</f>
        <v>375</v>
      </c>
      <c r="AI2222" s="27">
        <f>Table1[[#This Row],['# CM FP]]+Table1[[#This Row],['# CM FN]]</f>
        <v>625</v>
      </c>
      <c r="AJ2222" s="27">
        <f>Table1[[#This Row],['# CM TP]]+Table1[[#This Row],['# CM FP]]</f>
        <v>877</v>
      </c>
      <c r="AK2222" s="27">
        <f>Table1[[#This Row],['# CM TN]]+Table1[[#This Row],['# CM FN]]</f>
        <v>123</v>
      </c>
      <c r="AL2222" s="27">
        <f>Table1[[#This Row],[GT_T]]+Table1[[#This Row],[GT_F]]</f>
        <v>1000</v>
      </c>
      <c r="AM2222" s="27">
        <f>IFERROR((Table1[[#This Row],['# CM TP]]+Table1[[#This Row],['# CM TN]])/Table1[[#This Row],[GT_TOT]], 0)</f>
        <v>0.375</v>
      </c>
      <c r="AN2222" s="27">
        <f>IFERROR(((Table1[[#This Row],[GT_T]]*Table1[[#This Row],[GT_ML_P]]/Table1[[#This Row],[GT_TOT]])+(Table1[[#This Row],[GT_F]]*Table1[[#This Row],[GT_ML_N]]/Table1[[#This Row],[GT_TOT]]))/Table1[[#This Row],[GT_TOT]],0)</f>
        <v>0.40575</v>
      </c>
      <c r="AO2222" s="27">
        <f>(Table1[[#This Row],[OBS_ACC]]-Table1[[#This Row],[EXP_ACC]])/(1-Table1[[#This Row],[EXP_ACC]])</f>
        <v>-5.1745898190997057E-2</v>
      </c>
      <c r="AP2222" s="27">
        <f>Table1[[#This Row],['# CM TP]]+Table1[[#This Row],['# CM FN]]</f>
        <v>364</v>
      </c>
      <c r="AQ2222" s="27">
        <f>Table1[[#This Row],['# CM TN]]+Table1[[#This Row],['# CM FP]]</f>
        <v>636</v>
      </c>
      <c r="AR2222" s="29">
        <f>IFERROR(Table1[[#This Row],[NUM_T]]/(Table1[[#This Row],[NUM_T]]+Table1[[#This Row],[NUM_F]]),0)</f>
        <v>0.36399999999999999</v>
      </c>
      <c r="AS2222" s="29">
        <f>IFERROR(((LEN(Table1[[#This Row],[Predictors]])-LEN(SUBSTITUTE(Table1[[#This Row],[Predictors]],"_","")))/Table1[[#This Row],[NumPredictors]])-Table1[[#This Row],[P_se]],0)</f>
        <v>0.33333333333333331</v>
      </c>
      <c r="AT2222" s="29">
        <f>IFERROR((LEN(Table1[[#This Row],[Predictors]])-LEN(SUBSTITUTE(Table1[[#This Row],[Predictors]],".","")))/Table1[[#This Row],[NumPredictors]],0)</f>
        <v>0.5</v>
      </c>
      <c r="AU2222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22" s="29">
        <f>1-(Table1[[#This Row],[P_2gram]]+Table1[[#This Row],[P_order]]+Table1[[#This Row],[P_se]])</f>
        <v>0.16666666666666674</v>
      </c>
    </row>
    <row r="2223" spans="1:48" x14ac:dyDescent="0.25">
      <c r="A2223" s="26">
        <v>23</v>
      </c>
      <c r="B2223" s="26" t="s">
        <v>645</v>
      </c>
      <c r="C2223" s="26" t="s">
        <v>190</v>
      </c>
      <c r="D2223" s="26" t="s">
        <v>1510</v>
      </c>
      <c r="E2223" s="26">
        <v>4000</v>
      </c>
      <c r="F22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223" s="26"/>
      <c r="H2223" s="27">
        <v>1</v>
      </c>
      <c r="I2223" s="28">
        <v>42775.627164351848</v>
      </c>
      <c r="J2223" s="26" t="s">
        <v>81</v>
      </c>
      <c r="K2223" s="26" t="s">
        <v>11</v>
      </c>
      <c r="L2223" t="str">
        <f>SUBSTITUTE(SUBSTITUTE(Table1[[#This Row],[PredictorSetsOrig]],"task","act"),"startend","se")</f>
        <v>act,2gram,order</v>
      </c>
      <c r="M2223" s="14" t="s">
        <v>24</v>
      </c>
      <c r="N2223" s="27">
        <v>30</v>
      </c>
      <c r="O2223" s="27">
        <f>IF(Table1[[#This Row],[Algorithm]]="None",0,IF(Table1[[#This Row],[NumPredictors]]&lt;=5,5,IF(Table1[[#This Row],[NumPredictors]]&lt;=10,10,IF(Table1[[#This Row],[NumPredictors]]&lt;=30,30,50))))</f>
        <v>30</v>
      </c>
      <c r="P2223" s="29">
        <v>0.375</v>
      </c>
      <c r="Q2223" s="29">
        <v>0.82566666666666699</v>
      </c>
      <c r="R2223" s="26">
        <v>7396.65</v>
      </c>
      <c r="S2223" s="26">
        <v>6.9500000000007303</v>
      </c>
      <c r="T2223" s="26">
        <v>0.43999999999868999</v>
      </c>
      <c r="U2223" s="27">
        <v>6.3764897699744703</v>
      </c>
      <c r="V2223" s="17">
        <v>7.30761563701172</v>
      </c>
      <c r="W2223" s="22">
        <f>IFERROR(Table1[[#This Row],[MutualInformation]]/Table1[[#This Row],[MutualInformationPotential]],0)</f>
        <v>0.87258143924247056</v>
      </c>
      <c r="X2223" s="27">
        <v>0.558826213614667</v>
      </c>
      <c r="Y2223" s="3">
        <v>0.62240735263359004</v>
      </c>
      <c r="Z2223" s="27">
        <f>IFERROR(Table1[[#This Row],[MutualInformationVsOutcome]]/Table1[[#This Row],[MutualInformationVsOutcomePotential]],0)</f>
        <v>0.89784642043527862</v>
      </c>
      <c r="AA2223" s="26">
        <v>308</v>
      </c>
      <c r="AB2223" s="26">
        <v>67</v>
      </c>
      <c r="AC2223" s="26">
        <v>569</v>
      </c>
      <c r="AD2223" s="26">
        <v>56</v>
      </c>
      <c r="AE2223" s="27" t="s">
        <v>184</v>
      </c>
      <c r="AF222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23" s="17" t="str">
        <f>RIGHT(Table1[[#This Row],[AlgorithmFunc]],LEN(Table1[[#This Row],[AlgorithmFunc]])-16)</f>
        <v>RecursiveSVM</v>
      </c>
      <c r="AH2223" s="27">
        <f>Table1[[#This Row],['# CM TP]]+Table1[[#This Row],['# CM TN]]</f>
        <v>375</v>
      </c>
      <c r="AI2223" s="27">
        <f>Table1[[#This Row],['# CM FP]]+Table1[[#This Row],['# CM FN]]</f>
        <v>625</v>
      </c>
      <c r="AJ2223" s="27">
        <f>Table1[[#This Row],['# CM TP]]+Table1[[#This Row],['# CM FP]]</f>
        <v>877</v>
      </c>
      <c r="AK2223" s="27">
        <f>Table1[[#This Row],['# CM TN]]+Table1[[#This Row],['# CM FN]]</f>
        <v>123</v>
      </c>
      <c r="AL2223" s="27">
        <f>Table1[[#This Row],[GT_T]]+Table1[[#This Row],[GT_F]]</f>
        <v>1000</v>
      </c>
      <c r="AM2223" s="27">
        <f>IFERROR((Table1[[#This Row],['# CM TP]]+Table1[[#This Row],['# CM TN]])/Table1[[#This Row],[GT_TOT]], 0)</f>
        <v>0.375</v>
      </c>
      <c r="AN2223" s="27">
        <f>IFERROR(((Table1[[#This Row],[GT_T]]*Table1[[#This Row],[GT_ML_P]]/Table1[[#This Row],[GT_TOT]])+(Table1[[#This Row],[GT_F]]*Table1[[#This Row],[GT_ML_N]]/Table1[[#This Row],[GT_TOT]]))/Table1[[#This Row],[GT_TOT]],0)</f>
        <v>0.40575</v>
      </c>
      <c r="AO2223" s="27">
        <f>(Table1[[#This Row],[OBS_ACC]]-Table1[[#This Row],[EXP_ACC]])/(1-Table1[[#This Row],[EXP_ACC]])</f>
        <v>-5.1745898190997057E-2</v>
      </c>
      <c r="AP2223" s="27">
        <f>Table1[[#This Row],['# CM TP]]+Table1[[#This Row],['# CM FN]]</f>
        <v>364</v>
      </c>
      <c r="AQ2223" s="27">
        <f>Table1[[#This Row],['# CM TN]]+Table1[[#This Row],['# CM FP]]</f>
        <v>636</v>
      </c>
      <c r="AR2223" s="29">
        <f>IFERROR(Table1[[#This Row],[NUM_T]]/(Table1[[#This Row],[NUM_T]]+Table1[[#This Row],[NUM_F]]),0)</f>
        <v>0.36399999999999999</v>
      </c>
      <c r="AS2223" s="29">
        <f>IFERROR(((LEN(Table1[[#This Row],[Predictors]])-LEN(SUBSTITUTE(Table1[[#This Row],[Predictors]],"_","")))/Table1[[#This Row],[NumPredictors]])-Table1[[#This Row],[P_se]],0)</f>
        <v>0.33333333333333331</v>
      </c>
      <c r="AT2223" s="29">
        <f>IFERROR((LEN(Table1[[#This Row],[Predictors]])-LEN(SUBSTITUTE(Table1[[#This Row],[Predictors]],".","")))/Table1[[#This Row],[NumPredictors]],0)</f>
        <v>0.5</v>
      </c>
      <c r="AU222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23" s="29">
        <f>1-(Table1[[#This Row],[P_2gram]]+Table1[[#This Row],[P_order]]+Table1[[#This Row],[P_se]])</f>
        <v>0.16666666666666674</v>
      </c>
    </row>
    <row r="2224" spans="1:48" x14ac:dyDescent="0.25">
      <c r="A2224">
        <v>1</v>
      </c>
      <c r="B2224" t="s">
        <v>645</v>
      </c>
      <c r="C2224" t="s">
        <v>190</v>
      </c>
      <c r="D2224" t="s">
        <v>1510</v>
      </c>
      <c r="E2224">
        <v>40000</v>
      </c>
      <c r="F22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224" t="s">
        <v>1662</v>
      </c>
      <c r="H2224" s="3">
        <v>1</v>
      </c>
      <c r="I2224" s="1">
        <v>43130.830208333333</v>
      </c>
      <c r="J2224" t="s">
        <v>10</v>
      </c>
      <c r="K2224" t="s">
        <v>11</v>
      </c>
      <c r="L2224" t="str">
        <f>SUBSTITUTE(SUBSTITUTE(Table1[[#This Row],[PredictorSetsOrig]],"task","act"),"startend","se")</f>
        <v>2gram,order</v>
      </c>
      <c r="M2224" s="32" t="s">
        <v>438</v>
      </c>
      <c r="N2224" s="3">
        <v>1805</v>
      </c>
      <c r="O2224" s="3">
        <f>IF(Table1[[#This Row],[Algorithm]]="None",0,IF(Table1[[#This Row],[NumPredictors]]&lt;=5,5,IF(Table1[[#This Row],[NumPredictors]]&lt;=10,10,IF(Table1[[#This Row],[NumPredictors]]&lt;=30,30,50))))</f>
        <v>0</v>
      </c>
      <c r="P2224" s="2">
        <v>0.85650000000000004</v>
      </c>
      <c r="Q2224" s="2">
        <v>0.85943333333333305</v>
      </c>
      <c r="R2224">
        <v>1.31</v>
      </c>
      <c r="S2224">
        <v>2539.25</v>
      </c>
      <c r="T2224">
        <v>36.150000000000098</v>
      </c>
      <c r="U2224" s="3">
        <v>8.3219561264419806</v>
      </c>
      <c r="V2224" s="17"/>
      <c r="W2224" s="22">
        <f>IFERROR(Table1[[#This Row],[MutualInformation]]/Table1[[#This Row],[MutualInformationPotential]],0)</f>
        <v>0</v>
      </c>
      <c r="X2224" s="3">
        <v>0.446570759078327</v>
      </c>
      <c r="Y2224" s="3"/>
      <c r="Z2224" s="3">
        <f>IFERROR(Table1[[#This Row],[MutualInformationVsOutcome]]/Table1[[#This Row],[MutualInformationVsOutcomePotential]],0)</f>
        <v>0</v>
      </c>
      <c r="AA2224">
        <v>985</v>
      </c>
      <c r="AB2224">
        <v>7580</v>
      </c>
      <c r="AC2224">
        <v>358</v>
      </c>
      <c r="AD2224">
        <v>1077</v>
      </c>
      <c r="AE2224" s="3" t="s">
        <v>537</v>
      </c>
      <c r="AF222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24" s="17" t="str">
        <f>RIGHT(Table1[[#This Row],[AlgorithmFunc]],LEN(Table1[[#This Row],[AlgorithmFunc]])-16)</f>
        <v>None</v>
      </c>
      <c r="AH2224" s="3">
        <f>Table1[[#This Row],['# CM TP]]+Table1[[#This Row],['# CM TN]]</f>
        <v>8565</v>
      </c>
      <c r="AI2224" s="3">
        <f>Table1[[#This Row],['# CM FP]]+Table1[[#This Row],['# CM FN]]</f>
        <v>1435</v>
      </c>
      <c r="AJ2224" s="3">
        <f>Table1[[#This Row],['# CM TP]]+Table1[[#This Row],['# CM FP]]</f>
        <v>1343</v>
      </c>
      <c r="AK2224" s="3">
        <f>Table1[[#This Row],['# CM TN]]+Table1[[#This Row],['# CM FN]]</f>
        <v>8657</v>
      </c>
      <c r="AL2224" s="3">
        <f>Table1[[#This Row],[GT_T]]+Table1[[#This Row],[GT_F]]</f>
        <v>10000</v>
      </c>
      <c r="AM2224" s="3">
        <f>IFERROR((Table1[[#This Row],['# CM TP]]+Table1[[#This Row],['# CM TN]])/Table1[[#This Row],[GT_TOT]], 0)</f>
        <v>0.85650000000000004</v>
      </c>
      <c r="AN2224" s="3">
        <f>IFERROR(((Table1[[#This Row],[GT_T]]*Table1[[#This Row],[GT_ML_P]]/Table1[[#This Row],[GT_TOT]])+(Table1[[#This Row],[GT_F]]*Table1[[#This Row],[GT_ML_N]]/Table1[[#This Row],[GT_TOT]]))/Table1[[#This Row],[GT_TOT]],0)</f>
        <v>0.23925590000000002</v>
      </c>
      <c r="AO2224" s="3">
        <f>(Table1[[#This Row],[OBS_ACC]]-Table1[[#This Row],[EXP_ACC]])/(1-Table1[[#This Row],[EXP_ACC]])</f>
        <v>0.81136889526977607</v>
      </c>
      <c r="AP2224" s="3">
        <f>Table1[[#This Row],['# CM TP]]+Table1[[#This Row],['# CM FN]]</f>
        <v>2062</v>
      </c>
      <c r="AQ2224" s="3">
        <f>Table1[[#This Row],['# CM TN]]+Table1[[#This Row],['# CM FP]]</f>
        <v>7938</v>
      </c>
      <c r="AR2224" s="2">
        <f>IFERROR(Table1[[#This Row],[NUM_T]]/(Table1[[#This Row],[NUM_T]]+Table1[[#This Row],[NUM_F]]),0)</f>
        <v>0.20619999999999999</v>
      </c>
      <c r="AS2224" s="2">
        <f>IFERROR(((LEN(Table1[[#This Row],[Predictors]])-LEN(SUBSTITUTE(Table1[[#This Row],[Predictors]],"_","")))/Table1[[#This Row],[NumPredictors]])-Table1[[#This Row],[P_se]],0)</f>
        <v>0.42770083102493073</v>
      </c>
      <c r="AT2224" s="2">
        <f>IFERROR((LEN(Table1[[#This Row],[Predictors]])-LEN(SUBSTITUTE(Table1[[#This Row],[Predictors]],".","")))/Table1[[#This Row],[NumPredictors]],0)</f>
        <v>0.57229916897506927</v>
      </c>
      <c r="AU22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24" s="2">
        <f>1-(Table1[[#This Row],[P_2gram]]+Table1[[#This Row],[P_order]]+Table1[[#This Row],[P_se]])</f>
        <v>0</v>
      </c>
    </row>
    <row r="2225" spans="1:48" x14ac:dyDescent="0.25">
      <c r="A2225">
        <v>2</v>
      </c>
      <c r="B2225" t="s">
        <v>645</v>
      </c>
      <c r="C2225" t="s">
        <v>190</v>
      </c>
      <c r="D2225" t="s">
        <v>1510</v>
      </c>
      <c r="E2225">
        <v>40000</v>
      </c>
      <c r="F22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ok,duration&gt;7d,BPIC14,40000,0</v>
      </c>
      <c r="G2225" t="s">
        <v>1662</v>
      </c>
      <c r="H2225" s="3">
        <v>1</v>
      </c>
      <c r="I2225" s="1">
        <v>43130.860046296293</v>
      </c>
      <c r="J2225" t="s">
        <v>10</v>
      </c>
      <c r="K2225" t="s">
        <v>11</v>
      </c>
      <c r="L2225" t="str">
        <f>SUBSTITUTE(SUBSTITUTE(Table1[[#This Row],[PredictorSetsOrig]],"task","act"),"startend","se")</f>
        <v>act,2gram,order</v>
      </c>
      <c r="M2225" s="32" t="s">
        <v>24</v>
      </c>
      <c r="N2225" s="3">
        <v>1844</v>
      </c>
      <c r="O2225" s="3">
        <f>IF(Table1[[#This Row],[Algorithm]]="None",0,IF(Table1[[#This Row],[NumPredictors]]&lt;=5,5,IF(Table1[[#This Row],[NumPredictors]]&lt;=10,10,IF(Table1[[#This Row],[NumPredictors]]&lt;=30,30,50))))</f>
        <v>0</v>
      </c>
      <c r="P2225" s="2">
        <v>0.85760000000000003</v>
      </c>
      <c r="Q2225" s="2">
        <v>0.86250000000000004</v>
      </c>
      <c r="R2225">
        <v>1.26999999999998</v>
      </c>
      <c r="S2225">
        <v>2584.7800000000002</v>
      </c>
      <c r="T2225">
        <v>36.75</v>
      </c>
      <c r="U2225" s="3">
        <v>8.3219561264420001</v>
      </c>
      <c r="V2225" s="17"/>
      <c r="W2225" s="22">
        <f>IFERROR(Table1[[#This Row],[MutualInformation]]/Table1[[#This Row],[MutualInformationPotential]],0)</f>
        <v>0</v>
      </c>
      <c r="X2225" s="3">
        <v>0.446570759078327</v>
      </c>
      <c r="Y2225" s="3"/>
      <c r="Z2225" s="3">
        <f>IFERROR(Table1[[#This Row],[MutualInformationVsOutcome]]/Table1[[#This Row],[MutualInformationVsOutcomePotential]],0)</f>
        <v>0</v>
      </c>
      <c r="AA2225">
        <v>1012</v>
      </c>
      <c r="AB2225">
        <v>7564</v>
      </c>
      <c r="AC2225">
        <v>374</v>
      </c>
      <c r="AD2225">
        <v>1050</v>
      </c>
      <c r="AE2225" s="3" t="s">
        <v>25</v>
      </c>
      <c r="AF222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25" s="17" t="str">
        <f>RIGHT(Table1[[#This Row],[AlgorithmFunc]],LEN(Table1[[#This Row],[AlgorithmFunc]])-16)</f>
        <v>None</v>
      </c>
      <c r="AH2225" s="3">
        <f>Table1[[#This Row],['# CM TP]]+Table1[[#This Row],['# CM TN]]</f>
        <v>8576</v>
      </c>
      <c r="AI2225" s="3">
        <f>Table1[[#This Row],['# CM FP]]+Table1[[#This Row],['# CM FN]]</f>
        <v>1424</v>
      </c>
      <c r="AJ2225" s="3">
        <f>Table1[[#This Row],['# CM TP]]+Table1[[#This Row],['# CM FP]]</f>
        <v>1386</v>
      </c>
      <c r="AK2225" s="3">
        <f>Table1[[#This Row],['# CM TN]]+Table1[[#This Row],['# CM FN]]</f>
        <v>8614</v>
      </c>
      <c r="AL2225" s="3">
        <f>Table1[[#This Row],[GT_T]]+Table1[[#This Row],[GT_F]]</f>
        <v>10000</v>
      </c>
      <c r="AM2225" s="3">
        <f>IFERROR((Table1[[#This Row],['# CM TP]]+Table1[[#This Row],['# CM TN]])/Table1[[#This Row],[GT_TOT]], 0)</f>
        <v>0.85760000000000003</v>
      </c>
      <c r="AN2225" s="3">
        <f>IFERROR(((Table1[[#This Row],[GT_T]]*Table1[[#This Row],[GT_ML_P]]/Table1[[#This Row],[GT_TOT]])+(Table1[[#This Row],[GT_F]]*Table1[[#This Row],[GT_ML_N]]/Table1[[#This Row],[GT_TOT]]))/Table1[[#This Row],[GT_TOT]],0)</f>
        <v>0.24152671999999997</v>
      </c>
      <c r="AO2225" s="3">
        <f>(Table1[[#This Row],[OBS_ACC]]-Table1[[#This Row],[EXP_ACC]])/(1-Table1[[#This Row],[EXP_ACC]])</f>
        <v>0.81225442773672929</v>
      </c>
      <c r="AP2225" s="3">
        <f>Table1[[#This Row],['# CM TP]]+Table1[[#This Row],['# CM FN]]</f>
        <v>2062</v>
      </c>
      <c r="AQ2225" s="3">
        <f>Table1[[#This Row],['# CM TN]]+Table1[[#This Row],['# CM FP]]</f>
        <v>7938</v>
      </c>
      <c r="AR2225" s="2">
        <f>IFERROR(Table1[[#This Row],[NUM_T]]/(Table1[[#This Row],[NUM_T]]+Table1[[#This Row],[NUM_F]]),0)</f>
        <v>0.20619999999999999</v>
      </c>
      <c r="AS2225" s="2">
        <f>IFERROR(((LEN(Table1[[#This Row],[Predictors]])-LEN(SUBSTITUTE(Table1[[#This Row],[Predictors]],"_","")))/Table1[[#This Row],[NumPredictors]])-Table1[[#This Row],[P_se]],0)</f>
        <v>0.41865509761388287</v>
      </c>
      <c r="AT2225" s="2">
        <f>IFERROR((LEN(Table1[[#This Row],[Predictors]])-LEN(SUBSTITUTE(Table1[[#This Row],[Predictors]],".","")))/Table1[[#This Row],[NumPredictors]],0)</f>
        <v>0.56019522776572672</v>
      </c>
      <c r="AU22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25" s="2">
        <f>1-(Table1[[#This Row],[P_2gram]]+Table1[[#This Row],[P_order]]+Table1[[#This Row],[P_se]])</f>
        <v>2.1149674620390413E-2</v>
      </c>
    </row>
    <row r="2226" spans="1:48" x14ac:dyDescent="0.25">
      <c r="A2226">
        <v>1</v>
      </c>
      <c r="B2226" t="s">
        <v>645</v>
      </c>
      <c r="C2226" t="s">
        <v>185</v>
      </c>
      <c r="D2226" t="s">
        <v>1510</v>
      </c>
      <c r="E2226">
        <v>40000</v>
      </c>
      <c r="F22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26" t="s">
        <v>1663</v>
      </c>
      <c r="H2226" s="3">
        <v>1</v>
      </c>
      <c r="I2226" s="1">
        <v>43130.890439814815</v>
      </c>
      <c r="J2226" t="s">
        <v>10</v>
      </c>
      <c r="K2226" t="s">
        <v>11</v>
      </c>
      <c r="L2226" t="str">
        <f>SUBSTITUTE(SUBSTITUTE(Table1[[#This Row],[PredictorSetsOrig]],"task","act"),"startend","se")</f>
        <v>act</v>
      </c>
      <c r="M2226" s="32" t="s">
        <v>12</v>
      </c>
      <c r="N2226" s="3">
        <v>39</v>
      </c>
      <c r="O2226" s="3">
        <f>IF(Table1[[#This Row],[Algorithm]]="None",0,IF(Table1[[#This Row],[NumPredictors]]&lt;=5,5,IF(Table1[[#This Row],[NumPredictors]]&lt;=10,10,IF(Table1[[#This Row],[NumPredictors]]&lt;=30,30,50))))</f>
        <v>0</v>
      </c>
      <c r="P2226" s="2">
        <v>0.84909999999999997</v>
      </c>
      <c r="Q2226" s="2">
        <v>0.85009999999999997</v>
      </c>
      <c r="R2226">
        <v>5.0000000000181899E-2</v>
      </c>
      <c r="S2226">
        <v>80.899999999999594</v>
      </c>
      <c r="T2226">
        <v>1.07000000000062</v>
      </c>
      <c r="U2226" s="3">
        <v>7.1966069442004104</v>
      </c>
      <c r="V2226" s="17"/>
      <c r="W2226" s="22">
        <f>IFERROR(Table1[[#This Row],[MutualInformation]]/Table1[[#This Row],[MutualInformationPotential]],0)</f>
        <v>0</v>
      </c>
      <c r="X2226" s="3">
        <v>0.27388948734229301</v>
      </c>
      <c r="Y2226" s="3"/>
      <c r="Z2226" s="3">
        <f>IFERROR(Table1[[#This Row],[MutualInformationVsOutcome]]/Table1[[#This Row],[MutualInformationVsOutcomePotential]],0)</f>
        <v>0</v>
      </c>
      <c r="AA2226">
        <v>612</v>
      </c>
      <c r="AB2226">
        <v>7879</v>
      </c>
      <c r="AC2226">
        <v>144</v>
      </c>
      <c r="AD2226">
        <v>1365</v>
      </c>
      <c r="AE2226" s="3" t="s">
        <v>13</v>
      </c>
      <c r="AF222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26" s="17" t="str">
        <f>RIGHT(Table1[[#This Row],[AlgorithmFunc]],LEN(Table1[[#This Row],[AlgorithmFunc]])-16)</f>
        <v>None</v>
      </c>
      <c r="AH2226" s="3">
        <f>Table1[[#This Row],['# CM TP]]+Table1[[#This Row],['# CM TN]]</f>
        <v>8491</v>
      </c>
      <c r="AI2226" s="3">
        <f>Table1[[#This Row],['# CM FP]]+Table1[[#This Row],['# CM FN]]</f>
        <v>1509</v>
      </c>
      <c r="AJ2226" s="3">
        <f>Table1[[#This Row],['# CM TP]]+Table1[[#This Row],['# CM FP]]</f>
        <v>756</v>
      </c>
      <c r="AK2226" s="3">
        <f>Table1[[#This Row],['# CM TN]]+Table1[[#This Row],['# CM FN]]</f>
        <v>9244</v>
      </c>
      <c r="AL2226" s="3">
        <f>Table1[[#This Row],[GT_T]]+Table1[[#This Row],[GT_F]]</f>
        <v>10000</v>
      </c>
      <c r="AM2226" s="3">
        <f>IFERROR((Table1[[#This Row],['# CM TP]]+Table1[[#This Row],['# CM TN]])/Table1[[#This Row],[GT_TOT]], 0)</f>
        <v>0.84909999999999997</v>
      </c>
      <c r="AN2226" s="3">
        <f>IFERROR(((Table1[[#This Row],[GT_T]]*Table1[[#This Row],[GT_ML_P]]/Table1[[#This Row],[GT_TOT]])+(Table1[[#This Row],[GT_F]]*Table1[[#This Row],[GT_ML_N]]/Table1[[#This Row],[GT_TOT]]))/Table1[[#This Row],[GT_TOT]],0)</f>
        <v>0.20368391999999999</v>
      </c>
      <c r="AO2226" s="3">
        <f>(Table1[[#This Row],[OBS_ACC]]-Table1[[#This Row],[EXP_ACC]])/(1-Table1[[#This Row],[EXP_ACC]])</f>
        <v>0.81050238242080952</v>
      </c>
      <c r="AP2226" s="3">
        <f>Table1[[#This Row],['# CM TP]]+Table1[[#This Row],['# CM FN]]</f>
        <v>1977</v>
      </c>
      <c r="AQ2226" s="3">
        <f>Table1[[#This Row],['# CM TN]]+Table1[[#This Row],['# CM FP]]</f>
        <v>8023</v>
      </c>
      <c r="AR2226" s="2">
        <f>IFERROR(Table1[[#This Row],[NUM_T]]/(Table1[[#This Row],[NUM_T]]+Table1[[#This Row],[NUM_F]]),0)</f>
        <v>0.19769999999999999</v>
      </c>
      <c r="AS2226" s="2">
        <f>IFERROR(((LEN(Table1[[#This Row],[Predictors]])-LEN(SUBSTITUTE(Table1[[#This Row],[Predictors]],"_","")))/Table1[[#This Row],[NumPredictors]])-Table1[[#This Row],[P_se]],0)</f>
        <v>0</v>
      </c>
      <c r="AT2226" s="2">
        <f>IFERROR((LEN(Table1[[#This Row],[Predictors]])-LEN(SUBSTITUTE(Table1[[#This Row],[Predictors]],".","")))/Table1[[#This Row],[NumPredictors]],0)</f>
        <v>0</v>
      </c>
      <c r="AU22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26" s="2">
        <f>1-(Table1[[#This Row],[P_2gram]]+Table1[[#This Row],[P_order]]+Table1[[#This Row],[P_se]])</f>
        <v>1</v>
      </c>
    </row>
    <row r="2227" spans="1:48" x14ac:dyDescent="0.25">
      <c r="A2227">
        <v>2</v>
      </c>
      <c r="B2227" t="s">
        <v>645</v>
      </c>
      <c r="C2227" t="s">
        <v>185</v>
      </c>
      <c r="D2227" t="s">
        <v>1510</v>
      </c>
      <c r="E2227">
        <v>40000</v>
      </c>
      <c r="F22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27" t="s">
        <v>1663</v>
      </c>
      <c r="H2227" s="3">
        <v>1</v>
      </c>
      <c r="I2227" s="1">
        <v>43130.891400462962</v>
      </c>
      <c r="J2227" t="s">
        <v>10</v>
      </c>
      <c r="K2227" t="s">
        <v>11</v>
      </c>
      <c r="L2227" t="str">
        <f>SUBSTITUTE(SUBSTITUTE(Table1[[#This Row],[PredictorSetsOrig]],"task","act"),"startend","se")</f>
        <v>act,se</v>
      </c>
      <c r="M2227" s="32" t="s">
        <v>14</v>
      </c>
      <c r="N2227" s="3">
        <v>59</v>
      </c>
      <c r="O2227" s="3">
        <f>IF(Table1[[#This Row],[Algorithm]]="None",0,IF(Table1[[#This Row],[NumPredictors]]&lt;=5,5,IF(Table1[[#This Row],[NumPredictors]]&lt;=10,10,IF(Table1[[#This Row],[NumPredictors]]&lt;=30,30,50))))</f>
        <v>0</v>
      </c>
      <c r="P2227" s="2">
        <v>0.85040000000000004</v>
      </c>
      <c r="Q2227" s="2">
        <v>0.84973333333333301</v>
      </c>
      <c r="R2227">
        <v>6.9999999999709003E-2</v>
      </c>
      <c r="S2227">
        <v>107.71</v>
      </c>
      <c r="T2227">
        <v>1.4399999999996</v>
      </c>
      <c r="U2227" s="3">
        <v>7.6181015659879501</v>
      </c>
      <c r="V2227" s="17"/>
      <c r="W2227" s="22">
        <f>IFERROR(Table1[[#This Row],[MutualInformation]]/Table1[[#This Row],[MutualInformationPotential]],0)</f>
        <v>0</v>
      </c>
      <c r="X2227" s="3">
        <v>0.28429849868809398</v>
      </c>
      <c r="Y2227" s="3"/>
      <c r="Z2227" s="3">
        <f>IFERROR(Table1[[#This Row],[MutualInformationVsOutcome]]/Table1[[#This Row],[MutualInformationVsOutcomePotential]],0)</f>
        <v>0</v>
      </c>
      <c r="AA2227">
        <v>620</v>
      </c>
      <c r="AB2227">
        <v>7884</v>
      </c>
      <c r="AC2227">
        <v>139</v>
      </c>
      <c r="AD2227">
        <v>1357</v>
      </c>
      <c r="AE2227" s="3" t="s">
        <v>15</v>
      </c>
      <c r="AF222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27" s="17" t="str">
        <f>RIGHT(Table1[[#This Row],[AlgorithmFunc]],LEN(Table1[[#This Row],[AlgorithmFunc]])-16)</f>
        <v>None</v>
      </c>
      <c r="AH2227" s="3">
        <f>Table1[[#This Row],['# CM TP]]+Table1[[#This Row],['# CM TN]]</f>
        <v>8504</v>
      </c>
      <c r="AI2227" s="3">
        <f>Table1[[#This Row],['# CM FP]]+Table1[[#This Row],['# CM FN]]</f>
        <v>1496</v>
      </c>
      <c r="AJ2227" s="3">
        <f>Table1[[#This Row],['# CM TP]]+Table1[[#This Row],['# CM FP]]</f>
        <v>759</v>
      </c>
      <c r="AK2227" s="3">
        <f>Table1[[#This Row],['# CM TN]]+Table1[[#This Row],['# CM FN]]</f>
        <v>9241</v>
      </c>
      <c r="AL2227" s="3">
        <f>Table1[[#This Row],[GT_T]]+Table1[[#This Row],[GT_F]]</f>
        <v>10000</v>
      </c>
      <c r="AM2227" s="3">
        <f>IFERROR((Table1[[#This Row],['# CM TP]]+Table1[[#This Row],['# CM TN]])/Table1[[#This Row],[GT_TOT]], 0)</f>
        <v>0.85040000000000004</v>
      </c>
      <c r="AN2227" s="3">
        <f>IFERROR(((Table1[[#This Row],[GT_T]]*Table1[[#This Row],[GT_ML_P]]/Table1[[#This Row],[GT_TOT]])+(Table1[[#This Row],[GT_F]]*Table1[[#This Row],[GT_ML_N]]/Table1[[#This Row],[GT_TOT]]))/Table1[[#This Row],[GT_TOT]],0)</f>
        <v>0.20279072000000001</v>
      </c>
      <c r="AO2227" s="3">
        <f>(Table1[[#This Row],[OBS_ACC]]-Table1[[#This Row],[EXP_ACC]])/(1-Table1[[#This Row],[EXP_ACC]])</f>
        <v>0.81234538564327807</v>
      </c>
      <c r="AP2227" s="3">
        <f>Table1[[#This Row],['# CM TP]]+Table1[[#This Row],['# CM FN]]</f>
        <v>1977</v>
      </c>
      <c r="AQ2227" s="3">
        <f>Table1[[#This Row],['# CM TN]]+Table1[[#This Row],['# CM FP]]</f>
        <v>8023</v>
      </c>
      <c r="AR2227" s="2">
        <f>IFERROR(Table1[[#This Row],[NUM_T]]/(Table1[[#This Row],[NUM_T]]+Table1[[#This Row],[NUM_F]]),0)</f>
        <v>0.19769999999999999</v>
      </c>
      <c r="AS2227" s="2">
        <f>IFERROR(((LEN(Table1[[#This Row],[Predictors]])-LEN(SUBSTITUTE(Table1[[#This Row],[Predictors]],"_","")))/Table1[[#This Row],[NumPredictors]])-Table1[[#This Row],[P_se]],0)</f>
        <v>0.11299435028248586</v>
      </c>
      <c r="AT2227" s="2">
        <f>IFERROR((LEN(Table1[[#This Row],[Predictors]])-LEN(SUBSTITUTE(Table1[[#This Row],[Predictors]],".","")))/Table1[[#This Row],[NumPredictors]],0)</f>
        <v>0</v>
      </c>
      <c r="AU22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0.22598870056497175</v>
      </c>
      <c r="AV2227" s="2">
        <f>1-(Table1[[#This Row],[P_2gram]]+Table1[[#This Row],[P_order]]+Table1[[#This Row],[P_se]])</f>
        <v>0.66101694915254239</v>
      </c>
    </row>
    <row r="2228" spans="1:48" x14ac:dyDescent="0.25">
      <c r="A2228">
        <v>3</v>
      </c>
      <c r="B2228" t="s">
        <v>645</v>
      </c>
      <c r="C2228" t="s">
        <v>185</v>
      </c>
      <c r="D2228" t="s">
        <v>1510</v>
      </c>
      <c r="E2228">
        <v>40000</v>
      </c>
      <c r="F22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28" t="s">
        <v>1663</v>
      </c>
      <c r="H2228" s="3">
        <v>1</v>
      </c>
      <c r="I2228" s="1">
        <v>43130.89267361111</v>
      </c>
      <c r="J2228" t="s">
        <v>10</v>
      </c>
      <c r="K2228" t="s">
        <v>11</v>
      </c>
      <c r="L2228" t="str">
        <f>SUBSTITUTE(SUBSTITUTE(Table1[[#This Row],[PredictorSetsOrig]],"task","act"),"startend","se")</f>
        <v>act,se,2gram</v>
      </c>
      <c r="M2228" s="32" t="s">
        <v>16</v>
      </c>
      <c r="N2228" s="3">
        <v>831</v>
      </c>
      <c r="O2228" s="3">
        <f>IF(Table1[[#This Row],[Algorithm]]="None",0,IF(Table1[[#This Row],[NumPredictors]]&lt;=5,5,IF(Table1[[#This Row],[NumPredictors]]&lt;=10,10,IF(Table1[[#This Row],[NumPredictors]]&lt;=30,30,50))))</f>
        <v>0</v>
      </c>
      <c r="P2228" s="2">
        <v>0.85299999999999998</v>
      </c>
      <c r="Q2228" s="2">
        <v>0.85166666666666702</v>
      </c>
      <c r="R2228">
        <v>0.56999999999970896</v>
      </c>
      <c r="S2228">
        <v>1156.25</v>
      </c>
      <c r="T2228">
        <v>15.350000000000399</v>
      </c>
      <c r="U2228" s="3">
        <v>8.2937834738371201</v>
      </c>
      <c r="V2228" s="17"/>
      <c r="W2228" s="22">
        <f>IFERROR(Table1[[#This Row],[MutualInformation]]/Table1[[#This Row],[MutualInformationPotential]],0)</f>
        <v>0</v>
      </c>
      <c r="X2228" s="3">
        <v>0.32766124823555398</v>
      </c>
      <c r="Y2228" s="3"/>
      <c r="Z2228" s="3">
        <f>IFERROR(Table1[[#This Row],[MutualInformationVsOutcome]]/Table1[[#This Row],[MutualInformationVsOutcomePotential]],0)</f>
        <v>0</v>
      </c>
      <c r="AA2228">
        <v>647</v>
      </c>
      <c r="AB2228">
        <v>7883</v>
      </c>
      <c r="AC2228">
        <v>140</v>
      </c>
      <c r="AD2228">
        <v>1330</v>
      </c>
      <c r="AE2228" s="3" t="s">
        <v>17</v>
      </c>
      <c r="AF222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28" s="17" t="str">
        <f>RIGHT(Table1[[#This Row],[AlgorithmFunc]],LEN(Table1[[#This Row],[AlgorithmFunc]])-16)</f>
        <v>None</v>
      </c>
      <c r="AH2228" s="3">
        <f>Table1[[#This Row],['# CM TP]]+Table1[[#This Row],['# CM TN]]</f>
        <v>8530</v>
      </c>
      <c r="AI2228" s="3">
        <f>Table1[[#This Row],['# CM FP]]+Table1[[#This Row],['# CM FN]]</f>
        <v>1470</v>
      </c>
      <c r="AJ2228" s="3">
        <f>Table1[[#This Row],['# CM TP]]+Table1[[#This Row],['# CM FP]]</f>
        <v>787</v>
      </c>
      <c r="AK2228" s="3">
        <f>Table1[[#This Row],['# CM TN]]+Table1[[#This Row],['# CM FN]]</f>
        <v>9213</v>
      </c>
      <c r="AL2228" s="3">
        <f>Table1[[#This Row],[GT_T]]+Table1[[#This Row],[GT_F]]</f>
        <v>10000</v>
      </c>
      <c r="AM2228" s="3">
        <f>IFERROR((Table1[[#This Row],['# CM TP]]+Table1[[#This Row],['# CM TN]])/Table1[[#This Row],[GT_TOT]], 0)</f>
        <v>0.85299999999999998</v>
      </c>
      <c r="AN2228" s="3">
        <f>IFERROR(((Table1[[#This Row],[GT_T]]*Table1[[#This Row],[GT_ML_P]]/Table1[[#This Row],[GT_TOT]])+(Table1[[#This Row],[GT_F]]*Table1[[#This Row],[GT_ML_N]]/Table1[[#This Row],[GT_TOT]]))/Table1[[#This Row],[GT_TOT]],0)</f>
        <v>0.2025622</v>
      </c>
      <c r="AO2228" s="3">
        <f>(Table1[[#This Row],[OBS_ACC]]-Table1[[#This Row],[EXP_ACC]])/(1-Table1[[#This Row],[EXP_ACC]])</f>
        <v>0.81565960379605784</v>
      </c>
      <c r="AP2228" s="3">
        <f>Table1[[#This Row],['# CM TP]]+Table1[[#This Row],['# CM FN]]</f>
        <v>1977</v>
      </c>
      <c r="AQ2228" s="3">
        <f>Table1[[#This Row],['# CM TN]]+Table1[[#This Row],['# CM FP]]</f>
        <v>8023</v>
      </c>
      <c r="AR2228" s="2">
        <f>IFERROR(Table1[[#This Row],[NUM_T]]/(Table1[[#This Row],[NUM_T]]+Table1[[#This Row],[NUM_F]]),0)</f>
        <v>0.19769999999999999</v>
      </c>
      <c r="AS2228" s="2">
        <f>IFERROR(((LEN(Table1[[#This Row],[Predictors]])-LEN(SUBSTITUTE(Table1[[#This Row],[Predictors]],"_","")))/Table1[[#This Row],[NumPredictors]])-Table1[[#This Row],[P_se]],0)</f>
        <v>0.93702366626554356</v>
      </c>
      <c r="AT2228" s="2">
        <f>IFERROR((LEN(Table1[[#This Row],[Predictors]])-LEN(SUBSTITUTE(Table1[[#This Row],[Predictors]],".","")))/Table1[[#This Row],[NumPredictors]],0)</f>
        <v>0</v>
      </c>
      <c r="AU22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1.6044925792218213E-2</v>
      </c>
      <c r="AV2228" s="2">
        <f>1-(Table1[[#This Row],[P_2gram]]+Table1[[#This Row],[P_order]]+Table1[[#This Row],[P_se]])</f>
        <v>4.6931407942238268E-2</v>
      </c>
    </row>
    <row r="2229" spans="1:48" x14ac:dyDescent="0.25">
      <c r="A2229">
        <v>4</v>
      </c>
      <c r="B2229" t="s">
        <v>645</v>
      </c>
      <c r="C2229" t="s">
        <v>185</v>
      </c>
      <c r="D2229" t="s">
        <v>1510</v>
      </c>
      <c r="E2229">
        <v>40000</v>
      </c>
      <c r="F22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29" t="s">
        <v>1663</v>
      </c>
      <c r="H2229" s="3">
        <v>1</v>
      </c>
      <c r="I2229" s="1">
        <v>43130.90625</v>
      </c>
      <c r="J2229" t="s">
        <v>10</v>
      </c>
      <c r="K2229" t="s">
        <v>11</v>
      </c>
      <c r="L2229" t="str">
        <f>SUBSTITUTE(SUBSTITUTE(Table1[[#This Row],[PredictorSetsOrig]],"task","act"),"startend","se")</f>
        <v>act,se,order</v>
      </c>
      <c r="M2229" s="32" t="s">
        <v>18</v>
      </c>
      <c r="N2229" s="3">
        <v>1092</v>
      </c>
      <c r="O2229" s="3">
        <f>IF(Table1[[#This Row],[Algorithm]]="None",0,IF(Table1[[#This Row],[NumPredictors]]&lt;=5,5,IF(Table1[[#This Row],[NumPredictors]]&lt;=10,10,IF(Table1[[#This Row],[NumPredictors]]&lt;=30,30,50))))</f>
        <v>0</v>
      </c>
      <c r="P2229" s="2">
        <v>0.85189999999999999</v>
      </c>
      <c r="Q2229" s="2">
        <v>0.85160000000000002</v>
      </c>
      <c r="R2229">
        <v>0.72000000000025499</v>
      </c>
      <c r="S2229">
        <v>1523.09</v>
      </c>
      <c r="T2229">
        <v>20.420000000000101</v>
      </c>
      <c r="U2229" s="3">
        <v>8.2526139767123308</v>
      </c>
      <c r="V2229" s="17"/>
      <c r="W2229" s="22">
        <f>IFERROR(Table1[[#This Row],[MutualInformation]]/Table1[[#This Row],[MutualInformationPotential]],0)</f>
        <v>0</v>
      </c>
      <c r="X2229" s="3">
        <v>0.32153637900565202</v>
      </c>
      <c r="Y2229" s="3"/>
      <c r="Z2229" s="3">
        <f>IFERROR(Table1[[#This Row],[MutualInformationVsOutcome]]/Table1[[#This Row],[MutualInformationVsOutcomePotential]],0)</f>
        <v>0</v>
      </c>
      <c r="AA2229">
        <v>626</v>
      </c>
      <c r="AB2229">
        <v>7893</v>
      </c>
      <c r="AC2229">
        <v>130</v>
      </c>
      <c r="AD2229">
        <v>1351</v>
      </c>
      <c r="AE2229" s="3" t="s">
        <v>19</v>
      </c>
      <c r="AF222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29" s="17" t="str">
        <f>RIGHT(Table1[[#This Row],[AlgorithmFunc]],LEN(Table1[[#This Row],[AlgorithmFunc]])-16)</f>
        <v>None</v>
      </c>
      <c r="AH2229" s="3">
        <f>Table1[[#This Row],['# CM TP]]+Table1[[#This Row],['# CM TN]]</f>
        <v>8519</v>
      </c>
      <c r="AI2229" s="3">
        <f>Table1[[#This Row],['# CM FP]]+Table1[[#This Row],['# CM FN]]</f>
        <v>1481</v>
      </c>
      <c r="AJ2229" s="3">
        <f>Table1[[#This Row],['# CM TP]]+Table1[[#This Row],['# CM FP]]</f>
        <v>756</v>
      </c>
      <c r="AK2229" s="3">
        <f>Table1[[#This Row],['# CM TN]]+Table1[[#This Row],['# CM FN]]</f>
        <v>9244</v>
      </c>
      <c r="AL2229" s="3">
        <f>Table1[[#This Row],[GT_T]]+Table1[[#This Row],[GT_F]]</f>
        <v>10000</v>
      </c>
      <c r="AM2229" s="3">
        <f>IFERROR((Table1[[#This Row],['# CM TP]]+Table1[[#This Row],['# CM TN]])/Table1[[#This Row],[GT_TOT]], 0)</f>
        <v>0.85189999999999999</v>
      </c>
      <c r="AN2229" s="3">
        <f>IFERROR(((Table1[[#This Row],[GT_T]]*Table1[[#This Row],[GT_ML_P]]/Table1[[#This Row],[GT_TOT]])+(Table1[[#This Row],[GT_F]]*Table1[[#This Row],[GT_ML_N]]/Table1[[#This Row],[GT_TOT]]))/Table1[[#This Row],[GT_TOT]],0)</f>
        <v>0.20130728000000001</v>
      </c>
      <c r="AO2229" s="3">
        <f>(Table1[[#This Row],[OBS_ACC]]-Table1[[#This Row],[EXP_ACC]])/(1-Table1[[#This Row],[EXP_ACC]])</f>
        <v>0.81457199209227793</v>
      </c>
      <c r="AP2229" s="3">
        <f>Table1[[#This Row],['# CM TP]]+Table1[[#This Row],['# CM FN]]</f>
        <v>1977</v>
      </c>
      <c r="AQ2229" s="3">
        <f>Table1[[#This Row],['# CM TN]]+Table1[[#This Row],['# CM FP]]</f>
        <v>8023</v>
      </c>
      <c r="AR2229" s="2">
        <f>IFERROR(Table1[[#This Row],[NUM_T]]/(Table1[[#This Row],[NUM_T]]+Table1[[#This Row],[NUM_F]]),0)</f>
        <v>0.19769999999999999</v>
      </c>
      <c r="AS2229" s="2">
        <f>IFERROR(((LEN(Table1[[#This Row],[Predictors]])-LEN(SUBSTITUTE(Table1[[#This Row],[Predictors]],"_","")))/Table1[[#This Row],[NumPredictors]])-Table1[[#This Row],[P_se]],0)</f>
        <v>6.1050061050061059E-3</v>
      </c>
      <c r="AT2229" s="2">
        <f>IFERROR((LEN(Table1[[#This Row],[Predictors]])-LEN(SUBSTITUTE(Table1[[#This Row],[Predictors]],".","")))/Table1[[#This Row],[NumPredictors]],0)</f>
        <v>0.94597069597069594</v>
      </c>
      <c r="AU22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1.221001221001221E-2</v>
      </c>
      <c r="AV2229" s="2">
        <f>1-(Table1[[#This Row],[P_2gram]]+Table1[[#This Row],[P_order]]+Table1[[#This Row],[P_se]])</f>
        <v>3.5714285714285809E-2</v>
      </c>
    </row>
    <row r="2230" spans="1:48" x14ac:dyDescent="0.25">
      <c r="A2230">
        <v>5</v>
      </c>
      <c r="B2230" t="s">
        <v>645</v>
      </c>
      <c r="C2230" t="s">
        <v>185</v>
      </c>
      <c r="D2230" t="s">
        <v>1510</v>
      </c>
      <c r="E2230">
        <v>40000</v>
      </c>
      <c r="F22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30" t="s">
        <v>1663</v>
      </c>
      <c r="H2230" s="3">
        <v>1</v>
      </c>
      <c r="I2230" s="1">
        <v>43130.924131944441</v>
      </c>
      <c r="J2230" t="s">
        <v>10</v>
      </c>
      <c r="K2230" t="s">
        <v>11</v>
      </c>
      <c r="L2230" t="str">
        <f>SUBSTITUTE(SUBSTITUTE(Table1[[#This Row],[PredictorSetsOrig]],"task","act"),"startend","se")</f>
        <v>act,se,2gram,order</v>
      </c>
      <c r="M2230" s="32" t="s">
        <v>20</v>
      </c>
      <c r="N2230" s="3">
        <v>1864</v>
      </c>
      <c r="O2230" s="3">
        <f>IF(Table1[[#This Row],[Algorithm]]="None",0,IF(Table1[[#This Row],[NumPredictors]]&lt;=5,5,IF(Table1[[#This Row],[NumPredictors]]&lt;=10,10,IF(Table1[[#This Row],[NumPredictors]]&lt;=30,30,50))))</f>
        <v>0</v>
      </c>
      <c r="P2230" s="2">
        <v>0.8538</v>
      </c>
      <c r="Q2230" s="2">
        <v>0.85270000000000001</v>
      </c>
      <c r="R2230">
        <v>1.2299999999995599</v>
      </c>
      <c r="S2230">
        <v>2584.2600000000002</v>
      </c>
      <c r="T2230">
        <v>37.710000000000903</v>
      </c>
      <c r="U2230" s="3">
        <v>8.3219561264420001</v>
      </c>
      <c r="V2230" s="17"/>
      <c r="W2230" s="22">
        <f>IFERROR(Table1[[#This Row],[MutualInformation]]/Table1[[#This Row],[MutualInformationPotential]],0)</f>
        <v>0</v>
      </c>
      <c r="X2230" s="3">
        <v>0.32999239578345102</v>
      </c>
      <c r="Y2230" s="3"/>
      <c r="Z2230" s="3">
        <f>IFERROR(Table1[[#This Row],[MutualInformationVsOutcome]]/Table1[[#This Row],[MutualInformationVsOutcomePotential]],0)</f>
        <v>0</v>
      </c>
      <c r="AA2230">
        <v>657</v>
      </c>
      <c r="AB2230">
        <v>7881</v>
      </c>
      <c r="AC2230">
        <v>142</v>
      </c>
      <c r="AD2230">
        <v>1320</v>
      </c>
      <c r="AE2230" s="3" t="s">
        <v>21</v>
      </c>
      <c r="AF223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30" s="17" t="str">
        <f>RIGHT(Table1[[#This Row],[AlgorithmFunc]],LEN(Table1[[#This Row],[AlgorithmFunc]])-16)</f>
        <v>None</v>
      </c>
      <c r="AH2230" s="3">
        <f>Table1[[#This Row],['# CM TP]]+Table1[[#This Row],['# CM TN]]</f>
        <v>8538</v>
      </c>
      <c r="AI2230" s="3">
        <f>Table1[[#This Row],['# CM FP]]+Table1[[#This Row],['# CM FN]]</f>
        <v>1462</v>
      </c>
      <c r="AJ2230" s="3">
        <f>Table1[[#This Row],['# CM TP]]+Table1[[#This Row],['# CM FP]]</f>
        <v>799</v>
      </c>
      <c r="AK2230" s="3">
        <f>Table1[[#This Row],['# CM TN]]+Table1[[#This Row],['# CM FN]]</f>
        <v>9201</v>
      </c>
      <c r="AL2230" s="3">
        <f>Table1[[#This Row],[GT_T]]+Table1[[#This Row],[GT_F]]</f>
        <v>10000</v>
      </c>
      <c r="AM2230" s="3">
        <f>IFERROR((Table1[[#This Row],['# CM TP]]+Table1[[#This Row],['# CM TN]])/Table1[[#This Row],[GT_TOT]], 0)</f>
        <v>0.8538</v>
      </c>
      <c r="AN2230" s="3">
        <f>IFERROR(((Table1[[#This Row],[GT_T]]*Table1[[#This Row],[GT_ML_P]]/Table1[[#This Row],[GT_TOT]])+(Table1[[#This Row],[GT_F]]*Table1[[#This Row],[GT_ML_N]]/Table1[[#This Row],[GT_TOT]]))/Table1[[#This Row],[GT_TOT]],0)</f>
        <v>0.20273724000000001</v>
      </c>
      <c r="AO2230" s="3">
        <f>(Table1[[#This Row],[OBS_ACC]]-Table1[[#This Row],[EXP_ACC]])/(1-Table1[[#This Row],[EXP_ACC]])</f>
        <v>0.81662256493706042</v>
      </c>
      <c r="AP2230" s="3">
        <f>Table1[[#This Row],['# CM TP]]+Table1[[#This Row],['# CM FN]]</f>
        <v>1977</v>
      </c>
      <c r="AQ2230" s="3">
        <f>Table1[[#This Row],['# CM TN]]+Table1[[#This Row],['# CM FP]]</f>
        <v>8023</v>
      </c>
      <c r="AR2230" s="2">
        <f>IFERROR(Table1[[#This Row],[NUM_T]]/(Table1[[#This Row],[NUM_T]]+Table1[[#This Row],[NUM_F]]),0)</f>
        <v>0.19769999999999999</v>
      </c>
      <c r="AS2230" s="2">
        <f>IFERROR(((LEN(Table1[[#This Row],[Predictors]])-LEN(SUBSTITUTE(Table1[[#This Row],[Predictors]],"_","")))/Table1[[#This Row],[NumPredictors]])-Table1[[#This Row],[P_se]],0)</f>
        <v>0.41773962804005721</v>
      </c>
      <c r="AT2230" s="2">
        <f>IFERROR((LEN(Table1[[#This Row],[Predictors]])-LEN(SUBSTITUTE(Table1[[#This Row],[Predictors]],".","")))/Table1[[#This Row],[NumPredictors]],0)</f>
        <v>0.55418454935622319</v>
      </c>
      <c r="AU22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7.1530758226037196E-3</v>
      </c>
      <c r="AV2230" s="2">
        <f>1-(Table1[[#This Row],[P_2gram]]+Table1[[#This Row],[P_order]]+Table1[[#This Row],[P_se]])</f>
        <v>2.0922746781115942E-2</v>
      </c>
    </row>
    <row r="2231" spans="1:48" x14ac:dyDescent="0.25">
      <c r="A2231">
        <v>6</v>
      </c>
      <c r="B2231" t="s">
        <v>645</v>
      </c>
      <c r="C2231" t="s">
        <v>185</v>
      </c>
      <c r="D2231" t="s">
        <v>1510</v>
      </c>
      <c r="E2231">
        <v>40000</v>
      </c>
      <c r="F22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31" t="s">
        <v>1663</v>
      </c>
      <c r="H2231" s="3">
        <v>1</v>
      </c>
      <c r="I2231" s="1">
        <v>43130.954513888886</v>
      </c>
      <c r="J2231" t="s">
        <v>10</v>
      </c>
      <c r="K2231" t="s">
        <v>11</v>
      </c>
      <c r="L2231" t="str">
        <f>SUBSTITUTE(SUBSTITUTE(Table1[[#This Row],[PredictorSetsOrig]],"task","act"),"startend","se")</f>
        <v>act,2gram</v>
      </c>
      <c r="M2231" s="32" t="s">
        <v>22</v>
      </c>
      <c r="N2231" s="3">
        <v>811</v>
      </c>
      <c r="O2231" s="3">
        <f>IF(Table1[[#This Row],[Algorithm]]="None",0,IF(Table1[[#This Row],[NumPredictors]]&lt;=5,5,IF(Table1[[#This Row],[NumPredictors]]&lt;=10,10,IF(Table1[[#This Row],[NumPredictors]]&lt;=30,30,50))))</f>
        <v>0</v>
      </c>
      <c r="P2231" s="2">
        <v>0.85119999999999996</v>
      </c>
      <c r="Q2231" s="2">
        <v>0.85173333333333301</v>
      </c>
      <c r="R2231">
        <v>0.53999999999905401</v>
      </c>
      <c r="S2231">
        <v>1125.8599999999999</v>
      </c>
      <c r="T2231">
        <v>14.869999999998999</v>
      </c>
      <c r="U2231" s="3">
        <v>8.2937834738371201</v>
      </c>
      <c r="V2231" s="17"/>
      <c r="W2231" s="22">
        <f>IFERROR(Table1[[#This Row],[MutualInformation]]/Table1[[#This Row],[MutualInformationPotential]],0)</f>
        <v>0</v>
      </c>
      <c r="X2231" s="3">
        <v>0.32766124823554299</v>
      </c>
      <c r="Y2231" s="3"/>
      <c r="Z2231" s="3">
        <f>IFERROR(Table1[[#This Row],[MutualInformationVsOutcome]]/Table1[[#This Row],[MutualInformationVsOutcomePotential]],0)</f>
        <v>0</v>
      </c>
      <c r="AA2231">
        <v>633</v>
      </c>
      <c r="AB2231">
        <v>7879</v>
      </c>
      <c r="AC2231">
        <v>144</v>
      </c>
      <c r="AD2231">
        <v>1344</v>
      </c>
      <c r="AE2231" s="3" t="s">
        <v>23</v>
      </c>
      <c r="AF223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31" s="17" t="str">
        <f>RIGHT(Table1[[#This Row],[AlgorithmFunc]],LEN(Table1[[#This Row],[AlgorithmFunc]])-16)</f>
        <v>None</v>
      </c>
      <c r="AH2231" s="3">
        <f>Table1[[#This Row],['# CM TP]]+Table1[[#This Row],['# CM TN]]</f>
        <v>8512</v>
      </c>
      <c r="AI2231" s="3">
        <f>Table1[[#This Row],['# CM FP]]+Table1[[#This Row],['# CM FN]]</f>
        <v>1488</v>
      </c>
      <c r="AJ2231" s="3">
        <f>Table1[[#This Row],['# CM TP]]+Table1[[#This Row],['# CM FP]]</f>
        <v>777</v>
      </c>
      <c r="AK2231" s="3">
        <f>Table1[[#This Row],['# CM TN]]+Table1[[#This Row],['# CM FN]]</f>
        <v>9223</v>
      </c>
      <c r="AL2231" s="3">
        <f>Table1[[#This Row],[GT_T]]+Table1[[#This Row],[GT_F]]</f>
        <v>10000</v>
      </c>
      <c r="AM2231" s="3">
        <f>IFERROR((Table1[[#This Row],['# CM TP]]+Table1[[#This Row],['# CM TN]])/Table1[[#This Row],[GT_TOT]], 0)</f>
        <v>0.85119999999999996</v>
      </c>
      <c r="AN2231" s="3">
        <f>IFERROR(((Table1[[#This Row],[GT_T]]*Table1[[#This Row],[GT_ML_P]]/Table1[[#This Row],[GT_TOT]])+(Table1[[#This Row],[GT_F]]*Table1[[#This Row],[GT_ML_N]]/Table1[[#This Row],[GT_TOT]]))/Table1[[#This Row],[GT_TOT]],0)</f>
        <v>0.20337648</v>
      </c>
      <c r="AO2231" s="3">
        <f>(Table1[[#This Row],[OBS_ACC]]-Table1[[#This Row],[EXP_ACC]])/(1-Table1[[#This Row],[EXP_ACC]])</f>
        <v>0.81321164105222499</v>
      </c>
      <c r="AP2231" s="3">
        <f>Table1[[#This Row],['# CM TP]]+Table1[[#This Row],['# CM FN]]</f>
        <v>1977</v>
      </c>
      <c r="AQ2231" s="3">
        <f>Table1[[#This Row],['# CM TN]]+Table1[[#This Row],['# CM FP]]</f>
        <v>8023</v>
      </c>
      <c r="AR2231" s="2">
        <f>IFERROR(Table1[[#This Row],[NUM_T]]/(Table1[[#This Row],[NUM_T]]+Table1[[#This Row],[NUM_F]]),0)</f>
        <v>0.19769999999999999</v>
      </c>
      <c r="AS2231" s="2">
        <f>IFERROR(((LEN(Table1[[#This Row],[Predictors]])-LEN(SUBSTITUTE(Table1[[#This Row],[Predictors]],"_","")))/Table1[[#This Row],[NumPredictors]])-Table1[[#This Row],[P_se]],0)</f>
        <v>0.95191122071516643</v>
      </c>
      <c r="AT2231" s="2">
        <f>IFERROR((LEN(Table1[[#This Row],[Predictors]])-LEN(SUBSTITUTE(Table1[[#This Row],[Predictors]],".","")))/Table1[[#This Row],[NumPredictors]],0)</f>
        <v>0</v>
      </c>
      <c r="AU22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31" s="2">
        <f>1-(Table1[[#This Row],[P_2gram]]+Table1[[#This Row],[P_order]]+Table1[[#This Row],[P_se]])</f>
        <v>4.8088779284833572E-2</v>
      </c>
    </row>
    <row r="2232" spans="1:48" x14ac:dyDescent="0.25">
      <c r="A2232">
        <v>7</v>
      </c>
      <c r="B2232" t="s">
        <v>645</v>
      </c>
      <c r="C2232" t="s">
        <v>185</v>
      </c>
      <c r="D2232" t="s">
        <v>1510</v>
      </c>
      <c r="E2232">
        <v>40000</v>
      </c>
      <c r="F22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32" t="s">
        <v>1663</v>
      </c>
      <c r="H2232" s="3">
        <v>1</v>
      </c>
      <c r="I2232" s="1">
        <v>43130.967743055553</v>
      </c>
      <c r="J2232" t="s">
        <v>10</v>
      </c>
      <c r="K2232" t="s">
        <v>11</v>
      </c>
      <c r="L2232" t="str">
        <f>SUBSTITUTE(SUBSTITUTE(Table1[[#This Row],[PredictorSetsOrig]],"task","act"),"startend","se")</f>
        <v>act,2gram,order</v>
      </c>
      <c r="M2232" s="32" t="s">
        <v>24</v>
      </c>
      <c r="N2232" s="3">
        <v>1844</v>
      </c>
      <c r="O2232" s="3">
        <f>IF(Table1[[#This Row],[Algorithm]]="None",0,IF(Table1[[#This Row],[NumPredictors]]&lt;=5,5,IF(Table1[[#This Row],[NumPredictors]]&lt;=10,10,IF(Table1[[#This Row],[NumPredictors]]&lt;=30,30,50))))</f>
        <v>0</v>
      </c>
      <c r="P2232" s="2">
        <v>0.85299999999999998</v>
      </c>
      <c r="Q2232" s="2">
        <v>0.85186666666666699</v>
      </c>
      <c r="R2232">
        <v>1.25</v>
      </c>
      <c r="S2232">
        <v>2557.31</v>
      </c>
      <c r="T2232">
        <v>37.069999999999702</v>
      </c>
      <c r="U2232" s="3">
        <v>8.3219561264420001</v>
      </c>
      <c r="V2232" s="17"/>
      <c r="W2232" s="22">
        <f>IFERROR(Table1[[#This Row],[MutualInformation]]/Table1[[#This Row],[MutualInformationPotential]],0)</f>
        <v>0</v>
      </c>
      <c r="X2232" s="3">
        <v>0.32999239578345102</v>
      </c>
      <c r="Y2232" s="3"/>
      <c r="Z2232" s="3">
        <f>IFERROR(Table1[[#This Row],[MutualInformationVsOutcome]]/Table1[[#This Row],[MutualInformationVsOutcomePotential]],0)</f>
        <v>0</v>
      </c>
      <c r="AA2232">
        <v>652</v>
      </c>
      <c r="AB2232">
        <v>7878</v>
      </c>
      <c r="AC2232">
        <v>145</v>
      </c>
      <c r="AD2232">
        <v>1325</v>
      </c>
      <c r="AE2232" s="3" t="s">
        <v>25</v>
      </c>
      <c r="AF223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32" s="17" t="str">
        <f>RIGHT(Table1[[#This Row],[AlgorithmFunc]],LEN(Table1[[#This Row],[AlgorithmFunc]])-16)</f>
        <v>None</v>
      </c>
      <c r="AH2232" s="3">
        <f>Table1[[#This Row],['# CM TP]]+Table1[[#This Row],['# CM TN]]</f>
        <v>8530</v>
      </c>
      <c r="AI2232" s="3">
        <f>Table1[[#This Row],['# CM FP]]+Table1[[#This Row],['# CM FN]]</f>
        <v>1470</v>
      </c>
      <c r="AJ2232" s="3">
        <f>Table1[[#This Row],['# CM TP]]+Table1[[#This Row],['# CM FP]]</f>
        <v>797</v>
      </c>
      <c r="AK2232" s="3">
        <f>Table1[[#This Row],['# CM TN]]+Table1[[#This Row],['# CM FN]]</f>
        <v>9203</v>
      </c>
      <c r="AL2232" s="3">
        <f>Table1[[#This Row],[GT_T]]+Table1[[#This Row],[GT_F]]</f>
        <v>10000</v>
      </c>
      <c r="AM2232" s="3">
        <f>IFERROR((Table1[[#This Row],['# CM TP]]+Table1[[#This Row],['# CM TN]])/Table1[[#This Row],[GT_TOT]], 0)</f>
        <v>0.85299999999999998</v>
      </c>
      <c r="AN2232" s="3">
        <f>IFERROR(((Table1[[#This Row],[GT_T]]*Table1[[#This Row],[GT_ML_P]]/Table1[[#This Row],[GT_TOT]])+(Table1[[#This Row],[GT_F]]*Table1[[#This Row],[GT_ML_N]]/Table1[[#This Row],[GT_TOT]]))/Table1[[#This Row],[GT_TOT]],0)</f>
        <v>0.20326819999999998</v>
      </c>
      <c r="AO2232" s="3">
        <f>(Table1[[#This Row],[OBS_ACC]]-Table1[[#This Row],[EXP_ACC]])/(1-Table1[[#This Row],[EXP_ACC]])</f>
        <v>0.81549625608015142</v>
      </c>
      <c r="AP2232" s="3">
        <f>Table1[[#This Row],['# CM TP]]+Table1[[#This Row],['# CM FN]]</f>
        <v>1977</v>
      </c>
      <c r="AQ2232" s="3">
        <f>Table1[[#This Row],['# CM TN]]+Table1[[#This Row],['# CM FP]]</f>
        <v>8023</v>
      </c>
      <c r="AR2232" s="2">
        <f>IFERROR(Table1[[#This Row],[NUM_T]]/(Table1[[#This Row],[NUM_T]]+Table1[[#This Row],[NUM_F]]),0)</f>
        <v>0.19769999999999999</v>
      </c>
      <c r="AS2232" s="2">
        <f>IFERROR(((LEN(Table1[[#This Row],[Predictors]])-LEN(SUBSTITUTE(Table1[[#This Row],[Predictors]],"_","")))/Table1[[#This Row],[NumPredictors]])-Table1[[#This Row],[P_se]],0)</f>
        <v>0.41865509761388287</v>
      </c>
      <c r="AT2232" s="2">
        <f>IFERROR((LEN(Table1[[#This Row],[Predictors]])-LEN(SUBSTITUTE(Table1[[#This Row],[Predictors]],".","")))/Table1[[#This Row],[NumPredictors]],0)</f>
        <v>0.56019522776572672</v>
      </c>
      <c r="AU22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32" s="2">
        <f>1-(Table1[[#This Row],[P_2gram]]+Table1[[#This Row],[P_order]]+Table1[[#This Row],[P_se]])</f>
        <v>2.1149674620390413E-2</v>
      </c>
    </row>
    <row r="2233" spans="1:48" x14ac:dyDescent="0.25">
      <c r="A2233">
        <v>8</v>
      </c>
      <c r="B2233" t="s">
        <v>645</v>
      </c>
      <c r="C2233" t="s">
        <v>185</v>
      </c>
      <c r="D2233" t="s">
        <v>1510</v>
      </c>
      <c r="E2233">
        <v>40000</v>
      </c>
      <c r="F22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33" t="s">
        <v>1663</v>
      </c>
      <c r="H2233" s="3">
        <v>1</v>
      </c>
      <c r="I2233" s="1">
        <v>43130.997800925928</v>
      </c>
      <c r="J2233" t="s">
        <v>10</v>
      </c>
      <c r="K2233" t="s">
        <v>11</v>
      </c>
      <c r="L2233" t="str">
        <f>SUBSTITUTE(SUBSTITUTE(Table1[[#This Row],[PredictorSetsOrig]],"task","act"),"startend","se")</f>
        <v>act,order</v>
      </c>
      <c r="M2233" s="32" t="s">
        <v>26</v>
      </c>
      <c r="N2233" s="3">
        <v>1072</v>
      </c>
      <c r="O2233" s="3">
        <f>IF(Table1[[#This Row],[Algorithm]]="None",0,IF(Table1[[#This Row],[NumPredictors]]&lt;=5,5,IF(Table1[[#This Row],[NumPredictors]]&lt;=10,10,IF(Table1[[#This Row],[NumPredictors]]&lt;=30,30,50))))</f>
        <v>0</v>
      </c>
      <c r="P2233" s="2">
        <v>0.85170000000000001</v>
      </c>
      <c r="Q2233" s="2">
        <v>0.85173333333333301</v>
      </c>
      <c r="R2233">
        <v>0.73999999999978205</v>
      </c>
      <c r="S2233">
        <v>1503.37</v>
      </c>
      <c r="T2233">
        <v>19.600000000000399</v>
      </c>
      <c r="U2233" s="3">
        <v>8.2509222736489392</v>
      </c>
      <c r="V2233" s="17"/>
      <c r="W2233" s="22">
        <f>IFERROR(Table1[[#This Row],[MutualInformation]]/Table1[[#This Row],[MutualInformationPotential]],0)</f>
        <v>0</v>
      </c>
      <c r="X2233" s="3">
        <v>0.32116277756733402</v>
      </c>
      <c r="Y2233" s="3"/>
      <c r="Z2233" s="3">
        <f>IFERROR(Table1[[#This Row],[MutualInformationVsOutcome]]/Table1[[#This Row],[MutualInformationVsOutcomePotential]],0)</f>
        <v>0</v>
      </c>
      <c r="AA2233">
        <v>626</v>
      </c>
      <c r="AB2233">
        <v>7891</v>
      </c>
      <c r="AC2233">
        <v>132</v>
      </c>
      <c r="AD2233">
        <v>1351</v>
      </c>
      <c r="AE2233" s="3" t="s">
        <v>27</v>
      </c>
      <c r="AF223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33" s="17" t="str">
        <f>RIGHT(Table1[[#This Row],[AlgorithmFunc]],LEN(Table1[[#This Row],[AlgorithmFunc]])-16)</f>
        <v>None</v>
      </c>
      <c r="AH2233" s="3">
        <f>Table1[[#This Row],['# CM TP]]+Table1[[#This Row],['# CM TN]]</f>
        <v>8517</v>
      </c>
      <c r="AI2233" s="3">
        <f>Table1[[#This Row],['# CM FP]]+Table1[[#This Row],['# CM FN]]</f>
        <v>1483</v>
      </c>
      <c r="AJ2233" s="3">
        <f>Table1[[#This Row],['# CM TP]]+Table1[[#This Row],['# CM FP]]</f>
        <v>758</v>
      </c>
      <c r="AK2233" s="3">
        <f>Table1[[#This Row],['# CM TN]]+Table1[[#This Row],['# CM FN]]</f>
        <v>9242</v>
      </c>
      <c r="AL2233" s="3">
        <f>Table1[[#This Row],[GT_T]]+Table1[[#This Row],[GT_F]]</f>
        <v>10000</v>
      </c>
      <c r="AM2233" s="3">
        <f>IFERROR((Table1[[#This Row],['# CM TP]]+Table1[[#This Row],['# CM TN]])/Table1[[#This Row],[GT_TOT]], 0)</f>
        <v>0.85170000000000001</v>
      </c>
      <c r="AN2233" s="3">
        <f>IFERROR(((Table1[[#This Row],[GT_T]]*Table1[[#This Row],[GT_ML_P]]/Table1[[#This Row],[GT_TOT]])+(Table1[[#This Row],[GT_F]]*Table1[[#This Row],[GT_ML_N]]/Table1[[#This Row],[GT_TOT]]))/Table1[[#This Row],[GT_TOT]],0)</f>
        <v>0.20161772</v>
      </c>
      <c r="AO2233" s="3">
        <f>(Table1[[#This Row],[OBS_ACC]]-Table1[[#This Row],[EXP_ACC]])/(1-Table1[[#This Row],[EXP_ACC]])</f>
        <v>0.8142493843926496</v>
      </c>
      <c r="AP2233" s="3">
        <f>Table1[[#This Row],['# CM TP]]+Table1[[#This Row],['# CM FN]]</f>
        <v>1977</v>
      </c>
      <c r="AQ2233" s="3">
        <f>Table1[[#This Row],['# CM TN]]+Table1[[#This Row],['# CM FP]]</f>
        <v>8023</v>
      </c>
      <c r="AR2233" s="2">
        <f>IFERROR(Table1[[#This Row],[NUM_T]]/(Table1[[#This Row],[NUM_T]]+Table1[[#This Row],[NUM_F]]),0)</f>
        <v>0.19769999999999999</v>
      </c>
      <c r="AS2233" s="2">
        <f>IFERROR(((LEN(Table1[[#This Row],[Predictors]])-LEN(SUBSTITUTE(Table1[[#This Row],[Predictors]],"_","")))/Table1[[#This Row],[NumPredictors]])-Table1[[#This Row],[P_se]],0)</f>
        <v>0</v>
      </c>
      <c r="AT2233" s="2">
        <f>IFERROR((LEN(Table1[[#This Row],[Predictors]])-LEN(SUBSTITUTE(Table1[[#This Row],[Predictors]],".","")))/Table1[[#This Row],[NumPredictors]],0)</f>
        <v>0.96361940298507465</v>
      </c>
      <c r="AU22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33" s="2">
        <f>1-(Table1[[#This Row],[P_2gram]]+Table1[[#This Row],[P_order]]+Table1[[#This Row],[P_se]])</f>
        <v>3.6380597014925353E-2</v>
      </c>
    </row>
    <row r="2234" spans="1:48" x14ac:dyDescent="0.25">
      <c r="A2234">
        <v>9</v>
      </c>
      <c r="B2234" t="s">
        <v>645</v>
      </c>
      <c r="C2234" t="s">
        <v>185</v>
      </c>
      <c r="D2234" t="s">
        <v>1510</v>
      </c>
      <c r="E2234">
        <v>40000</v>
      </c>
      <c r="F22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34" t="s">
        <v>1663</v>
      </c>
      <c r="H2234" s="3">
        <v>1</v>
      </c>
      <c r="I2234" s="1">
        <v>43131.015451388892</v>
      </c>
      <c r="J2234" t="s">
        <v>10</v>
      </c>
      <c r="K2234" t="s">
        <v>11</v>
      </c>
      <c r="L2234" t="str">
        <f>SUBSTITUTE(SUBSTITUTE(Table1[[#This Row],[PredictorSetsOrig]],"task","act"),"startend","se")</f>
        <v>2gram</v>
      </c>
      <c r="M2234" s="32" t="s">
        <v>434</v>
      </c>
      <c r="N2234" s="3">
        <v>772</v>
      </c>
      <c r="O2234" s="3">
        <f>IF(Table1[[#This Row],[Algorithm]]="None",0,IF(Table1[[#This Row],[NumPredictors]]&lt;=5,5,IF(Table1[[#This Row],[NumPredictors]]&lt;=10,10,IF(Table1[[#This Row],[NumPredictors]]&lt;=30,30,50))))</f>
        <v>0</v>
      </c>
      <c r="P2234" s="2">
        <v>0.83930000000000005</v>
      </c>
      <c r="Q2234" s="2">
        <v>0.83860000000000001</v>
      </c>
      <c r="R2234">
        <v>0.5</v>
      </c>
      <c r="S2234">
        <v>1075.6600000000001</v>
      </c>
      <c r="T2234">
        <v>14.200000000000699</v>
      </c>
      <c r="U2234" s="3">
        <v>8.2937834738371006</v>
      </c>
      <c r="V2234" s="17"/>
      <c r="W2234" s="22">
        <f>IFERROR(Table1[[#This Row],[MutualInformation]]/Table1[[#This Row],[MutualInformationPotential]],0)</f>
        <v>0</v>
      </c>
      <c r="X2234" s="3">
        <v>0.32766124823554299</v>
      </c>
      <c r="Y2234" s="3"/>
      <c r="Z2234" s="3">
        <f>IFERROR(Table1[[#This Row],[MutualInformationVsOutcome]]/Table1[[#This Row],[MutualInformationVsOutcomePotential]],0)</f>
        <v>0</v>
      </c>
      <c r="AA2234">
        <v>509</v>
      </c>
      <c r="AB2234">
        <v>7884</v>
      </c>
      <c r="AC2234">
        <v>139</v>
      </c>
      <c r="AD2234">
        <v>1468</v>
      </c>
      <c r="AE2234" s="3" t="s">
        <v>440</v>
      </c>
      <c r="AF223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34" s="17" t="str">
        <f>RIGHT(Table1[[#This Row],[AlgorithmFunc]],LEN(Table1[[#This Row],[AlgorithmFunc]])-16)</f>
        <v>None</v>
      </c>
      <c r="AH2234" s="3">
        <f>Table1[[#This Row],['# CM TP]]+Table1[[#This Row],['# CM TN]]</f>
        <v>8393</v>
      </c>
      <c r="AI2234" s="3">
        <f>Table1[[#This Row],['# CM FP]]+Table1[[#This Row],['# CM FN]]</f>
        <v>1607</v>
      </c>
      <c r="AJ2234" s="3">
        <f>Table1[[#This Row],['# CM TP]]+Table1[[#This Row],['# CM FP]]</f>
        <v>648</v>
      </c>
      <c r="AK2234" s="3">
        <f>Table1[[#This Row],['# CM TN]]+Table1[[#This Row],['# CM FN]]</f>
        <v>9352</v>
      </c>
      <c r="AL2234" s="3">
        <f>Table1[[#This Row],[GT_T]]+Table1[[#This Row],[GT_F]]</f>
        <v>10000</v>
      </c>
      <c r="AM2234" s="3">
        <f>IFERROR((Table1[[#This Row],['# CM TP]]+Table1[[#This Row],['# CM TN]])/Table1[[#This Row],[GT_TOT]], 0)</f>
        <v>0.83930000000000005</v>
      </c>
      <c r="AN2234" s="3">
        <f>IFERROR(((Table1[[#This Row],[GT_T]]*Table1[[#This Row],[GT_ML_P]]/Table1[[#This Row],[GT_TOT]])+(Table1[[#This Row],[GT_F]]*Table1[[#This Row],[GT_ML_N]]/Table1[[#This Row],[GT_TOT]]))/Table1[[#This Row],[GT_TOT]],0)</f>
        <v>0.20467328000000001</v>
      </c>
      <c r="AO2234" s="3">
        <f>(Table1[[#This Row],[OBS_ACC]]-Table1[[#This Row],[EXP_ACC]])/(1-Table1[[#This Row],[EXP_ACC]])</f>
        <v>0.79794467360533283</v>
      </c>
      <c r="AP2234" s="3">
        <f>Table1[[#This Row],['# CM TP]]+Table1[[#This Row],['# CM FN]]</f>
        <v>1977</v>
      </c>
      <c r="AQ2234" s="3">
        <f>Table1[[#This Row],['# CM TN]]+Table1[[#This Row],['# CM FP]]</f>
        <v>8023</v>
      </c>
      <c r="AR2234" s="2">
        <f>IFERROR(Table1[[#This Row],[NUM_T]]/(Table1[[#This Row],[NUM_T]]+Table1[[#This Row],[NUM_F]]),0)</f>
        <v>0.19769999999999999</v>
      </c>
      <c r="AS2234" s="2">
        <f>IFERROR(((LEN(Table1[[#This Row],[Predictors]])-LEN(SUBSTITUTE(Table1[[#This Row],[Predictors]],"_","")))/Table1[[#This Row],[NumPredictors]])-Table1[[#This Row],[P_se]],0)</f>
        <v>1</v>
      </c>
      <c r="AT2234" s="2">
        <f>IFERROR((LEN(Table1[[#This Row],[Predictors]])-LEN(SUBSTITUTE(Table1[[#This Row],[Predictors]],".","")))/Table1[[#This Row],[NumPredictors]],0)</f>
        <v>0</v>
      </c>
      <c r="AU22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34" s="2">
        <f>1-(Table1[[#This Row],[P_2gram]]+Table1[[#This Row],[P_order]]+Table1[[#This Row],[P_se]])</f>
        <v>0</v>
      </c>
    </row>
    <row r="2235" spans="1:48" x14ac:dyDescent="0.25">
      <c r="A2235">
        <v>10</v>
      </c>
      <c r="B2235" t="s">
        <v>645</v>
      </c>
      <c r="C2235" t="s">
        <v>185</v>
      </c>
      <c r="D2235" t="s">
        <v>1510</v>
      </c>
      <c r="E2235">
        <v>40000</v>
      </c>
      <c r="F22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35" t="s">
        <v>1663</v>
      </c>
      <c r="H2235" s="3">
        <v>1</v>
      </c>
      <c r="I2235" s="1">
        <v>43131.028078703705</v>
      </c>
      <c r="J2235" t="s">
        <v>10</v>
      </c>
      <c r="K2235" t="s">
        <v>11</v>
      </c>
      <c r="L2235" t="str">
        <f>SUBSTITUTE(SUBSTITUTE(Table1[[#This Row],[PredictorSetsOrig]],"task","act"),"startend","se")</f>
        <v>order</v>
      </c>
      <c r="M2235" s="32" t="s">
        <v>436</v>
      </c>
      <c r="N2235" s="3">
        <v>1033</v>
      </c>
      <c r="O2235" s="3">
        <f>IF(Table1[[#This Row],[Algorithm]]="None",0,IF(Table1[[#This Row],[NumPredictors]]&lt;=5,5,IF(Table1[[#This Row],[NumPredictors]]&lt;=10,10,IF(Table1[[#This Row],[NumPredictors]]&lt;=30,30,50))))</f>
        <v>0</v>
      </c>
      <c r="P2235" s="2">
        <v>0.84219999999999995</v>
      </c>
      <c r="Q2235" s="2">
        <v>0.83976666666666699</v>
      </c>
      <c r="R2235">
        <v>0.709999999999127</v>
      </c>
      <c r="S2235">
        <v>1433.83</v>
      </c>
      <c r="T2235">
        <v>18.990000000001601</v>
      </c>
      <c r="U2235" s="3">
        <v>7.5786676427213404</v>
      </c>
      <c r="V2235" s="17"/>
      <c r="W2235" s="22">
        <f>IFERROR(Table1[[#This Row],[MutualInformation]]/Table1[[#This Row],[MutualInformationPotential]],0)</f>
        <v>0</v>
      </c>
      <c r="X2235" s="3">
        <v>0.242472585093298</v>
      </c>
      <c r="Y2235" s="3"/>
      <c r="Z2235" s="3">
        <f>IFERROR(Table1[[#This Row],[MutualInformationVsOutcome]]/Table1[[#This Row],[MutualInformationVsOutcomePotential]],0)</f>
        <v>0</v>
      </c>
      <c r="AA2235">
        <v>543</v>
      </c>
      <c r="AB2235">
        <v>7879</v>
      </c>
      <c r="AC2235">
        <v>144</v>
      </c>
      <c r="AD2235">
        <v>1434</v>
      </c>
      <c r="AE2235" s="3" t="s">
        <v>441</v>
      </c>
      <c r="AF223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35" s="17" t="str">
        <f>RIGHT(Table1[[#This Row],[AlgorithmFunc]],LEN(Table1[[#This Row],[AlgorithmFunc]])-16)</f>
        <v>None</v>
      </c>
      <c r="AH2235" s="3">
        <f>Table1[[#This Row],['# CM TP]]+Table1[[#This Row],['# CM TN]]</f>
        <v>8422</v>
      </c>
      <c r="AI2235" s="3">
        <f>Table1[[#This Row],['# CM FP]]+Table1[[#This Row],['# CM FN]]</f>
        <v>1578</v>
      </c>
      <c r="AJ2235" s="3">
        <f>Table1[[#This Row],['# CM TP]]+Table1[[#This Row],['# CM FP]]</f>
        <v>687</v>
      </c>
      <c r="AK2235" s="3">
        <f>Table1[[#This Row],['# CM TN]]+Table1[[#This Row],['# CM FN]]</f>
        <v>9313</v>
      </c>
      <c r="AL2235" s="3">
        <f>Table1[[#This Row],[GT_T]]+Table1[[#This Row],[GT_F]]</f>
        <v>10000</v>
      </c>
      <c r="AM2235" s="3">
        <f>IFERROR((Table1[[#This Row],['# CM TP]]+Table1[[#This Row],['# CM TN]])/Table1[[#This Row],[GT_TOT]], 0)</f>
        <v>0.84219999999999995</v>
      </c>
      <c r="AN2235" s="3">
        <f>IFERROR(((Table1[[#This Row],[GT_T]]*Table1[[#This Row],[GT_ML_P]]/Table1[[#This Row],[GT_TOT]])+(Table1[[#This Row],[GT_F]]*Table1[[#This Row],[GT_ML_N]]/Table1[[#This Row],[GT_TOT]]))/Table1[[#This Row],[GT_TOT]],0)</f>
        <v>0.20481827999999999</v>
      </c>
      <c r="AO2235" s="3">
        <f>(Table1[[#This Row],[OBS_ACC]]-Table1[[#This Row],[EXP_ACC]])/(1-Table1[[#This Row],[EXP_ACC]])</f>
        <v>0.80155479429280641</v>
      </c>
      <c r="AP2235" s="3">
        <f>Table1[[#This Row],['# CM TP]]+Table1[[#This Row],['# CM FN]]</f>
        <v>1977</v>
      </c>
      <c r="AQ2235" s="3">
        <f>Table1[[#This Row],['# CM TN]]+Table1[[#This Row],['# CM FP]]</f>
        <v>8023</v>
      </c>
      <c r="AR2235" s="2">
        <f>IFERROR(Table1[[#This Row],[NUM_T]]/(Table1[[#This Row],[NUM_T]]+Table1[[#This Row],[NUM_F]]),0)</f>
        <v>0.19769999999999999</v>
      </c>
      <c r="AS2235" s="2">
        <f>IFERROR(((LEN(Table1[[#This Row],[Predictors]])-LEN(SUBSTITUTE(Table1[[#This Row],[Predictors]],"_","")))/Table1[[#This Row],[NumPredictors]])-Table1[[#This Row],[P_se]],0)</f>
        <v>0</v>
      </c>
      <c r="AT2235" s="2">
        <f>IFERROR((LEN(Table1[[#This Row],[Predictors]])-LEN(SUBSTITUTE(Table1[[#This Row],[Predictors]],".","")))/Table1[[#This Row],[NumPredictors]],0)</f>
        <v>1</v>
      </c>
      <c r="AU22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35" s="2">
        <f>1-(Table1[[#This Row],[P_2gram]]+Table1[[#This Row],[P_order]]+Table1[[#This Row],[P_se]])</f>
        <v>0</v>
      </c>
    </row>
    <row r="2236" spans="1:48" x14ac:dyDescent="0.25">
      <c r="A2236">
        <v>11</v>
      </c>
      <c r="B2236" t="s">
        <v>645</v>
      </c>
      <c r="C2236" t="s">
        <v>185</v>
      </c>
      <c r="D2236" t="s">
        <v>1510</v>
      </c>
      <c r="E2236">
        <v>40000</v>
      </c>
      <c r="F22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information,BPIC14,40000,0</v>
      </c>
      <c r="G2236" t="s">
        <v>1663</v>
      </c>
      <c r="H2236" s="3">
        <v>1</v>
      </c>
      <c r="I2236" s="1">
        <v>43131.044918981483</v>
      </c>
      <c r="J2236" t="s">
        <v>10</v>
      </c>
      <c r="K2236" t="s">
        <v>11</v>
      </c>
      <c r="L2236" t="str">
        <f>SUBSTITUTE(SUBSTITUTE(Table1[[#This Row],[PredictorSetsOrig]],"task","act"),"startend","se")</f>
        <v>2gram,order</v>
      </c>
      <c r="M2236" s="32" t="s">
        <v>438</v>
      </c>
      <c r="N2236" s="3">
        <v>1805</v>
      </c>
      <c r="O2236" s="3">
        <f>IF(Table1[[#This Row],[Algorithm]]="None",0,IF(Table1[[#This Row],[NumPredictors]]&lt;=5,5,IF(Table1[[#This Row],[NumPredictors]]&lt;=10,10,IF(Table1[[#This Row],[NumPredictors]]&lt;=30,30,50))))</f>
        <v>0</v>
      </c>
      <c r="P2236" s="2">
        <v>0.84919999999999995</v>
      </c>
      <c r="Q2236" s="2">
        <v>0.84586666666666699</v>
      </c>
      <c r="R2236">
        <v>1.2299999999995599</v>
      </c>
      <c r="S2236">
        <v>2491.38</v>
      </c>
      <c r="T2236">
        <v>36.75</v>
      </c>
      <c r="U2236" s="3">
        <v>8.3219561264419806</v>
      </c>
      <c r="V2236" s="17"/>
      <c r="W2236" s="22">
        <f>IFERROR(Table1[[#This Row],[MutualInformation]]/Table1[[#This Row],[MutualInformationPotential]],0)</f>
        <v>0</v>
      </c>
      <c r="X2236" s="3">
        <v>0.32999239578345102</v>
      </c>
      <c r="Y2236" s="3"/>
      <c r="Z2236" s="3">
        <f>IFERROR(Table1[[#This Row],[MutualInformationVsOutcome]]/Table1[[#This Row],[MutualInformationVsOutcomePotential]],0)</f>
        <v>0</v>
      </c>
      <c r="AA2236">
        <v>609</v>
      </c>
      <c r="AB2236">
        <v>7883</v>
      </c>
      <c r="AC2236">
        <v>140</v>
      </c>
      <c r="AD2236">
        <v>1368</v>
      </c>
      <c r="AE2236" s="3" t="s">
        <v>537</v>
      </c>
      <c r="AF223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None</v>
      </c>
      <c r="AG2236" s="17" t="str">
        <f>RIGHT(Table1[[#This Row],[AlgorithmFunc]],LEN(Table1[[#This Row],[AlgorithmFunc]])-16)</f>
        <v>None</v>
      </c>
      <c r="AH2236" s="3">
        <f>Table1[[#This Row],['# CM TP]]+Table1[[#This Row],['# CM TN]]</f>
        <v>8492</v>
      </c>
      <c r="AI2236" s="3">
        <f>Table1[[#This Row],['# CM FP]]+Table1[[#This Row],['# CM FN]]</f>
        <v>1508</v>
      </c>
      <c r="AJ2236" s="3">
        <f>Table1[[#This Row],['# CM TP]]+Table1[[#This Row],['# CM FP]]</f>
        <v>749</v>
      </c>
      <c r="AK2236" s="3">
        <f>Table1[[#This Row],['# CM TN]]+Table1[[#This Row],['# CM FN]]</f>
        <v>9251</v>
      </c>
      <c r="AL2236" s="3">
        <f>Table1[[#This Row],[GT_T]]+Table1[[#This Row],[GT_F]]</f>
        <v>10000</v>
      </c>
      <c r="AM2236" s="3">
        <f>IFERROR((Table1[[#This Row],['# CM TP]]+Table1[[#This Row],['# CM TN]])/Table1[[#This Row],[GT_TOT]], 0)</f>
        <v>0.84919999999999995</v>
      </c>
      <c r="AN2236" s="3">
        <f>IFERROR(((Table1[[#This Row],[GT_T]]*Table1[[#This Row],[GT_ML_P]]/Table1[[#This Row],[GT_TOT]])+(Table1[[#This Row],[GT_F]]*Table1[[#This Row],[GT_ML_N]]/Table1[[#This Row],[GT_TOT]]))/Table1[[#This Row],[GT_TOT]],0)</f>
        <v>0.20311015999999998</v>
      </c>
      <c r="AO2236" s="3">
        <f>(Table1[[#This Row],[OBS_ACC]]-Table1[[#This Row],[EXP_ACC]])/(1-Table1[[#This Row],[EXP_ACC]])</f>
        <v>0.81076430840177349</v>
      </c>
      <c r="AP2236" s="3">
        <f>Table1[[#This Row],['# CM TP]]+Table1[[#This Row],['# CM FN]]</f>
        <v>1977</v>
      </c>
      <c r="AQ2236" s="3">
        <f>Table1[[#This Row],['# CM TN]]+Table1[[#This Row],['# CM FP]]</f>
        <v>8023</v>
      </c>
      <c r="AR2236" s="2">
        <f>IFERROR(Table1[[#This Row],[NUM_T]]/(Table1[[#This Row],[NUM_T]]+Table1[[#This Row],[NUM_F]]),0)</f>
        <v>0.19769999999999999</v>
      </c>
      <c r="AS2236" s="2">
        <f>IFERROR(((LEN(Table1[[#This Row],[Predictors]])-LEN(SUBSTITUTE(Table1[[#This Row],[Predictors]],"_","")))/Table1[[#This Row],[NumPredictors]])-Table1[[#This Row],[P_se]],0)</f>
        <v>0.42770083102493073</v>
      </c>
      <c r="AT2236" s="2">
        <f>IFERROR((LEN(Table1[[#This Row],[Predictors]])-LEN(SUBSTITUTE(Table1[[#This Row],[Predictors]],".","")))/Table1[[#This Row],[NumPredictors]],0)</f>
        <v>0.57229916897506927</v>
      </c>
      <c r="AU22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36" s="2">
        <f>1-(Table1[[#This Row],[P_2gram]]+Table1[[#This Row],[P_order]]+Table1[[#This Row],[P_se]])</f>
        <v>0</v>
      </c>
    </row>
    <row r="2237" spans="1:48" x14ac:dyDescent="0.25">
      <c r="A2237" s="26">
        <v>17</v>
      </c>
      <c r="B2237" s="26" t="s">
        <v>645</v>
      </c>
      <c r="C2237" s="26" t="s">
        <v>190</v>
      </c>
      <c r="D2237" s="26" t="s">
        <v>1510</v>
      </c>
      <c r="E2237" s="26">
        <v>4000</v>
      </c>
      <c r="F22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237" s="26"/>
      <c r="H2237" s="27">
        <v>1</v>
      </c>
      <c r="I2237" s="28">
        <v>42775.441458333335</v>
      </c>
      <c r="J2237" s="26" t="s">
        <v>81</v>
      </c>
      <c r="K2237" s="26" t="s">
        <v>11</v>
      </c>
      <c r="L2237" t="str">
        <f>SUBSTITUTE(SUBSTITUTE(Table1[[#This Row],[PredictorSetsOrig]],"task","act"),"startend","se")</f>
        <v>act</v>
      </c>
      <c r="M2237" s="14" t="s">
        <v>12</v>
      </c>
      <c r="N2237" s="27">
        <v>30</v>
      </c>
      <c r="O2237" s="27">
        <f>IF(Table1[[#This Row],[Algorithm]]="None",0,IF(Table1[[#This Row],[NumPredictors]]&lt;=5,5,IF(Table1[[#This Row],[NumPredictors]]&lt;=10,10,IF(Table1[[#This Row],[NumPredictors]]&lt;=30,30,50))))</f>
        <v>30</v>
      </c>
      <c r="P2237" s="29">
        <v>0.36399999999999999</v>
      </c>
      <c r="Q2237" s="29">
        <v>0.84566666666666701</v>
      </c>
      <c r="R2237" s="26">
        <v>551.67999999999904</v>
      </c>
      <c r="S2237" s="26">
        <v>6.7099999999991304</v>
      </c>
      <c r="T2237" s="26">
        <v>5.0000000001091401E-2</v>
      </c>
      <c r="U2237" s="27">
        <v>6.24759568300043</v>
      </c>
      <c r="V2237" s="17">
        <v>6.6527099250221697</v>
      </c>
      <c r="W2237" s="22">
        <f>IFERROR(Table1[[#This Row],[MutualInformation]]/Table1[[#This Row],[MutualInformationPotential]],0)</f>
        <v>0.93910538012516909</v>
      </c>
      <c r="X2237" s="27">
        <v>0.55236863088958699</v>
      </c>
      <c r="Y2237" s="3">
        <v>0.58010195672617004</v>
      </c>
      <c r="Z2237" s="27">
        <f>IFERROR(Table1[[#This Row],[MutualInformationVsOutcome]]/Table1[[#This Row],[MutualInformationVsOutcomePotential]],0)</f>
        <v>0.95219232496112016</v>
      </c>
      <c r="AA2237" s="26">
        <v>364</v>
      </c>
      <c r="AB2237" s="26">
        <v>0</v>
      </c>
      <c r="AC2237" s="26">
        <v>636</v>
      </c>
      <c r="AD2237" s="26">
        <v>0</v>
      </c>
      <c r="AE2237" s="27" t="s">
        <v>180</v>
      </c>
      <c r="AF223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37" s="17" t="str">
        <f>RIGHT(Table1[[#This Row],[AlgorithmFunc]],LEN(Table1[[#This Row],[AlgorithmFunc]])-16)</f>
        <v>RecursiveSVM</v>
      </c>
      <c r="AH2237" s="27">
        <f>Table1[[#This Row],['# CM TP]]+Table1[[#This Row],['# CM TN]]</f>
        <v>364</v>
      </c>
      <c r="AI2237" s="27">
        <f>Table1[[#This Row],['# CM FP]]+Table1[[#This Row],['# CM FN]]</f>
        <v>636</v>
      </c>
      <c r="AJ2237" s="27">
        <f>Table1[[#This Row],['# CM TP]]+Table1[[#This Row],['# CM FP]]</f>
        <v>1000</v>
      </c>
      <c r="AK2237" s="27">
        <f>Table1[[#This Row],['# CM TN]]+Table1[[#This Row],['# CM FN]]</f>
        <v>0</v>
      </c>
      <c r="AL2237" s="27">
        <f>Table1[[#This Row],[GT_T]]+Table1[[#This Row],[GT_F]]</f>
        <v>1000</v>
      </c>
      <c r="AM2237" s="27">
        <f>IFERROR((Table1[[#This Row],['# CM TP]]+Table1[[#This Row],['# CM TN]])/Table1[[#This Row],[GT_TOT]], 0)</f>
        <v>0.36399999999999999</v>
      </c>
      <c r="AN2237" s="27">
        <f>IFERROR(((Table1[[#This Row],[GT_T]]*Table1[[#This Row],[GT_ML_P]]/Table1[[#This Row],[GT_TOT]])+(Table1[[#This Row],[GT_F]]*Table1[[#This Row],[GT_ML_N]]/Table1[[#This Row],[GT_TOT]]))/Table1[[#This Row],[GT_TOT]],0)</f>
        <v>0.36399999999999999</v>
      </c>
      <c r="AO2237" s="27">
        <f>(Table1[[#This Row],[OBS_ACC]]-Table1[[#This Row],[EXP_ACC]])/(1-Table1[[#This Row],[EXP_ACC]])</f>
        <v>0</v>
      </c>
      <c r="AP2237" s="27">
        <f>Table1[[#This Row],['# CM TP]]+Table1[[#This Row],['# CM FN]]</f>
        <v>364</v>
      </c>
      <c r="AQ2237" s="27">
        <f>Table1[[#This Row],['# CM TN]]+Table1[[#This Row],['# CM FP]]</f>
        <v>636</v>
      </c>
      <c r="AR2237" s="29">
        <f>IFERROR(Table1[[#This Row],[NUM_T]]/(Table1[[#This Row],[NUM_T]]+Table1[[#This Row],[NUM_F]]),0)</f>
        <v>0.36399999999999999</v>
      </c>
      <c r="AS2237" s="29">
        <f>IFERROR(((LEN(Table1[[#This Row],[Predictors]])-LEN(SUBSTITUTE(Table1[[#This Row],[Predictors]],"_","")))/Table1[[#This Row],[NumPredictors]])-Table1[[#This Row],[P_se]],0)</f>
        <v>0</v>
      </c>
      <c r="AT2237" s="29">
        <f>IFERROR((LEN(Table1[[#This Row],[Predictors]])-LEN(SUBSTITUTE(Table1[[#This Row],[Predictors]],".","")))/Table1[[#This Row],[NumPredictors]],0)</f>
        <v>0</v>
      </c>
      <c r="AU2237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37" s="29">
        <f>1-(Table1[[#This Row],[P_2gram]]+Table1[[#This Row],[P_order]]+Table1[[#This Row],[P_se]])</f>
        <v>1</v>
      </c>
    </row>
    <row r="2238" spans="1:48" x14ac:dyDescent="0.25">
      <c r="A2238">
        <v>2</v>
      </c>
      <c r="B2238" t="s">
        <v>645</v>
      </c>
      <c r="C2238" t="s">
        <v>185</v>
      </c>
      <c r="D2238" t="s">
        <v>1510</v>
      </c>
      <c r="E2238">
        <v>40000</v>
      </c>
      <c r="F22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2238" t="s">
        <v>1664</v>
      </c>
      <c r="H2238" s="3">
        <v>1</v>
      </c>
      <c r="I2238">
        <v>43131.117418981485</v>
      </c>
      <c r="J2238" t="s">
        <v>405</v>
      </c>
      <c r="K2238" t="s">
        <v>11</v>
      </c>
      <c r="L2238" t="str">
        <f>SUBSTITUTE(SUBSTITUTE(Table1[[#This Row],[PredictorSetsOrig]],"task","act"),"startend","se")</f>
        <v>act,se</v>
      </c>
      <c r="M2238" s="32" t="s">
        <v>14</v>
      </c>
      <c r="N2238" s="3">
        <v>10</v>
      </c>
      <c r="O2238" s="3">
        <f>IF(Table1[[#This Row],[Algorithm]]="None",0,IF(Table1[[#This Row],[NumPredictors]]&lt;=5,5,IF(Table1[[#This Row],[NumPredictors]]&lt;=10,10,IF(Table1[[#This Row],[NumPredictors]]&lt;=30,30,50))))</f>
        <v>10</v>
      </c>
      <c r="P2238" s="2">
        <v>0.80510000000000004</v>
      </c>
      <c r="Q2238" s="2">
        <v>0.80853333333333299</v>
      </c>
      <c r="R2238">
        <v>6.00000000013097E-2</v>
      </c>
      <c r="S2238">
        <v>34.659999999999897</v>
      </c>
      <c r="T2238">
        <v>0.81000000000131001</v>
      </c>
      <c r="U2238" s="3">
        <v>2.8576119628227201</v>
      </c>
      <c r="V2238" s="17"/>
      <c r="W2238" s="22">
        <f>IFERROR(Table1[[#This Row],[MutualInformation]]/Table1[[#This Row],[MutualInformationPotential]],0)</f>
        <v>0</v>
      </c>
      <c r="X2238" s="3">
        <v>6.6445327555490194E-2</v>
      </c>
      <c r="Y2238" s="3"/>
      <c r="Z2238" s="3">
        <f>IFERROR(Table1[[#This Row],[MutualInformationVsOutcome]]/Table1[[#This Row],[MutualInformationVsOutcomePotential]],0)</f>
        <v>0</v>
      </c>
      <c r="AA2238">
        <v>78</v>
      </c>
      <c r="AB2238">
        <v>7973</v>
      </c>
      <c r="AC2238">
        <v>50</v>
      </c>
      <c r="AD2238">
        <v>1899</v>
      </c>
      <c r="AE2238" s="3" t="s">
        <v>406</v>
      </c>
      <c r="AF223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238" s="17" t="str">
        <f>RIGHT(Table1[[#This Row],[AlgorithmFunc]],LEN(Table1[[#This Row],[AlgorithmFunc]])-16)</f>
        <v>Random</v>
      </c>
      <c r="AH2238" s="3">
        <f>Table1[[#This Row],['# CM TP]]+Table1[[#This Row],['# CM TN]]</f>
        <v>8051</v>
      </c>
      <c r="AI2238" s="3">
        <f>Table1[[#This Row],['# CM FP]]+Table1[[#This Row],['# CM FN]]</f>
        <v>1949</v>
      </c>
      <c r="AJ2238" s="3">
        <f>Table1[[#This Row],['# CM TP]]+Table1[[#This Row],['# CM FP]]</f>
        <v>128</v>
      </c>
      <c r="AK2238" s="3">
        <f>Table1[[#This Row],['# CM TN]]+Table1[[#This Row],['# CM FN]]</f>
        <v>9872</v>
      </c>
      <c r="AL2238" s="3">
        <f>Table1[[#This Row],[GT_T]]+Table1[[#This Row],[GT_F]]</f>
        <v>10000</v>
      </c>
      <c r="AM2238" s="3">
        <f>IFERROR((Table1[[#This Row],['# CM TP]]+Table1[[#This Row],['# CM TN]])/Table1[[#This Row],[GT_TOT]], 0)</f>
        <v>0.80510000000000004</v>
      </c>
      <c r="AN2238" s="3">
        <f>IFERROR(((Table1[[#This Row],[GT_T]]*Table1[[#This Row],[GT_ML_P]]/Table1[[#This Row],[GT_TOT]])+(Table1[[#This Row],[GT_F]]*Table1[[#This Row],[GT_ML_N]]/Table1[[#This Row],[GT_TOT]]))/Table1[[#This Row],[GT_TOT]],0)</f>
        <v>0.20271055999999998</v>
      </c>
      <c r="AO2238" s="3">
        <f>(Table1[[#This Row],[OBS_ACC]]-Table1[[#This Row],[EXP_ACC]])/(1-Table1[[#This Row],[EXP_ACC]])</f>
        <v>0.75554674347624629</v>
      </c>
      <c r="AP2238" s="3">
        <f>Table1[[#This Row],['# CM TP]]+Table1[[#This Row],['# CM FN]]</f>
        <v>1977</v>
      </c>
      <c r="AQ2238" s="3">
        <f>Table1[[#This Row],['# CM TN]]+Table1[[#This Row],['# CM FP]]</f>
        <v>8023</v>
      </c>
      <c r="AR2238" s="2">
        <f>IFERROR(Table1[[#This Row],[NUM_T]]/(Table1[[#This Row],[NUM_T]]+Table1[[#This Row],[NUM_F]]),0)</f>
        <v>0.19769999999999999</v>
      </c>
      <c r="AS2238" s="2">
        <f>IFERROR(((LEN(Table1[[#This Row],[Predictors]])-LEN(SUBSTITUTE(Table1[[#This Row],[Predictors]],"_","")))/Table1[[#This Row],[NumPredictors]])-Table1[[#This Row],[P_se]],0)</f>
        <v>0.13333333333333336</v>
      </c>
      <c r="AT2238" s="2">
        <f>IFERROR((LEN(Table1[[#This Row],[Predictors]])-LEN(SUBSTITUTE(Table1[[#This Row],[Predictors]],".","")))/Table1[[#This Row],[NumPredictors]],0)</f>
        <v>0</v>
      </c>
      <c r="AU22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2238" s="2">
        <f>1-(Table1[[#This Row],[P_2gram]]+Table1[[#This Row],[P_order]]+Table1[[#This Row],[P_se]])</f>
        <v>0.6</v>
      </c>
    </row>
    <row r="2239" spans="1:48" x14ac:dyDescent="0.25">
      <c r="A2239" s="26">
        <v>19</v>
      </c>
      <c r="B2239" s="26" t="s">
        <v>645</v>
      </c>
      <c r="C2239" s="26" t="s">
        <v>190</v>
      </c>
      <c r="D2239" s="26" t="s">
        <v>1510</v>
      </c>
      <c r="E2239" s="26">
        <v>4000</v>
      </c>
      <c r="F22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239" s="26"/>
      <c r="H2239" s="27">
        <v>1</v>
      </c>
      <c r="I2239" s="28">
        <v>42775.454907407409</v>
      </c>
      <c r="J2239" s="26" t="s">
        <v>81</v>
      </c>
      <c r="K2239" s="26" t="s">
        <v>11</v>
      </c>
      <c r="L2239" t="str">
        <f>SUBSTITUTE(SUBSTITUTE(Table1[[#This Row],[PredictorSetsOrig]],"task","act"),"startend","se")</f>
        <v>act,se,2gram</v>
      </c>
      <c r="M2239" s="14" t="s">
        <v>16</v>
      </c>
      <c r="N2239" s="27">
        <v>30</v>
      </c>
      <c r="O2239" s="27">
        <f>IF(Table1[[#This Row],[Algorithm]]="None",0,IF(Table1[[#This Row],[NumPredictors]]&lt;=5,5,IF(Table1[[#This Row],[NumPredictors]]&lt;=10,10,IF(Table1[[#This Row],[NumPredictors]]&lt;=30,30,50))))</f>
        <v>30</v>
      </c>
      <c r="P2239" s="29">
        <v>0.36199999999999999</v>
      </c>
      <c r="Q2239" s="29">
        <v>0.84133333333333304</v>
      </c>
      <c r="R2239" s="26">
        <v>2858.05</v>
      </c>
      <c r="S2239" s="26">
        <v>6.7800000000006504</v>
      </c>
      <c r="T2239" s="26">
        <v>0.17000000000007301</v>
      </c>
      <c r="U2239" s="27">
        <v>6.4736136596096499</v>
      </c>
      <c r="V2239" s="17">
        <v>7.30761563701172</v>
      </c>
      <c r="W2239" s="22">
        <f>IFERROR(Table1[[#This Row],[MutualInformation]]/Table1[[#This Row],[MutualInformationPotential]],0)</f>
        <v>0.88587221621536794</v>
      </c>
      <c r="X2239" s="27">
        <v>0.58519366295961295</v>
      </c>
      <c r="Y2239" s="3">
        <v>0.62240735263358904</v>
      </c>
      <c r="Z2239" s="27">
        <f>IFERROR(Table1[[#This Row],[MutualInformationVsOutcome]]/Table1[[#This Row],[MutualInformationVsOutcomePotential]],0)</f>
        <v>0.94021007381015986</v>
      </c>
      <c r="AA2239" s="26">
        <v>360</v>
      </c>
      <c r="AB2239" s="26">
        <v>2</v>
      </c>
      <c r="AC2239" s="26">
        <v>634</v>
      </c>
      <c r="AD2239" s="26">
        <v>4</v>
      </c>
      <c r="AE2239" s="27" t="s">
        <v>182</v>
      </c>
      <c r="AF223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39" s="17" t="str">
        <f>RIGHT(Table1[[#This Row],[AlgorithmFunc]],LEN(Table1[[#This Row],[AlgorithmFunc]])-16)</f>
        <v>RecursiveSVM</v>
      </c>
      <c r="AH2239" s="27">
        <f>Table1[[#This Row],['# CM TP]]+Table1[[#This Row],['# CM TN]]</f>
        <v>362</v>
      </c>
      <c r="AI2239" s="27">
        <f>Table1[[#This Row],['# CM FP]]+Table1[[#This Row],['# CM FN]]</f>
        <v>638</v>
      </c>
      <c r="AJ2239" s="27">
        <f>Table1[[#This Row],['# CM TP]]+Table1[[#This Row],['# CM FP]]</f>
        <v>994</v>
      </c>
      <c r="AK2239" s="27">
        <f>Table1[[#This Row],['# CM TN]]+Table1[[#This Row],['# CM FN]]</f>
        <v>6</v>
      </c>
      <c r="AL2239" s="27">
        <f>Table1[[#This Row],[GT_T]]+Table1[[#This Row],[GT_F]]</f>
        <v>1000</v>
      </c>
      <c r="AM2239" s="27">
        <f>IFERROR((Table1[[#This Row],['# CM TP]]+Table1[[#This Row],['# CM TN]])/Table1[[#This Row],[GT_TOT]], 0)</f>
        <v>0.36199999999999999</v>
      </c>
      <c r="AN2239" s="27">
        <f>IFERROR(((Table1[[#This Row],[GT_T]]*Table1[[#This Row],[GT_ML_P]]/Table1[[#This Row],[GT_TOT]])+(Table1[[#This Row],[GT_F]]*Table1[[#This Row],[GT_ML_N]]/Table1[[#This Row],[GT_TOT]]))/Table1[[#This Row],[GT_TOT]],0)</f>
        <v>0.36365599999999992</v>
      </c>
      <c r="AO2239" s="27">
        <f>(Table1[[#This Row],[OBS_ACC]]-Table1[[#This Row],[EXP_ACC]])/(1-Table1[[#This Row],[EXP_ACC]])</f>
        <v>-2.6023660158655307E-3</v>
      </c>
      <c r="AP2239" s="27">
        <f>Table1[[#This Row],['# CM TP]]+Table1[[#This Row],['# CM FN]]</f>
        <v>364</v>
      </c>
      <c r="AQ2239" s="27">
        <f>Table1[[#This Row],['# CM TN]]+Table1[[#This Row],['# CM FP]]</f>
        <v>636</v>
      </c>
      <c r="AR2239" s="29">
        <f>IFERROR(Table1[[#This Row],[NUM_T]]/(Table1[[#This Row],[NUM_T]]+Table1[[#This Row],[NUM_F]]),0)</f>
        <v>0.36399999999999999</v>
      </c>
      <c r="AS2239" s="29">
        <f>IFERROR(((LEN(Table1[[#This Row],[Predictors]])-LEN(SUBSTITUTE(Table1[[#This Row],[Predictors]],"_","")))/Table1[[#This Row],[NumPredictors]])-Table1[[#This Row],[P_se]],0)</f>
        <v>0.7</v>
      </c>
      <c r="AT2239" s="29">
        <f>IFERROR((LEN(Table1[[#This Row],[Predictors]])-LEN(SUBSTITUTE(Table1[[#This Row],[Predictors]],".","")))/Table1[[#This Row],[NumPredictors]],0)</f>
        <v>0</v>
      </c>
      <c r="AU2239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39" s="29">
        <f>1-(Table1[[#This Row],[P_2gram]]+Table1[[#This Row],[P_order]]+Table1[[#This Row],[P_se]])</f>
        <v>0.30000000000000004</v>
      </c>
    </row>
    <row r="2240" spans="1:48" x14ac:dyDescent="0.25">
      <c r="A2240" s="26">
        <v>22</v>
      </c>
      <c r="B2240" s="26" t="s">
        <v>645</v>
      </c>
      <c r="C2240" s="26" t="s">
        <v>190</v>
      </c>
      <c r="D2240" s="26" t="s">
        <v>1510</v>
      </c>
      <c r="E2240" s="26">
        <v>4000</v>
      </c>
      <c r="F22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240" s="26"/>
      <c r="H2240" s="27">
        <v>1</v>
      </c>
      <c r="I2240" s="28">
        <v>42775.594398148147</v>
      </c>
      <c r="J2240" s="26" t="s">
        <v>81</v>
      </c>
      <c r="K2240" s="26" t="s">
        <v>11</v>
      </c>
      <c r="L2240" t="str">
        <f>SUBSTITUTE(SUBSTITUTE(Table1[[#This Row],[PredictorSetsOrig]],"task","act"),"startend","se")</f>
        <v>act,2gram</v>
      </c>
      <c r="M2240" s="14" t="s">
        <v>22</v>
      </c>
      <c r="N2240" s="27">
        <v>30</v>
      </c>
      <c r="O2240" s="27">
        <f>IF(Table1[[#This Row],[Algorithm]]="None",0,IF(Table1[[#This Row],[NumPredictors]]&lt;=5,5,IF(Table1[[#This Row],[NumPredictors]]&lt;=10,10,IF(Table1[[#This Row],[NumPredictors]]&lt;=30,30,50))))</f>
        <v>30</v>
      </c>
      <c r="P2240" s="29">
        <v>0.36199999999999999</v>
      </c>
      <c r="Q2240" s="29">
        <v>0.84133333333333304</v>
      </c>
      <c r="R2240" s="26">
        <v>2823.39</v>
      </c>
      <c r="S2240" s="26">
        <v>7.5400000000008696</v>
      </c>
      <c r="T2240" s="26">
        <v>0.190000000002328</v>
      </c>
      <c r="U2240" s="27">
        <v>6.4736136596096499</v>
      </c>
      <c r="V2240" s="17">
        <v>7.30761563701172</v>
      </c>
      <c r="W2240" s="22">
        <f>IFERROR(Table1[[#This Row],[MutualInformation]]/Table1[[#This Row],[MutualInformationPotential]],0)</f>
        <v>0.88587221621536794</v>
      </c>
      <c r="X2240" s="27">
        <v>0.58519366295961295</v>
      </c>
      <c r="Y2240" s="3">
        <v>0.62240735263359004</v>
      </c>
      <c r="Z2240" s="27">
        <f>IFERROR(Table1[[#This Row],[MutualInformationVsOutcome]]/Table1[[#This Row],[MutualInformationVsOutcomePotential]],0)</f>
        <v>0.94021007381015831</v>
      </c>
      <c r="AA2240" s="26">
        <v>360</v>
      </c>
      <c r="AB2240" s="26">
        <v>2</v>
      </c>
      <c r="AC2240" s="26">
        <v>634</v>
      </c>
      <c r="AD2240" s="26">
        <v>4</v>
      </c>
      <c r="AE2240" s="27" t="s">
        <v>182</v>
      </c>
      <c r="AF224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40" s="17" t="str">
        <f>RIGHT(Table1[[#This Row],[AlgorithmFunc]],LEN(Table1[[#This Row],[AlgorithmFunc]])-16)</f>
        <v>RecursiveSVM</v>
      </c>
      <c r="AH2240" s="27">
        <f>Table1[[#This Row],['# CM TP]]+Table1[[#This Row],['# CM TN]]</f>
        <v>362</v>
      </c>
      <c r="AI2240" s="27">
        <f>Table1[[#This Row],['# CM FP]]+Table1[[#This Row],['# CM FN]]</f>
        <v>638</v>
      </c>
      <c r="AJ2240" s="27">
        <f>Table1[[#This Row],['# CM TP]]+Table1[[#This Row],['# CM FP]]</f>
        <v>994</v>
      </c>
      <c r="AK2240" s="27">
        <f>Table1[[#This Row],['# CM TN]]+Table1[[#This Row],['# CM FN]]</f>
        <v>6</v>
      </c>
      <c r="AL2240" s="27">
        <f>Table1[[#This Row],[GT_T]]+Table1[[#This Row],[GT_F]]</f>
        <v>1000</v>
      </c>
      <c r="AM2240" s="27">
        <f>IFERROR((Table1[[#This Row],['# CM TP]]+Table1[[#This Row],['# CM TN]])/Table1[[#This Row],[GT_TOT]], 0)</f>
        <v>0.36199999999999999</v>
      </c>
      <c r="AN2240" s="27">
        <f>IFERROR(((Table1[[#This Row],[GT_T]]*Table1[[#This Row],[GT_ML_P]]/Table1[[#This Row],[GT_TOT]])+(Table1[[#This Row],[GT_F]]*Table1[[#This Row],[GT_ML_N]]/Table1[[#This Row],[GT_TOT]]))/Table1[[#This Row],[GT_TOT]],0)</f>
        <v>0.36365599999999992</v>
      </c>
      <c r="AO2240" s="27">
        <f>(Table1[[#This Row],[OBS_ACC]]-Table1[[#This Row],[EXP_ACC]])/(1-Table1[[#This Row],[EXP_ACC]])</f>
        <v>-2.6023660158655307E-3</v>
      </c>
      <c r="AP2240" s="27">
        <f>Table1[[#This Row],['# CM TP]]+Table1[[#This Row],['# CM FN]]</f>
        <v>364</v>
      </c>
      <c r="AQ2240" s="27">
        <f>Table1[[#This Row],['# CM TN]]+Table1[[#This Row],['# CM FP]]</f>
        <v>636</v>
      </c>
      <c r="AR2240" s="29">
        <f>IFERROR(Table1[[#This Row],[NUM_T]]/(Table1[[#This Row],[NUM_T]]+Table1[[#This Row],[NUM_F]]),0)</f>
        <v>0.36399999999999999</v>
      </c>
      <c r="AS2240" s="29">
        <f>IFERROR(((LEN(Table1[[#This Row],[Predictors]])-LEN(SUBSTITUTE(Table1[[#This Row],[Predictors]],"_","")))/Table1[[#This Row],[NumPredictors]])-Table1[[#This Row],[P_se]],0)</f>
        <v>0.7</v>
      </c>
      <c r="AT2240" s="29">
        <f>IFERROR((LEN(Table1[[#This Row],[Predictors]])-LEN(SUBSTITUTE(Table1[[#This Row],[Predictors]],".","")))/Table1[[#This Row],[NumPredictors]],0)</f>
        <v>0</v>
      </c>
      <c r="AU2240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0" s="29">
        <f>1-(Table1[[#This Row],[P_2gram]]+Table1[[#This Row],[P_order]]+Table1[[#This Row],[P_se]])</f>
        <v>0.30000000000000004</v>
      </c>
    </row>
    <row r="2241" spans="1:48" x14ac:dyDescent="0.25">
      <c r="A2241">
        <v>4</v>
      </c>
      <c r="B2241" t="s">
        <v>645</v>
      </c>
      <c r="C2241" t="s">
        <v>185</v>
      </c>
      <c r="D2241" t="s">
        <v>1510</v>
      </c>
      <c r="E2241">
        <v>40000</v>
      </c>
      <c r="F22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information,BPIC14,40000,10</v>
      </c>
      <c r="G2241" t="s">
        <v>1664</v>
      </c>
      <c r="H2241" s="3">
        <v>1</v>
      </c>
      <c r="I2241">
        <v>43131.118275462963</v>
      </c>
      <c r="J2241" t="s">
        <v>405</v>
      </c>
      <c r="K2241" t="s">
        <v>11</v>
      </c>
      <c r="L2241" t="str">
        <f>SUBSTITUTE(SUBSTITUTE(Table1[[#This Row],[PredictorSetsOrig]],"task","act"),"startend","se")</f>
        <v>act,se,order</v>
      </c>
      <c r="M2241" s="32" t="s">
        <v>18</v>
      </c>
      <c r="N2241" s="3">
        <v>10</v>
      </c>
      <c r="O2241" s="3">
        <f>IF(Table1[[#This Row],[Algorithm]]="None",0,IF(Table1[[#This Row],[NumPredictors]]&lt;=5,5,IF(Table1[[#This Row],[NumPredictors]]&lt;=10,10,IF(Table1[[#This Row],[NumPredictors]]&lt;=30,30,50))))</f>
        <v>10</v>
      </c>
      <c r="P2241" s="2">
        <v>0.80230000000000001</v>
      </c>
      <c r="Q2241" s="2">
        <v>0.80493333333333295</v>
      </c>
      <c r="R2241">
        <v>0.74000000000160104</v>
      </c>
      <c r="S2241">
        <v>33.740000000001601</v>
      </c>
      <c r="T2241">
        <v>6.6200000000026202</v>
      </c>
      <c r="U2241" s="3">
        <v>1.5498245543995901</v>
      </c>
      <c r="V2241" s="17"/>
      <c r="W2241" s="22">
        <f>IFERROR(Table1[[#This Row],[MutualInformation]]/Table1[[#This Row],[MutualInformationPotential]],0)</f>
        <v>0</v>
      </c>
      <c r="X2241" s="3">
        <v>3.0504219545646201E-2</v>
      </c>
      <c r="Y2241" s="3"/>
      <c r="Z2241" s="3">
        <f>IFERROR(Table1[[#This Row],[MutualInformationVsOutcome]]/Table1[[#This Row],[MutualInformationVsOutcomePotential]],0)</f>
        <v>0</v>
      </c>
      <c r="AA2241">
        <v>0</v>
      </c>
      <c r="AB2241">
        <v>8023</v>
      </c>
      <c r="AC2241">
        <v>0</v>
      </c>
      <c r="AD2241">
        <v>1977</v>
      </c>
      <c r="AE2241" s="3" t="s">
        <v>408</v>
      </c>
      <c r="AF224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241" s="17" t="str">
        <f>RIGHT(Table1[[#This Row],[AlgorithmFunc]],LEN(Table1[[#This Row],[AlgorithmFunc]])-16)</f>
        <v>Random</v>
      </c>
      <c r="AH2241" s="3">
        <f>Table1[[#This Row],['# CM TP]]+Table1[[#This Row],['# CM TN]]</f>
        <v>8023</v>
      </c>
      <c r="AI2241" s="3">
        <f>Table1[[#This Row],['# CM FP]]+Table1[[#This Row],['# CM FN]]</f>
        <v>1977</v>
      </c>
      <c r="AJ2241" s="3">
        <f>Table1[[#This Row],['# CM TP]]+Table1[[#This Row],['# CM FP]]</f>
        <v>0</v>
      </c>
      <c r="AK2241" s="3">
        <f>Table1[[#This Row],['# CM TN]]+Table1[[#This Row],['# CM FN]]</f>
        <v>10000</v>
      </c>
      <c r="AL2241" s="3">
        <f>Table1[[#This Row],[GT_T]]+Table1[[#This Row],[GT_F]]</f>
        <v>10000</v>
      </c>
      <c r="AM2241" s="3">
        <f>IFERROR((Table1[[#This Row],['# CM TP]]+Table1[[#This Row],['# CM TN]])/Table1[[#This Row],[GT_TOT]], 0)</f>
        <v>0.80230000000000001</v>
      </c>
      <c r="AN2241" s="3">
        <f>IFERROR(((Table1[[#This Row],[GT_T]]*Table1[[#This Row],[GT_ML_P]]/Table1[[#This Row],[GT_TOT]])+(Table1[[#This Row],[GT_F]]*Table1[[#This Row],[GT_ML_N]]/Table1[[#This Row],[GT_TOT]]))/Table1[[#This Row],[GT_TOT]],0)</f>
        <v>0.19769999999999999</v>
      </c>
      <c r="AO2241" s="3">
        <f>(Table1[[#This Row],[OBS_ACC]]-Table1[[#This Row],[EXP_ACC]])/(1-Table1[[#This Row],[EXP_ACC]])</f>
        <v>0.75358344758818396</v>
      </c>
      <c r="AP2241" s="3">
        <f>Table1[[#This Row],['# CM TP]]+Table1[[#This Row],['# CM FN]]</f>
        <v>1977</v>
      </c>
      <c r="AQ2241" s="3">
        <f>Table1[[#This Row],['# CM TN]]+Table1[[#This Row],['# CM FP]]</f>
        <v>8023</v>
      </c>
      <c r="AR2241" s="2">
        <f>IFERROR(Table1[[#This Row],[NUM_T]]/(Table1[[#This Row],[NUM_T]]+Table1[[#This Row],[NUM_F]]),0)</f>
        <v>0.19769999999999999</v>
      </c>
      <c r="AS2241" s="2">
        <f>IFERROR(((LEN(Table1[[#This Row],[Predictors]])-LEN(SUBSTITUTE(Table1[[#This Row],[Predictors]],"_","")))/Table1[[#This Row],[NumPredictors]])-Table1[[#This Row],[P_se]],0)</f>
        <v>0</v>
      </c>
      <c r="AT2241" s="2">
        <f>IFERROR((LEN(Table1[[#This Row],[Predictors]])-LEN(SUBSTITUTE(Table1[[#This Row],[Predictors]],".","")))/Table1[[#This Row],[NumPredictors]],0)</f>
        <v>0.9</v>
      </c>
      <c r="AU22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1" s="2">
        <f>1-(Table1[[#This Row],[P_2gram]]+Table1[[#This Row],[P_order]]+Table1[[#This Row],[P_se]])</f>
        <v>9.9999999999999978E-2</v>
      </c>
    </row>
    <row r="2242" spans="1:48" x14ac:dyDescent="0.25">
      <c r="A2242">
        <v>13</v>
      </c>
      <c r="B2242" t="s">
        <v>645</v>
      </c>
      <c r="C2242" t="s">
        <v>185</v>
      </c>
      <c r="D2242" t="s">
        <v>1510</v>
      </c>
      <c r="E2242">
        <v>40000</v>
      </c>
      <c r="F22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2242" t="s">
        <v>1664</v>
      </c>
      <c r="H2242" s="3">
        <v>1</v>
      </c>
      <c r="I2242">
        <v>43131.123124999998</v>
      </c>
      <c r="J2242" t="s">
        <v>405</v>
      </c>
      <c r="K2242" t="s">
        <v>11</v>
      </c>
      <c r="L2242" t="str">
        <f>SUBSTITUTE(SUBSTITUTE(Table1[[#This Row],[PredictorSetsOrig]],"task","act"),"startend","se")</f>
        <v>act,se</v>
      </c>
      <c r="M2242" s="32" t="s">
        <v>14</v>
      </c>
      <c r="N2242" s="3">
        <v>30</v>
      </c>
      <c r="O2242" s="3">
        <f>IF(Table1[[#This Row],[Algorithm]]="None",0,IF(Table1[[#This Row],[NumPredictors]]&lt;=5,5,IF(Table1[[#This Row],[NumPredictors]]&lt;=10,10,IF(Table1[[#This Row],[NumPredictors]]&lt;=30,30,50))))</f>
        <v>30</v>
      </c>
      <c r="P2242" s="2">
        <v>0.82130000000000003</v>
      </c>
      <c r="Q2242" s="2">
        <v>0.82189999999999996</v>
      </c>
      <c r="R2242">
        <v>7.9999999998108307E-2</v>
      </c>
      <c r="S2242">
        <v>63.260000000002002</v>
      </c>
      <c r="T2242">
        <v>1.11999999999898</v>
      </c>
      <c r="U2242" s="3">
        <v>5.0180763715691699</v>
      </c>
      <c r="V2242" s="17"/>
      <c r="W2242" s="22">
        <f>IFERROR(Table1[[#This Row],[MutualInformation]]/Table1[[#This Row],[MutualInformationPotential]],0)</f>
        <v>0</v>
      </c>
      <c r="X2242" s="3">
        <v>0.12946286572775501</v>
      </c>
      <c r="Y2242" s="3"/>
      <c r="Z2242" s="3">
        <f>IFERROR(Table1[[#This Row],[MutualInformationVsOutcome]]/Table1[[#This Row],[MutualInformationVsOutcomePotential]],0)</f>
        <v>0</v>
      </c>
      <c r="AA2242">
        <v>318</v>
      </c>
      <c r="AB2242">
        <v>7895</v>
      </c>
      <c r="AC2242">
        <v>128</v>
      </c>
      <c r="AD2242">
        <v>1659</v>
      </c>
      <c r="AE2242" s="3" t="s">
        <v>412</v>
      </c>
      <c r="AF224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242" s="17" t="str">
        <f>RIGHT(Table1[[#This Row],[AlgorithmFunc]],LEN(Table1[[#This Row],[AlgorithmFunc]])-16)</f>
        <v>Random</v>
      </c>
      <c r="AH2242" s="3">
        <f>Table1[[#This Row],['# CM TP]]+Table1[[#This Row],['# CM TN]]</f>
        <v>8213</v>
      </c>
      <c r="AI2242" s="3">
        <f>Table1[[#This Row],['# CM FP]]+Table1[[#This Row],['# CM FN]]</f>
        <v>1787</v>
      </c>
      <c r="AJ2242" s="3">
        <f>Table1[[#This Row],['# CM TP]]+Table1[[#This Row],['# CM FP]]</f>
        <v>446</v>
      </c>
      <c r="AK2242" s="3">
        <f>Table1[[#This Row],['# CM TN]]+Table1[[#This Row],['# CM FN]]</f>
        <v>9554</v>
      </c>
      <c r="AL2242" s="3">
        <f>Table1[[#This Row],[GT_T]]+Table1[[#This Row],[GT_F]]</f>
        <v>10000</v>
      </c>
      <c r="AM2242" s="3">
        <f>IFERROR((Table1[[#This Row],['# CM TP]]+Table1[[#This Row],['# CM TN]])/Table1[[#This Row],[GT_TOT]], 0)</f>
        <v>0.82130000000000003</v>
      </c>
      <c r="AN2242" s="3">
        <f>IFERROR(((Table1[[#This Row],[GT_T]]*Table1[[#This Row],[GT_ML_P]]/Table1[[#This Row],[GT_TOT]])+(Table1[[#This Row],[GT_F]]*Table1[[#This Row],[GT_ML_N]]/Table1[[#This Row],[GT_TOT]]))/Table1[[#This Row],[GT_TOT]],0)</f>
        <v>0.20735996000000001</v>
      </c>
      <c r="AO2242" s="3">
        <f>(Table1[[#This Row],[OBS_ACC]]-Table1[[#This Row],[EXP_ACC]])/(1-Table1[[#This Row],[EXP_ACC]])</f>
        <v>0.77455087936259193</v>
      </c>
      <c r="AP2242" s="3">
        <f>Table1[[#This Row],['# CM TP]]+Table1[[#This Row],['# CM FN]]</f>
        <v>1977</v>
      </c>
      <c r="AQ2242" s="3">
        <f>Table1[[#This Row],['# CM TN]]+Table1[[#This Row],['# CM FP]]</f>
        <v>8023</v>
      </c>
      <c r="AR2242" s="2">
        <f>IFERROR(Table1[[#This Row],[NUM_T]]/(Table1[[#This Row],[NUM_T]]+Table1[[#This Row],[NUM_F]]),0)</f>
        <v>0.19769999999999999</v>
      </c>
      <c r="AS2242" s="2">
        <f>IFERROR(((LEN(Table1[[#This Row],[Predictors]])-LEN(SUBSTITUTE(Table1[[#This Row],[Predictors]],"_","")))/Table1[[#This Row],[NumPredictors]])-Table1[[#This Row],[P_se]],0)</f>
        <v>9.9999999999999978E-2</v>
      </c>
      <c r="AT2242" s="2">
        <f>IFERROR((LEN(Table1[[#This Row],[Predictors]])-LEN(SUBSTITUTE(Table1[[#This Row],[Predictors]],".","")))/Table1[[#This Row],[NumPredictors]],0)</f>
        <v>0</v>
      </c>
      <c r="AU22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242" s="2">
        <f>1-(Table1[[#This Row],[P_2gram]]+Table1[[#This Row],[P_order]]+Table1[[#This Row],[P_se]])</f>
        <v>0.7</v>
      </c>
    </row>
    <row r="2243" spans="1:48" x14ac:dyDescent="0.25">
      <c r="A2243" s="26">
        <v>49</v>
      </c>
      <c r="B2243" s="26" t="s">
        <v>645</v>
      </c>
      <c r="C2243" s="26" t="s">
        <v>190</v>
      </c>
      <c r="D2243" s="26" t="s">
        <v>1510</v>
      </c>
      <c r="E2243" s="26">
        <v>4000</v>
      </c>
      <c r="F22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43" s="26"/>
      <c r="H2243" s="27">
        <v>1</v>
      </c>
      <c r="I2243" s="28">
        <v>42778.020694444444</v>
      </c>
      <c r="J2243" s="26" t="s">
        <v>81</v>
      </c>
      <c r="K2243" s="26" t="s">
        <v>11</v>
      </c>
      <c r="L2243" t="str">
        <f>SUBSTITUTE(SUBSTITUTE(Table1[[#This Row],[PredictorSetsOrig]],"task","act"),"startend","se")</f>
        <v>act</v>
      </c>
      <c r="M2243" s="14" t="s">
        <v>12</v>
      </c>
      <c r="N2243" s="27">
        <v>10</v>
      </c>
      <c r="O2243" s="27">
        <f>IF(Table1[[#This Row],[Algorithm]]="None",0,IF(Table1[[#This Row],[NumPredictors]]&lt;=5,5,IF(Table1[[#This Row],[NumPredictors]]&lt;=10,10,IF(Table1[[#This Row],[NumPredictors]]&lt;=30,30,50))))</f>
        <v>10</v>
      </c>
      <c r="P2243" s="29">
        <v>0.35899999999999999</v>
      </c>
      <c r="Q2243" s="29">
        <v>0.835666666666667</v>
      </c>
      <c r="R2243" s="26">
        <v>673.45999999999901</v>
      </c>
      <c r="S2243" s="26">
        <v>4.4400000000023301</v>
      </c>
      <c r="T2243" s="26">
        <v>2.9999999998835802E-2</v>
      </c>
      <c r="U2243" s="27">
        <v>5.9811587079403399</v>
      </c>
      <c r="V2243" s="17">
        <v>6.6527099250221697</v>
      </c>
      <c r="W2243" s="22">
        <f>IFERROR(Table1[[#This Row],[MutualInformation]]/Table1[[#This Row],[MutualInformationPotential]],0)</f>
        <v>0.89905599001754277</v>
      </c>
      <c r="X2243" s="27">
        <v>0.51497473521720705</v>
      </c>
      <c r="Y2243" s="3">
        <v>0.58010195672617004</v>
      </c>
      <c r="Z2243" s="27">
        <f>IFERROR(Table1[[#This Row],[MutualInformationVsOutcome]]/Table1[[#This Row],[MutualInformationVsOutcomePotential]],0)</f>
        <v>0.88773142246147341</v>
      </c>
      <c r="AA2243" s="26">
        <v>353</v>
      </c>
      <c r="AB2243" s="26">
        <v>6</v>
      </c>
      <c r="AC2243" s="26">
        <v>630</v>
      </c>
      <c r="AD2243" s="26">
        <v>11</v>
      </c>
      <c r="AE2243" s="27" t="s">
        <v>310</v>
      </c>
      <c r="AF224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43" s="17" t="str">
        <f>RIGHT(Table1[[#This Row],[AlgorithmFunc]],LEN(Table1[[#This Row],[AlgorithmFunc]])-16)</f>
        <v>RecursiveSVM</v>
      </c>
      <c r="AH2243" s="27">
        <f>Table1[[#This Row],['# CM TP]]+Table1[[#This Row],['# CM TN]]</f>
        <v>359</v>
      </c>
      <c r="AI2243" s="27">
        <f>Table1[[#This Row],['# CM FP]]+Table1[[#This Row],['# CM FN]]</f>
        <v>641</v>
      </c>
      <c r="AJ2243" s="27">
        <f>Table1[[#This Row],['# CM TP]]+Table1[[#This Row],['# CM FP]]</f>
        <v>983</v>
      </c>
      <c r="AK2243" s="27">
        <f>Table1[[#This Row],['# CM TN]]+Table1[[#This Row],['# CM FN]]</f>
        <v>17</v>
      </c>
      <c r="AL2243" s="27">
        <f>Table1[[#This Row],[GT_T]]+Table1[[#This Row],[GT_F]]</f>
        <v>1000</v>
      </c>
      <c r="AM2243" s="27">
        <f>IFERROR((Table1[[#This Row],['# CM TP]]+Table1[[#This Row],['# CM TN]])/Table1[[#This Row],[GT_TOT]], 0)</f>
        <v>0.35899999999999999</v>
      </c>
      <c r="AN2243" s="27">
        <f>IFERROR(((Table1[[#This Row],[GT_T]]*Table1[[#This Row],[GT_ML_P]]/Table1[[#This Row],[GT_TOT]])+(Table1[[#This Row],[GT_F]]*Table1[[#This Row],[GT_ML_N]]/Table1[[#This Row],[GT_TOT]]))/Table1[[#This Row],[GT_TOT]],0)</f>
        <v>0.36379400000000001</v>
      </c>
      <c r="AO2243" s="27">
        <f>(Table1[[#This Row],[OBS_ACC]]-Table1[[#This Row],[EXP_ACC]])/(1-Table1[[#This Row],[EXP_ACC]])</f>
        <v>-7.5352951716897041E-3</v>
      </c>
      <c r="AP2243" s="27">
        <f>Table1[[#This Row],['# CM TP]]+Table1[[#This Row],['# CM FN]]</f>
        <v>364</v>
      </c>
      <c r="AQ2243" s="27">
        <f>Table1[[#This Row],['# CM TN]]+Table1[[#This Row],['# CM FP]]</f>
        <v>636</v>
      </c>
      <c r="AR2243" s="29">
        <f>IFERROR(Table1[[#This Row],[NUM_T]]/(Table1[[#This Row],[NUM_T]]+Table1[[#This Row],[NUM_F]]),0)</f>
        <v>0.36399999999999999</v>
      </c>
      <c r="AS2243" s="29">
        <f>IFERROR(((LEN(Table1[[#This Row],[Predictors]])-LEN(SUBSTITUTE(Table1[[#This Row],[Predictors]],"_","")))/Table1[[#This Row],[NumPredictors]])-Table1[[#This Row],[P_se]],0)</f>
        <v>0</v>
      </c>
      <c r="AT2243" s="29">
        <f>IFERROR((LEN(Table1[[#This Row],[Predictors]])-LEN(SUBSTITUTE(Table1[[#This Row],[Predictors]],".","")))/Table1[[#This Row],[NumPredictors]],0)</f>
        <v>0</v>
      </c>
      <c r="AU224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3" s="29">
        <f>1-(Table1[[#This Row],[P_2gram]]+Table1[[#This Row],[P_order]]+Table1[[#This Row],[P_se]])</f>
        <v>1</v>
      </c>
    </row>
    <row r="2244" spans="1:48" x14ac:dyDescent="0.25">
      <c r="A2244" s="26">
        <v>111</v>
      </c>
      <c r="B2244" s="26" t="s">
        <v>645</v>
      </c>
      <c r="C2244" s="26" t="s">
        <v>190</v>
      </c>
      <c r="D2244" s="26" t="s">
        <v>1510</v>
      </c>
      <c r="E2244" s="26">
        <v>4000</v>
      </c>
      <c r="F22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ok,duration&gt;7d,BPIC14,4000,10</v>
      </c>
      <c r="G2244" s="26" t="s">
        <v>528</v>
      </c>
      <c r="H2244" s="27">
        <v>1</v>
      </c>
      <c r="I2244" s="28">
        <v>42785.49827546296</v>
      </c>
      <c r="J2244" s="26" t="s">
        <v>81</v>
      </c>
      <c r="K2244" s="26" t="s">
        <v>11</v>
      </c>
      <c r="L2244" t="str">
        <f>SUBSTITUTE(SUBSTITUTE(Table1[[#This Row],[PredictorSetsOrig]],"task","act"),"startend","se")</f>
        <v>act</v>
      </c>
      <c r="M2244" s="14" t="s">
        <v>12</v>
      </c>
      <c r="N2244" s="27">
        <v>10</v>
      </c>
      <c r="O2244" s="27">
        <f>IF(Table1[[#This Row],[Algorithm]]="None",0,IF(Table1[[#This Row],[NumPredictors]]&lt;=5,5,IF(Table1[[#This Row],[NumPredictors]]&lt;=10,10,IF(Table1[[#This Row],[NumPredictors]]&lt;=30,30,50))))</f>
        <v>10</v>
      </c>
      <c r="P2244" s="29">
        <v>0.35899999999999999</v>
      </c>
      <c r="Q2244" s="29">
        <v>0.835666666666667</v>
      </c>
      <c r="R2244" s="26">
        <v>488.97000000000099</v>
      </c>
      <c r="S2244" s="26">
        <v>4.1800000000002902</v>
      </c>
      <c r="T2244" s="26">
        <v>6.9999999999709003E-2</v>
      </c>
      <c r="U2244" s="27">
        <v>5.9811587079403399</v>
      </c>
      <c r="V2244" s="17">
        <v>6.6527099250221697</v>
      </c>
      <c r="W2244" s="22">
        <f>IFERROR(Table1[[#This Row],[MutualInformation]]/Table1[[#This Row],[MutualInformationPotential]],0)</f>
        <v>0.89905599001754277</v>
      </c>
      <c r="X2244" s="27">
        <v>0.51497473521720705</v>
      </c>
      <c r="Y2244" s="3">
        <v>0.58010195672617004</v>
      </c>
      <c r="Z2244" s="27">
        <f>IFERROR(Table1[[#This Row],[MutualInformationVsOutcome]]/Table1[[#This Row],[MutualInformationVsOutcomePotential]],0)</f>
        <v>0.88773142246147341</v>
      </c>
      <c r="AA2244" s="26">
        <v>353</v>
      </c>
      <c r="AB2244" s="26">
        <v>6</v>
      </c>
      <c r="AC2244" s="26">
        <v>630</v>
      </c>
      <c r="AD2244" s="26">
        <v>11</v>
      </c>
      <c r="AE2244" s="27" t="s">
        <v>310</v>
      </c>
      <c r="AF224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44" s="17" t="str">
        <f>RIGHT(Table1[[#This Row],[AlgorithmFunc]],LEN(Table1[[#This Row],[AlgorithmFunc]])-16)</f>
        <v>RecursiveSVM</v>
      </c>
      <c r="AH2244" s="27">
        <f>Table1[[#This Row],['# CM TP]]+Table1[[#This Row],['# CM TN]]</f>
        <v>359</v>
      </c>
      <c r="AI2244" s="27">
        <f>Table1[[#This Row],['# CM FP]]+Table1[[#This Row],['# CM FN]]</f>
        <v>641</v>
      </c>
      <c r="AJ2244" s="27">
        <f>Table1[[#This Row],['# CM TP]]+Table1[[#This Row],['# CM FP]]</f>
        <v>983</v>
      </c>
      <c r="AK2244" s="27">
        <f>Table1[[#This Row],['# CM TN]]+Table1[[#This Row],['# CM FN]]</f>
        <v>17</v>
      </c>
      <c r="AL2244" s="27">
        <f>Table1[[#This Row],[GT_T]]+Table1[[#This Row],[GT_F]]</f>
        <v>1000</v>
      </c>
      <c r="AM2244" s="27">
        <f>IFERROR((Table1[[#This Row],['# CM TP]]+Table1[[#This Row],['# CM TN]])/Table1[[#This Row],[GT_TOT]], 0)</f>
        <v>0.35899999999999999</v>
      </c>
      <c r="AN2244" s="27">
        <f>IFERROR(((Table1[[#This Row],[GT_T]]*Table1[[#This Row],[GT_ML_P]]/Table1[[#This Row],[GT_TOT]])+(Table1[[#This Row],[GT_F]]*Table1[[#This Row],[GT_ML_N]]/Table1[[#This Row],[GT_TOT]]))/Table1[[#This Row],[GT_TOT]],0)</f>
        <v>0.36379400000000001</v>
      </c>
      <c r="AO2244" s="27">
        <f>(Table1[[#This Row],[OBS_ACC]]-Table1[[#This Row],[EXP_ACC]])/(1-Table1[[#This Row],[EXP_ACC]])</f>
        <v>-7.5352951716897041E-3</v>
      </c>
      <c r="AP2244" s="27">
        <f>Table1[[#This Row],['# CM TP]]+Table1[[#This Row],['# CM FN]]</f>
        <v>364</v>
      </c>
      <c r="AQ2244" s="27">
        <f>Table1[[#This Row],['# CM TN]]+Table1[[#This Row],['# CM FP]]</f>
        <v>636</v>
      </c>
      <c r="AR2244" s="29">
        <f>IFERROR(Table1[[#This Row],[NUM_T]]/(Table1[[#This Row],[NUM_T]]+Table1[[#This Row],[NUM_F]]),0)</f>
        <v>0.36399999999999999</v>
      </c>
      <c r="AS2244" s="29">
        <f>IFERROR(((LEN(Table1[[#This Row],[Predictors]])-LEN(SUBSTITUTE(Table1[[#This Row],[Predictors]],"_","")))/Table1[[#This Row],[NumPredictors]])-Table1[[#This Row],[P_se]],0)</f>
        <v>0</v>
      </c>
      <c r="AT2244" s="29">
        <f>IFERROR((LEN(Table1[[#This Row],[Predictors]])-LEN(SUBSTITUTE(Table1[[#This Row],[Predictors]],".","")))/Table1[[#This Row],[NumPredictors]],0)</f>
        <v>0</v>
      </c>
      <c r="AU2244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4" s="29">
        <f>1-(Table1[[#This Row],[P_2gram]]+Table1[[#This Row],[P_order]]+Table1[[#This Row],[P_se]])</f>
        <v>1</v>
      </c>
    </row>
    <row r="2245" spans="1:48" x14ac:dyDescent="0.25">
      <c r="A2245" s="26">
        <v>37</v>
      </c>
      <c r="B2245" s="26" t="s">
        <v>645</v>
      </c>
      <c r="C2245" s="26" t="s">
        <v>185</v>
      </c>
      <c r="D2245" s="26" t="s">
        <v>1510</v>
      </c>
      <c r="E2245" s="26">
        <v>40000</v>
      </c>
      <c r="F2245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ok,Category=request for information,BPIC14,40000,30</v>
      </c>
      <c r="G2245" s="26" t="s">
        <v>1664</v>
      </c>
      <c r="H2245" s="27">
        <v>2</v>
      </c>
      <c r="I2245" s="26">
        <v>43131.138692129629</v>
      </c>
      <c r="J2245" s="26" t="s">
        <v>405</v>
      </c>
      <c r="K2245" s="26" t="s">
        <v>11</v>
      </c>
      <c r="L2245" t="str">
        <f>SUBSTITUTE(SUBSTITUTE(Table1[[#This Row],[PredictorSetsOrig]],"task","act"),"startend","se")</f>
        <v>act,se,order</v>
      </c>
      <c r="M2245" s="32" t="s">
        <v>18</v>
      </c>
      <c r="N2245" s="27">
        <v>30</v>
      </c>
      <c r="O2245" s="27">
        <f>IF(Table1[[#This Row],[Algorithm]]="None",0,IF(Table1[[#This Row],[NumPredictors]]&lt;=5,5,IF(Table1[[#This Row],[NumPredictors]]&lt;=10,10,IF(Table1[[#This Row],[NumPredictors]]&lt;=30,30,50))))</f>
        <v>30</v>
      </c>
      <c r="P2245" s="29">
        <v>0.80569999999999997</v>
      </c>
      <c r="Q2245" s="29">
        <v>0.80896666666666694</v>
      </c>
      <c r="R2245" s="26">
        <v>0.74000000000160104</v>
      </c>
      <c r="S2245" s="26">
        <v>60.110000000000603</v>
      </c>
      <c r="T2245" s="26">
        <v>6.90999999999985</v>
      </c>
      <c r="U2245" s="27">
        <v>2.0021784308075001</v>
      </c>
      <c r="V2245" s="17"/>
      <c r="W2245" s="22">
        <f>IFERROR(Table1[[#This Row],[MutualInformation]]/Table1[[#This Row],[MutualInformationPotential]],0)</f>
        <v>0</v>
      </c>
      <c r="X2245" s="27">
        <v>5.8623421244273999E-2</v>
      </c>
      <c r="Y2245" s="27"/>
      <c r="Z2245" s="27">
        <f>IFERROR(Table1[[#This Row],[MutualInformationVsOutcome]]/Table1[[#This Row],[MutualInformationVsOutcomePotential]],0)</f>
        <v>0</v>
      </c>
      <c r="AA2245" s="26">
        <v>61</v>
      </c>
      <c r="AB2245" s="26">
        <v>7996</v>
      </c>
      <c r="AC2245" s="26">
        <v>19</v>
      </c>
      <c r="AD2245" s="26">
        <v>1924</v>
      </c>
      <c r="AE2245" s="27" t="s">
        <v>420</v>
      </c>
      <c r="AF224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Random</v>
      </c>
      <c r="AG2245" s="17" t="str">
        <f>RIGHT(Table1[[#This Row],[AlgorithmFunc]],LEN(Table1[[#This Row],[AlgorithmFunc]])-16)</f>
        <v>Random</v>
      </c>
      <c r="AH2245" s="27">
        <f>Table1[[#This Row],['# CM TP]]+Table1[[#This Row],['# CM TN]]</f>
        <v>8057</v>
      </c>
      <c r="AI2245" s="27">
        <f>Table1[[#This Row],['# CM FP]]+Table1[[#This Row],['# CM FN]]</f>
        <v>1943</v>
      </c>
      <c r="AJ2245" s="27">
        <f>Table1[[#This Row],['# CM TP]]+Table1[[#This Row],['# CM FP]]</f>
        <v>80</v>
      </c>
      <c r="AK2245" s="27">
        <f>Table1[[#This Row],['# CM TN]]+Table1[[#This Row],['# CM FN]]</f>
        <v>9920</v>
      </c>
      <c r="AL2245" s="27">
        <f>Table1[[#This Row],[GT_T]]+Table1[[#This Row],[GT_F]]</f>
        <v>10000</v>
      </c>
      <c r="AM2245" s="27">
        <f>IFERROR((Table1[[#This Row],['# CM TP]]+Table1[[#This Row],['# CM TN]])/Table1[[#This Row],[GT_TOT]], 0)</f>
        <v>0.80569999999999997</v>
      </c>
      <c r="AN2245" s="27">
        <f>IFERROR(((Table1[[#This Row],[GT_T]]*Table1[[#This Row],[GT_ML_P]]/Table1[[#This Row],[GT_TOT]])+(Table1[[#This Row],[GT_F]]*Table1[[#This Row],[GT_ML_N]]/Table1[[#This Row],[GT_TOT]]))/Table1[[#This Row],[GT_TOT]],0)</f>
        <v>0.19919119999999998</v>
      </c>
      <c r="AO2245" s="27">
        <f>(Table1[[#This Row],[OBS_ACC]]-Table1[[#This Row],[EXP_ACC]])/(1-Table1[[#This Row],[EXP_ACC]])</f>
        <v>0.75737029862808691</v>
      </c>
      <c r="AP2245" s="27">
        <f>Table1[[#This Row],['# CM TP]]+Table1[[#This Row],['# CM FN]]</f>
        <v>1985</v>
      </c>
      <c r="AQ2245" s="27">
        <f>Table1[[#This Row],['# CM TN]]+Table1[[#This Row],['# CM FP]]</f>
        <v>8015</v>
      </c>
      <c r="AR2245" s="29">
        <f>IFERROR(Table1[[#This Row],[NUM_T]]/(Table1[[#This Row],[NUM_T]]+Table1[[#This Row],[NUM_F]]),0)</f>
        <v>0.19850000000000001</v>
      </c>
      <c r="AS2245" s="29">
        <f>IFERROR(((LEN(Table1[[#This Row],[Predictors]])-LEN(SUBSTITUTE(Table1[[#This Row],[Predictors]],"_","")))/Table1[[#This Row],[NumPredictors]])-Table1[[#This Row],[P_se]],0)</f>
        <v>0</v>
      </c>
      <c r="AT2245" s="29">
        <f>IFERROR((LEN(Table1[[#This Row],[Predictors]])-LEN(SUBSTITUTE(Table1[[#This Row],[Predictors]],".","")))/Table1[[#This Row],[NumPredictors]],0)</f>
        <v>0.8666666666666667</v>
      </c>
      <c r="AU2245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5" s="29">
        <f>1-(Table1[[#This Row],[P_2gram]]+Table1[[#This Row],[P_order]]+Table1[[#This Row],[P_se]])</f>
        <v>0.1333333333333333</v>
      </c>
    </row>
    <row r="2246" spans="1:48" x14ac:dyDescent="0.25">
      <c r="A2246" s="26">
        <v>24</v>
      </c>
      <c r="B2246" s="26" t="s">
        <v>645</v>
      </c>
      <c r="C2246" s="26" t="s">
        <v>190</v>
      </c>
      <c r="D2246" s="26" t="s">
        <v>1510</v>
      </c>
      <c r="E2246" s="26">
        <v>4000</v>
      </c>
      <c r="F22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ok,duration&gt;7d,BPIC14,4000,30</v>
      </c>
      <c r="G2246" s="26"/>
      <c r="H2246" s="27">
        <v>1</v>
      </c>
      <c r="I2246" s="28">
        <v>42775.712870370371</v>
      </c>
      <c r="J2246" s="26" t="s">
        <v>81</v>
      </c>
      <c r="K2246" s="26" t="s">
        <v>11</v>
      </c>
      <c r="L2246" t="str">
        <f>SUBSTITUTE(SUBSTITUTE(Table1[[#This Row],[PredictorSetsOrig]],"task","act"),"startend","se")</f>
        <v>act,order</v>
      </c>
      <c r="M2246" s="14" t="s">
        <v>26</v>
      </c>
      <c r="N2246" s="27">
        <v>30</v>
      </c>
      <c r="O2246" s="27">
        <f>IF(Table1[[#This Row],[Algorithm]]="None",0,IF(Table1[[#This Row],[NumPredictors]]&lt;=5,5,IF(Table1[[#This Row],[NumPredictors]]&lt;=10,10,IF(Table1[[#This Row],[NumPredictors]]&lt;=30,30,50))))</f>
        <v>30</v>
      </c>
      <c r="P2246" s="29">
        <v>0.35799999999999998</v>
      </c>
      <c r="Q2246" s="29">
        <v>0.837666666666667</v>
      </c>
      <c r="R2246" s="26">
        <v>4691.75</v>
      </c>
      <c r="S2246" s="26">
        <v>7.75</v>
      </c>
      <c r="T2246" s="26">
        <v>0.33000000000174601</v>
      </c>
      <c r="U2246" s="27">
        <v>6.3282006626827796</v>
      </c>
      <c r="V2246" s="17">
        <v>7.28892414629368</v>
      </c>
      <c r="W2246" s="22">
        <f>IFERROR(Table1[[#This Row],[MutualInformation]]/Table1[[#This Row],[MutualInformationPotential]],0)</f>
        <v>0.86819406206889727</v>
      </c>
      <c r="X2246" s="27">
        <v>0.55401191238880798</v>
      </c>
      <c r="Y2246" s="3">
        <v>0.62004340356102405</v>
      </c>
      <c r="Z2246" s="27">
        <f>IFERROR(Table1[[#This Row],[MutualInformationVsOutcome]]/Table1[[#This Row],[MutualInformationVsOutcomePotential]],0)</f>
        <v>0.89350505014167558</v>
      </c>
      <c r="AA2246" s="26">
        <v>350</v>
      </c>
      <c r="AB2246" s="26">
        <v>8</v>
      </c>
      <c r="AC2246" s="26">
        <v>628</v>
      </c>
      <c r="AD2246" s="26">
        <v>14</v>
      </c>
      <c r="AE2246" s="27" t="s">
        <v>183</v>
      </c>
      <c r="AF224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Rec1SSVM</v>
      </c>
      <c r="AG2246" s="17" t="str">
        <f>RIGHT(Table1[[#This Row],[AlgorithmFunc]],LEN(Table1[[#This Row],[AlgorithmFunc]])-16)</f>
        <v>RecursiveSVM</v>
      </c>
      <c r="AH2246" s="27">
        <f>Table1[[#This Row],['# CM TP]]+Table1[[#This Row],['# CM TN]]</f>
        <v>358</v>
      </c>
      <c r="AI2246" s="27">
        <f>Table1[[#This Row],['# CM FP]]+Table1[[#This Row],['# CM FN]]</f>
        <v>642</v>
      </c>
      <c r="AJ2246" s="27">
        <f>Table1[[#This Row],['# CM TP]]+Table1[[#This Row],['# CM FP]]</f>
        <v>978</v>
      </c>
      <c r="AK2246" s="27">
        <f>Table1[[#This Row],['# CM TN]]+Table1[[#This Row],['# CM FN]]</f>
        <v>22</v>
      </c>
      <c r="AL2246" s="27">
        <f>Table1[[#This Row],[GT_T]]+Table1[[#This Row],[GT_F]]</f>
        <v>1000</v>
      </c>
      <c r="AM2246" s="27">
        <f>IFERROR((Table1[[#This Row],['# CM TP]]+Table1[[#This Row],['# CM TN]])/Table1[[#This Row],[GT_TOT]], 0)</f>
        <v>0.35799999999999998</v>
      </c>
      <c r="AN2246" s="27">
        <f>IFERROR(((Table1[[#This Row],[GT_T]]*Table1[[#This Row],[GT_ML_P]]/Table1[[#This Row],[GT_TOT]])+(Table1[[#This Row],[GT_F]]*Table1[[#This Row],[GT_ML_N]]/Table1[[#This Row],[GT_TOT]]))/Table1[[#This Row],[GT_TOT]],0)</f>
        <v>0.36424800000000007</v>
      </c>
      <c r="AO2246" s="27">
        <f>(Table1[[#This Row],[OBS_ACC]]-Table1[[#This Row],[EXP_ACC]])/(1-Table1[[#This Row],[EXP_ACC]])</f>
        <v>-9.827731568284627E-3</v>
      </c>
      <c r="AP2246" s="27">
        <f>Table1[[#This Row],['# CM TP]]+Table1[[#This Row],['# CM FN]]</f>
        <v>364</v>
      </c>
      <c r="AQ2246" s="27">
        <f>Table1[[#This Row],['# CM TN]]+Table1[[#This Row],['# CM FP]]</f>
        <v>636</v>
      </c>
      <c r="AR2246" s="29">
        <f>IFERROR(Table1[[#This Row],[NUM_T]]/(Table1[[#This Row],[NUM_T]]+Table1[[#This Row],[NUM_F]]),0)</f>
        <v>0.36399999999999999</v>
      </c>
      <c r="AS2246" s="29">
        <f>IFERROR(((LEN(Table1[[#This Row],[Predictors]])-LEN(SUBSTITUTE(Table1[[#This Row],[Predictors]],"_","")))/Table1[[#This Row],[NumPredictors]])-Table1[[#This Row],[P_se]],0)</f>
        <v>0</v>
      </c>
      <c r="AT2246" s="29">
        <f>IFERROR((LEN(Table1[[#This Row],[Predictors]])-LEN(SUBSTITUTE(Table1[[#This Row],[Predictors]],".","")))/Table1[[#This Row],[NumPredictors]],0)</f>
        <v>0.8</v>
      </c>
      <c r="AU2246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6" s="29">
        <f>1-(Table1[[#This Row],[P_2gram]]+Table1[[#This Row],[P_order]]+Table1[[#This Row],[P_se]])</f>
        <v>0.19999999999999996</v>
      </c>
    </row>
    <row r="2247" spans="1:48" x14ac:dyDescent="0.25">
      <c r="A2247">
        <v>37</v>
      </c>
      <c r="B2247" t="s">
        <v>645</v>
      </c>
      <c r="C2247" t="s">
        <v>1503</v>
      </c>
      <c r="D2247" t="s">
        <v>1506</v>
      </c>
      <c r="E2247">
        <v>7554</v>
      </c>
      <c r="F22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47" t="s">
        <v>1769</v>
      </c>
      <c r="H2247" s="3">
        <v>1</v>
      </c>
      <c r="I2247" s="1">
        <v>43141.62096064815</v>
      </c>
      <c r="J2247" t="s">
        <v>982</v>
      </c>
      <c r="K2247" t="s">
        <v>11</v>
      </c>
      <c r="L2247" t="str">
        <f>SUBSTITUTE(SUBSTITUTE(Table1[[#This Row],[PredictorSetsOrig]],"task","act"),"startend","se")</f>
        <v>act,se,2gram</v>
      </c>
      <c r="M2247" s="32" t="s">
        <v>16</v>
      </c>
      <c r="N2247" s="3">
        <v>30</v>
      </c>
      <c r="O2247" s="3">
        <f>IF(Table1[[#This Row],[Algorithm]]="None",0,IF(Table1[[#This Row],[NumPredictors]]&lt;=5,5,IF(Table1[[#This Row],[NumPredictors]]&lt;=10,10,IF(Table1[[#This Row],[NumPredictors]]&lt;=30,30,50))))</f>
        <v>30</v>
      </c>
      <c r="P2247" s="2">
        <v>0.818951826363155</v>
      </c>
      <c r="Q2247" s="2">
        <v>0.83142100617828796</v>
      </c>
      <c r="R2247">
        <v>0.14999999999986399</v>
      </c>
      <c r="S2247">
        <v>13.149999999999901</v>
      </c>
      <c r="T2247">
        <v>0.28999999999996401</v>
      </c>
      <c r="U2247" s="3">
        <v>4.4238783241612101</v>
      </c>
      <c r="V2247" s="17"/>
      <c r="W2247" s="22">
        <f>IFERROR(Table1[[#This Row],[MutualInformation]]/Table1[[#This Row],[MutualInformationPotential]],0)</f>
        <v>0</v>
      </c>
      <c r="X2247" s="3">
        <v>0.25346349131440998</v>
      </c>
      <c r="Y2247" s="3"/>
      <c r="Z2247" s="3">
        <f>IFERROR(Table1[[#This Row],[MutualInformationVsOutcome]]/Table1[[#This Row],[MutualInformationVsOutcomePotential]],0)</f>
        <v>0</v>
      </c>
      <c r="AA2247">
        <v>137</v>
      </c>
      <c r="AB2247">
        <v>1410</v>
      </c>
      <c r="AC2247">
        <v>68</v>
      </c>
      <c r="AD2247">
        <v>274</v>
      </c>
      <c r="AE2247" s="3" t="s">
        <v>1805</v>
      </c>
      <c r="AF224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47" s="17" t="str">
        <f>RIGHT(Table1[[#This Row],[AlgorithmFunc]],LEN(Table1[[#This Row],[AlgorithmFunc]])-16)</f>
        <v>Fisher</v>
      </c>
      <c r="AH2247" s="3">
        <f>Table1[[#This Row],['# CM TP]]+Table1[[#This Row],['# CM TN]]</f>
        <v>1547</v>
      </c>
      <c r="AI2247" s="3">
        <f>Table1[[#This Row],['# CM FP]]+Table1[[#This Row],['# CM FN]]</f>
        <v>342</v>
      </c>
      <c r="AJ2247" s="3">
        <f>Table1[[#This Row],['# CM TP]]+Table1[[#This Row],['# CM FP]]</f>
        <v>205</v>
      </c>
      <c r="AK2247" s="3">
        <f>Table1[[#This Row],['# CM TN]]+Table1[[#This Row],['# CM FN]]</f>
        <v>1684</v>
      </c>
      <c r="AL2247" s="3">
        <f>Table1[[#This Row],[GT_T]]+Table1[[#This Row],[GT_F]]</f>
        <v>1889</v>
      </c>
      <c r="AM2247" s="3">
        <f>IFERROR((Table1[[#This Row],['# CM TP]]+Table1[[#This Row],['# CM TN]])/Table1[[#This Row],[GT_TOT]], 0)</f>
        <v>0.81895182636315511</v>
      </c>
      <c r="AN2247" s="3">
        <f>IFERROR(((Table1[[#This Row],[GT_T]]*Table1[[#This Row],[GT_ML_P]]/Table1[[#This Row],[GT_TOT]])+(Table1[[#This Row],[GT_F]]*Table1[[#This Row],[GT_ML_N]]/Table1[[#This Row],[GT_TOT]]))/Table1[[#This Row],[GT_TOT]],0)</f>
        <v>0.25027540963943545</v>
      </c>
      <c r="AO2247" s="3">
        <f>(Table1[[#This Row],[OBS_ACC]]-Table1[[#This Row],[EXP_ACC]])/(1-Table1[[#This Row],[EXP_ACC]])</f>
        <v>0.75851375829919965</v>
      </c>
      <c r="AP2247" s="3">
        <f>Table1[[#This Row],['# CM TP]]+Table1[[#This Row],['# CM FN]]</f>
        <v>411</v>
      </c>
      <c r="AQ2247" s="3">
        <f>Table1[[#This Row],['# CM TN]]+Table1[[#This Row],['# CM FP]]</f>
        <v>1478</v>
      </c>
      <c r="AR2247" s="2">
        <f>IFERROR(Table1[[#This Row],[NUM_T]]/(Table1[[#This Row],[NUM_T]]+Table1[[#This Row],[NUM_F]]),0)</f>
        <v>0.21757543673901536</v>
      </c>
      <c r="AS2247" s="2">
        <f>IFERROR(((LEN(Table1[[#This Row],[Predictors]])-LEN(SUBSTITUTE(Table1[[#This Row],[Predictors]],"_","")))/Table1[[#This Row],[NumPredictors]])-Table1[[#This Row],[P_se]],0)</f>
        <v>0.84444444444444444</v>
      </c>
      <c r="AT2247" s="2">
        <f>IFERROR((LEN(Table1[[#This Row],[Predictors]])-LEN(SUBSTITUTE(Table1[[#This Row],[Predictors]],".","")))/Table1[[#This Row],[NumPredictors]],0)</f>
        <v>0</v>
      </c>
      <c r="AU22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247" s="2">
        <f>1-(Table1[[#This Row],[P_2gram]]+Table1[[#This Row],[P_order]]+Table1[[#This Row],[P_se]])</f>
        <v>0.1333333333333333</v>
      </c>
    </row>
    <row r="2248" spans="1:48" x14ac:dyDescent="0.25">
      <c r="A2248">
        <v>19</v>
      </c>
      <c r="B2248" t="s">
        <v>645</v>
      </c>
      <c r="C2248" t="s">
        <v>1503</v>
      </c>
      <c r="D2248" t="s">
        <v>1506</v>
      </c>
      <c r="E2248">
        <v>7554</v>
      </c>
      <c r="F22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248" t="s">
        <v>1769</v>
      </c>
      <c r="H2248" s="3">
        <v>1</v>
      </c>
      <c r="I2248" s="1">
        <v>43141.618263888886</v>
      </c>
      <c r="J2248" t="s">
        <v>484</v>
      </c>
      <c r="K2248" t="s">
        <v>11</v>
      </c>
      <c r="L2248" t="str">
        <f>SUBSTITUTE(SUBSTITUTE(Table1[[#This Row],[PredictorSetsOrig]],"task","act"),"startend","se")</f>
        <v>act,se,2gram</v>
      </c>
      <c r="M2248" s="32" t="s">
        <v>16</v>
      </c>
      <c r="N2248" s="3">
        <v>10</v>
      </c>
      <c r="O2248" s="3">
        <f>IF(Table1[[#This Row],[Algorithm]]="None",0,IF(Table1[[#This Row],[NumPredictors]]&lt;=5,5,IF(Table1[[#This Row],[NumPredictors]]&lt;=10,10,IF(Table1[[#This Row],[NumPredictors]]&lt;=30,30,50))))</f>
        <v>10</v>
      </c>
      <c r="P2248" s="2">
        <v>0.80042350449973498</v>
      </c>
      <c r="Q2248" s="2">
        <v>0.82277140335392795</v>
      </c>
      <c r="R2248">
        <v>5.9999999999945403E-2</v>
      </c>
      <c r="S2248">
        <v>7.5899999999999199</v>
      </c>
      <c r="T2248">
        <v>0.22000000000002701</v>
      </c>
      <c r="U2248" s="3">
        <v>2.8250197711584</v>
      </c>
      <c r="V2248" s="17"/>
      <c r="W2248" s="22">
        <f>IFERROR(Table1[[#This Row],[MutualInformation]]/Table1[[#This Row],[MutualInformationPotential]],0)</f>
        <v>0</v>
      </c>
      <c r="X2248" s="3">
        <v>0.13794748627490999</v>
      </c>
      <c r="Y2248" s="3"/>
      <c r="Z2248" s="3">
        <f>IFERROR(Table1[[#This Row],[MutualInformationVsOutcome]]/Table1[[#This Row],[MutualInformationVsOutcomePotential]],0)</f>
        <v>0</v>
      </c>
      <c r="AA2248">
        <v>106</v>
      </c>
      <c r="AB2248">
        <v>1406</v>
      </c>
      <c r="AC2248">
        <v>72</v>
      </c>
      <c r="AD2248">
        <v>305</v>
      </c>
      <c r="AE2248" s="3" t="s">
        <v>1788</v>
      </c>
      <c r="AF224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48" s="17" t="str">
        <f>RIGHT(Table1[[#This Row],[AlgorithmFunc]],LEN(Table1[[#This Row],[AlgorithmFunc]])-16)</f>
        <v>MRMREnsemble5</v>
      </c>
      <c r="AH2248" s="3">
        <f>Table1[[#This Row],['# CM TP]]+Table1[[#This Row],['# CM TN]]</f>
        <v>1512</v>
      </c>
      <c r="AI2248" s="3">
        <f>Table1[[#This Row],['# CM FP]]+Table1[[#This Row],['# CM FN]]</f>
        <v>377</v>
      </c>
      <c r="AJ2248" s="3">
        <f>Table1[[#This Row],['# CM TP]]+Table1[[#This Row],['# CM FP]]</f>
        <v>178</v>
      </c>
      <c r="AK2248" s="3">
        <f>Table1[[#This Row],['# CM TN]]+Table1[[#This Row],['# CM FN]]</f>
        <v>1711</v>
      </c>
      <c r="AL2248" s="3">
        <f>Table1[[#This Row],[GT_T]]+Table1[[#This Row],[GT_F]]</f>
        <v>1889</v>
      </c>
      <c r="AM2248" s="3">
        <f>IFERROR((Table1[[#This Row],['# CM TP]]+Table1[[#This Row],['# CM TN]])/Table1[[#This Row],[GT_TOT]], 0)</f>
        <v>0.80042350449973532</v>
      </c>
      <c r="AN2248" s="3">
        <f>IFERROR(((Table1[[#This Row],[GT_T]]*Table1[[#This Row],[GT_ML_P]]/Table1[[#This Row],[GT_TOT]])+(Table1[[#This Row],[GT_F]]*Table1[[#This Row],[GT_ML_N]]/Table1[[#This Row],[GT_TOT]]))/Table1[[#This Row],[GT_TOT]],0)</f>
        <v>0.25619415966220527</v>
      </c>
      <c r="AO2248" s="3">
        <f>(Table1[[#This Row],[OBS_ACC]]-Table1[[#This Row],[EXP_ACC]])/(1-Table1[[#This Row],[EXP_ACC]])</f>
        <v>0.73168199995629468</v>
      </c>
      <c r="AP2248" s="3">
        <f>Table1[[#This Row],['# CM TP]]+Table1[[#This Row],['# CM FN]]</f>
        <v>411</v>
      </c>
      <c r="AQ2248" s="3">
        <f>Table1[[#This Row],['# CM TN]]+Table1[[#This Row],['# CM FP]]</f>
        <v>1478</v>
      </c>
      <c r="AR2248" s="2">
        <f>IFERROR(Table1[[#This Row],[NUM_T]]/(Table1[[#This Row],[NUM_T]]+Table1[[#This Row],[NUM_F]]),0)</f>
        <v>0.21757543673901536</v>
      </c>
      <c r="AS2248" s="2">
        <f>IFERROR(((LEN(Table1[[#This Row],[Predictors]])-LEN(SUBSTITUTE(Table1[[#This Row],[Predictors]],"_","")))/Table1[[#This Row],[NumPredictors]])-Table1[[#This Row],[P_se]],0)</f>
        <v>0.5</v>
      </c>
      <c r="AT2248" s="2">
        <f>IFERROR((LEN(Table1[[#This Row],[Predictors]])-LEN(SUBSTITUTE(Table1[[#This Row],[Predictors]],".","")))/Table1[[#This Row],[NumPredictors]],0)</f>
        <v>0</v>
      </c>
      <c r="AU22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8" s="2">
        <f>1-(Table1[[#This Row],[P_2gram]]+Table1[[#This Row],[P_order]]+Table1[[#This Row],[P_se]])</f>
        <v>0.5</v>
      </c>
    </row>
    <row r="2249" spans="1:48" x14ac:dyDescent="0.25">
      <c r="A2249">
        <v>8</v>
      </c>
      <c r="B2249" t="s">
        <v>645</v>
      </c>
      <c r="C2249" t="s">
        <v>1503</v>
      </c>
      <c r="D2249" t="s">
        <v>1506</v>
      </c>
      <c r="E2249">
        <v>7554</v>
      </c>
      <c r="F22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249" t="s">
        <v>1769</v>
      </c>
      <c r="H2249" s="3">
        <v>1</v>
      </c>
      <c r="I2249" s="1">
        <v>43141.617071759261</v>
      </c>
      <c r="J2249" t="s">
        <v>1007</v>
      </c>
      <c r="K2249" t="s">
        <v>11</v>
      </c>
      <c r="L2249" t="str">
        <f>SUBSTITUTE(SUBSTITUTE(Table1[[#This Row],[PredictorSetsOrig]],"task","act"),"startend","se")</f>
        <v>act,se,2gram,order</v>
      </c>
      <c r="M2249" s="32" t="s">
        <v>20</v>
      </c>
      <c r="N2249" s="3">
        <v>10</v>
      </c>
      <c r="O2249" s="3">
        <f>IF(Table1[[#This Row],[Algorithm]]="None",0,IF(Table1[[#This Row],[NumPredictors]]&lt;=5,5,IF(Table1[[#This Row],[NumPredictors]]&lt;=10,10,IF(Table1[[#This Row],[NumPredictors]]&lt;=30,30,50))))</f>
        <v>10</v>
      </c>
      <c r="P2249" s="2">
        <v>0.80783483324510297</v>
      </c>
      <c r="Q2249" s="2">
        <v>0.83230361871138603</v>
      </c>
      <c r="R2249">
        <v>1.2100000000000399</v>
      </c>
      <c r="S2249">
        <v>7.61999999999989</v>
      </c>
      <c r="T2249">
        <v>0.43999999999982697</v>
      </c>
      <c r="U2249" s="3">
        <v>4.2393558389423802</v>
      </c>
      <c r="V2249" s="17"/>
      <c r="W2249" s="22">
        <f>IFERROR(Table1[[#This Row],[MutualInformation]]/Table1[[#This Row],[MutualInformationPotential]],0)</f>
        <v>0</v>
      </c>
      <c r="X2249" s="3">
        <v>0.263785355349341</v>
      </c>
      <c r="Y2249" s="3"/>
      <c r="Z2249" s="3">
        <f>IFERROR(Table1[[#This Row],[MutualInformationVsOutcome]]/Table1[[#This Row],[MutualInformationVsOutcomePotential]],0)</f>
        <v>0</v>
      </c>
      <c r="AA2249">
        <v>101</v>
      </c>
      <c r="AB2249">
        <v>1425</v>
      </c>
      <c r="AC2249">
        <v>53</v>
      </c>
      <c r="AD2249">
        <v>310</v>
      </c>
      <c r="AE2249" s="3" t="s">
        <v>1777</v>
      </c>
      <c r="AF224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49" s="17" t="str">
        <f>RIGHT(Table1[[#This Row],[AlgorithmFunc]],LEN(Table1[[#This Row],[AlgorithmFunc]])-16)</f>
        <v>ClusterFisher</v>
      </c>
      <c r="AH2249" s="3">
        <f>Table1[[#This Row],['# CM TP]]+Table1[[#This Row],['# CM TN]]</f>
        <v>1526</v>
      </c>
      <c r="AI2249" s="3">
        <f>Table1[[#This Row],['# CM FP]]+Table1[[#This Row],['# CM FN]]</f>
        <v>363</v>
      </c>
      <c r="AJ2249" s="3">
        <f>Table1[[#This Row],['# CM TP]]+Table1[[#This Row],['# CM FP]]</f>
        <v>154</v>
      </c>
      <c r="AK2249" s="3">
        <f>Table1[[#This Row],['# CM TN]]+Table1[[#This Row],['# CM FN]]</f>
        <v>1735</v>
      </c>
      <c r="AL2249" s="3">
        <f>Table1[[#This Row],[GT_T]]+Table1[[#This Row],[GT_F]]</f>
        <v>1889</v>
      </c>
      <c r="AM2249" s="3">
        <f>IFERROR((Table1[[#This Row],['# CM TP]]+Table1[[#This Row],['# CM TN]])/Table1[[#This Row],[GT_TOT]], 0)</f>
        <v>0.80783483324510319</v>
      </c>
      <c r="AN2249" s="3">
        <f>IFERROR(((Table1[[#This Row],[GT_T]]*Table1[[#This Row],[GT_ML_P]]/Table1[[#This Row],[GT_TOT]])+(Table1[[#This Row],[GT_F]]*Table1[[#This Row],[GT_ML_N]]/Table1[[#This Row],[GT_TOT]]))/Table1[[#This Row],[GT_TOT]],0)</f>
        <v>0.24235740002090617</v>
      </c>
      <c r="AO2249" s="3">
        <f>(Table1[[#This Row],[OBS_ACC]]-Table1[[#This Row],[EXP_ACC]])/(1-Table1[[#This Row],[EXP_ACC]])</f>
        <v>0.74636435865644379</v>
      </c>
      <c r="AP2249" s="3">
        <f>Table1[[#This Row],['# CM TP]]+Table1[[#This Row],['# CM FN]]</f>
        <v>411</v>
      </c>
      <c r="AQ2249" s="3">
        <f>Table1[[#This Row],['# CM TN]]+Table1[[#This Row],['# CM FP]]</f>
        <v>1478</v>
      </c>
      <c r="AR2249" s="2">
        <f>IFERROR(Table1[[#This Row],[NUM_T]]/(Table1[[#This Row],[NUM_T]]+Table1[[#This Row],[NUM_F]]),0)</f>
        <v>0.21757543673901536</v>
      </c>
      <c r="AS2249" s="2">
        <f>IFERROR(((LEN(Table1[[#This Row],[Predictors]])-LEN(SUBSTITUTE(Table1[[#This Row],[Predictors]],"_","")))/Table1[[#This Row],[NumPredictors]])-Table1[[#This Row],[P_se]],0)</f>
        <v>0</v>
      </c>
      <c r="AT2249" s="2">
        <f>IFERROR((LEN(Table1[[#This Row],[Predictors]])-LEN(SUBSTITUTE(Table1[[#This Row],[Predictors]],".","")))/Table1[[#This Row],[NumPredictors]],0)</f>
        <v>0.9</v>
      </c>
      <c r="AU22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49" s="2">
        <f>1-(Table1[[#This Row],[P_2gram]]+Table1[[#This Row],[P_order]]+Table1[[#This Row],[P_se]])</f>
        <v>9.9999999999999978E-2</v>
      </c>
    </row>
    <row r="2250" spans="1:48" x14ac:dyDescent="0.25">
      <c r="A2250">
        <v>14</v>
      </c>
      <c r="B2250" t="s">
        <v>645</v>
      </c>
      <c r="C2250" t="s">
        <v>1503</v>
      </c>
      <c r="D2250" t="s">
        <v>1506</v>
      </c>
      <c r="E2250">
        <v>7554</v>
      </c>
      <c r="F22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250" t="s">
        <v>1769</v>
      </c>
      <c r="H2250" s="3">
        <v>1</v>
      </c>
      <c r="I2250" s="1">
        <v>43141.617743055554</v>
      </c>
      <c r="J2250" t="s">
        <v>982</v>
      </c>
      <c r="K2250" t="s">
        <v>11</v>
      </c>
      <c r="L2250" t="str">
        <f>SUBSTITUTE(SUBSTITUTE(Table1[[#This Row],[PredictorSetsOrig]],"task","act"),"startend","se")</f>
        <v>act,se,2gram,order</v>
      </c>
      <c r="M2250" s="32" t="s">
        <v>20</v>
      </c>
      <c r="N2250" s="3">
        <v>10</v>
      </c>
      <c r="O2250" s="3">
        <f>IF(Table1[[#This Row],[Algorithm]]="None",0,IF(Table1[[#This Row],[NumPredictors]]&lt;=5,5,IF(Table1[[#This Row],[NumPredictors]]&lt;=10,10,IF(Table1[[#This Row],[NumPredictors]]&lt;=30,30,50))))</f>
        <v>10</v>
      </c>
      <c r="P2250" s="2">
        <v>0.79565907887771303</v>
      </c>
      <c r="Q2250" s="2">
        <v>0.80988526037069697</v>
      </c>
      <c r="R2250">
        <v>0.349999999999909</v>
      </c>
      <c r="S2250">
        <v>7.4400000000000501</v>
      </c>
      <c r="T2250">
        <v>0.41000000000008202</v>
      </c>
      <c r="U2250" s="3">
        <v>0.78189996633126801</v>
      </c>
      <c r="V2250" s="17"/>
      <c r="W2250" s="22">
        <f>IFERROR(Table1[[#This Row],[MutualInformation]]/Table1[[#This Row],[MutualInformationPotential]],0)</f>
        <v>0</v>
      </c>
      <c r="X2250" s="3">
        <v>4.6463011759506401E-2</v>
      </c>
      <c r="Y2250" s="3"/>
      <c r="Z2250" s="3">
        <f>IFERROR(Table1[[#This Row],[MutualInformationVsOutcome]]/Table1[[#This Row],[MutualInformationVsOutcomePotential]],0)</f>
        <v>0</v>
      </c>
      <c r="AA2250">
        <v>59</v>
      </c>
      <c r="AB2250">
        <v>1444</v>
      </c>
      <c r="AC2250">
        <v>34</v>
      </c>
      <c r="AD2250">
        <v>352</v>
      </c>
      <c r="AE2250" s="3" t="s">
        <v>1783</v>
      </c>
      <c r="AF225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50" s="17" t="str">
        <f>RIGHT(Table1[[#This Row],[AlgorithmFunc]],LEN(Table1[[#This Row],[AlgorithmFunc]])-16)</f>
        <v>Fisher</v>
      </c>
      <c r="AH2250" s="3">
        <f>Table1[[#This Row],['# CM TP]]+Table1[[#This Row],['# CM TN]]</f>
        <v>1503</v>
      </c>
      <c r="AI2250" s="3">
        <f>Table1[[#This Row],['# CM FP]]+Table1[[#This Row],['# CM FN]]</f>
        <v>386</v>
      </c>
      <c r="AJ2250" s="3">
        <f>Table1[[#This Row],['# CM TP]]+Table1[[#This Row],['# CM FP]]</f>
        <v>93</v>
      </c>
      <c r="AK2250" s="3">
        <f>Table1[[#This Row],['# CM TN]]+Table1[[#This Row],['# CM FN]]</f>
        <v>1796</v>
      </c>
      <c r="AL2250" s="3">
        <f>Table1[[#This Row],[GT_T]]+Table1[[#This Row],[GT_F]]</f>
        <v>1889</v>
      </c>
      <c r="AM2250" s="3">
        <f>IFERROR((Table1[[#This Row],['# CM TP]]+Table1[[#This Row],['# CM TN]])/Table1[[#This Row],[GT_TOT]], 0)</f>
        <v>0.79565907887771303</v>
      </c>
      <c r="AN2250" s="3">
        <f>IFERROR(((Table1[[#This Row],[GT_T]]*Table1[[#This Row],[GT_ML_P]]/Table1[[#This Row],[GT_TOT]])+(Table1[[#This Row],[GT_F]]*Table1[[#This Row],[GT_ML_N]]/Table1[[#This Row],[GT_TOT]]))/Table1[[#This Row],[GT_TOT]],0)</f>
        <v>0.23345293206524864</v>
      </c>
      <c r="AO2250" s="3">
        <f>(Table1[[#This Row],[OBS_ACC]]-Table1[[#This Row],[EXP_ACC]])/(1-Table1[[#This Row],[EXP_ACC]])</f>
        <v>0.73342677877194551</v>
      </c>
      <c r="AP2250" s="3">
        <f>Table1[[#This Row],['# CM TP]]+Table1[[#This Row],['# CM FN]]</f>
        <v>411</v>
      </c>
      <c r="AQ2250" s="3">
        <f>Table1[[#This Row],['# CM TN]]+Table1[[#This Row],['# CM FP]]</f>
        <v>1478</v>
      </c>
      <c r="AR2250" s="2">
        <f>IFERROR(Table1[[#This Row],[NUM_T]]/(Table1[[#This Row],[NUM_T]]+Table1[[#This Row],[NUM_F]]),0)</f>
        <v>0.21757543673901536</v>
      </c>
      <c r="AS2250" s="2">
        <f>IFERROR(((LEN(Table1[[#This Row],[Predictors]])-LEN(SUBSTITUTE(Table1[[#This Row],[Predictors]],"_","")))/Table1[[#This Row],[NumPredictors]])-Table1[[#This Row],[P_se]],0)</f>
        <v>0.6</v>
      </c>
      <c r="AT2250" s="2">
        <f>IFERROR((LEN(Table1[[#This Row],[Predictors]])-LEN(SUBSTITUTE(Table1[[#This Row],[Predictors]],".","")))/Table1[[#This Row],[NumPredictors]],0)</f>
        <v>0.4</v>
      </c>
      <c r="AU22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50" s="2">
        <f>1-(Table1[[#This Row],[P_2gram]]+Table1[[#This Row],[P_order]]+Table1[[#This Row],[P_se]])</f>
        <v>0</v>
      </c>
    </row>
    <row r="2251" spans="1:48" x14ac:dyDescent="0.25">
      <c r="A2251">
        <v>43</v>
      </c>
      <c r="B2251" t="s">
        <v>645</v>
      </c>
      <c r="C2251" t="s">
        <v>1503</v>
      </c>
      <c r="D2251" t="s">
        <v>1506</v>
      </c>
      <c r="E2251">
        <v>7554</v>
      </c>
      <c r="F22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51" t="s">
        <v>1769</v>
      </c>
      <c r="H2251" s="3">
        <v>1</v>
      </c>
      <c r="I2251" s="1">
        <v>43141.621932870374</v>
      </c>
      <c r="J2251" t="s">
        <v>484</v>
      </c>
      <c r="K2251" t="s">
        <v>11</v>
      </c>
      <c r="L2251" t="str">
        <f>SUBSTITUTE(SUBSTITUTE(Table1[[#This Row],[PredictorSetsOrig]],"task","act"),"startend","se")</f>
        <v>act,se,2gram</v>
      </c>
      <c r="M2251" s="33" t="s">
        <v>16</v>
      </c>
      <c r="N2251" s="3">
        <v>30</v>
      </c>
      <c r="O2251" s="3">
        <f>IF(Table1[[#This Row],[Algorithm]]="None",0,IF(Table1[[#This Row],[NumPredictors]]&lt;=5,5,IF(Table1[[#This Row],[NumPredictors]]&lt;=10,10,IF(Table1[[#This Row],[NumPredictors]]&lt;=30,30,50))))</f>
        <v>30</v>
      </c>
      <c r="P2251" s="2">
        <v>0.82265749073583905</v>
      </c>
      <c r="Q2251" s="2">
        <v>0.83442188879082102</v>
      </c>
      <c r="R2251">
        <v>7.9999999999927199E-2</v>
      </c>
      <c r="S2251">
        <v>13.29</v>
      </c>
      <c r="T2251">
        <v>0.26999999999998198</v>
      </c>
      <c r="U2251" s="3">
        <v>4.8277782619615701</v>
      </c>
      <c r="V2251" s="18"/>
      <c r="W2251" s="23">
        <f>IFERROR(Table1[[#This Row],[MutualInformation]]/Table1[[#This Row],[MutualInformationPotential]],0)</f>
        <v>0</v>
      </c>
      <c r="X2251" s="3">
        <v>0.29513394765117901</v>
      </c>
      <c r="Y2251" s="3"/>
      <c r="Z2251" s="3">
        <f>IFERROR(Table1[[#This Row],[MutualInformationVsOutcome]]/Table1[[#This Row],[MutualInformationVsOutcomePotential]],0)</f>
        <v>0</v>
      </c>
      <c r="AA2251">
        <v>145</v>
      </c>
      <c r="AB2251">
        <v>1409</v>
      </c>
      <c r="AC2251">
        <v>69</v>
      </c>
      <c r="AD2251">
        <v>266</v>
      </c>
      <c r="AE2251" s="3" t="s">
        <v>1811</v>
      </c>
      <c r="AF225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51" s="18" t="str">
        <f>RIGHT(Table1[[#This Row],[AlgorithmFunc]],LEN(Table1[[#This Row],[AlgorithmFunc]])-16)</f>
        <v>MRMREnsemble5</v>
      </c>
      <c r="AH2251" s="3">
        <f>Table1[[#This Row],['# CM TP]]+Table1[[#This Row],['# CM TN]]</f>
        <v>1554</v>
      </c>
      <c r="AI2251" s="3">
        <f>Table1[[#This Row],['# CM FP]]+Table1[[#This Row],['# CM FN]]</f>
        <v>335</v>
      </c>
      <c r="AJ2251" s="3">
        <f>Table1[[#This Row],['# CM TP]]+Table1[[#This Row],['# CM FP]]</f>
        <v>214</v>
      </c>
      <c r="AK2251" s="3">
        <f>Table1[[#This Row],['# CM TN]]+Table1[[#This Row],['# CM FN]]</f>
        <v>1675</v>
      </c>
      <c r="AL2251" s="3">
        <f>Table1[[#This Row],[GT_T]]+Table1[[#This Row],[GT_F]]</f>
        <v>1889</v>
      </c>
      <c r="AM2251" s="3">
        <f>IFERROR((Table1[[#This Row],['# CM TP]]+Table1[[#This Row],['# CM TN]])/Table1[[#This Row],[GT_TOT]], 0)</f>
        <v>0.82265749073583905</v>
      </c>
      <c r="AN2251" s="3">
        <f>IFERROR(((Table1[[#This Row],[GT_T]]*Table1[[#This Row],[GT_ML_P]]/Table1[[#This Row],[GT_TOT]])+(Table1[[#This Row],[GT_F]]*Table1[[#This Row],[GT_ML_N]]/Table1[[#This Row],[GT_TOT]]))/Table1[[#This Row],[GT_TOT]],0)</f>
        <v>0.25044860033612448</v>
      </c>
      <c r="AO2251" s="3">
        <f>(Table1[[#This Row],[OBS_ACC]]-Table1[[#This Row],[EXP_ACC]])/(1-Table1[[#This Row],[EXP_ACC]])</f>
        <v>0.76340180360721444</v>
      </c>
      <c r="AP2251" s="3">
        <f>Table1[[#This Row],['# CM TP]]+Table1[[#This Row],['# CM FN]]</f>
        <v>411</v>
      </c>
      <c r="AQ2251" s="3">
        <f>Table1[[#This Row],['# CM TN]]+Table1[[#This Row],['# CM FP]]</f>
        <v>1478</v>
      </c>
      <c r="AR2251" s="2">
        <f>IFERROR(Table1[[#This Row],[NUM_T]]/(Table1[[#This Row],[NUM_T]]+Table1[[#This Row],[NUM_F]]),0)</f>
        <v>0.21757543673901536</v>
      </c>
      <c r="AS2251" s="2">
        <f>IFERROR(((LEN(Table1[[#This Row],[Predictors]])-LEN(SUBSTITUTE(Table1[[#This Row],[Predictors]],"_","")))/Table1[[#This Row],[NumPredictors]])-Table1[[#This Row],[P_se]],0)</f>
        <v>0.71111111111111103</v>
      </c>
      <c r="AT2251" s="2">
        <f>IFERROR((LEN(Table1[[#This Row],[Predictors]])-LEN(SUBSTITUTE(Table1[[#This Row],[Predictors]],".","")))/Table1[[#This Row],[NumPredictors]],0)</f>
        <v>0</v>
      </c>
      <c r="AU22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251" s="2">
        <f>1-(Table1[[#This Row],[P_2gram]]+Table1[[#This Row],[P_order]]+Table1[[#This Row],[P_se]])</f>
        <v>0.26666666666666672</v>
      </c>
    </row>
    <row r="2252" spans="1:48" x14ac:dyDescent="0.25">
      <c r="A2252">
        <v>20</v>
      </c>
      <c r="B2252" t="s">
        <v>645</v>
      </c>
      <c r="C2252" t="s">
        <v>1503</v>
      </c>
      <c r="D2252" t="s">
        <v>1506</v>
      </c>
      <c r="E2252">
        <v>7554</v>
      </c>
      <c r="F22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252" t="s">
        <v>1769</v>
      </c>
      <c r="H2252" s="3">
        <v>1</v>
      </c>
      <c r="I2252" s="1">
        <v>43141.618356481478</v>
      </c>
      <c r="J2252" t="s">
        <v>484</v>
      </c>
      <c r="K2252" t="s">
        <v>11</v>
      </c>
      <c r="L2252" t="str">
        <f>SUBSTITUTE(SUBSTITUTE(Table1[[#This Row],[PredictorSetsOrig]],"task","act"),"startend","se")</f>
        <v>act,se,2gram,order</v>
      </c>
      <c r="M2252" s="32" t="s">
        <v>20</v>
      </c>
      <c r="N2252" s="3">
        <v>10</v>
      </c>
      <c r="O2252" s="3">
        <f>IF(Table1[[#This Row],[Algorithm]]="None",0,IF(Table1[[#This Row],[NumPredictors]]&lt;=5,5,IF(Table1[[#This Row],[NumPredictors]]&lt;=10,10,IF(Table1[[#This Row],[NumPredictors]]&lt;=30,30,50))))</f>
        <v>10</v>
      </c>
      <c r="P2252" s="2">
        <v>0.79460031762837502</v>
      </c>
      <c r="Q2252" s="2">
        <v>0.80511915269196799</v>
      </c>
      <c r="R2252">
        <v>0.15999999999985401</v>
      </c>
      <c r="S2252">
        <v>7.4400000000000501</v>
      </c>
      <c r="T2252">
        <v>0.38000000000010897</v>
      </c>
      <c r="U2252" s="3">
        <v>1.95874553917211</v>
      </c>
      <c r="V2252" s="17"/>
      <c r="W2252" s="22">
        <f>IFERROR(Table1[[#This Row],[MutualInformation]]/Table1[[#This Row],[MutualInformationPotential]],0)</f>
        <v>0</v>
      </c>
      <c r="X2252" s="3">
        <v>9.7971377681183497E-2</v>
      </c>
      <c r="Y2252" s="3"/>
      <c r="Z2252" s="3">
        <f>IFERROR(Table1[[#This Row],[MutualInformationVsOutcome]]/Table1[[#This Row],[MutualInformationVsOutcomePotential]],0)</f>
        <v>0</v>
      </c>
      <c r="AA2252">
        <v>42</v>
      </c>
      <c r="AB2252">
        <v>1459</v>
      </c>
      <c r="AC2252">
        <v>19</v>
      </c>
      <c r="AD2252">
        <v>369</v>
      </c>
      <c r="AE2252" s="3" t="s">
        <v>1789</v>
      </c>
      <c r="AF225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52" s="17" t="str">
        <f>RIGHT(Table1[[#This Row],[AlgorithmFunc]],LEN(Table1[[#This Row],[AlgorithmFunc]])-16)</f>
        <v>MRMREnsemble5</v>
      </c>
      <c r="AH2252" s="3">
        <f>Table1[[#This Row],['# CM TP]]+Table1[[#This Row],['# CM TN]]</f>
        <v>1501</v>
      </c>
      <c r="AI2252" s="3">
        <f>Table1[[#This Row],['# CM FP]]+Table1[[#This Row],['# CM FN]]</f>
        <v>388</v>
      </c>
      <c r="AJ2252" s="3">
        <f>Table1[[#This Row],['# CM TP]]+Table1[[#This Row],['# CM FP]]</f>
        <v>61</v>
      </c>
      <c r="AK2252" s="3">
        <f>Table1[[#This Row],['# CM TN]]+Table1[[#This Row],['# CM FN]]</f>
        <v>1828</v>
      </c>
      <c r="AL2252" s="3">
        <f>Table1[[#This Row],[GT_T]]+Table1[[#This Row],[GT_F]]</f>
        <v>1889</v>
      </c>
      <c r="AM2252" s="3">
        <f>IFERROR((Table1[[#This Row],['# CM TP]]+Table1[[#This Row],['# CM TN]])/Table1[[#This Row],[GT_TOT]], 0)</f>
        <v>0.7946003176283748</v>
      </c>
      <c r="AN2252" s="3">
        <f>IFERROR(((Table1[[#This Row],[GT_T]]*Table1[[#This Row],[GT_ML_P]]/Table1[[#This Row],[GT_TOT]])+(Table1[[#This Row],[GT_F]]*Table1[[#This Row],[GT_ML_N]]/Table1[[#This Row],[GT_TOT]]))/Table1[[#This Row],[GT_TOT]],0)</f>
        <v>0.22442627779283308</v>
      </c>
      <c r="AO2252" s="3">
        <f>(Table1[[#This Row],[OBS_ACC]]-Table1[[#This Row],[EXP_ACC]])/(1-Table1[[#This Row],[EXP_ACC]])</f>
        <v>0.73516420619939471</v>
      </c>
      <c r="AP2252" s="3">
        <f>Table1[[#This Row],['# CM TP]]+Table1[[#This Row],['# CM FN]]</f>
        <v>411</v>
      </c>
      <c r="AQ2252" s="3">
        <f>Table1[[#This Row],['# CM TN]]+Table1[[#This Row],['# CM FP]]</f>
        <v>1478</v>
      </c>
      <c r="AR2252" s="2">
        <f>IFERROR(Table1[[#This Row],[NUM_T]]/(Table1[[#This Row],[NUM_T]]+Table1[[#This Row],[NUM_F]]),0)</f>
        <v>0.21757543673901536</v>
      </c>
      <c r="AS2252" s="2">
        <f>IFERROR(((LEN(Table1[[#This Row],[Predictors]])-LEN(SUBSTITUTE(Table1[[#This Row],[Predictors]],"_","")))/Table1[[#This Row],[NumPredictors]])-Table1[[#This Row],[P_se]],0)</f>
        <v>0.53333333333333333</v>
      </c>
      <c r="AT2252" s="2">
        <f>IFERROR((LEN(Table1[[#This Row],[Predictors]])-LEN(SUBSTITUTE(Table1[[#This Row],[Predictors]],".","")))/Table1[[#This Row],[NumPredictors]],0)</f>
        <v>0.2</v>
      </c>
      <c r="AU22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252" s="2">
        <f>1-(Table1[[#This Row],[P_2gram]]+Table1[[#This Row],[P_order]]+Table1[[#This Row],[P_se]])</f>
        <v>0.19999999999999996</v>
      </c>
    </row>
    <row r="2253" spans="1:48" x14ac:dyDescent="0.25">
      <c r="A2253">
        <v>32</v>
      </c>
      <c r="B2253" t="s">
        <v>645</v>
      </c>
      <c r="C2253" t="s">
        <v>1503</v>
      </c>
      <c r="D2253" t="s">
        <v>1506</v>
      </c>
      <c r="E2253">
        <v>7554</v>
      </c>
      <c r="F225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53" t="s">
        <v>1769</v>
      </c>
      <c r="H2253" s="3">
        <v>1</v>
      </c>
      <c r="I2253" s="1">
        <v>43141.620081018518</v>
      </c>
      <c r="J2253" t="s">
        <v>1007</v>
      </c>
      <c r="K2253" t="s">
        <v>11</v>
      </c>
      <c r="L2253" t="str">
        <f>SUBSTITUTE(SUBSTITUTE(Table1[[#This Row],[PredictorSetsOrig]],"task","act"),"startend","se")</f>
        <v>act,se,2gram,order</v>
      </c>
      <c r="M2253" s="32" t="s">
        <v>20</v>
      </c>
      <c r="N2253" s="3">
        <v>30</v>
      </c>
      <c r="O2253" s="3">
        <f>IF(Table1[[#This Row],[Algorithm]]="None",0,IF(Table1[[#This Row],[NumPredictors]]&lt;=5,5,IF(Table1[[#This Row],[NumPredictors]]&lt;=10,10,IF(Table1[[#This Row],[NumPredictors]]&lt;=30,30,50))))</f>
        <v>30</v>
      </c>
      <c r="P2253" s="2">
        <v>0.81948120698782401</v>
      </c>
      <c r="Q2253" s="2">
        <v>0.83424536628420098</v>
      </c>
      <c r="R2253">
        <v>1.8200000000001599</v>
      </c>
      <c r="S2253">
        <v>12.8700000000001</v>
      </c>
      <c r="T2253">
        <v>0.430000000000064</v>
      </c>
      <c r="U2253" s="3">
        <v>4.3692235821840297</v>
      </c>
      <c r="V2253" s="17"/>
      <c r="W2253" s="22">
        <f>IFERROR(Table1[[#This Row],[MutualInformation]]/Table1[[#This Row],[MutualInformationPotential]],0)</f>
        <v>0</v>
      </c>
      <c r="X2253" s="3">
        <v>0.30977805784189399</v>
      </c>
      <c r="Y2253" s="3"/>
      <c r="Z2253" s="3">
        <f>IFERROR(Table1[[#This Row],[MutualInformationVsOutcome]]/Table1[[#This Row],[MutualInformationVsOutcomePotential]],0)</f>
        <v>0</v>
      </c>
      <c r="AA2253">
        <v>117</v>
      </c>
      <c r="AB2253">
        <v>1431</v>
      </c>
      <c r="AC2253">
        <v>47</v>
      </c>
      <c r="AD2253">
        <v>294</v>
      </c>
      <c r="AE2253" s="3" t="s">
        <v>1800</v>
      </c>
      <c r="AF225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53" s="17" t="str">
        <f>RIGHT(Table1[[#This Row],[AlgorithmFunc]],LEN(Table1[[#This Row],[AlgorithmFunc]])-16)</f>
        <v>ClusterFisher</v>
      </c>
      <c r="AH2253" s="3">
        <f>Table1[[#This Row],['# CM TP]]+Table1[[#This Row],['# CM TN]]</f>
        <v>1548</v>
      </c>
      <c r="AI2253" s="3">
        <f>Table1[[#This Row],['# CM FP]]+Table1[[#This Row],['# CM FN]]</f>
        <v>341</v>
      </c>
      <c r="AJ2253" s="3">
        <f>Table1[[#This Row],['# CM TP]]+Table1[[#This Row],['# CM FP]]</f>
        <v>164</v>
      </c>
      <c r="AK2253" s="3">
        <f>Table1[[#This Row],['# CM TN]]+Table1[[#This Row],['# CM FN]]</f>
        <v>1725</v>
      </c>
      <c r="AL2253" s="3">
        <f>Table1[[#This Row],[GT_T]]+Table1[[#This Row],[GT_F]]</f>
        <v>1889</v>
      </c>
      <c r="AM2253" s="3">
        <f>IFERROR((Table1[[#This Row],['# CM TP]]+Table1[[#This Row],['# CM TN]])/Table1[[#This Row],[GT_TOT]], 0)</f>
        <v>0.81948120698782423</v>
      </c>
      <c r="AN2253" s="3">
        <f>IFERROR(((Table1[[#This Row],[GT_T]]*Table1[[#This Row],[GT_ML_P]]/Table1[[#This Row],[GT_TOT]])+(Table1[[#This Row],[GT_F]]*Table1[[#This Row],[GT_ML_N]]/Table1[[#This Row],[GT_TOT]]))/Table1[[#This Row],[GT_TOT]],0)</f>
        <v>0.23599250179566247</v>
      </c>
      <c r="AO2253" s="3">
        <f>(Table1[[#This Row],[OBS_ACC]]-Table1[[#This Row],[EXP_ACC]])/(1-Table1[[#This Row],[EXP_ACC]])</f>
        <v>0.76372117624964053</v>
      </c>
      <c r="AP2253" s="3">
        <f>Table1[[#This Row],['# CM TP]]+Table1[[#This Row],['# CM FN]]</f>
        <v>411</v>
      </c>
      <c r="AQ2253" s="3">
        <f>Table1[[#This Row],['# CM TN]]+Table1[[#This Row],['# CM FP]]</f>
        <v>1478</v>
      </c>
      <c r="AR2253" s="2">
        <f>IFERROR(Table1[[#This Row],[NUM_T]]/(Table1[[#This Row],[NUM_T]]+Table1[[#This Row],[NUM_F]]),0)</f>
        <v>0.21757543673901536</v>
      </c>
      <c r="AS2253" s="2">
        <f>IFERROR(((LEN(Table1[[#This Row],[Predictors]])-LEN(SUBSTITUTE(Table1[[#This Row],[Predictors]],"_","")))/Table1[[#This Row],[NumPredictors]])-Table1[[#This Row],[P_se]],0)</f>
        <v>0.16666666666666666</v>
      </c>
      <c r="AT2253" s="2">
        <f>IFERROR((LEN(Table1[[#This Row],[Predictors]])-LEN(SUBSTITUTE(Table1[[#This Row],[Predictors]],".","")))/Table1[[#This Row],[NumPredictors]],0)</f>
        <v>0.76666666666666672</v>
      </c>
      <c r="AU225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53" s="2">
        <f>1-(Table1[[#This Row],[P_2gram]]+Table1[[#This Row],[P_order]]+Table1[[#This Row],[P_se]])</f>
        <v>6.6666666666666652E-2</v>
      </c>
    </row>
    <row r="2254" spans="1:48" x14ac:dyDescent="0.25">
      <c r="A2254">
        <v>38</v>
      </c>
      <c r="B2254" t="s">
        <v>645</v>
      </c>
      <c r="C2254" t="s">
        <v>1503</v>
      </c>
      <c r="D2254" t="s">
        <v>1506</v>
      </c>
      <c r="E2254">
        <v>7554</v>
      </c>
      <c r="F225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54" t="s">
        <v>1769</v>
      </c>
      <c r="H2254" s="3">
        <v>1</v>
      </c>
      <c r="I2254" s="1">
        <v>43141.621134259258</v>
      </c>
      <c r="J2254" t="s">
        <v>982</v>
      </c>
      <c r="K2254" t="s">
        <v>11</v>
      </c>
      <c r="L2254" t="str">
        <f>SUBSTITUTE(SUBSTITUTE(Table1[[#This Row],[PredictorSetsOrig]],"task","act"),"startend","se")</f>
        <v>act,se,2gram,order</v>
      </c>
      <c r="M2254" s="32" t="s">
        <v>20</v>
      </c>
      <c r="N2254" s="3">
        <v>30</v>
      </c>
      <c r="O2254" s="3">
        <f>IF(Table1[[#This Row],[Algorithm]]="None",0,IF(Table1[[#This Row],[NumPredictors]]&lt;=5,5,IF(Table1[[#This Row],[NumPredictors]]&lt;=10,10,IF(Table1[[#This Row],[NumPredictors]]&lt;=30,30,50))))</f>
        <v>30</v>
      </c>
      <c r="P2254" s="2">
        <v>0.81418740074113305</v>
      </c>
      <c r="Q2254" s="2">
        <v>0.83036187113856996</v>
      </c>
      <c r="R2254">
        <v>0.45000000000004498</v>
      </c>
      <c r="S2254">
        <v>12.5</v>
      </c>
      <c r="T2254">
        <v>0.41000000000008202</v>
      </c>
      <c r="U2254" s="3">
        <v>3.7626099650590001</v>
      </c>
      <c r="V2254" s="17"/>
      <c r="W2254" s="22">
        <f>IFERROR(Table1[[#This Row],[MutualInformation]]/Table1[[#This Row],[MutualInformationPotential]],0)</f>
        <v>0</v>
      </c>
      <c r="X2254" s="3">
        <v>0.22554947660113001</v>
      </c>
      <c r="Y2254" s="3"/>
      <c r="Z2254" s="3">
        <f>IFERROR(Table1[[#This Row],[MutualInformationVsOutcome]]/Table1[[#This Row],[MutualInformationVsOutcomePotential]],0)</f>
        <v>0</v>
      </c>
      <c r="AA2254">
        <v>107</v>
      </c>
      <c r="AB2254">
        <v>1431</v>
      </c>
      <c r="AC2254">
        <v>47</v>
      </c>
      <c r="AD2254">
        <v>304</v>
      </c>
      <c r="AE2254" s="3" t="s">
        <v>1806</v>
      </c>
      <c r="AF225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54" s="17" t="str">
        <f>RIGHT(Table1[[#This Row],[AlgorithmFunc]],LEN(Table1[[#This Row],[AlgorithmFunc]])-16)</f>
        <v>Fisher</v>
      </c>
      <c r="AH2254" s="3">
        <f>Table1[[#This Row],['# CM TP]]+Table1[[#This Row],['# CM TN]]</f>
        <v>1538</v>
      </c>
      <c r="AI2254" s="3">
        <f>Table1[[#This Row],['# CM FP]]+Table1[[#This Row],['# CM FN]]</f>
        <v>351</v>
      </c>
      <c r="AJ2254" s="3">
        <f>Table1[[#This Row],['# CM TP]]+Table1[[#This Row],['# CM FP]]</f>
        <v>154</v>
      </c>
      <c r="AK2254" s="3">
        <f>Table1[[#This Row],['# CM TN]]+Table1[[#This Row],['# CM FN]]</f>
        <v>1735</v>
      </c>
      <c r="AL2254" s="3">
        <f>Table1[[#This Row],[GT_T]]+Table1[[#This Row],[GT_F]]</f>
        <v>1889</v>
      </c>
      <c r="AM2254" s="3">
        <f>IFERROR((Table1[[#This Row],['# CM TP]]+Table1[[#This Row],['# CM TN]])/Table1[[#This Row],[GT_TOT]], 0)</f>
        <v>0.81418740074113283</v>
      </c>
      <c r="AN2254" s="3">
        <f>IFERROR(((Table1[[#This Row],[GT_T]]*Table1[[#This Row],[GT_ML_P]]/Table1[[#This Row],[GT_TOT]])+(Table1[[#This Row],[GT_F]]*Table1[[#This Row],[GT_ML_N]]/Table1[[#This Row],[GT_TOT]]))/Table1[[#This Row],[GT_TOT]],0)</f>
        <v>0.23704061377886124</v>
      </c>
      <c r="AO2254" s="3">
        <f>(Table1[[#This Row],[OBS_ACC]]-Table1[[#This Row],[EXP_ACC]])/(1-Table1[[#This Row],[EXP_ACC]])</f>
        <v>0.75645807284817834</v>
      </c>
      <c r="AP2254" s="3">
        <f>Table1[[#This Row],['# CM TP]]+Table1[[#This Row],['# CM FN]]</f>
        <v>411</v>
      </c>
      <c r="AQ2254" s="3">
        <f>Table1[[#This Row],['# CM TN]]+Table1[[#This Row],['# CM FP]]</f>
        <v>1478</v>
      </c>
      <c r="AR2254" s="2">
        <f>IFERROR(Table1[[#This Row],[NUM_T]]/(Table1[[#This Row],[NUM_T]]+Table1[[#This Row],[NUM_F]]),0)</f>
        <v>0.21757543673901536</v>
      </c>
      <c r="AS2254" s="2">
        <f>IFERROR(((LEN(Table1[[#This Row],[Predictors]])-LEN(SUBSTITUTE(Table1[[#This Row],[Predictors]],"_","")))/Table1[[#This Row],[NumPredictors]])-Table1[[#This Row],[P_se]],0)</f>
        <v>0.4</v>
      </c>
      <c r="AT2254" s="2">
        <f>IFERROR((LEN(Table1[[#This Row],[Predictors]])-LEN(SUBSTITUTE(Table1[[#This Row],[Predictors]],".","")))/Table1[[#This Row],[NumPredictors]],0)</f>
        <v>0.6</v>
      </c>
      <c r="AU225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54" s="2">
        <f>1-(Table1[[#This Row],[P_2gram]]+Table1[[#This Row],[P_order]]+Table1[[#This Row],[P_se]])</f>
        <v>0</v>
      </c>
    </row>
    <row r="2255" spans="1:48" x14ac:dyDescent="0.25">
      <c r="A2255">
        <v>44</v>
      </c>
      <c r="B2255" t="s">
        <v>645</v>
      </c>
      <c r="C2255" t="s">
        <v>1503</v>
      </c>
      <c r="D2255" t="s">
        <v>1506</v>
      </c>
      <c r="E2255">
        <v>7554</v>
      </c>
      <c r="F225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55" t="s">
        <v>1769</v>
      </c>
      <c r="H2255" s="3">
        <v>1</v>
      </c>
      <c r="I2255" s="1">
        <v>43141.622094907405</v>
      </c>
      <c r="J2255" t="s">
        <v>484</v>
      </c>
      <c r="K2255" t="s">
        <v>11</v>
      </c>
      <c r="L2255" t="str">
        <f>SUBSTITUTE(SUBSTITUTE(Table1[[#This Row],[PredictorSetsOrig]],"task","act"),"startend","se")</f>
        <v>act,se,2gram,order</v>
      </c>
      <c r="M2255" s="32" t="s">
        <v>20</v>
      </c>
      <c r="N2255" s="3">
        <v>30</v>
      </c>
      <c r="O2255" s="3">
        <f>IF(Table1[[#This Row],[Algorithm]]="None",0,IF(Table1[[#This Row],[NumPredictors]]&lt;=5,5,IF(Table1[[#This Row],[NumPredictors]]&lt;=10,10,IF(Table1[[#This Row],[NumPredictors]]&lt;=30,30,50))))</f>
        <v>30</v>
      </c>
      <c r="P2255" s="2">
        <v>0.81577554261513996</v>
      </c>
      <c r="Q2255" s="2">
        <v>0.82894969108561301</v>
      </c>
      <c r="R2255">
        <v>0.51999999999998203</v>
      </c>
      <c r="S2255">
        <v>13.090000000000099</v>
      </c>
      <c r="T2255">
        <v>0.44000000000005501</v>
      </c>
      <c r="U2255" s="3">
        <v>3.8180201233135098</v>
      </c>
      <c r="V2255" s="17"/>
      <c r="W2255" s="22">
        <f>IFERROR(Table1[[#This Row],[MutualInformation]]/Table1[[#This Row],[MutualInformationPotential]],0)</f>
        <v>0</v>
      </c>
      <c r="X2255" s="3">
        <v>0.220530302151631</v>
      </c>
      <c r="Y2255" s="3"/>
      <c r="Z2255" s="3">
        <f>IFERROR(Table1[[#This Row],[MutualInformationVsOutcome]]/Table1[[#This Row],[MutualInformationVsOutcomePotential]],0)</f>
        <v>0</v>
      </c>
      <c r="AA2255">
        <v>116</v>
      </c>
      <c r="AB2255">
        <v>1425</v>
      </c>
      <c r="AC2255">
        <v>53</v>
      </c>
      <c r="AD2255">
        <v>295</v>
      </c>
      <c r="AE2255" s="3" t="s">
        <v>1812</v>
      </c>
      <c r="AF225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55" s="17" t="str">
        <f>RIGHT(Table1[[#This Row],[AlgorithmFunc]],LEN(Table1[[#This Row],[AlgorithmFunc]])-16)</f>
        <v>MRMREnsemble5</v>
      </c>
      <c r="AH2255" s="3">
        <f>Table1[[#This Row],['# CM TP]]+Table1[[#This Row],['# CM TN]]</f>
        <v>1541</v>
      </c>
      <c r="AI2255" s="3">
        <f>Table1[[#This Row],['# CM FP]]+Table1[[#This Row],['# CM FN]]</f>
        <v>348</v>
      </c>
      <c r="AJ2255" s="3">
        <f>Table1[[#This Row],['# CM TP]]+Table1[[#This Row],['# CM FP]]</f>
        <v>169</v>
      </c>
      <c r="AK2255" s="3">
        <f>Table1[[#This Row],['# CM TN]]+Table1[[#This Row],['# CM FN]]</f>
        <v>1720</v>
      </c>
      <c r="AL2255" s="3">
        <f>Table1[[#This Row],[GT_T]]+Table1[[#This Row],[GT_F]]</f>
        <v>1889</v>
      </c>
      <c r="AM2255" s="3">
        <f>IFERROR((Table1[[#This Row],['# CM TP]]+Table1[[#This Row],['# CM TN]])/Table1[[#This Row],[GT_TOT]], 0)</f>
        <v>0.81577554261514029</v>
      </c>
      <c r="AN2255" s="3">
        <f>IFERROR(((Table1[[#This Row],[GT_T]]*Table1[[#This Row],[GT_ML_P]]/Table1[[#This Row],[GT_TOT]])+(Table1[[#This Row],[GT_F]]*Table1[[#This Row],[GT_ML_N]]/Table1[[#This Row],[GT_TOT]]))/Table1[[#This Row],[GT_TOT]],0)</f>
        <v>0.24072638083849518</v>
      </c>
      <c r="AO2255" s="3">
        <f>(Table1[[#This Row],[OBS_ACC]]-Table1[[#This Row],[EXP_ACC]])/(1-Table1[[#This Row],[EXP_ACC]])</f>
        <v>0.75736749870447773</v>
      </c>
      <c r="AP2255" s="3">
        <f>Table1[[#This Row],['# CM TP]]+Table1[[#This Row],['# CM FN]]</f>
        <v>411</v>
      </c>
      <c r="AQ2255" s="3">
        <f>Table1[[#This Row],['# CM TN]]+Table1[[#This Row],['# CM FP]]</f>
        <v>1478</v>
      </c>
      <c r="AR2255" s="2">
        <f>IFERROR(Table1[[#This Row],[NUM_T]]/(Table1[[#This Row],[NUM_T]]+Table1[[#This Row],[NUM_F]]),0)</f>
        <v>0.21757543673901536</v>
      </c>
      <c r="AS2255" s="2">
        <f>IFERROR(((LEN(Table1[[#This Row],[Predictors]])-LEN(SUBSTITUTE(Table1[[#This Row],[Predictors]],"_","")))/Table1[[#This Row],[NumPredictors]])-Table1[[#This Row],[P_se]],0)</f>
        <v>0.74444444444444446</v>
      </c>
      <c r="AT2255" s="2">
        <f>IFERROR((LEN(Table1[[#This Row],[Predictors]])-LEN(SUBSTITUTE(Table1[[#This Row],[Predictors]],".","")))/Table1[[#This Row],[NumPredictors]],0)</f>
        <v>0.16666666666666666</v>
      </c>
      <c r="AU225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255" s="2">
        <f>1-(Table1[[#This Row],[P_2gram]]+Table1[[#This Row],[P_order]]+Table1[[#This Row],[P_se]])</f>
        <v>6.6666666666666652E-2</v>
      </c>
    </row>
    <row r="2256" spans="1:48" x14ac:dyDescent="0.25">
      <c r="A2256">
        <v>11</v>
      </c>
      <c r="B2256" t="s">
        <v>645</v>
      </c>
      <c r="C2256" t="s">
        <v>1504</v>
      </c>
      <c r="D2256" t="s">
        <v>1508</v>
      </c>
      <c r="E2256">
        <v>31509</v>
      </c>
      <c r="F225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56" t="s">
        <v>1720</v>
      </c>
      <c r="H2256" s="3">
        <v>1</v>
      </c>
      <c r="I2256" s="1">
        <v>43141.629074074073</v>
      </c>
      <c r="J2256" t="s">
        <v>1007</v>
      </c>
      <c r="K2256" t="s">
        <v>11</v>
      </c>
      <c r="L2256" t="str">
        <f>SUBSTITUTE(SUBSTITUTE(Table1[[#This Row],[PredictorSetsOrig]],"task","act"),"startend","se")</f>
        <v>2gram</v>
      </c>
      <c r="M2256" s="32" t="s">
        <v>434</v>
      </c>
      <c r="N2256" s="3">
        <v>10</v>
      </c>
      <c r="O2256" s="3">
        <f>IF(Table1[[#This Row],[Algorithm]]="None",0,IF(Table1[[#This Row],[NumPredictors]]&lt;=5,5,IF(Table1[[#This Row],[NumPredictors]]&lt;=10,10,IF(Table1[[#This Row],[NumPredictors]]&lt;=30,30,50))))</f>
        <v>10</v>
      </c>
      <c r="P2256" s="2">
        <v>0.84640771769484602</v>
      </c>
      <c r="Q2256" s="2">
        <v>0.85265117853666805</v>
      </c>
      <c r="R2256">
        <v>3.6700000000000701</v>
      </c>
      <c r="S2256">
        <v>32.220000000000297</v>
      </c>
      <c r="T2256">
        <v>1.23000000000002</v>
      </c>
      <c r="U2256" s="3">
        <v>6.2248506886676296</v>
      </c>
      <c r="V2256" s="17"/>
      <c r="W2256" s="22">
        <f>IFERROR(Table1[[#This Row],[MutualInformation]]/Table1[[#This Row],[MutualInformationPotential]],0)</f>
        <v>0</v>
      </c>
      <c r="X2256" s="3">
        <v>0.35695072733740402</v>
      </c>
      <c r="Y2256" s="3"/>
      <c r="Z2256" s="3">
        <f>IFERROR(Table1[[#This Row],[MutualInformationVsOutcome]]/Table1[[#This Row],[MutualInformationVsOutcomePotential]],0)</f>
        <v>0</v>
      </c>
      <c r="AA2256">
        <v>2105</v>
      </c>
      <c r="AB2256">
        <v>4563</v>
      </c>
      <c r="AC2256">
        <v>395</v>
      </c>
      <c r="AD2256">
        <v>815</v>
      </c>
      <c r="AE2256" s="3" t="s">
        <v>1731</v>
      </c>
      <c r="AF225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56" s="17" t="str">
        <f>RIGHT(Table1[[#This Row],[AlgorithmFunc]],LEN(Table1[[#This Row],[AlgorithmFunc]])-16)</f>
        <v>ClusterFisher</v>
      </c>
      <c r="AH2256" s="3">
        <f>Table1[[#This Row],['# CM TP]]+Table1[[#This Row],['# CM TN]]</f>
        <v>6668</v>
      </c>
      <c r="AI2256" s="3">
        <f>Table1[[#This Row],['# CM FP]]+Table1[[#This Row],['# CM FN]]</f>
        <v>1210</v>
      </c>
      <c r="AJ2256" s="3">
        <f>Table1[[#This Row],['# CM TP]]+Table1[[#This Row],['# CM FP]]</f>
        <v>2500</v>
      </c>
      <c r="AK2256" s="3">
        <f>Table1[[#This Row],['# CM TN]]+Table1[[#This Row],['# CM FN]]</f>
        <v>5378</v>
      </c>
      <c r="AL2256" s="3">
        <f>Table1[[#This Row],[GT_T]]+Table1[[#This Row],[GT_F]]</f>
        <v>7878</v>
      </c>
      <c r="AM2256" s="3">
        <f>IFERROR((Table1[[#This Row],['# CM TP]]+Table1[[#This Row],['# CM TN]])/Table1[[#This Row],[GT_TOT]], 0)</f>
        <v>0.84640771769484646</v>
      </c>
      <c r="AN2256" s="3">
        <f>IFERROR(((Table1[[#This Row],[GT_T]]*Table1[[#This Row],[GT_ML_P]]/Table1[[#This Row],[GT_TOT]])+(Table1[[#This Row],[GT_F]]*Table1[[#This Row],[GT_ML_N]]/Table1[[#This Row],[GT_TOT]]))/Table1[[#This Row],[GT_TOT]],0)</f>
        <v>0.37344993506908247</v>
      </c>
      <c r="AO2256" s="3">
        <f>(Table1[[#This Row],[OBS_ACC]]-Table1[[#This Row],[EXP_ACC]])/(1-Table1[[#This Row],[EXP_ACC]])</f>
        <v>0.75486032018512628</v>
      </c>
      <c r="AP2256" s="3">
        <f>Table1[[#This Row],['# CM TP]]+Table1[[#This Row],['# CM FN]]</f>
        <v>2920</v>
      </c>
      <c r="AQ2256" s="3">
        <f>Table1[[#This Row],['# CM TN]]+Table1[[#This Row],['# CM FP]]</f>
        <v>4958</v>
      </c>
      <c r="AR2256" s="2">
        <f>IFERROR(Table1[[#This Row],[NUM_T]]/(Table1[[#This Row],[NUM_T]]+Table1[[#This Row],[NUM_F]]),0)</f>
        <v>0.37065244986037066</v>
      </c>
      <c r="AS2256" s="2">
        <f>IFERROR(((LEN(Table1[[#This Row],[Predictors]])-LEN(SUBSTITUTE(Table1[[#This Row],[Predictors]],"_","")))/Table1[[#This Row],[NumPredictors]])-Table1[[#This Row],[P_se]],0)</f>
        <v>1</v>
      </c>
      <c r="AT2256" s="2">
        <f>IFERROR((LEN(Table1[[#This Row],[Predictors]])-LEN(SUBSTITUTE(Table1[[#This Row],[Predictors]],".","")))/Table1[[#This Row],[NumPredictors]],0)</f>
        <v>0</v>
      </c>
      <c r="AU225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56" s="2">
        <f>1-(Table1[[#This Row],[P_2gram]]+Table1[[#This Row],[P_order]]+Table1[[#This Row],[P_se]])</f>
        <v>0</v>
      </c>
    </row>
    <row r="2257" spans="1:48" x14ac:dyDescent="0.25">
      <c r="A2257">
        <v>17</v>
      </c>
      <c r="B2257" t="s">
        <v>645</v>
      </c>
      <c r="C2257" t="s">
        <v>1504</v>
      </c>
      <c r="D2257" t="s">
        <v>1508</v>
      </c>
      <c r="E2257">
        <v>31509</v>
      </c>
      <c r="F225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57" t="s">
        <v>1720</v>
      </c>
      <c r="H2257" s="3">
        <v>1</v>
      </c>
      <c r="I2257" s="1">
        <v>43141.631921296299</v>
      </c>
      <c r="J2257" t="s">
        <v>982</v>
      </c>
      <c r="K2257" t="s">
        <v>11</v>
      </c>
      <c r="L2257" t="str">
        <f>SUBSTITUTE(SUBSTITUTE(Table1[[#This Row],[PredictorSetsOrig]],"task","act"),"startend","se")</f>
        <v>2gram</v>
      </c>
      <c r="M2257" s="32" t="s">
        <v>434</v>
      </c>
      <c r="N2257" s="3">
        <v>10</v>
      </c>
      <c r="O2257" s="3">
        <f>IF(Table1[[#This Row],[Algorithm]]="None",0,IF(Table1[[#This Row],[NumPredictors]]&lt;=5,5,IF(Table1[[#This Row],[NumPredictors]]&lt;=10,10,IF(Table1[[#This Row],[NumPredictors]]&lt;=30,30,50))))</f>
        <v>10</v>
      </c>
      <c r="P2257" s="2">
        <v>0.64115257679614102</v>
      </c>
      <c r="Q2257" s="2">
        <v>0.64957047945495305</v>
      </c>
      <c r="R2257">
        <v>1.0699999999997101</v>
      </c>
      <c r="S2257">
        <v>30.569999999999698</v>
      </c>
      <c r="T2257">
        <v>1.1900000000000499</v>
      </c>
      <c r="U2257" s="3">
        <v>1.6516007513603399</v>
      </c>
      <c r="V2257" s="17"/>
      <c r="W2257" s="22">
        <f>IFERROR(Table1[[#This Row],[MutualInformation]]/Table1[[#This Row],[MutualInformationPotential]],0)</f>
        <v>0</v>
      </c>
      <c r="X2257" s="3">
        <v>7.22167697323393E-2</v>
      </c>
      <c r="Y2257" s="3"/>
      <c r="Z2257" s="3">
        <f>IFERROR(Table1[[#This Row],[MutualInformationVsOutcome]]/Table1[[#This Row],[MutualInformationVsOutcomePotential]],0)</f>
        <v>0</v>
      </c>
      <c r="AA2257">
        <v>2234</v>
      </c>
      <c r="AB2257">
        <v>2817</v>
      </c>
      <c r="AC2257">
        <v>2141</v>
      </c>
      <c r="AD2257">
        <v>686</v>
      </c>
      <c r="AE2257" s="3" t="s">
        <v>1737</v>
      </c>
      <c r="AF225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57" s="17" t="str">
        <f>RIGHT(Table1[[#This Row],[AlgorithmFunc]],LEN(Table1[[#This Row],[AlgorithmFunc]])-16)</f>
        <v>Fisher</v>
      </c>
      <c r="AH2257" s="3">
        <f>Table1[[#This Row],['# CM TP]]+Table1[[#This Row],['# CM TN]]</f>
        <v>5051</v>
      </c>
      <c r="AI2257" s="3">
        <f>Table1[[#This Row],['# CM FP]]+Table1[[#This Row],['# CM FN]]</f>
        <v>2827</v>
      </c>
      <c r="AJ2257" s="3">
        <f>Table1[[#This Row],['# CM TP]]+Table1[[#This Row],['# CM FP]]</f>
        <v>4375</v>
      </c>
      <c r="AK2257" s="3">
        <f>Table1[[#This Row],['# CM TN]]+Table1[[#This Row],['# CM FN]]</f>
        <v>3503</v>
      </c>
      <c r="AL2257" s="3">
        <f>Table1[[#This Row],[GT_T]]+Table1[[#This Row],[GT_F]]</f>
        <v>7878</v>
      </c>
      <c r="AM2257" s="3">
        <f>IFERROR((Table1[[#This Row],['# CM TP]]+Table1[[#This Row],['# CM TN]])/Table1[[#This Row],[GT_TOT]], 0)</f>
        <v>0.64115257679614113</v>
      </c>
      <c r="AN2257" s="3">
        <f>IFERROR(((Table1[[#This Row],[GT_T]]*Table1[[#This Row],[GT_ML_P]]/Table1[[#This Row],[GT_TOT]])+(Table1[[#This Row],[GT_F]]*Table1[[#This Row],[GT_ML_N]]/Table1[[#This Row],[GT_TOT]]))/Table1[[#This Row],[GT_TOT]],0)</f>
        <v>0.51562389527370345</v>
      </c>
      <c r="AO2257" s="3">
        <f>(Table1[[#This Row],[OBS_ACC]]-Table1[[#This Row],[EXP_ACC]])/(1-Table1[[#This Row],[EXP_ACC]])</f>
        <v>0.25915539659696757</v>
      </c>
      <c r="AP2257" s="3">
        <f>Table1[[#This Row],['# CM TP]]+Table1[[#This Row],['# CM FN]]</f>
        <v>2920</v>
      </c>
      <c r="AQ2257" s="3">
        <f>Table1[[#This Row],['# CM TN]]+Table1[[#This Row],['# CM FP]]</f>
        <v>4958</v>
      </c>
      <c r="AR2257" s="2">
        <f>IFERROR(Table1[[#This Row],[NUM_T]]/(Table1[[#This Row],[NUM_T]]+Table1[[#This Row],[NUM_F]]),0)</f>
        <v>0.37065244986037066</v>
      </c>
      <c r="AS2257" s="2">
        <f>IFERROR(((LEN(Table1[[#This Row],[Predictors]])-LEN(SUBSTITUTE(Table1[[#This Row],[Predictors]],"_","")))/Table1[[#This Row],[NumPredictors]])-Table1[[#This Row],[P_se]],0)</f>
        <v>1</v>
      </c>
      <c r="AT2257" s="2">
        <f>IFERROR((LEN(Table1[[#This Row],[Predictors]])-LEN(SUBSTITUTE(Table1[[#This Row],[Predictors]],".","")))/Table1[[#This Row],[NumPredictors]],0)</f>
        <v>0</v>
      </c>
      <c r="AU225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57" s="2">
        <f>1-(Table1[[#This Row],[P_2gram]]+Table1[[#This Row],[P_order]]+Table1[[#This Row],[P_se]])</f>
        <v>0</v>
      </c>
    </row>
    <row r="2258" spans="1:48" x14ac:dyDescent="0.25">
      <c r="A2258">
        <v>5</v>
      </c>
      <c r="B2258" t="s">
        <v>645</v>
      </c>
      <c r="C2258" s="34" t="s">
        <v>1503</v>
      </c>
      <c r="D2258" s="34" t="s">
        <v>1506</v>
      </c>
      <c r="E2258">
        <v>7554</v>
      </c>
      <c r="F225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258" t="s">
        <v>1829</v>
      </c>
      <c r="H2258" s="3">
        <v>1</v>
      </c>
      <c r="I2258" s="1">
        <v>43141.728715277779</v>
      </c>
      <c r="J2258" t="s">
        <v>37</v>
      </c>
      <c r="K2258" t="s">
        <v>11</v>
      </c>
      <c r="L2258" t="str">
        <f>SUBSTITUTE(SUBSTITUTE(Table1[[#This Row],[PredictorSetsOrig]],"task","act"),"startend","se")</f>
        <v>2gram</v>
      </c>
      <c r="M2258" s="32" t="s">
        <v>434</v>
      </c>
      <c r="N2258" s="3">
        <v>10</v>
      </c>
      <c r="O2258" s="3">
        <f>IF(Table1[[#This Row],[Algorithm]]="None",0,IF(Table1[[#This Row],[NumPredictors]]&lt;=5,5,IF(Table1[[#This Row],[NumPredictors]]&lt;=10,10,IF(Table1[[#This Row],[NumPredictors]]&lt;=30,30,50))))</f>
        <v>10</v>
      </c>
      <c r="P2258" s="2">
        <v>0.818951826363155</v>
      </c>
      <c r="Q2258" s="2">
        <v>0.83212709620476599</v>
      </c>
      <c r="R2258">
        <v>0.30999999999949102</v>
      </c>
      <c r="S2258">
        <v>7.4300000000002902</v>
      </c>
      <c r="T2258">
        <v>0.18999999999868999</v>
      </c>
      <c r="U2258" s="3">
        <v>4.0777549542233498</v>
      </c>
      <c r="V2258" s="17"/>
      <c r="W2258" s="22">
        <f>IFERROR(Table1[[#This Row],[MutualInformation]]/Table1[[#This Row],[MutualInformationPotential]],0)</f>
        <v>0</v>
      </c>
      <c r="X2258" s="3">
        <v>0.23203058010279901</v>
      </c>
      <c r="Y2258" s="3"/>
      <c r="Z2258" s="3">
        <f>IFERROR(Table1[[#This Row],[MutualInformationVsOutcome]]/Table1[[#This Row],[MutualInformationVsOutcomePotential]],0)</f>
        <v>0</v>
      </c>
      <c r="AA2258">
        <v>136</v>
      </c>
      <c r="AB2258">
        <v>1411</v>
      </c>
      <c r="AC2258">
        <v>67</v>
      </c>
      <c r="AD2258">
        <v>275</v>
      </c>
      <c r="AE2258" s="3" t="s">
        <v>1834</v>
      </c>
      <c r="AF225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258" s="17" t="str">
        <f>RIGHT(Table1[[#This Row],[AlgorithmFunc]],LEN(Table1[[#This Row],[AlgorithmFunc]])-16)</f>
        <v>Cluster</v>
      </c>
      <c r="AH2258" s="3">
        <f>Table1[[#This Row],['# CM TP]]+Table1[[#This Row],['# CM TN]]</f>
        <v>1547</v>
      </c>
      <c r="AI2258" s="3">
        <f>Table1[[#This Row],['# CM FP]]+Table1[[#This Row],['# CM FN]]</f>
        <v>342</v>
      </c>
      <c r="AJ2258" s="3">
        <f>Table1[[#This Row],['# CM TP]]+Table1[[#This Row],['# CM FP]]</f>
        <v>203</v>
      </c>
      <c r="AK2258" s="3">
        <f>Table1[[#This Row],['# CM TN]]+Table1[[#This Row],['# CM FN]]</f>
        <v>1686</v>
      </c>
      <c r="AL2258" s="3">
        <f>Table1[[#This Row],[GT_T]]+Table1[[#This Row],[GT_F]]</f>
        <v>1889</v>
      </c>
      <c r="AM2258" s="3">
        <f>IFERROR((Table1[[#This Row],['# CM TP]]+Table1[[#This Row],['# CM TN]])/Table1[[#This Row],[GT_TOT]], 0)</f>
        <v>0.81895182636315511</v>
      </c>
      <c r="AN2258" s="3">
        <f>IFERROR(((Table1[[#This Row],[GT_T]]*Table1[[#This Row],[GT_ML_P]]/Table1[[#This Row],[GT_TOT]])+(Table1[[#This Row],[GT_F]]*Table1[[#This Row],[GT_ML_N]]/Table1[[#This Row],[GT_TOT]]))/Table1[[#This Row],[GT_TOT]],0)</f>
        <v>0.2496000219711175</v>
      </c>
      <c r="AO2258" s="3">
        <f>(Table1[[#This Row],[OBS_ACC]]-Table1[[#This Row],[EXP_ACC]])/(1-Table1[[#This Row],[EXP_ACC]])</f>
        <v>0.7587311048270361</v>
      </c>
      <c r="AP2258" s="3">
        <f>Table1[[#This Row],['# CM TP]]+Table1[[#This Row],['# CM FN]]</f>
        <v>411</v>
      </c>
      <c r="AQ2258" s="3">
        <f>Table1[[#This Row],['# CM TN]]+Table1[[#This Row],['# CM FP]]</f>
        <v>1478</v>
      </c>
      <c r="AR2258" s="2">
        <f>IFERROR(Table1[[#This Row],[NUM_T]]/(Table1[[#This Row],[NUM_T]]+Table1[[#This Row],[NUM_F]]),0)</f>
        <v>0.21757543673901536</v>
      </c>
      <c r="AS2258" s="2">
        <f>IFERROR(((LEN(Table1[[#This Row],[Predictors]])-LEN(SUBSTITUTE(Table1[[#This Row],[Predictors]],"_","")))/Table1[[#This Row],[NumPredictors]])-Table1[[#This Row],[P_se]],0)</f>
        <v>1</v>
      </c>
      <c r="AT2258" s="2">
        <f>IFERROR((LEN(Table1[[#This Row],[Predictors]])-LEN(SUBSTITUTE(Table1[[#This Row],[Predictors]],".","")))/Table1[[#This Row],[NumPredictors]],0)</f>
        <v>0</v>
      </c>
      <c r="AU225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58" s="2">
        <f>1-(Table1[[#This Row],[P_2gram]]+Table1[[#This Row],[P_order]]+Table1[[#This Row],[P_se]])</f>
        <v>0</v>
      </c>
    </row>
    <row r="2259" spans="1:48" x14ac:dyDescent="0.25">
      <c r="A2259">
        <v>11</v>
      </c>
      <c r="B2259" t="s">
        <v>645</v>
      </c>
      <c r="C2259" s="34" t="s">
        <v>1503</v>
      </c>
      <c r="D2259" s="34" t="s">
        <v>1506</v>
      </c>
      <c r="E2259">
        <v>7554</v>
      </c>
      <c r="F225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59" t="s">
        <v>1829</v>
      </c>
      <c r="H2259" s="3">
        <v>1</v>
      </c>
      <c r="I2259" s="1">
        <v>43141.729641203703</v>
      </c>
      <c r="J2259" t="s">
        <v>37</v>
      </c>
      <c r="K2259" t="s">
        <v>11</v>
      </c>
      <c r="L2259" t="str">
        <f>SUBSTITUTE(SUBSTITUTE(Table1[[#This Row],[PredictorSetsOrig]],"task","act"),"startend","se")</f>
        <v>2gram</v>
      </c>
      <c r="M2259" s="32" t="s">
        <v>434</v>
      </c>
      <c r="N2259" s="3">
        <v>30</v>
      </c>
      <c r="O2259" s="3">
        <f>IF(Table1[[#This Row],[Algorithm]]="None",0,IF(Table1[[#This Row],[NumPredictors]]&lt;=5,5,IF(Table1[[#This Row],[NumPredictors]]&lt;=10,10,IF(Table1[[#This Row],[NumPredictors]]&lt;=30,30,50))))</f>
        <v>30</v>
      </c>
      <c r="P2259" s="2">
        <v>0.82318687136050805</v>
      </c>
      <c r="Q2259" s="2">
        <v>0.840776699029126</v>
      </c>
      <c r="R2259">
        <v>0.54999999999927196</v>
      </c>
      <c r="S2259">
        <v>13.6299999999992</v>
      </c>
      <c r="T2259">
        <v>0.25</v>
      </c>
      <c r="U2259" s="3">
        <v>5.01149720805968</v>
      </c>
      <c r="V2259" s="17"/>
      <c r="W2259" s="22">
        <f>IFERROR(Table1[[#This Row],[MutualInformation]]/Table1[[#This Row],[MutualInformationPotential]],0)</f>
        <v>0</v>
      </c>
      <c r="X2259" s="3">
        <v>0.32099358754478702</v>
      </c>
      <c r="Y2259" s="3"/>
      <c r="Z2259" s="3">
        <f>IFERROR(Table1[[#This Row],[MutualInformationVsOutcome]]/Table1[[#This Row],[MutualInformationVsOutcomePotential]],0)</f>
        <v>0</v>
      </c>
      <c r="AA2259">
        <v>147</v>
      </c>
      <c r="AB2259">
        <v>1408</v>
      </c>
      <c r="AC2259">
        <v>70</v>
      </c>
      <c r="AD2259">
        <v>264</v>
      </c>
      <c r="AE2259" s="3" t="s">
        <v>1839</v>
      </c>
      <c r="AF225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259" s="17" t="str">
        <f>RIGHT(Table1[[#This Row],[AlgorithmFunc]],LEN(Table1[[#This Row],[AlgorithmFunc]])-16)</f>
        <v>Cluster</v>
      </c>
      <c r="AH2259" s="3">
        <f>Table1[[#This Row],['# CM TP]]+Table1[[#This Row],['# CM TN]]</f>
        <v>1555</v>
      </c>
      <c r="AI2259" s="3">
        <f>Table1[[#This Row],['# CM FP]]+Table1[[#This Row],['# CM FN]]</f>
        <v>334</v>
      </c>
      <c r="AJ2259" s="3">
        <f>Table1[[#This Row],['# CM TP]]+Table1[[#This Row],['# CM FP]]</f>
        <v>217</v>
      </c>
      <c r="AK2259" s="3">
        <f>Table1[[#This Row],['# CM TN]]+Table1[[#This Row],['# CM FN]]</f>
        <v>1672</v>
      </c>
      <c r="AL2259" s="3">
        <f>Table1[[#This Row],[GT_T]]+Table1[[#This Row],[GT_F]]</f>
        <v>1889</v>
      </c>
      <c r="AM2259" s="3">
        <f>IFERROR((Table1[[#This Row],['# CM TP]]+Table1[[#This Row],['# CM TN]])/Table1[[#This Row],[GT_TOT]], 0)</f>
        <v>0.82318687136050817</v>
      </c>
      <c r="AN2259" s="3">
        <f>IFERROR(((Table1[[#This Row],[GT_T]]*Table1[[#This Row],[GT_ML_P]]/Table1[[#This Row],[GT_TOT]])+(Table1[[#This Row],[GT_F]]*Table1[[#This Row],[GT_ML_N]]/Table1[[#This Row],[GT_TOT]]))/Table1[[#This Row],[GT_TOT]],0)</f>
        <v>0.25106569728452122</v>
      </c>
      <c r="AO2259" s="3">
        <f>(Table1[[#This Row],[OBS_ACC]]-Table1[[#This Row],[EXP_ACC]])/(1-Table1[[#This Row],[EXP_ACC]])</f>
        <v>0.76391369977526136</v>
      </c>
      <c r="AP2259" s="3">
        <f>Table1[[#This Row],['# CM TP]]+Table1[[#This Row],['# CM FN]]</f>
        <v>411</v>
      </c>
      <c r="AQ2259" s="3">
        <f>Table1[[#This Row],['# CM TN]]+Table1[[#This Row],['# CM FP]]</f>
        <v>1478</v>
      </c>
      <c r="AR2259" s="2">
        <f>IFERROR(Table1[[#This Row],[NUM_T]]/(Table1[[#This Row],[NUM_T]]+Table1[[#This Row],[NUM_F]]),0)</f>
        <v>0.21757543673901536</v>
      </c>
      <c r="AS2259" s="2">
        <f>IFERROR(((LEN(Table1[[#This Row],[Predictors]])-LEN(SUBSTITUTE(Table1[[#This Row],[Predictors]],"_","")))/Table1[[#This Row],[NumPredictors]])-Table1[[#This Row],[P_se]],0)</f>
        <v>1</v>
      </c>
      <c r="AT2259" s="2">
        <f>IFERROR((LEN(Table1[[#This Row],[Predictors]])-LEN(SUBSTITUTE(Table1[[#This Row],[Predictors]],".","")))/Table1[[#This Row],[NumPredictors]],0)</f>
        <v>0</v>
      </c>
      <c r="AU225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59" s="2">
        <f>1-(Table1[[#This Row],[P_2gram]]+Table1[[#This Row],[P_order]]+Table1[[#This Row],[P_se]])</f>
        <v>0</v>
      </c>
    </row>
    <row r="2260" spans="1:48" x14ac:dyDescent="0.25">
      <c r="A2260">
        <v>35</v>
      </c>
      <c r="B2260" t="s">
        <v>645</v>
      </c>
      <c r="C2260" t="s">
        <v>1504</v>
      </c>
      <c r="D2260" t="s">
        <v>1508</v>
      </c>
      <c r="E2260">
        <v>31509</v>
      </c>
      <c r="F226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60" t="s">
        <v>1720</v>
      </c>
      <c r="H2260" s="3">
        <v>1</v>
      </c>
      <c r="I2260" s="1">
        <v>43141.643645833334</v>
      </c>
      <c r="J2260" t="s">
        <v>1007</v>
      </c>
      <c r="K2260" t="s">
        <v>11</v>
      </c>
      <c r="L2260" t="str">
        <f>SUBSTITUTE(SUBSTITUTE(Table1[[#This Row],[PredictorSetsOrig]],"task","act"),"startend","se")</f>
        <v>2gram</v>
      </c>
      <c r="M2260" s="32" t="s">
        <v>434</v>
      </c>
      <c r="N2260" s="3">
        <v>30</v>
      </c>
      <c r="O2260" s="3">
        <f>IF(Table1[[#This Row],[Algorithm]]="None",0,IF(Table1[[#This Row],[NumPredictors]]&lt;=5,5,IF(Table1[[#This Row],[NumPredictors]]&lt;=10,10,IF(Table1[[#This Row],[NumPredictors]]&lt;=30,30,50))))</f>
        <v>30</v>
      </c>
      <c r="P2260" s="2">
        <v>0.86290936785986305</v>
      </c>
      <c r="Q2260" s="2">
        <v>0.87017053869916605</v>
      </c>
      <c r="R2260">
        <v>6.3099999999999499</v>
      </c>
      <c r="S2260">
        <v>57.880000000000102</v>
      </c>
      <c r="T2260">
        <v>1.5599999999999501</v>
      </c>
      <c r="U2260" s="3">
        <v>7.3705437437507202</v>
      </c>
      <c r="V2260" s="17"/>
      <c r="W2260" s="22">
        <f>IFERROR(Table1[[#This Row],[MutualInformation]]/Table1[[#This Row],[MutualInformationPotential]],0)</f>
        <v>0</v>
      </c>
      <c r="X2260" s="3">
        <v>0.47518567710930998</v>
      </c>
      <c r="Y2260" s="3"/>
      <c r="Z2260" s="3">
        <f>IFERROR(Table1[[#This Row],[MutualInformationVsOutcome]]/Table1[[#This Row],[MutualInformationVsOutcomePotential]],0)</f>
        <v>0</v>
      </c>
      <c r="AA2260">
        <v>2227</v>
      </c>
      <c r="AB2260">
        <v>4571</v>
      </c>
      <c r="AC2260">
        <v>387</v>
      </c>
      <c r="AD2260">
        <v>693</v>
      </c>
      <c r="AE2260" s="3" t="s">
        <v>1755</v>
      </c>
      <c r="AF226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60" s="17" t="str">
        <f>RIGHT(Table1[[#This Row],[AlgorithmFunc]],LEN(Table1[[#This Row],[AlgorithmFunc]])-16)</f>
        <v>ClusterFisher</v>
      </c>
      <c r="AH2260" s="3">
        <f>Table1[[#This Row],['# CM TP]]+Table1[[#This Row],['# CM TN]]</f>
        <v>6798</v>
      </c>
      <c r="AI2260" s="3">
        <f>Table1[[#This Row],['# CM FP]]+Table1[[#This Row],['# CM FN]]</f>
        <v>1080</v>
      </c>
      <c r="AJ2260" s="3">
        <f>Table1[[#This Row],['# CM TP]]+Table1[[#This Row],['# CM FP]]</f>
        <v>2614</v>
      </c>
      <c r="AK2260" s="3">
        <f>Table1[[#This Row],['# CM TN]]+Table1[[#This Row],['# CM FN]]</f>
        <v>5264</v>
      </c>
      <c r="AL2260" s="3">
        <f>Table1[[#This Row],[GT_T]]+Table1[[#This Row],[GT_F]]</f>
        <v>7878</v>
      </c>
      <c r="AM2260" s="3">
        <f>IFERROR((Table1[[#This Row],['# CM TP]]+Table1[[#This Row],['# CM TN]])/Table1[[#This Row],[GT_TOT]], 0)</f>
        <v>0.86290936785986294</v>
      </c>
      <c r="AN2260" s="3">
        <f>IFERROR(((Table1[[#This Row],[GT_T]]*Table1[[#This Row],[GT_ML_P]]/Table1[[#This Row],[GT_TOT]])+(Table1[[#This Row],[GT_F]]*Table1[[#This Row],[GT_ML_N]]/Table1[[#This Row],[GT_TOT]]))/Table1[[#This Row],[GT_TOT]],0)</f>
        <v>0.37792462238783492</v>
      </c>
      <c r="AO2260" s="3">
        <f>(Table1[[#This Row],[OBS_ACC]]-Table1[[#This Row],[EXP_ACC]])/(1-Table1[[#This Row],[EXP_ACC]])</f>
        <v>0.77962376092370178</v>
      </c>
      <c r="AP2260" s="3">
        <f>Table1[[#This Row],['# CM TP]]+Table1[[#This Row],['# CM FN]]</f>
        <v>2920</v>
      </c>
      <c r="AQ2260" s="3">
        <f>Table1[[#This Row],['# CM TN]]+Table1[[#This Row],['# CM FP]]</f>
        <v>4958</v>
      </c>
      <c r="AR2260" s="2">
        <f>IFERROR(Table1[[#This Row],[NUM_T]]/(Table1[[#This Row],[NUM_T]]+Table1[[#This Row],[NUM_F]]),0)</f>
        <v>0.37065244986037066</v>
      </c>
      <c r="AS2260" s="2">
        <f>IFERROR(((LEN(Table1[[#This Row],[Predictors]])-LEN(SUBSTITUTE(Table1[[#This Row],[Predictors]],"_","")))/Table1[[#This Row],[NumPredictors]])-Table1[[#This Row],[P_se]],0)</f>
        <v>1</v>
      </c>
      <c r="AT2260" s="2">
        <f>IFERROR((LEN(Table1[[#This Row],[Predictors]])-LEN(SUBSTITUTE(Table1[[#This Row],[Predictors]],".","")))/Table1[[#This Row],[NumPredictors]],0)</f>
        <v>0</v>
      </c>
      <c r="AU226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0" s="2">
        <f>1-(Table1[[#This Row],[P_2gram]]+Table1[[#This Row],[P_order]]+Table1[[#This Row],[P_se]])</f>
        <v>0</v>
      </c>
    </row>
    <row r="2261" spans="1:48" x14ac:dyDescent="0.25">
      <c r="A2261">
        <v>41</v>
      </c>
      <c r="B2261" t="s">
        <v>645</v>
      </c>
      <c r="C2261" t="s">
        <v>1504</v>
      </c>
      <c r="D2261" t="s">
        <v>1508</v>
      </c>
      <c r="E2261">
        <v>31509</v>
      </c>
      <c r="F226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61" t="s">
        <v>1720</v>
      </c>
      <c r="H2261" s="3">
        <v>1</v>
      </c>
      <c r="I2261" s="1">
        <v>43141.648252314815</v>
      </c>
      <c r="J2261" t="s">
        <v>982</v>
      </c>
      <c r="K2261" t="s">
        <v>11</v>
      </c>
      <c r="L2261" t="str">
        <f>SUBSTITUTE(SUBSTITUTE(Table1[[#This Row],[PredictorSetsOrig]],"task","act"),"startend","se")</f>
        <v>2gram</v>
      </c>
      <c r="M2261" s="32" t="s">
        <v>434</v>
      </c>
      <c r="N2261" s="3">
        <v>30</v>
      </c>
      <c r="O2261" s="3">
        <f>IF(Table1[[#This Row],[Algorithm]]="None",0,IF(Table1[[#This Row],[NumPredictors]]&lt;=5,5,IF(Table1[[#This Row],[NumPredictors]]&lt;=10,10,IF(Table1[[#This Row],[NumPredictors]]&lt;=30,30,50))))</f>
        <v>30</v>
      </c>
      <c r="P2261" s="2">
        <v>0.83904544300583905</v>
      </c>
      <c r="Q2261" s="2">
        <v>0.84190258558672904</v>
      </c>
      <c r="R2261">
        <v>0.94999999999981799</v>
      </c>
      <c r="S2261">
        <v>51.4699999999998</v>
      </c>
      <c r="T2261">
        <v>1.36000000000013</v>
      </c>
      <c r="U2261" s="3">
        <v>2.9065805683516399</v>
      </c>
      <c r="V2261" s="17"/>
      <c r="W2261" s="22">
        <f>IFERROR(Table1[[#This Row],[MutualInformation]]/Table1[[#This Row],[MutualInformationPotential]],0)</f>
        <v>0</v>
      </c>
      <c r="X2261" s="3">
        <v>0.25363002797169398</v>
      </c>
      <c r="Y2261" s="3"/>
      <c r="Z2261" s="3">
        <f>IFERROR(Table1[[#This Row],[MutualInformationVsOutcome]]/Table1[[#This Row],[MutualInformationVsOutcomePotential]],0)</f>
        <v>0</v>
      </c>
      <c r="AA2261">
        <v>2021</v>
      </c>
      <c r="AB2261">
        <v>4589</v>
      </c>
      <c r="AC2261">
        <v>369</v>
      </c>
      <c r="AD2261">
        <v>899</v>
      </c>
      <c r="AE2261" s="3" t="s">
        <v>1761</v>
      </c>
      <c r="AF226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61" s="17" t="str">
        <f>RIGHT(Table1[[#This Row],[AlgorithmFunc]],LEN(Table1[[#This Row],[AlgorithmFunc]])-16)</f>
        <v>Fisher</v>
      </c>
      <c r="AH2261" s="3">
        <f>Table1[[#This Row],['# CM TP]]+Table1[[#This Row],['# CM TN]]</f>
        <v>6610</v>
      </c>
      <c r="AI2261" s="3">
        <f>Table1[[#This Row],['# CM FP]]+Table1[[#This Row],['# CM FN]]</f>
        <v>1268</v>
      </c>
      <c r="AJ2261" s="3">
        <f>Table1[[#This Row],['# CM TP]]+Table1[[#This Row],['# CM FP]]</f>
        <v>2390</v>
      </c>
      <c r="AK2261" s="3">
        <f>Table1[[#This Row],['# CM TN]]+Table1[[#This Row],['# CM FN]]</f>
        <v>5488</v>
      </c>
      <c r="AL2261" s="3">
        <f>Table1[[#This Row],[GT_T]]+Table1[[#This Row],[GT_F]]</f>
        <v>7878</v>
      </c>
      <c r="AM2261" s="3">
        <f>IFERROR((Table1[[#This Row],['# CM TP]]+Table1[[#This Row],['# CM TN]])/Table1[[#This Row],[GT_TOT]], 0)</f>
        <v>0.83904544300583905</v>
      </c>
      <c r="AN2261" s="3">
        <f>IFERROR(((Table1[[#This Row],[GT_T]]*Table1[[#This Row],[GT_ML_P]]/Table1[[#This Row],[GT_TOT]])+(Table1[[#This Row],[GT_F]]*Table1[[#This Row],[GT_ML_N]]/Table1[[#This Row],[GT_TOT]]))/Table1[[#This Row],[GT_TOT]],0)</f>
        <v>0.36667139090732553</v>
      </c>
      <c r="AO2261" s="3">
        <f>(Table1[[#This Row],[OBS_ACC]]-Table1[[#This Row],[EXP_ACC]])/(1-Table1[[#This Row],[EXP_ACC]])</f>
        <v>0.74585933008024186</v>
      </c>
      <c r="AP2261" s="3">
        <f>Table1[[#This Row],['# CM TP]]+Table1[[#This Row],['# CM FN]]</f>
        <v>2920</v>
      </c>
      <c r="AQ2261" s="3">
        <f>Table1[[#This Row],['# CM TN]]+Table1[[#This Row],['# CM FP]]</f>
        <v>4958</v>
      </c>
      <c r="AR2261" s="2">
        <f>IFERROR(Table1[[#This Row],[NUM_T]]/(Table1[[#This Row],[NUM_T]]+Table1[[#This Row],[NUM_F]]),0)</f>
        <v>0.37065244986037066</v>
      </c>
      <c r="AS2261" s="2">
        <f>IFERROR(((LEN(Table1[[#This Row],[Predictors]])-LEN(SUBSTITUTE(Table1[[#This Row],[Predictors]],"_","")))/Table1[[#This Row],[NumPredictors]])-Table1[[#This Row],[P_se]],0)</f>
        <v>1</v>
      </c>
      <c r="AT2261" s="2">
        <f>IFERROR((LEN(Table1[[#This Row],[Predictors]])-LEN(SUBSTITUTE(Table1[[#This Row],[Predictors]],".","")))/Table1[[#This Row],[NumPredictors]],0)</f>
        <v>0</v>
      </c>
      <c r="AU226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1" s="2">
        <f>1-(Table1[[#This Row],[P_2gram]]+Table1[[#This Row],[P_order]]+Table1[[#This Row],[P_se]])</f>
        <v>0</v>
      </c>
    </row>
    <row r="2262" spans="1:48" x14ac:dyDescent="0.25">
      <c r="A2262">
        <v>6</v>
      </c>
      <c r="B2262" t="s">
        <v>645</v>
      </c>
      <c r="C2262" s="34" t="s">
        <v>1503</v>
      </c>
      <c r="D2262" s="34" t="s">
        <v>1506</v>
      </c>
      <c r="E2262">
        <v>7554</v>
      </c>
      <c r="F226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262" t="s">
        <v>1829</v>
      </c>
      <c r="H2262" s="3">
        <v>1</v>
      </c>
      <c r="I2262" s="1">
        <v>43141.728819444441</v>
      </c>
      <c r="J2262" t="s">
        <v>37</v>
      </c>
      <c r="K2262" t="s">
        <v>11</v>
      </c>
      <c r="L2262" t="str">
        <f>SUBSTITUTE(SUBSTITUTE(Table1[[#This Row],[PredictorSetsOrig]],"task","act"),"startend","se")</f>
        <v>2gram,order</v>
      </c>
      <c r="M2262" s="32" t="s">
        <v>438</v>
      </c>
      <c r="N2262" s="3">
        <v>10</v>
      </c>
      <c r="O2262" s="3">
        <f>IF(Table1[[#This Row],[Algorithm]]="None",0,IF(Table1[[#This Row],[NumPredictors]]&lt;=5,5,IF(Table1[[#This Row],[NumPredictors]]&lt;=10,10,IF(Table1[[#This Row],[NumPredictors]]&lt;=30,30,50))))</f>
        <v>10</v>
      </c>
      <c r="P2262" s="2">
        <v>0.81312863949179504</v>
      </c>
      <c r="Q2262" s="2">
        <v>0.83406884377758195</v>
      </c>
      <c r="R2262">
        <v>1.0799999999999299</v>
      </c>
      <c r="S2262">
        <v>8.0300000000006495</v>
      </c>
      <c r="T2262">
        <v>0.37999999999919998</v>
      </c>
      <c r="U2262" s="3">
        <v>4.7064553137660896</v>
      </c>
      <c r="V2262" s="17"/>
      <c r="W2262" s="22">
        <f>IFERROR(Table1[[#This Row],[MutualInformation]]/Table1[[#This Row],[MutualInformationPotential]],0)</f>
        <v>0</v>
      </c>
      <c r="X2262" s="3">
        <v>0.29429033216744299</v>
      </c>
      <c r="Y2262" s="3"/>
      <c r="Z2262" s="3">
        <f>IFERROR(Table1[[#This Row],[MutualInformationVsOutcome]]/Table1[[#This Row],[MutualInformationVsOutcomePotential]],0)</f>
        <v>0</v>
      </c>
      <c r="AA2262">
        <v>110</v>
      </c>
      <c r="AB2262">
        <v>1426</v>
      </c>
      <c r="AC2262">
        <v>52</v>
      </c>
      <c r="AD2262">
        <v>301</v>
      </c>
      <c r="AE2262" s="3" t="s">
        <v>1835</v>
      </c>
      <c r="AF226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262" s="17" t="str">
        <f>RIGHT(Table1[[#This Row],[AlgorithmFunc]],LEN(Table1[[#This Row],[AlgorithmFunc]])-16)</f>
        <v>Cluster</v>
      </c>
      <c r="AH2262" s="3">
        <f>Table1[[#This Row],['# CM TP]]+Table1[[#This Row],['# CM TN]]</f>
        <v>1536</v>
      </c>
      <c r="AI2262" s="3">
        <f>Table1[[#This Row],['# CM FP]]+Table1[[#This Row],['# CM FN]]</f>
        <v>353</v>
      </c>
      <c r="AJ2262" s="3">
        <f>Table1[[#This Row],['# CM TP]]+Table1[[#This Row],['# CM FP]]</f>
        <v>162</v>
      </c>
      <c r="AK2262" s="3">
        <f>Table1[[#This Row],['# CM TN]]+Table1[[#This Row],['# CM FN]]</f>
        <v>1727</v>
      </c>
      <c r="AL2262" s="3">
        <f>Table1[[#This Row],[GT_T]]+Table1[[#This Row],[GT_F]]</f>
        <v>1889</v>
      </c>
      <c r="AM2262" s="3">
        <f>IFERROR((Table1[[#This Row],['# CM TP]]+Table1[[#This Row],['# CM TN]])/Table1[[#This Row],[GT_TOT]], 0)</f>
        <v>0.81312863949179459</v>
      </c>
      <c r="AN2262" s="3">
        <f>IFERROR(((Table1[[#This Row],[GT_T]]*Table1[[#This Row],[GT_ML_P]]/Table1[[#This Row],[GT_TOT]])+(Table1[[#This Row],[GT_F]]*Table1[[#This Row],[GT_ML_N]]/Table1[[#This Row],[GT_TOT]]))/Table1[[#This Row],[GT_TOT]],0)</f>
        <v>0.2405789725756175</v>
      </c>
      <c r="AO2262" s="3">
        <f>(Table1[[#This Row],[OBS_ACC]]-Table1[[#This Row],[EXP_ACC]])/(1-Table1[[#This Row],[EXP_ACC]])</f>
        <v>0.75392917267251658</v>
      </c>
      <c r="AP2262" s="3">
        <f>Table1[[#This Row],['# CM TP]]+Table1[[#This Row],['# CM FN]]</f>
        <v>411</v>
      </c>
      <c r="AQ2262" s="3">
        <f>Table1[[#This Row],['# CM TN]]+Table1[[#This Row],['# CM FP]]</f>
        <v>1478</v>
      </c>
      <c r="AR2262" s="2">
        <f>IFERROR(Table1[[#This Row],[NUM_T]]/(Table1[[#This Row],[NUM_T]]+Table1[[#This Row],[NUM_F]]),0)</f>
        <v>0.21757543673901536</v>
      </c>
      <c r="AS2262" s="2">
        <f>IFERROR(((LEN(Table1[[#This Row],[Predictors]])-LEN(SUBSTITUTE(Table1[[#This Row],[Predictors]],"_","")))/Table1[[#This Row],[NumPredictors]])-Table1[[#This Row],[P_se]],0)</f>
        <v>0.1</v>
      </c>
      <c r="AT2262" s="2">
        <f>IFERROR((LEN(Table1[[#This Row],[Predictors]])-LEN(SUBSTITUTE(Table1[[#This Row],[Predictors]],".","")))/Table1[[#This Row],[NumPredictors]],0)</f>
        <v>0.9</v>
      </c>
      <c r="AU226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2" s="2">
        <f>1-(Table1[[#This Row],[P_2gram]]+Table1[[#This Row],[P_order]]+Table1[[#This Row],[P_se]])</f>
        <v>0</v>
      </c>
    </row>
    <row r="2263" spans="1:48" x14ac:dyDescent="0.25">
      <c r="A2263">
        <v>12</v>
      </c>
      <c r="B2263" t="s">
        <v>645</v>
      </c>
      <c r="C2263" t="s">
        <v>1504</v>
      </c>
      <c r="D2263" t="s">
        <v>1508</v>
      </c>
      <c r="E2263">
        <v>31509</v>
      </c>
      <c r="F226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63" t="s">
        <v>1720</v>
      </c>
      <c r="H2263" s="3">
        <v>1</v>
      </c>
      <c r="I2263" s="1">
        <v>43141.629513888889</v>
      </c>
      <c r="J2263" t="s">
        <v>1007</v>
      </c>
      <c r="K2263" t="s">
        <v>11</v>
      </c>
      <c r="L2263" t="str">
        <f>SUBSTITUTE(SUBSTITUTE(Table1[[#This Row],[PredictorSetsOrig]],"task","act"),"startend","se")</f>
        <v>2gram,order</v>
      </c>
      <c r="M2263" s="32" t="s">
        <v>438</v>
      </c>
      <c r="N2263" s="3">
        <v>10</v>
      </c>
      <c r="O2263" s="3">
        <f>IF(Table1[[#This Row],[Algorithm]]="None",0,IF(Table1[[#This Row],[NumPredictors]]&lt;=5,5,IF(Table1[[#This Row],[NumPredictors]]&lt;=10,10,IF(Table1[[#This Row],[NumPredictors]]&lt;=30,30,50))))</f>
        <v>10</v>
      </c>
      <c r="P2263" s="2">
        <v>0.84171109418634205</v>
      </c>
      <c r="Q2263" s="2">
        <v>0.86039524353603303</v>
      </c>
      <c r="R2263">
        <v>27.670000000000101</v>
      </c>
      <c r="S2263">
        <v>31.630000000000098</v>
      </c>
      <c r="T2263">
        <v>3.6500000000000901</v>
      </c>
      <c r="U2263" s="3">
        <v>5.8057292005353398</v>
      </c>
      <c r="V2263" s="17"/>
      <c r="W2263" s="22">
        <f>IFERROR(Table1[[#This Row],[MutualInformation]]/Table1[[#This Row],[MutualInformationPotential]],0)</f>
        <v>0</v>
      </c>
      <c r="X2263" s="3">
        <v>0.37311440608873297</v>
      </c>
      <c r="Y2263" s="3"/>
      <c r="Z2263" s="3">
        <f>IFERROR(Table1[[#This Row],[MutualInformationVsOutcome]]/Table1[[#This Row],[MutualInformationVsOutcomePotential]],0)</f>
        <v>0</v>
      </c>
      <c r="AA2263">
        <v>2189</v>
      </c>
      <c r="AB2263">
        <v>4442</v>
      </c>
      <c r="AC2263">
        <v>516</v>
      </c>
      <c r="AD2263">
        <v>731</v>
      </c>
      <c r="AE2263" s="3" t="s">
        <v>1732</v>
      </c>
      <c r="AF226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63" s="17" t="str">
        <f>RIGHT(Table1[[#This Row],[AlgorithmFunc]],LEN(Table1[[#This Row],[AlgorithmFunc]])-16)</f>
        <v>ClusterFisher</v>
      </c>
      <c r="AH2263" s="3">
        <f>Table1[[#This Row],['# CM TP]]+Table1[[#This Row],['# CM TN]]</f>
        <v>6631</v>
      </c>
      <c r="AI2263" s="3">
        <f>Table1[[#This Row],['# CM FP]]+Table1[[#This Row],['# CM FN]]</f>
        <v>1247</v>
      </c>
      <c r="AJ2263" s="3">
        <f>Table1[[#This Row],['# CM TP]]+Table1[[#This Row],['# CM FP]]</f>
        <v>2705</v>
      </c>
      <c r="AK2263" s="3">
        <f>Table1[[#This Row],['# CM TN]]+Table1[[#This Row],['# CM FN]]</f>
        <v>5173</v>
      </c>
      <c r="AL2263" s="3">
        <f>Table1[[#This Row],[GT_T]]+Table1[[#This Row],[GT_F]]</f>
        <v>7878</v>
      </c>
      <c r="AM2263" s="3">
        <f>IFERROR((Table1[[#This Row],['# CM TP]]+Table1[[#This Row],['# CM TN]])/Table1[[#This Row],[GT_TOT]], 0)</f>
        <v>0.84171109418634171</v>
      </c>
      <c r="AN2263" s="3">
        <f>IFERROR(((Table1[[#This Row],[GT_T]]*Table1[[#This Row],[GT_ML_P]]/Table1[[#This Row],[GT_TOT]])+(Table1[[#This Row],[GT_F]]*Table1[[#This Row],[GT_ML_N]]/Table1[[#This Row],[GT_TOT]]))/Table1[[#This Row],[GT_TOT]],0)</f>
        <v>0.39294960898046571</v>
      </c>
      <c r="AO2263" s="3">
        <f>(Table1[[#This Row],[OBS_ACC]]-Table1[[#This Row],[EXP_ACC]])/(1-Table1[[#This Row],[EXP_ACC]])</f>
        <v>0.73924914940287934</v>
      </c>
      <c r="AP2263" s="3">
        <f>Table1[[#This Row],['# CM TP]]+Table1[[#This Row],['# CM FN]]</f>
        <v>2920</v>
      </c>
      <c r="AQ2263" s="3">
        <f>Table1[[#This Row],['# CM TN]]+Table1[[#This Row],['# CM FP]]</f>
        <v>4958</v>
      </c>
      <c r="AR2263" s="2">
        <f>IFERROR(Table1[[#This Row],[NUM_T]]/(Table1[[#This Row],[NUM_T]]+Table1[[#This Row],[NUM_F]]),0)</f>
        <v>0.37065244986037066</v>
      </c>
      <c r="AS2263" s="2">
        <f>IFERROR(((LEN(Table1[[#This Row],[Predictors]])-LEN(SUBSTITUTE(Table1[[#This Row],[Predictors]],"_","")))/Table1[[#This Row],[NumPredictors]])-Table1[[#This Row],[P_se]],0)</f>
        <v>0.1</v>
      </c>
      <c r="AT2263" s="2">
        <f>IFERROR((LEN(Table1[[#This Row],[Predictors]])-LEN(SUBSTITUTE(Table1[[#This Row],[Predictors]],".","")))/Table1[[#This Row],[NumPredictors]],0)</f>
        <v>0.9</v>
      </c>
      <c r="AU226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3" s="2">
        <f>1-(Table1[[#This Row],[P_2gram]]+Table1[[#This Row],[P_order]]+Table1[[#This Row],[P_se]])</f>
        <v>0</v>
      </c>
    </row>
    <row r="2264" spans="1:48" x14ac:dyDescent="0.25">
      <c r="A2264">
        <v>18</v>
      </c>
      <c r="B2264" t="s">
        <v>645</v>
      </c>
      <c r="C2264" t="s">
        <v>1504</v>
      </c>
      <c r="D2264" t="s">
        <v>1508</v>
      </c>
      <c r="E2264">
        <v>31509</v>
      </c>
      <c r="F226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64" t="s">
        <v>1720</v>
      </c>
      <c r="H2264" s="3">
        <v>1</v>
      </c>
      <c r="I2264" s="1">
        <v>43141.632314814815</v>
      </c>
      <c r="J2264" t="s">
        <v>982</v>
      </c>
      <c r="K2264" t="s">
        <v>11</v>
      </c>
      <c r="L2264" t="str">
        <f>SUBSTITUTE(SUBSTITUTE(Table1[[#This Row],[PredictorSetsOrig]],"task","act"),"startend","se")</f>
        <v>2gram,order</v>
      </c>
      <c r="M2264" s="32" t="s">
        <v>438</v>
      </c>
      <c r="N2264" s="3">
        <v>10</v>
      </c>
      <c r="O2264" s="3">
        <f>IF(Table1[[#This Row],[Algorithm]]="None",0,IF(Table1[[#This Row],[NumPredictors]]&lt;=5,5,IF(Table1[[#This Row],[NumPredictors]]&lt;=10,10,IF(Table1[[#This Row],[NumPredictors]]&lt;=30,30,50))))</f>
        <v>10</v>
      </c>
      <c r="P2264" s="2">
        <v>0.82432089362782401</v>
      </c>
      <c r="Q2264" s="2">
        <v>0.83068850239092695</v>
      </c>
      <c r="R2264">
        <v>2.88000000000011</v>
      </c>
      <c r="S2264">
        <v>28.75</v>
      </c>
      <c r="T2264">
        <v>4.0899999999996899</v>
      </c>
      <c r="U2264" s="3">
        <v>4.2033740028219304</v>
      </c>
      <c r="V2264" s="17"/>
      <c r="W2264" s="22">
        <f>IFERROR(Table1[[#This Row],[MutualInformation]]/Table1[[#This Row],[MutualInformationPotential]],0)</f>
        <v>0</v>
      </c>
      <c r="X2264" s="3">
        <v>0.244818517559445</v>
      </c>
      <c r="Y2264" s="3"/>
      <c r="Z2264" s="3">
        <f>IFERROR(Table1[[#This Row],[MutualInformationVsOutcome]]/Table1[[#This Row],[MutualInformationVsOutcomePotential]],0)</f>
        <v>0</v>
      </c>
      <c r="AA2264">
        <v>2078</v>
      </c>
      <c r="AB2264">
        <v>4416</v>
      </c>
      <c r="AC2264">
        <v>542</v>
      </c>
      <c r="AD2264">
        <v>842</v>
      </c>
      <c r="AE2264" s="3" t="s">
        <v>1738</v>
      </c>
      <c r="AF226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64" s="17" t="str">
        <f>RIGHT(Table1[[#This Row],[AlgorithmFunc]],LEN(Table1[[#This Row],[AlgorithmFunc]])-16)</f>
        <v>Fisher</v>
      </c>
      <c r="AH2264" s="3">
        <f>Table1[[#This Row],['# CM TP]]+Table1[[#This Row],['# CM TN]]</f>
        <v>6494</v>
      </c>
      <c r="AI2264" s="3">
        <f>Table1[[#This Row],['# CM FP]]+Table1[[#This Row],['# CM FN]]</f>
        <v>1384</v>
      </c>
      <c r="AJ2264" s="3">
        <f>Table1[[#This Row],['# CM TP]]+Table1[[#This Row],['# CM FP]]</f>
        <v>2620</v>
      </c>
      <c r="AK2264" s="3">
        <f>Table1[[#This Row],['# CM TN]]+Table1[[#This Row],['# CM FN]]</f>
        <v>5258</v>
      </c>
      <c r="AL2264" s="3">
        <f>Table1[[#This Row],[GT_T]]+Table1[[#This Row],[GT_F]]</f>
        <v>7878</v>
      </c>
      <c r="AM2264" s="3">
        <f>IFERROR((Table1[[#This Row],['# CM TP]]+Table1[[#This Row],['# CM TN]])/Table1[[#This Row],[GT_TOT]], 0)</f>
        <v>0.82432089362782435</v>
      </c>
      <c r="AN2264" s="3">
        <f>IFERROR(((Table1[[#This Row],[GT_T]]*Table1[[#This Row],[GT_ML_P]]/Table1[[#This Row],[GT_TOT]])+(Table1[[#This Row],[GT_F]]*Table1[[#This Row],[GT_ML_N]]/Table1[[#This Row],[GT_TOT]]))/Table1[[#This Row],[GT_TOT]],0)</f>
        <v>0.39139902038712859</v>
      </c>
      <c r="AO2264" s="3">
        <f>(Table1[[#This Row],[OBS_ACC]]-Table1[[#This Row],[EXP_ACC]])/(1-Table1[[#This Row],[EXP_ACC]])</f>
        <v>0.71133942885875012</v>
      </c>
      <c r="AP2264" s="3">
        <f>Table1[[#This Row],['# CM TP]]+Table1[[#This Row],['# CM FN]]</f>
        <v>2920</v>
      </c>
      <c r="AQ2264" s="3">
        <f>Table1[[#This Row],['# CM TN]]+Table1[[#This Row],['# CM FP]]</f>
        <v>4958</v>
      </c>
      <c r="AR2264" s="2">
        <f>IFERROR(Table1[[#This Row],[NUM_T]]/(Table1[[#This Row],[NUM_T]]+Table1[[#This Row],[NUM_F]]),0)</f>
        <v>0.37065244986037066</v>
      </c>
      <c r="AS2264" s="2">
        <f>IFERROR(((LEN(Table1[[#This Row],[Predictors]])-LEN(SUBSTITUTE(Table1[[#This Row],[Predictors]],"_","")))/Table1[[#This Row],[NumPredictors]])-Table1[[#This Row],[P_se]],0)</f>
        <v>0.6</v>
      </c>
      <c r="AT2264" s="2">
        <f>IFERROR((LEN(Table1[[#This Row],[Predictors]])-LEN(SUBSTITUTE(Table1[[#This Row],[Predictors]],".","")))/Table1[[#This Row],[NumPredictors]],0)</f>
        <v>0.4</v>
      </c>
      <c r="AU226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4" s="2">
        <f>1-(Table1[[#This Row],[P_2gram]]+Table1[[#This Row],[P_order]]+Table1[[#This Row],[P_se]])</f>
        <v>0</v>
      </c>
    </row>
    <row r="2265" spans="1:48" x14ac:dyDescent="0.25">
      <c r="A2265">
        <v>12</v>
      </c>
      <c r="B2265" t="s">
        <v>645</v>
      </c>
      <c r="C2265" s="34" t="s">
        <v>1503</v>
      </c>
      <c r="D2265" s="34" t="s">
        <v>1506</v>
      </c>
      <c r="E2265">
        <v>7554</v>
      </c>
      <c r="F226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65" t="s">
        <v>1829</v>
      </c>
      <c r="H2265" s="3">
        <v>1</v>
      </c>
      <c r="I2265" s="1">
        <v>43141.729814814818</v>
      </c>
      <c r="J2265" t="s">
        <v>37</v>
      </c>
      <c r="K2265" t="s">
        <v>11</v>
      </c>
      <c r="L2265" t="str">
        <f>SUBSTITUTE(SUBSTITUTE(Table1[[#This Row],[PredictorSetsOrig]],"task","act"),"startend","se")</f>
        <v>2gram,order</v>
      </c>
      <c r="M2265" s="32" t="s">
        <v>438</v>
      </c>
      <c r="N2265" s="3">
        <v>30</v>
      </c>
      <c r="O2265" s="3">
        <f>IF(Table1[[#This Row],[Algorithm]]="None",0,IF(Table1[[#This Row],[NumPredictors]]&lt;=5,5,IF(Table1[[#This Row],[NumPredictors]]&lt;=10,10,IF(Table1[[#This Row],[NumPredictors]]&lt;=30,30,50))))</f>
        <v>30</v>
      </c>
      <c r="P2265" s="2">
        <v>0.81418740074113305</v>
      </c>
      <c r="Q2265" s="2">
        <v>0.84554280670785498</v>
      </c>
      <c r="R2265">
        <v>1.1399999999994199</v>
      </c>
      <c r="S2265">
        <v>13.7300000000014</v>
      </c>
      <c r="T2265">
        <v>0.43999999999868999</v>
      </c>
      <c r="U2265" s="3">
        <v>5.0951365590390099</v>
      </c>
      <c r="V2265" s="17"/>
      <c r="W2265" s="22">
        <f>IFERROR(Table1[[#This Row],[MutualInformation]]/Table1[[#This Row],[MutualInformationPotential]],0)</f>
        <v>0</v>
      </c>
      <c r="X2265" s="3">
        <v>0.33957666954318899</v>
      </c>
      <c r="Y2265" s="3"/>
      <c r="Z2265" s="3">
        <f>IFERROR(Table1[[#This Row],[MutualInformationVsOutcome]]/Table1[[#This Row],[MutualInformationVsOutcomePotential]],0)</f>
        <v>0</v>
      </c>
      <c r="AA2265">
        <v>115</v>
      </c>
      <c r="AB2265">
        <v>1423</v>
      </c>
      <c r="AC2265">
        <v>55</v>
      </c>
      <c r="AD2265">
        <v>296</v>
      </c>
      <c r="AE2265" s="3" t="s">
        <v>1840</v>
      </c>
      <c r="AF226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265" s="17" t="str">
        <f>RIGHT(Table1[[#This Row],[AlgorithmFunc]],LEN(Table1[[#This Row],[AlgorithmFunc]])-16)</f>
        <v>Cluster</v>
      </c>
      <c r="AH2265" s="3">
        <f>Table1[[#This Row],['# CM TP]]+Table1[[#This Row],['# CM TN]]</f>
        <v>1538</v>
      </c>
      <c r="AI2265" s="3">
        <f>Table1[[#This Row],['# CM FP]]+Table1[[#This Row],['# CM FN]]</f>
        <v>351</v>
      </c>
      <c r="AJ2265" s="3">
        <f>Table1[[#This Row],['# CM TP]]+Table1[[#This Row],['# CM FP]]</f>
        <v>170</v>
      </c>
      <c r="AK2265" s="3">
        <f>Table1[[#This Row],['# CM TN]]+Table1[[#This Row],['# CM FN]]</f>
        <v>1719</v>
      </c>
      <c r="AL2265" s="3">
        <f>Table1[[#This Row],[GT_T]]+Table1[[#This Row],[GT_F]]</f>
        <v>1889</v>
      </c>
      <c r="AM2265" s="3">
        <f>IFERROR((Table1[[#This Row],['# CM TP]]+Table1[[#This Row],['# CM TN]])/Table1[[#This Row],[GT_TOT]], 0)</f>
        <v>0.81418740074113283</v>
      </c>
      <c r="AN2265" s="3">
        <f>IFERROR(((Table1[[#This Row],[GT_T]]*Table1[[#This Row],[GT_ML_P]]/Table1[[#This Row],[GT_TOT]])+(Table1[[#This Row],[GT_F]]*Table1[[#This Row],[GT_ML_N]]/Table1[[#This Row],[GT_TOT]]))/Table1[[#This Row],[GT_TOT]],0)</f>
        <v>0.24236300489782167</v>
      </c>
      <c r="AO2265" s="3">
        <f>(Table1[[#This Row],[OBS_ACC]]-Table1[[#This Row],[EXP_ACC]])/(1-Table1[[#This Row],[EXP_ACC]])</f>
        <v>0.75474719362957232</v>
      </c>
      <c r="AP2265" s="3">
        <f>Table1[[#This Row],['# CM TP]]+Table1[[#This Row],['# CM FN]]</f>
        <v>411</v>
      </c>
      <c r="AQ2265" s="3">
        <f>Table1[[#This Row],['# CM TN]]+Table1[[#This Row],['# CM FP]]</f>
        <v>1478</v>
      </c>
      <c r="AR2265" s="2">
        <f>IFERROR(Table1[[#This Row],[NUM_T]]/(Table1[[#This Row],[NUM_T]]+Table1[[#This Row],[NUM_F]]),0)</f>
        <v>0.21757543673901536</v>
      </c>
      <c r="AS2265" s="2">
        <f>IFERROR(((LEN(Table1[[#This Row],[Predictors]])-LEN(SUBSTITUTE(Table1[[#This Row],[Predictors]],"_","")))/Table1[[#This Row],[NumPredictors]])-Table1[[#This Row],[P_se]],0)</f>
        <v>0.13333333333333333</v>
      </c>
      <c r="AT2265" s="2">
        <f>IFERROR((LEN(Table1[[#This Row],[Predictors]])-LEN(SUBSTITUTE(Table1[[#This Row],[Predictors]],".","")))/Table1[[#This Row],[NumPredictors]],0)</f>
        <v>0.8666666666666667</v>
      </c>
      <c r="AU226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5" s="2">
        <f>1-(Table1[[#This Row],[P_2gram]]+Table1[[#This Row],[P_order]]+Table1[[#This Row],[P_se]])</f>
        <v>0</v>
      </c>
    </row>
    <row r="2266" spans="1:48" x14ac:dyDescent="0.25">
      <c r="A2266">
        <v>3</v>
      </c>
      <c r="B2266" t="s">
        <v>645</v>
      </c>
      <c r="C2266" s="34" t="s">
        <v>1503</v>
      </c>
      <c r="D2266" s="34" t="s">
        <v>1506</v>
      </c>
      <c r="E2266">
        <v>7554</v>
      </c>
      <c r="F226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266" t="s">
        <v>1829</v>
      </c>
      <c r="H2266" s="3">
        <v>1</v>
      </c>
      <c r="I2266" s="1">
        <v>43141.728506944448</v>
      </c>
      <c r="J2266" t="s">
        <v>37</v>
      </c>
      <c r="K2266" t="s">
        <v>11</v>
      </c>
      <c r="L2266" t="str">
        <f>SUBSTITUTE(SUBSTITUTE(Table1[[#This Row],[PredictorSetsOrig]],"task","act"),"startend","se")</f>
        <v>act,2gram</v>
      </c>
      <c r="M2266" s="32" t="s">
        <v>22</v>
      </c>
      <c r="N2266" s="3">
        <v>10</v>
      </c>
      <c r="O2266" s="3">
        <f>IF(Table1[[#This Row],[Algorithm]]="None",0,IF(Table1[[#This Row],[NumPredictors]]&lt;=5,5,IF(Table1[[#This Row],[NumPredictors]]&lt;=10,10,IF(Table1[[#This Row],[NumPredictors]]&lt;=30,30,50))))</f>
        <v>10</v>
      </c>
      <c r="P2266" s="2">
        <v>0.82159872948650103</v>
      </c>
      <c r="Q2266" s="2">
        <v>0.83336275375110302</v>
      </c>
      <c r="R2266">
        <v>0.35000000000036402</v>
      </c>
      <c r="S2266">
        <v>7.4899999999997799</v>
      </c>
      <c r="T2266">
        <v>0.20000000000072801</v>
      </c>
      <c r="U2266" s="3">
        <v>4.3191058904168296</v>
      </c>
      <c r="V2266" s="17"/>
      <c r="W2266" s="22">
        <f>IFERROR(Table1[[#This Row],[MutualInformation]]/Table1[[#This Row],[MutualInformationPotential]],0)</f>
        <v>0</v>
      </c>
      <c r="X2266" s="3">
        <v>0.24938381158992501</v>
      </c>
      <c r="Y2266" s="3"/>
      <c r="Z2266" s="3">
        <f>IFERROR(Table1[[#This Row],[MutualInformationVsOutcome]]/Table1[[#This Row],[MutualInformationVsOutcomePotential]],0)</f>
        <v>0</v>
      </c>
      <c r="AA2266">
        <v>145</v>
      </c>
      <c r="AB2266">
        <v>1407</v>
      </c>
      <c r="AC2266">
        <v>71</v>
      </c>
      <c r="AD2266">
        <v>266</v>
      </c>
      <c r="AE2266" s="3" t="s">
        <v>1832</v>
      </c>
      <c r="AF226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266" s="17" t="str">
        <f>RIGHT(Table1[[#This Row],[AlgorithmFunc]],LEN(Table1[[#This Row],[AlgorithmFunc]])-16)</f>
        <v>Cluster</v>
      </c>
      <c r="AH2266" s="3">
        <f>Table1[[#This Row],['# CM TP]]+Table1[[#This Row],['# CM TN]]</f>
        <v>1552</v>
      </c>
      <c r="AI2266" s="3">
        <f>Table1[[#This Row],['# CM FP]]+Table1[[#This Row],['# CM FN]]</f>
        <v>337</v>
      </c>
      <c r="AJ2266" s="3">
        <f>Table1[[#This Row],['# CM TP]]+Table1[[#This Row],['# CM FP]]</f>
        <v>216</v>
      </c>
      <c r="AK2266" s="3">
        <f>Table1[[#This Row],['# CM TN]]+Table1[[#This Row],['# CM FN]]</f>
        <v>1673</v>
      </c>
      <c r="AL2266" s="3">
        <f>Table1[[#This Row],[GT_T]]+Table1[[#This Row],[GT_F]]</f>
        <v>1889</v>
      </c>
      <c r="AM2266" s="3">
        <f>IFERROR((Table1[[#This Row],['# CM TP]]+Table1[[#This Row],['# CM TN]])/Table1[[#This Row],[GT_TOT]], 0)</f>
        <v>0.82159872948650081</v>
      </c>
      <c r="AN2266" s="3">
        <f>IFERROR(((Table1[[#This Row],[GT_T]]*Table1[[#This Row],[GT_ML_P]]/Table1[[#This Row],[GT_TOT]])+(Table1[[#This Row],[GT_F]]*Table1[[#This Row],[GT_ML_N]]/Table1[[#This Row],[GT_TOT]]))/Table1[[#This Row],[GT_TOT]],0)</f>
        <v>0.25194846539871268</v>
      </c>
      <c r="AO2266" s="3">
        <f>(Table1[[#This Row],[OBS_ACC]]-Table1[[#This Row],[EXP_ACC]])/(1-Table1[[#This Row],[EXP_ACC]])</f>
        <v>0.76151205864635063</v>
      </c>
      <c r="AP2266" s="3">
        <f>Table1[[#This Row],['# CM TP]]+Table1[[#This Row],['# CM FN]]</f>
        <v>411</v>
      </c>
      <c r="AQ2266" s="3">
        <f>Table1[[#This Row],['# CM TN]]+Table1[[#This Row],['# CM FP]]</f>
        <v>1478</v>
      </c>
      <c r="AR2266" s="2">
        <f>IFERROR(Table1[[#This Row],[NUM_T]]/(Table1[[#This Row],[NUM_T]]+Table1[[#This Row],[NUM_F]]),0)</f>
        <v>0.21757543673901536</v>
      </c>
      <c r="AS2266" s="2">
        <f>IFERROR(((LEN(Table1[[#This Row],[Predictors]])-LEN(SUBSTITUTE(Table1[[#This Row],[Predictors]],"_","")))/Table1[[#This Row],[NumPredictors]])-Table1[[#This Row],[P_se]],0)</f>
        <v>0.6</v>
      </c>
      <c r="AT2266" s="2">
        <f>IFERROR((LEN(Table1[[#This Row],[Predictors]])-LEN(SUBSTITUTE(Table1[[#This Row],[Predictors]],".","")))/Table1[[#This Row],[NumPredictors]],0)</f>
        <v>0</v>
      </c>
      <c r="AU226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6" s="2">
        <f>1-(Table1[[#This Row],[P_2gram]]+Table1[[#This Row],[P_order]]+Table1[[#This Row],[P_se]])</f>
        <v>0.4</v>
      </c>
    </row>
    <row r="2267" spans="1:48" x14ac:dyDescent="0.25">
      <c r="A2267">
        <v>36</v>
      </c>
      <c r="B2267" t="s">
        <v>645</v>
      </c>
      <c r="C2267" t="s">
        <v>1504</v>
      </c>
      <c r="D2267" t="s">
        <v>1508</v>
      </c>
      <c r="E2267">
        <v>31509</v>
      </c>
      <c r="F226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67" t="s">
        <v>1720</v>
      </c>
      <c r="H2267" s="3">
        <v>1</v>
      </c>
      <c r="I2267" s="1">
        <v>43141.644409722219</v>
      </c>
      <c r="J2267" t="s">
        <v>1007</v>
      </c>
      <c r="K2267" t="s">
        <v>11</v>
      </c>
      <c r="L2267" t="str">
        <f>SUBSTITUTE(SUBSTITUTE(Table1[[#This Row],[PredictorSetsOrig]],"task","act"),"startend","se")</f>
        <v>2gram,order</v>
      </c>
      <c r="M2267" s="32" t="s">
        <v>438</v>
      </c>
      <c r="N2267" s="3">
        <v>30</v>
      </c>
      <c r="O2267" s="3">
        <f>IF(Table1[[#This Row],[Algorithm]]="None",0,IF(Table1[[#This Row],[NumPredictors]]&lt;=5,5,IF(Table1[[#This Row],[NumPredictors]]&lt;=10,10,IF(Table1[[#This Row],[NumPredictors]]&lt;=30,30,50))))</f>
        <v>30</v>
      </c>
      <c r="P2267" s="2">
        <v>0.86722518405686699</v>
      </c>
      <c r="Q2267" s="2">
        <v>0.875079344928272</v>
      </c>
      <c r="R2267">
        <v>21.990000000000201</v>
      </c>
      <c r="S2267">
        <v>56.010000000000197</v>
      </c>
      <c r="T2267">
        <v>3.90999999999985</v>
      </c>
      <c r="U2267" s="3">
        <v>7.4693400492718602</v>
      </c>
      <c r="V2267" s="17"/>
      <c r="W2267" s="22">
        <f>IFERROR(Table1[[#This Row],[MutualInformation]]/Table1[[#This Row],[MutualInformationPotential]],0)</f>
        <v>0</v>
      </c>
      <c r="X2267" s="3">
        <v>0.49097743344148598</v>
      </c>
      <c r="Y2267" s="3"/>
      <c r="Z2267" s="3">
        <f>IFERROR(Table1[[#This Row],[MutualInformationVsOutcome]]/Table1[[#This Row],[MutualInformationVsOutcomePotential]],0)</f>
        <v>0</v>
      </c>
      <c r="AA2267">
        <v>2225</v>
      </c>
      <c r="AB2267">
        <v>4607</v>
      </c>
      <c r="AC2267">
        <v>351</v>
      </c>
      <c r="AD2267">
        <v>695</v>
      </c>
      <c r="AE2267" s="3" t="s">
        <v>1756</v>
      </c>
      <c r="AF226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67" s="17" t="str">
        <f>RIGHT(Table1[[#This Row],[AlgorithmFunc]],LEN(Table1[[#This Row],[AlgorithmFunc]])-16)</f>
        <v>ClusterFisher</v>
      </c>
      <c r="AH2267" s="3">
        <f>Table1[[#This Row],['# CM TP]]+Table1[[#This Row],['# CM TN]]</f>
        <v>6832</v>
      </c>
      <c r="AI2267" s="3">
        <f>Table1[[#This Row],['# CM FP]]+Table1[[#This Row],['# CM FN]]</f>
        <v>1046</v>
      </c>
      <c r="AJ2267" s="3">
        <f>Table1[[#This Row],['# CM TP]]+Table1[[#This Row],['# CM FP]]</f>
        <v>2576</v>
      </c>
      <c r="AK2267" s="3">
        <f>Table1[[#This Row],['# CM TN]]+Table1[[#This Row],['# CM FN]]</f>
        <v>5302</v>
      </c>
      <c r="AL2267" s="3">
        <f>Table1[[#This Row],[GT_T]]+Table1[[#This Row],[GT_F]]</f>
        <v>7878</v>
      </c>
      <c r="AM2267" s="3">
        <f>IFERROR((Table1[[#This Row],['# CM TP]]+Table1[[#This Row],['# CM TN]])/Table1[[#This Row],[GT_TOT]], 0)</f>
        <v>0.86722518405686722</v>
      </c>
      <c r="AN2267" s="3">
        <f>IFERROR(((Table1[[#This Row],[GT_T]]*Table1[[#This Row],[GT_ML_P]]/Table1[[#This Row],[GT_TOT]])+(Table1[[#This Row],[GT_F]]*Table1[[#This Row],[GT_ML_N]]/Table1[[#This Row],[GT_TOT]]))/Table1[[#This Row],[GT_TOT]],0)</f>
        <v>0.37293020414584666</v>
      </c>
      <c r="AO2267" s="3">
        <f>(Table1[[#This Row],[OBS_ACC]]-Table1[[#This Row],[EXP_ACC]])/(1-Table1[[#This Row],[EXP_ACC]])</f>
        <v>0.78826150323142952</v>
      </c>
      <c r="AP2267" s="3">
        <f>Table1[[#This Row],['# CM TP]]+Table1[[#This Row],['# CM FN]]</f>
        <v>2920</v>
      </c>
      <c r="AQ2267" s="3">
        <f>Table1[[#This Row],['# CM TN]]+Table1[[#This Row],['# CM FP]]</f>
        <v>4958</v>
      </c>
      <c r="AR2267" s="2">
        <f>IFERROR(Table1[[#This Row],[NUM_T]]/(Table1[[#This Row],[NUM_T]]+Table1[[#This Row],[NUM_F]]),0)</f>
        <v>0.37065244986037066</v>
      </c>
      <c r="AS2267" s="2">
        <f>IFERROR(((LEN(Table1[[#This Row],[Predictors]])-LEN(SUBSTITUTE(Table1[[#This Row],[Predictors]],"_","")))/Table1[[#This Row],[NumPredictors]])-Table1[[#This Row],[P_se]],0)</f>
        <v>3.3333333333333333E-2</v>
      </c>
      <c r="AT2267" s="2">
        <f>IFERROR((LEN(Table1[[#This Row],[Predictors]])-LEN(SUBSTITUTE(Table1[[#This Row],[Predictors]],".","")))/Table1[[#This Row],[NumPredictors]],0)</f>
        <v>0.96666666666666667</v>
      </c>
      <c r="AU226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7" s="2">
        <f>1-(Table1[[#This Row],[P_2gram]]+Table1[[#This Row],[P_order]]+Table1[[#This Row],[P_se]])</f>
        <v>0</v>
      </c>
    </row>
    <row r="2268" spans="1:48" x14ac:dyDescent="0.25">
      <c r="A2268">
        <v>42</v>
      </c>
      <c r="B2268" t="s">
        <v>645</v>
      </c>
      <c r="C2268" t="s">
        <v>1504</v>
      </c>
      <c r="D2268" t="s">
        <v>1508</v>
      </c>
      <c r="E2268">
        <v>31509</v>
      </c>
      <c r="F226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68" t="s">
        <v>1720</v>
      </c>
      <c r="H2268" s="3">
        <v>1</v>
      </c>
      <c r="I2268" s="1">
        <v>43141.648877314816</v>
      </c>
      <c r="J2268" t="s">
        <v>982</v>
      </c>
      <c r="K2268" t="s">
        <v>11</v>
      </c>
      <c r="L2268" t="str">
        <f>SUBSTITUTE(SUBSTITUTE(Table1[[#This Row],[PredictorSetsOrig]],"task","act"),"startend","se")</f>
        <v>2gram,order</v>
      </c>
      <c r="M2268" s="32" t="s">
        <v>438</v>
      </c>
      <c r="N2268" s="3">
        <v>30</v>
      </c>
      <c r="O2268" s="3">
        <f>IF(Table1[[#This Row],[Algorithm]]="None",0,IF(Table1[[#This Row],[NumPredictors]]&lt;=5,5,IF(Table1[[#This Row],[NumPredictors]]&lt;=10,10,IF(Table1[[#This Row],[NumPredictors]]&lt;=30,30,50))))</f>
        <v>30</v>
      </c>
      <c r="P2268" s="2">
        <v>0.84437674536684404</v>
      </c>
      <c r="Q2268" s="2">
        <v>0.85172019804494103</v>
      </c>
      <c r="R2268">
        <v>2.7799999999997498</v>
      </c>
      <c r="S2268">
        <v>54.380000000000599</v>
      </c>
      <c r="T2268">
        <v>3.7799999999997498</v>
      </c>
      <c r="U2268" s="3">
        <v>7.7826247359773699</v>
      </c>
      <c r="V2268" s="17"/>
      <c r="W2268" s="22">
        <f>IFERROR(Table1[[#This Row],[MutualInformation]]/Table1[[#This Row],[MutualInformationPotential]],0)</f>
        <v>0</v>
      </c>
      <c r="X2268" s="3">
        <v>0.47051044985187901</v>
      </c>
      <c r="Y2268" s="3"/>
      <c r="Z2268" s="3">
        <f>IFERROR(Table1[[#This Row],[MutualInformationVsOutcome]]/Table1[[#This Row],[MutualInformationVsOutcomePotential]],0)</f>
        <v>0</v>
      </c>
      <c r="AA2268">
        <v>2120</v>
      </c>
      <c r="AB2268">
        <v>4532</v>
      </c>
      <c r="AC2268">
        <v>426</v>
      </c>
      <c r="AD2268">
        <v>800</v>
      </c>
      <c r="AE2268" s="3" t="s">
        <v>1762</v>
      </c>
      <c r="AF226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68" s="17" t="str">
        <f>RIGHT(Table1[[#This Row],[AlgorithmFunc]],LEN(Table1[[#This Row],[AlgorithmFunc]])-16)</f>
        <v>Fisher</v>
      </c>
      <c r="AH2268" s="3">
        <f>Table1[[#This Row],['# CM TP]]+Table1[[#This Row],['# CM TN]]</f>
        <v>6652</v>
      </c>
      <c r="AI2268" s="3">
        <f>Table1[[#This Row],['# CM FP]]+Table1[[#This Row],['# CM FN]]</f>
        <v>1226</v>
      </c>
      <c r="AJ2268" s="3">
        <f>Table1[[#This Row],['# CM TP]]+Table1[[#This Row],['# CM FP]]</f>
        <v>2546</v>
      </c>
      <c r="AK2268" s="3">
        <f>Table1[[#This Row],['# CM TN]]+Table1[[#This Row],['# CM FN]]</f>
        <v>5332</v>
      </c>
      <c r="AL2268" s="3">
        <f>Table1[[#This Row],[GT_T]]+Table1[[#This Row],[GT_F]]</f>
        <v>7878</v>
      </c>
      <c r="AM2268" s="3">
        <f>IFERROR((Table1[[#This Row],['# CM TP]]+Table1[[#This Row],['# CM TN]])/Table1[[#This Row],[GT_TOT]], 0)</f>
        <v>0.84437674536684437</v>
      </c>
      <c r="AN2268" s="3">
        <f>IFERROR(((Table1[[#This Row],[GT_T]]*Table1[[#This Row],[GT_ML_P]]/Table1[[#This Row],[GT_TOT]])+(Table1[[#This Row],[GT_F]]*Table1[[#This Row],[GT_ML_N]]/Table1[[#This Row],[GT_TOT]]))/Table1[[#This Row],[GT_TOT]],0)</f>
        <v>0.37821355514191063</v>
      </c>
      <c r="AO2268" s="3">
        <f>(Table1[[#This Row],[OBS_ACC]]-Table1[[#This Row],[EXP_ACC]])/(1-Table1[[#This Row],[EXP_ACC]])</f>
        <v>0.74971590982708924</v>
      </c>
      <c r="AP2268" s="3">
        <f>Table1[[#This Row],['# CM TP]]+Table1[[#This Row],['# CM FN]]</f>
        <v>2920</v>
      </c>
      <c r="AQ2268" s="3">
        <f>Table1[[#This Row],['# CM TN]]+Table1[[#This Row],['# CM FP]]</f>
        <v>4958</v>
      </c>
      <c r="AR2268" s="2">
        <f>IFERROR(Table1[[#This Row],[NUM_T]]/(Table1[[#This Row],[NUM_T]]+Table1[[#This Row],[NUM_F]]),0)</f>
        <v>0.37065244986037066</v>
      </c>
      <c r="AS2268" s="2">
        <f>IFERROR(((LEN(Table1[[#This Row],[Predictors]])-LEN(SUBSTITUTE(Table1[[#This Row],[Predictors]],"_","")))/Table1[[#This Row],[NumPredictors]])-Table1[[#This Row],[P_se]],0)</f>
        <v>0.23333333333333334</v>
      </c>
      <c r="AT2268" s="2">
        <f>IFERROR((LEN(Table1[[#This Row],[Predictors]])-LEN(SUBSTITUTE(Table1[[#This Row],[Predictors]],".","")))/Table1[[#This Row],[NumPredictors]],0)</f>
        <v>0.76666666666666672</v>
      </c>
      <c r="AU226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8" s="2">
        <f>1-(Table1[[#This Row],[P_2gram]]+Table1[[#This Row],[P_order]]+Table1[[#This Row],[P_se]])</f>
        <v>0</v>
      </c>
    </row>
    <row r="2269" spans="1:48" x14ac:dyDescent="0.25">
      <c r="A2269">
        <v>9</v>
      </c>
      <c r="B2269" t="s">
        <v>645</v>
      </c>
      <c r="C2269" s="34" t="s">
        <v>1503</v>
      </c>
      <c r="D2269" s="34" t="s">
        <v>1506</v>
      </c>
      <c r="E2269">
        <v>7554</v>
      </c>
      <c r="F226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69" t="s">
        <v>1829</v>
      </c>
      <c r="H2269" s="3">
        <v>1</v>
      </c>
      <c r="I2269" s="1">
        <v>43141.72929398148</v>
      </c>
      <c r="J2269" t="s">
        <v>37</v>
      </c>
      <c r="K2269" t="s">
        <v>11</v>
      </c>
      <c r="L2269" t="str">
        <f>SUBSTITUTE(SUBSTITUTE(Table1[[#This Row],[PredictorSetsOrig]],"task","act"),"startend","se")</f>
        <v>act,2gram</v>
      </c>
      <c r="M2269" s="32" t="s">
        <v>22</v>
      </c>
      <c r="N2269" s="3">
        <v>30</v>
      </c>
      <c r="O2269" s="3">
        <f>IF(Table1[[#This Row],[Algorithm]]="None",0,IF(Table1[[#This Row],[NumPredictors]]&lt;=5,5,IF(Table1[[#This Row],[NumPredictors]]&lt;=10,10,IF(Table1[[#This Row],[NumPredictors]]&lt;=30,30,50))))</f>
        <v>30</v>
      </c>
      <c r="P2269" s="2">
        <v>0.81683430386447897</v>
      </c>
      <c r="Q2269" s="2">
        <v>0.84042365401588703</v>
      </c>
      <c r="R2269">
        <v>0.67000000000007298</v>
      </c>
      <c r="S2269">
        <v>13.329999999999901</v>
      </c>
      <c r="T2269">
        <v>0.25</v>
      </c>
      <c r="U2269" s="3">
        <v>5.1002413572489997</v>
      </c>
      <c r="V2269" s="17"/>
      <c r="W2269" s="22">
        <f>IFERROR(Table1[[#This Row],[MutualInformation]]/Table1[[#This Row],[MutualInformationPotential]],0)</f>
        <v>0</v>
      </c>
      <c r="X2269" s="3">
        <v>0.33084735605987298</v>
      </c>
      <c r="Y2269" s="3"/>
      <c r="Z2269" s="3">
        <f>IFERROR(Table1[[#This Row],[MutualInformationVsOutcome]]/Table1[[#This Row],[MutualInformationVsOutcomePotential]],0)</f>
        <v>0</v>
      </c>
      <c r="AA2269">
        <v>139</v>
      </c>
      <c r="AB2269">
        <v>1404</v>
      </c>
      <c r="AC2269">
        <v>74</v>
      </c>
      <c r="AD2269">
        <v>272</v>
      </c>
      <c r="AE2269" s="3" t="s">
        <v>1838</v>
      </c>
      <c r="AF226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269" s="17" t="str">
        <f>RIGHT(Table1[[#This Row],[AlgorithmFunc]],LEN(Table1[[#This Row],[AlgorithmFunc]])-16)</f>
        <v>Cluster</v>
      </c>
      <c r="AH2269" s="3">
        <f>Table1[[#This Row],['# CM TP]]+Table1[[#This Row],['# CM TN]]</f>
        <v>1543</v>
      </c>
      <c r="AI2269" s="3">
        <f>Table1[[#This Row],['# CM FP]]+Table1[[#This Row],['# CM FN]]</f>
        <v>346</v>
      </c>
      <c r="AJ2269" s="3">
        <f>Table1[[#This Row],['# CM TP]]+Table1[[#This Row],['# CM FP]]</f>
        <v>213</v>
      </c>
      <c r="AK2269" s="3">
        <f>Table1[[#This Row],['# CM TN]]+Table1[[#This Row],['# CM FN]]</f>
        <v>1676</v>
      </c>
      <c r="AL2269" s="3">
        <f>Table1[[#This Row],[GT_T]]+Table1[[#This Row],[GT_F]]</f>
        <v>1889</v>
      </c>
      <c r="AM2269" s="3">
        <f>IFERROR((Table1[[#This Row],['# CM TP]]+Table1[[#This Row],['# CM TN]])/Table1[[#This Row],[GT_TOT]], 0)</f>
        <v>0.81683430386447853</v>
      </c>
      <c r="AN2269" s="3">
        <f>IFERROR(((Table1[[#This Row],[GT_T]]*Table1[[#This Row],[GT_ML_P]]/Table1[[#This Row],[GT_TOT]])+(Table1[[#This Row],[GT_F]]*Table1[[#This Row],[GT_ML_N]]/Table1[[#This Row],[GT_TOT]]))/Table1[[#This Row],[GT_TOT]],0)</f>
        <v>0.25461694729818313</v>
      </c>
      <c r="AO2269" s="3">
        <f>(Table1[[#This Row],[OBS_ACC]]-Table1[[#This Row],[EXP_ACC]])/(1-Table1[[#This Row],[EXP_ACC]])</f>
        <v>0.75426635275433995</v>
      </c>
      <c r="AP2269" s="3">
        <f>Table1[[#This Row],['# CM TP]]+Table1[[#This Row],['# CM FN]]</f>
        <v>411</v>
      </c>
      <c r="AQ2269" s="3">
        <f>Table1[[#This Row],['# CM TN]]+Table1[[#This Row],['# CM FP]]</f>
        <v>1478</v>
      </c>
      <c r="AR2269" s="2">
        <f>IFERROR(Table1[[#This Row],[NUM_T]]/(Table1[[#This Row],[NUM_T]]+Table1[[#This Row],[NUM_F]]),0)</f>
        <v>0.21757543673901536</v>
      </c>
      <c r="AS2269" s="2">
        <f>IFERROR(((LEN(Table1[[#This Row],[Predictors]])-LEN(SUBSTITUTE(Table1[[#This Row],[Predictors]],"_","")))/Table1[[#This Row],[NumPredictors]])-Table1[[#This Row],[P_se]],0)</f>
        <v>0.7</v>
      </c>
      <c r="AT2269" s="2">
        <f>IFERROR((LEN(Table1[[#This Row],[Predictors]])-LEN(SUBSTITUTE(Table1[[#This Row],[Predictors]],".","")))/Table1[[#This Row],[NumPredictors]],0)</f>
        <v>0</v>
      </c>
      <c r="AU226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69" s="2">
        <f>1-(Table1[[#This Row],[P_2gram]]+Table1[[#This Row],[P_order]]+Table1[[#This Row],[P_se]])</f>
        <v>0.30000000000000004</v>
      </c>
    </row>
    <row r="2270" spans="1:48" x14ac:dyDescent="0.25">
      <c r="A2270">
        <v>9</v>
      </c>
      <c r="B2270" t="s">
        <v>645</v>
      </c>
      <c r="C2270" t="s">
        <v>1504</v>
      </c>
      <c r="D2270" t="s">
        <v>1508</v>
      </c>
      <c r="E2270">
        <v>31509</v>
      </c>
      <c r="F227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70" t="s">
        <v>1720</v>
      </c>
      <c r="H2270" s="3">
        <v>1</v>
      </c>
      <c r="I2270" s="1">
        <v>43141.627905092595</v>
      </c>
      <c r="J2270" t="s">
        <v>1007</v>
      </c>
      <c r="K2270" t="s">
        <v>11</v>
      </c>
      <c r="L2270" t="str">
        <f>SUBSTITUTE(SUBSTITUTE(Table1[[#This Row],[PredictorSetsOrig]],"task","act"),"startend","se")</f>
        <v>act,2gram</v>
      </c>
      <c r="M2270" s="32" t="s">
        <v>22</v>
      </c>
      <c r="N2270" s="3">
        <v>10</v>
      </c>
      <c r="O2270" s="3">
        <f>IF(Table1[[#This Row],[Algorithm]]="None",0,IF(Table1[[#This Row],[NumPredictors]]&lt;=5,5,IF(Table1[[#This Row],[NumPredictors]]&lt;=10,10,IF(Table1[[#This Row],[NumPredictors]]&lt;=30,30,50))))</f>
        <v>10</v>
      </c>
      <c r="P2270" s="2">
        <v>0.85491241431835496</v>
      </c>
      <c r="Q2270" s="2">
        <v>0.86145317591299597</v>
      </c>
      <c r="R2270">
        <v>4.5500000000001801</v>
      </c>
      <c r="S2270">
        <v>31.930000000000302</v>
      </c>
      <c r="T2270">
        <v>1.3900000000003301</v>
      </c>
      <c r="U2270" s="3">
        <v>5.9869731657304204</v>
      </c>
      <c r="V2270" s="17"/>
      <c r="W2270" s="22">
        <f>IFERROR(Table1[[#This Row],[MutualInformation]]/Table1[[#This Row],[MutualInformationPotential]],0)</f>
        <v>0</v>
      </c>
      <c r="X2270" s="3">
        <v>0.36113203954134099</v>
      </c>
      <c r="Y2270" s="3"/>
      <c r="Z2270" s="3">
        <f>IFERROR(Table1[[#This Row],[MutualInformationVsOutcome]]/Table1[[#This Row],[MutualInformationVsOutcomePotential]],0)</f>
        <v>0</v>
      </c>
      <c r="AA2270">
        <v>2181</v>
      </c>
      <c r="AB2270">
        <v>4554</v>
      </c>
      <c r="AC2270">
        <v>404</v>
      </c>
      <c r="AD2270">
        <v>739</v>
      </c>
      <c r="AE2270" s="3" t="s">
        <v>1729</v>
      </c>
      <c r="AF227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70" s="17" t="str">
        <f>RIGHT(Table1[[#This Row],[AlgorithmFunc]],LEN(Table1[[#This Row],[AlgorithmFunc]])-16)</f>
        <v>ClusterFisher</v>
      </c>
      <c r="AH2270" s="3">
        <f>Table1[[#This Row],['# CM TP]]+Table1[[#This Row],['# CM TN]]</f>
        <v>6735</v>
      </c>
      <c r="AI2270" s="3">
        <f>Table1[[#This Row],['# CM FP]]+Table1[[#This Row],['# CM FN]]</f>
        <v>1143</v>
      </c>
      <c r="AJ2270" s="3">
        <f>Table1[[#This Row],['# CM TP]]+Table1[[#This Row],['# CM FP]]</f>
        <v>2585</v>
      </c>
      <c r="AK2270" s="3">
        <f>Table1[[#This Row],['# CM TN]]+Table1[[#This Row],['# CM FN]]</f>
        <v>5293</v>
      </c>
      <c r="AL2270" s="3">
        <f>Table1[[#This Row],[GT_T]]+Table1[[#This Row],[GT_F]]</f>
        <v>7878</v>
      </c>
      <c r="AM2270" s="3">
        <f>IFERROR((Table1[[#This Row],['# CM TP]]+Table1[[#This Row],['# CM TN]])/Table1[[#This Row],[GT_TOT]], 0)</f>
        <v>0.85491241431835496</v>
      </c>
      <c r="AN2270" s="3">
        <f>IFERROR(((Table1[[#This Row],[GT_T]]*Table1[[#This Row],[GT_ML_P]]/Table1[[#This Row],[GT_TOT]])+(Table1[[#This Row],[GT_F]]*Table1[[#This Row],[GT_ML_N]]/Table1[[#This Row],[GT_TOT]]))/Table1[[#This Row],[GT_TOT]],0)</f>
        <v>0.37800167327061374</v>
      </c>
      <c r="AO2270" s="3">
        <f>(Table1[[#This Row],[OBS_ACC]]-Table1[[#This Row],[EXP_ACC]])/(1-Table1[[#This Row],[EXP_ACC]])</f>
        <v>0.76673958844141954</v>
      </c>
      <c r="AP2270" s="3">
        <f>Table1[[#This Row],['# CM TP]]+Table1[[#This Row],['# CM FN]]</f>
        <v>2920</v>
      </c>
      <c r="AQ2270" s="3">
        <f>Table1[[#This Row],['# CM TN]]+Table1[[#This Row],['# CM FP]]</f>
        <v>4958</v>
      </c>
      <c r="AR2270" s="2">
        <f>IFERROR(Table1[[#This Row],[NUM_T]]/(Table1[[#This Row],[NUM_T]]+Table1[[#This Row],[NUM_F]]),0)</f>
        <v>0.37065244986037066</v>
      </c>
      <c r="AS2270" s="2">
        <f>IFERROR(((LEN(Table1[[#This Row],[Predictors]])-LEN(SUBSTITUTE(Table1[[#This Row],[Predictors]],"_","")))/Table1[[#This Row],[NumPredictors]])-Table1[[#This Row],[P_se]],0)</f>
        <v>0.4</v>
      </c>
      <c r="AT2270" s="2">
        <f>IFERROR((LEN(Table1[[#This Row],[Predictors]])-LEN(SUBSTITUTE(Table1[[#This Row],[Predictors]],".","")))/Table1[[#This Row],[NumPredictors]],0)</f>
        <v>0</v>
      </c>
      <c r="AU227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0" s="2">
        <f>1-(Table1[[#This Row],[P_2gram]]+Table1[[#This Row],[P_order]]+Table1[[#This Row],[P_se]])</f>
        <v>0.6</v>
      </c>
    </row>
    <row r="2271" spans="1:48" x14ac:dyDescent="0.25">
      <c r="A2271">
        <v>15</v>
      </c>
      <c r="B2271" t="s">
        <v>645</v>
      </c>
      <c r="C2271" t="s">
        <v>1504</v>
      </c>
      <c r="D2271" t="s">
        <v>1508</v>
      </c>
      <c r="E2271">
        <v>31509</v>
      </c>
      <c r="F227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71" t="s">
        <v>1720</v>
      </c>
      <c r="H2271" s="3">
        <v>1</v>
      </c>
      <c r="I2271" s="1">
        <v>43141.631111111114</v>
      </c>
      <c r="J2271" t="s">
        <v>982</v>
      </c>
      <c r="K2271" t="s">
        <v>11</v>
      </c>
      <c r="L2271" t="str">
        <f>SUBSTITUTE(SUBSTITUTE(Table1[[#This Row],[PredictorSetsOrig]],"task","act"),"startend","se")</f>
        <v>act,2gram</v>
      </c>
      <c r="M2271" s="32" t="s">
        <v>22</v>
      </c>
      <c r="N2271" s="3">
        <v>10</v>
      </c>
      <c r="O2271" s="3">
        <f>IF(Table1[[#This Row],[Algorithm]]="None",0,IF(Table1[[#This Row],[NumPredictors]]&lt;=5,5,IF(Table1[[#This Row],[NumPredictors]]&lt;=10,10,IF(Table1[[#This Row],[NumPredictors]]&lt;=30,30,50))))</f>
        <v>10</v>
      </c>
      <c r="P2271" s="2">
        <v>0.66755521706016796</v>
      </c>
      <c r="Q2271" s="2">
        <v>0.67466463543650301</v>
      </c>
      <c r="R2271">
        <v>0.89999999999963598</v>
      </c>
      <c r="S2271">
        <v>30.159999999999901</v>
      </c>
      <c r="T2271">
        <v>1.3499999999999099</v>
      </c>
      <c r="U2271" s="3">
        <v>1.2375926149818399</v>
      </c>
      <c r="V2271" s="17"/>
      <c r="W2271" s="22">
        <f>IFERROR(Table1[[#This Row],[MutualInformation]]/Table1[[#This Row],[MutualInformationPotential]],0)</f>
        <v>0</v>
      </c>
      <c r="X2271" s="3">
        <v>3.09722488864583E-2</v>
      </c>
      <c r="Y2271" s="3"/>
      <c r="Z2271" s="3">
        <f>IFERROR(Table1[[#This Row],[MutualInformationVsOutcome]]/Table1[[#This Row],[MutualInformationVsOutcomePotential]],0)</f>
        <v>0</v>
      </c>
      <c r="AA2271">
        <v>554</v>
      </c>
      <c r="AB2271">
        <v>4705</v>
      </c>
      <c r="AC2271">
        <v>253</v>
      </c>
      <c r="AD2271">
        <v>2366</v>
      </c>
      <c r="AE2271" s="3" t="s">
        <v>1735</v>
      </c>
      <c r="AF227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71" s="17" t="str">
        <f>RIGHT(Table1[[#This Row],[AlgorithmFunc]],LEN(Table1[[#This Row],[AlgorithmFunc]])-16)</f>
        <v>Fisher</v>
      </c>
      <c r="AH2271" s="3">
        <f>Table1[[#This Row],['# CM TP]]+Table1[[#This Row],['# CM TN]]</f>
        <v>5259</v>
      </c>
      <c r="AI2271" s="3">
        <f>Table1[[#This Row],['# CM FP]]+Table1[[#This Row],['# CM FN]]</f>
        <v>2619</v>
      </c>
      <c r="AJ2271" s="3">
        <f>Table1[[#This Row],['# CM TP]]+Table1[[#This Row],['# CM FP]]</f>
        <v>807</v>
      </c>
      <c r="AK2271" s="3">
        <f>Table1[[#This Row],['# CM TN]]+Table1[[#This Row],['# CM FN]]</f>
        <v>7071</v>
      </c>
      <c r="AL2271" s="3">
        <f>Table1[[#This Row],[GT_T]]+Table1[[#This Row],[GT_F]]</f>
        <v>7878</v>
      </c>
      <c r="AM2271" s="3">
        <f>IFERROR((Table1[[#This Row],['# CM TP]]+Table1[[#This Row],['# CM TN]])/Table1[[#This Row],[GT_TOT]], 0)</f>
        <v>0.66755521706016752</v>
      </c>
      <c r="AN2271" s="3">
        <f>IFERROR(((Table1[[#This Row],[GT_T]]*Table1[[#This Row],[GT_ML_P]]/Table1[[#This Row],[GT_TOT]])+(Table1[[#This Row],[GT_F]]*Table1[[#This Row],[GT_ML_N]]/Table1[[#This Row],[GT_TOT]]))/Table1[[#This Row],[GT_TOT]],0)</f>
        <v>0.36677254637409373</v>
      </c>
      <c r="AO2271" s="3">
        <f>(Table1[[#This Row],[OBS_ACC]]-Table1[[#This Row],[EXP_ACC]])/(1-Table1[[#This Row],[EXP_ACC]])</f>
        <v>0.47499941602937529</v>
      </c>
      <c r="AP2271" s="3">
        <f>Table1[[#This Row],['# CM TP]]+Table1[[#This Row],['# CM FN]]</f>
        <v>2920</v>
      </c>
      <c r="AQ2271" s="3">
        <f>Table1[[#This Row],['# CM TN]]+Table1[[#This Row],['# CM FP]]</f>
        <v>4958</v>
      </c>
      <c r="AR2271" s="2">
        <f>IFERROR(Table1[[#This Row],[NUM_T]]/(Table1[[#This Row],[NUM_T]]+Table1[[#This Row],[NUM_F]]),0)</f>
        <v>0.37065244986037066</v>
      </c>
      <c r="AS2271" s="2">
        <f>IFERROR(((LEN(Table1[[#This Row],[Predictors]])-LEN(SUBSTITUTE(Table1[[#This Row],[Predictors]],"_","")))/Table1[[#This Row],[NumPredictors]])-Table1[[#This Row],[P_se]],0)</f>
        <v>1</v>
      </c>
      <c r="AT2271" s="2">
        <f>IFERROR((LEN(Table1[[#This Row],[Predictors]])-LEN(SUBSTITUTE(Table1[[#This Row],[Predictors]],".","")))/Table1[[#This Row],[NumPredictors]],0)</f>
        <v>0</v>
      </c>
      <c r="AU227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1" s="2">
        <f>1-(Table1[[#This Row],[P_2gram]]+Table1[[#This Row],[P_order]]+Table1[[#This Row],[P_se]])</f>
        <v>0</v>
      </c>
    </row>
    <row r="2272" spans="1:48" x14ac:dyDescent="0.25">
      <c r="A2272">
        <v>23</v>
      </c>
      <c r="B2272" t="s">
        <v>645</v>
      </c>
      <c r="C2272" t="s">
        <v>1504</v>
      </c>
      <c r="D2272" t="s">
        <v>1508</v>
      </c>
      <c r="E2272">
        <v>31509</v>
      </c>
      <c r="F227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72" t="s">
        <v>1720</v>
      </c>
      <c r="H2272" s="3">
        <v>1</v>
      </c>
      <c r="I2272" s="1">
        <v>43141.634351851855</v>
      </c>
      <c r="J2272" t="s">
        <v>484</v>
      </c>
      <c r="K2272" t="s">
        <v>11</v>
      </c>
      <c r="L2272" t="str">
        <f>SUBSTITUTE(SUBSTITUTE(Table1[[#This Row],[PredictorSetsOrig]],"task","act"),"startend","se")</f>
        <v>2gram</v>
      </c>
      <c r="M2272" s="32" t="s">
        <v>434</v>
      </c>
      <c r="N2272" s="3">
        <v>10</v>
      </c>
      <c r="O2272" s="3">
        <f>IF(Table1[[#This Row],[Algorithm]]="None",0,IF(Table1[[#This Row],[NumPredictors]]&lt;=5,5,IF(Table1[[#This Row],[NumPredictors]]&lt;=10,10,IF(Table1[[#This Row],[NumPredictors]]&lt;=30,30,50))))</f>
        <v>10</v>
      </c>
      <c r="P2272" s="2">
        <v>0.84323432343234295</v>
      </c>
      <c r="Q2272" s="2">
        <v>0.84753078583217001</v>
      </c>
      <c r="R2272">
        <v>0.33999999999969099</v>
      </c>
      <c r="S2272">
        <v>29.869999999999902</v>
      </c>
      <c r="T2272">
        <v>1.25</v>
      </c>
      <c r="U2272" s="3">
        <v>3.0482894805666998</v>
      </c>
      <c r="V2272" s="17"/>
      <c r="W2272" s="22">
        <f>IFERROR(Table1[[#This Row],[MutualInformation]]/Table1[[#This Row],[MutualInformationPotential]],0)</f>
        <v>0</v>
      </c>
      <c r="X2272" s="3">
        <v>0.25464698352744197</v>
      </c>
      <c r="Y2272" s="3"/>
      <c r="Z2272" s="3">
        <f>IFERROR(Table1[[#This Row],[MutualInformationVsOutcome]]/Table1[[#This Row],[MutualInformationVsOutcomePotential]],0)</f>
        <v>0</v>
      </c>
      <c r="AA2272">
        <v>2039</v>
      </c>
      <c r="AB2272">
        <v>4604</v>
      </c>
      <c r="AC2272">
        <v>354</v>
      </c>
      <c r="AD2272">
        <v>881</v>
      </c>
      <c r="AE2272" s="3" t="s">
        <v>1743</v>
      </c>
      <c r="AF227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72" s="17" t="str">
        <f>RIGHT(Table1[[#This Row],[AlgorithmFunc]],LEN(Table1[[#This Row],[AlgorithmFunc]])-16)</f>
        <v>MRMREnsemble5</v>
      </c>
      <c r="AH2272" s="3">
        <f>Table1[[#This Row],['# CM TP]]+Table1[[#This Row],['# CM TN]]</f>
        <v>6643</v>
      </c>
      <c r="AI2272" s="3">
        <f>Table1[[#This Row],['# CM FP]]+Table1[[#This Row],['# CM FN]]</f>
        <v>1235</v>
      </c>
      <c r="AJ2272" s="3">
        <f>Table1[[#This Row],['# CM TP]]+Table1[[#This Row],['# CM FP]]</f>
        <v>2393</v>
      </c>
      <c r="AK2272" s="3">
        <f>Table1[[#This Row],['# CM TN]]+Table1[[#This Row],['# CM FN]]</f>
        <v>5485</v>
      </c>
      <c r="AL2272" s="3">
        <f>Table1[[#This Row],[GT_T]]+Table1[[#This Row],[GT_F]]</f>
        <v>7878</v>
      </c>
      <c r="AM2272" s="3">
        <f>IFERROR((Table1[[#This Row],['# CM TP]]+Table1[[#This Row],['# CM TN]])/Table1[[#This Row],[GT_TOT]], 0)</f>
        <v>0.84323432343234328</v>
      </c>
      <c r="AN2272" s="3">
        <f>IFERROR(((Table1[[#This Row],[GT_T]]*Table1[[#This Row],[GT_ML_P]]/Table1[[#This Row],[GT_TOT]])+(Table1[[#This Row],[GT_F]]*Table1[[#This Row],[GT_ML_N]]/Table1[[#This Row],[GT_TOT]]))/Table1[[#This Row],[GT_TOT]],0)</f>
        <v>0.36528553845483558</v>
      </c>
      <c r="AO2272" s="3">
        <f>(Table1[[#This Row],[OBS_ACC]]-Table1[[#This Row],[EXP_ACC]])/(1-Table1[[#This Row],[EXP_ACC]])</f>
        <v>0.75301385730833592</v>
      </c>
      <c r="AP2272" s="3">
        <f>Table1[[#This Row],['# CM TP]]+Table1[[#This Row],['# CM FN]]</f>
        <v>2920</v>
      </c>
      <c r="AQ2272" s="3">
        <f>Table1[[#This Row],['# CM TN]]+Table1[[#This Row],['# CM FP]]</f>
        <v>4958</v>
      </c>
      <c r="AR2272" s="2">
        <f>IFERROR(Table1[[#This Row],[NUM_T]]/(Table1[[#This Row],[NUM_T]]+Table1[[#This Row],[NUM_F]]),0)</f>
        <v>0.37065244986037066</v>
      </c>
      <c r="AS2272" s="2">
        <f>IFERROR(((LEN(Table1[[#This Row],[Predictors]])-LEN(SUBSTITUTE(Table1[[#This Row],[Predictors]],"_","")))/Table1[[#This Row],[NumPredictors]])-Table1[[#This Row],[P_se]],0)</f>
        <v>1</v>
      </c>
      <c r="AT2272" s="2">
        <f>IFERROR((LEN(Table1[[#This Row],[Predictors]])-LEN(SUBSTITUTE(Table1[[#This Row],[Predictors]],".","")))/Table1[[#This Row],[NumPredictors]],0)</f>
        <v>0</v>
      </c>
      <c r="AU227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2" s="2">
        <f>1-(Table1[[#This Row],[P_2gram]]+Table1[[#This Row],[P_order]]+Table1[[#This Row],[P_se]])</f>
        <v>0</v>
      </c>
    </row>
    <row r="2273" spans="1:48" x14ac:dyDescent="0.25">
      <c r="A2273">
        <v>47</v>
      </c>
      <c r="B2273" t="s">
        <v>645</v>
      </c>
      <c r="C2273" t="s">
        <v>1504</v>
      </c>
      <c r="D2273" t="s">
        <v>1508</v>
      </c>
      <c r="E2273">
        <v>31509</v>
      </c>
      <c r="F227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73" t="s">
        <v>1720</v>
      </c>
      <c r="H2273" s="3">
        <v>1</v>
      </c>
      <c r="I2273" s="1">
        <v>43141.652303240742</v>
      </c>
      <c r="J2273" t="s">
        <v>484</v>
      </c>
      <c r="K2273" t="s">
        <v>11</v>
      </c>
      <c r="L2273" t="str">
        <f>SUBSTITUTE(SUBSTITUTE(Table1[[#This Row],[PredictorSetsOrig]],"task","act"),"startend","se")</f>
        <v>2gram</v>
      </c>
      <c r="M2273" s="33" t="s">
        <v>434</v>
      </c>
      <c r="N2273" s="3">
        <v>30</v>
      </c>
      <c r="O2273" s="3">
        <f>IF(Table1[[#This Row],[Algorithm]]="None",0,IF(Table1[[#This Row],[NumPredictors]]&lt;=5,5,IF(Table1[[#This Row],[NumPredictors]]&lt;=10,10,IF(Table1[[#This Row],[NumPredictors]]&lt;=30,30,50))))</f>
        <v>30</v>
      </c>
      <c r="P2273" s="2">
        <v>0.84475755267834496</v>
      </c>
      <c r="Q2273" s="2">
        <v>0.85078921755321402</v>
      </c>
      <c r="R2273">
        <v>0.97000000000025499</v>
      </c>
      <c r="S2273">
        <v>52.579999999999899</v>
      </c>
      <c r="T2273">
        <v>1.3599999999996699</v>
      </c>
      <c r="U2273" s="3">
        <v>5.7053788792296496</v>
      </c>
      <c r="V2273" s="18"/>
      <c r="W2273" s="23">
        <f>IFERROR(Table1[[#This Row],[MutualInformation]]/Table1[[#This Row],[MutualInformationPotential]],0)</f>
        <v>0</v>
      </c>
      <c r="X2273" s="3">
        <v>0.357342116170767</v>
      </c>
      <c r="Y2273" s="3"/>
      <c r="Z2273" s="3">
        <f>IFERROR(Table1[[#This Row],[MutualInformationVsOutcome]]/Table1[[#This Row],[MutualInformationVsOutcomePotential]],0)</f>
        <v>0</v>
      </c>
      <c r="AA2273">
        <v>2075</v>
      </c>
      <c r="AB2273">
        <v>4580</v>
      </c>
      <c r="AC2273">
        <v>378</v>
      </c>
      <c r="AD2273">
        <v>845</v>
      </c>
      <c r="AE2273" s="3" t="s">
        <v>1767</v>
      </c>
      <c r="AF227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73" s="18" t="str">
        <f>RIGHT(Table1[[#This Row],[AlgorithmFunc]],LEN(Table1[[#This Row],[AlgorithmFunc]])-16)</f>
        <v>MRMREnsemble5</v>
      </c>
      <c r="AH2273" s="3">
        <f>Table1[[#This Row],['# CM TP]]+Table1[[#This Row],['# CM TN]]</f>
        <v>6655</v>
      </c>
      <c r="AI2273" s="3">
        <f>Table1[[#This Row],['# CM FP]]+Table1[[#This Row],['# CM FN]]</f>
        <v>1223</v>
      </c>
      <c r="AJ2273" s="3">
        <f>Table1[[#This Row],['# CM TP]]+Table1[[#This Row],['# CM FP]]</f>
        <v>2453</v>
      </c>
      <c r="AK2273" s="3">
        <f>Table1[[#This Row],['# CM TN]]+Table1[[#This Row],['# CM FN]]</f>
        <v>5425</v>
      </c>
      <c r="AL2273" s="3">
        <f>Table1[[#This Row],[GT_T]]+Table1[[#This Row],[GT_F]]</f>
        <v>7878</v>
      </c>
      <c r="AM2273" s="3">
        <f>IFERROR((Table1[[#This Row],['# CM TP]]+Table1[[#This Row],['# CM TN]])/Table1[[#This Row],[GT_TOT]], 0)</f>
        <v>0.84475755267834474</v>
      </c>
      <c r="AN2273" s="3">
        <f>IFERROR(((Table1[[#This Row],[GT_T]]*Table1[[#This Row],[GT_ML_P]]/Table1[[#This Row],[GT_TOT]])+(Table1[[#This Row],[GT_F]]*Table1[[#This Row],[GT_ML_N]]/Table1[[#This Row],[GT_TOT]]))/Table1[[#This Row],[GT_TOT]],0)</f>
        <v>0.36993914108148757</v>
      </c>
      <c r="AO2273" s="3">
        <f>(Table1[[#This Row],[OBS_ACC]]-Table1[[#This Row],[EXP_ACC]])/(1-Table1[[#This Row],[EXP_ACC]])</f>
        <v>0.75360721885164239</v>
      </c>
      <c r="AP2273" s="3">
        <f>Table1[[#This Row],['# CM TP]]+Table1[[#This Row],['# CM FN]]</f>
        <v>2920</v>
      </c>
      <c r="AQ2273" s="3">
        <f>Table1[[#This Row],['# CM TN]]+Table1[[#This Row],['# CM FP]]</f>
        <v>4958</v>
      </c>
      <c r="AR2273" s="2">
        <f>IFERROR(Table1[[#This Row],[NUM_T]]/(Table1[[#This Row],[NUM_T]]+Table1[[#This Row],[NUM_F]]),0)</f>
        <v>0.37065244986037066</v>
      </c>
      <c r="AS2273" s="2">
        <f>IFERROR(((LEN(Table1[[#This Row],[Predictors]])-LEN(SUBSTITUTE(Table1[[#This Row],[Predictors]],"_","")))/Table1[[#This Row],[NumPredictors]])-Table1[[#This Row],[P_se]],0)</f>
        <v>1</v>
      </c>
      <c r="AT2273" s="2">
        <f>IFERROR((LEN(Table1[[#This Row],[Predictors]])-LEN(SUBSTITUTE(Table1[[#This Row],[Predictors]],".","")))/Table1[[#This Row],[NumPredictors]],0)</f>
        <v>0</v>
      </c>
      <c r="AU227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3" s="2">
        <f>1-(Table1[[#This Row],[P_2gram]]+Table1[[#This Row],[P_order]]+Table1[[#This Row],[P_se]])</f>
        <v>0</v>
      </c>
    </row>
    <row r="2274" spans="1:48" x14ac:dyDescent="0.25">
      <c r="A2274">
        <v>33</v>
      </c>
      <c r="B2274" t="s">
        <v>645</v>
      </c>
      <c r="C2274" t="s">
        <v>1504</v>
      </c>
      <c r="D2274" t="s">
        <v>1508</v>
      </c>
      <c r="E2274">
        <v>31509</v>
      </c>
      <c r="F227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74" t="s">
        <v>1720</v>
      </c>
      <c r="H2274" s="3">
        <v>1</v>
      </c>
      <c r="I2274" s="1">
        <v>43141.641932870371</v>
      </c>
      <c r="J2274" t="s">
        <v>1007</v>
      </c>
      <c r="K2274" t="s">
        <v>11</v>
      </c>
      <c r="L2274" t="str">
        <f>SUBSTITUTE(SUBSTITUTE(Table1[[#This Row],[PredictorSetsOrig]],"task","act"),"startend","se")</f>
        <v>act,2gram</v>
      </c>
      <c r="M2274" s="32" t="s">
        <v>22</v>
      </c>
      <c r="N2274" s="3">
        <v>30</v>
      </c>
      <c r="O2274" s="3">
        <f>IF(Table1[[#This Row],[Algorithm]]="None",0,IF(Table1[[#This Row],[NumPredictors]]&lt;=5,5,IF(Table1[[#This Row],[NumPredictors]]&lt;=10,10,IF(Table1[[#This Row],[NumPredictors]]&lt;=30,30,50))))</f>
        <v>30</v>
      </c>
      <c r="P2274" s="2">
        <v>0.84945417618684904</v>
      </c>
      <c r="Q2274" s="2">
        <v>0.85222800558588296</v>
      </c>
      <c r="R2274">
        <v>6.51999999999998</v>
      </c>
      <c r="S2274">
        <v>54.21</v>
      </c>
      <c r="T2274">
        <v>1.6799999999998401</v>
      </c>
      <c r="U2274" s="3">
        <v>4.9815070391131</v>
      </c>
      <c r="V2274" s="17"/>
      <c r="W2274" s="22">
        <f>IFERROR(Table1[[#This Row],[MutualInformation]]/Table1[[#This Row],[MutualInformationPotential]],0)</f>
        <v>0</v>
      </c>
      <c r="X2274" s="3">
        <v>0.33914608639159799</v>
      </c>
      <c r="Y2274" s="3"/>
      <c r="Z2274" s="3">
        <f>IFERROR(Table1[[#This Row],[MutualInformationVsOutcome]]/Table1[[#This Row],[MutualInformationVsOutcomePotential]],0)</f>
        <v>0</v>
      </c>
      <c r="AA2274">
        <v>2135</v>
      </c>
      <c r="AB2274">
        <v>4557</v>
      </c>
      <c r="AC2274">
        <v>401</v>
      </c>
      <c r="AD2274">
        <v>785</v>
      </c>
      <c r="AE2274" s="3" t="s">
        <v>1753</v>
      </c>
      <c r="AF227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74" s="17" t="str">
        <f>RIGHT(Table1[[#This Row],[AlgorithmFunc]],LEN(Table1[[#This Row],[AlgorithmFunc]])-16)</f>
        <v>ClusterFisher</v>
      </c>
      <c r="AH2274" s="3">
        <f>Table1[[#This Row],['# CM TP]]+Table1[[#This Row],['# CM TN]]</f>
        <v>6692</v>
      </c>
      <c r="AI2274" s="3">
        <f>Table1[[#This Row],['# CM FP]]+Table1[[#This Row],['# CM FN]]</f>
        <v>1186</v>
      </c>
      <c r="AJ2274" s="3">
        <f>Table1[[#This Row],['# CM TP]]+Table1[[#This Row],['# CM FP]]</f>
        <v>2536</v>
      </c>
      <c r="AK2274" s="3">
        <f>Table1[[#This Row],['# CM TN]]+Table1[[#This Row],['# CM FN]]</f>
        <v>5342</v>
      </c>
      <c r="AL2274" s="3">
        <f>Table1[[#This Row],[GT_T]]+Table1[[#This Row],[GT_F]]</f>
        <v>7878</v>
      </c>
      <c r="AM2274" s="3">
        <f>IFERROR((Table1[[#This Row],['# CM TP]]+Table1[[#This Row],['# CM TN]])/Table1[[#This Row],[GT_TOT]], 0)</f>
        <v>0.84945417618684949</v>
      </c>
      <c r="AN2274" s="3">
        <f>IFERROR(((Table1[[#This Row],[GT_T]]*Table1[[#This Row],[GT_ML_P]]/Table1[[#This Row],[GT_TOT]])+(Table1[[#This Row],[GT_F]]*Table1[[#This Row],[GT_ML_N]]/Table1[[#This Row],[GT_TOT]]))/Table1[[#This Row],[GT_TOT]],0)</f>
        <v>0.37553079228480585</v>
      </c>
      <c r="AO2274" s="3">
        <f>(Table1[[#This Row],[OBS_ACC]]-Table1[[#This Row],[EXP_ACC]])/(1-Table1[[#This Row],[EXP_ACC]])</f>
        <v>0.75892194210189001</v>
      </c>
      <c r="AP2274" s="3">
        <f>Table1[[#This Row],['# CM TP]]+Table1[[#This Row],['# CM FN]]</f>
        <v>2920</v>
      </c>
      <c r="AQ2274" s="3">
        <f>Table1[[#This Row],['# CM TN]]+Table1[[#This Row],['# CM FP]]</f>
        <v>4958</v>
      </c>
      <c r="AR2274" s="2">
        <f>IFERROR(Table1[[#This Row],[NUM_T]]/(Table1[[#This Row],[NUM_T]]+Table1[[#This Row],[NUM_F]]),0)</f>
        <v>0.37065244986037066</v>
      </c>
      <c r="AS2274" s="2">
        <f>IFERROR(((LEN(Table1[[#This Row],[Predictors]])-LEN(SUBSTITUTE(Table1[[#This Row],[Predictors]],"_","")))/Table1[[#This Row],[NumPredictors]])-Table1[[#This Row],[P_se]],0)</f>
        <v>0.76666666666666672</v>
      </c>
      <c r="AT2274" s="2">
        <f>IFERROR((LEN(Table1[[#This Row],[Predictors]])-LEN(SUBSTITUTE(Table1[[#This Row],[Predictors]],".","")))/Table1[[#This Row],[NumPredictors]],0)</f>
        <v>0</v>
      </c>
      <c r="AU227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4" s="2">
        <f>1-(Table1[[#This Row],[P_2gram]]+Table1[[#This Row],[P_order]]+Table1[[#This Row],[P_se]])</f>
        <v>0.23333333333333328</v>
      </c>
    </row>
    <row r="2275" spans="1:48" x14ac:dyDescent="0.25">
      <c r="A2275">
        <v>39</v>
      </c>
      <c r="B2275" t="s">
        <v>645</v>
      </c>
      <c r="C2275" t="s">
        <v>1504</v>
      </c>
      <c r="D2275" t="s">
        <v>1508</v>
      </c>
      <c r="E2275">
        <v>31509</v>
      </c>
      <c r="F227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75" t="s">
        <v>1720</v>
      </c>
      <c r="H2275" s="3">
        <v>1</v>
      </c>
      <c r="I2275" s="1">
        <v>43141.646782407406</v>
      </c>
      <c r="J2275" t="s">
        <v>982</v>
      </c>
      <c r="K2275" t="s">
        <v>11</v>
      </c>
      <c r="L2275" t="str">
        <f>SUBSTITUTE(SUBSTITUTE(Table1[[#This Row],[PredictorSetsOrig]],"task","act"),"startend","se")</f>
        <v>act,2gram</v>
      </c>
      <c r="M2275" s="32" t="s">
        <v>22</v>
      </c>
      <c r="N2275" s="3">
        <v>30</v>
      </c>
      <c r="O2275" s="3">
        <f>IF(Table1[[#This Row],[Algorithm]]="None",0,IF(Table1[[#This Row],[NumPredictors]]&lt;=5,5,IF(Table1[[#This Row],[NumPredictors]]&lt;=10,10,IF(Table1[[#This Row],[NumPredictors]]&lt;=30,30,50))))</f>
        <v>30</v>
      </c>
      <c r="P2275" s="2">
        <v>0.79055597867479099</v>
      </c>
      <c r="Q2275" s="2">
        <v>0.80098176124582099</v>
      </c>
      <c r="R2275">
        <v>1.1600000000003099</v>
      </c>
      <c r="S2275">
        <v>56.380000000000102</v>
      </c>
      <c r="T2275">
        <v>1.60000000000036</v>
      </c>
      <c r="U2275" s="3">
        <v>5.1120867595560204</v>
      </c>
      <c r="V2275" s="17"/>
      <c r="W2275" s="22">
        <f>IFERROR(Table1[[#This Row],[MutualInformation]]/Table1[[#This Row],[MutualInformationPotential]],0)</f>
        <v>0</v>
      </c>
      <c r="X2275" s="3">
        <v>0.274210230098274</v>
      </c>
      <c r="Y2275" s="3"/>
      <c r="Z2275" s="3">
        <f>IFERROR(Table1[[#This Row],[MutualInformationVsOutcome]]/Table1[[#This Row],[MutualInformationVsOutcomePotential]],0)</f>
        <v>0</v>
      </c>
      <c r="AA2275">
        <v>2290</v>
      </c>
      <c r="AB2275">
        <v>3938</v>
      </c>
      <c r="AC2275">
        <v>1020</v>
      </c>
      <c r="AD2275">
        <v>630</v>
      </c>
      <c r="AE2275" s="3" t="s">
        <v>1759</v>
      </c>
      <c r="AF227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75" s="17" t="str">
        <f>RIGHT(Table1[[#This Row],[AlgorithmFunc]],LEN(Table1[[#This Row],[AlgorithmFunc]])-16)</f>
        <v>Fisher</v>
      </c>
      <c r="AH2275" s="3">
        <f>Table1[[#This Row],['# CM TP]]+Table1[[#This Row],['# CM TN]]</f>
        <v>6228</v>
      </c>
      <c r="AI2275" s="3">
        <f>Table1[[#This Row],['# CM FP]]+Table1[[#This Row],['# CM FN]]</f>
        <v>1650</v>
      </c>
      <c r="AJ2275" s="3">
        <f>Table1[[#This Row],['# CM TP]]+Table1[[#This Row],['# CM FP]]</f>
        <v>3310</v>
      </c>
      <c r="AK2275" s="3">
        <f>Table1[[#This Row],['# CM TN]]+Table1[[#This Row],['# CM FN]]</f>
        <v>4568</v>
      </c>
      <c r="AL2275" s="3">
        <f>Table1[[#This Row],[GT_T]]+Table1[[#This Row],[GT_F]]</f>
        <v>7878</v>
      </c>
      <c r="AM2275" s="3">
        <f>IFERROR((Table1[[#This Row],['# CM TP]]+Table1[[#This Row],['# CM TN]])/Table1[[#This Row],[GT_TOT]], 0)</f>
        <v>0.79055597867479055</v>
      </c>
      <c r="AN2275" s="3">
        <f>IFERROR(((Table1[[#This Row],[GT_T]]*Table1[[#This Row],[GT_ML_P]]/Table1[[#This Row],[GT_TOT]])+(Table1[[#This Row],[GT_F]]*Table1[[#This Row],[GT_ML_N]]/Table1[[#This Row],[GT_TOT]]))/Table1[[#This Row],[GT_TOT]],0)</f>
        <v>0.45360251064065921</v>
      </c>
      <c r="AO2275" s="3">
        <f>(Table1[[#This Row],[OBS_ACC]]-Table1[[#This Row],[EXP_ACC]])/(1-Table1[[#This Row],[EXP_ACC]])</f>
        <v>0.61668194784206321</v>
      </c>
      <c r="AP2275" s="3">
        <f>Table1[[#This Row],['# CM TP]]+Table1[[#This Row],['# CM FN]]</f>
        <v>2920</v>
      </c>
      <c r="AQ2275" s="3">
        <f>Table1[[#This Row],['# CM TN]]+Table1[[#This Row],['# CM FP]]</f>
        <v>4958</v>
      </c>
      <c r="AR2275" s="2">
        <f>IFERROR(Table1[[#This Row],[NUM_T]]/(Table1[[#This Row],[NUM_T]]+Table1[[#This Row],[NUM_F]]),0)</f>
        <v>0.37065244986037066</v>
      </c>
      <c r="AS2275" s="2">
        <f>IFERROR(((LEN(Table1[[#This Row],[Predictors]])-LEN(SUBSTITUTE(Table1[[#This Row],[Predictors]],"_","")))/Table1[[#This Row],[NumPredictors]])-Table1[[#This Row],[P_se]],0)</f>
        <v>0.93333333333333335</v>
      </c>
      <c r="AT2275" s="2">
        <f>IFERROR((LEN(Table1[[#This Row],[Predictors]])-LEN(SUBSTITUTE(Table1[[#This Row],[Predictors]],".","")))/Table1[[#This Row],[NumPredictors]],0)</f>
        <v>0</v>
      </c>
      <c r="AU227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5" s="2">
        <f>1-(Table1[[#This Row],[P_2gram]]+Table1[[#This Row],[P_order]]+Table1[[#This Row],[P_se]])</f>
        <v>6.6666666666666652E-2</v>
      </c>
    </row>
    <row r="2276" spans="1:48" x14ac:dyDescent="0.25">
      <c r="A2276">
        <v>24</v>
      </c>
      <c r="B2276" t="s">
        <v>645</v>
      </c>
      <c r="C2276" t="s">
        <v>1504</v>
      </c>
      <c r="D2276" t="s">
        <v>1508</v>
      </c>
      <c r="E2276">
        <v>31509</v>
      </c>
      <c r="F227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76" t="s">
        <v>1720</v>
      </c>
      <c r="H2276" s="3">
        <v>1</v>
      </c>
      <c r="I2276" s="1">
        <v>43141.634722222225</v>
      </c>
      <c r="J2276" t="s">
        <v>484</v>
      </c>
      <c r="K2276" t="s">
        <v>11</v>
      </c>
      <c r="L2276" t="str">
        <f>SUBSTITUTE(SUBSTITUTE(Table1[[#This Row],[PredictorSetsOrig]],"task","act"),"startend","se")</f>
        <v>2gram,order</v>
      </c>
      <c r="M2276" s="32" t="s">
        <v>438</v>
      </c>
      <c r="N2276" s="3">
        <v>10</v>
      </c>
      <c r="O2276" s="3">
        <f>IF(Table1[[#This Row],[Algorithm]]="None",0,IF(Table1[[#This Row],[NumPredictors]]&lt;=5,5,IF(Table1[[#This Row],[NumPredictors]]&lt;=10,10,IF(Table1[[#This Row],[NumPredictors]]&lt;=30,30,50))))</f>
        <v>10</v>
      </c>
      <c r="P2276" s="2">
        <v>0.84082254379284105</v>
      </c>
      <c r="Q2276" s="2">
        <v>0.84994287165164395</v>
      </c>
      <c r="R2276">
        <v>1.54999999999973</v>
      </c>
      <c r="S2276">
        <v>29.909999999999901</v>
      </c>
      <c r="T2276">
        <v>3.5299999999997498</v>
      </c>
      <c r="U2276" s="3">
        <v>4.0489867350477597</v>
      </c>
      <c r="V2276" s="17"/>
      <c r="W2276" s="22">
        <f>IFERROR(Table1[[#This Row],[MutualInformation]]/Table1[[#This Row],[MutualInformationPotential]],0)</f>
        <v>0</v>
      </c>
      <c r="X2276" s="3">
        <v>0.28377760182286699</v>
      </c>
      <c r="Y2276" s="3"/>
      <c r="Z2276" s="3">
        <f>IFERROR(Table1[[#This Row],[MutualInformationVsOutcome]]/Table1[[#This Row],[MutualInformationVsOutcomePotential]],0)</f>
        <v>0</v>
      </c>
      <c r="AA2276">
        <v>2118</v>
      </c>
      <c r="AB2276">
        <v>4506</v>
      </c>
      <c r="AC2276">
        <v>452</v>
      </c>
      <c r="AD2276">
        <v>802</v>
      </c>
      <c r="AE2276" s="3" t="s">
        <v>1744</v>
      </c>
      <c r="AF227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76" s="17" t="str">
        <f>RIGHT(Table1[[#This Row],[AlgorithmFunc]],LEN(Table1[[#This Row],[AlgorithmFunc]])-16)</f>
        <v>MRMREnsemble5</v>
      </c>
      <c r="AH2276" s="3">
        <f>Table1[[#This Row],['# CM TP]]+Table1[[#This Row],['# CM TN]]</f>
        <v>6624</v>
      </c>
      <c r="AI2276" s="3">
        <f>Table1[[#This Row],['# CM FP]]+Table1[[#This Row],['# CM FN]]</f>
        <v>1254</v>
      </c>
      <c r="AJ2276" s="3">
        <f>Table1[[#This Row],['# CM TP]]+Table1[[#This Row],['# CM FP]]</f>
        <v>2570</v>
      </c>
      <c r="AK2276" s="3">
        <f>Table1[[#This Row],['# CM TN]]+Table1[[#This Row],['# CM FN]]</f>
        <v>5308</v>
      </c>
      <c r="AL2276" s="3">
        <f>Table1[[#This Row],[GT_T]]+Table1[[#This Row],[GT_F]]</f>
        <v>7878</v>
      </c>
      <c r="AM2276" s="3">
        <f>IFERROR((Table1[[#This Row],['# CM TP]]+Table1[[#This Row],['# CM TN]])/Table1[[#This Row],[GT_TOT]], 0)</f>
        <v>0.84082254379284083</v>
      </c>
      <c r="AN2276" s="3">
        <f>IFERROR(((Table1[[#This Row],[GT_T]]*Table1[[#This Row],[GT_ML_P]]/Table1[[#This Row],[GT_TOT]])+(Table1[[#This Row],[GT_F]]*Table1[[#This Row],[GT_ML_N]]/Table1[[#This Row],[GT_TOT]]))/Table1[[#This Row],[GT_TOT]],0)</f>
        <v>0.38154707731596882</v>
      </c>
      <c r="AO2276" s="3">
        <f>(Table1[[#This Row],[OBS_ACC]]-Table1[[#This Row],[EXP_ACC]])/(1-Table1[[#This Row],[EXP_ACC]])</f>
        <v>0.7426199305254424</v>
      </c>
      <c r="AP2276" s="3">
        <f>Table1[[#This Row],['# CM TP]]+Table1[[#This Row],['# CM FN]]</f>
        <v>2920</v>
      </c>
      <c r="AQ2276" s="3">
        <f>Table1[[#This Row],['# CM TN]]+Table1[[#This Row],['# CM FP]]</f>
        <v>4958</v>
      </c>
      <c r="AR2276" s="2">
        <f>IFERROR(Table1[[#This Row],[NUM_T]]/(Table1[[#This Row],[NUM_T]]+Table1[[#This Row],[NUM_F]]),0)</f>
        <v>0.37065244986037066</v>
      </c>
      <c r="AS2276" s="2">
        <f>IFERROR(((LEN(Table1[[#This Row],[Predictors]])-LEN(SUBSTITUTE(Table1[[#This Row],[Predictors]],"_","")))/Table1[[#This Row],[NumPredictors]])-Table1[[#This Row],[P_se]],0)</f>
        <v>0.3</v>
      </c>
      <c r="AT2276" s="2">
        <f>IFERROR((LEN(Table1[[#This Row],[Predictors]])-LEN(SUBSTITUTE(Table1[[#This Row],[Predictors]],".","")))/Table1[[#This Row],[NumPredictors]],0)</f>
        <v>0.7</v>
      </c>
      <c r="AU227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6" s="2">
        <f>1-(Table1[[#This Row],[P_2gram]]+Table1[[#This Row],[P_order]]+Table1[[#This Row],[P_se]])</f>
        <v>0</v>
      </c>
    </row>
    <row r="2277" spans="1:48" x14ac:dyDescent="0.25">
      <c r="A2277">
        <v>10</v>
      </c>
      <c r="B2277" t="s">
        <v>645</v>
      </c>
      <c r="C2277" t="s">
        <v>1504</v>
      </c>
      <c r="D2277" t="s">
        <v>1508</v>
      </c>
      <c r="E2277">
        <v>31509</v>
      </c>
      <c r="F227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77" t="s">
        <v>1720</v>
      </c>
      <c r="H2277" s="3">
        <v>1</v>
      </c>
      <c r="I2277" s="1">
        <v>43141.628344907411</v>
      </c>
      <c r="J2277" t="s">
        <v>1007</v>
      </c>
      <c r="K2277" t="s">
        <v>11</v>
      </c>
      <c r="L2277" t="str">
        <f>SUBSTITUTE(SUBSTITUTE(Table1[[#This Row],[PredictorSetsOrig]],"task","act"),"startend","se")</f>
        <v>act,2gram,order</v>
      </c>
      <c r="M2277" s="32" t="s">
        <v>24</v>
      </c>
      <c r="N2277" s="3">
        <v>10</v>
      </c>
      <c r="O2277" s="3">
        <f>IF(Table1[[#This Row],[Algorithm]]="None",0,IF(Table1[[#This Row],[NumPredictors]]&lt;=5,5,IF(Table1[[#This Row],[NumPredictors]]&lt;=10,10,IF(Table1[[#This Row],[NumPredictors]]&lt;=30,30,50))))</f>
        <v>10</v>
      </c>
      <c r="P2277" s="2">
        <v>0.85224676313785197</v>
      </c>
      <c r="Q2277" s="2">
        <v>0.85882950361812904</v>
      </c>
      <c r="R2277">
        <v>27.220000000000301</v>
      </c>
      <c r="S2277">
        <v>30.940000000000101</v>
      </c>
      <c r="T2277">
        <v>3.86999999999989</v>
      </c>
      <c r="U2277" s="3">
        <v>5.2138246840779496</v>
      </c>
      <c r="V2277" s="17"/>
      <c r="W2277" s="22">
        <f>IFERROR(Table1[[#This Row],[MutualInformation]]/Table1[[#This Row],[MutualInformationPotential]],0)</f>
        <v>0</v>
      </c>
      <c r="X2277" s="3">
        <v>0.34935398908077903</v>
      </c>
      <c r="Y2277" s="3"/>
      <c r="Z2277" s="3">
        <f>IFERROR(Table1[[#This Row],[MutualInformationVsOutcome]]/Table1[[#This Row],[MutualInformationVsOutcomePotential]],0)</f>
        <v>0</v>
      </c>
      <c r="AA2277">
        <v>2152</v>
      </c>
      <c r="AB2277">
        <v>4562</v>
      </c>
      <c r="AC2277">
        <v>396</v>
      </c>
      <c r="AD2277">
        <v>768</v>
      </c>
      <c r="AE2277" s="3" t="s">
        <v>1730</v>
      </c>
      <c r="AF227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77" s="17" t="str">
        <f>RIGHT(Table1[[#This Row],[AlgorithmFunc]],LEN(Table1[[#This Row],[AlgorithmFunc]])-16)</f>
        <v>ClusterFisher</v>
      </c>
      <c r="AH2277" s="3">
        <f>Table1[[#This Row],['# CM TP]]+Table1[[#This Row],['# CM TN]]</f>
        <v>6714</v>
      </c>
      <c r="AI2277" s="3">
        <f>Table1[[#This Row],['# CM FP]]+Table1[[#This Row],['# CM FN]]</f>
        <v>1164</v>
      </c>
      <c r="AJ2277" s="3">
        <f>Table1[[#This Row],['# CM TP]]+Table1[[#This Row],['# CM FP]]</f>
        <v>2548</v>
      </c>
      <c r="AK2277" s="3">
        <f>Table1[[#This Row],['# CM TN]]+Table1[[#This Row],['# CM FN]]</f>
        <v>5330</v>
      </c>
      <c r="AL2277" s="3">
        <f>Table1[[#This Row],[GT_T]]+Table1[[#This Row],[GT_F]]</f>
        <v>7878</v>
      </c>
      <c r="AM2277" s="3">
        <f>IFERROR((Table1[[#This Row],['# CM TP]]+Table1[[#This Row],['# CM TN]])/Table1[[#This Row],[GT_TOT]], 0)</f>
        <v>0.85224676313785219</v>
      </c>
      <c r="AN2277" s="3">
        <f>IFERROR(((Table1[[#This Row],[GT_T]]*Table1[[#This Row],[GT_ML_P]]/Table1[[#This Row],[GT_TOT]])+(Table1[[#This Row],[GT_F]]*Table1[[#This Row],[GT_ML_N]]/Table1[[#This Row],[GT_TOT]]))/Table1[[#This Row],[GT_TOT]],0)</f>
        <v>0.37560922885891029</v>
      </c>
      <c r="AO2277" s="3">
        <f>(Table1[[#This Row],[OBS_ACC]]-Table1[[#This Row],[EXP_ACC]])/(1-Table1[[#This Row],[EXP_ACC]])</f>
        <v>0.76336415640461019</v>
      </c>
      <c r="AP2277" s="3">
        <f>Table1[[#This Row],['# CM TP]]+Table1[[#This Row],['# CM FN]]</f>
        <v>2920</v>
      </c>
      <c r="AQ2277" s="3">
        <f>Table1[[#This Row],['# CM TN]]+Table1[[#This Row],['# CM FP]]</f>
        <v>4958</v>
      </c>
      <c r="AR2277" s="2">
        <f>IFERROR(Table1[[#This Row],[NUM_T]]/(Table1[[#This Row],[NUM_T]]+Table1[[#This Row],[NUM_F]]),0)</f>
        <v>0.37065244986037066</v>
      </c>
      <c r="AS2277" s="2">
        <f>IFERROR(((LEN(Table1[[#This Row],[Predictors]])-LEN(SUBSTITUTE(Table1[[#This Row],[Predictors]],"_","")))/Table1[[#This Row],[NumPredictors]])-Table1[[#This Row],[P_se]],0)</f>
        <v>0.1</v>
      </c>
      <c r="AT2277" s="2">
        <f>IFERROR((LEN(Table1[[#This Row],[Predictors]])-LEN(SUBSTITUTE(Table1[[#This Row],[Predictors]],".","")))/Table1[[#This Row],[NumPredictors]],0)</f>
        <v>0.7</v>
      </c>
      <c r="AU227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7" s="2">
        <f>1-(Table1[[#This Row],[P_2gram]]+Table1[[#This Row],[P_order]]+Table1[[#This Row],[P_se]])</f>
        <v>0.20000000000000007</v>
      </c>
    </row>
    <row r="2278" spans="1:48" x14ac:dyDescent="0.25">
      <c r="A2278">
        <v>16</v>
      </c>
      <c r="B2278" t="s">
        <v>645</v>
      </c>
      <c r="C2278" t="s">
        <v>1504</v>
      </c>
      <c r="D2278" t="s">
        <v>1508</v>
      </c>
      <c r="E2278">
        <v>31509</v>
      </c>
      <c r="F227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78" t="s">
        <v>1720</v>
      </c>
      <c r="H2278" s="3">
        <v>1</v>
      </c>
      <c r="I2278" s="1">
        <v>43141.631493055553</v>
      </c>
      <c r="J2278" t="s">
        <v>982</v>
      </c>
      <c r="K2278" t="s">
        <v>11</v>
      </c>
      <c r="L2278" t="str">
        <f>SUBSTITUTE(SUBSTITUTE(Table1[[#This Row],[PredictorSetsOrig]],"task","act"),"startend","se")</f>
        <v>act,2gram,order</v>
      </c>
      <c r="M2278" s="32" t="s">
        <v>24</v>
      </c>
      <c r="N2278" s="3">
        <v>10</v>
      </c>
      <c r="O2278" s="3">
        <f>IF(Table1[[#This Row],[Algorithm]]="None",0,IF(Table1[[#This Row],[NumPredictors]]&lt;=5,5,IF(Table1[[#This Row],[NumPredictors]]&lt;=10,10,IF(Table1[[#This Row],[NumPredictors]]&lt;=30,30,50))))</f>
        <v>10</v>
      </c>
      <c r="P2278" s="2">
        <v>0.85630870779385604</v>
      </c>
      <c r="Q2278" s="2">
        <v>0.85819474419195096</v>
      </c>
      <c r="R2278">
        <v>2.9400000000000501</v>
      </c>
      <c r="S2278">
        <v>29.4699999999998</v>
      </c>
      <c r="T2278">
        <v>3.9199999999996198</v>
      </c>
      <c r="U2278" s="3">
        <v>4.9643562949555697</v>
      </c>
      <c r="V2278" s="17"/>
      <c r="W2278" s="22">
        <f>IFERROR(Table1[[#This Row],[MutualInformation]]/Table1[[#This Row],[MutualInformationPotential]],0)</f>
        <v>0</v>
      </c>
      <c r="X2278" s="3">
        <v>0.31166916404717199</v>
      </c>
      <c r="Y2278" s="3"/>
      <c r="Z2278" s="3">
        <f>IFERROR(Table1[[#This Row],[MutualInformationVsOutcome]]/Table1[[#This Row],[MutualInformationVsOutcomePotential]],0)</f>
        <v>0</v>
      </c>
      <c r="AA2278">
        <v>2060</v>
      </c>
      <c r="AB2278">
        <v>4686</v>
      </c>
      <c r="AC2278">
        <v>272</v>
      </c>
      <c r="AD2278">
        <v>860</v>
      </c>
      <c r="AE2278" s="3" t="s">
        <v>1736</v>
      </c>
      <c r="AF227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78" s="17" t="str">
        <f>RIGHT(Table1[[#This Row],[AlgorithmFunc]],LEN(Table1[[#This Row],[AlgorithmFunc]])-16)</f>
        <v>Fisher</v>
      </c>
      <c r="AH2278" s="3">
        <f>Table1[[#This Row],['# CM TP]]+Table1[[#This Row],['# CM TN]]</f>
        <v>6746</v>
      </c>
      <c r="AI2278" s="3">
        <f>Table1[[#This Row],['# CM FP]]+Table1[[#This Row],['# CM FN]]</f>
        <v>1132</v>
      </c>
      <c r="AJ2278" s="3">
        <f>Table1[[#This Row],['# CM TP]]+Table1[[#This Row],['# CM FP]]</f>
        <v>2332</v>
      </c>
      <c r="AK2278" s="3">
        <f>Table1[[#This Row],['# CM TN]]+Table1[[#This Row],['# CM FN]]</f>
        <v>5546</v>
      </c>
      <c r="AL2278" s="3">
        <f>Table1[[#This Row],[GT_T]]+Table1[[#This Row],[GT_F]]</f>
        <v>7878</v>
      </c>
      <c r="AM2278" s="3">
        <f>IFERROR((Table1[[#This Row],['# CM TP]]+Table1[[#This Row],['# CM TN]])/Table1[[#This Row],[GT_TOT]], 0)</f>
        <v>0.85630870779385626</v>
      </c>
      <c r="AN2278" s="3">
        <f>IFERROR(((Table1[[#This Row],[GT_T]]*Table1[[#This Row],[GT_ML_P]]/Table1[[#This Row],[GT_TOT]])+(Table1[[#This Row],[GT_F]]*Table1[[#This Row],[GT_ML_N]]/Table1[[#This Row],[GT_TOT]]))/Table1[[#This Row],[GT_TOT]],0)</f>
        <v>0.35463617836386724</v>
      </c>
      <c r="AO2278" s="3">
        <f>(Table1[[#This Row],[OBS_ACC]]-Table1[[#This Row],[EXP_ACC]])/(1-Table1[[#This Row],[EXP_ACC]])</f>
        <v>0.77734839266035061</v>
      </c>
      <c r="AP2278" s="3">
        <f>Table1[[#This Row],['# CM TP]]+Table1[[#This Row],['# CM FN]]</f>
        <v>2920</v>
      </c>
      <c r="AQ2278" s="3">
        <f>Table1[[#This Row],['# CM TN]]+Table1[[#This Row],['# CM FP]]</f>
        <v>4958</v>
      </c>
      <c r="AR2278" s="2">
        <f>IFERROR(Table1[[#This Row],[NUM_T]]/(Table1[[#This Row],[NUM_T]]+Table1[[#This Row],[NUM_F]]),0)</f>
        <v>0.37065244986037066</v>
      </c>
      <c r="AS2278" s="2">
        <f>IFERROR(((LEN(Table1[[#This Row],[Predictors]])-LEN(SUBSTITUTE(Table1[[#This Row],[Predictors]],"_","")))/Table1[[#This Row],[NumPredictors]])-Table1[[#This Row],[P_se]],0)</f>
        <v>0.4</v>
      </c>
      <c r="AT2278" s="2">
        <f>IFERROR((LEN(Table1[[#This Row],[Predictors]])-LEN(SUBSTITUTE(Table1[[#This Row],[Predictors]],".","")))/Table1[[#This Row],[NumPredictors]],0)</f>
        <v>0.5</v>
      </c>
      <c r="AU227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8" s="2">
        <f>1-(Table1[[#This Row],[P_2gram]]+Table1[[#This Row],[P_order]]+Table1[[#This Row],[P_se]])</f>
        <v>9.9999999999999978E-2</v>
      </c>
    </row>
    <row r="2279" spans="1:48" x14ac:dyDescent="0.25">
      <c r="A2279">
        <v>48</v>
      </c>
      <c r="B2279" t="s">
        <v>645</v>
      </c>
      <c r="C2279" t="s">
        <v>1504</v>
      </c>
      <c r="D2279" t="s">
        <v>1508</v>
      </c>
      <c r="E2279">
        <v>31509</v>
      </c>
      <c r="F227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79" t="s">
        <v>1720</v>
      </c>
      <c r="H2279" s="3">
        <v>1</v>
      </c>
      <c r="I2279" s="1">
        <v>43141.652939814812</v>
      </c>
      <c r="J2279" t="s">
        <v>484</v>
      </c>
      <c r="K2279" t="s">
        <v>11</v>
      </c>
      <c r="L2279" t="str">
        <f>SUBSTITUTE(SUBSTITUTE(Table1[[#This Row],[PredictorSetsOrig]],"task","act"),"startend","se")</f>
        <v>2gram,order</v>
      </c>
      <c r="M2279" s="32" t="s">
        <v>438</v>
      </c>
      <c r="N2279" s="3">
        <v>30</v>
      </c>
      <c r="O2279" s="3">
        <f>IF(Table1[[#This Row],[Algorithm]]="None",0,IF(Table1[[#This Row],[NumPredictors]]&lt;=5,5,IF(Table1[[#This Row],[NumPredictors]]&lt;=10,10,IF(Table1[[#This Row],[NumPredictors]]&lt;=30,30,50))))</f>
        <v>30</v>
      </c>
      <c r="P2279" s="2">
        <v>0.85389692815435403</v>
      </c>
      <c r="Q2279" s="2">
        <v>0.85946426304430601</v>
      </c>
      <c r="R2279">
        <v>2.9499999999998199</v>
      </c>
      <c r="S2279">
        <v>53.020000000000401</v>
      </c>
      <c r="T2279">
        <v>3.8899999999994201</v>
      </c>
      <c r="U2279" s="3">
        <v>6.2997746788844298</v>
      </c>
      <c r="V2279" s="17"/>
      <c r="W2279" s="22">
        <f>IFERROR(Table1[[#This Row],[MutualInformation]]/Table1[[#This Row],[MutualInformationPotential]],0)</f>
        <v>0</v>
      </c>
      <c r="X2279" s="3">
        <v>0.38901860218475998</v>
      </c>
      <c r="Y2279" s="3"/>
      <c r="Z2279" s="3">
        <f>IFERROR(Table1[[#This Row],[MutualInformationVsOutcome]]/Table1[[#This Row],[MutualInformationVsOutcomePotential]],0)</f>
        <v>0</v>
      </c>
      <c r="AA2279">
        <v>2209</v>
      </c>
      <c r="AB2279">
        <v>4518</v>
      </c>
      <c r="AC2279">
        <v>440</v>
      </c>
      <c r="AD2279">
        <v>711</v>
      </c>
      <c r="AE2279" s="3" t="s">
        <v>1768</v>
      </c>
      <c r="AF227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79" s="17" t="str">
        <f>RIGHT(Table1[[#This Row],[AlgorithmFunc]],LEN(Table1[[#This Row],[AlgorithmFunc]])-16)</f>
        <v>MRMREnsemble5</v>
      </c>
      <c r="AH2279" s="3">
        <f>Table1[[#This Row],['# CM TP]]+Table1[[#This Row],['# CM TN]]</f>
        <v>6727</v>
      </c>
      <c r="AI2279" s="3">
        <f>Table1[[#This Row],['# CM FP]]+Table1[[#This Row],['# CM FN]]</f>
        <v>1151</v>
      </c>
      <c r="AJ2279" s="3">
        <f>Table1[[#This Row],['# CM TP]]+Table1[[#This Row],['# CM FP]]</f>
        <v>2649</v>
      </c>
      <c r="AK2279" s="3">
        <f>Table1[[#This Row],['# CM TN]]+Table1[[#This Row],['# CM FN]]</f>
        <v>5229</v>
      </c>
      <c r="AL2279" s="3">
        <f>Table1[[#This Row],[GT_T]]+Table1[[#This Row],[GT_F]]</f>
        <v>7878</v>
      </c>
      <c r="AM2279" s="3">
        <f>IFERROR((Table1[[#This Row],['# CM TP]]+Table1[[#This Row],['# CM TN]])/Table1[[#This Row],[GT_TOT]], 0)</f>
        <v>0.85389692815435392</v>
      </c>
      <c r="AN2279" s="3">
        <f>IFERROR(((Table1[[#This Row],[GT_T]]*Table1[[#This Row],[GT_ML_P]]/Table1[[#This Row],[GT_TOT]])+(Table1[[#This Row],[GT_F]]*Table1[[#This Row],[GT_ML_N]]/Table1[[#This Row],[GT_TOT]]))/Table1[[#This Row],[GT_TOT]],0)</f>
        <v>0.38410077752751548</v>
      </c>
      <c r="AO2279" s="3">
        <f>(Table1[[#This Row],[OBS_ACC]]-Table1[[#This Row],[EXP_ACC]])/(1-Table1[[#This Row],[EXP_ACC]])</f>
        <v>0.76278087954206941</v>
      </c>
      <c r="AP2279" s="3">
        <f>Table1[[#This Row],['# CM TP]]+Table1[[#This Row],['# CM FN]]</f>
        <v>2920</v>
      </c>
      <c r="AQ2279" s="3">
        <f>Table1[[#This Row],['# CM TN]]+Table1[[#This Row],['# CM FP]]</f>
        <v>4958</v>
      </c>
      <c r="AR2279" s="2">
        <f>IFERROR(Table1[[#This Row],[NUM_T]]/(Table1[[#This Row],[NUM_T]]+Table1[[#This Row],[NUM_F]]),0)</f>
        <v>0.37065244986037066</v>
      </c>
      <c r="AS2279" s="2">
        <f>IFERROR(((LEN(Table1[[#This Row],[Predictors]])-LEN(SUBSTITUTE(Table1[[#This Row],[Predictors]],"_","")))/Table1[[#This Row],[NumPredictors]])-Table1[[#This Row],[P_se]],0)</f>
        <v>0.4</v>
      </c>
      <c r="AT2279" s="2">
        <f>IFERROR((LEN(Table1[[#This Row],[Predictors]])-LEN(SUBSTITUTE(Table1[[#This Row],[Predictors]],".","")))/Table1[[#This Row],[NumPredictors]],0)</f>
        <v>0.6</v>
      </c>
      <c r="AU227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79" s="2">
        <f>1-(Table1[[#This Row],[P_2gram]]+Table1[[#This Row],[P_order]]+Table1[[#This Row],[P_se]])</f>
        <v>0</v>
      </c>
    </row>
    <row r="2280" spans="1:48" x14ac:dyDescent="0.25">
      <c r="A2280">
        <v>21</v>
      </c>
      <c r="B2280" t="s">
        <v>645</v>
      </c>
      <c r="C2280" t="s">
        <v>1504</v>
      </c>
      <c r="D2280" t="s">
        <v>1508</v>
      </c>
      <c r="E2280">
        <v>31509</v>
      </c>
      <c r="F228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80" t="s">
        <v>1720</v>
      </c>
      <c r="H2280" s="3">
        <v>1</v>
      </c>
      <c r="I2280" s="1">
        <v>43141.633564814816</v>
      </c>
      <c r="J2280" t="s">
        <v>484</v>
      </c>
      <c r="K2280" t="s">
        <v>11</v>
      </c>
      <c r="L2280" t="str">
        <f>SUBSTITUTE(SUBSTITUTE(Table1[[#This Row],[PredictorSetsOrig]],"task","act"),"startend","se")</f>
        <v>act,2gram</v>
      </c>
      <c r="M2280" s="32" t="s">
        <v>22</v>
      </c>
      <c r="N2280" s="3">
        <v>10</v>
      </c>
      <c r="O2280" s="3">
        <f>IF(Table1[[#This Row],[Algorithm]]="None",0,IF(Table1[[#This Row],[NumPredictors]]&lt;=5,5,IF(Table1[[#This Row],[NumPredictors]]&lt;=10,10,IF(Table1[[#This Row],[NumPredictors]]&lt;=30,30,50))))</f>
        <v>10</v>
      </c>
      <c r="P2280" s="2">
        <v>0.84450368113734497</v>
      </c>
      <c r="Q2280" s="2">
        <v>0.84808091066819002</v>
      </c>
      <c r="R2280">
        <v>0.59000000000014596</v>
      </c>
      <c r="S2280">
        <v>29.46</v>
      </c>
      <c r="T2280">
        <v>1.3099999999999501</v>
      </c>
      <c r="U2280" s="3">
        <v>2.9630533580518201</v>
      </c>
      <c r="V2280" s="17"/>
      <c r="W2280" s="22">
        <f>IFERROR(Table1[[#This Row],[MutualInformation]]/Table1[[#This Row],[MutualInformationPotential]],0)</f>
        <v>0</v>
      </c>
      <c r="X2280" s="3">
        <v>0.25548314989364501</v>
      </c>
      <c r="Y2280" s="3"/>
      <c r="Z2280" s="3">
        <f>IFERROR(Table1[[#This Row],[MutualInformationVsOutcome]]/Table1[[#This Row],[MutualInformationVsOutcomePotential]],0)</f>
        <v>0</v>
      </c>
      <c r="AA2280">
        <v>2049</v>
      </c>
      <c r="AB2280">
        <v>4604</v>
      </c>
      <c r="AC2280">
        <v>354</v>
      </c>
      <c r="AD2280">
        <v>871</v>
      </c>
      <c r="AE2280" s="3" t="s">
        <v>1741</v>
      </c>
      <c r="AF228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80" s="17" t="str">
        <f>RIGHT(Table1[[#This Row],[AlgorithmFunc]],LEN(Table1[[#This Row],[AlgorithmFunc]])-16)</f>
        <v>MRMREnsemble5</v>
      </c>
      <c r="AH2280" s="3">
        <f>Table1[[#This Row],['# CM TP]]+Table1[[#This Row],['# CM TN]]</f>
        <v>6653</v>
      </c>
      <c r="AI2280" s="3">
        <f>Table1[[#This Row],['# CM FP]]+Table1[[#This Row],['# CM FN]]</f>
        <v>1225</v>
      </c>
      <c r="AJ2280" s="3">
        <f>Table1[[#This Row],['# CM TP]]+Table1[[#This Row],['# CM FP]]</f>
        <v>2403</v>
      </c>
      <c r="AK2280" s="3">
        <f>Table1[[#This Row],['# CM TN]]+Table1[[#This Row],['# CM FN]]</f>
        <v>5475</v>
      </c>
      <c r="AL2280" s="3">
        <f>Table1[[#This Row],[GT_T]]+Table1[[#This Row],[GT_F]]</f>
        <v>7878</v>
      </c>
      <c r="AM2280" s="3">
        <f>IFERROR((Table1[[#This Row],['# CM TP]]+Table1[[#This Row],['# CM TN]])/Table1[[#This Row],[GT_TOT]], 0)</f>
        <v>0.84450368113734453</v>
      </c>
      <c r="AN2280" s="3">
        <f>IFERROR(((Table1[[#This Row],[GT_T]]*Table1[[#This Row],[GT_ML_P]]/Table1[[#This Row],[GT_TOT]])+(Table1[[#This Row],[GT_F]]*Table1[[#This Row],[GT_ML_N]]/Table1[[#This Row],[GT_TOT]]))/Table1[[#This Row],[GT_TOT]],0)</f>
        <v>0.36566193088932186</v>
      </c>
      <c r="AO2280" s="3">
        <f>(Table1[[#This Row],[OBS_ACC]]-Table1[[#This Row],[EXP_ACC]])/(1-Table1[[#This Row],[EXP_ACC]])</f>
        <v>0.75486837944212248</v>
      </c>
      <c r="AP2280" s="3">
        <f>Table1[[#This Row],['# CM TP]]+Table1[[#This Row],['# CM FN]]</f>
        <v>2920</v>
      </c>
      <c r="AQ2280" s="3">
        <f>Table1[[#This Row],['# CM TN]]+Table1[[#This Row],['# CM FP]]</f>
        <v>4958</v>
      </c>
      <c r="AR2280" s="2">
        <f>IFERROR(Table1[[#This Row],[NUM_T]]/(Table1[[#This Row],[NUM_T]]+Table1[[#This Row],[NUM_F]]),0)</f>
        <v>0.37065244986037066</v>
      </c>
      <c r="AS2280" s="2">
        <f>IFERROR(((LEN(Table1[[#This Row],[Predictors]])-LEN(SUBSTITUTE(Table1[[#This Row],[Predictors]],"_","")))/Table1[[#This Row],[NumPredictors]])-Table1[[#This Row],[P_se]],0)</f>
        <v>0.5</v>
      </c>
      <c r="AT2280" s="2">
        <f>IFERROR((LEN(Table1[[#This Row],[Predictors]])-LEN(SUBSTITUTE(Table1[[#This Row],[Predictors]],".","")))/Table1[[#This Row],[NumPredictors]],0)</f>
        <v>0</v>
      </c>
      <c r="AU228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80" s="2">
        <f>1-(Table1[[#This Row],[P_2gram]]+Table1[[#This Row],[P_order]]+Table1[[#This Row],[P_se]])</f>
        <v>0.5</v>
      </c>
    </row>
    <row r="2281" spans="1:48" x14ac:dyDescent="0.25">
      <c r="A2281">
        <v>34</v>
      </c>
      <c r="B2281" t="s">
        <v>645</v>
      </c>
      <c r="C2281" t="s">
        <v>1504</v>
      </c>
      <c r="D2281" t="s">
        <v>1508</v>
      </c>
      <c r="E2281">
        <v>31509</v>
      </c>
      <c r="F228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81" t="s">
        <v>1720</v>
      </c>
      <c r="H2281" s="3">
        <v>1</v>
      </c>
      <c r="I2281" s="1">
        <v>43141.64266203704</v>
      </c>
      <c r="J2281" t="s">
        <v>1007</v>
      </c>
      <c r="K2281" t="s">
        <v>11</v>
      </c>
      <c r="L2281" t="str">
        <f>SUBSTITUTE(SUBSTITUTE(Table1[[#This Row],[PredictorSetsOrig]],"task","act"),"startend","se")</f>
        <v>act,2gram,order</v>
      </c>
      <c r="M2281" s="32" t="s">
        <v>24</v>
      </c>
      <c r="N2281" s="3">
        <v>30</v>
      </c>
      <c r="O2281" s="3">
        <f>IF(Table1[[#This Row],[Algorithm]]="None",0,IF(Table1[[#This Row],[NumPredictors]]&lt;=5,5,IF(Table1[[#This Row],[NumPredictors]]&lt;=10,10,IF(Table1[[#This Row],[NumPredictors]]&lt;=30,30,50))))</f>
        <v>30</v>
      </c>
      <c r="P2281" s="2">
        <v>0.85707032241685699</v>
      </c>
      <c r="Q2281" s="2">
        <v>0.87812619017392401</v>
      </c>
      <c r="R2281">
        <v>23</v>
      </c>
      <c r="S2281">
        <v>56.630000000000102</v>
      </c>
      <c r="T2281">
        <v>4.3000000000001801</v>
      </c>
      <c r="U2281" s="3">
        <v>7.4749721405273002</v>
      </c>
      <c r="V2281" s="17"/>
      <c r="W2281" s="22">
        <f>IFERROR(Table1[[#This Row],[MutualInformation]]/Table1[[#This Row],[MutualInformationPotential]],0)</f>
        <v>0</v>
      </c>
      <c r="X2281" s="3">
        <v>0.51062322731391196</v>
      </c>
      <c r="Y2281" s="3"/>
      <c r="Z2281" s="3">
        <f>IFERROR(Table1[[#This Row],[MutualInformationVsOutcome]]/Table1[[#This Row],[MutualInformationVsOutcomePotential]],0)</f>
        <v>0</v>
      </c>
      <c r="AA2281">
        <v>2174</v>
      </c>
      <c r="AB2281">
        <v>4578</v>
      </c>
      <c r="AC2281">
        <v>380</v>
      </c>
      <c r="AD2281">
        <v>746</v>
      </c>
      <c r="AE2281" s="3" t="s">
        <v>1754</v>
      </c>
      <c r="AF228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81" s="17" t="str">
        <f>RIGHT(Table1[[#This Row],[AlgorithmFunc]],LEN(Table1[[#This Row],[AlgorithmFunc]])-16)</f>
        <v>ClusterFisher</v>
      </c>
      <c r="AH2281" s="3">
        <f>Table1[[#This Row],['# CM TP]]+Table1[[#This Row],['# CM TN]]</f>
        <v>6752</v>
      </c>
      <c r="AI2281" s="3">
        <f>Table1[[#This Row],['# CM FP]]+Table1[[#This Row],['# CM FN]]</f>
        <v>1126</v>
      </c>
      <c r="AJ2281" s="3">
        <f>Table1[[#This Row],['# CM TP]]+Table1[[#This Row],['# CM FP]]</f>
        <v>2554</v>
      </c>
      <c r="AK2281" s="3">
        <f>Table1[[#This Row],['# CM TN]]+Table1[[#This Row],['# CM FN]]</f>
        <v>5324</v>
      </c>
      <c r="AL2281" s="3">
        <f>Table1[[#This Row],[GT_T]]+Table1[[#This Row],[GT_F]]</f>
        <v>7878</v>
      </c>
      <c r="AM2281" s="3">
        <f>IFERROR((Table1[[#This Row],['# CM TP]]+Table1[[#This Row],['# CM TN]])/Table1[[#This Row],[GT_TOT]], 0)</f>
        <v>0.8570703224168571</v>
      </c>
      <c r="AN2281" s="3">
        <f>IFERROR(((Table1[[#This Row],[GT_T]]*Table1[[#This Row],[GT_ML_P]]/Table1[[#This Row],[GT_TOT]])+(Table1[[#This Row],[GT_F]]*Table1[[#This Row],[GT_ML_N]]/Table1[[#This Row],[GT_TOT]]))/Table1[[#This Row],[GT_TOT]],0)</f>
        <v>0.37444975969856642</v>
      </c>
      <c r="AO2281" s="3">
        <f>(Table1[[#This Row],[OBS_ACC]]-Table1[[#This Row],[EXP_ACC]])/(1-Table1[[#This Row],[EXP_ACC]])</f>
        <v>0.77151367168483631</v>
      </c>
      <c r="AP2281" s="3">
        <f>Table1[[#This Row],['# CM TP]]+Table1[[#This Row],['# CM FN]]</f>
        <v>2920</v>
      </c>
      <c r="AQ2281" s="3">
        <f>Table1[[#This Row],['# CM TN]]+Table1[[#This Row],['# CM FP]]</f>
        <v>4958</v>
      </c>
      <c r="AR2281" s="2">
        <f>IFERROR(Table1[[#This Row],[NUM_T]]/(Table1[[#This Row],[NUM_T]]+Table1[[#This Row],[NUM_F]]),0)</f>
        <v>0.37065244986037066</v>
      </c>
      <c r="AS2281" s="2">
        <f>IFERROR(((LEN(Table1[[#This Row],[Predictors]])-LEN(SUBSTITUTE(Table1[[#This Row],[Predictors]],"_","")))/Table1[[#This Row],[NumPredictors]])-Table1[[#This Row],[P_se]],0)</f>
        <v>3.3333333333333333E-2</v>
      </c>
      <c r="AT2281" s="2">
        <f>IFERROR((LEN(Table1[[#This Row],[Predictors]])-LEN(SUBSTITUTE(Table1[[#This Row],[Predictors]],".","")))/Table1[[#This Row],[NumPredictors]],0)</f>
        <v>0.93333333333333335</v>
      </c>
      <c r="AU228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81" s="2">
        <f>1-(Table1[[#This Row],[P_2gram]]+Table1[[#This Row],[P_order]]+Table1[[#This Row],[P_se]])</f>
        <v>3.3333333333333326E-2</v>
      </c>
    </row>
    <row r="2282" spans="1:48" x14ac:dyDescent="0.25">
      <c r="A2282">
        <v>40</v>
      </c>
      <c r="B2282" t="s">
        <v>645</v>
      </c>
      <c r="C2282" t="s">
        <v>1504</v>
      </c>
      <c r="D2282" t="s">
        <v>1508</v>
      </c>
      <c r="E2282">
        <v>31509</v>
      </c>
      <c r="F228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82" t="s">
        <v>1720</v>
      </c>
      <c r="H2282" s="3">
        <v>1</v>
      </c>
      <c r="I2282" s="1">
        <v>43141.647476851853</v>
      </c>
      <c r="J2282" t="s">
        <v>982</v>
      </c>
      <c r="K2282" t="s">
        <v>11</v>
      </c>
      <c r="L2282" t="str">
        <f>SUBSTITUTE(SUBSTITUTE(Table1[[#This Row],[PredictorSetsOrig]],"task","act"),"startend","se")</f>
        <v>act,2gram,order</v>
      </c>
      <c r="M2282" s="32" t="s">
        <v>24</v>
      </c>
      <c r="N2282" s="3">
        <v>30</v>
      </c>
      <c r="O2282" s="3">
        <f>IF(Table1[[#This Row],[Algorithm]]="None",0,IF(Table1[[#This Row],[NumPredictors]]&lt;=5,5,IF(Table1[[#This Row],[NumPredictors]]&lt;=10,10,IF(Table1[[#This Row],[NumPredictors]]&lt;=30,30,50))))</f>
        <v>30</v>
      </c>
      <c r="P2282" s="2">
        <v>0.86798679867986805</v>
      </c>
      <c r="Q2282" s="2">
        <v>0.87998815115737805</v>
      </c>
      <c r="R2282">
        <v>3.0399999999999601</v>
      </c>
      <c r="S2282">
        <v>58.690000000000097</v>
      </c>
      <c r="T2282">
        <v>4.2800000000002001</v>
      </c>
      <c r="U2282" s="3">
        <v>8.1332530523395992</v>
      </c>
      <c r="V2282" s="17"/>
      <c r="W2282" s="22">
        <f>IFERROR(Table1[[#This Row],[MutualInformation]]/Table1[[#This Row],[MutualInformationPotential]],0)</f>
        <v>0</v>
      </c>
      <c r="X2282" s="3">
        <v>0.51958679582707701</v>
      </c>
      <c r="Y2282" s="3"/>
      <c r="Z2282" s="3">
        <f>IFERROR(Table1[[#This Row],[MutualInformationVsOutcome]]/Table1[[#This Row],[MutualInformationVsOutcomePotential]],0)</f>
        <v>0</v>
      </c>
      <c r="AA2282">
        <v>2221</v>
      </c>
      <c r="AB2282">
        <v>4617</v>
      </c>
      <c r="AC2282">
        <v>341</v>
      </c>
      <c r="AD2282">
        <v>699</v>
      </c>
      <c r="AE2282" s="3" t="s">
        <v>1760</v>
      </c>
      <c r="AF228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82" s="17" t="str">
        <f>RIGHT(Table1[[#This Row],[AlgorithmFunc]],LEN(Table1[[#This Row],[AlgorithmFunc]])-16)</f>
        <v>Fisher</v>
      </c>
      <c r="AH2282" s="3">
        <f>Table1[[#This Row],['# CM TP]]+Table1[[#This Row],['# CM TN]]</f>
        <v>6838</v>
      </c>
      <c r="AI2282" s="3">
        <f>Table1[[#This Row],['# CM FP]]+Table1[[#This Row],['# CM FN]]</f>
        <v>1040</v>
      </c>
      <c r="AJ2282" s="3">
        <f>Table1[[#This Row],['# CM TP]]+Table1[[#This Row],['# CM FP]]</f>
        <v>2562</v>
      </c>
      <c r="AK2282" s="3">
        <f>Table1[[#This Row],['# CM TN]]+Table1[[#This Row],['# CM FN]]</f>
        <v>5316</v>
      </c>
      <c r="AL2282" s="3">
        <f>Table1[[#This Row],[GT_T]]+Table1[[#This Row],[GT_F]]</f>
        <v>7878</v>
      </c>
      <c r="AM2282" s="3">
        <f>IFERROR((Table1[[#This Row],['# CM TP]]+Table1[[#This Row],['# CM TN]])/Table1[[#This Row],[GT_TOT]], 0)</f>
        <v>0.86798679867986794</v>
      </c>
      <c r="AN2282" s="3">
        <f>IFERROR(((Table1[[#This Row],[GT_T]]*Table1[[#This Row],[GT_ML_P]]/Table1[[#This Row],[GT_TOT]])+(Table1[[#This Row],[GT_F]]*Table1[[#This Row],[GT_ML_N]]/Table1[[#This Row],[GT_TOT]]))/Table1[[#This Row],[GT_TOT]],0)</f>
        <v>0.37135876573186638</v>
      </c>
      <c r="AO2282" s="3">
        <f>(Table1[[#This Row],[OBS_ACC]]-Table1[[#This Row],[EXP_ACC]])/(1-Table1[[#This Row],[EXP_ACC]])</f>
        <v>0.79000231909091634</v>
      </c>
      <c r="AP2282" s="3">
        <f>Table1[[#This Row],['# CM TP]]+Table1[[#This Row],['# CM FN]]</f>
        <v>2920</v>
      </c>
      <c r="AQ2282" s="3">
        <f>Table1[[#This Row],['# CM TN]]+Table1[[#This Row],['# CM FP]]</f>
        <v>4958</v>
      </c>
      <c r="AR2282" s="2">
        <f>IFERROR(Table1[[#This Row],[NUM_T]]/(Table1[[#This Row],[NUM_T]]+Table1[[#This Row],[NUM_F]]),0)</f>
        <v>0.37065244986037066</v>
      </c>
      <c r="AS2282" s="2">
        <f>IFERROR(((LEN(Table1[[#This Row],[Predictors]])-LEN(SUBSTITUTE(Table1[[#This Row],[Predictors]],"_","")))/Table1[[#This Row],[NumPredictors]])-Table1[[#This Row],[P_se]],0)</f>
        <v>0.23333333333333334</v>
      </c>
      <c r="AT2282" s="2">
        <f>IFERROR((LEN(Table1[[#This Row],[Predictors]])-LEN(SUBSTITUTE(Table1[[#This Row],[Predictors]],".","")))/Table1[[#This Row],[NumPredictors]],0)</f>
        <v>0.73333333333333328</v>
      </c>
      <c r="AU228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82" s="2">
        <f>1-(Table1[[#This Row],[P_2gram]]+Table1[[#This Row],[P_order]]+Table1[[#This Row],[P_se]])</f>
        <v>3.3333333333333437E-2</v>
      </c>
    </row>
    <row r="2283" spans="1:48" x14ac:dyDescent="0.25">
      <c r="A2283">
        <v>45</v>
      </c>
      <c r="B2283" t="s">
        <v>645</v>
      </c>
      <c r="C2283" t="s">
        <v>1504</v>
      </c>
      <c r="D2283" t="s">
        <v>1508</v>
      </c>
      <c r="E2283">
        <v>31509</v>
      </c>
      <c r="F228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83" t="s">
        <v>1720</v>
      </c>
      <c r="H2283" s="3">
        <v>1</v>
      </c>
      <c r="I2283" s="1">
        <v>43141.650949074072</v>
      </c>
      <c r="J2283" t="s">
        <v>484</v>
      </c>
      <c r="K2283" t="s">
        <v>11</v>
      </c>
      <c r="L2283" t="str">
        <f>SUBSTITUTE(SUBSTITUTE(Table1[[#This Row],[PredictorSetsOrig]],"task","act"),"startend","se")</f>
        <v>act,2gram</v>
      </c>
      <c r="M2283" s="32" t="s">
        <v>22</v>
      </c>
      <c r="N2283" s="3">
        <v>30</v>
      </c>
      <c r="O2283" s="3">
        <f>IF(Table1[[#This Row],[Algorithm]]="None",0,IF(Table1[[#This Row],[NumPredictors]]&lt;=5,5,IF(Table1[[#This Row],[NumPredictors]]&lt;=10,10,IF(Table1[[#This Row],[NumPredictors]]&lt;=30,30,50))))</f>
        <v>30</v>
      </c>
      <c r="P2283" s="2">
        <v>0.85402386392485397</v>
      </c>
      <c r="Q2283" s="2">
        <v>0.86576954001100204</v>
      </c>
      <c r="R2283">
        <v>1.2899999999999601</v>
      </c>
      <c r="S2283">
        <v>53.779999999999703</v>
      </c>
      <c r="T2283">
        <v>1.5</v>
      </c>
      <c r="U2283" s="3">
        <v>6.4053716101681903</v>
      </c>
      <c r="V2283" s="17"/>
      <c r="W2283" s="22">
        <f>IFERROR(Table1[[#This Row],[MutualInformation]]/Table1[[#This Row],[MutualInformationPotential]],0)</f>
        <v>0</v>
      </c>
      <c r="X2283" s="3">
        <v>0.41983849005983298</v>
      </c>
      <c r="Y2283" s="3"/>
      <c r="Z2283" s="3">
        <f>IFERROR(Table1[[#This Row],[MutualInformationVsOutcome]]/Table1[[#This Row],[MutualInformationVsOutcomePotential]],0)</f>
        <v>0</v>
      </c>
      <c r="AA2283">
        <v>2211</v>
      </c>
      <c r="AB2283">
        <v>4517</v>
      </c>
      <c r="AC2283">
        <v>441</v>
      </c>
      <c r="AD2283">
        <v>709</v>
      </c>
      <c r="AE2283" s="3" t="s">
        <v>1765</v>
      </c>
      <c r="AF228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83" s="17" t="str">
        <f>RIGHT(Table1[[#This Row],[AlgorithmFunc]],LEN(Table1[[#This Row],[AlgorithmFunc]])-16)</f>
        <v>MRMREnsemble5</v>
      </c>
      <c r="AH2283" s="3">
        <f>Table1[[#This Row],['# CM TP]]+Table1[[#This Row],['# CM TN]]</f>
        <v>6728</v>
      </c>
      <c r="AI2283" s="3">
        <f>Table1[[#This Row],['# CM FP]]+Table1[[#This Row],['# CM FN]]</f>
        <v>1150</v>
      </c>
      <c r="AJ2283" s="3">
        <f>Table1[[#This Row],['# CM TP]]+Table1[[#This Row],['# CM FP]]</f>
        <v>2652</v>
      </c>
      <c r="AK2283" s="3">
        <f>Table1[[#This Row],['# CM TN]]+Table1[[#This Row],['# CM FN]]</f>
        <v>5226</v>
      </c>
      <c r="AL2283" s="3">
        <f>Table1[[#This Row],[GT_T]]+Table1[[#This Row],[GT_F]]</f>
        <v>7878</v>
      </c>
      <c r="AM2283" s="3">
        <f>IFERROR((Table1[[#This Row],['# CM TP]]+Table1[[#This Row],['# CM TN]])/Table1[[#This Row],[GT_TOT]], 0)</f>
        <v>0.85402386392485408</v>
      </c>
      <c r="AN2283" s="3">
        <f>IFERROR(((Table1[[#This Row],[GT_T]]*Table1[[#This Row],[GT_ML_P]]/Table1[[#This Row],[GT_TOT]])+(Table1[[#This Row],[GT_F]]*Table1[[#This Row],[GT_ML_N]]/Table1[[#This Row],[GT_TOT]]))/Table1[[#This Row],[GT_TOT]],0)</f>
        <v>0.38432883653940414</v>
      </c>
      <c r="AO2283" s="3">
        <f>(Table1[[#This Row],[OBS_ACC]]-Table1[[#This Row],[EXP_ACC]])/(1-Table1[[#This Row],[EXP_ACC]])</f>
        <v>0.76289918265030354</v>
      </c>
      <c r="AP2283" s="3">
        <f>Table1[[#This Row],['# CM TP]]+Table1[[#This Row],['# CM FN]]</f>
        <v>2920</v>
      </c>
      <c r="AQ2283" s="3">
        <f>Table1[[#This Row],['# CM TN]]+Table1[[#This Row],['# CM FP]]</f>
        <v>4958</v>
      </c>
      <c r="AR2283" s="2">
        <f>IFERROR(Table1[[#This Row],[NUM_T]]/(Table1[[#This Row],[NUM_T]]+Table1[[#This Row],[NUM_F]]),0)</f>
        <v>0.37065244986037066</v>
      </c>
      <c r="AS2283" s="2">
        <f>IFERROR(((LEN(Table1[[#This Row],[Predictors]])-LEN(SUBSTITUTE(Table1[[#This Row],[Predictors]],"_","")))/Table1[[#This Row],[NumPredictors]])-Table1[[#This Row],[P_se]],0)</f>
        <v>0.73333333333333328</v>
      </c>
      <c r="AT2283" s="2">
        <f>IFERROR((LEN(Table1[[#This Row],[Predictors]])-LEN(SUBSTITUTE(Table1[[#This Row],[Predictors]],".","")))/Table1[[#This Row],[NumPredictors]],0)</f>
        <v>0</v>
      </c>
      <c r="AU228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83" s="2">
        <f>1-(Table1[[#This Row],[P_2gram]]+Table1[[#This Row],[P_order]]+Table1[[#This Row],[P_se]])</f>
        <v>0.26666666666666672</v>
      </c>
    </row>
    <row r="2284" spans="1:48" x14ac:dyDescent="0.25">
      <c r="A2284">
        <v>7</v>
      </c>
      <c r="B2284" t="s">
        <v>645</v>
      </c>
      <c r="C2284" t="s">
        <v>1504</v>
      </c>
      <c r="D2284" t="s">
        <v>1508</v>
      </c>
      <c r="E2284">
        <v>31509</v>
      </c>
      <c r="F228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84" t="s">
        <v>1720</v>
      </c>
      <c r="H2284" s="3">
        <v>1</v>
      </c>
      <c r="I2284" s="1">
        <v>43141.626712962963</v>
      </c>
      <c r="J2284" t="s">
        <v>1007</v>
      </c>
      <c r="K2284" t="s">
        <v>11</v>
      </c>
      <c r="L2284" t="str">
        <f>SUBSTITUTE(SUBSTITUTE(Table1[[#This Row],[PredictorSetsOrig]],"task","act"),"startend","se")</f>
        <v>act,se,2gram</v>
      </c>
      <c r="M2284" s="32" t="s">
        <v>16</v>
      </c>
      <c r="N2284" s="3">
        <v>10</v>
      </c>
      <c r="O2284" s="3">
        <f>IF(Table1[[#This Row],[Algorithm]]="None",0,IF(Table1[[#This Row],[NumPredictors]]&lt;=5,5,IF(Table1[[#This Row],[NumPredictors]]&lt;=10,10,IF(Table1[[#This Row],[NumPredictors]]&lt;=30,30,50))))</f>
        <v>10</v>
      </c>
      <c r="P2284" s="2">
        <v>0.84361513074384398</v>
      </c>
      <c r="Q2284" s="2">
        <v>0.84909652575007399</v>
      </c>
      <c r="R2284">
        <v>5.3599999999996699</v>
      </c>
      <c r="S2284">
        <v>30.690000000000101</v>
      </c>
      <c r="T2284">
        <v>1.45000000000027</v>
      </c>
      <c r="U2284" s="3">
        <v>5.3733690946009904</v>
      </c>
      <c r="V2284" s="17"/>
      <c r="W2284" s="22">
        <f>IFERROR(Table1[[#This Row],[MutualInformation]]/Table1[[#This Row],[MutualInformationPotential]],0)</f>
        <v>0</v>
      </c>
      <c r="X2284" s="3">
        <v>0.313400326808702</v>
      </c>
      <c r="Y2284" s="3"/>
      <c r="Z2284" s="3">
        <f>IFERROR(Table1[[#This Row],[MutualInformationVsOutcome]]/Table1[[#This Row],[MutualInformationVsOutcomePotential]],0)</f>
        <v>0</v>
      </c>
      <c r="AA2284">
        <v>2134</v>
      </c>
      <c r="AB2284">
        <v>4512</v>
      </c>
      <c r="AC2284">
        <v>446</v>
      </c>
      <c r="AD2284">
        <v>786</v>
      </c>
      <c r="AE2284" s="3" t="s">
        <v>1727</v>
      </c>
      <c r="AF228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84" s="17" t="str">
        <f>RIGHT(Table1[[#This Row],[AlgorithmFunc]],LEN(Table1[[#This Row],[AlgorithmFunc]])-16)</f>
        <v>ClusterFisher</v>
      </c>
      <c r="AH2284" s="3">
        <f>Table1[[#This Row],['# CM TP]]+Table1[[#This Row],['# CM TN]]</f>
        <v>6646</v>
      </c>
      <c r="AI2284" s="3">
        <f>Table1[[#This Row],['# CM FP]]+Table1[[#This Row],['# CM FN]]</f>
        <v>1232</v>
      </c>
      <c r="AJ2284" s="3">
        <f>Table1[[#This Row],['# CM TP]]+Table1[[#This Row],['# CM FP]]</f>
        <v>2580</v>
      </c>
      <c r="AK2284" s="3">
        <f>Table1[[#This Row],['# CM TN]]+Table1[[#This Row],['# CM FN]]</f>
        <v>5298</v>
      </c>
      <c r="AL2284" s="3">
        <f>Table1[[#This Row],[GT_T]]+Table1[[#This Row],[GT_F]]</f>
        <v>7878</v>
      </c>
      <c r="AM2284" s="3">
        <f>IFERROR((Table1[[#This Row],['# CM TP]]+Table1[[#This Row],['# CM TN]])/Table1[[#This Row],[GT_TOT]], 0)</f>
        <v>0.84361513074384364</v>
      </c>
      <c r="AN2284" s="3">
        <f>IFERROR(((Table1[[#This Row],[GT_T]]*Table1[[#This Row],[GT_ML_P]]/Table1[[#This Row],[GT_TOT]])+(Table1[[#This Row],[GT_F]]*Table1[[#This Row],[GT_ML_N]]/Table1[[#This Row],[GT_TOT]]))/Table1[[#This Row],[GT_TOT]],0)</f>
        <v>0.38144885435875009</v>
      </c>
      <c r="AO2284" s="3">
        <f>(Table1[[#This Row],[OBS_ACC]]-Table1[[#This Row],[EXP_ACC]])/(1-Table1[[#This Row],[EXP_ACC]])</f>
        <v>0.74717552403199794</v>
      </c>
      <c r="AP2284" s="3">
        <f>Table1[[#This Row],['# CM TP]]+Table1[[#This Row],['# CM FN]]</f>
        <v>2920</v>
      </c>
      <c r="AQ2284" s="3">
        <f>Table1[[#This Row],['# CM TN]]+Table1[[#This Row],['# CM FP]]</f>
        <v>4958</v>
      </c>
      <c r="AR2284" s="2">
        <f>IFERROR(Table1[[#This Row],[NUM_T]]/(Table1[[#This Row],[NUM_T]]+Table1[[#This Row],[NUM_F]]),0)</f>
        <v>0.37065244986037066</v>
      </c>
      <c r="AS2284" s="2">
        <f>IFERROR(((LEN(Table1[[#This Row],[Predictors]])-LEN(SUBSTITUTE(Table1[[#This Row],[Predictors]],"_","")))/Table1[[#This Row],[NumPredictors]])-Table1[[#This Row],[P_se]],0)</f>
        <v>0.6333333333333333</v>
      </c>
      <c r="AT2284" s="2">
        <f>IFERROR((LEN(Table1[[#This Row],[Predictors]])-LEN(SUBSTITUTE(Table1[[#This Row],[Predictors]],".","")))/Table1[[#This Row],[NumPredictors]],0)</f>
        <v>0</v>
      </c>
      <c r="AU228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284" s="2">
        <f>1-(Table1[[#This Row],[P_2gram]]+Table1[[#This Row],[P_order]]+Table1[[#This Row],[P_se]])</f>
        <v>0.30000000000000004</v>
      </c>
    </row>
    <row r="2285" spans="1:48" x14ac:dyDescent="0.25">
      <c r="A2285">
        <v>13</v>
      </c>
      <c r="B2285" t="s">
        <v>645</v>
      </c>
      <c r="C2285" t="s">
        <v>1504</v>
      </c>
      <c r="D2285" t="s">
        <v>1508</v>
      </c>
      <c r="E2285">
        <v>31509</v>
      </c>
      <c r="F228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85" t="s">
        <v>1720</v>
      </c>
      <c r="H2285" s="3">
        <v>1</v>
      </c>
      <c r="I2285" s="1">
        <v>43141.630254629628</v>
      </c>
      <c r="J2285" t="s">
        <v>982</v>
      </c>
      <c r="K2285" t="s">
        <v>11</v>
      </c>
      <c r="L2285" t="str">
        <f>SUBSTITUTE(SUBSTITUTE(Table1[[#This Row],[PredictorSetsOrig]],"task","act"),"startend","se")</f>
        <v>act,se,2gram</v>
      </c>
      <c r="M2285" s="32" t="s">
        <v>16</v>
      </c>
      <c r="N2285" s="3">
        <v>10</v>
      </c>
      <c r="O2285" s="3">
        <f>IF(Table1[[#This Row],[Algorithm]]="None",0,IF(Table1[[#This Row],[NumPredictors]]&lt;=5,5,IF(Table1[[#This Row],[NumPredictors]]&lt;=10,10,IF(Table1[[#This Row],[NumPredictors]]&lt;=30,30,50))))</f>
        <v>10</v>
      </c>
      <c r="P2285" s="2">
        <v>0.63835998984513798</v>
      </c>
      <c r="Q2285" s="2">
        <v>0.64373069273411998</v>
      </c>
      <c r="R2285">
        <v>1.1900000000000499</v>
      </c>
      <c r="S2285">
        <v>30.940000000000101</v>
      </c>
      <c r="T2285">
        <v>1.36000000000013</v>
      </c>
      <c r="U2285" s="3">
        <v>1.28187023014141</v>
      </c>
      <c r="V2285" s="17"/>
      <c r="W2285" s="22">
        <f>IFERROR(Table1[[#This Row],[MutualInformation]]/Table1[[#This Row],[MutualInformationPotential]],0)</f>
        <v>0</v>
      </c>
      <c r="X2285" s="3">
        <v>1.1300194848983499E-2</v>
      </c>
      <c r="Y2285" s="3"/>
      <c r="Z2285" s="3">
        <f>IFERROR(Table1[[#This Row],[MutualInformationVsOutcome]]/Table1[[#This Row],[MutualInformationVsOutcomePotential]],0)</f>
        <v>0</v>
      </c>
      <c r="AA2285">
        <v>286</v>
      </c>
      <c r="AB2285">
        <v>4743</v>
      </c>
      <c r="AC2285">
        <v>215</v>
      </c>
      <c r="AD2285">
        <v>2634</v>
      </c>
      <c r="AE2285" s="3" t="s">
        <v>1733</v>
      </c>
      <c r="AF228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85" s="17" t="str">
        <f>RIGHT(Table1[[#This Row],[AlgorithmFunc]],LEN(Table1[[#This Row],[AlgorithmFunc]])-16)</f>
        <v>Fisher</v>
      </c>
      <c r="AH2285" s="3">
        <f>Table1[[#This Row],['# CM TP]]+Table1[[#This Row],['# CM TN]]</f>
        <v>5029</v>
      </c>
      <c r="AI2285" s="3">
        <f>Table1[[#This Row],['# CM FP]]+Table1[[#This Row],['# CM FN]]</f>
        <v>2849</v>
      </c>
      <c r="AJ2285" s="3">
        <f>Table1[[#This Row],['# CM TP]]+Table1[[#This Row],['# CM FP]]</f>
        <v>501</v>
      </c>
      <c r="AK2285" s="3">
        <f>Table1[[#This Row],['# CM TN]]+Table1[[#This Row],['# CM FN]]</f>
        <v>7377</v>
      </c>
      <c r="AL2285" s="3">
        <f>Table1[[#This Row],[GT_T]]+Table1[[#This Row],[GT_F]]</f>
        <v>7878</v>
      </c>
      <c r="AM2285" s="3">
        <f>IFERROR((Table1[[#This Row],['# CM TP]]+Table1[[#This Row],['# CM TN]])/Table1[[#This Row],[GT_TOT]], 0)</f>
        <v>0.63835998984513831</v>
      </c>
      <c r="AN2285" s="3">
        <f>IFERROR(((Table1[[#This Row],[GT_T]]*Table1[[#This Row],[GT_ML_P]]/Table1[[#This Row],[GT_TOT]])+(Table1[[#This Row],[GT_F]]*Table1[[#This Row],[GT_ML_N]]/Table1[[#This Row],[GT_TOT]]))/Table1[[#This Row],[GT_TOT]],0)</f>
        <v>0.37923796773607876</v>
      </c>
      <c r="AO2285" s="3">
        <f>(Table1[[#This Row],[OBS_ACC]]-Table1[[#This Row],[EXP_ACC]])/(1-Table1[[#This Row],[EXP_ACC]])</f>
        <v>0.41742569397171514</v>
      </c>
      <c r="AP2285" s="3">
        <f>Table1[[#This Row],['# CM TP]]+Table1[[#This Row],['# CM FN]]</f>
        <v>2920</v>
      </c>
      <c r="AQ2285" s="3">
        <f>Table1[[#This Row],['# CM TN]]+Table1[[#This Row],['# CM FP]]</f>
        <v>4958</v>
      </c>
      <c r="AR2285" s="2">
        <f>IFERROR(Table1[[#This Row],[NUM_T]]/(Table1[[#This Row],[NUM_T]]+Table1[[#This Row],[NUM_F]]),0)</f>
        <v>0.37065244986037066</v>
      </c>
      <c r="AS2285" s="2">
        <f>IFERROR(((LEN(Table1[[#This Row],[Predictors]])-LEN(SUBSTITUTE(Table1[[#This Row],[Predictors]],"_","")))/Table1[[#This Row],[NumPredictors]])-Table1[[#This Row],[P_se]],0)</f>
        <v>1</v>
      </c>
      <c r="AT2285" s="2">
        <f>IFERROR((LEN(Table1[[#This Row],[Predictors]])-LEN(SUBSTITUTE(Table1[[#This Row],[Predictors]],".","")))/Table1[[#This Row],[NumPredictors]],0)</f>
        <v>0</v>
      </c>
      <c r="AU228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85" s="2">
        <f>1-(Table1[[#This Row],[P_2gram]]+Table1[[#This Row],[P_order]]+Table1[[#This Row],[P_se]])</f>
        <v>0</v>
      </c>
    </row>
    <row r="2286" spans="1:48" x14ac:dyDescent="0.25">
      <c r="A2286">
        <v>22</v>
      </c>
      <c r="B2286" t="s">
        <v>645</v>
      </c>
      <c r="C2286" t="s">
        <v>1504</v>
      </c>
      <c r="D2286" t="s">
        <v>1508</v>
      </c>
      <c r="E2286">
        <v>31509</v>
      </c>
      <c r="F228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86" t="s">
        <v>1720</v>
      </c>
      <c r="H2286" s="3">
        <v>1</v>
      </c>
      <c r="I2286" s="1">
        <v>43141.633935185186</v>
      </c>
      <c r="J2286" t="s">
        <v>484</v>
      </c>
      <c r="K2286" t="s">
        <v>11</v>
      </c>
      <c r="L2286" t="str">
        <f>SUBSTITUTE(SUBSTITUTE(Table1[[#This Row],[PredictorSetsOrig]],"task","act"),"startend","se")</f>
        <v>act,2gram,order</v>
      </c>
      <c r="M2286" s="32" t="s">
        <v>24</v>
      </c>
      <c r="N2286" s="3">
        <v>10</v>
      </c>
      <c r="O2286" s="3">
        <f>IF(Table1[[#This Row],[Algorithm]]="None",0,IF(Table1[[#This Row],[NumPredictors]]&lt;=5,5,IF(Table1[[#This Row],[NumPredictors]]&lt;=10,10,IF(Table1[[#This Row],[NumPredictors]]&lt;=30,30,50))))</f>
        <v>10</v>
      </c>
      <c r="P2286" s="2">
        <v>0.84082254379284105</v>
      </c>
      <c r="Q2286" s="2">
        <v>0.84994287165164395</v>
      </c>
      <c r="R2286">
        <v>1.8099999999999501</v>
      </c>
      <c r="S2286">
        <v>29.54</v>
      </c>
      <c r="T2286">
        <v>3.98000000000002</v>
      </c>
      <c r="U2286" s="3">
        <v>4.0489867350477597</v>
      </c>
      <c r="V2286" s="17"/>
      <c r="W2286" s="22">
        <f>IFERROR(Table1[[#This Row],[MutualInformation]]/Table1[[#This Row],[MutualInformationPotential]],0)</f>
        <v>0</v>
      </c>
      <c r="X2286" s="3">
        <v>0.28377760182286799</v>
      </c>
      <c r="Y2286" s="3"/>
      <c r="Z2286" s="3">
        <f>IFERROR(Table1[[#This Row],[MutualInformationVsOutcome]]/Table1[[#This Row],[MutualInformationVsOutcomePotential]],0)</f>
        <v>0</v>
      </c>
      <c r="AA2286">
        <v>2118</v>
      </c>
      <c r="AB2286">
        <v>4506</v>
      </c>
      <c r="AC2286">
        <v>452</v>
      </c>
      <c r="AD2286">
        <v>802</v>
      </c>
      <c r="AE2286" s="3" t="s">
        <v>1742</v>
      </c>
      <c r="AF228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86" s="17" t="str">
        <f>RIGHT(Table1[[#This Row],[AlgorithmFunc]],LEN(Table1[[#This Row],[AlgorithmFunc]])-16)</f>
        <v>MRMREnsemble5</v>
      </c>
      <c r="AH2286" s="3">
        <f>Table1[[#This Row],['# CM TP]]+Table1[[#This Row],['# CM TN]]</f>
        <v>6624</v>
      </c>
      <c r="AI2286" s="3">
        <f>Table1[[#This Row],['# CM FP]]+Table1[[#This Row],['# CM FN]]</f>
        <v>1254</v>
      </c>
      <c r="AJ2286" s="3">
        <f>Table1[[#This Row],['# CM TP]]+Table1[[#This Row],['# CM FP]]</f>
        <v>2570</v>
      </c>
      <c r="AK2286" s="3">
        <f>Table1[[#This Row],['# CM TN]]+Table1[[#This Row],['# CM FN]]</f>
        <v>5308</v>
      </c>
      <c r="AL2286" s="3">
        <f>Table1[[#This Row],[GT_T]]+Table1[[#This Row],[GT_F]]</f>
        <v>7878</v>
      </c>
      <c r="AM2286" s="3">
        <f>IFERROR((Table1[[#This Row],['# CM TP]]+Table1[[#This Row],['# CM TN]])/Table1[[#This Row],[GT_TOT]], 0)</f>
        <v>0.84082254379284083</v>
      </c>
      <c r="AN2286" s="3">
        <f>IFERROR(((Table1[[#This Row],[GT_T]]*Table1[[#This Row],[GT_ML_P]]/Table1[[#This Row],[GT_TOT]])+(Table1[[#This Row],[GT_F]]*Table1[[#This Row],[GT_ML_N]]/Table1[[#This Row],[GT_TOT]]))/Table1[[#This Row],[GT_TOT]],0)</f>
        <v>0.38154707731596882</v>
      </c>
      <c r="AO2286" s="3">
        <f>(Table1[[#This Row],[OBS_ACC]]-Table1[[#This Row],[EXP_ACC]])/(1-Table1[[#This Row],[EXP_ACC]])</f>
        <v>0.7426199305254424</v>
      </c>
      <c r="AP2286" s="3">
        <f>Table1[[#This Row],['# CM TP]]+Table1[[#This Row],['# CM FN]]</f>
        <v>2920</v>
      </c>
      <c r="AQ2286" s="3">
        <f>Table1[[#This Row],['# CM TN]]+Table1[[#This Row],['# CM FP]]</f>
        <v>4958</v>
      </c>
      <c r="AR2286" s="2">
        <f>IFERROR(Table1[[#This Row],[NUM_T]]/(Table1[[#This Row],[NUM_T]]+Table1[[#This Row],[NUM_F]]),0)</f>
        <v>0.37065244986037066</v>
      </c>
      <c r="AS2286" s="2">
        <f>IFERROR(((LEN(Table1[[#This Row],[Predictors]])-LEN(SUBSTITUTE(Table1[[#This Row],[Predictors]],"_","")))/Table1[[#This Row],[NumPredictors]])-Table1[[#This Row],[P_se]],0)</f>
        <v>0.3</v>
      </c>
      <c r="AT2286" s="2">
        <f>IFERROR((LEN(Table1[[#This Row],[Predictors]])-LEN(SUBSTITUTE(Table1[[#This Row],[Predictors]],".","")))/Table1[[#This Row],[NumPredictors]],0)</f>
        <v>0.7</v>
      </c>
      <c r="AU228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86" s="2">
        <f>1-(Table1[[#This Row],[P_2gram]]+Table1[[#This Row],[P_order]]+Table1[[#This Row],[P_se]])</f>
        <v>0</v>
      </c>
    </row>
    <row r="2287" spans="1:48" x14ac:dyDescent="0.25">
      <c r="A2287">
        <v>46</v>
      </c>
      <c r="B2287" t="s">
        <v>645</v>
      </c>
      <c r="C2287" t="s">
        <v>1504</v>
      </c>
      <c r="D2287" t="s">
        <v>1508</v>
      </c>
      <c r="E2287">
        <v>31509</v>
      </c>
      <c r="F228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87" t="s">
        <v>1720</v>
      </c>
      <c r="H2287" s="3">
        <v>1</v>
      </c>
      <c r="I2287" s="1">
        <v>43141.651608796295</v>
      </c>
      <c r="J2287" t="s">
        <v>484</v>
      </c>
      <c r="K2287" t="s">
        <v>11</v>
      </c>
      <c r="L2287" t="str">
        <f>SUBSTITUTE(SUBSTITUTE(Table1[[#This Row],[PredictorSetsOrig]],"task","act"),"startend","se")</f>
        <v>act,2gram,order</v>
      </c>
      <c r="M2287" s="32" t="s">
        <v>24</v>
      </c>
      <c r="N2287" s="3">
        <v>30</v>
      </c>
      <c r="O2287" s="3">
        <f>IF(Table1[[#This Row],[Algorithm]]="None",0,IF(Table1[[#This Row],[NumPredictors]]&lt;=5,5,IF(Table1[[#This Row],[NumPredictors]]&lt;=10,10,IF(Table1[[#This Row],[NumPredictors]]&lt;=30,30,50))))</f>
        <v>30</v>
      </c>
      <c r="P2287" s="2">
        <v>0.84907336887534901</v>
      </c>
      <c r="Q2287" s="2">
        <v>0.85552875460200595</v>
      </c>
      <c r="R2287">
        <v>3.3999999999996402</v>
      </c>
      <c r="S2287">
        <v>51.340000000000103</v>
      </c>
      <c r="T2287">
        <v>3.84000000000015</v>
      </c>
      <c r="U2287" s="3">
        <v>5.7823568882276701</v>
      </c>
      <c r="V2287" s="17"/>
      <c r="W2287" s="22">
        <f>IFERROR(Table1[[#This Row],[MutualInformation]]/Table1[[#This Row],[MutualInformationPotential]],0)</f>
        <v>0</v>
      </c>
      <c r="X2287" s="3">
        <v>0.355512956807783</v>
      </c>
      <c r="Y2287" s="3"/>
      <c r="Z2287" s="3">
        <f>IFERROR(Table1[[#This Row],[MutualInformationVsOutcome]]/Table1[[#This Row],[MutualInformationVsOutcomePotential]],0)</f>
        <v>0</v>
      </c>
      <c r="AA2287">
        <v>2163</v>
      </c>
      <c r="AB2287">
        <v>4526</v>
      </c>
      <c r="AC2287">
        <v>432</v>
      </c>
      <c r="AD2287">
        <v>757</v>
      </c>
      <c r="AE2287" s="3" t="s">
        <v>1766</v>
      </c>
      <c r="AF228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87" s="17" t="str">
        <f>RIGHT(Table1[[#This Row],[AlgorithmFunc]],LEN(Table1[[#This Row],[AlgorithmFunc]])-16)</f>
        <v>MRMREnsemble5</v>
      </c>
      <c r="AH2287" s="3">
        <f>Table1[[#This Row],['# CM TP]]+Table1[[#This Row],['# CM TN]]</f>
        <v>6689</v>
      </c>
      <c r="AI2287" s="3">
        <f>Table1[[#This Row],['# CM FP]]+Table1[[#This Row],['# CM FN]]</f>
        <v>1189</v>
      </c>
      <c r="AJ2287" s="3">
        <f>Table1[[#This Row],['# CM TP]]+Table1[[#This Row],['# CM FP]]</f>
        <v>2595</v>
      </c>
      <c r="AK2287" s="3">
        <f>Table1[[#This Row],['# CM TN]]+Table1[[#This Row],['# CM FN]]</f>
        <v>5283</v>
      </c>
      <c r="AL2287" s="3">
        <f>Table1[[#This Row],[GT_T]]+Table1[[#This Row],[GT_F]]</f>
        <v>7878</v>
      </c>
      <c r="AM2287" s="3">
        <f>IFERROR((Table1[[#This Row],['# CM TP]]+Table1[[#This Row],['# CM TN]])/Table1[[#This Row],[GT_TOT]], 0)</f>
        <v>0.84907336887534912</v>
      </c>
      <c r="AN2287" s="3">
        <f>IFERROR(((Table1[[#This Row],[GT_T]]*Table1[[#This Row],[GT_ML_P]]/Table1[[#This Row],[GT_TOT]])+(Table1[[#This Row],[GT_F]]*Table1[[#This Row],[GT_ML_N]]/Table1[[#This Row],[GT_TOT]]))/Table1[[#This Row],[GT_TOT]],0)</f>
        <v>0.38089499675844901</v>
      </c>
      <c r="AO2287" s="3">
        <f>(Table1[[#This Row],[OBS_ACC]]-Table1[[#This Row],[EXP_ACC]])/(1-Table1[[#This Row],[EXP_ACC]])</f>
        <v>0.75621804001838255</v>
      </c>
      <c r="AP2287" s="3">
        <f>Table1[[#This Row],['# CM TP]]+Table1[[#This Row],['# CM FN]]</f>
        <v>2920</v>
      </c>
      <c r="AQ2287" s="3">
        <f>Table1[[#This Row],['# CM TN]]+Table1[[#This Row],['# CM FP]]</f>
        <v>4958</v>
      </c>
      <c r="AR2287" s="2">
        <f>IFERROR(Table1[[#This Row],[NUM_T]]/(Table1[[#This Row],[NUM_T]]+Table1[[#This Row],[NUM_F]]),0)</f>
        <v>0.37065244986037066</v>
      </c>
      <c r="AS2287" s="2">
        <f>IFERROR(((LEN(Table1[[#This Row],[Predictors]])-LEN(SUBSTITUTE(Table1[[#This Row],[Predictors]],"_","")))/Table1[[#This Row],[NumPredictors]])-Table1[[#This Row],[P_se]],0)</f>
        <v>0.4</v>
      </c>
      <c r="AT2287" s="2">
        <f>IFERROR((LEN(Table1[[#This Row],[Predictors]])-LEN(SUBSTITUTE(Table1[[#This Row],[Predictors]],".","")))/Table1[[#This Row],[NumPredictors]],0)</f>
        <v>0.56666666666666665</v>
      </c>
      <c r="AU228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87" s="2">
        <f>1-(Table1[[#This Row],[P_2gram]]+Table1[[#This Row],[P_order]]+Table1[[#This Row],[P_se]])</f>
        <v>3.3333333333333326E-2</v>
      </c>
    </row>
    <row r="2288" spans="1:48" x14ac:dyDescent="0.25">
      <c r="A2288">
        <v>31</v>
      </c>
      <c r="B2288" t="s">
        <v>645</v>
      </c>
      <c r="C2288" t="s">
        <v>1504</v>
      </c>
      <c r="D2288" t="s">
        <v>1508</v>
      </c>
      <c r="E2288">
        <v>31509</v>
      </c>
      <c r="F228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88" t="s">
        <v>1720</v>
      </c>
      <c r="H2288" s="3">
        <v>1</v>
      </c>
      <c r="I2288" s="1">
        <v>43141.64025462963</v>
      </c>
      <c r="J2288" t="s">
        <v>1007</v>
      </c>
      <c r="K2288" t="s">
        <v>11</v>
      </c>
      <c r="L2288" t="str">
        <f>SUBSTITUTE(SUBSTITUTE(Table1[[#This Row],[PredictorSetsOrig]],"task","act"),"startend","se")</f>
        <v>act,se,2gram</v>
      </c>
      <c r="M2288" s="32" t="s">
        <v>16</v>
      </c>
      <c r="N2288" s="3">
        <v>30</v>
      </c>
      <c r="O2288" s="3">
        <f>IF(Table1[[#This Row],[Algorithm]]="None",0,IF(Table1[[#This Row],[NumPredictors]]&lt;=5,5,IF(Table1[[#This Row],[NumPredictors]]&lt;=10,10,IF(Table1[[#This Row],[NumPredictors]]&lt;=30,30,50))))</f>
        <v>30</v>
      </c>
      <c r="P2288" s="2">
        <v>0.84501142421934505</v>
      </c>
      <c r="Q2288" s="2">
        <v>0.85303203419237394</v>
      </c>
      <c r="R2288">
        <v>6.8200000000001602</v>
      </c>
      <c r="S2288">
        <v>54.5</v>
      </c>
      <c r="T2288">
        <v>1.6099999999996699</v>
      </c>
      <c r="U2288" s="3">
        <v>6.11122180549334</v>
      </c>
      <c r="V2288" s="17"/>
      <c r="W2288" s="22">
        <f>IFERROR(Table1[[#This Row],[MutualInformation]]/Table1[[#This Row],[MutualInformationPotential]],0)</f>
        <v>0</v>
      </c>
      <c r="X2288" s="3">
        <v>0.36553832116055901</v>
      </c>
      <c r="Y2288" s="3"/>
      <c r="Z2288" s="3">
        <f>IFERROR(Table1[[#This Row],[MutualInformationVsOutcome]]/Table1[[#This Row],[MutualInformationVsOutcomePotential]],0)</f>
        <v>0</v>
      </c>
      <c r="AA2288">
        <v>2169</v>
      </c>
      <c r="AB2288">
        <v>4488</v>
      </c>
      <c r="AC2288">
        <v>470</v>
      </c>
      <c r="AD2288">
        <v>751</v>
      </c>
      <c r="AE2288" s="3" t="s">
        <v>1751</v>
      </c>
      <c r="AF228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88" s="17" t="str">
        <f>RIGHT(Table1[[#This Row],[AlgorithmFunc]],LEN(Table1[[#This Row],[AlgorithmFunc]])-16)</f>
        <v>ClusterFisher</v>
      </c>
      <c r="AH2288" s="3">
        <f>Table1[[#This Row],['# CM TP]]+Table1[[#This Row],['# CM TN]]</f>
        <v>6657</v>
      </c>
      <c r="AI2288" s="3">
        <f>Table1[[#This Row],['# CM FP]]+Table1[[#This Row],['# CM FN]]</f>
        <v>1221</v>
      </c>
      <c r="AJ2288" s="3">
        <f>Table1[[#This Row],['# CM TP]]+Table1[[#This Row],['# CM FP]]</f>
        <v>2639</v>
      </c>
      <c r="AK2288" s="3">
        <f>Table1[[#This Row],['# CM TN]]+Table1[[#This Row],['# CM FN]]</f>
        <v>5239</v>
      </c>
      <c r="AL2288" s="3">
        <f>Table1[[#This Row],[GT_T]]+Table1[[#This Row],[GT_F]]</f>
        <v>7878</v>
      </c>
      <c r="AM2288" s="3">
        <f>IFERROR((Table1[[#This Row],['# CM TP]]+Table1[[#This Row],['# CM TN]])/Table1[[#This Row],[GT_TOT]], 0)</f>
        <v>0.84501142421934505</v>
      </c>
      <c r="AN2288" s="3">
        <f>IFERROR(((Table1[[#This Row],[GT_T]]*Table1[[#This Row],[GT_ML_P]]/Table1[[#This Row],[GT_TOT]])+(Table1[[#This Row],[GT_F]]*Table1[[#This Row],[GT_ML_N]]/Table1[[#This Row],[GT_TOT]]))/Table1[[#This Row],[GT_TOT]],0)</f>
        <v>0.38613484349196536</v>
      </c>
      <c r="AO2288" s="3">
        <f>(Table1[[#This Row],[OBS_ACC]]-Table1[[#This Row],[EXP_ACC]])/(1-Table1[[#This Row],[EXP_ACC]])</f>
        <v>0.74752016116649167</v>
      </c>
      <c r="AP2288" s="3">
        <f>Table1[[#This Row],['# CM TP]]+Table1[[#This Row],['# CM FN]]</f>
        <v>2920</v>
      </c>
      <c r="AQ2288" s="3">
        <f>Table1[[#This Row],['# CM TN]]+Table1[[#This Row],['# CM FP]]</f>
        <v>4958</v>
      </c>
      <c r="AR2288" s="2">
        <f>IFERROR(Table1[[#This Row],[NUM_T]]/(Table1[[#This Row],[NUM_T]]+Table1[[#This Row],[NUM_F]]),0)</f>
        <v>0.37065244986037066</v>
      </c>
      <c r="AS2288" s="2">
        <f>IFERROR(((LEN(Table1[[#This Row],[Predictors]])-LEN(SUBSTITUTE(Table1[[#This Row],[Predictors]],"_","")))/Table1[[#This Row],[NumPredictors]])-Table1[[#This Row],[P_se]],0)</f>
        <v>0.72222222222222232</v>
      </c>
      <c r="AT2288" s="2">
        <f>IFERROR((LEN(Table1[[#This Row],[Predictors]])-LEN(SUBSTITUTE(Table1[[#This Row],[Predictors]],".","")))/Table1[[#This Row],[NumPredictors]],0)</f>
        <v>0</v>
      </c>
      <c r="AU228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2288" s="2">
        <f>1-(Table1[[#This Row],[P_2gram]]+Table1[[#This Row],[P_order]]+Table1[[#This Row],[P_se]])</f>
        <v>0.23333333333333328</v>
      </c>
    </row>
    <row r="2289" spans="1:48" x14ac:dyDescent="0.25">
      <c r="A2289">
        <v>37</v>
      </c>
      <c r="B2289" t="s">
        <v>645</v>
      </c>
      <c r="C2289" t="s">
        <v>1504</v>
      </c>
      <c r="D2289" t="s">
        <v>1508</v>
      </c>
      <c r="E2289">
        <v>31509</v>
      </c>
      <c r="F228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89" t="s">
        <v>1720</v>
      </c>
      <c r="H2289" s="3">
        <v>1</v>
      </c>
      <c r="I2289" s="1">
        <v>43141.645370370374</v>
      </c>
      <c r="J2289" t="s">
        <v>982</v>
      </c>
      <c r="K2289" t="s">
        <v>11</v>
      </c>
      <c r="L2289" t="str">
        <f>SUBSTITUTE(SUBSTITUTE(Table1[[#This Row],[PredictorSetsOrig]],"task","act"),"startend","se")</f>
        <v>act,se,2gram</v>
      </c>
      <c r="M2289" s="32" t="s">
        <v>16</v>
      </c>
      <c r="N2289" s="3">
        <v>30</v>
      </c>
      <c r="O2289" s="3">
        <f>IF(Table1[[#This Row],[Algorithm]]="None",0,IF(Table1[[#This Row],[NumPredictors]]&lt;=5,5,IF(Table1[[#This Row],[NumPredictors]]&lt;=10,10,IF(Table1[[#This Row],[NumPredictors]]&lt;=30,30,50))))</f>
        <v>30</v>
      </c>
      <c r="P2289" s="2">
        <v>0.83879157146483896</v>
      </c>
      <c r="Q2289" s="2">
        <v>0.84494943083238105</v>
      </c>
      <c r="R2289">
        <v>0.98000000000001797</v>
      </c>
      <c r="S2289">
        <v>53.160000000000302</v>
      </c>
      <c r="T2289">
        <v>1.6400000000003301</v>
      </c>
      <c r="U2289" s="3">
        <v>4.0948138149230804</v>
      </c>
      <c r="V2289" s="17"/>
      <c r="W2289" s="22">
        <f>IFERROR(Table1[[#This Row],[MutualInformation]]/Table1[[#This Row],[MutualInformationPotential]],0)</f>
        <v>0</v>
      </c>
      <c r="X2289" s="3">
        <v>0.28576626783234399</v>
      </c>
      <c r="Y2289" s="3"/>
      <c r="Z2289" s="3">
        <f>IFERROR(Table1[[#This Row],[MutualInformationVsOutcome]]/Table1[[#This Row],[MutualInformationVsOutcomePotential]],0)</f>
        <v>0</v>
      </c>
      <c r="AA2289">
        <v>2097</v>
      </c>
      <c r="AB2289">
        <v>4511</v>
      </c>
      <c r="AC2289">
        <v>447</v>
      </c>
      <c r="AD2289">
        <v>823</v>
      </c>
      <c r="AE2289" s="3" t="s">
        <v>1757</v>
      </c>
      <c r="AF228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89" s="17" t="str">
        <f>RIGHT(Table1[[#This Row],[AlgorithmFunc]],LEN(Table1[[#This Row],[AlgorithmFunc]])-16)</f>
        <v>Fisher</v>
      </c>
      <c r="AH2289" s="3">
        <f>Table1[[#This Row],['# CM TP]]+Table1[[#This Row],['# CM TN]]</f>
        <v>6608</v>
      </c>
      <c r="AI2289" s="3">
        <f>Table1[[#This Row],['# CM FP]]+Table1[[#This Row],['# CM FN]]</f>
        <v>1270</v>
      </c>
      <c r="AJ2289" s="3">
        <f>Table1[[#This Row],['# CM TP]]+Table1[[#This Row],['# CM FP]]</f>
        <v>2544</v>
      </c>
      <c r="AK2289" s="3">
        <f>Table1[[#This Row],['# CM TN]]+Table1[[#This Row],['# CM FN]]</f>
        <v>5334</v>
      </c>
      <c r="AL2289" s="3">
        <f>Table1[[#This Row],[GT_T]]+Table1[[#This Row],[GT_F]]</f>
        <v>7878</v>
      </c>
      <c r="AM2289" s="3">
        <f>IFERROR((Table1[[#This Row],['# CM TP]]+Table1[[#This Row],['# CM TN]])/Table1[[#This Row],[GT_TOT]], 0)</f>
        <v>0.83879157146483874</v>
      </c>
      <c r="AN2289" s="3">
        <f>IFERROR(((Table1[[#This Row],[GT_T]]*Table1[[#This Row],[GT_ML_P]]/Table1[[#This Row],[GT_TOT]])+(Table1[[#This Row],[GT_F]]*Table1[[#This Row],[GT_ML_N]]/Table1[[#This Row],[GT_TOT]]))/Table1[[#This Row],[GT_TOT]],0)</f>
        <v>0.38001669403568161</v>
      </c>
      <c r="AO2289" s="3">
        <f>(Table1[[#This Row],[OBS_ACC]]-Table1[[#This Row],[EXP_ACC]])/(1-Table1[[#This Row],[EXP_ACC]])</f>
        <v>0.73997940430925213</v>
      </c>
      <c r="AP2289" s="3">
        <f>Table1[[#This Row],['# CM TP]]+Table1[[#This Row],['# CM FN]]</f>
        <v>2920</v>
      </c>
      <c r="AQ2289" s="3">
        <f>Table1[[#This Row],['# CM TN]]+Table1[[#This Row],['# CM FP]]</f>
        <v>4958</v>
      </c>
      <c r="AR2289" s="2">
        <f>IFERROR(Table1[[#This Row],[NUM_T]]/(Table1[[#This Row],[NUM_T]]+Table1[[#This Row],[NUM_F]]),0)</f>
        <v>0.37065244986037066</v>
      </c>
      <c r="AS2289" s="2">
        <f>IFERROR(((LEN(Table1[[#This Row],[Predictors]])-LEN(SUBSTITUTE(Table1[[#This Row],[Predictors]],"_","")))/Table1[[#This Row],[NumPredictors]])-Table1[[#This Row],[P_se]],0)</f>
        <v>0.91111111111111109</v>
      </c>
      <c r="AT2289" s="2">
        <f>IFERROR((LEN(Table1[[#This Row],[Predictors]])-LEN(SUBSTITUTE(Table1[[#This Row],[Predictors]],".","")))/Table1[[#This Row],[NumPredictors]],0)</f>
        <v>0</v>
      </c>
      <c r="AU228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289" s="2">
        <f>1-(Table1[[#This Row],[P_2gram]]+Table1[[#This Row],[P_order]]+Table1[[#This Row],[P_se]])</f>
        <v>6.6666666666666652E-2</v>
      </c>
    </row>
    <row r="2290" spans="1:48" x14ac:dyDescent="0.25">
      <c r="A2290">
        <v>19</v>
      </c>
      <c r="B2290" t="s">
        <v>645</v>
      </c>
      <c r="C2290" t="s">
        <v>1504</v>
      </c>
      <c r="D2290" t="s">
        <v>1508</v>
      </c>
      <c r="E2290">
        <v>31509</v>
      </c>
      <c r="F229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90" t="s">
        <v>1720</v>
      </c>
      <c r="H2290" s="3">
        <v>1</v>
      </c>
      <c r="I2290" s="1">
        <v>43141.632731481484</v>
      </c>
      <c r="J2290" t="s">
        <v>484</v>
      </c>
      <c r="K2290" t="s">
        <v>11</v>
      </c>
      <c r="L2290" t="str">
        <f>SUBSTITUTE(SUBSTITUTE(Table1[[#This Row],[PredictorSetsOrig]],"task","act"),"startend","se")</f>
        <v>act,se,2gram</v>
      </c>
      <c r="M2290" s="32" t="s">
        <v>16</v>
      </c>
      <c r="N2290" s="3">
        <v>10</v>
      </c>
      <c r="O2290" s="3">
        <f>IF(Table1[[#This Row],[Algorithm]]="None",0,IF(Table1[[#This Row],[NumPredictors]]&lt;=5,5,IF(Table1[[#This Row],[NumPredictors]]&lt;=10,10,IF(Table1[[#This Row],[NumPredictors]]&lt;=30,30,50))))</f>
        <v>10</v>
      </c>
      <c r="P2290" s="2">
        <v>0.84450368113734497</v>
      </c>
      <c r="Q2290" s="2">
        <v>0.84884262197960303</v>
      </c>
      <c r="R2290">
        <v>0.51000000000021795</v>
      </c>
      <c r="S2290">
        <v>31.390000000000299</v>
      </c>
      <c r="T2290">
        <v>1.4699999999997999</v>
      </c>
      <c r="U2290" s="3">
        <v>3.2148368569347001</v>
      </c>
      <c r="V2290" s="17"/>
      <c r="W2290" s="22">
        <f>IFERROR(Table1[[#This Row],[MutualInformation]]/Table1[[#This Row],[MutualInformationPotential]],0)</f>
        <v>0</v>
      </c>
      <c r="X2290" s="3">
        <v>0.25575412272530201</v>
      </c>
      <c r="Y2290" s="3"/>
      <c r="Z2290" s="3">
        <f>IFERROR(Table1[[#This Row],[MutualInformationVsOutcome]]/Table1[[#This Row],[MutualInformationVsOutcomePotential]],0)</f>
        <v>0</v>
      </c>
      <c r="AA2290">
        <v>2043</v>
      </c>
      <c r="AB2290">
        <v>4610</v>
      </c>
      <c r="AC2290">
        <v>348</v>
      </c>
      <c r="AD2290">
        <v>877</v>
      </c>
      <c r="AE2290" s="3" t="s">
        <v>1739</v>
      </c>
      <c r="AF229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90" s="17" t="str">
        <f>RIGHT(Table1[[#This Row],[AlgorithmFunc]],LEN(Table1[[#This Row],[AlgorithmFunc]])-16)</f>
        <v>MRMREnsemble5</v>
      </c>
      <c r="AH2290" s="3">
        <f>Table1[[#This Row],['# CM TP]]+Table1[[#This Row],['# CM TN]]</f>
        <v>6653</v>
      </c>
      <c r="AI2290" s="3">
        <f>Table1[[#This Row],['# CM FP]]+Table1[[#This Row],['# CM FN]]</f>
        <v>1225</v>
      </c>
      <c r="AJ2290" s="3">
        <f>Table1[[#This Row],['# CM TP]]+Table1[[#This Row],['# CM FP]]</f>
        <v>2391</v>
      </c>
      <c r="AK2290" s="3">
        <f>Table1[[#This Row],['# CM TN]]+Table1[[#This Row],['# CM FN]]</f>
        <v>5487</v>
      </c>
      <c r="AL2290" s="3">
        <f>Table1[[#This Row],[GT_T]]+Table1[[#This Row],[GT_F]]</f>
        <v>7878</v>
      </c>
      <c r="AM2290" s="3">
        <f>IFERROR((Table1[[#This Row],['# CM TP]]+Table1[[#This Row],['# CM TN]])/Table1[[#This Row],[GT_TOT]], 0)</f>
        <v>0.84450368113734453</v>
      </c>
      <c r="AN2290" s="3">
        <f>IFERROR(((Table1[[#This Row],[GT_T]]*Table1[[#This Row],[GT_ML_P]]/Table1[[#This Row],[GT_TOT]])+(Table1[[#This Row],[GT_F]]*Table1[[#This Row],[GT_ML_N]]/Table1[[#This Row],[GT_TOT]]))/Table1[[#This Row],[GT_TOT]],0)</f>
        <v>0.36461241472439471</v>
      </c>
      <c r="AO2290" s="3">
        <f>(Table1[[#This Row],[OBS_ACC]]-Table1[[#This Row],[EXP_ACC]])/(1-Table1[[#This Row],[EXP_ACC]])</f>
        <v>0.7552732812756997</v>
      </c>
      <c r="AP2290" s="3">
        <f>Table1[[#This Row],['# CM TP]]+Table1[[#This Row],['# CM FN]]</f>
        <v>2920</v>
      </c>
      <c r="AQ2290" s="3">
        <f>Table1[[#This Row],['# CM TN]]+Table1[[#This Row],['# CM FP]]</f>
        <v>4958</v>
      </c>
      <c r="AR2290" s="2">
        <f>IFERROR(Table1[[#This Row],[NUM_T]]/(Table1[[#This Row],[NUM_T]]+Table1[[#This Row],[NUM_F]]),0)</f>
        <v>0.37065244986037066</v>
      </c>
      <c r="AS2290" s="2">
        <f>IFERROR(((LEN(Table1[[#This Row],[Predictors]])-LEN(SUBSTITUTE(Table1[[#This Row],[Predictors]],"_","")))/Table1[[#This Row],[NumPredictors]])-Table1[[#This Row],[P_se]],0)</f>
        <v>0.6333333333333333</v>
      </c>
      <c r="AT2290" s="2">
        <f>IFERROR((LEN(Table1[[#This Row],[Predictors]])-LEN(SUBSTITUTE(Table1[[#This Row],[Predictors]],".","")))/Table1[[#This Row],[NumPredictors]],0)</f>
        <v>0</v>
      </c>
      <c r="AU229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290" s="2">
        <f>1-(Table1[[#This Row],[P_2gram]]+Table1[[#This Row],[P_order]]+Table1[[#This Row],[P_se]])</f>
        <v>0.30000000000000004</v>
      </c>
    </row>
    <row r="2291" spans="1:48" x14ac:dyDescent="0.25">
      <c r="A2291">
        <v>8</v>
      </c>
      <c r="B2291" t="s">
        <v>645</v>
      </c>
      <c r="C2291" t="s">
        <v>1504</v>
      </c>
      <c r="D2291" t="s">
        <v>1508</v>
      </c>
      <c r="E2291">
        <v>31509</v>
      </c>
      <c r="F229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91" t="s">
        <v>1720</v>
      </c>
      <c r="H2291" s="3">
        <v>1</v>
      </c>
      <c r="I2291" s="1">
        <v>43141.627152777779</v>
      </c>
      <c r="J2291" t="s">
        <v>1007</v>
      </c>
      <c r="K2291" t="s">
        <v>11</v>
      </c>
      <c r="L2291" t="str">
        <f>SUBSTITUTE(SUBSTITUTE(Table1[[#This Row],[PredictorSetsOrig]],"task","act"),"startend","se")</f>
        <v>act,se,2gram,order</v>
      </c>
      <c r="M2291" s="32" t="s">
        <v>20</v>
      </c>
      <c r="N2291" s="3">
        <v>10</v>
      </c>
      <c r="O2291" s="3">
        <f>IF(Table1[[#This Row],[Algorithm]]="None",0,IF(Table1[[#This Row],[NumPredictors]]&lt;=5,5,IF(Table1[[#This Row],[NumPredictors]]&lt;=10,10,IF(Table1[[#This Row],[NumPredictors]]&lt;=30,30,50))))</f>
        <v>10</v>
      </c>
      <c r="P2291" s="2">
        <v>0.83066768215283104</v>
      </c>
      <c r="Q2291" s="2">
        <v>0.84990055435656597</v>
      </c>
      <c r="R2291">
        <v>27.670000000000101</v>
      </c>
      <c r="S2291">
        <v>32.71</v>
      </c>
      <c r="T2291">
        <v>4.0399999999999601</v>
      </c>
      <c r="U2291" s="3">
        <v>6.4016573663032901</v>
      </c>
      <c r="V2291" s="17"/>
      <c r="W2291" s="22">
        <f>IFERROR(Table1[[#This Row],[MutualInformation]]/Table1[[#This Row],[MutualInformationPotential]],0)</f>
        <v>0</v>
      </c>
      <c r="X2291" s="3">
        <v>0.40285595575627398</v>
      </c>
      <c r="Y2291" s="3"/>
      <c r="Z2291" s="3">
        <f>IFERROR(Table1[[#This Row],[MutualInformationVsOutcome]]/Table1[[#This Row],[MutualInformationVsOutcomePotential]],0)</f>
        <v>0</v>
      </c>
      <c r="AA2291">
        <v>2133</v>
      </c>
      <c r="AB2291">
        <v>4411</v>
      </c>
      <c r="AC2291">
        <v>547</v>
      </c>
      <c r="AD2291">
        <v>787</v>
      </c>
      <c r="AE2291" s="3" t="s">
        <v>1728</v>
      </c>
      <c r="AF229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91" s="17" t="str">
        <f>RIGHT(Table1[[#This Row],[AlgorithmFunc]],LEN(Table1[[#This Row],[AlgorithmFunc]])-16)</f>
        <v>ClusterFisher</v>
      </c>
      <c r="AH2291" s="3">
        <f>Table1[[#This Row],['# CM TP]]+Table1[[#This Row],['# CM TN]]</f>
        <v>6544</v>
      </c>
      <c r="AI2291" s="3">
        <f>Table1[[#This Row],['# CM FP]]+Table1[[#This Row],['# CM FN]]</f>
        <v>1334</v>
      </c>
      <c r="AJ2291" s="3">
        <f>Table1[[#This Row],['# CM TP]]+Table1[[#This Row],['# CM FP]]</f>
        <v>2680</v>
      </c>
      <c r="AK2291" s="3">
        <f>Table1[[#This Row],['# CM TN]]+Table1[[#This Row],['# CM FN]]</f>
        <v>5198</v>
      </c>
      <c r="AL2291" s="3">
        <f>Table1[[#This Row],[GT_T]]+Table1[[#This Row],[GT_F]]</f>
        <v>7878</v>
      </c>
      <c r="AM2291" s="3">
        <f>IFERROR((Table1[[#This Row],['# CM TP]]+Table1[[#This Row],['# CM TN]])/Table1[[#This Row],[GT_TOT]], 0)</f>
        <v>0.83066768215283071</v>
      </c>
      <c r="AN2291" s="3">
        <f>IFERROR(((Table1[[#This Row],[GT_T]]*Table1[[#This Row],[GT_ML_P]]/Table1[[#This Row],[GT_TOT]])+(Table1[[#This Row],[GT_F]]*Table1[[#This Row],[GT_ML_N]]/Table1[[#This Row],[GT_TOT]]))/Table1[[#This Row],[GT_TOT]],0)</f>
        <v>0.39431058343985426</v>
      </c>
      <c r="AO2291" s="3">
        <f>(Table1[[#This Row],[OBS_ACC]]-Table1[[#This Row],[EXP_ACC]])/(1-Table1[[#This Row],[EXP_ACC]])</f>
        <v>0.72043044963729463</v>
      </c>
      <c r="AP2291" s="3">
        <f>Table1[[#This Row],['# CM TP]]+Table1[[#This Row],['# CM FN]]</f>
        <v>2920</v>
      </c>
      <c r="AQ2291" s="3">
        <f>Table1[[#This Row],['# CM TN]]+Table1[[#This Row],['# CM FP]]</f>
        <v>4958</v>
      </c>
      <c r="AR2291" s="2">
        <f>IFERROR(Table1[[#This Row],[NUM_T]]/(Table1[[#This Row],[NUM_T]]+Table1[[#This Row],[NUM_F]]),0)</f>
        <v>0.37065244986037066</v>
      </c>
      <c r="AS2291" s="2">
        <f>IFERROR(((LEN(Table1[[#This Row],[Predictors]])-LEN(SUBSTITUTE(Table1[[#This Row],[Predictors]],"_","")))/Table1[[#This Row],[NumPredictors]])-Table1[[#This Row],[P_se]],0)</f>
        <v>0.1</v>
      </c>
      <c r="AT2291" s="2">
        <f>IFERROR((LEN(Table1[[#This Row],[Predictors]])-LEN(SUBSTITUTE(Table1[[#This Row],[Predictors]],".","")))/Table1[[#This Row],[NumPredictors]],0)</f>
        <v>0.8</v>
      </c>
      <c r="AU229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91" s="2">
        <f>1-(Table1[[#This Row],[P_2gram]]+Table1[[#This Row],[P_order]]+Table1[[#This Row],[P_se]])</f>
        <v>9.9999999999999978E-2</v>
      </c>
    </row>
    <row r="2292" spans="1:48" x14ac:dyDescent="0.25">
      <c r="A2292">
        <v>14</v>
      </c>
      <c r="B2292" t="s">
        <v>645</v>
      </c>
      <c r="C2292" t="s">
        <v>1504</v>
      </c>
      <c r="D2292" t="s">
        <v>1508</v>
      </c>
      <c r="E2292">
        <v>31509</v>
      </c>
      <c r="F229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92" t="s">
        <v>1720</v>
      </c>
      <c r="H2292" s="3">
        <v>1</v>
      </c>
      <c r="I2292" s="1">
        <v>43141.630648148152</v>
      </c>
      <c r="J2292" t="s">
        <v>982</v>
      </c>
      <c r="K2292" t="s">
        <v>11</v>
      </c>
      <c r="L2292" t="str">
        <f>SUBSTITUTE(SUBSTITUTE(Table1[[#This Row],[PredictorSetsOrig]],"task","act"),"startend","se")</f>
        <v>act,se,2gram,order</v>
      </c>
      <c r="M2292" s="32" t="s">
        <v>20</v>
      </c>
      <c r="N2292" s="3">
        <v>10</v>
      </c>
      <c r="O2292" s="3">
        <f>IF(Table1[[#This Row],[Algorithm]]="None",0,IF(Table1[[#This Row],[NumPredictors]]&lt;=5,5,IF(Table1[[#This Row],[NumPredictors]]&lt;=10,10,IF(Table1[[#This Row],[NumPredictors]]&lt;=30,30,50))))</f>
        <v>10</v>
      </c>
      <c r="P2292" s="2">
        <v>0.84044173648134002</v>
      </c>
      <c r="Q2292" s="2">
        <v>0.84880030468452505</v>
      </c>
      <c r="R2292">
        <v>3.0499999999997298</v>
      </c>
      <c r="S2292">
        <v>32.410000000000302</v>
      </c>
      <c r="T2292">
        <v>4.2100000000000399</v>
      </c>
      <c r="U2292" s="3">
        <v>5.3406661625973904</v>
      </c>
      <c r="V2292" s="17"/>
      <c r="W2292" s="22">
        <f>IFERROR(Table1[[#This Row],[MutualInformation]]/Table1[[#This Row],[MutualInformationPotential]],0)</f>
        <v>0</v>
      </c>
      <c r="X2292" s="3">
        <v>0.32399168833908698</v>
      </c>
      <c r="Y2292" s="3"/>
      <c r="Z2292" s="3">
        <f>IFERROR(Table1[[#This Row],[MutualInformationVsOutcome]]/Table1[[#This Row],[MutualInformationVsOutcomePotential]],0)</f>
        <v>0</v>
      </c>
      <c r="AA2292">
        <v>2099</v>
      </c>
      <c r="AB2292">
        <v>4522</v>
      </c>
      <c r="AC2292">
        <v>436</v>
      </c>
      <c r="AD2292">
        <v>821</v>
      </c>
      <c r="AE2292" s="3" t="s">
        <v>1734</v>
      </c>
      <c r="AF229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92" s="17" t="str">
        <f>RIGHT(Table1[[#This Row],[AlgorithmFunc]],LEN(Table1[[#This Row],[AlgorithmFunc]])-16)</f>
        <v>Fisher</v>
      </c>
      <c r="AH2292" s="3">
        <f>Table1[[#This Row],['# CM TP]]+Table1[[#This Row],['# CM TN]]</f>
        <v>6621</v>
      </c>
      <c r="AI2292" s="3">
        <f>Table1[[#This Row],['# CM FP]]+Table1[[#This Row],['# CM FN]]</f>
        <v>1257</v>
      </c>
      <c r="AJ2292" s="3">
        <f>Table1[[#This Row],['# CM TP]]+Table1[[#This Row],['# CM FP]]</f>
        <v>2535</v>
      </c>
      <c r="AK2292" s="3">
        <f>Table1[[#This Row],['# CM TN]]+Table1[[#This Row],['# CM FN]]</f>
        <v>5343</v>
      </c>
      <c r="AL2292" s="3">
        <f>Table1[[#This Row],[GT_T]]+Table1[[#This Row],[GT_F]]</f>
        <v>7878</v>
      </c>
      <c r="AM2292" s="3">
        <f>IFERROR((Table1[[#This Row],['# CM TP]]+Table1[[#This Row],['# CM TN]])/Table1[[#This Row],[GT_TOT]], 0)</f>
        <v>0.84044173648134046</v>
      </c>
      <c r="AN2292" s="3">
        <f>IFERROR(((Table1[[#This Row],[GT_T]]*Table1[[#This Row],[GT_ML_P]]/Table1[[#This Row],[GT_TOT]])+(Table1[[#This Row],[GT_F]]*Table1[[#This Row],[GT_ML_N]]/Table1[[#This Row],[GT_TOT]]))/Table1[[#This Row],[GT_TOT]],0)</f>
        <v>0.37865443056110631</v>
      </c>
      <c r="AO2292" s="3">
        <f>(Table1[[#This Row],[OBS_ACC]]-Table1[[#This Row],[EXP_ACC]])/(1-Table1[[#This Row],[EXP_ACC]])</f>
        <v>0.74320527679508741</v>
      </c>
      <c r="AP2292" s="3">
        <f>Table1[[#This Row],['# CM TP]]+Table1[[#This Row],['# CM FN]]</f>
        <v>2920</v>
      </c>
      <c r="AQ2292" s="3">
        <f>Table1[[#This Row],['# CM TN]]+Table1[[#This Row],['# CM FP]]</f>
        <v>4958</v>
      </c>
      <c r="AR2292" s="2">
        <f>IFERROR(Table1[[#This Row],[NUM_T]]/(Table1[[#This Row],[NUM_T]]+Table1[[#This Row],[NUM_F]]),0)</f>
        <v>0.37065244986037066</v>
      </c>
      <c r="AS2292" s="2">
        <f>IFERROR(((LEN(Table1[[#This Row],[Predictors]])-LEN(SUBSTITUTE(Table1[[#This Row],[Predictors]],"_","")))/Table1[[#This Row],[NumPredictors]])-Table1[[#This Row],[P_se]],0)</f>
        <v>0.2</v>
      </c>
      <c r="AT2292" s="2">
        <f>IFERROR((LEN(Table1[[#This Row],[Predictors]])-LEN(SUBSTITUTE(Table1[[#This Row],[Predictors]],".","")))/Table1[[#This Row],[NumPredictors]],0)</f>
        <v>0.7</v>
      </c>
      <c r="AU229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92" s="2">
        <f>1-(Table1[[#This Row],[P_2gram]]+Table1[[#This Row],[P_order]]+Table1[[#This Row],[P_se]])</f>
        <v>0.10000000000000009</v>
      </c>
    </row>
    <row r="2293" spans="1:48" x14ac:dyDescent="0.25">
      <c r="A2293">
        <v>43</v>
      </c>
      <c r="B2293" t="s">
        <v>645</v>
      </c>
      <c r="C2293" t="s">
        <v>1504</v>
      </c>
      <c r="D2293" t="s">
        <v>1508</v>
      </c>
      <c r="E2293">
        <v>31509</v>
      </c>
      <c r="F229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93" t="s">
        <v>1720</v>
      </c>
      <c r="H2293" s="3">
        <v>1</v>
      </c>
      <c r="I2293" s="1">
        <v>43141.649594907409</v>
      </c>
      <c r="J2293" t="s">
        <v>484</v>
      </c>
      <c r="K2293" t="s">
        <v>11</v>
      </c>
      <c r="L2293" t="str">
        <f>SUBSTITUTE(SUBSTITUTE(Table1[[#This Row],[PredictorSetsOrig]],"task","act"),"startend","se")</f>
        <v>act,se,2gram</v>
      </c>
      <c r="M2293" s="32" t="s">
        <v>16</v>
      </c>
      <c r="N2293" s="3">
        <v>30</v>
      </c>
      <c r="O2293" s="3">
        <f>IF(Table1[[#This Row],[Algorithm]]="None",0,IF(Table1[[#This Row],[NumPredictors]]&lt;=5,5,IF(Table1[[#This Row],[NumPredictors]]&lt;=10,10,IF(Table1[[#This Row],[NumPredictors]]&lt;=30,30,50))))</f>
        <v>30</v>
      </c>
      <c r="P2293" s="2">
        <v>0.85364305661335405</v>
      </c>
      <c r="Q2293" s="2">
        <v>0.86289196394566503</v>
      </c>
      <c r="R2293">
        <v>1.11999999999989</v>
      </c>
      <c r="S2293">
        <v>54</v>
      </c>
      <c r="T2293">
        <v>1.6100000000005801</v>
      </c>
      <c r="U2293" s="3">
        <v>5.4821029749201298</v>
      </c>
      <c r="V2293" s="17"/>
      <c r="W2293" s="22">
        <f>IFERROR(Table1[[#This Row],[MutualInformation]]/Table1[[#This Row],[MutualInformationPotential]],0)</f>
        <v>0</v>
      </c>
      <c r="X2293" s="3">
        <v>0.36757363515459801</v>
      </c>
      <c r="Y2293" s="3"/>
      <c r="Z2293" s="3">
        <f>IFERROR(Table1[[#This Row],[MutualInformationVsOutcome]]/Table1[[#This Row],[MutualInformationVsOutcomePotential]],0)</f>
        <v>0</v>
      </c>
      <c r="AA2293">
        <v>2218</v>
      </c>
      <c r="AB2293">
        <v>4507</v>
      </c>
      <c r="AC2293">
        <v>451</v>
      </c>
      <c r="AD2293">
        <v>702</v>
      </c>
      <c r="AE2293" s="3" t="s">
        <v>1763</v>
      </c>
      <c r="AF229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93" s="17" t="str">
        <f>RIGHT(Table1[[#This Row],[AlgorithmFunc]],LEN(Table1[[#This Row],[AlgorithmFunc]])-16)</f>
        <v>MRMREnsemble5</v>
      </c>
      <c r="AH2293" s="3">
        <f>Table1[[#This Row],['# CM TP]]+Table1[[#This Row],['# CM TN]]</f>
        <v>6725</v>
      </c>
      <c r="AI2293" s="3">
        <f>Table1[[#This Row],['# CM FP]]+Table1[[#This Row],['# CM FN]]</f>
        <v>1153</v>
      </c>
      <c r="AJ2293" s="3">
        <f>Table1[[#This Row],['# CM TP]]+Table1[[#This Row],['# CM FP]]</f>
        <v>2669</v>
      </c>
      <c r="AK2293" s="3">
        <f>Table1[[#This Row],['# CM TN]]+Table1[[#This Row],['# CM FN]]</f>
        <v>5209</v>
      </c>
      <c r="AL2293" s="3">
        <f>Table1[[#This Row],[GT_T]]+Table1[[#This Row],[GT_F]]</f>
        <v>7878</v>
      </c>
      <c r="AM2293" s="3">
        <f>IFERROR((Table1[[#This Row],['# CM TP]]+Table1[[#This Row],['# CM TN]])/Table1[[#This Row],[GT_TOT]], 0)</f>
        <v>0.8536430566133536</v>
      </c>
      <c r="AN2293" s="3">
        <f>IFERROR(((Table1[[#This Row],[GT_T]]*Table1[[#This Row],[GT_ML_P]]/Table1[[#This Row],[GT_TOT]])+(Table1[[#This Row],[GT_F]]*Table1[[#This Row],[GT_ML_N]]/Table1[[#This Row],[GT_TOT]]))/Table1[[#This Row],[GT_TOT]],0)</f>
        <v>0.38597951716198037</v>
      </c>
      <c r="AO2293" s="3">
        <f>(Table1[[#This Row],[OBS_ACC]]-Table1[[#This Row],[EXP_ACC]])/(1-Table1[[#This Row],[EXP_ACC]])</f>
        <v>0.76164159425076416</v>
      </c>
      <c r="AP2293" s="3">
        <f>Table1[[#This Row],['# CM TP]]+Table1[[#This Row],['# CM FN]]</f>
        <v>2920</v>
      </c>
      <c r="AQ2293" s="3">
        <f>Table1[[#This Row],['# CM TN]]+Table1[[#This Row],['# CM FP]]</f>
        <v>4958</v>
      </c>
      <c r="AR2293" s="2">
        <f>IFERROR(Table1[[#This Row],[NUM_T]]/(Table1[[#This Row],[NUM_T]]+Table1[[#This Row],[NUM_F]]),0)</f>
        <v>0.37065244986037066</v>
      </c>
      <c r="AS2293" s="2">
        <f>IFERROR(((LEN(Table1[[#This Row],[Predictors]])-LEN(SUBSTITUTE(Table1[[#This Row],[Predictors]],"_","")))/Table1[[#This Row],[NumPredictors]])-Table1[[#This Row],[P_se]],0)</f>
        <v>0.67777777777777781</v>
      </c>
      <c r="AT2293" s="2">
        <f>IFERROR((LEN(Table1[[#This Row],[Predictors]])-LEN(SUBSTITUTE(Table1[[#This Row],[Predictors]],".","")))/Table1[[#This Row],[NumPredictors]],0)</f>
        <v>0</v>
      </c>
      <c r="AU229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8.8888888888888878E-2</v>
      </c>
      <c r="AV2293" s="2">
        <f>1-(Table1[[#This Row],[P_2gram]]+Table1[[#This Row],[P_order]]+Table1[[#This Row],[P_se]])</f>
        <v>0.23333333333333328</v>
      </c>
    </row>
    <row r="2294" spans="1:48" x14ac:dyDescent="0.25">
      <c r="A2294">
        <v>20</v>
      </c>
      <c r="B2294" t="s">
        <v>645</v>
      </c>
      <c r="C2294" t="s">
        <v>1504</v>
      </c>
      <c r="D2294" t="s">
        <v>1508</v>
      </c>
      <c r="E2294">
        <v>31509</v>
      </c>
      <c r="F229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294" t="s">
        <v>1720</v>
      </c>
      <c r="H2294" s="3">
        <v>1</v>
      </c>
      <c r="I2294" s="1">
        <v>43141.633125</v>
      </c>
      <c r="J2294" t="s">
        <v>484</v>
      </c>
      <c r="K2294" t="s">
        <v>11</v>
      </c>
      <c r="L2294" t="str">
        <f>SUBSTITUTE(SUBSTITUTE(Table1[[#This Row],[PredictorSetsOrig]],"task","act"),"startend","se")</f>
        <v>act,se,2gram,order</v>
      </c>
      <c r="M2294" s="32" t="s">
        <v>20</v>
      </c>
      <c r="N2294" s="3">
        <v>10</v>
      </c>
      <c r="O2294" s="3">
        <f>IF(Table1[[#This Row],[Algorithm]]="None",0,IF(Table1[[#This Row],[NumPredictors]]&lt;=5,5,IF(Table1[[#This Row],[NumPredictors]]&lt;=10,10,IF(Table1[[#This Row],[NumPredictors]]&lt;=30,30,50))))</f>
        <v>10</v>
      </c>
      <c r="P2294" s="2">
        <v>0.84501142421934505</v>
      </c>
      <c r="Q2294" s="2">
        <v>0.85303203419237394</v>
      </c>
      <c r="R2294">
        <v>1.90999999999985</v>
      </c>
      <c r="S2294">
        <v>30.329999999999899</v>
      </c>
      <c r="T2294">
        <v>4</v>
      </c>
      <c r="U2294" s="3">
        <v>4.3303371872541696</v>
      </c>
      <c r="V2294" s="17"/>
      <c r="W2294" s="22">
        <f>IFERROR(Table1[[#This Row],[MutualInformation]]/Table1[[#This Row],[MutualInformationPotential]],0)</f>
        <v>0</v>
      </c>
      <c r="X2294" s="3">
        <v>0.30679087797189603</v>
      </c>
      <c r="Y2294" s="3"/>
      <c r="Z2294" s="3">
        <f>IFERROR(Table1[[#This Row],[MutualInformationVsOutcome]]/Table1[[#This Row],[MutualInformationVsOutcomePotential]],0)</f>
        <v>0</v>
      </c>
      <c r="AA2294">
        <v>2163</v>
      </c>
      <c r="AB2294">
        <v>4494</v>
      </c>
      <c r="AC2294">
        <v>464</v>
      </c>
      <c r="AD2294">
        <v>757</v>
      </c>
      <c r="AE2294" s="3" t="s">
        <v>1740</v>
      </c>
      <c r="AF229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94" s="17" t="str">
        <f>RIGHT(Table1[[#This Row],[AlgorithmFunc]],LEN(Table1[[#This Row],[AlgorithmFunc]])-16)</f>
        <v>MRMREnsemble5</v>
      </c>
      <c r="AH2294" s="3">
        <f>Table1[[#This Row],['# CM TP]]+Table1[[#This Row],['# CM TN]]</f>
        <v>6657</v>
      </c>
      <c r="AI2294" s="3">
        <f>Table1[[#This Row],['# CM FP]]+Table1[[#This Row],['# CM FN]]</f>
        <v>1221</v>
      </c>
      <c r="AJ2294" s="3">
        <f>Table1[[#This Row],['# CM TP]]+Table1[[#This Row],['# CM FP]]</f>
        <v>2627</v>
      </c>
      <c r="AK2294" s="3">
        <f>Table1[[#This Row],['# CM TN]]+Table1[[#This Row],['# CM FN]]</f>
        <v>5251</v>
      </c>
      <c r="AL2294" s="3">
        <f>Table1[[#This Row],[GT_T]]+Table1[[#This Row],[GT_F]]</f>
        <v>7878</v>
      </c>
      <c r="AM2294" s="3">
        <f>IFERROR((Table1[[#This Row],['# CM TP]]+Table1[[#This Row],['# CM TN]])/Table1[[#This Row],[GT_TOT]], 0)</f>
        <v>0.84501142421934505</v>
      </c>
      <c r="AN2294" s="3">
        <f>IFERROR(((Table1[[#This Row],[GT_T]]*Table1[[#This Row],[GT_ML_P]]/Table1[[#This Row],[GT_TOT]])+(Table1[[#This Row],[GT_F]]*Table1[[#This Row],[GT_ML_N]]/Table1[[#This Row],[GT_TOT]]))/Table1[[#This Row],[GT_TOT]],0)</f>
        <v>0.3850837805088142</v>
      </c>
      <c r="AO2294" s="3">
        <f>(Table1[[#This Row],[OBS_ACC]]-Table1[[#This Row],[EXP_ACC]])/(1-Table1[[#This Row],[EXP_ACC]])</f>
        <v>0.74795171948968808</v>
      </c>
      <c r="AP2294" s="3">
        <f>Table1[[#This Row],['# CM TP]]+Table1[[#This Row],['# CM FN]]</f>
        <v>2920</v>
      </c>
      <c r="AQ2294" s="3">
        <f>Table1[[#This Row],['# CM TN]]+Table1[[#This Row],['# CM FP]]</f>
        <v>4958</v>
      </c>
      <c r="AR2294" s="2">
        <f>IFERROR(Table1[[#This Row],[NUM_T]]/(Table1[[#This Row],[NUM_T]]+Table1[[#This Row],[NUM_F]]),0)</f>
        <v>0.37065244986037066</v>
      </c>
      <c r="AS2294" s="2">
        <f>IFERROR(((LEN(Table1[[#This Row],[Predictors]])-LEN(SUBSTITUTE(Table1[[#This Row],[Predictors]],"_","")))/Table1[[#This Row],[NumPredictors]])-Table1[[#This Row],[P_se]],0)</f>
        <v>0.43333333333333335</v>
      </c>
      <c r="AT2294" s="2">
        <f>IFERROR((LEN(Table1[[#This Row],[Predictors]])-LEN(SUBSTITUTE(Table1[[#This Row],[Predictors]],".","")))/Table1[[#This Row],[NumPredictors]],0)</f>
        <v>0.5</v>
      </c>
      <c r="AU229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294" s="2">
        <f>1-(Table1[[#This Row],[P_2gram]]+Table1[[#This Row],[P_order]]+Table1[[#This Row],[P_se]])</f>
        <v>0</v>
      </c>
    </row>
    <row r="2295" spans="1:48" x14ac:dyDescent="0.25">
      <c r="A2295">
        <v>32</v>
      </c>
      <c r="B2295" t="s">
        <v>645</v>
      </c>
      <c r="C2295" t="s">
        <v>1504</v>
      </c>
      <c r="D2295" t="s">
        <v>1508</v>
      </c>
      <c r="E2295">
        <v>31509</v>
      </c>
      <c r="F229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95" t="s">
        <v>1720</v>
      </c>
      <c r="H2295" s="3">
        <v>1</v>
      </c>
      <c r="I2295" s="1">
        <v>43141.64099537037</v>
      </c>
      <c r="J2295" t="s">
        <v>1007</v>
      </c>
      <c r="K2295" t="s">
        <v>11</v>
      </c>
      <c r="L2295" t="str">
        <f>SUBSTITUTE(SUBSTITUTE(Table1[[#This Row],[PredictorSetsOrig]],"task","act"),"startend","se")</f>
        <v>act,se,2gram,order</v>
      </c>
      <c r="M2295" s="32" t="s">
        <v>20</v>
      </c>
      <c r="N2295" s="3">
        <v>30</v>
      </c>
      <c r="O2295" s="3">
        <f>IF(Table1[[#This Row],[Algorithm]]="None",0,IF(Table1[[#This Row],[NumPredictors]]&lt;=5,5,IF(Table1[[#This Row],[NumPredictors]]&lt;=10,10,IF(Table1[[#This Row],[NumPredictors]]&lt;=30,30,50))))</f>
        <v>30</v>
      </c>
      <c r="P2295" s="2">
        <v>0.85846661589235895</v>
      </c>
      <c r="Q2295" s="2">
        <v>0.87727984427235395</v>
      </c>
      <c r="R2295">
        <v>20.570000000000199</v>
      </c>
      <c r="S2295">
        <v>56.0300000000002</v>
      </c>
      <c r="T2295">
        <v>4.1500000000000901</v>
      </c>
      <c r="U2295" s="3">
        <v>7.6624102467483199</v>
      </c>
      <c r="V2295" s="17"/>
      <c r="W2295" s="22">
        <f>IFERROR(Table1[[#This Row],[MutualInformation]]/Table1[[#This Row],[MutualInformationPotential]],0)</f>
        <v>0</v>
      </c>
      <c r="X2295" s="3">
        <v>0.50684166428805599</v>
      </c>
      <c r="Y2295" s="3"/>
      <c r="Z2295" s="3">
        <f>IFERROR(Table1[[#This Row],[MutualInformationVsOutcome]]/Table1[[#This Row],[MutualInformationVsOutcomePotential]],0)</f>
        <v>0</v>
      </c>
      <c r="AA2295">
        <v>2158</v>
      </c>
      <c r="AB2295">
        <v>4605</v>
      </c>
      <c r="AC2295">
        <v>353</v>
      </c>
      <c r="AD2295">
        <v>762</v>
      </c>
      <c r="AE2295" s="3" t="s">
        <v>1752</v>
      </c>
      <c r="AF229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ClustFisher</v>
      </c>
      <c r="AG2295" s="17" t="str">
        <f>RIGHT(Table1[[#This Row],[AlgorithmFunc]],LEN(Table1[[#This Row],[AlgorithmFunc]])-16)</f>
        <v>ClusterFisher</v>
      </c>
      <c r="AH2295" s="3">
        <f>Table1[[#This Row],['# CM TP]]+Table1[[#This Row],['# CM TN]]</f>
        <v>6763</v>
      </c>
      <c r="AI2295" s="3">
        <f>Table1[[#This Row],['# CM FP]]+Table1[[#This Row],['# CM FN]]</f>
        <v>1115</v>
      </c>
      <c r="AJ2295" s="3">
        <f>Table1[[#This Row],['# CM TP]]+Table1[[#This Row],['# CM FP]]</f>
        <v>2511</v>
      </c>
      <c r="AK2295" s="3">
        <f>Table1[[#This Row],['# CM TN]]+Table1[[#This Row],['# CM FN]]</f>
        <v>5367</v>
      </c>
      <c r="AL2295" s="3">
        <f>Table1[[#This Row],[GT_T]]+Table1[[#This Row],[GT_F]]</f>
        <v>7878</v>
      </c>
      <c r="AM2295" s="3">
        <f>IFERROR((Table1[[#This Row],['# CM TP]]+Table1[[#This Row],['# CM TN]])/Table1[[#This Row],[GT_TOT]], 0)</f>
        <v>0.85846661589235851</v>
      </c>
      <c r="AN2295" s="3">
        <f>IFERROR(((Table1[[#This Row],[GT_T]]*Table1[[#This Row],[GT_ML_P]]/Table1[[#This Row],[GT_TOT]])+(Table1[[#This Row],[GT_F]]*Table1[[#This Row],[GT_ML_N]]/Table1[[#This Row],[GT_TOT]]))/Table1[[#This Row],[GT_TOT]],0)</f>
        <v>0.37004561373590056</v>
      </c>
      <c r="AO2295" s="3">
        <f>(Table1[[#This Row],[OBS_ACC]]-Table1[[#This Row],[EXP_ACC]])/(1-Table1[[#This Row],[EXP_ACC]])</f>
        <v>0.77532756784662549</v>
      </c>
      <c r="AP2295" s="3">
        <f>Table1[[#This Row],['# CM TP]]+Table1[[#This Row],['# CM FN]]</f>
        <v>2920</v>
      </c>
      <c r="AQ2295" s="3">
        <f>Table1[[#This Row],['# CM TN]]+Table1[[#This Row],['# CM FP]]</f>
        <v>4958</v>
      </c>
      <c r="AR2295" s="2">
        <f>IFERROR(Table1[[#This Row],[NUM_T]]/(Table1[[#This Row],[NUM_T]]+Table1[[#This Row],[NUM_F]]),0)</f>
        <v>0.37065244986037066</v>
      </c>
      <c r="AS2295" s="2">
        <f>IFERROR(((LEN(Table1[[#This Row],[Predictors]])-LEN(SUBSTITUTE(Table1[[#This Row],[Predictors]],"_","")))/Table1[[#This Row],[NumPredictors]])-Table1[[#This Row],[P_se]],0)</f>
        <v>3.3333333333333333E-2</v>
      </c>
      <c r="AT2295" s="2">
        <f>IFERROR((LEN(Table1[[#This Row],[Predictors]])-LEN(SUBSTITUTE(Table1[[#This Row],[Predictors]],".","")))/Table1[[#This Row],[NumPredictors]],0)</f>
        <v>0.9</v>
      </c>
      <c r="AU229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95" s="2">
        <f>1-(Table1[[#This Row],[P_2gram]]+Table1[[#This Row],[P_order]]+Table1[[#This Row],[P_se]])</f>
        <v>6.6666666666666652E-2</v>
      </c>
    </row>
    <row r="2296" spans="1:48" x14ac:dyDescent="0.25">
      <c r="A2296">
        <v>38</v>
      </c>
      <c r="B2296" t="s">
        <v>645</v>
      </c>
      <c r="C2296" t="s">
        <v>1504</v>
      </c>
      <c r="D2296" t="s">
        <v>1508</v>
      </c>
      <c r="E2296">
        <v>31509</v>
      </c>
      <c r="F229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96" t="s">
        <v>1720</v>
      </c>
      <c r="H2296" s="3">
        <v>1</v>
      </c>
      <c r="I2296" s="1">
        <v>43141.64603009259</v>
      </c>
      <c r="J2296" t="s">
        <v>982</v>
      </c>
      <c r="K2296" t="s">
        <v>11</v>
      </c>
      <c r="L2296" t="str">
        <f>SUBSTITUTE(SUBSTITUTE(Table1[[#This Row],[PredictorSetsOrig]],"task","act"),"startend","se")</f>
        <v>act,se,2gram,order</v>
      </c>
      <c r="M2296" s="32" t="s">
        <v>20</v>
      </c>
      <c r="N2296" s="3">
        <v>30</v>
      </c>
      <c r="O2296" s="3">
        <f>IF(Table1[[#This Row],[Algorithm]]="None",0,IF(Table1[[#This Row],[NumPredictors]]&lt;=5,5,IF(Table1[[#This Row],[NumPredictors]]&lt;=10,10,IF(Table1[[#This Row],[NumPredictors]]&lt;=30,30,50))))</f>
        <v>30</v>
      </c>
      <c r="P2296" s="2">
        <v>0.85719725818735704</v>
      </c>
      <c r="Q2296" s="2">
        <v>0.86665820320765097</v>
      </c>
      <c r="R2296">
        <v>3.0999999999999099</v>
      </c>
      <c r="S2296">
        <v>57.279999999999703</v>
      </c>
      <c r="T2296">
        <v>4.2899999999999601</v>
      </c>
      <c r="U2296" s="3">
        <v>7.72137986773006</v>
      </c>
      <c r="V2296" s="17"/>
      <c r="W2296" s="22">
        <f>IFERROR(Table1[[#This Row],[MutualInformation]]/Table1[[#This Row],[MutualInformationPotential]],0)</f>
        <v>0</v>
      </c>
      <c r="X2296" s="3">
        <v>0.47804754958642798</v>
      </c>
      <c r="Y2296" s="3"/>
      <c r="Z2296" s="3">
        <f>IFERROR(Table1[[#This Row],[MutualInformationVsOutcome]]/Table1[[#This Row],[MutualInformationVsOutcomePotential]],0)</f>
        <v>0</v>
      </c>
      <c r="AA2296">
        <v>2133</v>
      </c>
      <c r="AB2296">
        <v>4620</v>
      </c>
      <c r="AC2296">
        <v>338</v>
      </c>
      <c r="AD2296">
        <v>787</v>
      </c>
      <c r="AE2296" s="3" t="s">
        <v>1758</v>
      </c>
      <c r="AF229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Fisher</v>
      </c>
      <c r="AG2296" s="17" t="str">
        <f>RIGHT(Table1[[#This Row],[AlgorithmFunc]],LEN(Table1[[#This Row],[AlgorithmFunc]])-16)</f>
        <v>Fisher</v>
      </c>
      <c r="AH2296" s="3">
        <f>Table1[[#This Row],['# CM TP]]+Table1[[#This Row],['# CM TN]]</f>
        <v>6753</v>
      </c>
      <c r="AI2296" s="3">
        <f>Table1[[#This Row],['# CM FP]]+Table1[[#This Row],['# CM FN]]</f>
        <v>1125</v>
      </c>
      <c r="AJ2296" s="3">
        <f>Table1[[#This Row],['# CM TP]]+Table1[[#This Row],['# CM FP]]</f>
        <v>2471</v>
      </c>
      <c r="AK2296" s="3">
        <f>Table1[[#This Row],['# CM TN]]+Table1[[#This Row],['# CM FN]]</f>
        <v>5407</v>
      </c>
      <c r="AL2296" s="3">
        <f>Table1[[#This Row],[GT_T]]+Table1[[#This Row],[GT_F]]</f>
        <v>7878</v>
      </c>
      <c r="AM2296" s="3">
        <f>IFERROR((Table1[[#This Row],['# CM TP]]+Table1[[#This Row],['# CM TN]])/Table1[[#This Row],[GT_TOT]], 0)</f>
        <v>0.85719725818735715</v>
      </c>
      <c r="AN2296" s="3">
        <f>IFERROR(((Table1[[#This Row],[GT_T]]*Table1[[#This Row],[GT_ML_P]]/Table1[[#This Row],[GT_TOT]])+(Table1[[#This Row],[GT_F]]*Table1[[#This Row],[GT_ML_N]]/Table1[[#This Row],[GT_TOT]]))/Table1[[#This Row],[GT_TOT]],0)</f>
        <v>0.36687850342243195</v>
      </c>
      <c r="AO2296" s="3">
        <f>(Table1[[#This Row],[OBS_ACC]]-Table1[[#This Row],[EXP_ACC]])/(1-Table1[[#This Row],[EXP_ACC]])</f>
        <v>0.77444654369724586</v>
      </c>
      <c r="AP2296" s="3">
        <f>Table1[[#This Row],['# CM TP]]+Table1[[#This Row],['# CM FN]]</f>
        <v>2920</v>
      </c>
      <c r="AQ2296" s="3">
        <f>Table1[[#This Row],['# CM TN]]+Table1[[#This Row],['# CM FP]]</f>
        <v>4958</v>
      </c>
      <c r="AR2296" s="2">
        <f>IFERROR(Table1[[#This Row],[NUM_T]]/(Table1[[#This Row],[NUM_T]]+Table1[[#This Row],[NUM_F]]),0)</f>
        <v>0.37065244986037066</v>
      </c>
      <c r="AS2296" s="2">
        <f>IFERROR(((LEN(Table1[[#This Row],[Predictors]])-LEN(SUBSTITUTE(Table1[[#This Row],[Predictors]],"_","")))/Table1[[#This Row],[NumPredictors]])-Table1[[#This Row],[P_se]],0)</f>
        <v>0.21111111111111111</v>
      </c>
      <c r="AT2296" s="2">
        <f>IFERROR((LEN(Table1[[#This Row],[Predictors]])-LEN(SUBSTITUTE(Table1[[#This Row],[Predictors]],".","")))/Table1[[#This Row],[NumPredictors]],0)</f>
        <v>0.73333333333333328</v>
      </c>
      <c r="AU229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296" s="2">
        <f>1-(Table1[[#This Row],[P_2gram]]+Table1[[#This Row],[P_order]]+Table1[[#This Row],[P_se]])</f>
        <v>3.3333333333333326E-2</v>
      </c>
    </row>
    <row r="2297" spans="1:48" x14ac:dyDescent="0.25">
      <c r="A2297">
        <v>44</v>
      </c>
      <c r="B2297" t="s">
        <v>645</v>
      </c>
      <c r="C2297" t="s">
        <v>1504</v>
      </c>
      <c r="D2297" t="s">
        <v>1508</v>
      </c>
      <c r="E2297">
        <v>31509</v>
      </c>
      <c r="F229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297" t="s">
        <v>1720</v>
      </c>
      <c r="H2297" s="3">
        <v>1</v>
      </c>
      <c r="I2297" s="1">
        <v>43141.650254629632</v>
      </c>
      <c r="J2297" t="s">
        <v>484</v>
      </c>
      <c r="K2297" t="s">
        <v>11</v>
      </c>
      <c r="L2297" t="str">
        <f>SUBSTITUTE(SUBSTITUTE(Table1[[#This Row],[PredictorSetsOrig]],"task","act"),"startend","se")</f>
        <v>act,se,2gram,order</v>
      </c>
      <c r="M2297" s="32" t="s">
        <v>20</v>
      </c>
      <c r="N2297" s="3">
        <v>30</v>
      </c>
      <c r="O2297" s="3">
        <f>IF(Table1[[#This Row],[Algorithm]]="None",0,IF(Table1[[#This Row],[NumPredictors]]&lt;=5,5,IF(Table1[[#This Row],[NumPredictors]]&lt;=10,10,IF(Table1[[#This Row],[NumPredictors]]&lt;=30,30,50))))</f>
        <v>30</v>
      </c>
      <c r="P2297" s="2">
        <v>0.853516120842854</v>
      </c>
      <c r="Q2297" s="2">
        <v>0.85675595615928202</v>
      </c>
      <c r="R2297">
        <v>3.3200000000006198</v>
      </c>
      <c r="S2297">
        <v>51.919999999999199</v>
      </c>
      <c r="T2297">
        <v>3.90999999999985</v>
      </c>
      <c r="U2297" s="3">
        <v>6.3111480988997002</v>
      </c>
      <c r="V2297" s="17"/>
      <c r="W2297" s="22">
        <f>IFERROR(Table1[[#This Row],[MutualInformation]]/Table1[[#This Row],[MutualInformationPotential]],0)</f>
        <v>0</v>
      </c>
      <c r="X2297" s="3">
        <v>0.38959328254221098</v>
      </c>
      <c r="Y2297" s="3"/>
      <c r="Z2297" s="3">
        <f>IFERROR(Table1[[#This Row],[MutualInformationVsOutcome]]/Table1[[#This Row],[MutualInformationVsOutcomePotential]],0)</f>
        <v>0</v>
      </c>
      <c r="AA2297">
        <v>2181</v>
      </c>
      <c r="AB2297">
        <v>4543</v>
      </c>
      <c r="AC2297">
        <v>415</v>
      </c>
      <c r="AD2297">
        <v>739</v>
      </c>
      <c r="AE2297" s="3" t="s">
        <v>1764</v>
      </c>
      <c r="AF229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mRMREns5</v>
      </c>
      <c r="AG2297" s="17" t="str">
        <f>RIGHT(Table1[[#This Row],[AlgorithmFunc]],LEN(Table1[[#This Row],[AlgorithmFunc]])-16)</f>
        <v>MRMREnsemble5</v>
      </c>
      <c r="AH2297" s="3">
        <f>Table1[[#This Row],['# CM TP]]+Table1[[#This Row],['# CM TN]]</f>
        <v>6724</v>
      </c>
      <c r="AI2297" s="3">
        <f>Table1[[#This Row],['# CM FP]]+Table1[[#This Row],['# CM FN]]</f>
        <v>1154</v>
      </c>
      <c r="AJ2297" s="3">
        <f>Table1[[#This Row],['# CM TP]]+Table1[[#This Row],['# CM FP]]</f>
        <v>2596</v>
      </c>
      <c r="AK2297" s="3">
        <f>Table1[[#This Row],['# CM TN]]+Table1[[#This Row],['# CM FN]]</f>
        <v>5282</v>
      </c>
      <c r="AL2297" s="3">
        <f>Table1[[#This Row],[GT_T]]+Table1[[#This Row],[GT_F]]</f>
        <v>7878</v>
      </c>
      <c r="AM2297" s="3">
        <f>IFERROR((Table1[[#This Row],['# CM TP]]+Table1[[#This Row],['# CM TN]])/Table1[[#This Row],[GT_TOT]], 0)</f>
        <v>0.85351612084285355</v>
      </c>
      <c r="AN2297" s="3">
        <f>IFERROR(((Table1[[#This Row],[GT_T]]*Table1[[#This Row],[GT_ML_P]]/Table1[[#This Row],[GT_TOT]])+(Table1[[#This Row],[GT_F]]*Table1[[#This Row],[GT_ML_N]]/Table1[[#This Row],[GT_TOT]]))/Table1[[#This Row],[GT_TOT]],0)</f>
        <v>0.37946886258137796</v>
      </c>
      <c r="AO2297" s="3">
        <f>(Table1[[#This Row],[OBS_ACC]]-Table1[[#This Row],[EXP_ACC]])/(1-Table1[[#This Row],[EXP_ACC]])</f>
        <v>0.76393790686070662</v>
      </c>
      <c r="AP2297" s="3">
        <f>Table1[[#This Row],['# CM TP]]+Table1[[#This Row],['# CM FN]]</f>
        <v>2920</v>
      </c>
      <c r="AQ2297" s="3">
        <f>Table1[[#This Row],['# CM TN]]+Table1[[#This Row],['# CM FP]]</f>
        <v>4958</v>
      </c>
      <c r="AR2297" s="2">
        <f>IFERROR(Table1[[#This Row],[NUM_T]]/(Table1[[#This Row],[NUM_T]]+Table1[[#This Row],[NUM_F]]),0)</f>
        <v>0.37065244986037066</v>
      </c>
      <c r="AS2297" s="2">
        <f>IFERROR(((LEN(Table1[[#This Row],[Predictors]])-LEN(SUBSTITUTE(Table1[[#This Row],[Predictors]],"_","")))/Table1[[#This Row],[NumPredictors]])-Table1[[#This Row],[P_se]],0)</f>
        <v>0.42222222222222222</v>
      </c>
      <c r="AT2297" s="2">
        <f>IFERROR((LEN(Table1[[#This Row],[Predictors]])-LEN(SUBSTITUTE(Table1[[#This Row],[Predictors]],".","")))/Table1[[#This Row],[NumPredictors]],0)</f>
        <v>0.53333333333333333</v>
      </c>
      <c r="AU229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4.4444444444444439E-2</v>
      </c>
      <c r="AV2297" s="2">
        <f>1-(Table1[[#This Row],[P_2gram]]+Table1[[#This Row],[P_order]]+Table1[[#This Row],[P_se]])</f>
        <v>0</v>
      </c>
    </row>
    <row r="2298" spans="1:48" x14ac:dyDescent="0.25">
      <c r="A2298">
        <v>4</v>
      </c>
      <c r="B2298" t="s">
        <v>645</v>
      </c>
      <c r="C2298" s="34" t="s">
        <v>1503</v>
      </c>
      <c r="D2298" s="34" t="s">
        <v>1506</v>
      </c>
      <c r="E2298">
        <v>7554</v>
      </c>
      <c r="F229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298" t="s">
        <v>1829</v>
      </c>
      <c r="H2298" s="3">
        <v>1</v>
      </c>
      <c r="I2298" s="1">
        <v>43141.72859953704</v>
      </c>
      <c r="J2298" t="s">
        <v>37</v>
      </c>
      <c r="K2298" t="s">
        <v>11</v>
      </c>
      <c r="L2298" t="str">
        <f>SUBSTITUTE(SUBSTITUTE(Table1[[#This Row],[PredictorSetsOrig]],"task","act"),"startend","se")</f>
        <v>act,2gram,order</v>
      </c>
      <c r="M2298" s="32" t="s">
        <v>24</v>
      </c>
      <c r="N2298" s="3">
        <v>10</v>
      </c>
      <c r="O2298" s="3">
        <f>IF(Table1[[#This Row],[Algorithm]]="None",0,IF(Table1[[#This Row],[NumPredictors]]&lt;=5,5,IF(Table1[[#This Row],[NumPredictors]]&lt;=10,10,IF(Table1[[#This Row],[NumPredictors]]&lt;=30,30,50))))</f>
        <v>10</v>
      </c>
      <c r="P2298" s="2">
        <v>0.80783483324510297</v>
      </c>
      <c r="Q2298" s="2">
        <v>0.83071491615180904</v>
      </c>
      <c r="R2298">
        <v>1.10999999999876</v>
      </c>
      <c r="S2298">
        <v>7.7799999999988403</v>
      </c>
      <c r="T2298">
        <v>0.36000000000058202</v>
      </c>
      <c r="U2298" s="3">
        <v>4.3673508245478203</v>
      </c>
      <c r="V2298" s="17"/>
      <c r="W2298" s="22">
        <f>IFERROR(Table1[[#This Row],[MutualInformation]]/Table1[[#This Row],[MutualInformationPotential]],0)</f>
        <v>0</v>
      </c>
      <c r="X2298" s="3">
        <v>0.27638461786165702</v>
      </c>
      <c r="Y2298" s="3"/>
      <c r="Z2298" s="3">
        <f>IFERROR(Table1[[#This Row],[MutualInformationVsOutcome]]/Table1[[#This Row],[MutualInformationVsOutcomePotential]],0)</f>
        <v>0</v>
      </c>
      <c r="AA2298">
        <v>114</v>
      </c>
      <c r="AB2298">
        <v>1412</v>
      </c>
      <c r="AC2298">
        <v>66</v>
      </c>
      <c r="AD2298">
        <v>297</v>
      </c>
      <c r="AE2298" s="3" t="s">
        <v>1833</v>
      </c>
      <c r="AF229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298" s="17" t="str">
        <f>RIGHT(Table1[[#This Row],[AlgorithmFunc]],LEN(Table1[[#This Row],[AlgorithmFunc]])-16)</f>
        <v>Cluster</v>
      </c>
      <c r="AH2298" s="3">
        <f>Table1[[#This Row],['# CM TP]]+Table1[[#This Row],['# CM TN]]</f>
        <v>1526</v>
      </c>
      <c r="AI2298" s="3">
        <f>Table1[[#This Row],['# CM FP]]+Table1[[#This Row],['# CM FN]]</f>
        <v>363</v>
      </c>
      <c r="AJ2298" s="3">
        <f>Table1[[#This Row],['# CM TP]]+Table1[[#This Row],['# CM FP]]</f>
        <v>180</v>
      </c>
      <c r="AK2298" s="3">
        <f>Table1[[#This Row],['# CM TN]]+Table1[[#This Row],['# CM FN]]</f>
        <v>1709</v>
      </c>
      <c r="AL2298" s="3">
        <f>Table1[[#This Row],[GT_T]]+Table1[[#This Row],[GT_F]]</f>
        <v>1889</v>
      </c>
      <c r="AM2298" s="3">
        <f>IFERROR((Table1[[#This Row],['# CM TP]]+Table1[[#This Row],['# CM TN]])/Table1[[#This Row],[GT_TOT]], 0)</f>
        <v>0.80783483324510319</v>
      </c>
      <c r="AN2298" s="3">
        <f>IFERROR(((Table1[[#This Row],[GT_T]]*Table1[[#This Row],[GT_ML_P]]/Table1[[#This Row],[GT_TOT]])+(Table1[[#This Row],[GT_F]]*Table1[[#This Row],[GT_ML_N]]/Table1[[#This Row],[GT_TOT]]))/Table1[[#This Row],[GT_TOT]],0)</f>
        <v>0.25083141342945325</v>
      </c>
      <c r="AO2298" s="3">
        <f>(Table1[[#This Row],[OBS_ACC]]-Table1[[#This Row],[EXP_ACC]])/(1-Table1[[#This Row],[EXP_ACC]])</f>
        <v>0.74349542920029887</v>
      </c>
      <c r="AP2298" s="3">
        <f>Table1[[#This Row],['# CM TP]]+Table1[[#This Row],['# CM FN]]</f>
        <v>411</v>
      </c>
      <c r="AQ2298" s="3">
        <f>Table1[[#This Row],['# CM TN]]+Table1[[#This Row],['# CM FP]]</f>
        <v>1478</v>
      </c>
      <c r="AR2298" s="2">
        <f>IFERROR(Table1[[#This Row],[NUM_T]]/(Table1[[#This Row],[NUM_T]]+Table1[[#This Row],[NUM_F]]),0)</f>
        <v>0.21757543673901536</v>
      </c>
      <c r="AS2298" s="2">
        <f>IFERROR(((LEN(Table1[[#This Row],[Predictors]])-LEN(SUBSTITUTE(Table1[[#This Row],[Predictors]],"_","")))/Table1[[#This Row],[NumPredictors]])-Table1[[#This Row],[P_se]],0)</f>
        <v>0.1</v>
      </c>
      <c r="AT2298" s="2">
        <f>IFERROR((LEN(Table1[[#This Row],[Predictors]])-LEN(SUBSTITUTE(Table1[[#This Row],[Predictors]],".","")))/Table1[[#This Row],[NumPredictors]],0)</f>
        <v>0.9</v>
      </c>
      <c r="AU229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98" s="2">
        <f>1-(Table1[[#This Row],[P_2gram]]+Table1[[#This Row],[P_order]]+Table1[[#This Row],[P_se]])</f>
        <v>0</v>
      </c>
    </row>
    <row r="2299" spans="1:48" x14ac:dyDescent="0.25">
      <c r="A2299">
        <v>10</v>
      </c>
      <c r="B2299" t="s">
        <v>645</v>
      </c>
      <c r="C2299" s="34" t="s">
        <v>1503</v>
      </c>
      <c r="D2299" s="34" t="s">
        <v>1506</v>
      </c>
      <c r="E2299">
        <v>7554</v>
      </c>
      <c r="F229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299" t="s">
        <v>1829</v>
      </c>
      <c r="H2299" s="3">
        <v>1</v>
      </c>
      <c r="I2299" s="1">
        <v>43141.729467592595</v>
      </c>
      <c r="J2299" t="s">
        <v>37</v>
      </c>
      <c r="K2299" t="s">
        <v>11</v>
      </c>
      <c r="L2299" t="str">
        <f>SUBSTITUTE(SUBSTITUTE(Table1[[#This Row],[PredictorSetsOrig]],"task","act"),"startend","se")</f>
        <v>act,2gram,order</v>
      </c>
      <c r="M2299" s="32" t="s">
        <v>24</v>
      </c>
      <c r="N2299" s="3">
        <v>30</v>
      </c>
      <c r="O2299" s="3">
        <f>IF(Table1[[#This Row],[Algorithm]]="None",0,IF(Table1[[#This Row],[NumPredictors]]&lt;=5,5,IF(Table1[[#This Row],[NumPredictors]]&lt;=10,10,IF(Table1[[#This Row],[NumPredictors]]&lt;=30,30,50))))</f>
        <v>30</v>
      </c>
      <c r="P2299" s="2">
        <v>0.80836421386977197</v>
      </c>
      <c r="Q2299" s="2">
        <v>0.84518976169461602</v>
      </c>
      <c r="R2299">
        <v>1.1700000000000701</v>
      </c>
      <c r="S2299">
        <v>13.560000000001301</v>
      </c>
      <c r="T2299">
        <v>0.42000000000007298</v>
      </c>
      <c r="U2299" s="3">
        <v>5.15949057904339</v>
      </c>
      <c r="V2299" s="17"/>
      <c r="W2299" s="22">
        <f>IFERROR(Table1[[#This Row],[MutualInformation]]/Table1[[#This Row],[MutualInformationPotential]],0)</f>
        <v>0</v>
      </c>
      <c r="X2299" s="3">
        <v>0.34683647168974202</v>
      </c>
      <c r="Y2299" s="3"/>
      <c r="Z2299" s="3">
        <f>IFERROR(Table1[[#This Row],[MutualInformationVsOutcome]]/Table1[[#This Row],[MutualInformationVsOutcomePotential]],0)</f>
        <v>0</v>
      </c>
      <c r="AA2299">
        <v>112</v>
      </c>
      <c r="AB2299">
        <v>1415</v>
      </c>
      <c r="AC2299">
        <v>63</v>
      </c>
      <c r="AD2299">
        <v>299</v>
      </c>
      <c r="AE2299" s="3" t="s">
        <v>1837</v>
      </c>
      <c r="AF229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299" s="17" t="str">
        <f>RIGHT(Table1[[#This Row],[AlgorithmFunc]],LEN(Table1[[#This Row],[AlgorithmFunc]])-16)</f>
        <v>Cluster</v>
      </c>
      <c r="AH2299" s="3">
        <f>Table1[[#This Row],['# CM TP]]+Table1[[#This Row],['# CM TN]]</f>
        <v>1527</v>
      </c>
      <c r="AI2299" s="3">
        <f>Table1[[#This Row],['# CM FP]]+Table1[[#This Row],['# CM FN]]</f>
        <v>362</v>
      </c>
      <c r="AJ2299" s="3">
        <f>Table1[[#This Row],['# CM TP]]+Table1[[#This Row],['# CM FP]]</f>
        <v>175</v>
      </c>
      <c r="AK2299" s="3">
        <f>Table1[[#This Row],['# CM TN]]+Table1[[#This Row],['# CM FN]]</f>
        <v>1714</v>
      </c>
      <c r="AL2299" s="3">
        <f>Table1[[#This Row],[GT_T]]+Table1[[#This Row],[GT_F]]</f>
        <v>1889</v>
      </c>
      <c r="AM2299" s="3">
        <f>IFERROR((Table1[[#This Row],['# CM TP]]+Table1[[#This Row],['# CM TN]])/Table1[[#This Row],[GT_TOT]], 0)</f>
        <v>0.80836421386977242</v>
      </c>
      <c r="AN2299" s="3">
        <f>IFERROR(((Table1[[#This Row],[GT_T]]*Table1[[#This Row],[GT_ML_P]]/Table1[[#This Row],[GT_TOT]])+(Table1[[#This Row],[GT_F]]*Table1[[#This Row],[GT_ML_N]]/Table1[[#This Row],[GT_TOT]]))/Table1[[#This Row],[GT_TOT]],0)</f>
        <v>0.24877050018762326</v>
      </c>
      <c r="AO2299" s="3">
        <f>(Table1[[#This Row],[OBS_ACC]]-Table1[[#This Row],[EXP_ACC]])/(1-Table1[[#This Row],[EXP_ACC]])</f>
        <v>0.74490380612304286</v>
      </c>
      <c r="AP2299" s="3">
        <f>Table1[[#This Row],['# CM TP]]+Table1[[#This Row],['# CM FN]]</f>
        <v>411</v>
      </c>
      <c r="AQ2299" s="3">
        <f>Table1[[#This Row],['# CM TN]]+Table1[[#This Row],['# CM FP]]</f>
        <v>1478</v>
      </c>
      <c r="AR2299" s="2">
        <f>IFERROR(Table1[[#This Row],[NUM_T]]/(Table1[[#This Row],[NUM_T]]+Table1[[#This Row],[NUM_F]]),0)</f>
        <v>0.21757543673901536</v>
      </c>
      <c r="AS2299" s="2">
        <f>IFERROR(((LEN(Table1[[#This Row],[Predictors]])-LEN(SUBSTITUTE(Table1[[#This Row],[Predictors]],"_","")))/Table1[[#This Row],[NumPredictors]])-Table1[[#This Row],[P_se]],0)</f>
        <v>3.3333333333333333E-2</v>
      </c>
      <c r="AT2299" s="2">
        <f>IFERROR((LEN(Table1[[#This Row],[Predictors]])-LEN(SUBSTITUTE(Table1[[#This Row],[Predictors]],".","")))/Table1[[#This Row],[NumPredictors]],0)</f>
        <v>0.76666666666666672</v>
      </c>
      <c r="AU229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299" s="2">
        <f>1-(Table1[[#This Row],[P_2gram]]+Table1[[#This Row],[P_order]]+Table1[[#This Row],[P_se]])</f>
        <v>0.19999999999999996</v>
      </c>
    </row>
    <row r="2300" spans="1:48" x14ac:dyDescent="0.25">
      <c r="A2300">
        <v>1</v>
      </c>
      <c r="B2300" t="s">
        <v>645</v>
      </c>
      <c r="C2300" s="34" t="s">
        <v>1503</v>
      </c>
      <c r="D2300" s="34" t="s">
        <v>1506</v>
      </c>
      <c r="E2300">
        <v>7554</v>
      </c>
      <c r="F230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00" t="s">
        <v>1829</v>
      </c>
      <c r="H2300" s="3">
        <v>1</v>
      </c>
      <c r="I2300" s="1">
        <v>43141.72828703704</v>
      </c>
      <c r="J2300" t="s">
        <v>37</v>
      </c>
      <c r="K2300" t="s">
        <v>11</v>
      </c>
      <c r="L2300" t="str">
        <f>SUBSTITUTE(SUBSTITUTE(Table1[[#This Row],[PredictorSetsOrig]],"task","act"),"startend","se")</f>
        <v>act,se,2gram</v>
      </c>
      <c r="M2300" s="32" t="s">
        <v>16</v>
      </c>
      <c r="N2300" s="3">
        <v>10</v>
      </c>
      <c r="O2300" s="3">
        <f>IF(Table1[[#This Row],[Algorithm]]="None",0,IF(Table1[[#This Row],[NumPredictors]]&lt;=5,5,IF(Table1[[#This Row],[NumPredictors]]&lt;=10,10,IF(Table1[[#This Row],[NumPredictors]]&lt;=30,30,50))))</f>
        <v>10</v>
      </c>
      <c r="P2300" s="2">
        <v>0.81842244573848599</v>
      </c>
      <c r="Q2300" s="2">
        <v>0.83495145631068002</v>
      </c>
      <c r="R2300">
        <v>0.36000000000058202</v>
      </c>
      <c r="S2300">
        <v>7.7000000000007303</v>
      </c>
      <c r="T2300">
        <v>0.18000000000029101</v>
      </c>
      <c r="U2300" s="3">
        <v>4.6940145101751796</v>
      </c>
      <c r="V2300" s="17"/>
      <c r="W2300" s="22">
        <f>IFERROR(Table1[[#This Row],[MutualInformation]]/Table1[[#This Row],[MutualInformationPotential]],0)</f>
        <v>0</v>
      </c>
      <c r="X2300" s="3">
        <v>0.27143649861657099</v>
      </c>
      <c r="Y2300" s="3"/>
      <c r="Z2300" s="3">
        <f>IFERROR(Table1[[#This Row],[MutualInformationVsOutcome]]/Table1[[#This Row],[MutualInformationVsOutcomePotential]],0)</f>
        <v>0</v>
      </c>
      <c r="AA2300">
        <v>132</v>
      </c>
      <c r="AB2300">
        <v>1414</v>
      </c>
      <c r="AC2300">
        <v>64</v>
      </c>
      <c r="AD2300">
        <v>279</v>
      </c>
      <c r="AE2300" s="3" t="s">
        <v>1830</v>
      </c>
      <c r="AF230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0" s="17" t="str">
        <f>RIGHT(Table1[[#This Row],[AlgorithmFunc]],LEN(Table1[[#This Row],[AlgorithmFunc]])-16)</f>
        <v>Cluster</v>
      </c>
      <c r="AH2300" s="3">
        <f>Table1[[#This Row],['# CM TP]]+Table1[[#This Row],['# CM TN]]</f>
        <v>1546</v>
      </c>
      <c r="AI2300" s="3">
        <f>Table1[[#This Row],['# CM FP]]+Table1[[#This Row],['# CM FN]]</f>
        <v>343</v>
      </c>
      <c r="AJ2300" s="3">
        <f>Table1[[#This Row],['# CM TP]]+Table1[[#This Row],['# CM FP]]</f>
        <v>196</v>
      </c>
      <c r="AK2300" s="3">
        <f>Table1[[#This Row],['# CM TN]]+Table1[[#This Row],['# CM FN]]</f>
        <v>1693</v>
      </c>
      <c r="AL2300" s="3">
        <f>Table1[[#This Row],[GT_T]]+Table1[[#This Row],[GT_F]]</f>
        <v>1889</v>
      </c>
      <c r="AM2300" s="3">
        <f>IFERROR((Table1[[#This Row],['# CM TP]]+Table1[[#This Row],['# CM TN]])/Table1[[#This Row],[GT_TOT]], 0)</f>
        <v>0.81842244573848599</v>
      </c>
      <c r="AN2300" s="3">
        <f>IFERROR(((Table1[[#This Row],[GT_T]]*Table1[[#This Row],[GT_ML_P]]/Table1[[#This Row],[GT_TOT]])+(Table1[[#This Row],[GT_F]]*Table1[[#This Row],[GT_ML_N]]/Table1[[#This Row],[GT_TOT]]))/Table1[[#This Row],[GT_TOT]],0)</f>
        <v>0.24765569016912994</v>
      </c>
      <c r="AO2300" s="3">
        <f>(Table1[[#This Row],[OBS_ACC]]-Table1[[#This Row],[EXP_ACC]])/(1-Table1[[#This Row],[EXP_ACC]])</f>
        <v>0.75865099012667037</v>
      </c>
      <c r="AP2300" s="3">
        <f>Table1[[#This Row],['# CM TP]]+Table1[[#This Row],['# CM FN]]</f>
        <v>411</v>
      </c>
      <c r="AQ2300" s="3">
        <f>Table1[[#This Row],['# CM TN]]+Table1[[#This Row],['# CM FP]]</f>
        <v>1478</v>
      </c>
      <c r="AR2300" s="2">
        <f>IFERROR(Table1[[#This Row],[NUM_T]]/(Table1[[#This Row],[NUM_T]]+Table1[[#This Row],[NUM_F]]),0)</f>
        <v>0.21757543673901536</v>
      </c>
      <c r="AS2300" s="2">
        <f>IFERROR(((LEN(Table1[[#This Row],[Predictors]])-LEN(SUBSTITUTE(Table1[[#This Row],[Predictors]],"_","")))/Table1[[#This Row],[NumPredictors]])-Table1[[#This Row],[P_se]],0)</f>
        <v>0.7</v>
      </c>
      <c r="AT2300" s="2">
        <f>IFERROR((LEN(Table1[[#This Row],[Predictors]])-LEN(SUBSTITUTE(Table1[[#This Row],[Predictors]],".","")))/Table1[[#This Row],[NumPredictors]],0)</f>
        <v>0</v>
      </c>
      <c r="AU230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0" s="2">
        <f>1-(Table1[[#This Row],[P_2gram]]+Table1[[#This Row],[P_order]]+Table1[[#This Row],[P_se]])</f>
        <v>0.30000000000000004</v>
      </c>
    </row>
    <row r="2301" spans="1:48" x14ac:dyDescent="0.25">
      <c r="A2301">
        <v>7</v>
      </c>
      <c r="B2301" t="s">
        <v>645</v>
      </c>
      <c r="C2301" s="34" t="s">
        <v>1503</v>
      </c>
      <c r="D2301" s="34" t="s">
        <v>1506</v>
      </c>
      <c r="E2301">
        <v>7554</v>
      </c>
      <c r="F230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01" t="s">
        <v>1829</v>
      </c>
      <c r="H2301" s="3">
        <v>1</v>
      </c>
      <c r="I2301" s="1">
        <v>43141.728935185187</v>
      </c>
      <c r="J2301" t="s">
        <v>37</v>
      </c>
      <c r="K2301" t="s">
        <v>11</v>
      </c>
      <c r="L2301" t="str">
        <f>SUBSTITUTE(SUBSTITUTE(Table1[[#This Row],[PredictorSetsOrig]],"task","act"),"startend","se")</f>
        <v>act,se,2gram</v>
      </c>
      <c r="M2301" s="32" t="s">
        <v>16</v>
      </c>
      <c r="N2301" s="3">
        <v>30</v>
      </c>
      <c r="O2301" s="3">
        <f>IF(Table1[[#This Row],[Algorithm]]="None",0,IF(Table1[[#This Row],[NumPredictors]]&lt;=5,5,IF(Table1[[#This Row],[NumPredictors]]&lt;=10,10,IF(Table1[[#This Row],[NumPredictors]]&lt;=30,30,50))))</f>
        <v>30</v>
      </c>
      <c r="P2301" s="2">
        <v>0.82053996823716202</v>
      </c>
      <c r="Q2301" s="2">
        <v>0.84130626654898499</v>
      </c>
      <c r="R2301">
        <v>0.55999999999949102</v>
      </c>
      <c r="S2301">
        <v>13.6100000000006</v>
      </c>
      <c r="T2301">
        <v>0.26999999999861801</v>
      </c>
      <c r="U2301" s="3">
        <v>5.0933509397606196</v>
      </c>
      <c r="V2301" s="17"/>
      <c r="W2301" s="22">
        <f>IFERROR(Table1[[#This Row],[MutualInformation]]/Table1[[#This Row],[MutualInformationPotential]],0)</f>
        <v>0</v>
      </c>
      <c r="X2301" s="3">
        <v>0.33061603924455202</v>
      </c>
      <c r="Y2301" s="3"/>
      <c r="Z2301" s="3">
        <f>IFERROR(Table1[[#This Row],[MutualInformationVsOutcome]]/Table1[[#This Row],[MutualInformationVsOutcomePotential]],0)</f>
        <v>0</v>
      </c>
      <c r="AA2301">
        <v>144</v>
      </c>
      <c r="AB2301">
        <v>1406</v>
      </c>
      <c r="AC2301">
        <v>72</v>
      </c>
      <c r="AD2301">
        <v>267</v>
      </c>
      <c r="AE2301" s="3" t="s">
        <v>1836</v>
      </c>
      <c r="AF230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1" s="17" t="str">
        <f>RIGHT(Table1[[#This Row],[AlgorithmFunc]],LEN(Table1[[#This Row],[AlgorithmFunc]])-16)</f>
        <v>Cluster</v>
      </c>
      <c r="AH2301" s="3">
        <f>Table1[[#This Row],['# CM TP]]+Table1[[#This Row],['# CM TN]]</f>
        <v>1550</v>
      </c>
      <c r="AI2301" s="3">
        <f>Table1[[#This Row],['# CM FP]]+Table1[[#This Row],['# CM FN]]</f>
        <v>339</v>
      </c>
      <c r="AJ2301" s="3">
        <f>Table1[[#This Row],['# CM TP]]+Table1[[#This Row],['# CM FP]]</f>
        <v>216</v>
      </c>
      <c r="AK2301" s="3">
        <f>Table1[[#This Row],['# CM TN]]+Table1[[#This Row],['# CM FN]]</f>
        <v>1673</v>
      </c>
      <c r="AL2301" s="3">
        <f>Table1[[#This Row],[GT_T]]+Table1[[#This Row],[GT_F]]</f>
        <v>1889</v>
      </c>
      <c r="AM2301" s="3">
        <f>IFERROR((Table1[[#This Row],['# CM TP]]+Table1[[#This Row],['# CM TN]])/Table1[[#This Row],[GT_TOT]], 0)</f>
        <v>0.82053996823716246</v>
      </c>
      <c r="AN2301" s="3">
        <f>IFERROR(((Table1[[#This Row],[GT_T]]*Table1[[#This Row],[GT_ML_P]]/Table1[[#This Row],[GT_TOT]])+(Table1[[#This Row],[GT_F]]*Table1[[#This Row],[GT_ML_N]]/Table1[[#This Row],[GT_TOT]]))/Table1[[#This Row],[GT_TOT]],0)</f>
        <v>0.25276509596530128</v>
      </c>
      <c r="AO2301" s="3">
        <f>(Table1[[#This Row],[OBS_ACC]]-Table1[[#This Row],[EXP_ACC]])/(1-Table1[[#This Row],[EXP_ACC]])</f>
        <v>0.7598345168382229</v>
      </c>
      <c r="AP2301" s="3">
        <f>Table1[[#This Row],['# CM TP]]+Table1[[#This Row],['# CM FN]]</f>
        <v>411</v>
      </c>
      <c r="AQ2301" s="3">
        <f>Table1[[#This Row],['# CM TN]]+Table1[[#This Row],['# CM FP]]</f>
        <v>1478</v>
      </c>
      <c r="AR2301" s="2">
        <f>IFERROR(Table1[[#This Row],[NUM_T]]/(Table1[[#This Row],[NUM_T]]+Table1[[#This Row],[NUM_F]]),0)</f>
        <v>0.21757543673901536</v>
      </c>
      <c r="AS2301" s="2">
        <f>IFERROR(((LEN(Table1[[#This Row],[Predictors]])-LEN(SUBSTITUTE(Table1[[#This Row],[Predictors]],"_","")))/Table1[[#This Row],[NumPredictors]])-Table1[[#This Row],[P_se]],0)</f>
        <v>0.8</v>
      </c>
      <c r="AT2301" s="2">
        <f>IFERROR((LEN(Table1[[#This Row],[Predictors]])-LEN(SUBSTITUTE(Table1[[#This Row],[Predictors]],".","")))/Table1[[#This Row],[NumPredictors]],0)</f>
        <v>0</v>
      </c>
      <c r="AU230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1" s="2">
        <f>1-(Table1[[#This Row],[P_2gram]]+Table1[[#This Row],[P_order]]+Table1[[#This Row],[P_se]])</f>
        <v>0.19999999999999996</v>
      </c>
    </row>
    <row r="2302" spans="1:48" x14ac:dyDescent="0.25">
      <c r="A2302">
        <v>2</v>
      </c>
      <c r="B2302" t="s">
        <v>645</v>
      </c>
      <c r="C2302" s="34" t="s">
        <v>1503</v>
      </c>
      <c r="D2302" s="34" t="s">
        <v>1506</v>
      </c>
      <c r="E2302">
        <v>7554</v>
      </c>
      <c r="F230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02" t="s">
        <v>1829</v>
      </c>
      <c r="H2302" s="3">
        <v>1</v>
      </c>
      <c r="I2302" s="1">
        <v>43141.728391203702</v>
      </c>
      <c r="J2302" t="s">
        <v>37</v>
      </c>
      <c r="K2302" t="s">
        <v>11</v>
      </c>
      <c r="L2302" t="str">
        <f>SUBSTITUTE(SUBSTITUTE(Table1[[#This Row],[PredictorSetsOrig]],"task","act"),"startend","se")</f>
        <v>act,se,2gram,order</v>
      </c>
      <c r="M2302" s="32" t="s">
        <v>20</v>
      </c>
      <c r="N2302" s="3">
        <v>10</v>
      </c>
      <c r="O2302" s="3">
        <f>IF(Table1[[#This Row],[Algorithm]]="None",0,IF(Table1[[#This Row],[NumPredictors]]&lt;=5,5,IF(Table1[[#This Row],[NumPredictors]]&lt;=10,10,IF(Table1[[#This Row],[NumPredictors]]&lt;=30,30,50))))</f>
        <v>10</v>
      </c>
      <c r="P2302" s="2">
        <v>0.80518793012175705</v>
      </c>
      <c r="Q2302" s="2">
        <v>0.83300970873786395</v>
      </c>
      <c r="R2302">
        <v>1.05999999999949</v>
      </c>
      <c r="S2302">
        <v>7.8699999999989796</v>
      </c>
      <c r="T2302">
        <v>0.38999999999941798</v>
      </c>
      <c r="U2302" s="3">
        <v>4.4389447961936499</v>
      </c>
      <c r="V2302" s="17"/>
      <c r="W2302" s="22">
        <f>IFERROR(Table1[[#This Row],[MutualInformation]]/Table1[[#This Row],[MutualInformationPotential]],0)</f>
        <v>0</v>
      </c>
      <c r="X2302" s="3">
        <v>0.286236820667505</v>
      </c>
      <c r="Y2302" s="3"/>
      <c r="Z2302" s="3">
        <f>IFERROR(Table1[[#This Row],[MutualInformationVsOutcome]]/Table1[[#This Row],[MutualInformationVsOutcomePotential]],0)</f>
        <v>0</v>
      </c>
      <c r="AA2302">
        <v>108</v>
      </c>
      <c r="AB2302">
        <v>1413</v>
      </c>
      <c r="AC2302">
        <v>65</v>
      </c>
      <c r="AD2302">
        <v>303</v>
      </c>
      <c r="AE2302" s="3" t="s">
        <v>1831</v>
      </c>
      <c r="AF230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2" s="17" t="str">
        <f>RIGHT(Table1[[#This Row],[AlgorithmFunc]],LEN(Table1[[#This Row],[AlgorithmFunc]])-16)</f>
        <v>Cluster</v>
      </c>
      <c r="AH2302" s="3">
        <f>Table1[[#This Row],['# CM TP]]+Table1[[#This Row],['# CM TN]]</f>
        <v>1521</v>
      </c>
      <c r="AI2302" s="3">
        <f>Table1[[#This Row],['# CM FP]]+Table1[[#This Row],['# CM FN]]</f>
        <v>368</v>
      </c>
      <c r="AJ2302" s="3">
        <f>Table1[[#This Row],['# CM TP]]+Table1[[#This Row],['# CM FP]]</f>
        <v>173</v>
      </c>
      <c r="AK2302" s="3">
        <f>Table1[[#This Row],['# CM TN]]+Table1[[#This Row],['# CM FN]]</f>
        <v>1716</v>
      </c>
      <c r="AL2302" s="3">
        <f>Table1[[#This Row],[GT_T]]+Table1[[#This Row],[GT_F]]</f>
        <v>1889</v>
      </c>
      <c r="AM2302" s="3">
        <f>IFERROR((Table1[[#This Row],['# CM TP]]+Table1[[#This Row],['# CM TN]])/Table1[[#This Row],[GT_TOT]], 0)</f>
        <v>0.80518793012175749</v>
      </c>
      <c r="AN2302" s="3">
        <f>IFERROR(((Table1[[#This Row],[GT_T]]*Table1[[#This Row],[GT_ML_P]]/Table1[[#This Row],[GT_TOT]])+(Table1[[#This Row],[GT_F]]*Table1[[#This Row],[GT_ML_N]]/Table1[[#This Row],[GT_TOT]]))/Table1[[#This Row],[GT_TOT]],0)</f>
        <v>0.25071202955115307</v>
      </c>
      <c r="AO2302" s="3">
        <f>(Table1[[#This Row],[OBS_ACC]]-Table1[[#This Row],[EXP_ACC]])/(1-Table1[[#This Row],[EXP_ACC]])</f>
        <v>0.74000374013539283</v>
      </c>
      <c r="AP2302" s="3">
        <f>Table1[[#This Row],['# CM TP]]+Table1[[#This Row],['# CM FN]]</f>
        <v>411</v>
      </c>
      <c r="AQ2302" s="3">
        <f>Table1[[#This Row],['# CM TN]]+Table1[[#This Row],['# CM FP]]</f>
        <v>1478</v>
      </c>
      <c r="AR2302" s="2">
        <f>IFERROR(Table1[[#This Row],[NUM_T]]/(Table1[[#This Row],[NUM_T]]+Table1[[#This Row],[NUM_F]]),0)</f>
        <v>0.21757543673901536</v>
      </c>
      <c r="AS2302" s="2">
        <f>IFERROR(((LEN(Table1[[#This Row],[Predictors]])-LEN(SUBSTITUTE(Table1[[#This Row],[Predictors]],"_","")))/Table1[[#This Row],[NumPredictors]])-Table1[[#This Row],[P_se]],0)</f>
        <v>0.1</v>
      </c>
      <c r="AT2302" s="2">
        <f>IFERROR((LEN(Table1[[#This Row],[Predictors]])-LEN(SUBSTITUTE(Table1[[#This Row],[Predictors]],".","")))/Table1[[#This Row],[NumPredictors]],0)</f>
        <v>0.9</v>
      </c>
      <c r="AU230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2" s="2">
        <f>1-(Table1[[#This Row],[P_2gram]]+Table1[[#This Row],[P_order]]+Table1[[#This Row],[P_se]])</f>
        <v>0</v>
      </c>
    </row>
    <row r="2303" spans="1:48" x14ac:dyDescent="0.25">
      <c r="A2303">
        <v>8</v>
      </c>
      <c r="B2303" t="s">
        <v>645</v>
      </c>
      <c r="C2303" s="34" t="s">
        <v>1503</v>
      </c>
      <c r="D2303" s="34" t="s">
        <v>1506</v>
      </c>
      <c r="E2303">
        <v>7554</v>
      </c>
      <c r="F230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03" t="s">
        <v>1829</v>
      </c>
      <c r="H2303" s="3">
        <v>1</v>
      </c>
      <c r="I2303" s="1">
        <v>43141.729108796295</v>
      </c>
      <c r="J2303" t="s">
        <v>37</v>
      </c>
      <c r="K2303" t="s">
        <v>11</v>
      </c>
      <c r="L2303" t="str">
        <f>SUBSTITUTE(SUBSTITUTE(Table1[[#This Row],[PredictorSetsOrig]],"task","act"),"startend","se")</f>
        <v>act,se,2gram,order</v>
      </c>
      <c r="M2303" s="32" t="s">
        <v>20</v>
      </c>
      <c r="N2303" s="3">
        <v>30</v>
      </c>
      <c r="O2303" s="3">
        <f>IF(Table1[[#This Row],[Algorithm]]="None",0,IF(Table1[[#This Row],[NumPredictors]]&lt;=5,5,IF(Table1[[#This Row],[NumPredictors]]&lt;=10,10,IF(Table1[[#This Row],[NumPredictors]]&lt;=30,30,50))))</f>
        <v>30</v>
      </c>
      <c r="P2303" s="2">
        <v>0.80783483324510297</v>
      </c>
      <c r="Q2303" s="2">
        <v>0.84518976169461602</v>
      </c>
      <c r="R2303">
        <v>1.2299999999995599</v>
      </c>
      <c r="S2303">
        <v>13.8899999999994</v>
      </c>
      <c r="T2303">
        <v>0.43999999999868999</v>
      </c>
      <c r="U2303" s="3">
        <v>5.15949057904339</v>
      </c>
      <c r="V2303" s="17"/>
      <c r="W2303" s="22">
        <f>IFERROR(Table1[[#This Row],[MutualInformation]]/Table1[[#This Row],[MutualInformationPotential]],0)</f>
        <v>0</v>
      </c>
      <c r="X2303" s="3">
        <v>0.34683647168974202</v>
      </c>
      <c r="Y2303" s="3"/>
      <c r="Z2303" s="3">
        <f>IFERROR(Table1[[#This Row],[MutualInformationVsOutcome]]/Table1[[#This Row],[MutualInformationVsOutcomePotential]],0)</f>
        <v>0</v>
      </c>
      <c r="AA2303">
        <v>111</v>
      </c>
      <c r="AB2303">
        <v>1415</v>
      </c>
      <c r="AC2303">
        <v>63</v>
      </c>
      <c r="AD2303">
        <v>300</v>
      </c>
      <c r="AE2303" s="3" t="s">
        <v>1837</v>
      </c>
      <c r="AF230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3" s="17" t="str">
        <f>RIGHT(Table1[[#This Row],[AlgorithmFunc]],LEN(Table1[[#This Row],[AlgorithmFunc]])-16)</f>
        <v>Cluster</v>
      </c>
      <c r="AH2303" s="3">
        <f>Table1[[#This Row],['# CM TP]]+Table1[[#This Row],['# CM TN]]</f>
        <v>1526</v>
      </c>
      <c r="AI2303" s="3">
        <f>Table1[[#This Row],['# CM FP]]+Table1[[#This Row],['# CM FN]]</f>
        <v>363</v>
      </c>
      <c r="AJ2303" s="3">
        <f>Table1[[#This Row],['# CM TP]]+Table1[[#This Row],['# CM FP]]</f>
        <v>174</v>
      </c>
      <c r="AK2303" s="3">
        <f>Table1[[#This Row],['# CM TN]]+Table1[[#This Row],['# CM FN]]</f>
        <v>1715</v>
      </c>
      <c r="AL2303" s="3">
        <f>Table1[[#This Row],[GT_T]]+Table1[[#This Row],[GT_F]]</f>
        <v>1889</v>
      </c>
      <c r="AM2303" s="3">
        <f>IFERROR((Table1[[#This Row],['# CM TP]]+Table1[[#This Row],['# CM TN]])/Table1[[#This Row],[GT_TOT]], 0)</f>
        <v>0.80783483324510319</v>
      </c>
      <c r="AN2303" s="3">
        <f>IFERROR(((Table1[[#This Row],[GT_T]]*Table1[[#This Row],[GT_ML_P]]/Table1[[#This Row],[GT_TOT]])+(Table1[[#This Row],[GT_F]]*Table1[[#This Row],[GT_ML_N]]/Table1[[#This Row],[GT_TOT]]))/Table1[[#This Row],[GT_TOT]],0)</f>
        <v>0.24887587187363469</v>
      </c>
      <c r="AO2303" s="3">
        <f>(Table1[[#This Row],[OBS_ACC]]-Table1[[#This Row],[EXP_ACC]])/(1-Table1[[#This Row],[EXP_ACC]])</f>
        <v>0.74416323539726859</v>
      </c>
      <c r="AP2303" s="3">
        <f>Table1[[#This Row],['# CM TP]]+Table1[[#This Row],['# CM FN]]</f>
        <v>411</v>
      </c>
      <c r="AQ2303" s="3">
        <f>Table1[[#This Row],['# CM TN]]+Table1[[#This Row],['# CM FP]]</f>
        <v>1478</v>
      </c>
      <c r="AR2303" s="2">
        <f>IFERROR(Table1[[#This Row],[NUM_T]]/(Table1[[#This Row],[NUM_T]]+Table1[[#This Row],[NUM_F]]),0)</f>
        <v>0.21757543673901536</v>
      </c>
      <c r="AS2303" s="2">
        <f>IFERROR(((LEN(Table1[[#This Row],[Predictors]])-LEN(SUBSTITUTE(Table1[[#This Row],[Predictors]],"_","")))/Table1[[#This Row],[NumPredictors]])-Table1[[#This Row],[P_se]],0)</f>
        <v>3.3333333333333333E-2</v>
      </c>
      <c r="AT2303" s="2">
        <f>IFERROR((LEN(Table1[[#This Row],[Predictors]])-LEN(SUBSTITUTE(Table1[[#This Row],[Predictors]],".","")))/Table1[[#This Row],[NumPredictors]],0)</f>
        <v>0.76666666666666672</v>
      </c>
      <c r="AU230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3" s="2">
        <f>1-(Table1[[#This Row],[P_2gram]]+Table1[[#This Row],[P_order]]+Table1[[#This Row],[P_se]])</f>
        <v>0.19999999999999996</v>
      </c>
    </row>
    <row r="2304" spans="1:48" x14ac:dyDescent="0.25">
      <c r="A2304">
        <v>5</v>
      </c>
      <c r="B2304" t="s">
        <v>645</v>
      </c>
      <c r="C2304" s="34" t="s">
        <v>1504</v>
      </c>
      <c r="D2304" s="34" t="s">
        <v>1508</v>
      </c>
      <c r="E2304">
        <v>31509</v>
      </c>
      <c r="F230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04" t="s">
        <v>1817</v>
      </c>
      <c r="H2304" s="3">
        <v>1</v>
      </c>
      <c r="I2304" s="1">
        <v>43141.733032407406</v>
      </c>
      <c r="J2304" t="s">
        <v>37</v>
      </c>
      <c r="K2304" t="s">
        <v>11</v>
      </c>
      <c r="L2304" t="str">
        <f>SUBSTITUTE(SUBSTITUTE(Table1[[#This Row],[PredictorSetsOrig]],"task","act"),"startend","se")</f>
        <v>2gram</v>
      </c>
      <c r="M2304" s="32" t="s">
        <v>434</v>
      </c>
      <c r="N2304" s="3">
        <v>10</v>
      </c>
      <c r="O2304" s="3">
        <f>IF(Table1[[#This Row],[Algorithm]]="None",0,IF(Table1[[#This Row],[NumPredictors]]&lt;=5,5,IF(Table1[[#This Row],[NumPredictors]]&lt;=10,10,IF(Table1[[#This Row],[NumPredictors]]&lt;=30,30,50))))</f>
        <v>10</v>
      </c>
      <c r="P2304" s="2">
        <v>0.84526529576034504</v>
      </c>
      <c r="Q2304" s="2">
        <v>0.851974101815412</v>
      </c>
      <c r="R2304">
        <v>4.4200000000000701</v>
      </c>
      <c r="S2304">
        <v>31.829999999999899</v>
      </c>
      <c r="T2304">
        <v>1.26999999999862</v>
      </c>
      <c r="U2304" s="3">
        <v>5.68387564313492</v>
      </c>
      <c r="V2304" s="17"/>
      <c r="W2304" s="22">
        <f>IFERROR(Table1[[#This Row],[MutualInformation]]/Table1[[#This Row],[MutualInformationPotential]],0)</f>
        <v>0</v>
      </c>
      <c r="X2304" s="3">
        <v>0.32968546450734698</v>
      </c>
      <c r="Y2304" s="3"/>
      <c r="Z2304" s="3">
        <f>IFERROR(Table1[[#This Row],[MutualInformationVsOutcome]]/Table1[[#This Row],[MutualInformationVsOutcomePotential]],0)</f>
        <v>0</v>
      </c>
      <c r="AA2304">
        <v>2063</v>
      </c>
      <c r="AB2304">
        <v>4596</v>
      </c>
      <c r="AC2304">
        <v>362</v>
      </c>
      <c r="AD2304">
        <v>857</v>
      </c>
      <c r="AE2304" s="3" t="s">
        <v>1822</v>
      </c>
      <c r="AF230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4" s="17" t="str">
        <f>RIGHT(Table1[[#This Row],[AlgorithmFunc]],LEN(Table1[[#This Row],[AlgorithmFunc]])-16)</f>
        <v>Cluster</v>
      </c>
      <c r="AH2304" s="3">
        <f>Table1[[#This Row],['# CM TP]]+Table1[[#This Row],['# CM TN]]</f>
        <v>6659</v>
      </c>
      <c r="AI2304" s="3">
        <f>Table1[[#This Row],['# CM FP]]+Table1[[#This Row],['# CM FN]]</f>
        <v>1219</v>
      </c>
      <c r="AJ2304" s="3">
        <f>Table1[[#This Row],['# CM TP]]+Table1[[#This Row],['# CM FP]]</f>
        <v>2425</v>
      </c>
      <c r="AK2304" s="3">
        <f>Table1[[#This Row],['# CM TN]]+Table1[[#This Row],['# CM FN]]</f>
        <v>5453</v>
      </c>
      <c r="AL2304" s="3">
        <f>Table1[[#This Row],[GT_T]]+Table1[[#This Row],[GT_F]]</f>
        <v>7878</v>
      </c>
      <c r="AM2304" s="3">
        <f>IFERROR((Table1[[#This Row],['# CM TP]]+Table1[[#This Row],['# CM TN]])/Table1[[#This Row],[GT_TOT]], 0)</f>
        <v>0.84526529576034526</v>
      </c>
      <c r="AN2304" s="3">
        <f>IFERROR(((Table1[[#This Row],[GT_T]]*Table1[[#This Row],[GT_ML_P]]/Table1[[#This Row],[GT_TOT]])+(Table1[[#This Row],[GT_F]]*Table1[[#This Row],[GT_ML_N]]/Table1[[#This Row],[GT_TOT]]))/Table1[[#This Row],[GT_TOT]],0)</f>
        <v>0.36729330850947894</v>
      </c>
      <c r="AO2304" s="3">
        <f>(Table1[[#This Row],[OBS_ACC]]-Table1[[#This Row],[EXP_ACC]])/(1-Table1[[#This Row],[EXP_ACC]])</f>
        <v>0.75544006990801216</v>
      </c>
      <c r="AP2304" s="3">
        <f>Table1[[#This Row],['# CM TP]]+Table1[[#This Row],['# CM FN]]</f>
        <v>2920</v>
      </c>
      <c r="AQ2304" s="3">
        <f>Table1[[#This Row],['# CM TN]]+Table1[[#This Row],['# CM FP]]</f>
        <v>4958</v>
      </c>
      <c r="AR2304" s="2">
        <f>IFERROR(Table1[[#This Row],[NUM_T]]/(Table1[[#This Row],[NUM_T]]+Table1[[#This Row],[NUM_F]]),0)</f>
        <v>0.37065244986037066</v>
      </c>
      <c r="AS2304" s="2">
        <f>IFERROR(((LEN(Table1[[#This Row],[Predictors]])-LEN(SUBSTITUTE(Table1[[#This Row],[Predictors]],"_","")))/Table1[[#This Row],[NumPredictors]])-Table1[[#This Row],[P_se]],0)</f>
        <v>1</v>
      </c>
      <c r="AT2304" s="2">
        <f>IFERROR((LEN(Table1[[#This Row],[Predictors]])-LEN(SUBSTITUTE(Table1[[#This Row],[Predictors]],".","")))/Table1[[#This Row],[NumPredictors]],0)</f>
        <v>0</v>
      </c>
      <c r="AU230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4" s="2">
        <f>1-(Table1[[#This Row],[P_2gram]]+Table1[[#This Row],[P_order]]+Table1[[#This Row],[P_se]])</f>
        <v>0</v>
      </c>
    </row>
    <row r="2305" spans="1:48" x14ac:dyDescent="0.25">
      <c r="A2305">
        <v>11</v>
      </c>
      <c r="B2305" t="s">
        <v>645</v>
      </c>
      <c r="C2305" s="34" t="s">
        <v>1504</v>
      </c>
      <c r="D2305" s="34" t="s">
        <v>1508</v>
      </c>
      <c r="E2305">
        <v>31509</v>
      </c>
      <c r="F230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05" t="s">
        <v>1817</v>
      </c>
      <c r="H2305" s="3">
        <v>1</v>
      </c>
      <c r="I2305" s="1">
        <v>43141.738298611112</v>
      </c>
      <c r="J2305" t="s">
        <v>37</v>
      </c>
      <c r="K2305" t="s">
        <v>11</v>
      </c>
      <c r="L2305" t="str">
        <f>SUBSTITUTE(SUBSTITUTE(Table1[[#This Row],[PredictorSetsOrig]],"task","act"),"startend","se")</f>
        <v>2gram</v>
      </c>
      <c r="M2305" s="32" t="s">
        <v>434</v>
      </c>
      <c r="N2305" s="3">
        <v>30</v>
      </c>
      <c r="O2305" s="3">
        <f>IF(Table1[[#This Row],[Algorithm]]="None",0,IF(Table1[[#This Row],[NumPredictors]]&lt;=5,5,IF(Table1[[#This Row],[NumPredictors]]&lt;=10,10,IF(Table1[[#This Row],[NumPredictors]]&lt;=30,30,50))))</f>
        <v>30</v>
      </c>
      <c r="P2305" s="2">
        <v>0.86646356943386604</v>
      </c>
      <c r="Q2305" s="2">
        <v>0.87617959460031303</v>
      </c>
      <c r="R2305">
        <v>4.3799999999991996</v>
      </c>
      <c r="S2305">
        <v>57.6299999999992</v>
      </c>
      <c r="T2305">
        <v>1.45999999999913</v>
      </c>
      <c r="U2305" s="3">
        <v>8.0655164534285895</v>
      </c>
      <c r="V2305" s="17"/>
      <c r="W2305" s="22">
        <f>IFERROR(Table1[[#This Row],[MutualInformation]]/Table1[[#This Row],[MutualInformationPotential]],0)</f>
        <v>0</v>
      </c>
      <c r="X2305" s="3">
        <v>0.52442813209000705</v>
      </c>
      <c r="Y2305" s="3"/>
      <c r="Z2305" s="3">
        <f>IFERROR(Table1[[#This Row],[MutualInformationVsOutcome]]/Table1[[#This Row],[MutualInformationVsOutcomePotential]],0)</f>
        <v>0</v>
      </c>
      <c r="AA2305">
        <v>2242</v>
      </c>
      <c r="AB2305">
        <v>4584</v>
      </c>
      <c r="AC2305">
        <v>374</v>
      </c>
      <c r="AD2305">
        <v>678</v>
      </c>
      <c r="AE2305" s="3" t="s">
        <v>1827</v>
      </c>
      <c r="AF230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5" s="17" t="str">
        <f>RIGHT(Table1[[#This Row],[AlgorithmFunc]],LEN(Table1[[#This Row],[AlgorithmFunc]])-16)</f>
        <v>Cluster</v>
      </c>
      <c r="AH2305" s="3">
        <f>Table1[[#This Row],['# CM TP]]+Table1[[#This Row],['# CM TN]]</f>
        <v>6826</v>
      </c>
      <c r="AI2305" s="3">
        <f>Table1[[#This Row],['# CM FP]]+Table1[[#This Row],['# CM FN]]</f>
        <v>1052</v>
      </c>
      <c r="AJ2305" s="3">
        <f>Table1[[#This Row],['# CM TP]]+Table1[[#This Row],['# CM FP]]</f>
        <v>2616</v>
      </c>
      <c r="AK2305" s="3">
        <f>Table1[[#This Row],['# CM TN]]+Table1[[#This Row],['# CM FN]]</f>
        <v>5262</v>
      </c>
      <c r="AL2305" s="3">
        <f>Table1[[#This Row],[GT_T]]+Table1[[#This Row],[GT_F]]</f>
        <v>7878</v>
      </c>
      <c r="AM2305" s="3">
        <f>IFERROR((Table1[[#This Row],['# CM TP]]+Table1[[#This Row],['# CM TN]])/Table1[[#This Row],[GT_TOT]], 0)</f>
        <v>0.86646356943386649</v>
      </c>
      <c r="AN2305" s="3">
        <f>IFERROR(((Table1[[#This Row],[GT_T]]*Table1[[#This Row],[GT_ML_P]]/Table1[[#This Row],[GT_TOT]])+(Table1[[#This Row],[GT_F]]*Table1[[#This Row],[GT_ML_N]]/Table1[[#This Row],[GT_TOT]]))/Table1[[#This Row],[GT_TOT]],0)</f>
        <v>0.37691513014445155</v>
      </c>
      <c r="AO2305" s="3">
        <f>(Table1[[#This Row],[OBS_ACC]]-Table1[[#This Row],[EXP_ACC]])/(1-Table1[[#This Row],[EXP_ACC]])</f>
        <v>0.78568500532344554</v>
      </c>
      <c r="AP2305" s="3">
        <f>Table1[[#This Row],['# CM TP]]+Table1[[#This Row],['# CM FN]]</f>
        <v>2920</v>
      </c>
      <c r="AQ2305" s="3">
        <f>Table1[[#This Row],['# CM TN]]+Table1[[#This Row],['# CM FP]]</f>
        <v>4958</v>
      </c>
      <c r="AR2305" s="2">
        <f>IFERROR(Table1[[#This Row],[NUM_T]]/(Table1[[#This Row],[NUM_T]]+Table1[[#This Row],[NUM_F]]),0)</f>
        <v>0.37065244986037066</v>
      </c>
      <c r="AS2305" s="2">
        <f>IFERROR(((LEN(Table1[[#This Row],[Predictors]])-LEN(SUBSTITUTE(Table1[[#This Row],[Predictors]],"_","")))/Table1[[#This Row],[NumPredictors]])-Table1[[#This Row],[P_se]],0)</f>
        <v>1</v>
      </c>
      <c r="AT2305" s="2">
        <f>IFERROR((LEN(Table1[[#This Row],[Predictors]])-LEN(SUBSTITUTE(Table1[[#This Row],[Predictors]],".","")))/Table1[[#This Row],[NumPredictors]],0)</f>
        <v>0</v>
      </c>
      <c r="AU230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5" s="2">
        <f>1-(Table1[[#This Row],[P_2gram]]+Table1[[#This Row],[P_order]]+Table1[[#This Row],[P_se]])</f>
        <v>0</v>
      </c>
    </row>
    <row r="2306" spans="1:48" x14ac:dyDescent="0.25">
      <c r="A2306">
        <v>6</v>
      </c>
      <c r="B2306" t="s">
        <v>645</v>
      </c>
      <c r="C2306" s="34" t="s">
        <v>1504</v>
      </c>
      <c r="D2306" s="34" t="s">
        <v>1508</v>
      </c>
      <c r="E2306">
        <v>31509</v>
      </c>
      <c r="F230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06" t="s">
        <v>1817</v>
      </c>
      <c r="H2306" s="3">
        <v>1</v>
      </c>
      <c r="I2306" s="1">
        <v>43141.733483796299</v>
      </c>
      <c r="J2306" t="s">
        <v>37</v>
      </c>
      <c r="K2306" t="s">
        <v>11</v>
      </c>
      <c r="L2306" t="str">
        <f>SUBSTITUTE(SUBSTITUTE(Table1[[#This Row],[PredictorSetsOrig]],"task","act"),"startend","se")</f>
        <v>2gram,order</v>
      </c>
      <c r="M2306" s="32" t="s">
        <v>438</v>
      </c>
      <c r="N2306" s="3">
        <v>10</v>
      </c>
      <c r="O2306" s="3">
        <f>IF(Table1[[#This Row],[Algorithm]]="None",0,IF(Table1[[#This Row],[NumPredictors]]&lt;=5,5,IF(Table1[[#This Row],[NumPredictors]]&lt;=10,10,IF(Table1[[#This Row],[NumPredictors]]&lt;=30,30,50))))</f>
        <v>10</v>
      </c>
      <c r="P2306" s="2">
        <v>0.85783193703985805</v>
      </c>
      <c r="Q2306" s="2">
        <v>0.877195209682197</v>
      </c>
      <c r="R2306">
        <v>53.920000000000101</v>
      </c>
      <c r="S2306">
        <v>34.420000000000101</v>
      </c>
      <c r="T2306">
        <v>3.8000000000010901</v>
      </c>
      <c r="U2306" s="3">
        <v>6.2356654749373899</v>
      </c>
      <c r="V2306" s="17"/>
      <c r="W2306" s="22">
        <f>IFERROR(Table1[[#This Row],[MutualInformation]]/Table1[[#This Row],[MutualInformationPotential]],0)</f>
        <v>0</v>
      </c>
      <c r="X2306" s="3">
        <v>0.43725548908141998</v>
      </c>
      <c r="Y2306" s="3"/>
      <c r="Z2306" s="3">
        <f>IFERROR(Table1[[#This Row],[MutualInformationVsOutcome]]/Table1[[#This Row],[MutualInformationVsOutcomePotential]],0)</f>
        <v>0</v>
      </c>
      <c r="AA2306">
        <v>2146</v>
      </c>
      <c r="AB2306">
        <v>4612</v>
      </c>
      <c r="AC2306">
        <v>346</v>
      </c>
      <c r="AD2306">
        <v>774</v>
      </c>
      <c r="AE2306" s="3" t="s">
        <v>1819</v>
      </c>
      <c r="AF2306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6" s="17" t="str">
        <f>RIGHT(Table1[[#This Row],[AlgorithmFunc]],LEN(Table1[[#This Row],[AlgorithmFunc]])-16)</f>
        <v>Cluster</v>
      </c>
      <c r="AH2306" s="3">
        <f>Table1[[#This Row],['# CM TP]]+Table1[[#This Row],['# CM TN]]</f>
        <v>6758</v>
      </c>
      <c r="AI2306" s="3">
        <f>Table1[[#This Row],['# CM FP]]+Table1[[#This Row],['# CM FN]]</f>
        <v>1120</v>
      </c>
      <c r="AJ2306" s="3">
        <f>Table1[[#This Row],['# CM TP]]+Table1[[#This Row],['# CM FP]]</f>
        <v>2492</v>
      </c>
      <c r="AK2306" s="3">
        <f>Table1[[#This Row],['# CM TN]]+Table1[[#This Row],['# CM FN]]</f>
        <v>5386</v>
      </c>
      <c r="AL2306" s="3">
        <f>Table1[[#This Row],[GT_T]]+Table1[[#This Row],[GT_F]]</f>
        <v>7878</v>
      </c>
      <c r="AM2306" s="3">
        <f>IFERROR((Table1[[#This Row],['# CM TP]]+Table1[[#This Row],['# CM TN]])/Table1[[#This Row],[GT_TOT]], 0)</f>
        <v>0.85783193703985783</v>
      </c>
      <c r="AN2306" s="3">
        <f>IFERROR(((Table1[[#This Row],[GT_T]]*Table1[[#This Row],[GT_ML_P]]/Table1[[#This Row],[GT_TOT]])+(Table1[[#This Row],[GT_F]]*Table1[[#This Row],[GT_ML_N]]/Table1[[#This Row],[GT_TOT]]))/Table1[[#This Row],[GT_TOT]],0)</f>
        <v>0.36854967938647515</v>
      </c>
      <c r="AO2306" s="3">
        <f>(Table1[[#This Row],[OBS_ACC]]-Table1[[#This Row],[EXP_ACC]])/(1-Table1[[#This Row],[EXP_ACC]])</f>
        <v>0.77485471410955975</v>
      </c>
      <c r="AP2306" s="3">
        <f>Table1[[#This Row],['# CM TP]]+Table1[[#This Row],['# CM FN]]</f>
        <v>2920</v>
      </c>
      <c r="AQ2306" s="3">
        <f>Table1[[#This Row],['# CM TN]]+Table1[[#This Row],['# CM FP]]</f>
        <v>4958</v>
      </c>
      <c r="AR2306" s="2">
        <f>IFERROR(Table1[[#This Row],[NUM_T]]/(Table1[[#This Row],[NUM_T]]+Table1[[#This Row],[NUM_F]]),0)</f>
        <v>0.37065244986037066</v>
      </c>
      <c r="AS2306" s="2">
        <f>IFERROR(((LEN(Table1[[#This Row],[Predictors]])-LEN(SUBSTITUTE(Table1[[#This Row],[Predictors]],"_","")))/Table1[[#This Row],[NumPredictors]])-Table1[[#This Row],[P_se]],0)</f>
        <v>0.1</v>
      </c>
      <c r="AT2306" s="2">
        <f>IFERROR((LEN(Table1[[#This Row],[Predictors]])-LEN(SUBSTITUTE(Table1[[#This Row],[Predictors]],".","")))/Table1[[#This Row],[NumPredictors]],0)</f>
        <v>0.9</v>
      </c>
      <c r="AU230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6" s="2">
        <f>1-(Table1[[#This Row],[P_2gram]]+Table1[[#This Row],[P_order]]+Table1[[#This Row],[P_se]])</f>
        <v>0</v>
      </c>
    </row>
    <row r="2307" spans="1:48" x14ac:dyDescent="0.25">
      <c r="A2307">
        <v>12</v>
      </c>
      <c r="B2307" t="s">
        <v>645</v>
      </c>
      <c r="C2307" s="34" t="s">
        <v>1504</v>
      </c>
      <c r="D2307" s="34" t="s">
        <v>1508</v>
      </c>
      <c r="E2307">
        <v>31509</v>
      </c>
      <c r="F230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07" t="s">
        <v>1817</v>
      </c>
      <c r="H2307" s="3">
        <v>1</v>
      </c>
      <c r="I2307" s="1">
        <v>43141.739039351851</v>
      </c>
      <c r="J2307" t="s">
        <v>37</v>
      </c>
      <c r="K2307" t="s">
        <v>11</v>
      </c>
      <c r="L2307" t="str">
        <f>SUBSTITUTE(SUBSTITUTE(Table1[[#This Row],[PredictorSetsOrig]],"task","act"),"startend","se")</f>
        <v>2gram,order</v>
      </c>
      <c r="M2307" s="32" t="s">
        <v>438</v>
      </c>
      <c r="N2307" s="3">
        <v>30</v>
      </c>
      <c r="O2307" s="3">
        <f>IF(Table1[[#This Row],[Algorithm]]="None",0,IF(Table1[[#This Row],[NumPredictors]]&lt;=5,5,IF(Table1[[#This Row],[NumPredictors]]&lt;=10,10,IF(Table1[[#This Row],[NumPredictors]]&lt;=30,30,50))))</f>
        <v>30</v>
      </c>
      <c r="P2307" s="2">
        <v>0.86037065244986</v>
      </c>
      <c r="Q2307" s="2">
        <v>0.88206169861622397</v>
      </c>
      <c r="R2307">
        <v>26.1200000000008</v>
      </c>
      <c r="S2307">
        <v>58.3700000000008</v>
      </c>
      <c r="T2307">
        <v>4.0300000000006504</v>
      </c>
      <c r="U2307" s="3">
        <v>7.8159949451632098</v>
      </c>
      <c r="V2307" s="17"/>
      <c r="W2307" s="22">
        <f>IFERROR(Table1[[#This Row],[MutualInformation]]/Table1[[#This Row],[MutualInformationPotential]],0)</f>
        <v>0</v>
      </c>
      <c r="X2307" s="3">
        <v>0.51700227402945897</v>
      </c>
      <c r="Y2307" s="3"/>
      <c r="Z2307" s="3">
        <f>IFERROR(Table1[[#This Row],[MutualInformationVsOutcome]]/Table1[[#This Row],[MutualInformationVsOutcomePotential]],0)</f>
        <v>0</v>
      </c>
      <c r="AA2307">
        <v>2185</v>
      </c>
      <c r="AB2307">
        <v>4593</v>
      </c>
      <c r="AC2307">
        <v>365</v>
      </c>
      <c r="AD2307">
        <v>735</v>
      </c>
      <c r="AE2307" s="3" t="s">
        <v>1828</v>
      </c>
      <c r="AF2307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7" s="17" t="str">
        <f>RIGHT(Table1[[#This Row],[AlgorithmFunc]],LEN(Table1[[#This Row],[AlgorithmFunc]])-16)</f>
        <v>Cluster</v>
      </c>
      <c r="AH2307" s="3">
        <f>Table1[[#This Row],['# CM TP]]+Table1[[#This Row],['# CM TN]]</f>
        <v>6778</v>
      </c>
      <c r="AI2307" s="3">
        <f>Table1[[#This Row],['# CM FP]]+Table1[[#This Row],['# CM FN]]</f>
        <v>1100</v>
      </c>
      <c r="AJ2307" s="3">
        <f>Table1[[#This Row],['# CM TP]]+Table1[[#This Row],['# CM FP]]</f>
        <v>2550</v>
      </c>
      <c r="AK2307" s="3">
        <f>Table1[[#This Row],['# CM TN]]+Table1[[#This Row],['# CM FN]]</f>
        <v>5328</v>
      </c>
      <c r="AL2307" s="3">
        <f>Table1[[#This Row],[GT_T]]+Table1[[#This Row],[GT_F]]</f>
        <v>7878</v>
      </c>
      <c r="AM2307" s="3">
        <f>IFERROR((Table1[[#This Row],['# CM TP]]+Table1[[#This Row],['# CM TN]])/Table1[[#This Row],[GT_TOT]], 0)</f>
        <v>0.86037065244986033</v>
      </c>
      <c r="AN2307" s="3">
        <f>IFERROR(((Table1[[#This Row],[GT_T]]*Table1[[#This Row],[GT_ML_P]]/Table1[[#This Row],[GT_TOT]])+(Table1[[#This Row],[GT_F]]*Table1[[#This Row],[GT_ML_N]]/Table1[[#This Row],[GT_TOT]]))/Table1[[#This Row],[GT_TOT]],0)</f>
        <v>0.37292337236535766</v>
      </c>
      <c r="AO2307" s="3">
        <f>(Table1[[#This Row],[OBS_ACC]]-Table1[[#This Row],[EXP_ACC]])/(1-Table1[[#This Row],[EXP_ACC]])</f>
        <v>0.7773328786358582</v>
      </c>
      <c r="AP2307" s="3">
        <f>Table1[[#This Row],['# CM TP]]+Table1[[#This Row],['# CM FN]]</f>
        <v>2920</v>
      </c>
      <c r="AQ2307" s="3">
        <f>Table1[[#This Row],['# CM TN]]+Table1[[#This Row],['# CM FP]]</f>
        <v>4958</v>
      </c>
      <c r="AR2307" s="2">
        <f>IFERROR(Table1[[#This Row],[NUM_T]]/(Table1[[#This Row],[NUM_T]]+Table1[[#This Row],[NUM_F]]),0)</f>
        <v>0.37065244986037066</v>
      </c>
      <c r="AS2307" s="2">
        <f>IFERROR(((LEN(Table1[[#This Row],[Predictors]])-LEN(SUBSTITUTE(Table1[[#This Row],[Predictors]],"_","")))/Table1[[#This Row],[NumPredictors]])-Table1[[#This Row],[P_se]],0)</f>
        <v>3.3333333333333333E-2</v>
      </c>
      <c r="AT2307" s="2">
        <f>IFERROR((LEN(Table1[[#This Row],[Predictors]])-LEN(SUBSTITUTE(Table1[[#This Row],[Predictors]],".","")))/Table1[[#This Row],[NumPredictors]],0)</f>
        <v>0.96666666666666667</v>
      </c>
      <c r="AU230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7" s="2">
        <f>1-(Table1[[#This Row],[P_2gram]]+Table1[[#This Row],[P_order]]+Table1[[#This Row],[P_se]])</f>
        <v>0</v>
      </c>
    </row>
    <row r="2308" spans="1:48" x14ac:dyDescent="0.25">
      <c r="A2308">
        <v>3</v>
      </c>
      <c r="B2308" t="s">
        <v>645</v>
      </c>
      <c r="C2308" s="34" t="s">
        <v>1504</v>
      </c>
      <c r="D2308" s="34" t="s">
        <v>1508</v>
      </c>
      <c r="E2308">
        <v>31509</v>
      </c>
      <c r="F230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08" t="s">
        <v>1817</v>
      </c>
      <c r="H2308" s="3">
        <v>1</v>
      </c>
      <c r="I2308" s="1">
        <v>43141.731550925928</v>
      </c>
      <c r="J2308" t="s">
        <v>37</v>
      </c>
      <c r="K2308" t="s">
        <v>11</v>
      </c>
      <c r="L2308" t="str">
        <f>SUBSTITUTE(SUBSTITUTE(Table1[[#This Row],[PredictorSetsOrig]],"task","act"),"startend","se")</f>
        <v>act,2gram</v>
      </c>
      <c r="M2308" s="32" t="s">
        <v>22</v>
      </c>
      <c r="N2308" s="3">
        <v>10</v>
      </c>
      <c r="O2308" s="3">
        <f>IF(Table1[[#This Row],[Algorithm]]="None",0,IF(Table1[[#This Row],[NumPredictors]]&lt;=5,5,IF(Table1[[#This Row],[NumPredictors]]&lt;=10,10,IF(Table1[[#This Row],[NumPredictors]]&lt;=30,30,50))))</f>
        <v>10</v>
      </c>
      <c r="P2308" s="2">
        <v>0.864559532876365</v>
      </c>
      <c r="Q2308" s="2">
        <v>0.86928187550251801</v>
      </c>
      <c r="R2308">
        <v>4.7299999999995599</v>
      </c>
      <c r="S2308">
        <v>31.229999999999599</v>
      </c>
      <c r="T2308">
        <v>1.4100000000016699</v>
      </c>
      <c r="U2308" s="3">
        <v>4.4283709175040098</v>
      </c>
      <c r="V2308" s="17"/>
      <c r="W2308" s="22">
        <f>IFERROR(Table1[[#This Row],[MutualInformation]]/Table1[[#This Row],[MutualInformationPotential]],0)</f>
        <v>0</v>
      </c>
      <c r="X2308" s="3">
        <v>0.348943224070554</v>
      </c>
      <c r="Y2308" s="3"/>
      <c r="Z2308" s="3">
        <f>IFERROR(Table1[[#This Row],[MutualInformationVsOutcome]]/Table1[[#This Row],[MutualInformationVsOutcomePotential]],0)</f>
        <v>0</v>
      </c>
      <c r="AA2308">
        <v>2205</v>
      </c>
      <c r="AB2308">
        <v>4606</v>
      </c>
      <c r="AC2308">
        <v>352</v>
      </c>
      <c r="AD2308">
        <v>715</v>
      </c>
      <c r="AE2308" s="3" t="s">
        <v>1820</v>
      </c>
      <c r="AF2308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8" s="17" t="str">
        <f>RIGHT(Table1[[#This Row],[AlgorithmFunc]],LEN(Table1[[#This Row],[AlgorithmFunc]])-16)</f>
        <v>Cluster</v>
      </c>
      <c r="AH2308" s="3">
        <f>Table1[[#This Row],['# CM TP]]+Table1[[#This Row],['# CM TN]]</f>
        <v>6811</v>
      </c>
      <c r="AI2308" s="3">
        <f>Table1[[#This Row],['# CM FP]]+Table1[[#This Row],['# CM FN]]</f>
        <v>1067</v>
      </c>
      <c r="AJ2308" s="3">
        <f>Table1[[#This Row],['# CM TP]]+Table1[[#This Row],['# CM FP]]</f>
        <v>2557</v>
      </c>
      <c r="AK2308" s="3">
        <f>Table1[[#This Row],['# CM TN]]+Table1[[#This Row],['# CM FN]]</f>
        <v>5321</v>
      </c>
      <c r="AL2308" s="3">
        <f>Table1[[#This Row],[GT_T]]+Table1[[#This Row],[GT_F]]</f>
        <v>7878</v>
      </c>
      <c r="AM2308" s="3">
        <f>IFERROR((Table1[[#This Row],['# CM TP]]+Table1[[#This Row],['# CM TN]])/Table1[[#This Row],[GT_TOT]], 0)</f>
        <v>0.86455953287636456</v>
      </c>
      <c r="AN2308" s="3">
        <f>IFERROR(((Table1[[#This Row],[GT_T]]*Table1[[#This Row],[GT_ML_P]]/Table1[[#This Row],[GT_TOT]])+(Table1[[#This Row],[GT_F]]*Table1[[#This Row],[GT_ML_N]]/Table1[[#This Row],[GT_TOT]]))/Table1[[#This Row],[GT_TOT]],0)</f>
        <v>0.37209411667044023</v>
      </c>
      <c r="AO2308" s="3">
        <f>(Table1[[#This Row],[OBS_ACC]]-Table1[[#This Row],[EXP_ACC]])/(1-Table1[[#This Row],[EXP_ACC]])</f>
        <v>0.78429813970615592</v>
      </c>
      <c r="AP2308" s="3">
        <f>Table1[[#This Row],['# CM TP]]+Table1[[#This Row],['# CM FN]]</f>
        <v>2920</v>
      </c>
      <c r="AQ2308" s="3">
        <f>Table1[[#This Row],['# CM TN]]+Table1[[#This Row],['# CM FP]]</f>
        <v>4958</v>
      </c>
      <c r="AR2308" s="2">
        <f>IFERROR(Table1[[#This Row],[NUM_T]]/(Table1[[#This Row],[NUM_T]]+Table1[[#This Row],[NUM_F]]),0)</f>
        <v>0.37065244986037066</v>
      </c>
      <c r="AS2308" s="2">
        <f>IFERROR(((LEN(Table1[[#This Row],[Predictors]])-LEN(SUBSTITUTE(Table1[[#This Row],[Predictors]],"_","")))/Table1[[#This Row],[NumPredictors]])-Table1[[#This Row],[P_se]],0)</f>
        <v>0.6</v>
      </c>
      <c r="AT2308" s="2">
        <f>IFERROR((LEN(Table1[[#This Row],[Predictors]])-LEN(SUBSTITUTE(Table1[[#This Row],[Predictors]],".","")))/Table1[[#This Row],[NumPredictors]],0)</f>
        <v>0</v>
      </c>
      <c r="AU230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8" s="2">
        <f>1-(Table1[[#This Row],[P_2gram]]+Table1[[#This Row],[P_order]]+Table1[[#This Row],[P_se]])</f>
        <v>0.4</v>
      </c>
    </row>
    <row r="2309" spans="1:48" x14ac:dyDescent="0.25">
      <c r="A2309">
        <v>9</v>
      </c>
      <c r="B2309" t="s">
        <v>645</v>
      </c>
      <c r="C2309" s="34" t="s">
        <v>1504</v>
      </c>
      <c r="D2309" s="34" t="s">
        <v>1508</v>
      </c>
      <c r="E2309">
        <v>31509</v>
      </c>
      <c r="F230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09" t="s">
        <v>1817</v>
      </c>
      <c r="H2309" s="3">
        <v>1</v>
      </c>
      <c r="I2309" s="1">
        <v>43141.73646990741</v>
      </c>
      <c r="J2309" t="s">
        <v>37</v>
      </c>
      <c r="K2309" t="s">
        <v>11</v>
      </c>
      <c r="L2309" t="str">
        <f>SUBSTITUTE(SUBSTITUTE(Table1[[#This Row],[PredictorSetsOrig]],"task","act"),"startend","se")</f>
        <v>act,2gram</v>
      </c>
      <c r="M2309" s="32" t="s">
        <v>22</v>
      </c>
      <c r="N2309" s="3">
        <v>30</v>
      </c>
      <c r="O2309" s="3">
        <f>IF(Table1[[#This Row],[Algorithm]]="None",0,IF(Table1[[#This Row],[NumPredictors]]&lt;=5,5,IF(Table1[[#This Row],[NumPredictors]]&lt;=10,10,IF(Table1[[#This Row],[NumPredictors]]&lt;=30,30,50))))</f>
        <v>30</v>
      </c>
      <c r="P2309" s="2">
        <v>0.86798679867986805</v>
      </c>
      <c r="Q2309" s="2">
        <v>0.87871863230502301</v>
      </c>
      <c r="R2309">
        <v>5.5</v>
      </c>
      <c r="S2309">
        <v>59.860000000000603</v>
      </c>
      <c r="T2309">
        <v>1.6700000000000701</v>
      </c>
      <c r="U2309" s="3">
        <v>8.2513813022939893</v>
      </c>
      <c r="V2309" s="17"/>
      <c r="W2309" s="22">
        <f>IFERROR(Table1[[#This Row],[MutualInformation]]/Table1[[#This Row],[MutualInformationPotential]],0)</f>
        <v>0</v>
      </c>
      <c r="X2309" s="3">
        <v>0.530998258145013</v>
      </c>
      <c r="Y2309" s="3"/>
      <c r="Z2309" s="3">
        <f>IFERROR(Table1[[#This Row],[MutualInformationVsOutcome]]/Table1[[#This Row],[MutualInformationVsOutcomePotential]],0)</f>
        <v>0</v>
      </c>
      <c r="AA2309">
        <v>2233</v>
      </c>
      <c r="AB2309">
        <v>4605</v>
      </c>
      <c r="AC2309">
        <v>353</v>
      </c>
      <c r="AD2309">
        <v>687</v>
      </c>
      <c r="AE2309" s="3" t="s">
        <v>1825</v>
      </c>
      <c r="AF2309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09" s="17" t="str">
        <f>RIGHT(Table1[[#This Row],[AlgorithmFunc]],LEN(Table1[[#This Row],[AlgorithmFunc]])-16)</f>
        <v>Cluster</v>
      </c>
      <c r="AH2309" s="3">
        <f>Table1[[#This Row],['# CM TP]]+Table1[[#This Row],['# CM TN]]</f>
        <v>6838</v>
      </c>
      <c r="AI2309" s="3">
        <f>Table1[[#This Row],['# CM FP]]+Table1[[#This Row],['# CM FN]]</f>
        <v>1040</v>
      </c>
      <c r="AJ2309" s="3">
        <f>Table1[[#This Row],['# CM TP]]+Table1[[#This Row],['# CM FP]]</f>
        <v>2586</v>
      </c>
      <c r="AK2309" s="3">
        <f>Table1[[#This Row],['# CM TN]]+Table1[[#This Row],['# CM FN]]</f>
        <v>5292</v>
      </c>
      <c r="AL2309" s="3">
        <f>Table1[[#This Row],[GT_T]]+Table1[[#This Row],[GT_F]]</f>
        <v>7878</v>
      </c>
      <c r="AM2309" s="3">
        <f>IFERROR((Table1[[#This Row],['# CM TP]]+Table1[[#This Row],['# CM TN]])/Table1[[#This Row],[GT_TOT]], 0)</f>
        <v>0.86798679867986794</v>
      </c>
      <c r="AN2309" s="3">
        <f>IFERROR(((Table1[[#This Row],[GT_T]]*Table1[[#This Row],[GT_ML_P]]/Table1[[#This Row],[GT_TOT]])+(Table1[[#This Row],[GT_F]]*Table1[[#This Row],[GT_ML_N]]/Table1[[#This Row],[GT_TOT]]))/Table1[[#This Row],[GT_TOT]],0)</f>
        <v>0.37360087874743297</v>
      </c>
      <c r="AO2309" s="3">
        <f>(Table1[[#This Row],[OBS_ACC]]-Table1[[#This Row],[EXP_ACC]])/(1-Table1[[#This Row],[EXP_ACC]])</f>
        <v>0.78925066009646627</v>
      </c>
      <c r="AP2309" s="3">
        <f>Table1[[#This Row],['# CM TP]]+Table1[[#This Row],['# CM FN]]</f>
        <v>2920</v>
      </c>
      <c r="AQ2309" s="3">
        <f>Table1[[#This Row],['# CM TN]]+Table1[[#This Row],['# CM FP]]</f>
        <v>4958</v>
      </c>
      <c r="AR2309" s="2">
        <f>IFERROR(Table1[[#This Row],[NUM_T]]/(Table1[[#This Row],[NUM_T]]+Table1[[#This Row],[NUM_F]]),0)</f>
        <v>0.37065244986037066</v>
      </c>
      <c r="AS2309" s="2">
        <f>IFERROR(((LEN(Table1[[#This Row],[Predictors]])-LEN(SUBSTITUTE(Table1[[#This Row],[Predictors]],"_","")))/Table1[[#This Row],[NumPredictors]])-Table1[[#This Row],[P_se]],0)</f>
        <v>0.56666666666666665</v>
      </c>
      <c r="AT2309" s="2">
        <f>IFERROR((LEN(Table1[[#This Row],[Predictors]])-LEN(SUBSTITUTE(Table1[[#This Row],[Predictors]],".","")))/Table1[[#This Row],[NumPredictors]],0)</f>
        <v>0</v>
      </c>
      <c r="AU230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09" s="2">
        <f>1-(Table1[[#This Row],[P_2gram]]+Table1[[#This Row],[P_order]]+Table1[[#This Row],[P_se]])</f>
        <v>0.43333333333333335</v>
      </c>
    </row>
    <row r="2310" spans="1:48" x14ac:dyDescent="0.25">
      <c r="A2310">
        <v>4</v>
      </c>
      <c r="B2310" t="s">
        <v>645</v>
      </c>
      <c r="C2310" s="34" t="s">
        <v>1504</v>
      </c>
      <c r="D2310" s="34" t="s">
        <v>1508</v>
      </c>
      <c r="E2310">
        <v>31509</v>
      </c>
      <c r="F231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10" t="s">
        <v>1817</v>
      </c>
      <c r="H2310" s="3">
        <v>1</v>
      </c>
      <c r="I2310" s="1">
        <v>43141.731990740744</v>
      </c>
      <c r="J2310" t="s">
        <v>37</v>
      </c>
      <c r="K2310" t="s">
        <v>11</v>
      </c>
      <c r="L2310" t="str">
        <f>SUBSTITUTE(SUBSTITUTE(Table1[[#This Row],[PredictorSetsOrig]],"task","act"),"startend","se")</f>
        <v>act,2gram,order</v>
      </c>
      <c r="M2310" s="32" t="s">
        <v>24</v>
      </c>
      <c r="N2310" s="3">
        <v>10</v>
      </c>
      <c r="O2310" s="3">
        <f>IF(Table1[[#This Row],[Algorithm]]="None",0,IF(Table1[[#This Row],[NumPredictors]]&lt;=5,5,IF(Table1[[#This Row],[NumPredictors]]&lt;=10,10,IF(Table1[[#This Row],[NumPredictors]]&lt;=30,30,50))))</f>
        <v>10</v>
      </c>
      <c r="P2310" s="2">
        <v>0.85389692815435403</v>
      </c>
      <c r="Q2310" s="2">
        <v>0.86898565443696796</v>
      </c>
      <c r="R2310">
        <v>49.539999999999097</v>
      </c>
      <c r="S2310">
        <v>36.049999999999301</v>
      </c>
      <c r="T2310">
        <v>3.8799999999992001</v>
      </c>
      <c r="U2310" s="3">
        <v>7.3289514867229597</v>
      </c>
      <c r="V2310" s="17"/>
      <c r="W2310" s="22">
        <f>IFERROR(Table1[[#This Row],[MutualInformation]]/Table1[[#This Row],[MutualInformationPotential]],0)</f>
        <v>0</v>
      </c>
      <c r="X2310" s="3">
        <v>0.48616092014137802</v>
      </c>
      <c r="Y2310" s="3"/>
      <c r="Z2310" s="3">
        <f>IFERROR(Table1[[#This Row],[MutualInformationVsOutcome]]/Table1[[#This Row],[MutualInformationVsOutcomePotential]],0)</f>
        <v>0</v>
      </c>
      <c r="AA2310">
        <v>2139</v>
      </c>
      <c r="AB2310">
        <v>4588</v>
      </c>
      <c r="AC2310">
        <v>370</v>
      </c>
      <c r="AD2310">
        <v>781</v>
      </c>
      <c r="AE2310" s="3" t="s">
        <v>1821</v>
      </c>
      <c r="AF2310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10" s="17" t="str">
        <f>RIGHT(Table1[[#This Row],[AlgorithmFunc]],LEN(Table1[[#This Row],[AlgorithmFunc]])-16)</f>
        <v>Cluster</v>
      </c>
      <c r="AH2310" s="3">
        <f>Table1[[#This Row],['# CM TP]]+Table1[[#This Row],['# CM TN]]</f>
        <v>6727</v>
      </c>
      <c r="AI2310" s="3">
        <f>Table1[[#This Row],['# CM FP]]+Table1[[#This Row],['# CM FN]]</f>
        <v>1151</v>
      </c>
      <c r="AJ2310" s="3">
        <f>Table1[[#This Row],['# CM TP]]+Table1[[#This Row],['# CM FP]]</f>
        <v>2509</v>
      </c>
      <c r="AK2310" s="3">
        <f>Table1[[#This Row],['# CM TN]]+Table1[[#This Row],['# CM FN]]</f>
        <v>5369</v>
      </c>
      <c r="AL2310" s="3">
        <f>Table1[[#This Row],[GT_T]]+Table1[[#This Row],[GT_F]]</f>
        <v>7878</v>
      </c>
      <c r="AM2310" s="3">
        <f>IFERROR((Table1[[#This Row],['# CM TP]]+Table1[[#This Row],['# CM TN]])/Table1[[#This Row],[GT_TOT]], 0)</f>
        <v>0.85389692815435392</v>
      </c>
      <c r="AN2310" s="3">
        <f>IFERROR(((Table1[[#This Row],[GT_T]]*Table1[[#This Row],[GT_ML_P]]/Table1[[#This Row],[GT_TOT]])+(Table1[[#This Row],[GT_F]]*Table1[[#This Row],[GT_ML_N]]/Table1[[#This Row],[GT_TOT]]))/Table1[[#This Row],[GT_TOT]],0)</f>
        <v>0.37152256733670314</v>
      </c>
      <c r="AO2310" s="3">
        <f>(Table1[[#This Row],[OBS_ACC]]-Table1[[#This Row],[EXP_ACC]])/(1-Table1[[#This Row],[EXP_ACC]])</f>
        <v>0.76752853125289544</v>
      </c>
      <c r="AP2310" s="3">
        <f>Table1[[#This Row],['# CM TP]]+Table1[[#This Row],['# CM FN]]</f>
        <v>2920</v>
      </c>
      <c r="AQ2310" s="3">
        <f>Table1[[#This Row],['# CM TN]]+Table1[[#This Row],['# CM FP]]</f>
        <v>4958</v>
      </c>
      <c r="AR2310" s="2">
        <f>IFERROR(Table1[[#This Row],[NUM_T]]/(Table1[[#This Row],[NUM_T]]+Table1[[#This Row],[NUM_F]]),0)</f>
        <v>0.37065244986037066</v>
      </c>
      <c r="AS2310" s="2">
        <f>IFERROR(((LEN(Table1[[#This Row],[Predictors]])-LEN(SUBSTITUTE(Table1[[#This Row],[Predictors]],"_","")))/Table1[[#This Row],[NumPredictors]])-Table1[[#This Row],[P_se]],0)</f>
        <v>0.1</v>
      </c>
      <c r="AT2310" s="2">
        <f>IFERROR((LEN(Table1[[#This Row],[Predictors]])-LEN(SUBSTITUTE(Table1[[#This Row],[Predictors]],".","")))/Table1[[#This Row],[NumPredictors]],0)</f>
        <v>0.9</v>
      </c>
      <c r="AU231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10" s="2">
        <f>1-(Table1[[#This Row],[P_2gram]]+Table1[[#This Row],[P_order]]+Table1[[#This Row],[P_se]])</f>
        <v>0</v>
      </c>
    </row>
    <row r="2311" spans="1:48" x14ac:dyDescent="0.25">
      <c r="A2311">
        <v>10</v>
      </c>
      <c r="B2311" t="s">
        <v>645</v>
      </c>
      <c r="C2311" s="34" t="s">
        <v>1504</v>
      </c>
      <c r="D2311" s="34" t="s">
        <v>1508</v>
      </c>
      <c r="E2311">
        <v>31509</v>
      </c>
      <c r="F231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11" t="s">
        <v>1817</v>
      </c>
      <c r="H2311" s="3">
        <v>1</v>
      </c>
      <c r="I2311" s="1">
        <v>43141.737256944441</v>
      </c>
      <c r="J2311" t="s">
        <v>37</v>
      </c>
      <c r="K2311" t="s">
        <v>11</v>
      </c>
      <c r="L2311" t="str">
        <f>SUBSTITUTE(SUBSTITUTE(Table1[[#This Row],[PredictorSetsOrig]],"task","act"),"startend","se")</f>
        <v>act,2gram,order</v>
      </c>
      <c r="M2311" s="32" t="s">
        <v>24</v>
      </c>
      <c r="N2311" s="3">
        <v>30</v>
      </c>
      <c r="O2311" s="3">
        <f>IF(Table1[[#This Row],[Algorithm]]="None",0,IF(Table1[[#This Row],[NumPredictors]]&lt;=5,5,IF(Table1[[#This Row],[NumPredictors]]&lt;=10,10,IF(Table1[[#This Row],[NumPredictors]]&lt;=30,30,50))))</f>
        <v>30</v>
      </c>
      <c r="P2311" s="2">
        <v>0.85681645087585701</v>
      </c>
      <c r="Q2311" s="2">
        <v>0.87804155558376695</v>
      </c>
      <c r="R2311">
        <v>28.200000000000699</v>
      </c>
      <c r="S2311">
        <v>56.889999999999397</v>
      </c>
      <c r="T2311">
        <v>4.0299999999988403</v>
      </c>
      <c r="U2311" s="3">
        <v>7.7328046020303702</v>
      </c>
      <c r="V2311" s="17"/>
      <c r="W2311" s="22">
        <f>IFERROR(Table1[[#This Row],[MutualInformation]]/Table1[[#This Row],[MutualInformationPotential]],0)</f>
        <v>0</v>
      </c>
      <c r="X2311" s="3">
        <v>0.51017810032267197</v>
      </c>
      <c r="Y2311" s="3"/>
      <c r="Z2311" s="3">
        <f>IFERROR(Table1[[#This Row],[MutualInformationVsOutcome]]/Table1[[#This Row],[MutualInformationVsOutcomePotential]],0)</f>
        <v>0</v>
      </c>
      <c r="AA2311">
        <v>2146</v>
      </c>
      <c r="AB2311">
        <v>4604</v>
      </c>
      <c r="AC2311">
        <v>354</v>
      </c>
      <c r="AD2311">
        <v>774</v>
      </c>
      <c r="AE2311" s="3" t="s">
        <v>1826</v>
      </c>
      <c r="AF2311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11" s="17" t="str">
        <f>RIGHT(Table1[[#This Row],[AlgorithmFunc]],LEN(Table1[[#This Row],[AlgorithmFunc]])-16)</f>
        <v>Cluster</v>
      </c>
      <c r="AH2311" s="3">
        <f>Table1[[#This Row],['# CM TP]]+Table1[[#This Row],['# CM TN]]</f>
        <v>6750</v>
      </c>
      <c r="AI2311" s="3">
        <f>Table1[[#This Row],['# CM FP]]+Table1[[#This Row],['# CM FN]]</f>
        <v>1128</v>
      </c>
      <c r="AJ2311" s="3">
        <f>Table1[[#This Row],['# CM TP]]+Table1[[#This Row],['# CM FP]]</f>
        <v>2500</v>
      </c>
      <c r="AK2311" s="3">
        <f>Table1[[#This Row],['# CM TN]]+Table1[[#This Row],['# CM FN]]</f>
        <v>5378</v>
      </c>
      <c r="AL2311" s="3">
        <f>Table1[[#This Row],[GT_T]]+Table1[[#This Row],[GT_F]]</f>
        <v>7878</v>
      </c>
      <c r="AM2311" s="3">
        <f>IFERROR((Table1[[#This Row],['# CM TP]]+Table1[[#This Row],['# CM TN]])/Table1[[#This Row],[GT_TOT]], 0)</f>
        <v>0.85681645087585678</v>
      </c>
      <c r="AN2311" s="3">
        <f>IFERROR(((Table1[[#This Row],[GT_T]]*Table1[[#This Row],[GT_ML_P]]/Table1[[#This Row],[GT_TOT]])+(Table1[[#This Row],[GT_F]]*Table1[[#This Row],[GT_ML_N]]/Table1[[#This Row],[GT_TOT]]))/Table1[[#This Row],[GT_TOT]],0)</f>
        <v>0.36964740471938101</v>
      </c>
      <c r="AO2311" s="3">
        <f>(Table1[[#This Row],[OBS_ACC]]-Table1[[#This Row],[EXP_ACC]])/(1-Table1[[#This Row],[EXP_ACC]])</f>
        <v>0.77285165446110182</v>
      </c>
      <c r="AP2311" s="3">
        <f>Table1[[#This Row],['# CM TP]]+Table1[[#This Row],['# CM FN]]</f>
        <v>2920</v>
      </c>
      <c r="AQ2311" s="3">
        <f>Table1[[#This Row],['# CM TN]]+Table1[[#This Row],['# CM FP]]</f>
        <v>4958</v>
      </c>
      <c r="AR2311" s="2">
        <f>IFERROR(Table1[[#This Row],[NUM_T]]/(Table1[[#This Row],[NUM_T]]+Table1[[#This Row],[NUM_F]]),0)</f>
        <v>0.37065244986037066</v>
      </c>
      <c r="AS2311" s="2">
        <f>IFERROR(((LEN(Table1[[#This Row],[Predictors]])-LEN(SUBSTITUTE(Table1[[#This Row],[Predictors]],"_","")))/Table1[[#This Row],[NumPredictors]])-Table1[[#This Row],[P_se]],0)</f>
        <v>3.3333333333333333E-2</v>
      </c>
      <c r="AT2311" s="2">
        <f>IFERROR((LEN(Table1[[#This Row],[Predictors]])-LEN(SUBSTITUTE(Table1[[#This Row],[Predictors]],".","")))/Table1[[#This Row],[NumPredictors]],0)</f>
        <v>0.83333333333333337</v>
      </c>
      <c r="AU231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11" s="2">
        <f>1-(Table1[[#This Row],[P_2gram]]+Table1[[#This Row],[P_order]]+Table1[[#This Row],[P_se]])</f>
        <v>0.1333333333333333</v>
      </c>
    </row>
    <row r="2312" spans="1:48" x14ac:dyDescent="0.25">
      <c r="A2312">
        <v>1</v>
      </c>
      <c r="B2312" t="s">
        <v>645</v>
      </c>
      <c r="C2312" s="34" t="s">
        <v>1504</v>
      </c>
      <c r="D2312" s="34" t="s">
        <v>1508</v>
      </c>
      <c r="E2312">
        <v>31509</v>
      </c>
      <c r="F231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12" t="s">
        <v>1817</v>
      </c>
      <c r="H2312" s="3">
        <v>1</v>
      </c>
      <c r="I2312" s="1">
        <v>43141.730069444442</v>
      </c>
      <c r="J2312" t="s">
        <v>37</v>
      </c>
      <c r="K2312" t="s">
        <v>11</v>
      </c>
      <c r="L2312" t="str">
        <f>SUBSTITUTE(SUBSTITUTE(Table1[[#This Row],[PredictorSetsOrig]],"task","act"),"startend","se")</f>
        <v>act,se,2gram</v>
      </c>
      <c r="M2312" s="32" t="s">
        <v>16</v>
      </c>
      <c r="N2312" s="3">
        <v>10</v>
      </c>
      <c r="O2312" s="3">
        <f>IF(Table1[[#This Row],[Algorithm]]="None",0,IF(Table1[[#This Row],[NumPredictors]]&lt;=5,5,IF(Table1[[#This Row],[NumPredictors]]&lt;=10,10,IF(Table1[[#This Row],[NumPredictors]]&lt;=30,30,50))))</f>
        <v>10</v>
      </c>
      <c r="P2312" s="2">
        <v>0.86620969789286595</v>
      </c>
      <c r="Q2312" s="2">
        <v>0.86983200033853803</v>
      </c>
      <c r="R2312">
        <v>4.75</v>
      </c>
      <c r="S2312">
        <v>31.700000000000699</v>
      </c>
      <c r="T2312">
        <v>1.40999999999985</v>
      </c>
      <c r="U2312" s="3">
        <v>4.31128803855957</v>
      </c>
      <c r="V2312" s="17"/>
      <c r="W2312" s="22">
        <f>IFERROR(Table1[[#This Row],[MutualInformation]]/Table1[[#This Row],[MutualInformationPotential]],0)</f>
        <v>0</v>
      </c>
      <c r="X2312" s="3">
        <v>0.34733408138194499</v>
      </c>
      <c r="Y2312" s="3"/>
      <c r="Z2312" s="3">
        <f>IFERROR(Table1[[#This Row],[MutualInformationVsOutcome]]/Table1[[#This Row],[MutualInformationVsOutcomePotential]],0)</f>
        <v>0</v>
      </c>
      <c r="AA2312">
        <v>2208</v>
      </c>
      <c r="AB2312">
        <v>4616</v>
      </c>
      <c r="AC2312">
        <v>342</v>
      </c>
      <c r="AD2312">
        <v>712</v>
      </c>
      <c r="AE2312" s="3" t="s">
        <v>1818</v>
      </c>
      <c r="AF2312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12" s="17" t="str">
        <f>RIGHT(Table1[[#This Row],[AlgorithmFunc]],LEN(Table1[[#This Row],[AlgorithmFunc]])-16)</f>
        <v>Cluster</v>
      </c>
      <c r="AH2312" s="3">
        <f>Table1[[#This Row],['# CM TP]]+Table1[[#This Row],['# CM TN]]</f>
        <v>6824</v>
      </c>
      <c r="AI2312" s="3">
        <f>Table1[[#This Row],['# CM FP]]+Table1[[#This Row],['# CM FN]]</f>
        <v>1054</v>
      </c>
      <c r="AJ2312" s="3">
        <f>Table1[[#This Row],['# CM TP]]+Table1[[#This Row],['# CM FP]]</f>
        <v>2550</v>
      </c>
      <c r="AK2312" s="3">
        <f>Table1[[#This Row],['# CM TN]]+Table1[[#This Row],['# CM FN]]</f>
        <v>5328</v>
      </c>
      <c r="AL2312" s="3">
        <f>Table1[[#This Row],[GT_T]]+Table1[[#This Row],[GT_F]]</f>
        <v>7878</v>
      </c>
      <c r="AM2312" s="3">
        <f>IFERROR((Table1[[#This Row],['# CM TP]]+Table1[[#This Row],['# CM TN]])/Table1[[#This Row],[GT_TOT]], 0)</f>
        <v>0.86620969789286617</v>
      </c>
      <c r="AN2312" s="3">
        <f>IFERROR(((Table1[[#This Row],[GT_T]]*Table1[[#This Row],[GT_ML_P]]/Table1[[#This Row],[GT_TOT]])+(Table1[[#This Row],[GT_F]]*Table1[[#This Row],[GT_ML_N]]/Table1[[#This Row],[GT_TOT]]))/Table1[[#This Row],[GT_TOT]],0)</f>
        <v>0.37086436395704719</v>
      </c>
      <c r="AO2312" s="3">
        <f>(Table1[[#This Row],[OBS_ACC]]-Table1[[#This Row],[EXP_ACC]])/(1-Table1[[#This Row],[EXP_ACC]])</f>
        <v>0.78734267391268942</v>
      </c>
      <c r="AP2312" s="3">
        <f>Table1[[#This Row],['# CM TP]]+Table1[[#This Row],['# CM FN]]</f>
        <v>2920</v>
      </c>
      <c r="AQ2312" s="3">
        <f>Table1[[#This Row],['# CM TN]]+Table1[[#This Row],['# CM FP]]</f>
        <v>4958</v>
      </c>
      <c r="AR2312" s="2">
        <f>IFERROR(Table1[[#This Row],[NUM_T]]/(Table1[[#This Row],[NUM_T]]+Table1[[#This Row],[NUM_F]]),0)</f>
        <v>0.37065244986037066</v>
      </c>
      <c r="AS2312" s="2">
        <f>IFERROR(((LEN(Table1[[#This Row],[Predictors]])-LEN(SUBSTITUTE(Table1[[#This Row],[Predictors]],"_","")))/Table1[[#This Row],[NumPredictors]])-Table1[[#This Row],[P_se]],0)</f>
        <v>0.6</v>
      </c>
      <c r="AT2312" s="2">
        <f>IFERROR((LEN(Table1[[#This Row],[Predictors]])-LEN(SUBSTITUTE(Table1[[#This Row],[Predictors]],".","")))/Table1[[#This Row],[NumPredictors]],0)</f>
        <v>0</v>
      </c>
      <c r="AU231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12" s="2">
        <f>1-(Table1[[#This Row],[P_2gram]]+Table1[[#This Row],[P_order]]+Table1[[#This Row],[P_se]])</f>
        <v>0.4</v>
      </c>
    </row>
    <row r="2313" spans="1:48" x14ac:dyDescent="0.25">
      <c r="A2313">
        <v>7</v>
      </c>
      <c r="B2313" t="s">
        <v>645</v>
      </c>
      <c r="C2313" s="34" t="s">
        <v>1504</v>
      </c>
      <c r="D2313" s="34" t="s">
        <v>1508</v>
      </c>
      <c r="E2313">
        <v>31509</v>
      </c>
      <c r="F231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13" t="s">
        <v>1817</v>
      </c>
      <c r="H2313" s="3">
        <v>1</v>
      </c>
      <c r="I2313" s="1">
        <v>43141.734560185185</v>
      </c>
      <c r="J2313" t="s">
        <v>37</v>
      </c>
      <c r="K2313" t="s">
        <v>11</v>
      </c>
      <c r="L2313" t="str">
        <f>SUBSTITUTE(SUBSTITUTE(Table1[[#This Row],[PredictorSetsOrig]],"task","act"),"startend","se")</f>
        <v>act,se,2gram</v>
      </c>
      <c r="M2313" s="32" t="s">
        <v>16</v>
      </c>
      <c r="N2313" s="3">
        <v>30</v>
      </c>
      <c r="O2313" s="3">
        <f>IF(Table1[[#This Row],[Algorithm]]="None",0,IF(Table1[[#This Row],[NumPredictors]]&lt;=5,5,IF(Table1[[#This Row],[NumPredictors]]&lt;=10,10,IF(Table1[[#This Row],[NumPredictors]]&lt;=30,30,50))))</f>
        <v>30</v>
      </c>
      <c r="P2313" s="2">
        <v>0.86747905559786798</v>
      </c>
      <c r="Q2313" s="2">
        <v>0.87812619017392401</v>
      </c>
      <c r="R2313">
        <v>5.4699999999993496</v>
      </c>
      <c r="S2313">
        <v>59.229999999999599</v>
      </c>
      <c r="T2313">
        <v>1.64999999999964</v>
      </c>
      <c r="U2313" s="3">
        <v>8.2636515108054507</v>
      </c>
      <c r="V2313" s="17"/>
      <c r="W2313" s="22">
        <f>IFERROR(Table1[[#This Row],[MutualInformation]]/Table1[[#This Row],[MutualInformationPotential]],0)</f>
        <v>0</v>
      </c>
      <c r="X2313" s="3">
        <v>0.52847929344837397</v>
      </c>
      <c r="Y2313" s="3"/>
      <c r="Z2313" s="3">
        <f>IFERROR(Table1[[#This Row],[MutualInformationVsOutcome]]/Table1[[#This Row],[MutualInformationVsOutcomePotential]],0)</f>
        <v>0</v>
      </c>
      <c r="AA2313">
        <v>2236</v>
      </c>
      <c r="AB2313">
        <v>4598</v>
      </c>
      <c r="AC2313">
        <v>360</v>
      </c>
      <c r="AD2313">
        <v>684</v>
      </c>
      <c r="AE2313" s="3" t="s">
        <v>1823</v>
      </c>
      <c r="AF2313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13" s="17" t="str">
        <f>RIGHT(Table1[[#This Row],[AlgorithmFunc]],LEN(Table1[[#This Row],[AlgorithmFunc]])-16)</f>
        <v>Cluster</v>
      </c>
      <c r="AH2313" s="3">
        <f>Table1[[#This Row],['# CM TP]]+Table1[[#This Row],['# CM TN]]</f>
        <v>6834</v>
      </c>
      <c r="AI2313" s="3">
        <f>Table1[[#This Row],['# CM FP]]+Table1[[#This Row],['# CM FN]]</f>
        <v>1044</v>
      </c>
      <c r="AJ2313" s="3">
        <f>Table1[[#This Row],['# CM TP]]+Table1[[#This Row],['# CM FP]]</f>
        <v>2596</v>
      </c>
      <c r="AK2313" s="3">
        <f>Table1[[#This Row],['# CM TN]]+Table1[[#This Row],['# CM FN]]</f>
        <v>5282</v>
      </c>
      <c r="AL2313" s="3">
        <f>Table1[[#This Row],[GT_T]]+Table1[[#This Row],[GT_F]]</f>
        <v>7878</v>
      </c>
      <c r="AM2313" s="3">
        <f>IFERROR((Table1[[#This Row],['# CM TP]]+Table1[[#This Row],['# CM TN]])/Table1[[#This Row],[GT_TOT]], 0)</f>
        <v>0.86747905559786753</v>
      </c>
      <c r="AN2313" s="3">
        <f>IFERROR(((Table1[[#This Row],[GT_T]]*Table1[[#This Row],[GT_ML_P]]/Table1[[#This Row],[GT_TOT]])+(Table1[[#This Row],[GT_F]]*Table1[[#This Row],[GT_ML_N]]/Table1[[#This Row],[GT_TOT]]))/Table1[[#This Row],[GT_TOT]],0)</f>
        <v>0.37470820724347903</v>
      </c>
      <c r="AO2313" s="3">
        <f>(Table1[[#This Row],[OBS_ACC]]-Table1[[#This Row],[EXP_ACC]])/(1-Table1[[#This Row],[EXP_ACC]])</f>
        <v>0.7880654345102942</v>
      </c>
      <c r="AP2313" s="3">
        <f>Table1[[#This Row],['# CM TP]]+Table1[[#This Row],['# CM FN]]</f>
        <v>2920</v>
      </c>
      <c r="AQ2313" s="3">
        <f>Table1[[#This Row],['# CM TN]]+Table1[[#This Row],['# CM FP]]</f>
        <v>4958</v>
      </c>
      <c r="AR2313" s="2">
        <f>IFERROR(Table1[[#This Row],[NUM_T]]/(Table1[[#This Row],[NUM_T]]+Table1[[#This Row],[NUM_F]]),0)</f>
        <v>0.37065244986037066</v>
      </c>
      <c r="AS2313" s="2">
        <f>IFERROR(((LEN(Table1[[#This Row],[Predictors]])-LEN(SUBSTITUTE(Table1[[#This Row],[Predictors]],"_","")))/Table1[[#This Row],[NumPredictors]])-Table1[[#This Row],[P_se]],0)</f>
        <v>0.6</v>
      </c>
      <c r="AT2313" s="2">
        <f>IFERROR((LEN(Table1[[#This Row],[Predictors]])-LEN(SUBSTITUTE(Table1[[#This Row],[Predictors]],".","")))/Table1[[#This Row],[NumPredictors]],0)</f>
        <v>0</v>
      </c>
      <c r="AU231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313" s="2">
        <f>1-(Table1[[#This Row],[P_2gram]]+Table1[[#This Row],[P_order]]+Table1[[#This Row],[P_se]])</f>
        <v>0.33333333333333337</v>
      </c>
    </row>
    <row r="2314" spans="1:48" x14ac:dyDescent="0.25">
      <c r="A2314">
        <v>2</v>
      </c>
      <c r="B2314" t="s">
        <v>645</v>
      </c>
      <c r="C2314" s="34" t="s">
        <v>1504</v>
      </c>
      <c r="D2314" s="34" t="s">
        <v>1508</v>
      </c>
      <c r="E2314">
        <v>31509</v>
      </c>
      <c r="F231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14" t="s">
        <v>1817</v>
      </c>
      <c r="H2314" s="3">
        <v>1</v>
      </c>
      <c r="I2314" s="1">
        <v>43141.730520833335</v>
      </c>
      <c r="J2314" t="s">
        <v>37</v>
      </c>
      <c r="K2314" t="s">
        <v>11</v>
      </c>
      <c r="L2314" t="str">
        <f>SUBSTITUTE(SUBSTITUTE(Table1[[#This Row],[PredictorSetsOrig]],"task","act"),"startend","se")</f>
        <v>act,se,2gram,order</v>
      </c>
      <c r="M2314" s="32" t="s">
        <v>20</v>
      </c>
      <c r="N2314" s="3">
        <v>10</v>
      </c>
      <c r="O2314" s="3">
        <f>IF(Table1[[#This Row],[Algorithm]]="None",0,IF(Table1[[#This Row],[NumPredictors]]&lt;=5,5,IF(Table1[[#This Row],[NumPredictors]]&lt;=10,10,IF(Table1[[#This Row],[NumPredictors]]&lt;=30,30,50))))</f>
        <v>10</v>
      </c>
      <c r="P2314" s="2">
        <v>0.85630870779385604</v>
      </c>
      <c r="Q2314" s="2">
        <v>0.877195209682197</v>
      </c>
      <c r="R2314">
        <v>49.979999999999599</v>
      </c>
      <c r="S2314">
        <v>34.710000000000903</v>
      </c>
      <c r="T2314">
        <v>4.1499999999996398</v>
      </c>
      <c r="U2314" s="3">
        <v>6.2356654749373899</v>
      </c>
      <c r="V2314" s="17"/>
      <c r="W2314" s="22">
        <f>IFERROR(Table1[[#This Row],[MutualInformation]]/Table1[[#This Row],[MutualInformationPotential]],0)</f>
        <v>0</v>
      </c>
      <c r="X2314" s="3">
        <v>0.43725548908141998</v>
      </c>
      <c r="Y2314" s="3"/>
      <c r="Z2314" s="3">
        <f>IFERROR(Table1[[#This Row],[MutualInformationVsOutcome]]/Table1[[#This Row],[MutualInformationVsOutcomePotential]],0)</f>
        <v>0</v>
      </c>
      <c r="AA2314">
        <v>2132</v>
      </c>
      <c r="AB2314">
        <v>4614</v>
      </c>
      <c r="AC2314">
        <v>344</v>
      </c>
      <c r="AD2314">
        <v>788</v>
      </c>
      <c r="AE2314" s="3" t="s">
        <v>1819</v>
      </c>
      <c r="AF2314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14" s="17" t="str">
        <f>RIGHT(Table1[[#This Row],[AlgorithmFunc]],LEN(Table1[[#This Row],[AlgorithmFunc]])-16)</f>
        <v>Cluster</v>
      </c>
      <c r="AH2314" s="3">
        <f>Table1[[#This Row],['# CM TP]]+Table1[[#This Row],['# CM TN]]</f>
        <v>6746</v>
      </c>
      <c r="AI2314" s="3">
        <f>Table1[[#This Row],['# CM FP]]+Table1[[#This Row],['# CM FN]]</f>
        <v>1132</v>
      </c>
      <c r="AJ2314" s="3">
        <f>Table1[[#This Row],['# CM TP]]+Table1[[#This Row],['# CM FP]]</f>
        <v>2476</v>
      </c>
      <c r="AK2314" s="3">
        <f>Table1[[#This Row],['# CM TN]]+Table1[[#This Row],['# CM FN]]</f>
        <v>5402</v>
      </c>
      <c r="AL2314" s="3">
        <f>Table1[[#This Row],[GT_T]]+Table1[[#This Row],[GT_F]]</f>
        <v>7878</v>
      </c>
      <c r="AM2314" s="3">
        <f>IFERROR((Table1[[#This Row],['# CM TP]]+Table1[[#This Row],['# CM TN]])/Table1[[#This Row],[GT_TOT]], 0)</f>
        <v>0.85630870779385626</v>
      </c>
      <c r="AN2314" s="3">
        <f>IFERROR(((Table1[[#This Row],[GT_T]]*Table1[[#This Row],[GT_ML_P]]/Table1[[#This Row],[GT_TOT]])+(Table1[[#This Row],[GT_F]]*Table1[[#This Row],[GT_ML_N]]/Table1[[#This Row],[GT_TOT]]))/Table1[[#This Row],[GT_TOT]],0)</f>
        <v>0.36766193462746599</v>
      </c>
      <c r="AO2314" s="3">
        <f>(Table1[[#This Row],[OBS_ACC]]-Table1[[#This Row],[EXP_ACC]])/(1-Table1[[#This Row],[EXP_ACC]])</f>
        <v>0.77276191316825149</v>
      </c>
      <c r="AP2314" s="3">
        <f>Table1[[#This Row],['# CM TP]]+Table1[[#This Row],['# CM FN]]</f>
        <v>2920</v>
      </c>
      <c r="AQ2314" s="3">
        <f>Table1[[#This Row],['# CM TN]]+Table1[[#This Row],['# CM FP]]</f>
        <v>4958</v>
      </c>
      <c r="AR2314" s="2">
        <f>IFERROR(Table1[[#This Row],[NUM_T]]/(Table1[[#This Row],[NUM_T]]+Table1[[#This Row],[NUM_F]]),0)</f>
        <v>0.37065244986037066</v>
      </c>
      <c r="AS2314" s="2">
        <f>IFERROR(((LEN(Table1[[#This Row],[Predictors]])-LEN(SUBSTITUTE(Table1[[#This Row],[Predictors]],"_","")))/Table1[[#This Row],[NumPredictors]])-Table1[[#This Row],[P_se]],0)</f>
        <v>0.1</v>
      </c>
      <c r="AT2314" s="2">
        <f>IFERROR((LEN(Table1[[#This Row],[Predictors]])-LEN(SUBSTITUTE(Table1[[#This Row],[Predictors]],".","")))/Table1[[#This Row],[NumPredictors]],0)</f>
        <v>0.9</v>
      </c>
      <c r="AU231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14" s="2">
        <f>1-(Table1[[#This Row],[P_2gram]]+Table1[[#This Row],[P_order]]+Table1[[#This Row],[P_se]])</f>
        <v>0</v>
      </c>
    </row>
    <row r="2315" spans="1:48" x14ac:dyDescent="0.25">
      <c r="A2315">
        <v>8</v>
      </c>
      <c r="B2315" t="s">
        <v>645</v>
      </c>
      <c r="C2315" s="34" t="s">
        <v>1504</v>
      </c>
      <c r="D2315" s="34" t="s">
        <v>1508</v>
      </c>
      <c r="E2315">
        <v>31509</v>
      </c>
      <c r="F231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15" t="s">
        <v>1817</v>
      </c>
      <c r="H2315" s="3">
        <v>1</v>
      </c>
      <c r="I2315" s="1">
        <v>43141.735335648147</v>
      </c>
      <c r="J2315" t="s">
        <v>37</v>
      </c>
      <c r="K2315" t="s">
        <v>11</v>
      </c>
      <c r="L2315" t="str">
        <f>SUBSTITUTE(SUBSTITUTE(Table1[[#This Row],[PredictorSetsOrig]],"task","act"),"startend","se")</f>
        <v>act,se,2gram,order</v>
      </c>
      <c r="M2315" s="32" t="s">
        <v>20</v>
      </c>
      <c r="N2315" s="3">
        <v>30</v>
      </c>
      <c r="O2315" s="3">
        <f>IF(Table1[[#This Row],[Algorithm]]="None",0,IF(Table1[[#This Row],[NumPredictors]]&lt;=5,5,IF(Table1[[#This Row],[NumPredictors]]&lt;=10,10,IF(Table1[[#This Row],[NumPredictors]]&lt;=30,30,50))))</f>
        <v>30</v>
      </c>
      <c r="P2315" s="2">
        <v>0.85795887281035799</v>
      </c>
      <c r="Q2315" s="2">
        <v>0.87706825779696196</v>
      </c>
      <c r="R2315">
        <v>34.940000000000502</v>
      </c>
      <c r="S2315">
        <v>58.930000000000298</v>
      </c>
      <c r="T2315">
        <v>4.1800000000002902</v>
      </c>
      <c r="U2315" s="3">
        <v>7.6822126963656601</v>
      </c>
      <c r="V2315" s="17"/>
      <c r="W2315" s="22">
        <f>IFERROR(Table1[[#This Row],[MutualInformation]]/Table1[[#This Row],[MutualInformationPotential]],0)</f>
        <v>0</v>
      </c>
      <c r="X2315" s="3">
        <v>0.50683761016210005</v>
      </c>
      <c r="Y2315" s="3"/>
      <c r="Z2315" s="3">
        <f>IFERROR(Table1[[#This Row],[MutualInformationVsOutcome]]/Table1[[#This Row],[MutualInformationVsOutcomePotential]],0)</f>
        <v>0</v>
      </c>
      <c r="AA2315">
        <v>2145</v>
      </c>
      <c r="AB2315">
        <v>4614</v>
      </c>
      <c r="AC2315">
        <v>344</v>
      </c>
      <c r="AD2315">
        <v>775</v>
      </c>
      <c r="AE2315" s="3" t="s">
        <v>1824</v>
      </c>
      <c r="AF2315" s="3" t="str">
        <f>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MRMR","mRMROld"),"ClusterInfluence","ClustInfluence"),"ClusterFisher","ClustFisher")</f>
        <v>Cluster</v>
      </c>
      <c r="AG2315" s="17" t="str">
        <f>RIGHT(Table1[[#This Row],[AlgorithmFunc]],LEN(Table1[[#This Row],[AlgorithmFunc]])-16)</f>
        <v>Cluster</v>
      </c>
      <c r="AH2315" s="3">
        <f>Table1[[#This Row],['# CM TP]]+Table1[[#This Row],['# CM TN]]</f>
        <v>6759</v>
      </c>
      <c r="AI2315" s="3">
        <f>Table1[[#This Row],['# CM FP]]+Table1[[#This Row],['# CM FN]]</f>
        <v>1119</v>
      </c>
      <c r="AJ2315" s="3">
        <f>Table1[[#This Row],['# CM TP]]+Table1[[#This Row],['# CM FP]]</f>
        <v>2489</v>
      </c>
      <c r="AK2315" s="3">
        <f>Table1[[#This Row],['# CM TN]]+Table1[[#This Row],['# CM FN]]</f>
        <v>5389</v>
      </c>
      <c r="AL2315" s="3">
        <f>Table1[[#This Row],[GT_T]]+Table1[[#This Row],[GT_F]]</f>
        <v>7878</v>
      </c>
      <c r="AM2315" s="3">
        <f>IFERROR((Table1[[#This Row],['# CM TP]]+Table1[[#This Row],['# CM TN]])/Table1[[#This Row],[GT_TOT]], 0)</f>
        <v>0.85795887281035799</v>
      </c>
      <c r="AN2315" s="3">
        <f>IFERROR(((Table1[[#This Row],[GT_T]]*Table1[[#This Row],[GT_ML_P]]/Table1[[#This Row],[GT_TOT]])+(Table1[[#This Row],[GT_F]]*Table1[[#This Row],[GT_ML_N]]/Table1[[#This Row],[GT_TOT]]))/Table1[[#This Row],[GT_TOT]],0)</f>
        <v>0.36823042255013477</v>
      </c>
      <c r="AO2315" s="3">
        <f>(Table1[[#This Row],[OBS_ACC]]-Table1[[#This Row],[EXP_ACC]])/(1-Table1[[#This Row],[EXP_ACC]])</f>
        <v>0.77516940944989732</v>
      </c>
      <c r="AP2315" s="3">
        <f>Table1[[#This Row],['# CM TP]]+Table1[[#This Row],['# CM FN]]</f>
        <v>2920</v>
      </c>
      <c r="AQ2315" s="3">
        <f>Table1[[#This Row],['# CM TN]]+Table1[[#This Row],['# CM FP]]</f>
        <v>4958</v>
      </c>
      <c r="AR2315" s="2">
        <f>IFERROR(Table1[[#This Row],[NUM_T]]/(Table1[[#This Row],[NUM_T]]+Table1[[#This Row],[NUM_F]]),0)</f>
        <v>0.37065244986037066</v>
      </c>
      <c r="AS2315" s="2">
        <f>IFERROR(((LEN(Table1[[#This Row],[Predictors]])-LEN(SUBSTITUTE(Table1[[#This Row],[Predictors]],"_","")))/Table1[[#This Row],[NumPredictors]])-Table1[[#This Row],[P_se]],0)</f>
        <v>3.3333333333333333E-2</v>
      </c>
      <c r="AT2315" s="2">
        <f>IFERROR((LEN(Table1[[#This Row],[Predictors]])-LEN(SUBSTITUTE(Table1[[#This Row],[Predictors]],".","")))/Table1[[#This Row],[NumPredictors]],0)</f>
        <v>0.9</v>
      </c>
      <c r="AU231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15" s="2">
        <f>1-(Table1[[#This Row],[P_2gram]]+Table1[[#This Row],[P_order]]+Table1[[#This Row],[P_se]])</f>
        <v>6.6666666666666652E-2</v>
      </c>
    </row>
    <row r="2316" spans="1:48" x14ac:dyDescent="0.25">
      <c r="A2316">
        <v>5</v>
      </c>
      <c r="B2316" t="s">
        <v>645</v>
      </c>
      <c r="C2316" t="s">
        <v>1503</v>
      </c>
      <c r="D2316" t="s">
        <v>1506</v>
      </c>
      <c r="E2316">
        <v>7554</v>
      </c>
      <c r="F231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16" t="s">
        <v>1872</v>
      </c>
      <c r="H2316" s="3">
        <v>1</v>
      </c>
      <c r="I2316" s="1">
        <v>43141.767453703702</v>
      </c>
      <c r="J2316" t="s">
        <v>1007</v>
      </c>
      <c r="K2316" t="s">
        <v>11</v>
      </c>
      <c r="L2316" t="str">
        <f>SUBSTITUTE(SUBSTITUTE(Table1[[#This Row],[PredictorSetsOrig]],"task","act"),"startend","se")</f>
        <v>act,se</v>
      </c>
      <c r="M2316" s="32" t="s">
        <v>14</v>
      </c>
      <c r="N2316" s="3">
        <v>10</v>
      </c>
      <c r="O2316" s="3">
        <f>IF(Table1[[#This Row],[Algorithm]]="None",0,IF(Table1[[#This Row],[NumPredictors]]&lt;=5,5,IF(Table1[[#This Row],[NumPredictors]]&lt;=10,10,IF(Table1[[#This Row],[NumPredictors]]&lt;=30,30,50))))</f>
        <v>10</v>
      </c>
      <c r="P2316" s="2">
        <v>0.80412916887241903</v>
      </c>
      <c r="Q2316" s="2">
        <v>0.83265666372462499</v>
      </c>
      <c r="R2316">
        <v>2.0000000000436599E-2</v>
      </c>
      <c r="S2316">
        <v>7.3000000000010896</v>
      </c>
      <c r="T2316">
        <v>0.11000000000058199</v>
      </c>
      <c r="U2316" s="3">
        <v>3.6218350884431501</v>
      </c>
      <c r="V2316" s="17"/>
      <c r="W2316" s="22">
        <f>IFERROR(Table1[[#This Row],[MutualInformation]]/Table1[[#This Row],[MutualInformationPotential]],0)</f>
        <v>0</v>
      </c>
      <c r="X2316" s="3">
        <v>0.18791095258235899</v>
      </c>
      <c r="Y2316" s="3"/>
      <c r="Z2316" s="3">
        <f>IFERROR(Table1[[#This Row],[MutualInformationVsOutcome]]/Table1[[#This Row],[MutualInformationVsOutcomePotential]],0)</f>
        <v>0</v>
      </c>
      <c r="AA2316">
        <v>98</v>
      </c>
      <c r="AB2316">
        <v>1421</v>
      </c>
      <c r="AC2316">
        <v>57</v>
      </c>
      <c r="AD2316">
        <v>313</v>
      </c>
      <c r="AE2316" s="3" t="s">
        <v>1877</v>
      </c>
      <c r="AF231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316" s="17" t="str">
        <f>RIGHT(Table1[[#This Row],[AlgorithmFunc]],LEN(Table1[[#This Row],[AlgorithmFunc]])-16)</f>
        <v>ClusterFisher</v>
      </c>
      <c r="AH2316" s="3">
        <f>Table1[[#This Row],['# CM TP]]+Table1[[#This Row],['# CM TN]]</f>
        <v>1519</v>
      </c>
      <c r="AI2316" s="3">
        <f>Table1[[#This Row],['# CM FP]]+Table1[[#This Row],['# CM FN]]</f>
        <v>370</v>
      </c>
      <c r="AJ2316" s="3">
        <f>Table1[[#This Row],['# CM TP]]+Table1[[#This Row],['# CM FP]]</f>
        <v>155</v>
      </c>
      <c r="AK2316" s="3">
        <f>Table1[[#This Row],['# CM TN]]+Table1[[#This Row],['# CM FN]]</f>
        <v>1734</v>
      </c>
      <c r="AL2316" s="3">
        <f>Table1[[#This Row],[GT_T]]+Table1[[#This Row],[GT_F]]</f>
        <v>1889</v>
      </c>
      <c r="AM2316" s="3">
        <f>IFERROR((Table1[[#This Row],['# CM TP]]+Table1[[#This Row],['# CM TN]])/Table1[[#This Row],[GT_TOT]], 0)</f>
        <v>0.80412916887241925</v>
      </c>
      <c r="AN2316" s="3">
        <f>IFERROR(((Table1[[#This Row],[GT_T]]*Table1[[#This Row],[GT_ML_P]]/Table1[[#This Row],[GT_TOT]])+(Table1[[#This Row],[GT_F]]*Table1[[#This Row],[GT_ML_N]]/Table1[[#This Row],[GT_TOT]]))/Table1[[#This Row],[GT_TOT]],0)</f>
        <v>0.24578085884089465</v>
      </c>
      <c r="AO2316" s="3">
        <f>(Table1[[#This Row],[OBS_ACC]]-Table1[[#This Row],[EXP_ACC]])/(1-Table1[[#This Row],[EXP_ACC]])</f>
        <v>0.74029984067155752</v>
      </c>
      <c r="AP2316" s="3">
        <f>Table1[[#This Row],['# CM TP]]+Table1[[#This Row],['# CM FN]]</f>
        <v>411</v>
      </c>
      <c r="AQ2316" s="3">
        <f>Table1[[#This Row],['# CM TN]]+Table1[[#This Row],['# CM FP]]</f>
        <v>1478</v>
      </c>
      <c r="AR2316" s="2">
        <f>IFERROR(Table1[[#This Row],[NUM_T]]/(Table1[[#This Row],[NUM_T]]+Table1[[#This Row],[NUM_F]]),0)</f>
        <v>0.21757543673901536</v>
      </c>
      <c r="AS2316" s="2">
        <f>IFERROR(((LEN(Table1[[#This Row],[Predictors]])-LEN(SUBSTITUTE(Table1[[#This Row],[Predictors]],"_","")))/Table1[[#This Row],[NumPredictors]])-Table1[[#This Row],[P_se]],0)</f>
        <v>6.666666666666668E-2</v>
      </c>
      <c r="AT2316" s="2">
        <f>IFERROR((LEN(Table1[[#This Row],[Predictors]])-LEN(SUBSTITUTE(Table1[[#This Row],[Predictors]],".","")))/Table1[[#This Row],[NumPredictors]],0)</f>
        <v>0</v>
      </c>
      <c r="AU231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2316" s="2">
        <f>1-(Table1[[#This Row],[P_2gram]]+Table1[[#This Row],[P_order]]+Table1[[#This Row],[P_se]])</f>
        <v>0.8</v>
      </c>
    </row>
    <row r="2317" spans="1:48" x14ac:dyDescent="0.25">
      <c r="A2317">
        <v>15</v>
      </c>
      <c r="B2317" t="s">
        <v>645</v>
      </c>
      <c r="C2317" t="s">
        <v>1503</v>
      </c>
      <c r="D2317" t="s">
        <v>1506</v>
      </c>
      <c r="E2317">
        <v>7554</v>
      </c>
      <c r="F231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17" t="s">
        <v>1872</v>
      </c>
      <c r="H2317" s="3">
        <v>1</v>
      </c>
      <c r="I2317" s="1">
        <v>43141.768599537034</v>
      </c>
      <c r="J2317" t="s">
        <v>1007</v>
      </c>
      <c r="K2317" t="s">
        <v>11</v>
      </c>
      <c r="L2317" t="str">
        <f>SUBSTITUTE(SUBSTITUTE(Table1[[#This Row],[PredictorSetsOrig]],"task","act"),"startend","se")</f>
        <v>act,se</v>
      </c>
      <c r="M2317" s="32" t="s">
        <v>14</v>
      </c>
      <c r="N2317" s="3">
        <v>15</v>
      </c>
      <c r="O2317" s="3">
        <f>IF(Table1[[#This Row],[Algorithm]]="None",0,IF(Table1[[#This Row],[NumPredictors]]&lt;=5,5,IF(Table1[[#This Row],[NumPredictors]]&lt;=10,10,IF(Table1[[#This Row],[NumPredictors]]&lt;=30,30,50))))</f>
        <v>30</v>
      </c>
      <c r="P2317" s="2">
        <v>0.82583377448385398</v>
      </c>
      <c r="Q2317" s="2">
        <v>0.84112974404236496</v>
      </c>
      <c r="R2317">
        <v>0</v>
      </c>
      <c r="S2317">
        <v>8.9199999999982502</v>
      </c>
      <c r="T2317">
        <v>0.11000000000058199</v>
      </c>
      <c r="U2317" s="3">
        <v>4.9541206466228997</v>
      </c>
      <c r="V2317" s="17"/>
      <c r="W2317" s="22">
        <f>IFERROR(Table1[[#This Row],[MutualInformation]]/Table1[[#This Row],[MutualInformationPotential]],0)</f>
        <v>0</v>
      </c>
      <c r="X2317" s="3">
        <v>0.30218358013600299</v>
      </c>
      <c r="Y2317" s="3"/>
      <c r="Z2317" s="3">
        <f>IFERROR(Table1[[#This Row],[MutualInformationVsOutcome]]/Table1[[#This Row],[MutualInformationVsOutcomePotential]],0)</f>
        <v>0</v>
      </c>
      <c r="AA2317">
        <v>142</v>
      </c>
      <c r="AB2317">
        <v>1418</v>
      </c>
      <c r="AC2317">
        <v>60</v>
      </c>
      <c r="AD2317">
        <v>269</v>
      </c>
      <c r="AE2317" s="3" t="s">
        <v>1482</v>
      </c>
      <c r="AF231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317" s="17" t="str">
        <f>RIGHT(Table1[[#This Row],[AlgorithmFunc]],LEN(Table1[[#This Row],[AlgorithmFunc]])-16)</f>
        <v>ClusterFisher</v>
      </c>
      <c r="AH2317" s="3">
        <f>Table1[[#This Row],['# CM TP]]+Table1[[#This Row],['# CM TN]]</f>
        <v>1560</v>
      </c>
      <c r="AI2317" s="3">
        <f>Table1[[#This Row],['# CM FP]]+Table1[[#This Row],['# CM FN]]</f>
        <v>329</v>
      </c>
      <c r="AJ2317" s="3">
        <f>Table1[[#This Row],['# CM TP]]+Table1[[#This Row],['# CM FP]]</f>
        <v>202</v>
      </c>
      <c r="AK2317" s="3">
        <f>Table1[[#This Row],['# CM TN]]+Table1[[#This Row],['# CM FN]]</f>
        <v>1687</v>
      </c>
      <c r="AL2317" s="3">
        <f>Table1[[#This Row],[GT_T]]+Table1[[#This Row],[GT_F]]</f>
        <v>1889</v>
      </c>
      <c r="AM2317" s="3">
        <f>IFERROR((Table1[[#This Row],['# CM TP]]+Table1[[#This Row],['# CM TN]])/Table1[[#This Row],[GT_TOT]], 0)</f>
        <v>0.82583377448385387</v>
      </c>
      <c r="AN2317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2317" s="3">
        <f>(Table1[[#This Row],[OBS_ACC]]-Table1[[#This Row],[EXP_ACC]])/(1-Table1[[#This Row],[EXP_ACC]])</f>
        <v>0.7696664193392726</v>
      </c>
      <c r="AP2317" s="3">
        <f>Table1[[#This Row],['# CM TP]]+Table1[[#This Row],['# CM FN]]</f>
        <v>411</v>
      </c>
      <c r="AQ2317" s="3">
        <f>Table1[[#This Row],['# CM TN]]+Table1[[#This Row],['# CM FP]]</f>
        <v>1478</v>
      </c>
      <c r="AR2317" s="2">
        <f>IFERROR(Table1[[#This Row],[NUM_T]]/(Table1[[#This Row],[NUM_T]]+Table1[[#This Row],[NUM_F]]),0)</f>
        <v>0.21757543673901536</v>
      </c>
      <c r="AS2317" s="2">
        <f>IFERROR(((LEN(Table1[[#This Row],[Predictors]])-LEN(SUBSTITUTE(Table1[[#This Row],[Predictors]],"_","")))/Table1[[#This Row],[NumPredictors]])-Table1[[#This Row],[P_se]],0)</f>
        <v>6.666666666666668E-2</v>
      </c>
      <c r="AT2317" s="2">
        <f>IFERROR((LEN(Table1[[#This Row],[Predictors]])-LEN(SUBSTITUTE(Table1[[#This Row],[Predictors]],".","")))/Table1[[#This Row],[NumPredictors]],0)</f>
        <v>0</v>
      </c>
      <c r="AU231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2317" s="2">
        <f>1-(Table1[[#This Row],[P_2gram]]+Table1[[#This Row],[P_order]]+Table1[[#This Row],[P_se]])</f>
        <v>0.8</v>
      </c>
    </row>
    <row r="2318" spans="1:48" x14ac:dyDescent="0.25">
      <c r="A2318">
        <v>6</v>
      </c>
      <c r="B2318" t="s">
        <v>645</v>
      </c>
      <c r="C2318" t="s">
        <v>1503</v>
      </c>
      <c r="D2318" t="s">
        <v>1506</v>
      </c>
      <c r="E2318">
        <v>7554</v>
      </c>
      <c r="F231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18" t="s">
        <v>1872</v>
      </c>
      <c r="H2318" s="3">
        <v>1</v>
      </c>
      <c r="I2318" s="1">
        <v>43141.767546296294</v>
      </c>
      <c r="J2318" t="s">
        <v>1007</v>
      </c>
      <c r="K2318" t="s">
        <v>11</v>
      </c>
      <c r="L2318" t="str">
        <f>SUBSTITUTE(SUBSTITUTE(Table1[[#This Row],[PredictorSetsOrig]],"task","act"),"startend","se")</f>
        <v>act,se,order</v>
      </c>
      <c r="M2318" s="32" t="s">
        <v>18</v>
      </c>
      <c r="N2318" s="3">
        <v>10</v>
      </c>
      <c r="O2318" s="3">
        <f>IF(Table1[[#This Row],[Algorithm]]="None",0,IF(Table1[[#This Row],[NumPredictors]]&lt;=5,5,IF(Table1[[#This Row],[NumPredictors]]&lt;=10,10,IF(Table1[[#This Row],[NumPredictors]]&lt;=30,30,50))))</f>
        <v>10</v>
      </c>
      <c r="P2318" s="2">
        <v>0.80889359449444198</v>
      </c>
      <c r="Q2318" s="2">
        <v>0.82877316857899397</v>
      </c>
      <c r="R2318">
        <v>0.73999999999978205</v>
      </c>
      <c r="S2318">
        <v>7.9199999999982502</v>
      </c>
      <c r="T2318">
        <v>0.280000000000655</v>
      </c>
      <c r="U2318" s="3">
        <v>4.3739763486949501</v>
      </c>
      <c r="V2318" s="17"/>
      <c r="W2318" s="22">
        <f>IFERROR(Table1[[#This Row],[MutualInformation]]/Table1[[#This Row],[MutualInformationPotential]],0)</f>
        <v>0</v>
      </c>
      <c r="X2318" s="3">
        <v>0.26447600256739801</v>
      </c>
      <c r="Y2318" s="3"/>
      <c r="Z2318" s="3">
        <f>IFERROR(Table1[[#This Row],[MutualInformationVsOutcome]]/Table1[[#This Row],[MutualInformationVsOutcomePotential]],0)</f>
        <v>0</v>
      </c>
      <c r="AA2318">
        <v>96</v>
      </c>
      <c r="AB2318">
        <v>1432</v>
      </c>
      <c r="AC2318">
        <v>46</v>
      </c>
      <c r="AD2318">
        <v>315</v>
      </c>
      <c r="AE2318" s="3" t="s">
        <v>1878</v>
      </c>
      <c r="AF231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318" s="17" t="str">
        <f>RIGHT(Table1[[#This Row],[AlgorithmFunc]],LEN(Table1[[#This Row],[AlgorithmFunc]])-16)</f>
        <v>ClusterFisher</v>
      </c>
      <c r="AH2318" s="3">
        <f>Table1[[#This Row],['# CM TP]]+Table1[[#This Row],['# CM TN]]</f>
        <v>1528</v>
      </c>
      <c r="AI2318" s="3">
        <f>Table1[[#This Row],['# CM FP]]+Table1[[#This Row],['# CM FN]]</f>
        <v>361</v>
      </c>
      <c r="AJ2318" s="3">
        <f>Table1[[#This Row],['# CM TP]]+Table1[[#This Row],['# CM FP]]</f>
        <v>142</v>
      </c>
      <c r="AK2318" s="3">
        <f>Table1[[#This Row],['# CM TN]]+Table1[[#This Row],['# CM FN]]</f>
        <v>1747</v>
      </c>
      <c r="AL2318" s="3">
        <f>Table1[[#This Row],[GT_T]]+Table1[[#This Row],[GT_F]]</f>
        <v>1889</v>
      </c>
      <c r="AM2318" s="3">
        <f>IFERROR((Table1[[#This Row],['# CM TP]]+Table1[[#This Row],['# CM TN]])/Table1[[#This Row],[GT_TOT]], 0)</f>
        <v>0.80889359449444154</v>
      </c>
      <c r="AN2318" s="3">
        <f>IFERROR(((Table1[[#This Row],[GT_T]]*Table1[[#This Row],[GT_ML_P]]/Table1[[#This Row],[GT_TOT]])+(Table1[[#This Row],[GT_F]]*Table1[[#This Row],[GT_ML_N]]/Table1[[#This Row],[GT_TOT]]))/Table1[[#This Row],[GT_TOT]],0)</f>
        <v>0.23754673416433103</v>
      </c>
      <c r="AO2318" s="3">
        <f>(Table1[[#This Row],[OBS_ACC]]-Table1[[#This Row],[EXP_ACC]])/(1-Table1[[#This Row],[EXP_ACC]])</f>
        <v>0.74935328620292452</v>
      </c>
      <c r="AP2318" s="3">
        <f>Table1[[#This Row],['# CM TP]]+Table1[[#This Row],['# CM FN]]</f>
        <v>411</v>
      </c>
      <c r="AQ2318" s="3">
        <f>Table1[[#This Row],['# CM TN]]+Table1[[#This Row],['# CM FP]]</f>
        <v>1478</v>
      </c>
      <c r="AR2318" s="2">
        <f>IFERROR(Table1[[#This Row],[NUM_T]]/(Table1[[#This Row],[NUM_T]]+Table1[[#This Row],[NUM_F]]),0)</f>
        <v>0.21757543673901536</v>
      </c>
      <c r="AS2318" s="2">
        <f>IFERROR(((LEN(Table1[[#This Row],[Predictors]])-LEN(SUBSTITUTE(Table1[[#This Row],[Predictors]],"_","")))/Table1[[#This Row],[NumPredictors]])-Table1[[#This Row],[P_se]],0)</f>
        <v>0</v>
      </c>
      <c r="AT2318" s="2">
        <f>IFERROR((LEN(Table1[[#This Row],[Predictors]])-LEN(SUBSTITUTE(Table1[[#This Row],[Predictors]],".","")))/Table1[[#This Row],[NumPredictors]],0)</f>
        <v>1</v>
      </c>
      <c r="AU231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18" s="2">
        <f>1-(Table1[[#This Row],[P_2gram]]+Table1[[#This Row],[P_order]]+Table1[[#This Row],[P_se]])</f>
        <v>0</v>
      </c>
    </row>
    <row r="2319" spans="1:48" x14ac:dyDescent="0.25">
      <c r="A2319">
        <v>16</v>
      </c>
      <c r="B2319" t="s">
        <v>645</v>
      </c>
      <c r="C2319" t="s">
        <v>1503</v>
      </c>
      <c r="D2319" t="s">
        <v>1506</v>
      </c>
      <c r="E2319">
        <v>7554</v>
      </c>
      <c r="F231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19" t="s">
        <v>1872</v>
      </c>
      <c r="H2319" s="3">
        <v>1</v>
      </c>
      <c r="I2319" s="1">
        <v>43141.768703703703</v>
      </c>
      <c r="J2319" t="s">
        <v>1007</v>
      </c>
      <c r="K2319" t="s">
        <v>11</v>
      </c>
      <c r="L2319" t="str">
        <f>SUBSTITUTE(SUBSTITUTE(Table1[[#This Row],[PredictorSetsOrig]],"task","act"),"startend","se")</f>
        <v>act,se,order</v>
      </c>
      <c r="M2319" s="32" t="s">
        <v>18</v>
      </c>
      <c r="N2319" s="3">
        <v>30</v>
      </c>
      <c r="O2319" s="3">
        <f>IF(Table1[[#This Row],[Algorithm]]="None",0,IF(Table1[[#This Row],[NumPredictors]]&lt;=5,5,IF(Table1[[#This Row],[NumPredictors]]&lt;=10,10,IF(Table1[[#This Row],[NumPredictors]]&lt;=30,30,50))))</f>
        <v>30</v>
      </c>
      <c r="P2319" s="2">
        <v>0.81683430386447897</v>
      </c>
      <c r="Q2319" s="2">
        <v>0.83742277140335397</v>
      </c>
      <c r="R2319">
        <v>1.19000000000051</v>
      </c>
      <c r="S2319">
        <v>12.869999999998999</v>
      </c>
      <c r="T2319">
        <v>0.31999999999970902</v>
      </c>
      <c r="U2319" s="3">
        <v>5.1498848004140196</v>
      </c>
      <c r="V2319" s="17"/>
      <c r="W2319" s="22">
        <f>IFERROR(Table1[[#This Row],[MutualInformation]]/Table1[[#This Row],[MutualInformationPotential]],0)</f>
        <v>0</v>
      </c>
      <c r="X2319" s="3">
        <v>0.34559445202072298</v>
      </c>
      <c r="Y2319" s="3"/>
      <c r="Z2319" s="3">
        <f>IFERROR(Table1[[#This Row],[MutualInformationVsOutcome]]/Table1[[#This Row],[MutualInformationVsOutcomePotential]],0)</f>
        <v>0</v>
      </c>
      <c r="AA2319">
        <v>119</v>
      </c>
      <c r="AB2319">
        <v>1424</v>
      </c>
      <c r="AC2319">
        <v>54</v>
      </c>
      <c r="AD2319">
        <v>292</v>
      </c>
      <c r="AE2319" s="3" t="s">
        <v>1882</v>
      </c>
      <c r="AF231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319" s="17" t="str">
        <f>RIGHT(Table1[[#This Row],[AlgorithmFunc]],LEN(Table1[[#This Row],[AlgorithmFunc]])-16)</f>
        <v>ClusterFisher</v>
      </c>
      <c r="AH2319" s="3">
        <f>Table1[[#This Row],['# CM TP]]+Table1[[#This Row],['# CM TN]]</f>
        <v>1543</v>
      </c>
      <c r="AI2319" s="3">
        <f>Table1[[#This Row],['# CM FP]]+Table1[[#This Row],['# CM FN]]</f>
        <v>346</v>
      </c>
      <c r="AJ2319" s="3">
        <f>Table1[[#This Row],['# CM TP]]+Table1[[#This Row],['# CM FP]]</f>
        <v>173</v>
      </c>
      <c r="AK2319" s="3">
        <f>Table1[[#This Row],['# CM TN]]+Table1[[#This Row],['# CM FN]]</f>
        <v>1716</v>
      </c>
      <c r="AL2319" s="3">
        <f>Table1[[#This Row],[GT_T]]+Table1[[#This Row],[GT_F]]</f>
        <v>1889</v>
      </c>
      <c r="AM2319" s="3">
        <f>IFERROR((Table1[[#This Row],['# CM TP]]+Table1[[#This Row],['# CM TN]])/Table1[[#This Row],[GT_TOT]], 0)</f>
        <v>0.81683430386447853</v>
      </c>
      <c r="AN2319" s="3">
        <f>IFERROR(((Table1[[#This Row],[GT_T]]*Table1[[#This Row],[GT_ML_P]]/Table1[[#This Row],[GT_TOT]])+(Table1[[#This Row],[GT_F]]*Table1[[#This Row],[GT_ML_N]]/Table1[[#This Row],[GT_TOT]]))/Table1[[#This Row],[GT_TOT]],0)</f>
        <v>0.24119887196247197</v>
      </c>
      <c r="AO2319" s="3">
        <f>(Table1[[#This Row],[OBS_ACC]]-Table1[[#This Row],[EXP_ACC]])/(1-Table1[[#This Row],[EXP_ACC]])</f>
        <v>0.75861172398459764</v>
      </c>
      <c r="AP2319" s="3">
        <f>Table1[[#This Row],['# CM TP]]+Table1[[#This Row],['# CM FN]]</f>
        <v>411</v>
      </c>
      <c r="AQ2319" s="3">
        <f>Table1[[#This Row],['# CM TN]]+Table1[[#This Row],['# CM FP]]</f>
        <v>1478</v>
      </c>
      <c r="AR2319" s="2">
        <f>IFERROR(Table1[[#This Row],[NUM_T]]/(Table1[[#This Row],[NUM_T]]+Table1[[#This Row],[NUM_F]]),0)</f>
        <v>0.21757543673901536</v>
      </c>
      <c r="AS2319" s="2">
        <f>IFERROR(((LEN(Table1[[#This Row],[Predictors]])-LEN(SUBSTITUTE(Table1[[#This Row],[Predictors]],"_","")))/Table1[[#This Row],[NumPredictors]])-Table1[[#This Row],[P_se]],0)</f>
        <v>0</v>
      </c>
      <c r="AT2319" s="2">
        <f>IFERROR((LEN(Table1[[#This Row],[Predictors]])-LEN(SUBSTITUTE(Table1[[#This Row],[Predictors]],".","")))/Table1[[#This Row],[NumPredictors]],0)</f>
        <v>0.93333333333333335</v>
      </c>
      <c r="AU231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19" s="2">
        <f>1-(Table1[[#This Row],[P_2gram]]+Table1[[#This Row],[P_order]]+Table1[[#This Row],[P_se]])</f>
        <v>6.6666666666666652E-2</v>
      </c>
    </row>
    <row r="2320" spans="1:48" x14ac:dyDescent="0.25">
      <c r="A2320">
        <v>3</v>
      </c>
      <c r="B2320" t="s">
        <v>645</v>
      </c>
      <c r="C2320" t="s">
        <v>1503</v>
      </c>
      <c r="D2320" t="s">
        <v>1506</v>
      </c>
      <c r="E2320">
        <v>7554</v>
      </c>
      <c r="F232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20" t="s">
        <v>1872</v>
      </c>
      <c r="H2320" s="3">
        <v>1</v>
      </c>
      <c r="I2320" s="1">
        <v>43141.767256944448</v>
      </c>
      <c r="J2320" t="s">
        <v>1317</v>
      </c>
      <c r="K2320" t="s">
        <v>11</v>
      </c>
      <c r="L2320" t="str">
        <f>SUBSTITUTE(SUBSTITUTE(Table1[[#This Row],[PredictorSetsOrig]],"task","act"),"startend","se")</f>
        <v>act,se</v>
      </c>
      <c r="M2320" s="32" t="s">
        <v>14</v>
      </c>
      <c r="N2320" s="3">
        <v>10</v>
      </c>
      <c r="O2320" s="3">
        <f>IF(Table1[[#This Row],[Algorithm]]="None",0,IF(Table1[[#This Row],[NumPredictors]]&lt;=5,5,IF(Table1[[#This Row],[NumPredictors]]&lt;=10,10,IF(Table1[[#This Row],[NumPredictors]]&lt;=30,30,50))))</f>
        <v>10</v>
      </c>
      <c r="P2320" s="2">
        <v>0.81259925886712503</v>
      </c>
      <c r="Q2320" s="2">
        <v>0.829479258605472</v>
      </c>
      <c r="R2320">
        <v>3.0000000000654801E-2</v>
      </c>
      <c r="S2320">
        <v>7.3999999999996398</v>
      </c>
      <c r="T2320">
        <v>0.11000000000058199</v>
      </c>
      <c r="U2320" s="3">
        <v>3.8873020667961802</v>
      </c>
      <c r="V2320" s="17"/>
      <c r="W2320" s="22">
        <f>IFERROR(Table1[[#This Row],[MutualInformation]]/Table1[[#This Row],[MutualInformationPotential]],0)</f>
        <v>0</v>
      </c>
      <c r="X2320" s="3">
        <v>0.20001503516809299</v>
      </c>
      <c r="Y2320" s="3"/>
      <c r="Z2320" s="3">
        <f>IFERROR(Table1[[#This Row],[MutualInformationVsOutcome]]/Table1[[#This Row],[MutualInformationVsOutcomePotential]],0)</f>
        <v>0</v>
      </c>
      <c r="AA2320">
        <v>116</v>
      </c>
      <c r="AB2320">
        <v>1419</v>
      </c>
      <c r="AC2320">
        <v>59</v>
      </c>
      <c r="AD2320">
        <v>295</v>
      </c>
      <c r="AE2320" s="3" t="s">
        <v>1875</v>
      </c>
      <c r="AF232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320" s="17" t="str">
        <f>RIGHT(Table1[[#This Row],[AlgorithmFunc]],LEN(Table1[[#This Row],[AlgorithmFunc]])-16)</f>
        <v>ClusterMRMR</v>
      </c>
      <c r="AH2320" s="3">
        <f>Table1[[#This Row],['# CM TP]]+Table1[[#This Row],['# CM TN]]</f>
        <v>1535</v>
      </c>
      <c r="AI2320" s="3">
        <f>Table1[[#This Row],['# CM FP]]+Table1[[#This Row],['# CM FN]]</f>
        <v>354</v>
      </c>
      <c r="AJ2320" s="3">
        <f>Table1[[#This Row],['# CM TP]]+Table1[[#This Row],['# CM FP]]</f>
        <v>175</v>
      </c>
      <c r="AK2320" s="3">
        <f>Table1[[#This Row],['# CM TN]]+Table1[[#This Row],['# CM FN]]</f>
        <v>1714</v>
      </c>
      <c r="AL2320" s="3">
        <f>Table1[[#This Row],[GT_T]]+Table1[[#This Row],[GT_F]]</f>
        <v>1889</v>
      </c>
      <c r="AM2320" s="3">
        <f>IFERROR((Table1[[#This Row],['# CM TP]]+Table1[[#This Row],['# CM TN]])/Table1[[#This Row],[GT_TOT]], 0)</f>
        <v>0.81259925886712547</v>
      </c>
      <c r="AN2320" s="3">
        <f>IFERROR(((Table1[[#This Row],[GT_T]]*Table1[[#This Row],[GT_ML_P]]/Table1[[#This Row],[GT_TOT]])+(Table1[[#This Row],[GT_F]]*Table1[[#This Row],[GT_ML_N]]/Table1[[#This Row],[GT_TOT]]))/Table1[[#This Row],[GT_TOT]],0)</f>
        <v>0.2453201379584404</v>
      </c>
      <c r="AO2320" s="3">
        <f>(Table1[[#This Row],[OBS_ACC]]-Table1[[#This Row],[EXP_ACC]])/(1-Table1[[#This Row],[EXP_ACC]])</f>
        <v>0.75168180501607906</v>
      </c>
      <c r="AP2320" s="3">
        <f>Table1[[#This Row],['# CM TP]]+Table1[[#This Row],['# CM FN]]</f>
        <v>411</v>
      </c>
      <c r="AQ2320" s="3">
        <f>Table1[[#This Row],['# CM TN]]+Table1[[#This Row],['# CM FP]]</f>
        <v>1478</v>
      </c>
      <c r="AR2320" s="2">
        <f>IFERROR(Table1[[#This Row],[NUM_T]]/(Table1[[#This Row],[NUM_T]]+Table1[[#This Row],[NUM_F]]),0)</f>
        <v>0.21757543673901536</v>
      </c>
      <c r="AS2320" s="2">
        <f>IFERROR(((LEN(Table1[[#This Row],[Predictors]])-LEN(SUBSTITUTE(Table1[[#This Row],[Predictors]],"_","")))/Table1[[#This Row],[NumPredictors]])-Table1[[#This Row],[P_se]],0)</f>
        <v>3.333333333333334E-2</v>
      </c>
      <c r="AT2320" s="2">
        <f>IFERROR((LEN(Table1[[#This Row],[Predictors]])-LEN(SUBSTITUTE(Table1[[#This Row],[Predictors]],".","")))/Table1[[#This Row],[NumPredictors]],0)</f>
        <v>0</v>
      </c>
      <c r="AU232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320" s="2">
        <f>1-(Table1[[#This Row],[P_2gram]]+Table1[[#This Row],[P_order]]+Table1[[#This Row],[P_se]])</f>
        <v>0.9</v>
      </c>
    </row>
    <row r="2321" spans="1:48" x14ac:dyDescent="0.25">
      <c r="A2321">
        <v>13</v>
      </c>
      <c r="B2321" t="s">
        <v>645</v>
      </c>
      <c r="C2321" t="s">
        <v>1503</v>
      </c>
      <c r="D2321" t="s">
        <v>1506</v>
      </c>
      <c r="E2321">
        <v>7554</v>
      </c>
      <c r="F232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21" t="s">
        <v>1872</v>
      </c>
      <c r="H2321" s="3">
        <v>1</v>
      </c>
      <c r="I2321" s="1">
        <v>43141.768310185187</v>
      </c>
      <c r="J2321" t="s">
        <v>1317</v>
      </c>
      <c r="K2321" t="s">
        <v>11</v>
      </c>
      <c r="L2321" t="str">
        <f>SUBSTITUTE(SUBSTITUTE(Table1[[#This Row],[PredictorSetsOrig]],"task","act"),"startend","se")</f>
        <v>act,se</v>
      </c>
      <c r="M2321" s="32" t="s">
        <v>14</v>
      </c>
      <c r="N2321" s="3">
        <v>15</v>
      </c>
      <c r="O2321" s="3">
        <f>IF(Table1[[#This Row],[Algorithm]]="None",0,IF(Table1[[#This Row],[NumPredictors]]&lt;=5,5,IF(Table1[[#This Row],[NumPredictors]]&lt;=10,10,IF(Table1[[#This Row],[NumPredictors]]&lt;=30,30,50))))</f>
        <v>30</v>
      </c>
      <c r="P2321" s="2">
        <v>0.82583377448385398</v>
      </c>
      <c r="Q2321" s="2">
        <v>0.84112974404236496</v>
      </c>
      <c r="R2321">
        <v>2.0000000000436599E-2</v>
      </c>
      <c r="S2321">
        <v>9.0499999999992706</v>
      </c>
      <c r="T2321">
        <v>0.11999999999898101</v>
      </c>
      <c r="U2321" s="3">
        <v>4.9541206466228997</v>
      </c>
      <c r="V2321" s="17"/>
      <c r="W2321" s="22">
        <f>IFERROR(Table1[[#This Row],[MutualInformation]]/Table1[[#This Row],[MutualInformationPotential]],0)</f>
        <v>0</v>
      </c>
      <c r="X2321" s="3">
        <v>0.30218358013600299</v>
      </c>
      <c r="Y2321" s="3"/>
      <c r="Z2321" s="3">
        <f>IFERROR(Table1[[#This Row],[MutualInformationVsOutcome]]/Table1[[#This Row],[MutualInformationVsOutcomePotential]],0)</f>
        <v>0</v>
      </c>
      <c r="AA2321">
        <v>142</v>
      </c>
      <c r="AB2321">
        <v>1418</v>
      </c>
      <c r="AC2321">
        <v>60</v>
      </c>
      <c r="AD2321">
        <v>269</v>
      </c>
      <c r="AE2321" s="3" t="s">
        <v>1482</v>
      </c>
      <c r="AF232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321" s="17" t="str">
        <f>RIGHT(Table1[[#This Row],[AlgorithmFunc]],LEN(Table1[[#This Row],[AlgorithmFunc]])-16)</f>
        <v>ClusterMRMR</v>
      </c>
      <c r="AH2321" s="3">
        <f>Table1[[#This Row],['# CM TP]]+Table1[[#This Row],['# CM TN]]</f>
        <v>1560</v>
      </c>
      <c r="AI2321" s="3">
        <f>Table1[[#This Row],['# CM FP]]+Table1[[#This Row],['# CM FN]]</f>
        <v>329</v>
      </c>
      <c r="AJ2321" s="3">
        <f>Table1[[#This Row],['# CM TP]]+Table1[[#This Row],['# CM FP]]</f>
        <v>202</v>
      </c>
      <c r="AK2321" s="3">
        <f>Table1[[#This Row],['# CM TN]]+Table1[[#This Row],['# CM FN]]</f>
        <v>1687</v>
      </c>
      <c r="AL2321" s="3">
        <f>Table1[[#This Row],[GT_T]]+Table1[[#This Row],[GT_F]]</f>
        <v>1889</v>
      </c>
      <c r="AM2321" s="3">
        <f>IFERROR((Table1[[#This Row],['# CM TP]]+Table1[[#This Row],['# CM TN]])/Table1[[#This Row],[GT_TOT]], 0)</f>
        <v>0.82583377448385387</v>
      </c>
      <c r="AN2321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2321" s="3">
        <f>(Table1[[#This Row],[OBS_ACC]]-Table1[[#This Row],[EXP_ACC]])/(1-Table1[[#This Row],[EXP_ACC]])</f>
        <v>0.7696664193392726</v>
      </c>
      <c r="AP2321" s="3">
        <f>Table1[[#This Row],['# CM TP]]+Table1[[#This Row],['# CM FN]]</f>
        <v>411</v>
      </c>
      <c r="AQ2321" s="3">
        <f>Table1[[#This Row],['# CM TN]]+Table1[[#This Row],['# CM FP]]</f>
        <v>1478</v>
      </c>
      <c r="AR2321" s="2">
        <f>IFERROR(Table1[[#This Row],[NUM_T]]/(Table1[[#This Row],[NUM_T]]+Table1[[#This Row],[NUM_F]]),0)</f>
        <v>0.21757543673901536</v>
      </c>
      <c r="AS2321" s="2">
        <f>IFERROR(((LEN(Table1[[#This Row],[Predictors]])-LEN(SUBSTITUTE(Table1[[#This Row],[Predictors]],"_","")))/Table1[[#This Row],[NumPredictors]])-Table1[[#This Row],[P_se]],0)</f>
        <v>6.666666666666668E-2</v>
      </c>
      <c r="AT2321" s="2">
        <f>IFERROR((LEN(Table1[[#This Row],[Predictors]])-LEN(SUBSTITUTE(Table1[[#This Row],[Predictors]],".","")))/Table1[[#This Row],[NumPredictors]],0)</f>
        <v>0</v>
      </c>
      <c r="AU232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2321" s="2">
        <f>1-(Table1[[#This Row],[P_2gram]]+Table1[[#This Row],[P_order]]+Table1[[#This Row],[P_se]])</f>
        <v>0.8</v>
      </c>
    </row>
    <row r="2322" spans="1:48" x14ac:dyDescent="0.25">
      <c r="A2322">
        <v>4</v>
      </c>
      <c r="B2322" t="s">
        <v>645</v>
      </c>
      <c r="C2322" t="s">
        <v>1503</v>
      </c>
      <c r="D2322" t="s">
        <v>1506</v>
      </c>
      <c r="E2322">
        <v>7554</v>
      </c>
      <c r="F232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22" t="s">
        <v>1872</v>
      </c>
      <c r="H2322" s="3">
        <v>1</v>
      </c>
      <c r="I2322" s="1">
        <v>43141.76734953704</v>
      </c>
      <c r="J2322" t="s">
        <v>1317</v>
      </c>
      <c r="K2322" t="s">
        <v>11</v>
      </c>
      <c r="L2322" t="str">
        <f>SUBSTITUTE(SUBSTITUTE(Table1[[#This Row],[PredictorSetsOrig]],"task","act"),"startend","se")</f>
        <v>act,se,order</v>
      </c>
      <c r="M2322" s="32" t="s">
        <v>18</v>
      </c>
      <c r="N2322" s="3">
        <v>9</v>
      </c>
      <c r="O2322" s="3">
        <f>IF(Table1[[#This Row],[Algorithm]]="None",0,IF(Table1[[#This Row],[NumPredictors]]&lt;=5,5,IF(Table1[[#This Row],[NumPredictors]]&lt;=10,10,IF(Table1[[#This Row],[NumPredictors]]&lt;=30,30,50))))</f>
        <v>10</v>
      </c>
      <c r="P2322" s="2">
        <v>0.82106934886183203</v>
      </c>
      <c r="Q2322" s="2">
        <v>0.83300970873786395</v>
      </c>
      <c r="R2322">
        <v>0.79999999999927196</v>
      </c>
      <c r="S2322">
        <v>7.2800000000006504</v>
      </c>
      <c r="T2322">
        <v>0.260000000000218</v>
      </c>
      <c r="U2322" s="3">
        <v>3.8916048660343101</v>
      </c>
      <c r="V2322" s="17"/>
      <c r="W2322" s="22">
        <f>IFERROR(Table1[[#This Row],[MutualInformation]]/Table1[[#This Row],[MutualInformationPotential]],0)</f>
        <v>0</v>
      </c>
      <c r="X2322" s="3">
        <v>0.25406631826819098</v>
      </c>
      <c r="Y2322" s="3"/>
      <c r="Z2322" s="3">
        <f>IFERROR(Table1[[#This Row],[MutualInformationVsOutcome]]/Table1[[#This Row],[MutualInformationVsOutcomePotential]],0)</f>
        <v>0</v>
      </c>
      <c r="AA2322">
        <v>129</v>
      </c>
      <c r="AB2322">
        <v>1422</v>
      </c>
      <c r="AC2322">
        <v>56</v>
      </c>
      <c r="AD2322">
        <v>282</v>
      </c>
      <c r="AE2322" s="3" t="s">
        <v>1876</v>
      </c>
      <c r="AF232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322" s="17" t="str">
        <f>RIGHT(Table1[[#This Row],[AlgorithmFunc]],LEN(Table1[[#This Row],[AlgorithmFunc]])-16)</f>
        <v>ClusterMRMR</v>
      </c>
      <c r="AH2322" s="3">
        <f>Table1[[#This Row],['# CM TP]]+Table1[[#This Row],['# CM TN]]</f>
        <v>1551</v>
      </c>
      <c r="AI2322" s="3">
        <f>Table1[[#This Row],['# CM FP]]+Table1[[#This Row],['# CM FN]]</f>
        <v>338</v>
      </c>
      <c r="AJ2322" s="3">
        <f>Table1[[#This Row],['# CM TP]]+Table1[[#This Row],['# CM FP]]</f>
        <v>185</v>
      </c>
      <c r="AK2322" s="3">
        <f>Table1[[#This Row],['# CM TN]]+Table1[[#This Row],['# CM FN]]</f>
        <v>1704</v>
      </c>
      <c r="AL2322" s="3">
        <f>Table1[[#This Row],[GT_T]]+Table1[[#This Row],[GT_F]]</f>
        <v>1889</v>
      </c>
      <c r="AM2322" s="3">
        <f>IFERROR((Table1[[#This Row],['# CM TP]]+Table1[[#This Row],['# CM TN]])/Table1[[#This Row],[GT_TOT]], 0)</f>
        <v>0.82106934886183169</v>
      </c>
      <c r="AN2322" s="3">
        <f>IFERROR(((Table1[[#This Row],[GT_T]]*Table1[[#This Row],[GT_ML_P]]/Table1[[#This Row],[GT_TOT]])+(Table1[[#This Row],[GT_F]]*Table1[[#This Row],[GT_ML_N]]/Table1[[#This Row],[GT_TOT]]))/Table1[[#This Row],[GT_TOT]],0)</f>
        <v>0.2418187713493265</v>
      </c>
      <c r="AO2322" s="3">
        <f>(Table1[[#This Row],[OBS_ACC]]-Table1[[#This Row],[EXP_ACC]])/(1-Table1[[#This Row],[EXP_ACC]])</f>
        <v>0.76400015672162036</v>
      </c>
      <c r="AP2322" s="3">
        <f>Table1[[#This Row],['# CM TP]]+Table1[[#This Row],['# CM FN]]</f>
        <v>411</v>
      </c>
      <c r="AQ2322" s="3">
        <f>Table1[[#This Row],['# CM TN]]+Table1[[#This Row],['# CM FP]]</f>
        <v>1478</v>
      </c>
      <c r="AR2322" s="2">
        <f>IFERROR(Table1[[#This Row],[NUM_T]]/(Table1[[#This Row],[NUM_T]]+Table1[[#This Row],[NUM_F]]),0)</f>
        <v>0.21757543673901536</v>
      </c>
      <c r="AS2322" s="2">
        <f>IFERROR(((LEN(Table1[[#This Row],[Predictors]])-LEN(SUBSTITUTE(Table1[[#This Row],[Predictors]],"_","")))/Table1[[#This Row],[NumPredictors]])-Table1[[#This Row],[P_se]],0)</f>
        <v>0</v>
      </c>
      <c r="AT2322" s="2">
        <f>IFERROR((LEN(Table1[[#This Row],[Predictors]])-LEN(SUBSTITUTE(Table1[[#This Row],[Predictors]],".","")))/Table1[[#This Row],[NumPredictors]],0)</f>
        <v>1</v>
      </c>
      <c r="AU232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22" s="2">
        <f>1-(Table1[[#This Row],[P_2gram]]+Table1[[#This Row],[P_order]]+Table1[[#This Row],[P_se]])</f>
        <v>0</v>
      </c>
    </row>
    <row r="2323" spans="1:48" x14ac:dyDescent="0.25">
      <c r="A2323">
        <v>14</v>
      </c>
      <c r="B2323" t="s">
        <v>645</v>
      </c>
      <c r="C2323" t="s">
        <v>1503</v>
      </c>
      <c r="D2323" t="s">
        <v>1506</v>
      </c>
      <c r="E2323">
        <v>7554</v>
      </c>
      <c r="F232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23" t="s">
        <v>1872</v>
      </c>
      <c r="H2323" s="3">
        <v>1</v>
      </c>
      <c r="I2323" s="1">
        <v>43141.768425925926</v>
      </c>
      <c r="J2323" t="s">
        <v>1317</v>
      </c>
      <c r="K2323" t="s">
        <v>11</v>
      </c>
      <c r="L2323" t="str">
        <f>SUBSTITUTE(SUBSTITUTE(Table1[[#This Row],[PredictorSetsOrig]],"task","act"),"startend","se")</f>
        <v>act,se,order</v>
      </c>
      <c r="M2323" s="32" t="s">
        <v>18</v>
      </c>
      <c r="N2323" s="3">
        <v>30</v>
      </c>
      <c r="O2323" s="3">
        <f>IF(Table1[[#This Row],[Algorithm]]="None",0,IF(Table1[[#This Row],[NumPredictors]]&lt;=5,5,IF(Table1[[#This Row],[NumPredictors]]&lt;=10,10,IF(Table1[[#This Row],[NumPredictors]]&lt;=30,30,50))))</f>
        <v>30</v>
      </c>
      <c r="P2323" s="2">
        <v>0.810481736368449</v>
      </c>
      <c r="Q2323" s="2">
        <v>0.83283318623124403</v>
      </c>
      <c r="R2323">
        <v>1.25</v>
      </c>
      <c r="S2323">
        <v>12.909999999999901</v>
      </c>
      <c r="T2323">
        <v>0.32999999999992702</v>
      </c>
      <c r="U2323" s="3">
        <v>4.6703103108317903</v>
      </c>
      <c r="V2323" s="17"/>
      <c r="W2323" s="22">
        <f>IFERROR(Table1[[#This Row],[MutualInformation]]/Table1[[#This Row],[MutualInformationPotential]],0)</f>
        <v>0</v>
      </c>
      <c r="X2323" s="3">
        <v>0.30871852849078302</v>
      </c>
      <c r="Y2323" s="3"/>
      <c r="Z2323" s="3">
        <f>IFERROR(Table1[[#This Row],[MutualInformationVsOutcome]]/Table1[[#This Row],[MutualInformationVsOutcomePotential]],0)</f>
        <v>0</v>
      </c>
      <c r="AA2323">
        <v>109</v>
      </c>
      <c r="AB2323">
        <v>1422</v>
      </c>
      <c r="AC2323">
        <v>56</v>
      </c>
      <c r="AD2323">
        <v>302</v>
      </c>
      <c r="AE2323" s="3" t="s">
        <v>1881</v>
      </c>
      <c r="AF232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323" s="17" t="str">
        <f>RIGHT(Table1[[#This Row],[AlgorithmFunc]],LEN(Table1[[#This Row],[AlgorithmFunc]])-16)</f>
        <v>ClusterMRMR</v>
      </c>
      <c r="AH2323" s="3">
        <f>Table1[[#This Row],['# CM TP]]+Table1[[#This Row],['# CM TN]]</f>
        <v>1531</v>
      </c>
      <c r="AI2323" s="3">
        <f>Table1[[#This Row],['# CM FP]]+Table1[[#This Row],['# CM FN]]</f>
        <v>358</v>
      </c>
      <c r="AJ2323" s="3">
        <f>Table1[[#This Row],['# CM TP]]+Table1[[#This Row],['# CM FP]]</f>
        <v>165</v>
      </c>
      <c r="AK2323" s="3">
        <f>Table1[[#This Row],['# CM TN]]+Table1[[#This Row],['# CM FN]]</f>
        <v>1724</v>
      </c>
      <c r="AL2323" s="3">
        <f>Table1[[#This Row],[GT_T]]+Table1[[#This Row],[GT_F]]</f>
        <v>1889</v>
      </c>
      <c r="AM2323" s="3">
        <f>IFERROR((Table1[[#This Row],['# CM TP]]+Table1[[#This Row],['# CM TN]])/Table1[[#This Row],[GT_TOT]], 0)</f>
        <v>0.81048173636844889</v>
      </c>
      <c r="AN2323" s="3">
        <f>IFERROR(((Table1[[#This Row],[GT_T]]*Table1[[#This Row],[GT_ML_P]]/Table1[[#This Row],[GT_TOT]])+(Table1[[#This Row],[GT_F]]*Table1[[#This Row],[GT_ML_N]]/Table1[[#This Row],[GT_TOT]]))/Table1[[#This Row],[GT_TOT]],0)</f>
        <v>0.24375805876209006</v>
      </c>
      <c r="AO2323" s="3">
        <f>(Table1[[#This Row],[OBS_ACC]]-Table1[[#This Row],[EXP_ACC]])/(1-Table1[[#This Row],[EXP_ACC]])</f>
        <v>0.74939466684256595</v>
      </c>
      <c r="AP2323" s="3">
        <f>Table1[[#This Row],['# CM TP]]+Table1[[#This Row],['# CM FN]]</f>
        <v>411</v>
      </c>
      <c r="AQ2323" s="3">
        <f>Table1[[#This Row],['# CM TN]]+Table1[[#This Row],['# CM FP]]</f>
        <v>1478</v>
      </c>
      <c r="AR2323" s="2">
        <f>IFERROR(Table1[[#This Row],[NUM_T]]/(Table1[[#This Row],[NUM_T]]+Table1[[#This Row],[NUM_F]]),0)</f>
        <v>0.21757543673901536</v>
      </c>
      <c r="AS2323" s="2">
        <f>IFERROR(((LEN(Table1[[#This Row],[Predictors]])-LEN(SUBSTITUTE(Table1[[#This Row],[Predictors]],"_","")))/Table1[[#This Row],[NumPredictors]])-Table1[[#This Row],[P_se]],0)</f>
        <v>0</v>
      </c>
      <c r="AT2323" s="2">
        <f>IFERROR((LEN(Table1[[#This Row],[Predictors]])-LEN(SUBSTITUTE(Table1[[#This Row],[Predictors]],".","")))/Table1[[#This Row],[NumPredictors]],0)</f>
        <v>1</v>
      </c>
      <c r="AU232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23" s="2">
        <f>1-(Table1[[#This Row],[P_2gram]]+Table1[[#This Row],[P_order]]+Table1[[#This Row],[P_se]])</f>
        <v>0</v>
      </c>
    </row>
    <row r="2324" spans="1:48" x14ac:dyDescent="0.25">
      <c r="A2324">
        <v>7</v>
      </c>
      <c r="B2324" t="s">
        <v>645</v>
      </c>
      <c r="C2324" t="s">
        <v>1503</v>
      </c>
      <c r="D2324" t="s">
        <v>1506</v>
      </c>
      <c r="E2324">
        <v>7554</v>
      </c>
      <c r="F232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24" t="s">
        <v>1872</v>
      </c>
      <c r="H2324" s="3">
        <v>1</v>
      </c>
      <c r="I2324" s="1">
        <v>43141.767650462964</v>
      </c>
      <c r="J2324" t="s">
        <v>982</v>
      </c>
      <c r="K2324" t="s">
        <v>11</v>
      </c>
      <c r="L2324" t="str">
        <f>SUBSTITUTE(SUBSTITUTE(Table1[[#This Row],[PredictorSetsOrig]],"task","act"),"startend","se")</f>
        <v>act,se</v>
      </c>
      <c r="M2324" s="32" t="s">
        <v>14</v>
      </c>
      <c r="N2324" s="3">
        <v>10</v>
      </c>
      <c r="O2324" s="3">
        <f>IF(Table1[[#This Row],[Algorithm]]="None",0,IF(Table1[[#This Row],[NumPredictors]]&lt;=5,5,IF(Table1[[#This Row],[NumPredictors]]&lt;=10,10,IF(Table1[[#This Row],[NumPredictors]]&lt;=30,30,50))))</f>
        <v>10</v>
      </c>
      <c r="P2324" s="2">
        <v>0.81842244573848599</v>
      </c>
      <c r="Q2324" s="2">
        <v>0.839717563989409</v>
      </c>
      <c r="R2324">
        <v>3.9999999999054098E-2</v>
      </c>
      <c r="S2324">
        <v>7.84000000000015</v>
      </c>
      <c r="T2324">
        <v>0.109999999998763</v>
      </c>
      <c r="U2324" s="3">
        <v>4.8471581250419504</v>
      </c>
      <c r="V2324" s="17"/>
      <c r="W2324" s="22">
        <f>IFERROR(Table1[[#This Row],[MutualInformation]]/Table1[[#This Row],[MutualInformationPotential]],0)</f>
        <v>0</v>
      </c>
      <c r="X2324" s="3">
        <v>0.288757688568682</v>
      </c>
      <c r="Y2324" s="3"/>
      <c r="Z2324" s="3">
        <f>IFERROR(Table1[[#This Row],[MutualInformationVsOutcome]]/Table1[[#This Row],[MutualInformationVsOutcomePotential]],0)</f>
        <v>0</v>
      </c>
      <c r="AA2324">
        <v>136</v>
      </c>
      <c r="AB2324">
        <v>1410</v>
      </c>
      <c r="AC2324">
        <v>68</v>
      </c>
      <c r="AD2324">
        <v>275</v>
      </c>
      <c r="AE2324" s="3" t="s">
        <v>1424</v>
      </c>
      <c r="AF232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324" s="17" t="str">
        <f>RIGHT(Table1[[#This Row],[AlgorithmFunc]],LEN(Table1[[#This Row],[AlgorithmFunc]])-16)</f>
        <v>Fisher</v>
      </c>
      <c r="AH2324" s="3">
        <f>Table1[[#This Row],['# CM TP]]+Table1[[#This Row],['# CM TN]]</f>
        <v>1546</v>
      </c>
      <c r="AI2324" s="3">
        <f>Table1[[#This Row],['# CM FP]]+Table1[[#This Row],['# CM FN]]</f>
        <v>343</v>
      </c>
      <c r="AJ2324" s="3">
        <f>Table1[[#This Row],['# CM TP]]+Table1[[#This Row],['# CM FP]]</f>
        <v>204</v>
      </c>
      <c r="AK2324" s="3">
        <f>Table1[[#This Row],['# CM TN]]+Table1[[#This Row],['# CM FN]]</f>
        <v>1685</v>
      </c>
      <c r="AL2324" s="3">
        <f>Table1[[#This Row],[GT_T]]+Table1[[#This Row],[GT_F]]</f>
        <v>1889</v>
      </c>
      <c r="AM2324" s="3">
        <f>IFERROR((Table1[[#This Row],['# CM TP]]+Table1[[#This Row],['# CM TN]])/Table1[[#This Row],[GT_TOT]], 0)</f>
        <v>0.81842244573848599</v>
      </c>
      <c r="AN2324" s="3">
        <f>IFERROR(((Table1[[#This Row],[GT_T]]*Table1[[#This Row],[GT_ML_P]]/Table1[[#This Row],[GT_TOT]])+(Table1[[#This Row],[GT_F]]*Table1[[#This Row],[GT_ML_N]]/Table1[[#This Row],[GT_TOT]]))/Table1[[#This Row],[GT_TOT]],0)</f>
        <v>0.25035275694086939</v>
      </c>
      <c r="AO2324" s="3">
        <f>(Table1[[#This Row],[OBS_ACC]]-Table1[[#This Row],[EXP_ACC]])/(1-Table1[[#This Row],[EXP_ACC]])</f>
        <v>0.75778266919179282</v>
      </c>
      <c r="AP2324" s="3">
        <f>Table1[[#This Row],['# CM TP]]+Table1[[#This Row],['# CM FN]]</f>
        <v>411</v>
      </c>
      <c r="AQ2324" s="3">
        <f>Table1[[#This Row],['# CM TN]]+Table1[[#This Row],['# CM FP]]</f>
        <v>1478</v>
      </c>
      <c r="AR2324" s="2">
        <f>IFERROR(Table1[[#This Row],[NUM_T]]/(Table1[[#This Row],[NUM_T]]+Table1[[#This Row],[NUM_F]]),0)</f>
        <v>0.21757543673901536</v>
      </c>
      <c r="AS2324" s="2">
        <f>IFERROR(((LEN(Table1[[#This Row],[Predictors]])-LEN(SUBSTITUTE(Table1[[#This Row],[Predictors]],"_","")))/Table1[[#This Row],[NumPredictors]])-Table1[[#This Row],[P_se]],0)</f>
        <v>0</v>
      </c>
      <c r="AT2324" s="2">
        <f>IFERROR((LEN(Table1[[#This Row],[Predictors]])-LEN(SUBSTITUTE(Table1[[#This Row],[Predictors]],".","")))/Table1[[#This Row],[NumPredictors]],0)</f>
        <v>0</v>
      </c>
      <c r="AU232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24" s="2">
        <f>1-(Table1[[#This Row],[P_2gram]]+Table1[[#This Row],[P_order]]+Table1[[#This Row],[P_se]])</f>
        <v>1</v>
      </c>
    </row>
    <row r="2325" spans="1:48" x14ac:dyDescent="0.25">
      <c r="A2325">
        <v>17</v>
      </c>
      <c r="B2325" t="s">
        <v>645</v>
      </c>
      <c r="C2325" t="s">
        <v>1503</v>
      </c>
      <c r="D2325" t="s">
        <v>1506</v>
      </c>
      <c r="E2325">
        <v>7554</v>
      </c>
      <c r="F232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25" t="s">
        <v>1872</v>
      </c>
      <c r="H2325" s="3">
        <v>1</v>
      </c>
      <c r="I2325" s="1">
        <v>43141.768877314818</v>
      </c>
      <c r="J2325" t="s">
        <v>982</v>
      </c>
      <c r="K2325" t="s">
        <v>11</v>
      </c>
      <c r="L2325" t="str">
        <f>SUBSTITUTE(SUBSTITUTE(Table1[[#This Row],[PredictorSetsOrig]],"task","act"),"startend","se")</f>
        <v>act,se</v>
      </c>
      <c r="M2325" s="32" t="s">
        <v>14</v>
      </c>
      <c r="N2325" s="3">
        <v>15</v>
      </c>
      <c r="O2325" s="3">
        <f>IF(Table1[[#This Row],[Algorithm]]="None",0,IF(Table1[[#This Row],[NumPredictors]]&lt;=5,5,IF(Table1[[#This Row],[NumPredictors]]&lt;=10,10,IF(Table1[[#This Row],[NumPredictors]]&lt;=30,30,50))))</f>
        <v>30</v>
      </c>
      <c r="P2325" s="2">
        <v>0.82583377448385398</v>
      </c>
      <c r="Q2325" s="2">
        <v>0.84112974404236496</v>
      </c>
      <c r="R2325">
        <v>2.0000000000436599E-2</v>
      </c>
      <c r="S2325">
        <v>8.8000000000010896</v>
      </c>
      <c r="T2325">
        <v>0.12000000000079999</v>
      </c>
      <c r="U2325" s="3">
        <v>4.9541206466228997</v>
      </c>
      <c r="V2325" s="17"/>
      <c r="W2325" s="22">
        <f>IFERROR(Table1[[#This Row],[MutualInformation]]/Table1[[#This Row],[MutualInformationPotential]],0)</f>
        <v>0</v>
      </c>
      <c r="X2325" s="3">
        <v>0.30218358013600299</v>
      </c>
      <c r="Y2325" s="3"/>
      <c r="Z2325" s="3">
        <f>IFERROR(Table1[[#This Row],[MutualInformationVsOutcome]]/Table1[[#This Row],[MutualInformationVsOutcomePotential]],0)</f>
        <v>0</v>
      </c>
      <c r="AA2325">
        <v>142</v>
      </c>
      <c r="AB2325">
        <v>1418</v>
      </c>
      <c r="AC2325">
        <v>60</v>
      </c>
      <c r="AD2325">
        <v>269</v>
      </c>
      <c r="AE2325" s="3" t="s">
        <v>1482</v>
      </c>
      <c r="AF232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325" s="17" t="str">
        <f>RIGHT(Table1[[#This Row],[AlgorithmFunc]],LEN(Table1[[#This Row],[AlgorithmFunc]])-16)</f>
        <v>Fisher</v>
      </c>
      <c r="AH2325" s="3">
        <f>Table1[[#This Row],['# CM TP]]+Table1[[#This Row],['# CM TN]]</f>
        <v>1560</v>
      </c>
      <c r="AI2325" s="3">
        <f>Table1[[#This Row],['# CM FP]]+Table1[[#This Row],['# CM FN]]</f>
        <v>329</v>
      </c>
      <c r="AJ2325" s="3">
        <f>Table1[[#This Row],['# CM TP]]+Table1[[#This Row],['# CM FP]]</f>
        <v>202</v>
      </c>
      <c r="AK2325" s="3">
        <f>Table1[[#This Row],['# CM TN]]+Table1[[#This Row],['# CM FN]]</f>
        <v>1687</v>
      </c>
      <c r="AL2325" s="3">
        <f>Table1[[#This Row],[GT_T]]+Table1[[#This Row],[GT_F]]</f>
        <v>1889</v>
      </c>
      <c r="AM2325" s="3">
        <f>IFERROR((Table1[[#This Row],['# CM TP]]+Table1[[#This Row],['# CM TN]])/Table1[[#This Row],[GT_TOT]], 0)</f>
        <v>0.82583377448385387</v>
      </c>
      <c r="AN2325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2325" s="3">
        <f>(Table1[[#This Row],[OBS_ACC]]-Table1[[#This Row],[EXP_ACC]])/(1-Table1[[#This Row],[EXP_ACC]])</f>
        <v>0.7696664193392726</v>
      </c>
      <c r="AP2325" s="3">
        <f>Table1[[#This Row],['# CM TP]]+Table1[[#This Row],['# CM FN]]</f>
        <v>411</v>
      </c>
      <c r="AQ2325" s="3">
        <f>Table1[[#This Row],['# CM TN]]+Table1[[#This Row],['# CM FP]]</f>
        <v>1478</v>
      </c>
      <c r="AR2325" s="2">
        <f>IFERROR(Table1[[#This Row],[NUM_T]]/(Table1[[#This Row],[NUM_T]]+Table1[[#This Row],[NUM_F]]),0)</f>
        <v>0.21757543673901536</v>
      </c>
      <c r="AS2325" s="2">
        <f>IFERROR(((LEN(Table1[[#This Row],[Predictors]])-LEN(SUBSTITUTE(Table1[[#This Row],[Predictors]],"_","")))/Table1[[#This Row],[NumPredictors]])-Table1[[#This Row],[P_se]],0)</f>
        <v>6.666666666666668E-2</v>
      </c>
      <c r="AT2325" s="2">
        <f>IFERROR((LEN(Table1[[#This Row],[Predictors]])-LEN(SUBSTITUTE(Table1[[#This Row],[Predictors]],".","")))/Table1[[#This Row],[NumPredictors]],0)</f>
        <v>0</v>
      </c>
      <c r="AU232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2325" s="2">
        <f>1-(Table1[[#This Row],[P_2gram]]+Table1[[#This Row],[P_order]]+Table1[[#This Row],[P_se]])</f>
        <v>0.8</v>
      </c>
    </row>
    <row r="2326" spans="1:48" x14ac:dyDescent="0.25">
      <c r="A2326">
        <v>8</v>
      </c>
      <c r="B2326" t="s">
        <v>645</v>
      </c>
      <c r="C2326" t="s">
        <v>1503</v>
      </c>
      <c r="D2326" t="s">
        <v>1506</v>
      </c>
      <c r="E2326">
        <v>7554</v>
      </c>
      <c r="F232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26" t="s">
        <v>1872</v>
      </c>
      <c r="H2326" s="3">
        <v>1</v>
      </c>
      <c r="I2326" s="1">
        <v>43141.767754629633</v>
      </c>
      <c r="J2326" t="s">
        <v>982</v>
      </c>
      <c r="K2326" t="s">
        <v>11</v>
      </c>
      <c r="L2326" t="str">
        <f>SUBSTITUTE(SUBSTITUTE(Table1[[#This Row],[PredictorSetsOrig]],"task","act"),"startend","se")</f>
        <v>act,se,order</v>
      </c>
      <c r="M2326" s="32" t="s">
        <v>18</v>
      </c>
      <c r="N2326" s="3">
        <v>10</v>
      </c>
      <c r="O2326" s="3">
        <f>IF(Table1[[#This Row],[Algorithm]]="None",0,IF(Table1[[#This Row],[NumPredictors]]&lt;=5,5,IF(Table1[[#This Row],[NumPredictors]]&lt;=10,10,IF(Table1[[#This Row],[NumPredictors]]&lt;=30,30,50))))</f>
        <v>10</v>
      </c>
      <c r="P2326" s="2">
        <v>0.81259925886712503</v>
      </c>
      <c r="Q2326" s="2">
        <v>0.82383053839364495</v>
      </c>
      <c r="R2326">
        <v>0.22000000000116399</v>
      </c>
      <c r="S2326">
        <v>7.3999999999996398</v>
      </c>
      <c r="T2326">
        <v>0.27999999999883601</v>
      </c>
      <c r="U2326" s="3">
        <v>2.77661791651443</v>
      </c>
      <c r="V2326" s="17"/>
      <c r="W2326" s="22">
        <f>IFERROR(Table1[[#This Row],[MutualInformation]]/Table1[[#This Row],[MutualInformationPotential]],0)</f>
        <v>0</v>
      </c>
      <c r="X2326" s="3">
        <v>0.156005428343652</v>
      </c>
      <c r="Y2326" s="3"/>
      <c r="Z2326" s="3">
        <f>IFERROR(Table1[[#This Row],[MutualInformationVsOutcome]]/Table1[[#This Row],[MutualInformationVsOutcomePotential]],0)</f>
        <v>0</v>
      </c>
      <c r="AA2326">
        <v>111</v>
      </c>
      <c r="AB2326">
        <v>1424</v>
      </c>
      <c r="AC2326">
        <v>54</v>
      </c>
      <c r="AD2326">
        <v>300</v>
      </c>
      <c r="AE2326" s="3" t="s">
        <v>1879</v>
      </c>
      <c r="AF232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326" s="17" t="str">
        <f>RIGHT(Table1[[#This Row],[AlgorithmFunc]],LEN(Table1[[#This Row],[AlgorithmFunc]])-16)</f>
        <v>Fisher</v>
      </c>
      <c r="AH2326" s="3">
        <f>Table1[[#This Row],['# CM TP]]+Table1[[#This Row],['# CM TN]]</f>
        <v>1535</v>
      </c>
      <c r="AI2326" s="3">
        <f>Table1[[#This Row],['# CM FP]]+Table1[[#This Row],['# CM FN]]</f>
        <v>354</v>
      </c>
      <c r="AJ2326" s="3">
        <f>Table1[[#This Row],['# CM TP]]+Table1[[#This Row],['# CM FP]]</f>
        <v>165</v>
      </c>
      <c r="AK2326" s="3">
        <f>Table1[[#This Row],['# CM TN]]+Table1[[#This Row],['# CM FN]]</f>
        <v>1724</v>
      </c>
      <c r="AL2326" s="3">
        <f>Table1[[#This Row],[GT_T]]+Table1[[#This Row],[GT_F]]</f>
        <v>1889</v>
      </c>
      <c r="AM2326" s="3">
        <f>IFERROR((Table1[[#This Row],['# CM TP]]+Table1[[#This Row],['# CM TN]])/Table1[[#This Row],[GT_TOT]], 0)</f>
        <v>0.81259925886712547</v>
      </c>
      <c r="AN2326" s="3">
        <f>IFERROR(((Table1[[#This Row],[GT_T]]*Table1[[#This Row],[GT_ML_P]]/Table1[[#This Row],[GT_TOT]])+(Table1[[#This Row],[GT_F]]*Table1[[#This Row],[GT_ML_N]]/Table1[[#This Row],[GT_TOT]]))/Table1[[#This Row],[GT_TOT]],0)</f>
        <v>0.24201045813983665</v>
      </c>
      <c r="AO2326" s="3">
        <f>(Table1[[#This Row],[OBS_ACC]]-Table1[[#This Row],[EXP_ACC]])/(1-Table1[[#This Row],[EXP_ACC]])</f>
        <v>0.75276605970976984</v>
      </c>
      <c r="AP2326" s="3">
        <f>Table1[[#This Row],['# CM TP]]+Table1[[#This Row],['# CM FN]]</f>
        <v>411</v>
      </c>
      <c r="AQ2326" s="3">
        <f>Table1[[#This Row],['# CM TN]]+Table1[[#This Row],['# CM FP]]</f>
        <v>1478</v>
      </c>
      <c r="AR2326" s="2">
        <f>IFERROR(Table1[[#This Row],[NUM_T]]/(Table1[[#This Row],[NUM_T]]+Table1[[#This Row],[NUM_F]]),0)</f>
        <v>0.21757543673901536</v>
      </c>
      <c r="AS2326" s="2">
        <f>IFERROR(((LEN(Table1[[#This Row],[Predictors]])-LEN(SUBSTITUTE(Table1[[#This Row],[Predictors]],"_","")))/Table1[[#This Row],[NumPredictors]])-Table1[[#This Row],[P_se]],0)</f>
        <v>0</v>
      </c>
      <c r="AT2326" s="2">
        <f>IFERROR((LEN(Table1[[#This Row],[Predictors]])-LEN(SUBSTITUTE(Table1[[#This Row],[Predictors]],".","")))/Table1[[#This Row],[NumPredictors]],0)</f>
        <v>1</v>
      </c>
      <c r="AU232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26" s="2">
        <f>1-(Table1[[#This Row],[P_2gram]]+Table1[[#This Row],[P_order]]+Table1[[#This Row],[P_se]])</f>
        <v>0</v>
      </c>
    </row>
    <row r="2327" spans="1:48" x14ac:dyDescent="0.25">
      <c r="A2327">
        <v>18</v>
      </c>
      <c r="B2327" t="s">
        <v>645</v>
      </c>
      <c r="C2327" t="s">
        <v>1503</v>
      </c>
      <c r="D2327" t="s">
        <v>1506</v>
      </c>
      <c r="E2327">
        <v>7554</v>
      </c>
      <c r="F232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27" t="s">
        <v>1872</v>
      </c>
      <c r="H2327" s="3">
        <v>1</v>
      </c>
      <c r="I2327" s="1">
        <v>43141.768993055557</v>
      </c>
      <c r="J2327" t="s">
        <v>982</v>
      </c>
      <c r="K2327" t="s">
        <v>11</v>
      </c>
      <c r="L2327" t="str">
        <f>SUBSTITUTE(SUBSTITUTE(Table1[[#This Row],[PredictorSetsOrig]],"task","act"),"startend","se")</f>
        <v>act,se,order</v>
      </c>
      <c r="M2327" s="32" t="s">
        <v>18</v>
      </c>
      <c r="N2327" s="3">
        <v>30</v>
      </c>
      <c r="O2327" s="3">
        <f>IF(Table1[[#This Row],[Algorithm]]="None",0,IF(Table1[[#This Row],[NumPredictors]]&lt;=5,5,IF(Table1[[#This Row],[NumPredictors]]&lt;=10,10,IF(Table1[[#This Row],[NumPredictors]]&lt;=30,30,50))))</f>
        <v>30</v>
      </c>
      <c r="P2327" s="2">
        <v>0.810481736368449</v>
      </c>
      <c r="Q2327" s="2">
        <v>0.83601059135039701</v>
      </c>
      <c r="R2327">
        <v>0.229999999999563</v>
      </c>
      <c r="S2327">
        <v>12.7300000000014</v>
      </c>
      <c r="T2327">
        <v>0.34000000000014602</v>
      </c>
      <c r="U2327" s="3">
        <v>4.2529045386041098</v>
      </c>
      <c r="V2327" s="17"/>
      <c r="W2327" s="22">
        <f>IFERROR(Table1[[#This Row],[MutualInformation]]/Table1[[#This Row],[MutualInformationPotential]],0)</f>
        <v>0</v>
      </c>
      <c r="X2327" s="3">
        <v>0.25354458255100498</v>
      </c>
      <c r="Y2327" s="3"/>
      <c r="Z2327" s="3">
        <f>IFERROR(Table1[[#This Row],[MutualInformationVsOutcome]]/Table1[[#This Row],[MutualInformationVsOutcomePotential]],0)</f>
        <v>0</v>
      </c>
      <c r="AA2327">
        <v>124</v>
      </c>
      <c r="AB2327">
        <v>1407</v>
      </c>
      <c r="AC2327">
        <v>71</v>
      </c>
      <c r="AD2327">
        <v>287</v>
      </c>
      <c r="AE2327" s="3" t="s">
        <v>1883</v>
      </c>
      <c r="AF232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327" s="17" t="str">
        <f>RIGHT(Table1[[#This Row],[AlgorithmFunc]],LEN(Table1[[#This Row],[AlgorithmFunc]])-16)</f>
        <v>Fisher</v>
      </c>
      <c r="AH2327" s="3">
        <f>Table1[[#This Row],['# CM TP]]+Table1[[#This Row],['# CM TN]]</f>
        <v>1531</v>
      </c>
      <c r="AI2327" s="3">
        <f>Table1[[#This Row],['# CM FP]]+Table1[[#This Row],['# CM FN]]</f>
        <v>358</v>
      </c>
      <c r="AJ2327" s="3">
        <f>Table1[[#This Row],['# CM TP]]+Table1[[#This Row],['# CM FP]]</f>
        <v>195</v>
      </c>
      <c r="AK2327" s="3">
        <f>Table1[[#This Row],['# CM TN]]+Table1[[#This Row],['# CM FN]]</f>
        <v>1694</v>
      </c>
      <c r="AL2327" s="3">
        <f>Table1[[#This Row],[GT_T]]+Table1[[#This Row],[GT_F]]</f>
        <v>1889</v>
      </c>
      <c r="AM2327" s="3">
        <f>IFERROR((Table1[[#This Row],['# CM TP]]+Table1[[#This Row],['# CM TN]])/Table1[[#This Row],[GT_TOT]], 0)</f>
        <v>0.81048173636844889</v>
      </c>
      <c r="AN2327" s="3">
        <f>IFERROR(((Table1[[#This Row],[GT_T]]*Table1[[#This Row],[GT_ML_P]]/Table1[[#This Row],[GT_TOT]])+(Table1[[#This Row],[GT_F]]*Table1[[#This Row],[GT_ML_N]]/Table1[[#This Row],[GT_TOT]]))/Table1[[#This Row],[GT_TOT]],0)</f>
        <v>0.25361983969491536</v>
      </c>
      <c r="AO2327" s="3">
        <f>(Table1[[#This Row],[OBS_ACC]]-Table1[[#This Row],[EXP_ACC]])/(1-Table1[[#This Row],[EXP_ACC]])</f>
        <v>0.74608346562415984</v>
      </c>
      <c r="AP2327" s="3">
        <f>Table1[[#This Row],['# CM TP]]+Table1[[#This Row],['# CM FN]]</f>
        <v>411</v>
      </c>
      <c r="AQ2327" s="3">
        <f>Table1[[#This Row],['# CM TN]]+Table1[[#This Row],['# CM FP]]</f>
        <v>1478</v>
      </c>
      <c r="AR2327" s="2">
        <f>IFERROR(Table1[[#This Row],[NUM_T]]/(Table1[[#This Row],[NUM_T]]+Table1[[#This Row],[NUM_F]]),0)</f>
        <v>0.21757543673901536</v>
      </c>
      <c r="AS2327" s="2">
        <f>IFERROR(((LEN(Table1[[#This Row],[Predictors]])-LEN(SUBSTITUTE(Table1[[#This Row],[Predictors]],"_","")))/Table1[[#This Row],[NumPredictors]])-Table1[[#This Row],[P_se]],0)</f>
        <v>0</v>
      </c>
      <c r="AT2327" s="2">
        <f>IFERROR((LEN(Table1[[#This Row],[Predictors]])-LEN(SUBSTITUTE(Table1[[#This Row],[Predictors]],".","")))/Table1[[#This Row],[NumPredictors]],0)</f>
        <v>0.96666666666666667</v>
      </c>
      <c r="AU232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27" s="2">
        <f>1-(Table1[[#This Row],[P_2gram]]+Table1[[#This Row],[P_order]]+Table1[[#This Row],[P_se]])</f>
        <v>3.3333333333333326E-2</v>
      </c>
    </row>
    <row r="2328" spans="1:48" x14ac:dyDescent="0.25">
      <c r="A2328">
        <v>9</v>
      </c>
      <c r="B2328" t="s">
        <v>645</v>
      </c>
      <c r="C2328" t="s">
        <v>1503</v>
      </c>
      <c r="D2328" t="s">
        <v>1506</v>
      </c>
      <c r="E2328">
        <v>7554</v>
      </c>
      <c r="F232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28" t="s">
        <v>1872</v>
      </c>
      <c r="H2328" s="3">
        <v>1</v>
      </c>
      <c r="I2328" s="1">
        <v>43141.767847222225</v>
      </c>
      <c r="J2328" t="s">
        <v>484</v>
      </c>
      <c r="K2328" t="s">
        <v>11</v>
      </c>
      <c r="L2328" t="str">
        <f>SUBSTITUTE(SUBSTITUTE(Table1[[#This Row],[PredictorSetsOrig]],"task","act"),"startend","se")</f>
        <v>act,se</v>
      </c>
      <c r="M2328" s="32" t="s">
        <v>14</v>
      </c>
      <c r="N2328" s="3">
        <v>10</v>
      </c>
      <c r="O2328" s="3">
        <f>IF(Table1[[#This Row],[Algorithm]]="None",0,IF(Table1[[#This Row],[NumPredictors]]&lt;=5,5,IF(Table1[[#This Row],[NumPredictors]]&lt;=10,10,IF(Table1[[#This Row],[NumPredictors]]&lt;=30,30,50))))</f>
        <v>10</v>
      </c>
      <c r="P2328" s="2">
        <v>0.81259925886712503</v>
      </c>
      <c r="Q2328" s="2">
        <v>0.829479258605472</v>
      </c>
      <c r="R2328">
        <v>4.0000000000873101E-2</v>
      </c>
      <c r="S2328">
        <v>7.4899999999997799</v>
      </c>
      <c r="T2328">
        <v>0.11000000000058199</v>
      </c>
      <c r="U2328" s="3">
        <v>3.8873020667961802</v>
      </c>
      <c r="V2328" s="17"/>
      <c r="W2328" s="22">
        <f>IFERROR(Table1[[#This Row],[MutualInformation]]/Table1[[#This Row],[MutualInformationPotential]],0)</f>
        <v>0</v>
      </c>
      <c r="X2328" s="3">
        <v>0.20001503516809299</v>
      </c>
      <c r="Y2328" s="3"/>
      <c r="Z2328" s="3">
        <f>IFERROR(Table1[[#This Row],[MutualInformationVsOutcome]]/Table1[[#This Row],[MutualInformationVsOutcomePotential]],0)</f>
        <v>0</v>
      </c>
      <c r="AA2328">
        <v>116</v>
      </c>
      <c r="AB2328">
        <v>1419</v>
      </c>
      <c r="AC2328">
        <v>59</v>
      </c>
      <c r="AD2328">
        <v>295</v>
      </c>
      <c r="AE2328" s="3" t="s">
        <v>1875</v>
      </c>
      <c r="AF232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328" s="17" t="str">
        <f>RIGHT(Table1[[#This Row],[AlgorithmFunc]],LEN(Table1[[#This Row],[AlgorithmFunc]])-16)</f>
        <v>MRMREnsemble5</v>
      </c>
      <c r="AH2328" s="3">
        <f>Table1[[#This Row],['# CM TP]]+Table1[[#This Row],['# CM TN]]</f>
        <v>1535</v>
      </c>
      <c r="AI2328" s="3">
        <f>Table1[[#This Row],['# CM FP]]+Table1[[#This Row],['# CM FN]]</f>
        <v>354</v>
      </c>
      <c r="AJ2328" s="3">
        <f>Table1[[#This Row],['# CM TP]]+Table1[[#This Row],['# CM FP]]</f>
        <v>175</v>
      </c>
      <c r="AK2328" s="3">
        <f>Table1[[#This Row],['# CM TN]]+Table1[[#This Row],['# CM FN]]</f>
        <v>1714</v>
      </c>
      <c r="AL2328" s="3">
        <f>Table1[[#This Row],[GT_T]]+Table1[[#This Row],[GT_F]]</f>
        <v>1889</v>
      </c>
      <c r="AM2328" s="3">
        <f>IFERROR((Table1[[#This Row],['# CM TP]]+Table1[[#This Row],['# CM TN]])/Table1[[#This Row],[GT_TOT]], 0)</f>
        <v>0.81259925886712547</v>
      </c>
      <c r="AN2328" s="3">
        <f>IFERROR(((Table1[[#This Row],[GT_T]]*Table1[[#This Row],[GT_ML_P]]/Table1[[#This Row],[GT_TOT]])+(Table1[[#This Row],[GT_F]]*Table1[[#This Row],[GT_ML_N]]/Table1[[#This Row],[GT_TOT]]))/Table1[[#This Row],[GT_TOT]],0)</f>
        <v>0.2453201379584404</v>
      </c>
      <c r="AO2328" s="3">
        <f>(Table1[[#This Row],[OBS_ACC]]-Table1[[#This Row],[EXP_ACC]])/(1-Table1[[#This Row],[EXP_ACC]])</f>
        <v>0.75168180501607906</v>
      </c>
      <c r="AP2328" s="3">
        <f>Table1[[#This Row],['# CM TP]]+Table1[[#This Row],['# CM FN]]</f>
        <v>411</v>
      </c>
      <c r="AQ2328" s="3">
        <f>Table1[[#This Row],['# CM TN]]+Table1[[#This Row],['# CM FP]]</f>
        <v>1478</v>
      </c>
      <c r="AR2328" s="2">
        <f>IFERROR(Table1[[#This Row],[NUM_T]]/(Table1[[#This Row],[NUM_T]]+Table1[[#This Row],[NUM_F]]),0)</f>
        <v>0.21757543673901536</v>
      </c>
      <c r="AS2328" s="2">
        <f>IFERROR(((LEN(Table1[[#This Row],[Predictors]])-LEN(SUBSTITUTE(Table1[[#This Row],[Predictors]],"_","")))/Table1[[#This Row],[NumPredictors]])-Table1[[#This Row],[P_se]],0)</f>
        <v>3.333333333333334E-2</v>
      </c>
      <c r="AT2328" s="2">
        <f>IFERROR((LEN(Table1[[#This Row],[Predictors]])-LEN(SUBSTITUTE(Table1[[#This Row],[Predictors]],".","")))/Table1[[#This Row],[NumPredictors]],0)</f>
        <v>0</v>
      </c>
      <c r="AU232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328" s="2">
        <f>1-(Table1[[#This Row],[P_2gram]]+Table1[[#This Row],[P_order]]+Table1[[#This Row],[P_se]])</f>
        <v>0.9</v>
      </c>
    </row>
    <row r="2329" spans="1:48" x14ac:dyDescent="0.25">
      <c r="A2329">
        <v>19</v>
      </c>
      <c r="B2329" t="s">
        <v>645</v>
      </c>
      <c r="C2329" t="s">
        <v>1503</v>
      </c>
      <c r="D2329" t="s">
        <v>1506</v>
      </c>
      <c r="E2329">
        <v>7554</v>
      </c>
      <c r="F232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29" t="s">
        <v>1872</v>
      </c>
      <c r="H2329" s="3">
        <v>1</v>
      </c>
      <c r="I2329" s="1">
        <v>43141.769143518519</v>
      </c>
      <c r="J2329" t="s">
        <v>484</v>
      </c>
      <c r="K2329" t="s">
        <v>11</v>
      </c>
      <c r="L2329" t="str">
        <f>SUBSTITUTE(SUBSTITUTE(Table1[[#This Row],[PredictorSetsOrig]],"task","act"),"startend","se")</f>
        <v>act,se</v>
      </c>
      <c r="M2329" s="32" t="s">
        <v>14</v>
      </c>
      <c r="N2329" s="3">
        <v>15</v>
      </c>
      <c r="O2329" s="3">
        <f>IF(Table1[[#This Row],[Algorithm]]="None",0,IF(Table1[[#This Row],[NumPredictors]]&lt;=5,5,IF(Table1[[#This Row],[NumPredictors]]&lt;=10,10,IF(Table1[[#This Row],[NumPredictors]]&lt;=30,30,50))))</f>
        <v>30</v>
      </c>
      <c r="P2329" s="2">
        <v>0.82583377448385398</v>
      </c>
      <c r="Q2329" s="2">
        <v>0.84112974404236496</v>
      </c>
      <c r="R2329">
        <v>1.9999999998617599E-2</v>
      </c>
      <c r="S2329">
        <v>9.1000000000003602</v>
      </c>
      <c r="T2329">
        <v>0.12000000000079999</v>
      </c>
      <c r="U2329" s="3">
        <v>4.9541206466228997</v>
      </c>
      <c r="V2329" s="17"/>
      <c r="W2329" s="22">
        <f>IFERROR(Table1[[#This Row],[MutualInformation]]/Table1[[#This Row],[MutualInformationPotential]],0)</f>
        <v>0</v>
      </c>
      <c r="X2329" s="3">
        <v>0.30218358013600299</v>
      </c>
      <c r="Y2329" s="3"/>
      <c r="Z2329" s="3">
        <f>IFERROR(Table1[[#This Row],[MutualInformationVsOutcome]]/Table1[[#This Row],[MutualInformationVsOutcomePotential]],0)</f>
        <v>0</v>
      </c>
      <c r="AA2329">
        <v>142</v>
      </c>
      <c r="AB2329">
        <v>1418</v>
      </c>
      <c r="AC2329">
        <v>60</v>
      </c>
      <c r="AD2329">
        <v>269</v>
      </c>
      <c r="AE2329" s="3" t="s">
        <v>1482</v>
      </c>
      <c r="AF232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329" s="17" t="str">
        <f>RIGHT(Table1[[#This Row],[AlgorithmFunc]],LEN(Table1[[#This Row],[AlgorithmFunc]])-16)</f>
        <v>MRMREnsemble5</v>
      </c>
      <c r="AH2329" s="3">
        <f>Table1[[#This Row],['# CM TP]]+Table1[[#This Row],['# CM TN]]</f>
        <v>1560</v>
      </c>
      <c r="AI2329" s="3">
        <f>Table1[[#This Row],['# CM FP]]+Table1[[#This Row],['# CM FN]]</f>
        <v>329</v>
      </c>
      <c r="AJ2329" s="3">
        <f>Table1[[#This Row],['# CM TP]]+Table1[[#This Row],['# CM FP]]</f>
        <v>202</v>
      </c>
      <c r="AK2329" s="3">
        <f>Table1[[#This Row],['# CM TN]]+Table1[[#This Row],['# CM FN]]</f>
        <v>1687</v>
      </c>
      <c r="AL2329" s="3">
        <f>Table1[[#This Row],[GT_T]]+Table1[[#This Row],[GT_F]]</f>
        <v>1889</v>
      </c>
      <c r="AM2329" s="3">
        <f>IFERROR((Table1[[#This Row],['# CM TP]]+Table1[[#This Row],['# CM TN]])/Table1[[#This Row],[GT_TOT]], 0)</f>
        <v>0.82583377448385387</v>
      </c>
      <c r="AN2329" s="3">
        <f>IFERROR(((Table1[[#This Row],[GT_T]]*Table1[[#This Row],[GT_ML_P]]/Table1[[#This Row],[GT_TOT]])+(Table1[[#This Row],[GT_F]]*Table1[[#This Row],[GT_ML_N]]/Table1[[#This Row],[GT_TOT]]))/Table1[[#This Row],[GT_TOT]],0)</f>
        <v>0.24385222069427048</v>
      </c>
      <c r="AO2329" s="3">
        <f>(Table1[[#This Row],[OBS_ACC]]-Table1[[#This Row],[EXP_ACC]])/(1-Table1[[#This Row],[EXP_ACC]])</f>
        <v>0.7696664193392726</v>
      </c>
      <c r="AP2329" s="3">
        <f>Table1[[#This Row],['# CM TP]]+Table1[[#This Row],['# CM FN]]</f>
        <v>411</v>
      </c>
      <c r="AQ2329" s="3">
        <f>Table1[[#This Row],['# CM TN]]+Table1[[#This Row],['# CM FP]]</f>
        <v>1478</v>
      </c>
      <c r="AR2329" s="2">
        <f>IFERROR(Table1[[#This Row],[NUM_T]]/(Table1[[#This Row],[NUM_T]]+Table1[[#This Row],[NUM_F]]),0)</f>
        <v>0.21757543673901536</v>
      </c>
      <c r="AS2329" s="2">
        <f>IFERROR(((LEN(Table1[[#This Row],[Predictors]])-LEN(SUBSTITUTE(Table1[[#This Row],[Predictors]],"_","")))/Table1[[#This Row],[NumPredictors]])-Table1[[#This Row],[P_se]],0)</f>
        <v>6.666666666666668E-2</v>
      </c>
      <c r="AT2329" s="2">
        <f>IFERROR((LEN(Table1[[#This Row],[Predictors]])-LEN(SUBSTITUTE(Table1[[#This Row],[Predictors]],".","")))/Table1[[#This Row],[NumPredictors]],0)</f>
        <v>0</v>
      </c>
      <c r="AU232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2329" s="2">
        <f>1-(Table1[[#This Row],[P_2gram]]+Table1[[#This Row],[P_order]]+Table1[[#This Row],[P_se]])</f>
        <v>0.8</v>
      </c>
    </row>
    <row r="2330" spans="1:48" x14ac:dyDescent="0.25">
      <c r="A2330">
        <v>10</v>
      </c>
      <c r="B2330" t="s">
        <v>645</v>
      </c>
      <c r="C2330" t="s">
        <v>1503</v>
      </c>
      <c r="D2330" t="s">
        <v>1506</v>
      </c>
      <c r="E2330">
        <v>7554</v>
      </c>
      <c r="F233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ok,duration&gt;2w,BPIC13,7554,10</v>
      </c>
      <c r="G2330" t="s">
        <v>1872</v>
      </c>
      <c r="H2330" s="3">
        <v>1</v>
      </c>
      <c r="I2330" s="1">
        <v>43141.767939814818</v>
      </c>
      <c r="J2330" t="s">
        <v>484</v>
      </c>
      <c r="K2330" t="s">
        <v>11</v>
      </c>
      <c r="L2330" t="str">
        <f>SUBSTITUTE(SUBSTITUTE(Table1[[#This Row],[PredictorSetsOrig]],"task","act"),"startend","se")</f>
        <v>act,se,order</v>
      </c>
      <c r="M2330" s="32" t="s">
        <v>18</v>
      </c>
      <c r="N2330" s="3">
        <v>10</v>
      </c>
      <c r="O2330" s="3">
        <f>IF(Table1[[#This Row],[Algorithm]]="None",0,IF(Table1[[#This Row],[NumPredictors]]&lt;=5,5,IF(Table1[[#This Row],[NumPredictors]]&lt;=10,10,IF(Table1[[#This Row],[NumPredictors]]&lt;=30,30,50))))</f>
        <v>10</v>
      </c>
      <c r="P2330" s="2">
        <v>0.79618845950238204</v>
      </c>
      <c r="Q2330" s="2">
        <v>0.80864960282436005</v>
      </c>
      <c r="R2330">
        <v>0.109999999998763</v>
      </c>
      <c r="S2330">
        <v>7.09000000000015</v>
      </c>
      <c r="T2330">
        <v>0.280000000000655</v>
      </c>
      <c r="U2330" s="3">
        <v>1.4265030736958499</v>
      </c>
      <c r="V2330" s="17"/>
      <c r="W2330" s="22">
        <f>IFERROR(Table1[[#This Row],[MutualInformation]]/Table1[[#This Row],[MutualInformationPotential]],0)</f>
        <v>0</v>
      </c>
      <c r="X2330" s="3">
        <v>9.9970621906526197E-2</v>
      </c>
      <c r="Y2330" s="3"/>
      <c r="Z2330" s="3">
        <f>IFERROR(Table1[[#This Row],[MutualInformationVsOutcome]]/Table1[[#This Row],[MutualInformationVsOutcomePotential]],0)</f>
        <v>0</v>
      </c>
      <c r="AA2330">
        <v>67</v>
      </c>
      <c r="AB2330">
        <v>1437</v>
      </c>
      <c r="AC2330">
        <v>41</v>
      </c>
      <c r="AD2330">
        <v>344</v>
      </c>
      <c r="AE2330" s="3" t="s">
        <v>1481</v>
      </c>
      <c r="AF233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330" s="17" t="str">
        <f>RIGHT(Table1[[#This Row],[AlgorithmFunc]],LEN(Table1[[#This Row],[AlgorithmFunc]])-16)</f>
        <v>MRMREnsemble5</v>
      </c>
      <c r="AH2330" s="3">
        <f>Table1[[#This Row],['# CM TP]]+Table1[[#This Row],['# CM TN]]</f>
        <v>1504</v>
      </c>
      <c r="AI2330" s="3">
        <f>Table1[[#This Row],['# CM FP]]+Table1[[#This Row],['# CM FN]]</f>
        <v>385</v>
      </c>
      <c r="AJ2330" s="3">
        <f>Table1[[#This Row],['# CM TP]]+Table1[[#This Row],['# CM FP]]</f>
        <v>108</v>
      </c>
      <c r="AK2330" s="3">
        <f>Table1[[#This Row],['# CM TN]]+Table1[[#This Row],['# CM FN]]</f>
        <v>1781</v>
      </c>
      <c r="AL2330" s="3">
        <f>Table1[[#This Row],[GT_T]]+Table1[[#This Row],[GT_F]]</f>
        <v>1889</v>
      </c>
      <c r="AM2330" s="3">
        <f>IFERROR((Table1[[#This Row],['# CM TP]]+Table1[[#This Row],['# CM TN]])/Table1[[#This Row],[GT_TOT]], 0)</f>
        <v>0.79618845950238226</v>
      </c>
      <c r="AN2330" s="3">
        <f>IFERROR(((Table1[[#This Row],[GT_T]]*Table1[[#This Row],[GT_ML_P]]/Table1[[#This Row],[GT_TOT]])+(Table1[[#This Row],[GT_F]]*Table1[[#This Row],[GT_ML_N]]/Table1[[#This Row],[GT_TOT]]))/Table1[[#This Row],[GT_TOT]],0)</f>
        <v>0.23767956974722845</v>
      </c>
      <c r="AO2330" s="3">
        <f>(Table1[[#This Row],[OBS_ACC]]-Table1[[#This Row],[EXP_ACC]])/(1-Table1[[#This Row],[EXP_ACC]])</f>
        <v>0.73264321352369166</v>
      </c>
      <c r="AP2330" s="3">
        <f>Table1[[#This Row],['# CM TP]]+Table1[[#This Row],['# CM FN]]</f>
        <v>411</v>
      </c>
      <c r="AQ2330" s="3">
        <f>Table1[[#This Row],['# CM TN]]+Table1[[#This Row],['# CM FP]]</f>
        <v>1478</v>
      </c>
      <c r="AR2330" s="2">
        <f>IFERROR(Table1[[#This Row],[NUM_T]]/(Table1[[#This Row],[NUM_T]]+Table1[[#This Row],[NUM_F]]),0)</f>
        <v>0.21757543673901536</v>
      </c>
      <c r="AS2330" s="2">
        <f>IFERROR(((LEN(Table1[[#This Row],[Predictors]])-LEN(SUBSTITUTE(Table1[[#This Row],[Predictors]],"_","")))/Table1[[#This Row],[NumPredictors]])-Table1[[#This Row],[P_se]],0)</f>
        <v>0</v>
      </c>
      <c r="AT2330" s="2">
        <f>IFERROR((LEN(Table1[[#This Row],[Predictors]])-LEN(SUBSTITUTE(Table1[[#This Row],[Predictors]],".","")))/Table1[[#This Row],[NumPredictors]],0)</f>
        <v>0.6</v>
      </c>
      <c r="AU233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30" s="2">
        <f>1-(Table1[[#This Row],[P_2gram]]+Table1[[#This Row],[P_order]]+Table1[[#This Row],[P_se]])</f>
        <v>0.4</v>
      </c>
    </row>
    <row r="2331" spans="1:48" x14ac:dyDescent="0.25">
      <c r="A2331">
        <v>20</v>
      </c>
      <c r="B2331" t="s">
        <v>645</v>
      </c>
      <c r="C2331" t="s">
        <v>1503</v>
      </c>
      <c r="D2331" t="s">
        <v>1506</v>
      </c>
      <c r="E2331">
        <v>7554</v>
      </c>
      <c r="F233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ok,duration&gt;2w,BPIC13,7554,30</v>
      </c>
      <c r="G2331" t="s">
        <v>1872</v>
      </c>
      <c r="H2331" s="3">
        <v>1</v>
      </c>
      <c r="I2331" s="1">
        <v>43141.769259259258</v>
      </c>
      <c r="J2331" t="s">
        <v>484</v>
      </c>
      <c r="K2331" t="s">
        <v>11</v>
      </c>
      <c r="L2331" t="str">
        <f>SUBSTITUTE(SUBSTITUTE(Table1[[#This Row],[PredictorSetsOrig]],"task","act"),"startend","se")</f>
        <v>act,se,order</v>
      </c>
      <c r="M2331" s="32" t="s">
        <v>18</v>
      </c>
      <c r="N2331" s="3">
        <v>30</v>
      </c>
      <c r="O2331" s="3">
        <f>IF(Table1[[#This Row],[Algorithm]]="None",0,IF(Table1[[#This Row],[NumPredictors]]&lt;=5,5,IF(Table1[[#This Row],[NumPredictors]]&lt;=10,10,IF(Table1[[#This Row],[NumPredictors]]&lt;=30,30,50))))</f>
        <v>30</v>
      </c>
      <c r="P2331" s="2">
        <v>0.80942297511911099</v>
      </c>
      <c r="Q2331" s="2">
        <v>0.83565754633715805</v>
      </c>
      <c r="R2331">
        <v>0.20000000000072801</v>
      </c>
      <c r="S2331">
        <v>12.75</v>
      </c>
      <c r="T2331">
        <v>0.30999999999949102</v>
      </c>
      <c r="U2331" s="3">
        <v>4.9473646962104301</v>
      </c>
      <c r="V2331" s="17"/>
      <c r="W2331" s="22">
        <f>IFERROR(Table1[[#This Row],[MutualInformation]]/Table1[[#This Row],[MutualInformationPotential]],0)</f>
        <v>0</v>
      </c>
      <c r="X2331" s="3">
        <v>0.31571040564830899</v>
      </c>
      <c r="Y2331" s="3"/>
      <c r="Z2331" s="3">
        <f>IFERROR(Table1[[#This Row],[MutualInformationVsOutcome]]/Table1[[#This Row],[MutualInformationVsOutcomePotential]],0)</f>
        <v>0</v>
      </c>
      <c r="AA2331">
        <v>118</v>
      </c>
      <c r="AB2331">
        <v>1411</v>
      </c>
      <c r="AC2331">
        <v>67</v>
      </c>
      <c r="AD2331">
        <v>293</v>
      </c>
      <c r="AE2331" s="3" t="s">
        <v>1884</v>
      </c>
      <c r="AF233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331" s="17" t="str">
        <f>RIGHT(Table1[[#This Row],[AlgorithmFunc]],LEN(Table1[[#This Row],[AlgorithmFunc]])-16)</f>
        <v>MRMREnsemble5</v>
      </c>
      <c r="AH2331" s="3">
        <f>Table1[[#This Row],['# CM TP]]+Table1[[#This Row],['# CM TN]]</f>
        <v>1529</v>
      </c>
      <c r="AI2331" s="3">
        <f>Table1[[#This Row],['# CM FP]]+Table1[[#This Row],['# CM FN]]</f>
        <v>360</v>
      </c>
      <c r="AJ2331" s="3">
        <f>Table1[[#This Row],['# CM TP]]+Table1[[#This Row],['# CM FP]]</f>
        <v>185</v>
      </c>
      <c r="AK2331" s="3">
        <f>Table1[[#This Row],['# CM TN]]+Table1[[#This Row],['# CM FN]]</f>
        <v>1704</v>
      </c>
      <c r="AL2331" s="3">
        <f>Table1[[#This Row],[GT_T]]+Table1[[#This Row],[GT_F]]</f>
        <v>1889</v>
      </c>
      <c r="AM2331" s="3">
        <f>IFERROR((Table1[[#This Row],['# CM TP]]+Table1[[#This Row],['# CM TN]])/Table1[[#This Row],[GT_TOT]], 0)</f>
        <v>0.80942297511911065</v>
      </c>
      <c r="AN2331" s="3">
        <f>IFERROR(((Table1[[#This Row],[GT_T]]*Table1[[#This Row],[GT_ML_P]]/Table1[[#This Row],[GT_TOT]])+(Table1[[#This Row],[GT_F]]*Table1[[#This Row],[GT_ML_N]]/Table1[[#This Row],[GT_TOT]]))/Table1[[#This Row],[GT_TOT]],0)</f>
        <v>0.25118396018743827</v>
      </c>
      <c r="AO2331" s="3">
        <f>(Table1[[#This Row],[OBS_ACC]]-Table1[[#This Row],[EXP_ACC]])/(1-Table1[[#This Row],[EXP_ACC]])</f>
        <v>0.7454955359548745</v>
      </c>
      <c r="AP2331" s="3">
        <f>Table1[[#This Row],['# CM TP]]+Table1[[#This Row],['# CM FN]]</f>
        <v>411</v>
      </c>
      <c r="AQ2331" s="3">
        <f>Table1[[#This Row],['# CM TN]]+Table1[[#This Row],['# CM FP]]</f>
        <v>1478</v>
      </c>
      <c r="AR2331" s="2">
        <f>IFERROR(Table1[[#This Row],[NUM_T]]/(Table1[[#This Row],[NUM_T]]+Table1[[#This Row],[NUM_F]]),0)</f>
        <v>0.21757543673901536</v>
      </c>
      <c r="AS2331" s="2">
        <f>IFERROR(((LEN(Table1[[#This Row],[Predictors]])-LEN(SUBSTITUTE(Table1[[#This Row],[Predictors]],"_","")))/Table1[[#This Row],[NumPredictors]])-Table1[[#This Row],[P_se]],0)</f>
        <v>0</v>
      </c>
      <c r="AT2331" s="2">
        <f>IFERROR((LEN(Table1[[#This Row],[Predictors]])-LEN(SUBSTITUTE(Table1[[#This Row],[Predictors]],".","")))/Table1[[#This Row],[NumPredictors]],0)</f>
        <v>0.8</v>
      </c>
      <c r="AU233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31" s="2">
        <f>1-(Table1[[#This Row],[P_2gram]]+Table1[[#This Row],[P_order]]+Table1[[#This Row],[P_se]])</f>
        <v>0.19999999999999996</v>
      </c>
    </row>
    <row r="2332" spans="1:48" x14ac:dyDescent="0.25">
      <c r="A2332">
        <v>1</v>
      </c>
      <c r="B2332" t="s">
        <v>645</v>
      </c>
      <c r="C2332" t="s">
        <v>1504</v>
      </c>
      <c r="D2332" t="s">
        <v>1508</v>
      </c>
      <c r="E2332">
        <v>31509</v>
      </c>
      <c r="F233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32" t="s">
        <v>1853</v>
      </c>
      <c r="H2332" s="3">
        <v>1</v>
      </c>
      <c r="I2332" s="1">
        <v>43141.769490740742</v>
      </c>
      <c r="J2332" t="s">
        <v>37</v>
      </c>
      <c r="K2332" t="s">
        <v>11</v>
      </c>
      <c r="L2332" t="str">
        <f>SUBSTITUTE(SUBSTITUTE(Table1[[#This Row],[PredictorSetsOrig]],"task","act"),"startend","se")</f>
        <v>act,se</v>
      </c>
      <c r="M2332" s="32" t="s">
        <v>14</v>
      </c>
      <c r="N2332" s="3">
        <v>10</v>
      </c>
      <c r="O2332" s="3">
        <f>IF(Table1[[#This Row],[Algorithm]]="None",0,IF(Table1[[#This Row],[NumPredictors]]&lt;=5,5,IF(Table1[[#This Row],[NumPredictors]]&lt;=10,10,IF(Table1[[#This Row],[NumPredictors]]&lt;=30,30,50))))</f>
        <v>10</v>
      </c>
      <c r="P2332" s="2">
        <v>0.84323432343234295</v>
      </c>
      <c r="Q2332" s="2">
        <v>0.84871567009436799</v>
      </c>
      <c r="R2332">
        <v>0.85000000000036402</v>
      </c>
      <c r="S2332">
        <v>32.8799999999992</v>
      </c>
      <c r="T2332">
        <v>0.59999999999854503</v>
      </c>
      <c r="U2332" s="3">
        <v>6.6607649760035796</v>
      </c>
      <c r="V2332" s="17"/>
      <c r="W2332" s="22">
        <f>IFERROR(Table1[[#This Row],[MutualInformation]]/Table1[[#This Row],[MutualInformationPotential]],0)</f>
        <v>0</v>
      </c>
      <c r="X2332" s="3">
        <v>0.36931938937848302</v>
      </c>
      <c r="Y2332" s="3"/>
      <c r="Z2332" s="3">
        <f>IFERROR(Table1[[#This Row],[MutualInformationVsOutcome]]/Table1[[#This Row],[MutualInformationVsOutcomePotential]],0)</f>
        <v>0</v>
      </c>
      <c r="AA2332">
        <v>2075</v>
      </c>
      <c r="AB2332">
        <v>4568</v>
      </c>
      <c r="AC2332">
        <v>390</v>
      </c>
      <c r="AD2332">
        <v>845</v>
      </c>
      <c r="AE2332" s="3" t="s">
        <v>1854</v>
      </c>
      <c r="AF233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332" s="17" t="str">
        <f>RIGHT(Table1[[#This Row],[AlgorithmFunc]],LEN(Table1[[#This Row],[AlgorithmFunc]])-16)</f>
        <v>Cluster</v>
      </c>
      <c r="AH2332" s="3">
        <f>Table1[[#This Row],['# CM TP]]+Table1[[#This Row],['# CM TN]]</f>
        <v>6643</v>
      </c>
      <c r="AI2332" s="3">
        <f>Table1[[#This Row],['# CM FP]]+Table1[[#This Row],['# CM FN]]</f>
        <v>1235</v>
      </c>
      <c r="AJ2332" s="3">
        <f>Table1[[#This Row],['# CM TP]]+Table1[[#This Row],['# CM FP]]</f>
        <v>2465</v>
      </c>
      <c r="AK2332" s="3">
        <f>Table1[[#This Row],['# CM TN]]+Table1[[#This Row],['# CM FN]]</f>
        <v>5413</v>
      </c>
      <c r="AL2332" s="3">
        <f>Table1[[#This Row],[GT_T]]+Table1[[#This Row],[GT_F]]</f>
        <v>7878</v>
      </c>
      <c r="AM2332" s="3">
        <f>IFERROR((Table1[[#This Row],['# CM TP]]+Table1[[#This Row],['# CM TN]])/Table1[[#This Row],[GT_TOT]], 0)</f>
        <v>0.84323432343234328</v>
      </c>
      <c r="AN2332" s="3">
        <f>IFERROR(((Table1[[#This Row],[GT_T]]*Table1[[#This Row],[GT_ML_P]]/Table1[[#This Row],[GT_TOT]])+(Table1[[#This Row],[GT_F]]*Table1[[#This Row],[GT_ML_N]]/Table1[[#This Row],[GT_TOT]]))/Table1[[#This Row],[GT_TOT]],0)</f>
        <v>0.37155943317103995</v>
      </c>
      <c r="AO2332" s="3">
        <f>(Table1[[#This Row],[OBS_ACC]]-Table1[[#This Row],[EXP_ACC]])/(1-Table1[[#This Row],[EXP_ACC]])</f>
        <v>0.7505481268361166</v>
      </c>
      <c r="AP2332" s="3">
        <f>Table1[[#This Row],['# CM TP]]+Table1[[#This Row],['# CM FN]]</f>
        <v>2920</v>
      </c>
      <c r="AQ2332" s="3">
        <f>Table1[[#This Row],['# CM TN]]+Table1[[#This Row],['# CM FP]]</f>
        <v>4958</v>
      </c>
      <c r="AR2332" s="2">
        <f>IFERROR(Table1[[#This Row],[NUM_T]]/(Table1[[#This Row],[NUM_T]]+Table1[[#This Row],[NUM_F]]),0)</f>
        <v>0.37065244986037066</v>
      </c>
      <c r="AS2332" s="2">
        <f>IFERROR(((LEN(Table1[[#This Row],[Predictors]])-LEN(SUBSTITUTE(Table1[[#This Row],[Predictors]],"_","")))/Table1[[#This Row],[NumPredictors]])-Table1[[#This Row],[P_se]],0)</f>
        <v>3.333333333333334E-2</v>
      </c>
      <c r="AT2332" s="2">
        <f>IFERROR((LEN(Table1[[#This Row],[Predictors]])-LEN(SUBSTITUTE(Table1[[#This Row],[Predictors]],".","")))/Table1[[#This Row],[NumPredictors]],0)</f>
        <v>0</v>
      </c>
      <c r="AU233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332" s="2">
        <f>1-(Table1[[#This Row],[P_2gram]]+Table1[[#This Row],[P_order]]+Table1[[#This Row],[P_se]])</f>
        <v>0.9</v>
      </c>
    </row>
    <row r="2333" spans="1:48" x14ac:dyDescent="0.25">
      <c r="A2333">
        <v>11</v>
      </c>
      <c r="B2333" t="s">
        <v>645</v>
      </c>
      <c r="C2333" t="s">
        <v>1504</v>
      </c>
      <c r="D2333" t="s">
        <v>1508</v>
      </c>
      <c r="E2333">
        <v>31509</v>
      </c>
      <c r="F233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33" t="s">
        <v>1853</v>
      </c>
      <c r="H2333" s="3">
        <v>1</v>
      </c>
      <c r="I2333" s="1">
        <v>43141.774236111109</v>
      </c>
      <c r="J2333" t="s">
        <v>37</v>
      </c>
      <c r="K2333" t="s">
        <v>11</v>
      </c>
      <c r="L2333" t="str">
        <f>SUBSTITUTE(SUBSTITUTE(Table1[[#This Row],[PredictorSetsOrig]],"task","act"),"startend","se")</f>
        <v>act,se</v>
      </c>
      <c r="M2333" s="32" t="s">
        <v>14</v>
      </c>
      <c r="N2333" s="3">
        <v>30</v>
      </c>
      <c r="O2333" s="3">
        <f>IF(Table1[[#This Row],[Algorithm]]="None",0,IF(Table1[[#This Row],[NumPredictors]]&lt;=5,5,IF(Table1[[#This Row],[NumPredictors]]&lt;=10,10,IF(Table1[[#This Row],[NumPredictors]]&lt;=30,30,50))))</f>
        <v>30</v>
      </c>
      <c r="P2333" s="2">
        <v>0.86735211982736704</v>
      </c>
      <c r="Q2333" s="2">
        <v>0.87761838263298197</v>
      </c>
      <c r="R2333">
        <v>1.6399999999994199</v>
      </c>
      <c r="S2333">
        <v>58.979999999999599</v>
      </c>
      <c r="T2333">
        <v>0.81999999999970896</v>
      </c>
      <c r="U2333" s="3">
        <v>7.9584104519064898</v>
      </c>
      <c r="V2333" s="17"/>
      <c r="W2333" s="22">
        <f>IFERROR(Table1[[#This Row],[MutualInformation]]/Table1[[#This Row],[MutualInformationPotential]],0)</f>
        <v>0</v>
      </c>
      <c r="X2333" s="3">
        <v>0.51096873009673904</v>
      </c>
      <c r="Y2333" s="3"/>
      <c r="Z2333" s="3">
        <f>IFERROR(Table1[[#This Row],[MutualInformationVsOutcome]]/Table1[[#This Row],[MutualInformationVsOutcomePotential]],0)</f>
        <v>0</v>
      </c>
      <c r="AA2333">
        <v>2234</v>
      </c>
      <c r="AB2333">
        <v>4599</v>
      </c>
      <c r="AC2333">
        <v>359</v>
      </c>
      <c r="AD2333">
        <v>686</v>
      </c>
      <c r="AE2333" s="3" t="s">
        <v>1863</v>
      </c>
      <c r="AF233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333" s="17" t="str">
        <f>RIGHT(Table1[[#This Row],[AlgorithmFunc]],LEN(Table1[[#This Row],[AlgorithmFunc]])-16)</f>
        <v>Cluster</v>
      </c>
      <c r="AH2333" s="3">
        <f>Table1[[#This Row],['# CM TP]]+Table1[[#This Row],['# CM TN]]</f>
        <v>6833</v>
      </c>
      <c r="AI2333" s="3">
        <f>Table1[[#This Row],['# CM FP]]+Table1[[#This Row],['# CM FN]]</f>
        <v>1045</v>
      </c>
      <c r="AJ2333" s="3">
        <f>Table1[[#This Row],['# CM TP]]+Table1[[#This Row],['# CM FP]]</f>
        <v>2593</v>
      </c>
      <c r="AK2333" s="3">
        <f>Table1[[#This Row],['# CM TN]]+Table1[[#This Row],['# CM FN]]</f>
        <v>5285</v>
      </c>
      <c r="AL2333" s="3">
        <f>Table1[[#This Row],[GT_T]]+Table1[[#This Row],[GT_F]]</f>
        <v>7878</v>
      </c>
      <c r="AM2333" s="3">
        <f>IFERROR((Table1[[#This Row],['# CM TP]]+Table1[[#This Row],['# CM TN]])/Table1[[#This Row],[GT_TOT]], 0)</f>
        <v>0.86735211982736737</v>
      </c>
      <c r="AN2333" s="3">
        <f>IFERROR(((Table1[[#This Row],[GT_T]]*Table1[[#This Row],[GT_ML_P]]/Table1[[#This Row],[GT_TOT]])+(Table1[[#This Row],[GT_F]]*Table1[[#This Row],[GT_ML_N]]/Table1[[#This Row],[GT_TOT]]))/Table1[[#This Row],[GT_TOT]],0)</f>
        <v>0.3744717051821182</v>
      </c>
      <c r="AO2333" s="3">
        <f>(Table1[[#This Row],[OBS_ACC]]-Table1[[#This Row],[EXP_ACC]])/(1-Table1[[#This Row],[EXP_ACC]])</f>
        <v>0.78794263781264751</v>
      </c>
      <c r="AP2333" s="3">
        <f>Table1[[#This Row],['# CM TP]]+Table1[[#This Row],['# CM FN]]</f>
        <v>2920</v>
      </c>
      <c r="AQ2333" s="3">
        <f>Table1[[#This Row],['# CM TN]]+Table1[[#This Row],['# CM FP]]</f>
        <v>4958</v>
      </c>
      <c r="AR2333" s="2">
        <f>IFERROR(Table1[[#This Row],[NUM_T]]/(Table1[[#This Row],[NUM_T]]+Table1[[#This Row],[NUM_F]]),0)</f>
        <v>0.37065244986037066</v>
      </c>
      <c r="AS2333" s="2">
        <f>IFERROR(((LEN(Table1[[#This Row],[Predictors]])-LEN(SUBSTITUTE(Table1[[#This Row],[Predictors]],"_","")))/Table1[[#This Row],[NumPredictors]])-Table1[[#This Row],[P_se]],0)</f>
        <v>9.9999999999999978E-2</v>
      </c>
      <c r="AT2333" s="2">
        <f>IFERROR((LEN(Table1[[#This Row],[Predictors]])-LEN(SUBSTITUTE(Table1[[#This Row],[Predictors]],".","")))/Table1[[#This Row],[NumPredictors]],0)</f>
        <v>0</v>
      </c>
      <c r="AU233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333" s="2">
        <f>1-(Table1[[#This Row],[P_2gram]]+Table1[[#This Row],[P_order]]+Table1[[#This Row],[P_se]])</f>
        <v>0.7</v>
      </c>
    </row>
    <row r="2334" spans="1:48" x14ac:dyDescent="0.25">
      <c r="A2334">
        <v>2</v>
      </c>
      <c r="B2334" t="s">
        <v>645</v>
      </c>
      <c r="C2334" t="s">
        <v>1504</v>
      </c>
      <c r="D2334" t="s">
        <v>1508</v>
      </c>
      <c r="E2334">
        <v>31509</v>
      </c>
      <c r="F233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34" t="s">
        <v>1853</v>
      </c>
      <c r="H2334" s="3">
        <v>1</v>
      </c>
      <c r="I2334" s="1">
        <v>43141.769884259258</v>
      </c>
      <c r="J2334" t="s">
        <v>37</v>
      </c>
      <c r="K2334" t="s">
        <v>11</v>
      </c>
      <c r="L2334" t="str">
        <f>SUBSTITUTE(SUBSTITUTE(Table1[[#This Row],[PredictorSetsOrig]],"task","act"),"startend","se")</f>
        <v>act,se,order</v>
      </c>
      <c r="M2334" s="32" t="s">
        <v>18</v>
      </c>
      <c r="N2334" s="3">
        <v>10</v>
      </c>
      <c r="O2334" s="3">
        <f>IF(Table1[[#This Row],[Algorithm]]="None",0,IF(Table1[[#This Row],[NumPredictors]]&lt;=5,5,IF(Table1[[#This Row],[NumPredictors]]&lt;=10,10,IF(Table1[[#This Row],[NumPredictors]]&lt;=30,30,50))))</f>
        <v>10</v>
      </c>
      <c r="P2334" s="2">
        <v>0.68354912414318403</v>
      </c>
      <c r="Q2334" s="2">
        <v>0.70576784731919895</v>
      </c>
      <c r="R2334">
        <v>24.989999999999799</v>
      </c>
      <c r="S2334">
        <v>34.3700000000008</v>
      </c>
      <c r="T2334">
        <v>3</v>
      </c>
      <c r="U2334" s="3">
        <v>5.7088211974717202</v>
      </c>
      <c r="V2334" s="17"/>
      <c r="W2334" s="22">
        <f>IFERROR(Table1[[#This Row],[MutualInformation]]/Table1[[#This Row],[MutualInformationPotential]],0)</f>
        <v>0</v>
      </c>
      <c r="X2334" s="3">
        <v>0.22757264402699801</v>
      </c>
      <c r="Y2334" s="3"/>
      <c r="Z2334" s="3">
        <f>IFERROR(Table1[[#This Row],[MutualInformationVsOutcome]]/Table1[[#This Row],[MutualInformationVsOutcomePotential]],0)</f>
        <v>0</v>
      </c>
      <c r="AA2334">
        <v>2250</v>
      </c>
      <c r="AB2334">
        <v>3135</v>
      </c>
      <c r="AC2334">
        <v>1823</v>
      </c>
      <c r="AD2334">
        <v>670</v>
      </c>
      <c r="AE2334" s="3" t="s">
        <v>1855</v>
      </c>
      <c r="AF233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334" s="17" t="str">
        <f>RIGHT(Table1[[#This Row],[AlgorithmFunc]],LEN(Table1[[#This Row],[AlgorithmFunc]])-16)</f>
        <v>Cluster</v>
      </c>
      <c r="AH2334" s="3">
        <f>Table1[[#This Row],['# CM TP]]+Table1[[#This Row],['# CM TN]]</f>
        <v>5385</v>
      </c>
      <c r="AI2334" s="3">
        <f>Table1[[#This Row],['# CM FP]]+Table1[[#This Row],['# CM FN]]</f>
        <v>2493</v>
      </c>
      <c r="AJ2334" s="3">
        <f>Table1[[#This Row],['# CM TP]]+Table1[[#This Row],['# CM FP]]</f>
        <v>4073</v>
      </c>
      <c r="AK2334" s="3">
        <f>Table1[[#This Row],['# CM TN]]+Table1[[#This Row],['# CM FN]]</f>
        <v>3805</v>
      </c>
      <c r="AL2334" s="3">
        <f>Table1[[#This Row],[GT_T]]+Table1[[#This Row],[GT_F]]</f>
        <v>7878</v>
      </c>
      <c r="AM2334" s="3">
        <f>IFERROR((Table1[[#This Row],['# CM TP]]+Table1[[#This Row],['# CM TN]])/Table1[[#This Row],[GT_TOT]], 0)</f>
        <v>0.68354912414318358</v>
      </c>
      <c r="AN2334" s="3">
        <f>IFERROR(((Table1[[#This Row],[GT_T]]*Table1[[#This Row],[GT_ML_P]]/Table1[[#This Row],[GT_TOT]])+(Table1[[#This Row],[GT_F]]*Table1[[#This Row],[GT_ML_N]]/Table1[[#This Row],[GT_TOT]]))/Table1[[#This Row],[GT_TOT]],0)</f>
        <v>0.50624411846539386</v>
      </c>
      <c r="AO2334" s="3">
        <f>(Table1[[#This Row],[OBS_ACC]]-Table1[[#This Row],[EXP_ACC]])/(1-Table1[[#This Row],[EXP_ACC]])</f>
        <v>0.35909446815442714</v>
      </c>
      <c r="AP2334" s="3">
        <f>Table1[[#This Row],['# CM TP]]+Table1[[#This Row],['# CM FN]]</f>
        <v>2920</v>
      </c>
      <c r="AQ2334" s="3">
        <f>Table1[[#This Row],['# CM TN]]+Table1[[#This Row],['# CM FP]]</f>
        <v>4958</v>
      </c>
      <c r="AR2334" s="2">
        <f>IFERROR(Table1[[#This Row],[NUM_T]]/(Table1[[#This Row],[NUM_T]]+Table1[[#This Row],[NUM_F]]),0)</f>
        <v>0.37065244986037066</v>
      </c>
      <c r="AS2334" s="2">
        <f>IFERROR(((LEN(Table1[[#This Row],[Predictors]])-LEN(SUBSTITUTE(Table1[[#This Row],[Predictors]],"_","")))/Table1[[#This Row],[NumPredictors]])-Table1[[#This Row],[P_se]],0)</f>
        <v>0</v>
      </c>
      <c r="AT2334" s="2">
        <f>IFERROR((LEN(Table1[[#This Row],[Predictors]])-LEN(SUBSTITUTE(Table1[[#This Row],[Predictors]],".","")))/Table1[[#This Row],[NumPredictors]],0)</f>
        <v>0.9</v>
      </c>
      <c r="AU233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34" s="2">
        <f>1-(Table1[[#This Row],[P_2gram]]+Table1[[#This Row],[P_order]]+Table1[[#This Row],[P_se]])</f>
        <v>9.9999999999999978E-2</v>
      </c>
    </row>
    <row r="2335" spans="1:48" x14ac:dyDescent="0.25">
      <c r="A2335">
        <v>12</v>
      </c>
      <c r="B2335" t="s">
        <v>645</v>
      </c>
      <c r="C2335" t="s">
        <v>1504</v>
      </c>
      <c r="D2335" t="s">
        <v>1508</v>
      </c>
      <c r="E2335">
        <v>31509</v>
      </c>
      <c r="F233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35" t="s">
        <v>1853</v>
      </c>
      <c r="H2335" s="3">
        <v>1</v>
      </c>
      <c r="I2335" s="1">
        <v>43141.774953703702</v>
      </c>
      <c r="J2335" t="s">
        <v>37</v>
      </c>
      <c r="K2335" t="s">
        <v>11</v>
      </c>
      <c r="L2335" t="str">
        <f>SUBSTITUTE(SUBSTITUTE(Table1[[#This Row],[PredictorSetsOrig]],"task","act"),"startend","se")</f>
        <v>act,se,order</v>
      </c>
      <c r="M2335" s="32" t="s">
        <v>18</v>
      </c>
      <c r="N2335" s="3">
        <v>30</v>
      </c>
      <c r="O2335" s="3">
        <f>IF(Table1[[#This Row],[Algorithm]]="None",0,IF(Table1[[#This Row],[NumPredictors]]&lt;=5,5,IF(Table1[[#This Row],[NumPredictors]]&lt;=10,10,IF(Table1[[#This Row],[NumPredictors]]&lt;=30,30,50))))</f>
        <v>30</v>
      </c>
      <c r="P2335" s="2">
        <v>0.85618177202335599</v>
      </c>
      <c r="Q2335" s="2">
        <v>0.87698362320680501</v>
      </c>
      <c r="R2335">
        <v>17.420000000000101</v>
      </c>
      <c r="S2335">
        <v>58.2200000000012</v>
      </c>
      <c r="T2335">
        <v>3.3500000000003598</v>
      </c>
      <c r="U2335" s="3">
        <v>7.6461156127360299</v>
      </c>
      <c r="V2335" s="17"/>
      <c r="W2335" s="22">
        <f>IFERROR(Table1[[#This Row],[MutualInformation]]/Table1[[#This Row],[MutualInformationPotential]],0)</f>
        <v>0</v>
      </c>
      <c r="X2335" s="3">
        <v>0.50484709085035295</v>
      </c>
      <c r="Y2335" s="3"/>
      <c r="Z2335" s="3">
        <f>IFERROR(Table1[[#This Row],[MutualInformationVsOutcome]]/Table1[[#This Row],[MutualInformationVsOutcomePotential]],0)</f>
        <v>0</v>
      </c>
      <c r="AA2335">
        <v>2127</v>
      </c>
      <c r="AB2335">
        <v>4618</v>
      </c>
      <c r="AC2335">
        <v>340</v>
      </c>
      <c r="AD2335">
        <v>793</v>
      </c>
      <c r="AE2335" s="3" t="s">
        <v>1864</v>
      </c>
      <c r="AF233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335" s="17" t="str">
        <f>RIGHT(Table1[[#This Row],[AlgorithmFunc]],LEN(Table1[[#This Row],[AlgorithmFunc]])-16)</f>
        <v>Cluster</v>
      </c>
      <c r="AH2335" s="3">
        <f>Table1[[#This Row],['# CM TP]]+Table1[[#This Row],['# CM TN]]</f>
        <v>6745</v>
      </c>
      <c r="AI2335" s="3">
        <f>Table1[[#This Row],['# CM FP]]+Table1[[#This Row],['# CM FN]]</f>
        <v>1133</v>
      </c>
      <c r="AJ2335" s="3">
        <f>Table1[[#This Row],['# CM TP]]+Table1[[#This Row],['# CM FP]]</f>
        <v>2467</v>
      </c>
      <c r="AK2335" s="3">
        <f>Table1[[#This Row],['# CM TN]]+Table1[[#This Row],['# CM FN]]</f>
        <v>5411</v>
      </c>
      <c r="AL2335" s="3">
        <f>Table1[[#This Row],[GT_T]]+Table1[[#This Row],[GT_F]]</f>
        <v>7878</v>
      </c>
      <c r="AM2335" s="3">
        <f>IFERROR((Table1[[#This Row],['# CM TP]]+Table1[[#This Row],['# CM TN]])/Table1[[#This Row],[GT_TOT]], 0)</f>
        <v>0.85618177202335621</v>
      </c>
      <c r="AN2335" s="3">
        <f>IFERROR(((Table1[[#This Row],[GT_T]]*Table1[[#This Row],[GT_ML_P]]/Table1[[#This Row],[GT_TOT]])+(Table1[[#This Row],[GT_F]]*Table1[[#This Row],[GT_ML_N]]/Table1[[#This Row],[GT_TOT]]))/Table1[[#This Row],[GT_TOT]],0)</f>
        <v>0.36689526061985778</v>
      </c>
      <c r="AO2335" s="3">
        <f>(Table1[[#This Row],[OBS_ACC]]-Table1[[#This Row],[EXP_ACC]])/(1-Table1[[#This Row],[EXP_ACC]])</f>
        <v>0.77283659554112205</v>
      </c>
      <c r="AP2335" s="3">
        <f>Table1[[#This Row],['# CM TP]]+Table1[[#This Row],['# CM FN]]</f>
        <v>2920</v>
      </c>
      <c r="AQ2335" s="3">
        <f>Table1[[#This Row],['# CM TN]]+Table1[[#This Row],['# CM FP]]</f>
        <v>4958</v>
      </c>
      <c r="AR2335" s="2">
        <f>IFERROR(Table1[[#This Row],[NUM_T]]/(Table1[[#This Row],[NUM_T]]+Table1[[#This Row],[NUM_F]]),0)</f>
        <v>0.37065244986037066</v>
      </c>
      <c r="AS2335" s="2">
        <f>IFERROR(((LEN(Table1[[#This Row],[Predictors]])-LEN(SUBSTITUTE(Table1[[#This Row],[Predictors]],"_","")))/Table1[[#This Row],[NumPredictors]])-Table1[[#This Row],[P_se]],0)</f>
        <v>0</v>
      </c>
      <c r="AT2335" s="2">
        <f>IFERROR((LEN(Table1[[#This Row],[Predictors]])-LEN(SUBSTITUTE(Table1[[#This Row],[Predictors]],".","")))/Table1[[#This Row],[NumPredictors]],0)</f>
        <v>0.93333333333333335</v>
      </c>
      <c r="AU233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35" s="2">
        <f>1-(Table1[[#This Row],[P_2gram]]+Table1[[#This Row],[P_order]]+Table1[[#This Row],[P_se]])</f>
        <v>6.6666666666666652E-2</v>
      </c>
    </row>
    <row r="2336" spans="1:48" x14ac:dyDescent="0.25">
      <c r="A2336">
        <v>5</v>
      </c>
      <c r="B2336" t="s">
        <v>645</v>
      </c>
      <c r="C2336" t="s">
        <v>1504</v>
      </c>
      <c r="D2336" t="s">
        <v>1508</v>
      </c>
      <c r="E2336">
        <v>31509</v>
      </c>
      <c r="F233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36" t="s">
        <v>1853</v>
      </c>
      <c r="H2336" s="3">
        <v>1</v>
      </c>
      <c r="I2336" s="1">
        <v>43141.771655092591</v>
      </c>
      <c r="J2336" t="s">
        <v>1007</v>
      </c>
      <c r="K2336" t="s">
        <v>11</v>
      </c>
      <c r="L2336" t="str">
        <f>SUBSTITUTE(SUBSTITUTE(Table1[[#This Row],[PredictorSetsOrig]],"task","act"),"startend","se")</f>
        <v>act,se</v>
      </c>
      <c r="M2336" s="32" t="s">
        <v>14</v>
      </c>
      <c r="N2336" s="3">
        <v>10</v>
      </c>
      <c r="O2336" s="3">
        <f>IF(Table1[[#This Row],[Algorithm]]="None",0,IF(Table1[[#This Row],[NumPredictors]]&lt;=5,5,IF(Table1[[#This Row],[NumPredictors]]&lt;=10,10,IF(Table1[[#This Row],[NumPredictors]]&lt;=30,30,50))))</f>
        <v>10</v>
      </c>
      <c r="P2336" s="2">
        <v>0.83396801218583405</v>
      </c>
      <c r="Q2336" s="2">
        <v>0.83822098091490005</v>
      </c>
      <c r="R2336">
        <v>1.38000000000102</v>
      </c>
      <c r="S2336">
        <v>29.280000000000701</v>
      </c>
      <c r="T2336">
        <v>0.61000000000058197</v>
      </c>
      <c r="U2336" s="3">
        <v>3.99352182708357</v>
      </c>
      <c r="V2336" s="17"/>
      <c r="W2336" s="22">
        <f>IFERROR(Table1[[#This Row],[MutualInformation]]/Table1[[#This Row],[MutualInformationPotential]],0)</f>
        <v>0</v>
      </c>
      <c r="X2336" s="3">
        <v>0.273842598519205</v>
      </c>
      <c r="Y2336" s="3"/>
      <c r="Z2336" s="3">
        <f>IFERROR(Table1[[#This Row],[MutualInformationVsOutcome]]/Table1[[#This Row],[MutualInformationVsOutcomePotential]],0)</f>
        <v>0</v>
      </c>
      <c r="AA2336">
        <v>2076</v>
      </c>
      <c r="AB2336">
        <v>4494</v>
      </c>
      <c r="AC2336">
        <v>464</v>
      </c>
      <c r="AD2336">
        <v>844</v>
      </c>
      <c r="AE2336" s="3" t="s">
        <v>1858</v>
      </c>
      <c r="AF233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336" s="17" t="str">
        <f>RIGHT(Table1[[#This Row],[AlgorithmFunc]],LEN(Table1[[#This Row],[AlgorithmFunc]])-16)</f>
        <v>ClusterFisher</v>
      </c>
      <c r="AH2336" s="3">
        <f>Table1[[#This Row],['# CM TP]]+Table1[[#This Row],['# CM TN]]</f>
        <v>6570</v>
      </c>
      <c r="AI2336" s="3">
        <f>Table1[[#This Row],['# CM FP]]+Table1[[#This Row],['# CM FN]]</f>
        <v>1308</v>
      </c>
      <c r="AJ2336" s="3">
        <f>Table1[[#This Row],['# CM TP]]+Table1[[#This Row],['# CM FP]]</f>
        <v>2540</v>
      </c>
      <c r="AK2336" s="3">
        <f>Table1[[#This Row],['# CM TN]]+Table1[[#This Row],['# CM FN]]</f>
        <v>5338</v>
      </c>
      <c r="AL2336" s="3">
        <f>Table1[[#This Row],[GT_T]]+Table1[[#This Row],[GT_F]]</f>
        <v>7878</v>
      </c>
      <c r="AM2336" s="3">
        <f>IFERROR((Table1[[#This Row],['# CM TP]]+Table1[[#This Row],['# CM TN]])/Table1[[#This Row],[GT_TOT]], 0)</f>
        <v>0.83396801218583394</v>
      </c>
      <c r="AN2336" s="3">
        <f>IFERROR(((Table1[[#This Row],[GT_T]]*Table1[[#This Row],[GT_ML_P]]/Table1[[#This Row],[GT_TOT]])+(Table1[[#This Row],[GT_F]]*Table1[[#This Row],[GT_ML_N]]/Table1[[#This Row],[GT_TOT]]))/Table1[[#This Row],[GT_TOT]],0)</f>
        <v>0.38138582151612543</v>
      </c>
      <c r="AO2336" s="3">
        <f>(Table1[[#This Row],[OBS_ACC]]-Table1[[#This Row],[EXP_ACC]])/(1-Table1[[#This Row],[EXP_ACC]])</f>
        <v>0.73160655932412644</v>
      </c>
      <c r="AP2336" s="3">
        <f>Table1[[#This Row],['# CM TP]]+Table1[[#This Row],['# CM FN]]</f>
        <v>2920</v>
      </c>
      <c r="AQ2336" s="3">
        <f>Table1[[#This Row],['# CM TN]]+Table1[[#This Row],['# CM FP]]</f>
        <v>4958</v>
      </c>
      <c r="AR2336" s="2">
        <f>IFERROR(Table1[[#This Row],[NUM_T]]/(Table1[[#This Row],[NUM_T]]+Table1[[#This Row],[NUM_F]]),0)</f>
        <v>0.37065244986037066</v>
      </c>
      <c r="AS2336" s="2">
        <f>IFERROR(((LEN(Table1[[#This Row],[Predictors]])-LEN(SUBSTITUTE(Table1[[#This Row],[Predictors]],"_","")))/Table1[[#This Row],[NumPredictors]])-Table1[[#This Row],[P_se]],0)</f>
        <v>9.9999999999999978E-2</v>
      </c>
      <c r="AT2336" s="2">
        <f>IFERROR((LEN(Table1[[#This Row],[Predictors]])-LEN(SUBSTITUTE(Table1[[#This Row],[Predictors]],".","")))/Table1[[#This Row],[NumPredictors]],0)</f>
        <v>0</v>
      </c>
      <c r="AU233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336" s="2">
        <f>1-(Table1[[#This Row],[P_2gram]]+Table1[[#This Row],[P_order]]+Table1[[#This Row],[P_se]])</f>
        <v>0.7</v>
      </c>
    </row>
    <row r="2337" spans="1:48" x14ac:dyDescent="0.25">
      <c r="A2337">
        <v>15</v>
      </c>
      <c r="B2337" t="s">
        <v>645</v>
      </c>
      <c r="C2337" t="s">
        <v>1504</v>
      </c>
      <c r="D2337" t="s">
        <v>1508</v>
      </c>
      <c r="E2337">
        <v>31509</v>
      </c>
      <c r="F233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37" t="s">
        <v>1853</v>
      </c>
      <c r="H2337" s="3">
        <v>1</v>
      </c>
      <c r="I2337" s="1">
        <v>43141.77747685185</v>
      </c>
      <c r="J2337" t="s">
        <v>1007</v>
      </c>
      <c r="K2337" t="s">
        <v>11</v>
      </c>
      <c r="L2337" t="str">
        <f>SUBSTITUTE(SUBSTITUTE(Table1[[#This Row],[PredictorSetsOrig]],"task","act"),"startend","se")</f>
        <v>act,se</v>
      </c>
      <c r="M2337" s="32" t="s">
        <v>14</v>
      </c>
      <c r="N2337" s="3">
        <v>30</v>
      </c>
      <c r="O2337" s="3">
        <f>IF(Table1[[#This Row],[Algorithm]]="None",0,IF(Table1[[#This Row],[NumPredictors]]&lt;=5,5,IF(Table1[[#This Row],[NumPredictors]]&lt;=10,10,IF(Table1[[#This Row],[NumPredictors]]&lt;=30,30,50))))</f>
        <v>30</v>
      </c>
      <c r="P2337" s="2">
        <v>0.85668951510535696</v>
      </c>
      <c r="Q2337" s="2">
        <v>0.86200330074901599</v>
      </c>
      <c r="R2337">
        <v>0.30999999999949102</v>
      </c>
      <c r="S2337">
        <v>59.100000000000399</v>
      </c>
      <c r="T2337">
        <v>0.89000000000123702</v>
      </c>
      <c r="U2337" s="3">
        <v>7.6194225363478196</v>
      </c>
      <c r="V2337" s="17"/>
      <c r="W2337" s="22">
        <f>IFERROR(Table1[[#This Row],[MutualInformation]]/Table1[[#This Row],[MutualInformationPotential]],0)</f>
        <v>0</v>
      </c>
      <c r="X2337" s="3">
        <v>0.46291937394178401</v>
      </c>
      <c r="Y2337" s="3"/>
      <c r="Z2337" s="3">
        <f>IFERROR(Table1[[#This Row],[MutualInformationVsOutcome]]/Table1[[#This Row],[MutualInformationVsOutcomePotential]],0)</f>
        <v>0</v>
      </c>
      <c r="AA2337">
        <v>2123</v>
      </c>
      <c r="AB2337">
        <v>4626</v>
      </c>
      <c r="AC2337">
        <v>332</v>
      </c>
      <c r="AD2337">
        <v>797</v>
      </c>
      <c r="AE2337" s="3" t="s">
        <v>1867</v>
      </c>
      <c r="AF233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337" s="17" t="str">
        <f>RIGHT(Table1[[#This Row],[AlgorithmFunc]],LEN(Table1[[#This Row],[AlgorithmFunc]])-16)</f>
        <v>ClusterFisher</v>
      </c>
      <c r="AH2337" s="3">
        <f>Table1[[#This Row],['# CM TP]]+Table1[[#This Row],['# CM TN]]</f>
        <v>6749</v>
      </c>
      <c r="AI2337" s="3">
        <f>Table1[[#This Row],['# CM FP]]+Table1[[#This Row],['# CM FN]]</f>
        <v>1129</v>
      </c>
      <c r="AJ2337" s="3">
        <f>Table1[[#This Row],['# CM TP]]+Table1[[#This Row],['# CM FP]]</f>
        <v>2455</v>
      </c>
      <c r="AK2337" s="3">
        <f>Table1[[#This Row],['# CM TN]]+Table1[[#This Row],['# CM FN]]</f>
        <v>5423</v>
      </c>
      <c r="AL2337" s="3">
        <f>Table1[[#This Row],[GT_T]]+Table1[[#This Row],[GT_F]]</f>
        <v>7878</v>
      </c>
      <c r="AM2337" s="3">
        <f>IFERROR((Table1[[#This Row],['# CM TP]]+Table1[[#This Row],['# CM TN]])/Table1[[#This Row],[GT_TOT]], 0)</f>
        <v>0.85668951510535674</v>
      </c>
      <c r="AN2337" s="3">
        <f>IFERROR(((Table1[[#This Row],[GT_T]]*Table1[[#This Row],[GT_ML_P]]/Table1[[#This Row],[GT_TOT]])+(Table1[[#This Row],[GT_F]]*Table1[[#This Row],[GT_ML_N]]/Table1[[#This Row],[GT_TOT]]))/Table1[[#This Row],[GT_TOT]],0)</f>
        <v>0.36561887778208951</v>
      </c>
      <c r="AO2337" s="3">
        <f>(Table1[[#This Row],[OBS_ACC]]-Table1[[#This Row],[EXP_ACC]])/(1-Table1[[#This Row],[EXP_ACC]])</f>
        <v>0.77409402664189619</v>
      </c>
      <c r="AP2337" s="3">
        <f>Table1[[#This Row],['# CM TP]]+Table1[[#This Row],['# CM FN]]</f>
        <v>2920</v>
      </c>
      <c r="AQ2337" s="3">
        <f>Table1[[#This Row],['# CM TN]]+Table1[[#This Row],['# CM FP]]</f>
        <v>4958</v>
      </c>
      <c r="AR2337" s="2">
        <f>IFERROR(Table1[[#This Row],[NUM_T]]/(Table1[[#This Row],[NUM_T]]+Table1[[#This Row],[NUM_F]]),0)</f>
        <v>0.37065244986037066</v>
      </c>
      <c r="AS2337" s="2">
        <f>IFERROR(((LEN(Table1[[#This Row],[Predictors]])-LEN(SUBSTITUTE(Table1[[#This Row],[Predictors]],"_","")))/Table1[[#This Row],[NumPredictors]])-Table1[[#This Row],[P_se]],0)</f>
        <v>0.11111111111111108</v>
      </c>
      <c r="AT2337" s="2">
        <f>IFERROR((LEN(Table1[[#This Row],[Predictors]])-LEN(SUBSTITUTE(Table1[[#This Row],[Predictors]],".","")))/Table1[[#This Row],[NumPredictors]],0)</f>
        <v>0</v>
      </c>
      <c r="AU233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0.22222222222222224</v>
      </c>
      <c r="AV2337" s="2">
        <f>1-(Table1[[#This Row],[P_2gram]]+Table1[[#This Row],[P_order]]+Table1[[#This Row],[P_se]])</f>
        <v>0.66666666666666674</v>
      </c>
    </row>
    <row r="2338" spans="1:48" x14ac:dyDescent="0.25">
      <c r="A2338">
        <v>6</v>
      </c>
      <c r="B2338" t="s">
        <v>645</v>
      </c>
      <c r="C2338" t="s">
        <v>1504</v>
      </c>
      <c r="D2338" t="s">
        <v>1508</v>
      </c>
      <c r="E2338">
        <v>31509</v>
      </c>
      <c r="F233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38" t="s">
        <v>1853</v>
      </c>
      <c r="H2338" s="3">
        <v>1</v>
      </c>
      <c r="I2338" s="1">
        <v>43141.77202546296</v>
      </c>
      <c r="J2338" t="s">
        <v>1007</v>
      </c>
      <c r="K2338" t="s">
        <v>11</v>
      </c>
      <c r="L2338" t="str">
        <f>SUBSTITUTE(SUBSTITUTE(Table1[[#This Row],[PredictorSetsOrig]],"task","act"),"startend","se")</f>
        <v>act,se,order</v>
      </c>
      <c r="M2338" s="32" t="s">
        <v>18</v>
      </c>
      <c r="N2338" s="3">
        <v>10</v>
      </c>
      <c r="O2338" s="3">
        <f>IF(Table1[[#This Row],[Algorithm]]="None",0,IF(Table1[[#This Row],[NumPredictors]]&lt;=5,5,IF(Table1[[#This Row],[NumPredictors]]&lt;=10,10,IF(Table1[[#This Row],[NumPredictors]]&lt;=30,30,50))))</f>
        <v>10</v>
      </c>
      <c r="P2338" s="2">
        <v>0.77354658542777399</v>
      </c>
      <c r="Q2338" s="2">
        <v>0.78972536075494104</v>
      </c>
      <c r="R2338">
        <v>18.4299999999985</v>
      </c>
      <c r="S2338">
        <v>33.190000000000502</v>
      </c>
      <c r="T2338">
        <v>2.9700000000011602</v>
      </c>
      <c r="U2338" s="3">
        <v>5.0390618991783001</v>
      </c>
      <c r="V2338" s="17"/>
      <c r="W2338" s="22">
        <f>IFERROR(Table1[[#This Row],[MutualInformation]]/Table1[[#This Row],[MutualInformationPotential]],0)</f>
        <v>0</v>
      </c>
      <c r="X2338" s="3">
        <v>0.28891328491081603</v>
      </c>
      <c r="Y2338" s="3"/>
      <c r="Z2338" s="3">
        <f>IFERROR(Table1[[#This Row],[MutualInformationVsOutcome]]/Table1[[#This Row],[MutualInformationVsOutcomePotential]],0)</f>
        <v>0</v>
      </c>
      <c r="AA2338">
        <v>1680</v>
      </c>
      <c r="AB2338">
        <v>4414</v>
      </c>
      <c r="AC2338">
        <v>544</v>
      </c>
      <c r="AD2338">
        <v>1240</v>
      </c>
      <c r="AE2338" s="3" t="s">
        <v>1859</v>
      </c>
      <c r="AF233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338" s="17" t="str">
        <f>RIGHT(Table1[[#This Row],[AlgorithmFunc]],LEN(Table1[[#This Row],[AlgorithmFunc]])-16)</f>
        <v>ClusterFisher</v>
      </c>
      <c r="AH2338" s="3">
        <f>Table1[[#This Row],['# CM TP]]+Table1[[#This Row],['# CM TN]]</f>
        <v>6094</v>
      </c>
      <c r="AI2338" s="3">
        <f>Table1[[#This Row],['# CM FP]]+Table1[[#This Row],['# CM FN]]</f>
        <v>1784</v>
      </c>
      <c r="AJ2338" s="3">
        <f>Table1[[#This Row],['# CM TP]]+Table1[[#This Row],['# CM FP]]</f>
        <v>2224</v>
      </c>
      <c r="AK2338" s="3">
        <f>Table1[[#This Row],['# CM TN]]+Table1[[#This Row],['# CM FN]]</f>
        <v>5654</v>
      </c>
      <c r="AL2338" s="3">
        <f>Table1[[#This Row],[GT_T]]+Table1[[#This Row],[GT_F]]</f>
        <v>7878</v>
      </c>
      <c r="AM2338" s="3">
        <f>IFERROR((Table1[[#This Row],['# CM TP]]+Table1[[#This Row],['# CM TN]])/Table1[[#This Row],[GT_TOT]], 0)</f>
        <v>0.77354658542777355</v>
      </c>
      <c r="AN2338" s="3">
        <f>IFERROR(((Table1[[#This Row],[GT_T]]*Table1[[#This Row],[GT_ML_P]]/Table1[[#This Row],[GT_TOT]])+(Table1[[#This Row],[GT_F]]*Table1[[#This Row],[GT_ML_N]]/Table1[[#This Row],[GT_TOT]]))/Table1[[#This Row],[GT_TOT]],0)</f>
        <v>0.38090063619989045</v>
      </c>
      <c r="AO2338" s="3">
        <f>(Table1[[#This Row],[OBS_ACC]]-Table1[[#This Row],[EXP_ACC]])/(1-Table1[[#This Row],[EXP_ACC]])</f>
        <v>0.63422121259788256</v>
      </c>
      <c r="AP2338" s="3">
        <f>Table1[[#This Row],['# CM TP]]+Table1[[#This Row],['# CM FN]]</f>
        <v>2920</v>
      </c>
      <c r="AQ2338" s="3">
        <f>Table1[[#This Row],['# CM TN]]+Table1[[#This Row],['# CM FP]]</f>
        <v>4958</v>
      </c>
      <c r="AR2338" s="2">
        <f>IFERROR(Table1[[#This Row],[NUM_T]]/(Table1[[#This Row],[NUM_T]]+Table1[[#This Row],[NUM_F]]),0)</f>
        <v>0.37065244986037066</v>
      </c>
      <c r="AS2338" s="2">
        <f>IFERROR(((LEN(Table1[[#This Row],[Predictors]])-LEN(SUBSTITUTE(Table1[[#This Row],[Predictors]],"_","")))/Table1[[#This Row],[NumPredictors]])-Table1[[#This Row],[P_se]],0)</f>
        <v>0</v>
      </c>
      <c r="AT2338" s="2">
        <f>IFERROR((LEN(Table1[[#This Row],[Predictors]])-LEN(SUBSTITUTE(Table1[[#This Row],[Predictors]],".","")))/Table1[[#This Row],[NumPredictors]],0)</f>
        <v>0.9</v>
      </c>
      <c r="AU233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38" s="2">
        <f>1-(Table1[[#This Row],[P_2gram]]+Table1[[#This Row],[P_order]]+Table1[[#This Row],[P_se]])</f>
        <v>9.9999999999999978E-2</v>
      </c>
    </row>
    <row r="2339" spans="1:48" x14ac:dyDescent="0.25">
      <c r="A2339">
        <v>16</v>
      </c>
      <c r="B2339" t="s">
        <v>645</v>
      </c>
      <c r="C2339" t="s">
        <v>1504</v>
      </c>
      <c r="D2339" t="s">
        <v>1508</v>
      </c>
      <c r="E2339">
        <v>31509</v>
      </c>
      <c r="F233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39" t="s">
        <v>1853</v>
      </c>
      <c r="H2339" s="3">
        <v>1</v>
      </c>
      <c r="I2339" s="1">
        <v>43141.778182870374</v>
      </c>
      <c r="J2339" t="s">
        <v>1007</v>
      </c>
      <c r="K2339" t="s">
        <v>11</v>
      </c>
      <c r="L2339" t="str">
        <f>SUBSTITUTE(SUBSTITUTE(Table1[[#This Row],[PredictorSetsOrig]],"task","act"),"startend","se")</f>
        <v>act,se,order</v>
      </c>
      <c r="M2339" s="32" t="s">
        <v>18</v>
      </c>
      <c r="N2339" s="3">
        <v>30</v>
      </c>
      <c r="O2339" s="3">
        <f>IF(Table1[[#This Row],[Algorithm]]="None",0,IF(Table1[[#This Row],[NumPredictors]]&lt;=5,5,IF(Table1[[#This Row],[NumPredictors]]&lt;=10,10,IF(Table1[[#This Row],[NumPredictors]]&lt;=30,30,50))))</f>
        <v>30</v>
      </c>
      <c r="P2339" s="2">
        <v>0.85821274435135797</v>
      </c>
      <c r="Q2339" s="2">
        <v>0.87440226820701605</v>
      </c>
      <c r="R2339">
        <v>14.3899999999994</v>
      </c>
      <c r="S2339">
        <v>59.149999999999601</v>
      </c>
      <c r="T2339">
        <v>3.3000000000010901</v>
      </c>
      <c r="U2339" s="3">
        <v>8.0574129846924993</v>
      </c>
      <c r="V2339" s="17"/>
      <c r="W2339" s="22">
        <f>IFERROR(Table1[[#This Row],[MutualInformation]]/Table1[[#This Row],[MutualInformationPotential]],0)</f>
        <v>0</v>
      </c>
      <c r="X2339" s="3">
        <v>0.52290332168991005</v>
      </c>
      <c r="Y2339" s="3"/>
      <c r="Z2339" s="3">
        <f>IFERROR(Table1[[#This Row],[MutualInformationVsOutcome]]/Table1[[#This Row],[MutualInformationVsOutcomePotential]],0)</f>
        <v>0</v>
      </c>
      <c r="AA2339">
        <v>2143</v>
      </c>
      <c r="AB2339">
        <v>4618</v>
      </c>
      <c r="AC2339">
        <v>340</v>
      </c>
      <c r="AD2339">
        <v>777</v>
      </c>
      <c r="AE2339" s="3" t="s">
        <v>1868</v>
      </c>
      <c r="AF233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ClustFisher</v>
      </c>
      <c r="AG2339" s="17" t="str">
        <f>RIGHT(Table1[[#This Row],[AlgorithmFunc]],LEN(Table1[[#This Row],[AlgorithmFunc]])-16)</f>
        <v>ClusterFisher</v>
      </c>
      <c r="AH2339" s="3">
        <f>Table1[[#This Row],['# CM TP]]+Table1[[#This Row],['# CM TN]]</f>
        <v>6761</v>
      </c>
      <c r="AI2339" s="3">
        <f>Table1[[#This Row],['# CM FP]]+Table1[[#This Row],['# CM FN]]</f>
        <v>1117</v>
      </c>
      <c r="AJ2339" s="3">
        <f>Table1[[#This Row],['# CM TP]]+Table1[[#This Row],['# CM FP]]</f>
        <v>2483</v>
      </c>
      <c r="AK2339" s="3">
        <f>Table1[[#This Row],['# CM TN]]+Table1[[#This Row],['# CM FN]]</f>
        <v>5395</v>
      </c>
      <c r="AL2339" s="3">
        <f>Table1[[#This Row],[GT_T]]+Table1[[#This Row],[GT_F]]</f>
        <v>7878</v>
      </c>
      <c r="AM2339" s="3">
        <f>IFERROR((Table1[[#This Row],['# CM TP]]+Table1[[#This Row],['# CM TN]])/Table1[[#This Row],[GT_TOT]], 0)</f>
        <v>0.85821274435135819</v>
      </c>
      <c r="AN2339" s="3">
        <f>IFERROR(((Table1[[#This Row],[GT_T]]*Table1[[#This Row],[GT_ML_P]]/Table1[[#This Row],[GT_TOT]])+(Table1[[#This Row],[GT_F]]*Table1[[#This Row],[GT_ML_N]]/Table1[[#This Row],[GT_TOT]]))/Table1[[#This Row],[GT_TOT]],0)</f>
        <v>0.36759132882062012</v>
      </c>
      <c r="AO2339" s="3">
        <f>(Table1[[#This Row],[OBS_ACC]]-Table1[[#This Row],[EXP_ACC]])/(1-Table1[[#This Row],[EXP_ACC]])</f>
        <v>0.77579805257220369</v>
      </c>
      <c r="AP2339" s="3">
        <f>Table1[[#This Row],['# CM TP]]+Table1[[#This Row],['# CM FN]]</f>
        <v>2920</v>
      </c>
      <c r="AQ2339" s="3">
        <f>Table1[[#This Row],['# CM TN]]+Table1[[#This Row],['# CM FP]]</f>
        <v>4958</v>
      </c>
      <c r="AR2339" s="2">
        <f>IFERROR(Table1[[#This Row],[NUM_T]]/(Table1[[#This Row],[NUM_T]]+Table1[[#This Row],[NUM_F]]),0)</f>
        <v>0.37065244986037066</v>
      </c>
      <c r="AS2339" s="2">
        <f>IFERROR(((LEN(Table1[[#This Row],[Predictors]])-LEN(SUBSTITUTE(Table1[[#This Row],[Predictors]],"_","")))/Table1[[#This Row],[NumPredictors]])-Table1[[#This Row],[P_se]],0)</f>
        <v>0</v>
      </c>
      <c r="AT2339" s="2">
        <f>IFERROR((LEN(Table1[[#This Row],[Predictors]])-LEN(SUBSTITUTE(Table1[[#This Row],[Predictors]],".","")))/Table1[[#This Row],[NumPredictors]],0)</f>
        <v>0.96666666666666667</v>
      </c>
      <c r="AU233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39" s="2">
        <f>1-(Table1[[#This Row],[P_2gram]]+Table1[[#This Row],[P_order]]+Table1[[#This Row],[P_se]])</f>
        <v>3.3333333333333326E-2</v>
      </c>
    </row>
    <row r="2340" spans="1:48" x14ac:dyDescent="0.25">
      <c r="A2340">
        <v>3</v>
      </c>
      <c r="B2340" t="s">
        <v>645</v>
      </c>
      <c r="C2340" t="s">
        <v>1504</v>
      </c>
      <c r="D2340" t="s">
        <v>1508</v>
      </c>
      <c r="E2340">
        <v>31509</v>
      </c>
      <c r="F234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40" t="s">
        <v>1853</v>
      </c>
      <c r="H2340" s="3">
        <v>1</v>
      </c>
      <c r="I2340" s="1">
        <v>43141.770613425928</v>
      </c>
      <c r="J2340" t="s">
        <v>1317</v>
      </c>
      <c r="K2340" t="s">
        <v>11</v>
      </c>
      <c r="L2340" t="str">
        <f>SUBSTITUTE(SUBSTITUTE(Table1[[#This Row],[PredictorSetsOrig]],"task","act"),"startend","se")</f>
        <v>act,se</v>
      </c>
      <c r="M2340" s="32" t="s">
        <v>14</v>
      </c>
      <c r="N2340" s="3">
        <v>10</v>
      </c>
      <c r="O2340" s="3">
        <f>IF(Table1[[#This Row],[Algorithm]]="None",0,IF(Table1[[#This Row],[NumPredictors]]&lt;=5,5,IF(Table1[[#This Row],[NumPredictors]]&lt;=10,10,IF(Table1[[#This Row],[NumPredictors]]&lt;=30,30,50))))</f>
        <v>10</v>
      </c>
      <c r="P2340" s="2">
        <v>0.84094947956334098</v>
      </c>
      <c r="Q2340" s="2">
        <v>0.84731919935677702</v>
      </c>
      <c r="R2340">
        <v>1.5500000000010901</v>
      </c>
      <c r="S2340">
        <v>32.440000000000502</v>
      </c>
      <c r="T2340">
        <v>0.65000000000145497</v>
      </c>
      <c r="U2340" s="3">
        <v>5.4091764284957904</v>
      </c>
      <c r="V2340" s="17"/>
      <c r="W2340" s="22">
        <f>IFERROR(Table1[[#This Row],[MutualInformation]]/Table1[[#This Row],[MutualInformationPotential]],0)</f>
        <v>0</v>
      </c>
      <c r="X2340" s="3">
        <v>0.31555421758952701</v>
      </c>
      <c r="Y2340" s="3"/>
      <c r="Z2340" s="3">
        <f>IFERROR(Table1[[#This Row],[MutualInformationVsOutcome]]/Table1[[#This Row],[MutualInformationVsOutcomePotential]],0)</f>
        <v>0</v>
      </c>
      <c r="AA2340">
        <v>2139</v>
      </c>
      <c r="AB2340">
        <v>4486</v>
      </c>
      <c r="AC2340">
        <v>472</v>
      </c>
      <c r="AD2340">
        <v>781</v>
      </c>
      <c r="AE2340" s="3" t="s">
        <v>1856</v>
      </c>
      <c r="AF234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340" s="17" t="str">
        <f>RIGHT(Table1[[#This Row],[AlgorithmFunc]],LEN(Table1[[#This Row],[AlgorithmFunc]])-16)</f>
        <v>ClusterMRMR</v>
      </c>
      <c r="AH2340" s="3">
        <f>Table1[[#This Row],['# CM TP]]+Table1[[#This Row],['# CM TN]]</f>
        <v>6625</v>
      </c>
      <c r="AI2340" s="3">
        <f>Table1[[#This Row],['# CM FP]]+Table1[[#This Row],['# CM FN]]</f>
        <v>1253</v>
      </c>
      <c r="AJ2340" s="3">
        <f>Table1[[#This Row],['# CM TP]]+Table1[[#This Row],['# CM FP]]</f>
        <v>2611</v>
      </c>
      <c r="AK2340" s="3">
        <f>Table1[[#This Row],['# CM TN]]+Table1[[#This Row],['# CM FN]]</f>
        <v>5267</v>
      </c>
      <c r="AL2340" s="3">
        <f>Table1[[#This Row],[GT_T]]+Table1[[#This Row],[GT_F]]</f>
        <v>7878</v>
      </c>
      <c r="AM2340" s="3">
        <f>IFERROR((Table1[[#This Row],['# CM TP]]+Table1[[#This Row],['# CM TN]])/Table1[[#This Row],[GT_TOT]], 0)</f>
        <v>0.84094947956334098</v>
      </c>
      <c r="AN2340" s="3">
        <f>IFERROR(((Table1[[#This Row],[GT_T]]*Table1[[#This Row],[GT_ML_P]]/Table1[[#This Row],[GT_TOT]])+(Table1[[#This Row],[GT_F]]*Table1[[#This Row],[GT_ML_N]]/Table1[[#This Row],[GT_TOT]]))/Table1[[#This Row],[GT_TOT]],0)</f>
        <v>0.38505181293218671</v>
      </c>
      <c r="AO2340" s="3">
        <f>(Table1[[#This Row],[OBS_ACC]]-Table1[[#This Row],[EXP_ACC]])/(1-Table1[[#This Row],[EXP_ACC]])</f>
        <v>0.74135947746257891</v>
      </c>
      <c r="AP2340" s="3">
        <f>Table1[[#This Row],['# CM TP]]+Table1[[#This Row],['# CM FN]]</f>
        <v>2920</v>
      </c>
      <c r="AQ2340" s="3">
        <f>Table1[[#This Row],['# CM TN]]+Table1[[#This Row],['# CM FP]]</f>
        <v>4958</v>
      </c>
      <c r="AR2340" s="2">
        <f>IFERROR(Table1[[#This Row],[NUM_T]]/(Table1[[#This Row],[NUM_T]]+Table1[[#This Row],[NUM_F]]),0)</f>
        <v>0.37065244986037066</v>
      </c>
      <c r="AS2340" s="2">
        <f>IFERROR(((LEN(Table1[[#This Row],[Predictors]])-LEN(SUBSTITUTE(Table1[[#This Row],[Predictors]],"_","")))/Table1[[#This Row],[NumPredictors]])-Table1[[#This Row],[P_se]],0)</f>
        <v>9.9999999999999978E-2</v>
      </c>
      <c r="AT2340" s="2">
        <f>IFERROR((LEN(Table1[[#This Row],[Predictors]])-LEN(SUBSTITUTE(Table1[[#This Row],[Predictors]],".","")))/Table1[[#This Row],[NumPredictors]],0)</f>
        <v>0</v>
      </c>
      <c r="AU234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340" s="2">
        <f>1-(Table1[[#This Row],[P_2gram]]+Table1[[#This Row],[P_order]]+Table1[[#This Row],[P_se]])</f>
        <v>0.7</v>
      </c>
    </row>
    <row r="2341" spans="1:48" x14ac:dyDescent="0.25">
      <c r="A2341">
        <v>13</v>
      </c>
      <c r="B2341" t="s">
        <v>645</v>
      </c>
      <c r="C2341" t="s">
        <v>1504</v>
      </c>
      <c r="D2341" t="s">
        <v>1508</v>
      </c>
      <c r="E2341">
        <v>31509</v>
      </c>
      <c r="F234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41" t="s">
        <v>1853</v>
      </c>
      <c r="H2341" s="3">
        <v>1</v>
      </c>
      <c r="I2341" s="1">
        <v>43141.775879629633</v>
      </c>
      <c r="J2341" t="s">
        <v>1317</v>
      </c>
      <c r="K2341" t="s">
        <v>11</v>
      </c>
      <c r="L2341" t="str">
        <f>SUBSTITUTE(SUBSTITUTE(Table1[[#This Row],[PredictorSetsOrig]],"task","act"),"startend","se")</f>
        <v>act,se</v>
      </c>
      <c r="M2341" s="32" t="s">
        <v>14</v>
      </c>
      <c r="N2341" s="3">
        <v>30</v>
      </c>
      <c r="O2341" s="3">
        <f>IF(Table1[[#This Row],[Algorithm]]="None",0,IF(Table1[[#This Row],[NumPredictors]]&lt;=5,5,IF(Table1[[#This Row],[NumPredictors]]&lt;=10,10,IF(Table1[[#This Row],[NumPredictors]]&lt;=30,30,50))))</f>
        <v>30</v>
      </c>
      <c r="P2341" s="2">
        <v>0.86836760599136797</v>
      </c>
      <c r="Q2341" s="2">
        <v>0.87791460369853203</v>
      </c>
      <c r="R2341">
        <v>0.520000000000437</v>
      </c>
      <c r="S2341">
        <v>58.030000000000697</v>
      </c>
      <c r="T2341">
        <v>0.88999999999941803</v>
      </c>
      <c r="U2341" s="3">
        <v>7.9850791394711997</v>
      </c>
      <c r="V2341" s="17"/>
      <c r="W2341" s="22">
        <f>IFERROR(Table1[[#This Row],[MutualInformation]]/Table1[[#This Row],[MutualInformationPotential]],0)</f>
        <v>0</v>
      </c>
      <c r="X2341" s="3">
        <v>0.51246270772527502</v>
      </c>
      <c r="Y2341" s="3"/>
      <c r="Z2341" s="3">
        <f>IFERROR(Table1[[#This Row],[MutualInformationVsOutcome]]/Table1[[#This Row],[MutualInformationVsOutcomePotential]],0)</f>
        <v>0</v>
      </c>
      <c r="AA2341">
        <v>2235</v>
      </c>
      <c r="AB2341">
        <v>4606</v>
      </c>
      <c r="AC2341">
        <v>352</v>
      </c>
      <c r="AD2341">
        <v>685</v>
      </c>
      <c r="AE2341" s="3" t="s">
        <v>1865</v>
      </c>
      <c r="AF234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341" s="17" t="str">
        <f>RIGHT(Table1[[#This Row],[AlgorithmFunc]],LEN(Table1[[#This Row],[AlgorithmFunc]])-16)</f>
        <v>ClusterMRMR</v>
      </c>
      <c r="AH2341" s="3">
        <f>Table1[[#This Row],['# CM TP]]+Table1[[#This Row],['# CM TN]]</f>
        <v>6841</v>
      </c>
      <c r="AI2341" s="3">
        <f>Table1[[#This Row],['# CM FP]]+Table1[[#This Row],['# CM FN]]</f>
        <v>1037</v>
      </c>
      <c r="AJ2341" s="3">
        <f>Table1[[#This Row],['# CM TP]]+Table1[[#This Row],['# CM FP]]</f>
        <v>2587</v>
      </c>
      <c r="AK2341" s="3">
        <f>Table1[[#This Row],['# CM TN]]+Table1[[#This Row],['# CM FN]]</f>
        <v>5291</v>
      </c>
      <c r="AL2341" s="3">
        <f>Table1[[#This Row],[GT_T]]+Table1[[#This Row],[GT_F]]</f>
        <v>7878</v>
      </c>
      <c r="AM2341" s="3">
        <f>IFERROR((Table1[[#This Row],['# CM TP]]+Table1[[#This Row],['# CM TN]])/Table1[[#This Row],[GT_TOT]], 0)</f>
        <v>0.86836760599136842</v>
      </c>
      <c r="AN2341" s="3">
        <f>IFERROR(((Table1[[#This Row],[GT_T]]*Table1[[#This Row],[GT_ML_P]]/Table1[[#This Row],[GT_TOT]])+(Table1[[#This Row],[GT_F]]*Table1[[#This Row],[GT_ML_N]]/Table1[[#This Row],[GT_TOT]]))/Table1[[#This Row],[GT_TOT]],0)</f>
        <v>0.37356359398316064</v>
      </c>
      <c r="AO2341" s="3">
        <f>(Table1[[#This Row],[OBS_ACC]]-Table1[[#This Row],[EXP_ACC]])/(1-Table1[[#This Row],[EXP_ACC]])</f>
        <v>0.78987109825623203</v>
      </c>
      <c r="AP2341" s="3">
        <f>Table1[[#This Row],['# CM TP]]+Table1[[#This Row],['# CM FN]]</f>
        <v>2920</v>
      </c>
      <c r="AQ2341" s="3">
        <f>Table1[[#This Row],['# CM TN]]+Table1[[#This Row],['# CM FP]]</f>
        <v>4958</v>
      </c>
      <c r="AR2341" s="2">
        <f>IFERROR(Table1[[#This Row],[NUM_T]]/(Table1[[#This Row],[NUM_T]]+Table1[[#This Row],[NUM_F]]),0)</f>
        <v>0.37065244986037066</v>
      </c>
      <c r="AS2341" s="2">
        <f>IFERROR(((LEN(Table1[[#This Row],[Predictors]])-LEN(SUBSTITUTE(Table1[[#This Row],[Predictors]],"_","")))/Table1[[#This Row],[NumPredictors]])-Table1[[#This Row],[P_se]],0)</f>
        <v>0.13333333333333336</v>
      </c>
      <c r="AT2341" s="2">
        <f>IFERROR((LEN(Table1[[#This Row],[Predictors]])-LEN(SUBSTITUTE(Table1[[#This Row],[Predictors]],".","")))/Table1[[#This Row],[NumPredictors]],0)</f>
        <v>0</v>
      </c>
      <c r="AU234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2341" s="2">
        <f>1-(Table1[[#This Row],[P_2gram]]+Table1[[#This Row],[P_order]]+Table1[[#This Row],[P_se]])</f>
        <v>0.6</v>
      </c>
    </row>
    <row r="2342" spans="1:48" x14ac:dyDescent="0.25">
      <c r="A2342">
        <v>4</v>
      </c>
      <c r="B2342" t="s">
        <v>645</v>
      </c>
      <c r="C2342" t="s">
        <v>1504</v>
      </c>
      <c r="D2342" t="s">
        <v>1508</v>
      </c>
      <c r="E2342">
        <v>31509</v>
      </c>
      <c r="F234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42" t="s">
        <v>1853</v>
      </c>
      <c r="H2342" s="3">
        <v>1</v>
      </c>
      <c r="I2342" s="1">
        <v>43141.77103009259</v>
      </c>
      <c r="J2342" t="s">
        <v>1317</v>
      </c>
      <c r="K2342" t="s">
        <v>11</v>
      </c>
      <c r="L2342" t="str">
        <f>SUBSTITUTE(SUBSTITUTE(Table1[[#This Row],[PredictorSetsOrig]],"task","act"),"startend","se")</f>
        <v>act,se,order</v>
      </c>
      <c r="M2342" s="32" t="s">
        <v>18</v>
      </c>
      <c r="N2342" s="3">
        <v>10</v>
      </c>
      <c r="O2342" s="3">
        <f>IF(Table1[[#This Row],[Algorithm]]="None",0,IF(Table1[[#This Row],[NumPredictors]]&lt;=5,5,IF(Table1[[#This Row],[NumPredictors]]&lt;=10,10,IF(Table1[[#This Row],[NumPredictors]]&lt;=30,30,50))))</f>
        <v>10</v>
      </c>
      <c r="P2342" s="2">
        <v>0.83802995684183801</v>
      </c>
      <c r="Q2342" s="2">
        <v>0.85607887943802596</v>
      </c>
      <c r="R2342">
        <v>16.880000000001001</v>
      </c>
      <c r="S2342">
        <v>33.770000000000401</v>
      </c>
      <c r="T2342">
        <v>3.20999999999913</v>
      </c>
      <c r="U2342" s="3">
        <v>6.6958062778769598</v>
      </c>
      <c r="V2342" s="17"/>
      <c r="W2342" s="22">
        <f>IFERROR(Table1[[#This Row],[MutualInformation]]/Table1[[#This Row],[MutualInformationPotential]],0)</f>
        <v>0</v>
      </c>
      <c r="X2342" s="3">
        <v>0.422609922365484</v>
      </c>
      <c r="Y2342" s="3"/>
      <c r="Z2342" s="3">
        <f>IFERROR(Table1[[#This Row],[MutualInformationVsOutcome]]/Table1[[#This Row],[MutualInformationVsOutcomePotential]],0)</f>
        <v>0</v>
      </c>
      <c r="AA2342">
        <v>2167</v>
      </c>
      <c r="AB2342">
        <v>4435</v>
      </c>
      <c r="AC2342">
        <v>523</v>
      </c>
      <c r="AD2342">
        <v>753</v>
      </c>
      <c r="AE2342" s="3" t="s">
        <v>1857</v>
      </c>
      <c r="AF234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342" s="17" t="str">
        <f>RIGHT(Table1[[#This Row],[AlgorithmFunc]],LEN(Table1[[#This Row],[AlgorithmFunc]])-16)</f>
        <v>ClusterMRMR</v>
      </c>
      <c r="AH2342" s="3">
        <f>Table1[[#This Row],['# CM TP]]+Table1[[#This Row],['# CM TN]]</f>
        <v>6602</v>
      </c>
      <c r="AI2342" s="3">
        <f>Table1[[#This Row],['# CM FP]]+Table1[[#This Row],['# CM FN]]</f>
        <v>1276</v>
      </c>
      <c r="AJ2342" s="3">
        <f>Table1[[#This Row],['# CM TP]]+Table1[[#This Row],['# CM FP]]</f>
        <v>2690</v>
      </c>
      <c r="AK2342" s="3">
        <f>Table1[[#This Row],['# CM TN]]+Table1[[#This Row],['# CM FN]]</f>
        <v>5188</v>
      </c>
      <c r="AL2342" s="3">
        <f>Table1[[#This Row],[GT_T]]+Table1[[#This Row],[GT_F]]</f>
        <v>7878</v>
      </c>
      <c r="AM2342" s="3">
        <f>IFERROR((Table1[[#This Row],['# CM TP]]+Table1[[#This Row],['# CM TN]])/Table1[[#This Row],[GT_TOT]], 0)</f>
        <v>0.83802995684183801</v>
      </c>
      <c r="AN2342" s="3">
        <f>IFERROR(((Table1[[#This Row],[GT_T]]*Table1[[#This Row],[GT_ML_P]]/Table1[[#This Row],[GT_TOT]])+(Table1[[#This Row],[GT_F]]*Table1[[#This Row],[GT_ML_N]]/Table1[[#This Row],[GT_TOT]]))/Table1[[#This Row],[GT_TOT]],0)</f>
        <v>0.39281558362643931</v>
      </c>
      <c r="AO2342" s="3">
        <f>(Table1[[#This Row],[OBS_ACC]]-Table1[[#This Row],[EXP_ACC]])/(1-Table1[[#This Row],[EXP_ACC]])</f>
        <v>0.73324407084500587</v>
      </c>
      <c r="AP2342" s="3">
        <f>Table1[[#This Row],['# CM TP]]+Table1[[#This Row],['# CM FN]]</f>
        <v>2920</v>
      </c>
      <c r="AQ2342" s="3">
        <f>Table1[[#This Row],['# CM TN]]+Table1[[#This Row],['# CM FP]]</f>
        <v>4958</v>
      </c>
      <c r="AR2342" s="2">
        <f>IFERROR(Table1[[#This Row],[NUM_T]]/(Table1[[#This Row],[NUM_T]]+Table1[[#This Row],[NUM_F]]),0)</f>
        <v>0.37065244986037066</v>
      </c>
      <c r="AS2342" s="2">
        <f>IFERROR(((LEN(Table1[[#This Row],[Predictors]])-LEN(SUBSTITUTE(Table1[[#This Row],[Predictors]],"_","")))/Table1[[#This Row],[NumPredictors]])-Table1[[#This Row],[P_se]],0)</f>
        <v>0</v>
      </c>
      <c r="AT2342" s="2">
        <f>IFERROR((LEN(Table1[[#This Row],[Predictors]])-LEN(SUBSTITUTE(Table1[[#This Row],[Predictors]],".","")))/Table1[[#This Row],[NumPredictors]],0)</f>
        <v>0.9</v>
      </c>
      <c r="AU234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42" s="2">
        <f>1-(Table1[[#This Row],[P_2gram]]+Table1[[#This Row],[P_order]]+Table1[[#This Row],[P_se]])</f>
        <v>9.9999999999999978E-2</v>
      </c>
    </row>
    <row r="2343" spans="1:48" x14ac:dyDescent="0.25">
      <c r="A2343">
        <v>14</v>
      </c>
      <c r="B2343" t="s">
        <v>645</v>
      </c>
      <c r="C2343" t="s">
        <v>1504</v>
      </c>
      <c r="D2343" t="s">
        <v>1508</v>
      </c>
      <c r="E2343">
        <v>31509</v>
      </c>
      <c r="F2343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43" t="s">
        <v>1853</v>
      </c>
      <c r="H2343" s="3">
        <v>1</v>
      </c>
      <c r="I2343" s="1">
        <v>43141.776574074072</v>
      </c>
      <c r="J2343" t="s">
        <v>1317</v>
      </c>
      <c r="K2343" t="s">
        <v>11</v>
      </c>
      <c r="L2343" t="str">
        <f>SUBSTITUTE(SUBSTITUTE(Table1[[#This Row],[PredictorSetsOrig]],"task","act"),"startend","se")</f>
        <v>act,se,order</v>
      </c>
      <c r="M2343" s="32" t="s">
        <v>18</v>
      </c>
      <c r="N2343" s="3">
        <v>30</v>
      </c>
      <c r="O2343" s="3">
        <f>IF(Table1[[#This Row],[Algorithm]]="None",0,IF(Table1[[#This Row],[NumPredictors]]&lt;=5,5,IF(Table1[[#This Row],[NumPredictors]]&lt;=10,10,IF(Table1[[#This Row],[NumPredictors]]&lt;=30,30,50))))</f>
        <v>30</v>
      </c>
      <c r="P2343" s="2">
        <v>0.85529322162985499</v>
      </c>
      <c r="Q2343" s="2">
        <v>0.87888790148533702</v>
      </c>
      <c r="R2343">
        <v>14.2799999999988</v>
      </c>
      <c r="S2343">
        <v>59.729999999999599</v>
      </c>
      <c r="T2343">
        <v>3.61999999999898</v>
      </c>
      <c r="U2343" s="3">
        <v>8.07045601515639</v>
      </c>
      <c r="V2343" s="17"/>
      <c r="W2343" s="22">
        <f>IFERROR(Table1[[#This Row],[MutualInformation]]/Table1[[#This Row],[MutualInformationPotential]],0)</f>
        <v>0</v>
      </c>
      <c r="X2343" s="3">
        <v>0.52712476280874299</v>
      </c>
      <c r="Y2343" s="3"/>
      <c r="Z2343" s="3">
        <f>IFERROR(Table1[[#This Row],[MutualInformationVsOutcome]]/Table1[[#This Row],[MutualInformationVsOutcomePotential]],0)</f>
        <v>0</v>
      </c>
      <c r="AA2343">
        <v>2140</v>
      </c>
      <c r="AB2343">
        <v>4598</v>
      </c>
      <c r="AC2343">
        <v>360</v>
      </c>
      <c r="AD2343">
        <v>780</v>
      </c>
      <c r="AE2343" s="3" t="s">
        <v>1866</v>
      </c>
      <c r="AF234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ClustmRMR</v>
      </c>
      <c r="AG2343" s="17" t="str">
        <f>RIGHT(Table1[[#This Row],[AlgorithmFunc]],LEN(Table1[[#This Row],[AlgorithmFunc]])-16)</f>
        <v>ClusterMRMR</v>
      </c>
      <c r="AH2343" s="3">
        <f>Table1[[#This Row],['# CM TP]]+Table1[[#This Row],['# CM TN]]</f>
        <v>6738</v>
      </c>
      <c r="AI2343" s="3">
        <f>Table1[[#This Row],['# CM FP]]+Table1[[#This Row],['# CM FN]]</f>
        <v>1140</v>
      </c>
      <c r="AJ2343" s="3">
        <f>Table1[[#This Row],['# CM TP]]+Table1[[#This Row],['# CM FP]]</f>
        <v>2500</v>
      </c>
      <c r="AK2343" s="3">
        <f>Table1[[#This Row],['# CM TN]]+Table1[[#This Row],['# CM FN]]</f>
        <v>5378</v>
      </c>
      <c r="AL2343" s="3">
        <f>Table1[[#This Row],[GT_T]]+Table1[[#This Row],[GT_F]]</f>
        <v>7878</v>
      </c>
      <c r="AM2343" s="3">
        <f>IFERROR((Table1[[#This Row],['# CM TP]]+Table1[[#This Row],['# CM TN]])/Table1[[#This Row],[GT_TOT]], 0)</f>
        <v>0.85529322162985533</v>
      </c>
      <c r="AN2343" s="3">
        <f>IFERROR(((Table1[[#This Row],[GT_T]]*Table1[[#This Row],[GT_ML_P]]/Table1[[#This Row],[GT_TOT]])+(Table1[[#This Row],[GT_F]]*Table1[[#This Row],[GT_ML_N]]/Table1[[#This Row],[GT_TOT]]))/Table1[[#This Row],[GT_TOT]],0)</f>
        <v>0.37020387257543497</v>
      </c>
      <c r="AO2343" s="3">
        <f>(Table1[[#This Row],[OBS_ACC]]-Table1[[#This Row],[EXP_ACC]])/(1-Table1[[#This Row],[EXP_ACC]])</f>
        <v>0.77023234651839423</v>
      </c>
      <c r="AP2343" s="3">
        <f>Table1[[#This Row],['# CM TP]]+Table1[[#This Row],['# CM FN]]</f>
        <v>2920</v>
      </c>
      <c r="AQ2343" s="3">
        <f>Table1[[#This Row],['# CM TN]]+Table1[[#This Row],['# CM FP]]</f>
        <v>4958</v>
      </c>
      <c r="AR2343" s="2">
        <f>IFERROR(Table1[[#This Row],[NUM_T]]/(Table1[[#This Row],[NUM_T]]+Table1[[#This Row],[NUM_F]]),0)</f>
        <v>0.37065244986037066</v>
      </c>
      <c r="AS2343" s="2">
        <f>IFERROR(((LEN(Table1[[#This Row],[Predictors]])-LEN(SUBSTITUTE(Table1[[#This Row],[Predictors]],"_","")))/Table1[[#This Row],[NumPredictors]])-Table1[[#This Row],[P_se]],0)</f>
        <v>1.1111111111111113E-2</v>
      </c>
      <c r="AT2343" s="2">
        <f>IFERROR((LEN(Table1[[#This Row],[Predictors]])-LEN(SUBSTITUTE(Table1[[#This Row],[Predictors]],".","")))/Table1[[#This Row],[NumPredictors]],0)</f>
        <v>0.8666666666666667</v>
      </c>
      <c r="AU2343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343" s="2">
        <f>1-(Table1[[#This Row],[P_2gram]]+Table1[[#This Row],[P_order]]+Table1[[#This Row],[P_se]])</f>
        <v>9.9999999999999978E-2</v>
      </c>
    </row>
    <row r="2344" spans="1:48" x14ac:dyDescent="0.25">
      <c r="A2344">
        <v>7</v>
      </c>
      <c r="B2344" t="s">
        <v>645</v>
      </c>
      <c r="C2344" t="s">
        <v>1504</v>
      </c>
      <c r="D2344" t="s">
        <v>1508</v>
      </c>
      <c r="E2344">
        <v>31509</v>
      </c>
      <c r="F2344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44" t="s">
        <v>1853</v>
      </c>
      <c r="H2344" s="3">
        <v>1</v>
      </c>
      <c r="I2344" s="1">
        <v>43141.772662037038</v>
      </c>
      <c r="J2344" t="s">
        <v>982</v>
      </c>
      <c r="K2344" t="s">
        <v>11</v>
      </c>
      <c r="L2344" t="str">
        <f>SUBSTITUTE(SUBSTITUTE(Table1[[#This Row],[PredictorSetsOrig]],"task","act"),"startend","se")</f>
        <v>act,se</v>
      </c>
      <c r="M2344" s="32" t="s">
        <v>14</v>
      </c>
      <c r="N2344" s="3">
        <v>10</v>
      </c>
      <c r="O2344" s="3">
        <f>IF(Table1[[#This Row],[Algorithm]]="None",0,IF(Table1[[#This Row],[NumPredictors]]&lt;=5,5,IF(Table1[[#This Row],[NumPredictors]]&lt;=10,10,IF(Table1[[#This Row],[NumPredictors]]&lt;=30,30,50))))</f>
        <v>10</v>
      </c>
      <c r="P2344" s="2">
        <v>0.83460269103833495</v>
      </c>
      <c r="Q2344" s="2">
        <v>0.84198722017688599</v>
      </c>
      <c r="R2344">
        <v>0.18000000000029101</v>
      </c>
      <c r="S2344">
        <v>29.199999999998902</v>
      </c>
      <c r="T2344">
        <v>0.59000000000014596</v>
      </c>
      <c r="U2344" s="3">
        <v>2.1689198262636902</v>
      </c>
      <c r="V2344" s="17"/>
      <c r="W2344" s="22">
        <f>IFERROR(Table1[[#This Row],[MutualInformation]]/Table1[[#This Row],[MutualInformationPotential]],0)</f>
        <v>0</v>
      </c>
      <c r="X2344" s="3">
        <v>0.239912759154875</v>
      </c>
      <c r="Y2344" s="3"/>
      <c r="Z2344" s="3">
        <f>IFERROR(Table1[[#This Row],[MutualInformationVsOutcome]]/Table1[[#This Row],[MutualInformationVsOutcomePotential]],0)</f>
        <v>0</v>
      </c>
      <c r="AA2344">
        <v>2134</v>
      </c>
      <c r="AB2344">
        <v>4441</v>
      </c>
      <c r="AC2344">
        <v>517</v>
      </c>
      <c r="AD2344">
        <v>786</v>
      </c>
      <c r="AE2344" s="3" t="s">
        <v>1860</v>
      </c>
      <c r="AF2344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344" s="17" t="str">
        <f>RIGHT(Table1[[#This Row],[AlgorithmFunc]],LEN(Table1[[#This Row],[AlgorithmFunc]])-16)</f>
        <v>Fisher</v>
      </c>
      <c r="AH2344" s="3">
        <f>Table1[[#This Row],['# CM TP]]+Table1[[#This Row],['# CM TN]]</f>
        <v>6575</v>
      </c>
      <c r="AI2344" s="3">
        <f>Table1[[#This Row],['# CM FP]]+Table1[[#This Row],['# CM FN]]</f>
        <v>1303</v>
      </c>
      <c r="AJ2344" s="3">
        <f>Table1[[#This Row],['# CM TP]]+Table1[[#This Row],['# CM FP]]</f>
        <v>2651</v>
      </c>
      <c r="AK2344" s="3">
        <f>Table1[[#This Row],['# CM TN]]+Table1[[#This Row],['# CM FN]]</f>
        <v>5227</v>
      </c>
      <c r="AL2344" s="3">
        <f>Table1[[#This Row],[GT_T]]+Table1[[#This Row],[GT_F]]</f>
        <v>7878</v>
      </c>
      <c r="AM2344" s="3">
        <f>IFERROR((Table1[[#This Row],['# CM TP]]+Table1[[#This Row],['# CM TN]])/Table1[[#This Row],[GT_TOT]], 0)</f>
        <v>0.83460269103833462</v>
      </c>
      <c r="AN2344" s="3">
        <f>IFERROR(((Table1[[#This Row],[GT_T]]*Table1[[#This Row],[GT_ML_P]]/Table1[[#This Row],[GT_TOT]])+(Table1[[#This Row],[GT_F]]*Table1[[#This Row],[GT_ML_N]]/Table1[[#This Row],[GT_TOT]]))/Table1[[#This Row],[GT_TOT]],0)</f>
        <v>0.39058942217380682</v>
      </c>
      <c r="AO2344" s="3">
        <f>(Table1[[#This Row],[OBS_ACC]]-Table1[[#This Row],[EXP_ACC]])/(1-Table1[[#This Row],[EXP_ACC]])</f>
        <v>0.7285946208028613</v>
      </c>
      <c r="AP2344" s="3">
        <f>Table1[[#This Row],['# CM TP]]+Table1[[#This Row],['# CM FN]]</f>
        <v>2920</v>
      </c>
      <c r="AQ2344" s="3">
        <f>Table1[[#This Row],['# CM TN]]+Table1[[#This Row],['# CM FP]]</f>
        <v>4958</v>
      </c>
      <c r="AR2344" s="2">
        <f>IFERROR(Table1[[#This Row],[NUM_T]]/(Table1[[#This Row],[NUM_T]]+Table1[[#This Row],[NUM_F]]),0)</f>
        <v>0.37065244986037066</v>
      </c>
      <c r="AS2344" s="2">
        <f>IFERROR(((LEN(Table1[[#This Row],[Predictors]])-LEN(SUBSTITUTE(Table1[[#This Row],[Predictors]],"_","")))/Table1[[#This Row],[NumPredictors]])-Table1[[#This Row],[P_se]],0)</f>
        <v>0.16666666666666663</v>
      </c>
      <c r="AT2344" s="2">
        <f>IFERROR((LEN(Table1[[#This Row],[Predictors]])-LEN(SUBSTITUTE(Table1[[#This Row],[Predictors]],".","")))/Table1[[#This Row],[NumPredictors]],0)</f>
        <v>0</v>
      </c>
      <c r="AU2344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0.33333333333333337</v>
      </c>
      <c r="AV2344" s="2">
        <f>1-(Table1[[#This Row],[P_2gram]]+Table1[[#This Row],[P_order]]+Table1[[#This Row],[P_se]])</f>
        <v>0.5</v>
      </c>
    </row>
    <row r="2345" spans="1:48" x14ac:dyDescent="0.25">
      <c r="A2345">
        <v>17</v>
      </c>
      <c r="B2345" t="s">
        <v>645</v>
      </c>
      <c r="C2345" t="s">
        <v>1504</v>
      </c>
      <c r="D2345" t="s">
        <v>1508</v>
      </c>
      <c r="E2345">
        <v>31509</v>
      </c>
      <c r="F2345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45" t="s">
        <v>1853</v>
      </c>
      <c r="H2345" s="3">
        <v>1</v>
      </c>
      <c r="I2345" s="1">
        <v>43141.779085648152</v>
      </c>
      <c r="J2345" t="s">
        <v>982</v>
      </c>
      <c r="K2345" t="s">
        <v>11</v>
      </c>
      <c r="L2345" t="str">
        <f>SUBSTITUTE(SUBSTITUTE(Table1[[#This Row],[PredictorSetsOrig]],"task","act"),"startend","se")</f>
        <v>act,se</v>
      </c>
      <c r="M2345" s="32" t="s">
        <v>14</v>
      </c>
      <c r="N2345" s="3">
        <v>30</v>
      </c>
      <c r="O2345" s="3">
        <f>IF(Table1[[#This Row],[Algorithm]]="None",0,IF(Table1[[#This Row],[NumPredictors]]&lt;=5,5,IF(Table1[[#This Row],[NumPredictors]]&lt;=10,10,IF(Table1[[#This Row],[NumPredictors]]&lt;=30,30,50))))</f>
        <v>30</v>
      </c>
      <c r="P2345" s="2">
        <v>0.85605483625285606</v>
      </c>
      <c r="Q2345" s="2">
        <v>0.86115695484744603</v>
      </c>
      <c r="R2345">
        <v>0.19999999999890899</v>
      </c>
      <c r="S2345">
        <v>56.989999999999803</v>
      </c>
      <c r="T2345">
        <v>0.91000000000167303</v>
      </c>
      <c r="U2345" s="3">
        <v>7.4133034088014096</v>
      </c>
      <c r="V2345" s="17"/>
      <c r="W2345" s="22">
        <f>IFERROR(Table1[[#This Row],[MutualInformation]]/Table1[[#This Row],[MutualInformationPotential]],0)</f>
        <v>0</v>
      </c>
      <c r="X2345" s="3">
        <v>0.44954435096149398</v>
      </c>
      <c r="Y2345" s="3"/>
      <c r="Z2345" s="3">
        <f>IFERROR(Table1[[#This Row],[MutualInformationVsOutcome]]/Table1[[#This Row],[MutualInformationVsOutcomePotential]],0)</f>
        <v>0</v>
      </c>
      <c r="AA2345">
        <v>2118</v>
      </c>
      <c r="AB2345">
        <v>4626</v>
      </c>
      <c r="AC2345">
        <v>332</v>
      </c>
      <c r="AD2345">
        <v>802</v>
      </c>
      <c r="AE2345" s="3" t="s">
        <v>1869</v>
      </c>
      <c r="AF2345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345" s="17" t="str">
        <f>RIGHT(Table1[[#This Row],[AlgorithmFunc]],LEN(Table1[[#This Row],[AlgorithmFunc]])-16)</f>
        <v>Fisher</v>
      </c>
      <c r="AH2345" s="3">
        <f>Table1[[#This Row],['# CM TP]]+Table1[[#This Row],['# CM TN]]</f>
        <v>6744</v>
      </c>
      <c r="AI2345" s="3">
        <f>Table1[[#This Row],['# CM FP]]+Table1[[#This Row],['# CM FN]]</f>
        <v>1134</v>
      </c>
      <c r="AJ2345" s="3">
        <f>Table1[[#This Row],['# CM TP]]+Table1[[#This Row],['# CM FP]]</f>
        <v>2450</v>
      </c>
      <c r="AK2345" s="3">
        <f>Table1[[#This Row],['# CM TN]]+Table1[[#This Row],['# CM FN]]</f>
        <v>5428</v>
      </c>
      <c r="AL2345" s="3">
        <f>Table1[[#This Row],[GT_T]]+Table1[[#This Row],[GT_F]]</f>
        <v>7878</v>
      </c>
      <c r="AM2345" s="3">
        <f>IFERROR((Table1[[#This Row],['# CM TP]]+Table1[[#This Row],['# CM TN]])/Table1[[#This Row],[GT_TOT]], 0)</f>
        <v>0.85605483625285606</v>
      </c>
      <c r="AN2345" s="3">
        <f>IFERROR(((Table1[[#This Row],[GT_T]]*Table1[[#This Row],[GT_ML_P]]/Table1[[#This Row],[GT_TOT]])+(Table1[[#This Row],[GT_F]]*Table1[[#This Row],[GT_ML_N]]/Table1[[#This Row],[GT_TOT]]))/Table1[[#This Row],[GT_TOT]],0)</f>
        <v>0.36540602914940273</v>
      </c>
      <c r="AO2345" s="3">
        <f>(Table1[[#This Row],[OBS_ACC]]-Table1[[#This Row],[EXP_ACC]])/(1-Table1[[#This Row],[EXP_ACC]])</f>
        <v>0.7731696638179486</v>
      </c>
      <c r="AP2345" s="3">
        <f>Table1[[#This Row],['# CM TP]]+Table1[[#This Row],['# CM FN]]</f>
        <v>2920</v>
      </c>
      <c r="AQ2345" s="3">
        <f>Table1[[#This Row],['# CM TN]]+Table1[[#This Row],['# CM FP]]</f>
        <v>4958</v>
      </c>
      <c r="AR2345" s="2">
        <f>IFERROR(Table1[[#This Row],[NUM_T]]/(Table1[[#This Row],[NUM_T]]+Table1[[#This Row],[NUM_F]]),0)</f>
        <v>0.37065244986037066</v>
      </c>
      <c r="AS2345" s="2">
        <f>IFERROR(((LEN(Table1[[#This Row],[Predictors]])-LEN(SUBSTITUTE(Table1[[#This Row],[Predictors]],"_","")))/Table1[[#This Row],[NumPredictors]])-Table1[[#This Row],[P_se]],0)</f>
        <v>0.11111111111111108</v>
      </c>
      <c r="AT2345" s="2">
        <f>IFERROR((LEN(Table1[[#This Row],[Predictors]])-LEN(SUBSTITUTE(Table1[[#This Row],[Predictors]],".","")))/Table1[[#This Row],[NumPredictors]],0)</f>
        <v>0</v>
      </c>
      <c r="AU2345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0.22222222222222224</v>
      </c>
      <c r="AV2345" s="2">
        <f>1-(Table1[[#This Row],[P_2gram]]+Table1[[#This Row],[P_order]]+Table1[[#This Row],[P_se]])</f>
        <v>0.66666666666666674</v>
      </c>
    </row>
    <row r="2346" spans="1:48" x14ac:dyDescent="0.25">
      <c r="A2346">
        <v>8</v>
      </c>
      <c r="B2346" t="s">
        <v>645</v>
      </c>
      <c r="C2346" t="s">
        <v>1504</v>
      </c>
      <c r="D2346" t="s">
        <v>1508</v>
      </c>
      <c r="E2346">
        <v>31509</v>
      </c>
      <c r="F2346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46" t="s">
        <v>1853</v>
      </c>
      <c r="H2346" s="3">
        <v>1</v>
      </c>
      <c r="I2346" s="1">
        <v>43141.773020833331</v>
      </c>
      <c r="J2346" t="s">
        <v>982</v>
      </c>
      <c r="K2346" t="s">
        <v>11</v>
      </c>
      <c r="L2346" t="str">
        <f>SUBSTITUTE(SUBSTITUTE(Table1[[#This Row],[PredictorSetsOrig]],"task","act"),"startend","se")</f>
        <v>act,se,order</v>
      </c>
      <c r="M2346" s="32" t="s">
        <v>18</v>
      </c>
      <c r="N2346" s="3">
        <v>10</v>
      </c>
      <c r="O2346" s="3">
        <f>IF(Table1[[#This Row],[Algorithm]]="None",0,IF(Table1[[#This Row],[NumPredictors]]&lt;=5,5,IF(Table1[[#This Row],[NumPredictors]]&lt;=10,10,IF(Table1[[#This Row],[NumPredictors]]&lt;=30,30,50))))</f>
        <v>10</v>
      </c>
      <c r="P2346" s="2">
        <v>0.84259964457984304</v>
      </c>
      <c r="Q2346" s="2">
        <v>0.85045067919258599</v>
      </c>
      <c r="R2346">
        <v>2.6000000000003598</v>
      </c>
      <c r="S2346">
        <v>31.840000000000099</v>
      </c>
      <c r="T2346">
        <v>3.2899999999990501</v>
      </c>
      <c r="U2346" s="3">
        <v>3.25069388114404</v>
      </c>
      <c r="V2346" s="17"/>
      <c r="W2346" s="22">
        <f>IFERROR(Table1[[#This Row],[MutualInformation]]/Table1[[#This Row],[MutualInformationPotential]],0)</f>
        <v>0</v>
      </c>
      <c r="X2346" s="3">
        <v>0.279683371160802</v>
      </c>
      <c r="Y2346" s="3"/>
      <c r="Z2346" s="3">
        <f>IFERROR(Table1[[#This Row],[MutualInformationVsOutcome]]/Table1[[#This Row],[MutualInformationVsOutcomePotential]],0)</f>
        <v>0</v>
      </c>
      <c r="AA2346">
        <v>2117</v>
      </c>
      <c r="AB2346">
        <v>4521</v>
      </c>
      <c r="AC2346">
        <v>437</v>
      </c>
      <c r="AD2346">
        <v>803</v>
      </c>
      <c r="AE2346" s="3" t="s">
        <v>1465</v>
      </c>
      <c r="AF2346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346" s="17" t="str">
        <f>RIGHT(Table1[[#This Row],[AlgorithmFunc]],LEN(Table1[[#This Row],[AlgorithmFunc]])-16)</f>
        <v>Fisher</v>
      </c>
      <c r="AH2346" s="3">
        <f>Table1[[#This Row],['# CM TP]]+Table1[[#This Row],['# CM TN]]</f>
        <v>6638</v>
      </c>
      <c r="AI2346" s="3">
        <f>Table1[[#This Row],['# CM FP]]+Table1[[#This Row],['# CM FN]]</f>
        <v>1240</v>
      </c>
      <c r="AJ2346" s="3">
        <f>Table1[[#This Row],['# CM TP]]+Table1[[#This Row],['# CM FP]]</f>
        <v>2554</v>
      </c>
      <c r="AK2346" s="3">
        <f>Table1[[#This Row],['# CM TN]]+Table1[[#This Row],['# CM FN]]</f>
        <v>5324</v>
      </c>
      <c r="AL2346" s="3">
        <f>Table1[[#This Row],[GT_T]]+Table1[[#This Row],[GT_F]]</f>
        <v>7878</v>
      </c>
      <c r="AM2346" s="3">
        <f>IFERROR((Table1[[#This Row],['# CM TP]]+Table1[[#This Row],['# CM TN]])/Table1[[#This Row],[GT_TOT]], 0)</f>
        <v>0.8425996445798426</v>
      </c>
      <c r="AN2346" s="3">
        <f>IFERROR(((Table1[[#This Row],[GT_T]]*Table1[[#This Row],[GT_ML_P]]/Table1[[#This Row],[GT_TOT]])+(Table1[[#This Row],[GT_F]]*Table1[[#This Row],[GT_ML_N]]/Table1[[#This Row],[GT_TOT]]))/Table1[[#This Row],[GT_TOT]],0)</f>
        <v>0.3795378248938609</v>
      </c>
      <c r="AO2346" s="3">
        <f>(Table1[[#This Row],[OBS_ACC]]-Table1[[#This Row],[EXP_ACC]])/(1-Table1[[#This Row],[EXP_ACC]])</f>
        <v>0.74631756497770108</v>
      </c>
      <c r="AP2346" s="3">
        <f>Table1[[#This Row],['# CM TP]]+Table1[[#This Row],['# CM FN]]</f>
        <v>2920</v>
      </c>
      <c r="AQ2346" s="3">
        <f>Table1[[#This Row],['# CM TN]]+Table1[[#This Row],['# CM FP]]</f>
        <v>4958</v>
      </c>
      <c r="AR2346" s="2">
        <f>IFERROR(Table1[[#This Row],[NUM_T]]/(Table1[[#This Row],[NUM_T]]+Table1[[#This Row],[NUM_F]]),0)</f>
        <v>0.37065244986037066</v>
      </c>
      <c r="AS2346" s="2">
        <f>IFERROR(((LEN(Table1[[#This Row],[Predictors]])-LEN(SUBSTITUTE(Table1[[#This Row],[Predictors]],"_","")))/Table1[[#This Row],[NumPredictors]])-Table1[[#This Row],[P_se]],0)</f>
        <v>3.333333333333334E-2</v>
      </c>
      <c r="AT2346" s="2">
        <f>IFERROR((LEN(Table1[[#This Row],[Predictors]])-LEN(SUBSTITUTE(Table1[[#This Row],[Predictors]],".","")))/Table1[[#This Row],[NumPredictors]],0)</f>
        <v>0.8</v>
      </c>
      <c r="AU2346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346" s="2">
        <f>1-(Table1[[#This Row],[P_2gram]]+Table1[[#This Row],[P_order]]+Table1[[#This Row],[P_se]])</f>
        <v>9.9999999999999978E-2</v>
      </c>
    </row>
    <row r="2347" spans="1:48" x14ac:dyDescent="0.25">
      <c r="A2347">
        <v>18</v>
      </c>
      <c r="B2347" t="s">
        <v>645</v>
      </c>
      <c r="C2347" t="s">
        <v>1504</v>
      </c>
      <c r="D2347" t="s">
        <v>1508</v>
      </c>
      <c r="E2347">
        <v>31509</v>
      </c>
      <c r="F2347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47" t="s">
        <v>1853</v>
      </c>
      <c r="H2347" s="3">
        <v>1</v>
      </c>
      <c r="I2347" s="1">
        <v>43141.779756944445</v>
      </c>
      <c r="J2347" t="s">
        <v>982</v>
      </c>
      <c r="K2347" t="s">
        <v>11</v>
      </c>
      <c r="L2347" t="str">
        <f>SUBSTITUTE(SUBSTITUTE(Table1[[#This Row],[PredictorSetsOrig]],"task","act"),"startend","se")</f>
        <v>act,se,order</v>
      </c>
      <c r="M2347" s="32" t="s">
        <v>18</v>
      </c>
      <c r="N2347" s="3">
        <v>30</v>
      </c>
      <c r="O2347" s="3">
        <f>IF(Table1[[#This Row],[Algorithm]]="None",0,IF(Table1[[#This Row],[NumPredictors]]&lt;=5,5,IF(Table1[[#This Row],[NumPredictors]]&lt;=10,10,IF(Table1[[#This Row],[NumPredictors]]&lt;=30,30,50))))</f>
        <v>30</v>
      </c>
      <c r="P2347" s="2">
        <v>0.845773038842346</v>
      </c>
      <c r="Q2347" s="2">
        <v>0.86585417460115999</v>
      </c>
      <c r="R2347">
        <v>2.6000000000003598</v>
      </c>
      <c r="S2347">
        <v>58.950000000000699</v>
      </c>
      <c r="T2347">
        <v>3.3199999999997098</v>
      </c>
      <c r="U2347" s="3">
        <v>7.5593307765590998</v>
      </c>
      <c r="V2347" s="17"/>
      <c r="W2347" s="22">
        <f>IFERROR(Table1[[#This Row],[MutualInformation]]/Table1[[#This Row],[MutualInformationPotential]],0)</f>
        <v>0</v>
      </c>
      <c r="X2347" s="3">
        <v>0.493200539470312</v>
      </c>
      <c r="Y2347" s="3"/>
      <c r="Z2347" s="3">
        <f>IFERROR(Table1[[#This Row],[MutualInformationVsOutcome]]/Table1[[#This Row],[MutualInformationVsOutcomePotential]],0)</f>
        <v>0</v>
      </c>
      <c r="AA2347">
        <v>2129</v>
      </c>
      <c r="AB2347">
        <v>4534</v>
      </c>
      <c r="AC2347">
        <v>424</v>
      </c>
      <c r="AD2347">
        <v>791</v>
      </c>
      <c r="AE2347" s="3" t="s">
        <v>1870</v>
      </c>
      <c r="AF2347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Fisher</v>
      </c>
      <c r="AG2347" s="17" t="str">
        <f>RIGHT(Table1[[#This Row],[AlgorithmFunc]],LEN(Table1[[#This Row],[AlgorithmFunc]])-16)</f>
        <v>Fisher</v>
      </c>
      <c r="AH2347" s="3">
        <f>Table1[[#This Row],['# CM TP]]+Table1[[#This Row],['# CM TN]]</f>
        <v>6663</v>
      </c>
      <c r="AI2347" s="3">
        <f>Table1[[#This Row],['# CM FP]]+Table1[[#This Row],['# CM FN]]</f>
        <v>1215</v>
      </c>
      <c r="AJ2347" s="3">
        <f>Table1[[#This Row],['# CM TP]]+Table1[[#This Row],['# CM FP]]</f>
        <v>2553</v>
      </c>
      <c r="AK2347" s="3">
        <f>Table1[[#This Row],['# CM TN]]+Table1[[#This Row],['# CM FN]]</f>
        <v>5325</v>
      </c>
      <c r="AL2347" s="3">
        <f>Table1[[#This Row],[GT_T]]+Table1[[#This Row],[GT_F]]</f>
        <v>7878</v>
      </c>
      <c r="AM2347" s="3">
        <f>IFERROR((Table1[[#This Row],['# CM TP]]+Table1[[#This Row],['# CM TN]])/Table1[[#This Row],[GT_TOT]], 0)</f>
        <v>0.84577303884234578</v>
      </c>
      <c r="AN2347" s="3">
        <f>IFERROR(((Table1[[#This Row],[GT_T]]*Table1[[#This Row],[GT_ML_P]]/Table1[[#This Row],[GT_TOT]])+(Table1[[#This Row],[GT_F]]*Table1[[#This Row],[GT_ML_N]]/Table1[[#This Row],[GT_TOT]]))/Table1[[#This Row],[GT_TOT]],0)</f>
        <v>0.37833423918875569</v>
      </c>
      <c r="AO2347" s="3">
        <f>(Table1[[#This Row],[OBS_ACC]]-Table1[[#This Row],[EXP_ACC]])/(1-Table1[[#This Row],[EXP_ACC]])</f>
        <v>0.75191337390626856</v>
      </c>
      <c r="AP2347" s="3">
        <f>Table1[[#This Row],['# CM TP]]+Table1[[#This Row],['# CM FN]]</f>
        <v>2920</v>
      </c>
      <c r="AQ2347" s="3">
        <f>Table1[[#This Row],['# CM TN]]+Table1[[#This Row],['# CM FP]]</f>
        <v>4958</v>
      </c>
      <c r="AR2347" s="2">
        <f>IFERROR(Table1[[#This Row],[NUM_T]]/(Table1[[#This Row],[NUM_T]]+Table1[[#This Row],[NUM_F]]),0)</f>
        <v>0.37065244986037066</v>
      </c>
      <c r="AS2347" s="2">
        <f>IFERROR(((LEN(Table1[[#This Row],[Predictors]])-LEN(SUBSTITUTE(Table1[[#This Row],[Predictors]],"_","")))/Table1[[#This Row],[NumPredictors]])-Table1[[#This Row],[P_se]],0)</f>
        <v>1.1111111111111113E-2</v>
      </c>
      <c r="AT2347" s="2">
        <f>IFERROR((LEN(Table1[[#This Row],[Predictors]])-LEN(SUBSTITUTE(Table1[[#This Row],[Predictors]],".","")))/Table1[[#This Row],[NumPredictors]],0)</f>
        <v>0.93333333333333335</v>
      </c>
      <c r="AU2347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2.222222222222222E-2</v>
      </c>
      <c r="AV2347" s="2">
        <f>1-(Table1[[#This Row],[P_2gram]]+Table1[[#This Row],[P_order]]+Table1[[#This Row],[P_se]])</f>
        <v>3.3333333333333326E-2</v>
      </c>
    </row>
    <row r="2348" spans="1:48" x14ac:dyDescent="0.25">
      <c r="A2348">
        <v>9</v>
      </c>
      <c r="B2348" t="s">
        <v>645</v>
      </c>
      <c r="C2348" t="s">
        <v>1504</v>
      </c>
      <c r="D2348" t="s">
        <v>1508</v>
      </c>
      <c r="E2348">
        <v>31509</v>
      </c>
      <c r="F2348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48" t="s">
        <v>1853</v>
      </c>
      <c r="H2348" s="3">
        <v>1</v>
      </c>
      <c r="I2348" s="1">
        <v>43141.773460648146</v>
      </c>
      <c r="J2348" t="s">
        <v>484</v>
      </c>
      <c r="K2348" t="s">
        <v>11</v>
      </c>
      <c r="L2348" t="str">
        <f>SUBSTITUTE(SUBSTITUTE(Table1[[#This Row],[PredictorSetsOrig]],"task","act"),"startend","se")</f>
        <v>act,se</v>
      </c>
      <c r="M2348" s="32" t="s">
        <v>14</v>
      </c>
      <c r="N2348" s="3">
        <v>10</v>
      </c>
      <c r="O2348" s="3">
        <f>IF(Table1[[#This Row],[Algorithm]]="None",0,IF(Table1[[#This Row],[NumPredictors]]&lt;=5,5,IF(Table1[[#This Row],[NumPredictors]]&lt;=10,10,IF(Table1[[#This Row],[NumPredictors]]&lt;=30,30,50))))</f>
        <v>10</v>
      </c>
      <c r="P2348" s="2">
        <v>0.83155623254633204</v>
      </c>
      <c r="Q2348" s="2">
        <v>0.84025221107866799</v>
      </c>
      <c r="R2348">
        <v>0.140000000001237</v>
      </c>
      <c r="S2348">
        <v>29.7100000000009</v>
      </c>
      <c r="T2348">
        <v>0.60999999999876298</v>
      </c>
      <c r="U2348" s="3">
        <v>3.32346310923921</v>
      </c>
      <c r="V2348" s="17"/>
      <c r="W2348" s="22">
        <f>IFERROR(Table1[[#This Row],[MutualInformation]]/Table1[[#This Row],[MutualInformationPotential]],0)</f>
        <v>0</v>
      </c>
      <c r="X2348" s="3">
        <v>0.25437977490853397</v>
      </c>
      <c r="Y2348" s="3"/>
      <c r="Z2348" s="3">
        <f>IFERROR(Table1[[#This Row],[MutualInformationVsOutcome]]/Table1[[#This Row],[MutualInformationVsOutcomePotential]],0)</f>
        <v>0</v>
      </c>
      <c r="AA2348">
        <v>2109</v>
      </c>
      <c r="AB2348">
        <v>4442</v>
      </c>
      <c r="AC2348">
        <v>516</v>
      </c>
      <c r="AD2348">
        <v>811</v>
      </c>
      <c r="AE2348" s="3" t="s">
        <v>1861</v>
      </c>
      <c r="AF2348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348" s="17" t="str">
        <f>RIGHT(Table1[[#This Row],[AlgorithmFunc]],LEN(Table1[[#This Row],[AlgorithmFunc]])-16)</f>
        <v>MRMREnsemble5</v>
      </c>
      <c r="AH2348" s="3">
        <f>Table1[[#This Row],['# CM TP]]+Table1[[#This Row],['# CM TN]]</f>
        <v>6551</v>
      </c>
      <c r="AI2348" s="3">
        <f>Table1[[#This Row],['# CM FP]]+Table1[[#This Row],['# CM FN]]</f>
        <v>1327</v>
      </c>
      <c r="AJ2348" s="3">
        <f>Table1[[#This Row],['# CM TP]]+Table1[[#This Row],['# CM FP]]</f>
        <v>2625</v>
      </c>
      <c r="AK2348" s="3">
        <f>Table1[[#This Row],['# CM TN]]+Table1[[#This Row],['# CM FN]]</f>
        <v>5253</v>
      </c>
      <c r="AL2348" s="3">
        <f>Table1[[#This Row],[GT_T]]+Table1[[#This Row],[GT_F]]</f>
        <v>7878</v>
      </c>
      <c r="AM2348" s="3">
        <f>IFERROR((Table1[[#This Row],['# CM TP]]+Table1[[#This Row],['# CM TN]])/Table1[[#This Row],[GT_TOT]], 0)</f>
        <v>0.8315562325463316</v>
      </c>
      <c r="AN2348" s="3">
        <f>IFERROR(((Table1[[#This Row],[GT_T]]*Table1[[#This Row],[GT_ML_P]]/Table1[[#This Row],[GT_TOT]])+(Table1[[#This Row],[GT_F]]*Table1[[#This Row],[GT_ML_N]]/Table1[[#This Row],[GT_TOT]]))/Table1[[#This Row],[GT_TOT]],0)</f>
        <v>0.38939708312620475</v>
      </c>
      <c r="AO2348" s="3">
        <f>(Table1[[#This Row],[OBS_ACC]]-Table1[[#This Row],[EXP_ACC]])/(1-Table1[[#This Row],[EXP_ACC]])</f>
        <v>0.72413533771492977</v>
      </c>
      <c r="AP2348" s="3">
        <f>Table1[[#This Row],['# CM TP]]+Table1[[#This Row],['# CM FN]]</f>
        <v>2920</v>
      </c>
      <c r="AQ2348" s="3">
        <f>Table1[[#This Row],['# CM TN]]+Table1[[#This Row],['# CM FP]]</f>
        <v>4958</v>
      </c>
      <c r="AR2348" s="2">
        <f>IFERROR(Table1[[#This Row],[NUM_T]]/(Table1[[#This Row],[NUM_T]]+Table1[[#This Row],[NUM_F]]),0)</f>
        <v>0.37065244986037066</v>
      </c>
      <c r="AS2348" s="2">
        <f>IFERROR(((LEN(Table1[[#This Row],[Predictors]])-LEN(SUBSTITUTE(Table1[[#This Row],[Predictors]],"_","")))/Table1[[#This Row],[NumPredictors]])-Table1[[#This Row],[P_se]],0)</f>
        <v>9.9999999999999978E-2</v>
      </c>
      <c r="AT2348" s="2">
        <f>IFERROR((LEN(Table1[[#This Row],[Predictors]])-LEN(SUBSTITUTE(Table1[[#This Row],[Predictors]],".","")))/Table1[[#This Row],[NumPredictors]],0)</f>
        <v>0</v>
      </c>
      <c r="AU2348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</v>
      </c>
      <c r="AV2348" s="2">
        <f>1-(Table1[[#This Row],[P_2gram]]+Table1[[#This Row],[P_order]]+Table1[[#This Row],[P_se]])</f>
        <v>0.7</v>
      </c>
    </row>
    <row r="2349" spans="1:48" x14ac:dyDescent="0.25">
      <c r="A2349">
        <v>19</v>
      </c>
      <c r="B2349" t="s">
        <v>645</v>
      </c>
      <c r="C2349" t="s">
        <v>1504</v>
      </c>
      <c r="D2349" t="s">
        <v>1508</v>
      </c>
      <c r="E2349">
        <v>31509</v>
      </c>
      <c r="F2349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49" t="s">
        <v>1853</v>
      </c>
      <c r="H2349" s="3">
        <v>1</v>
      </c>
      <c r="I2349" s="1">
        <v>43141.78052083333</v>
      </c>
      <c r="J2349" t="s">
        <v>484</v>
      </c>
      <c r="K2349" t="s">
        <v>11</v>
      </c>
      <c r="L2349" t="str">
        <f>SUBSTITUTE(SUBSTITUTE(Table1[[#This Row],[PredictorSetsOrig]],"task","act"),"startend","se")</f>
        <v>act,se</v>
      </c>
      <c r="M2349" s="32" t="s">
        <v>14</v>
      </c>
      <c r="N2349" s="3">
        <v>30</v>
      </c>
      <c r="O2349" s="3">
        <f>IF(Table1[[#This Row],[Algorithm]]="None",0,IF(Table1[[#This Row],[NumPredictors]]&lt;=5,5,IF(Table1[[#This Row],[NumPredictors]]&lt;=10,10,IF(Table1[[#This Row],[NumPredictors]]&lt;=30,30,50))))</f>
        <v>30</v>
      </c>
      <c r="P2349" s="2">
        <v>0.86836760599136797</v>
      </c>
      <c r="Q2349" s="2">
        <v>0.87791460369853203</v>
      </c>
      <c r="R2349">
        <v>0.67000000000007298</v>
      </c>
      <c r="S2349">
        <v>59.3700000000008</v>
      </c>
      <c r="T2349">
        <v>0.84000000000014596</v>
      </c>
      <c r="U2349" s="3">
        <v>7.9850791394711997</v>
      </c>
      <c r="V2349" s="17"/>
      <c r="W2349" s="22">
        <f>IFERROR(Table1[[#This Row],[MutualInformation]]/Table1[[#This Row],[MutualInformationPotential]],0)</f>
        <v>0</v>
      </c>
      <c r="X2349" s="3">
        <v>0.51246270772527502</v>
      </c>
      <c r="Y2349" s="3"/>
      <c r="Z2349" s="3">
        <f>IFERROR(Table1[[#This Row],[MutualInformationVsOutcome]]/Table1[[#This Row],[MutualInformationVsOutcomePotential]],0)</f>
        <v>0</v>
      </c>
      <c r="AA2349">
        <v>2235</v>
      </c>
      <c r="AB2349">
        <v>4606</v>
      </c>
      <c r="AC2349">
        <v>352</v>
      </c>
      <c r="AD2349">
        <v>685</v>
      </c>
      <c r="AE2349" s="3" t="s">
        <v>1865</v>
      </c>
      <c r="AF2349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349" s="17" t="str">
        <f>RIGHT(Table1[[#This Row],[AlgorithmFunc]],LEN(Table1[[#This Row],[AlgorithmFunc]])-16)</f>
        <v>MRMREnsemble5</v>
      </c>
      <c r="AH2349" s="3">
        <f>Table1[[#This Row],['# CM TP]]+Table1[[#This Row],['# CM TN]]</f>
        <v>6841</v>
      </c>
      <c r="AI2349" s="3">
        <f>Table1[[#This Row],['# CM FP]]+Table1[[#This Row],['# CM FN]]</f>
        <v>1037</v>
      </c>
      <c r="AJ2349" s="3">
        <f>Table1[[#This Row],['# CM TP]]+Table1[[#This Row],['# CM FP]]</f>
        <v>2587</v>
      </c>
      <c r="AK2349" s="3">
        <f>Table1[[#This Row],['# CM TN]]+Table1[[#This Row],['# CM FN]]</f>
        <v>5291</v>
      </c>
      <c r="AL2349" s="3">
        <f>Table1[[#This Row],[GT_T]]+Table1[[#This Row],[GT_F]]</f>
        <v>7878</v>
      </c>
      <c r="AM2349" s="3">
        <f>IFERROR((Table1[[#This Row],['# CM TP]]+Table1[[#This Row],['# CM TN]])/Table1[[#This Row],[GT_TOT]], 0)</f>
        <v>0.86836760599136842</v>
      </c>
      <c r="AN2349" s="3">
        <f>IFERROR(((Table1[[#This Row],[GT_T]]*Table1[[#This Row],[GT_ML_P]]/Table1[[#This Row],[GT_TOT]])+(Table1[[#This Row],[GT_F]]*Table1[[#This Row],[GT_ML_N]]/Table1[[#This Row],[GT_TOT]]))/Table1[[#This Row],[GT_TOT]],0)</f>
        <v>0.37356359398316064</v>
      </c>
      <c r="AO2349" s="3">
        <f>(Table1[[#This Row],[OBS_ACC]]-Table1[[#This Row],[EXP_ACC]])/(1-Table1[[#This Row],[EXP_ACC]])</f>
        <v>0.78987109825623203</v>
      </c>
      <c r="AP2349" s="3">
        <f>Table1[[#This Row],['# CM TP]]+Table1[[#This Row],['# CM FN]]</f>
        <v>2920</v>
      </c>
      <c r="AQ2349" s="3">
        <f>Table1[[#This Row],['# CM TN]]+Table1[[#This Row],['# CM FP]]</f>
        <v>4958</v>
      </c>
      <c r="AR2349" s="2">
        <f>IFERROR(Table1[[#This Row],[NUM_T]]/(Table1[[#This Row],[NUM_T]]+Table1[[#This Row],[NUM_F]]),0)</f>
        <v>0.37065244986037066</v>
      </c>
      <c r="AS2349" s="2">
        <f>IFERROR(((LEN(Table1[[#This Row],[Predictors]])-LEN(SUBSTITUTE(Table1[[#This Row],[Predictors]],"_","")))/Table1[[#This Row],[NumPredictors]])-Table1[[#This Row],[P_se]],0)</f>
        <v>0.13333333333333336</v>
      </c>
      <c r="AT2349" s="2">
        <f>IFERROR((LEN(Table1[[#This Row],[Predictors]])-LEN(SUBSTITUTE(Table1[[#This Row],[Predictors]],".","")))/Table1[[#This Row],[NumPredictors]],0)</f>
        <v>0</v>
      </c>
      <c r="AU2349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0.26666666666666666</v>
      </c>
      <c r="AV2349" s="2">
        <f>1-(Table1[[#This Row],[P_2gram]]+Table1[[#This Row],[P_order]]+Table1[[#This Row],[P_se]])</f>
        <v>0.6</v>
      </c>
    </row>
    <row r="2350" spans="1:48" x14ac:dyDescent="0.25">
      <c r="A2350">
        <v>10</v>
      </c>
      <c r="B2350" t="s">
        <v>645</v>
      </c>
      <c r="C2350" t="s">
        <v>1504</v>
      </c>
      <c r="D2350" t="s">
        <v>1508</v>
      </c>
      <c r="E2350">
        <v>31509</v>
      </c>
      <c r="F2350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ok,duration&gt;5w,BPIC17,31509,10</v>
      </c>
      <c r="G2350" t="s">
        <v>1853</v>
      </c>
      <c r="H2350" s="3">
        <v>1</v>
      </c>
      <c r="I2350" s="1">
        <v>43141.773819444446</v>
      </c>
      <c r="J2350" t="s">
        <v>484</v>
      </c>
      <c r="K2350" t="s">
        <v>11</v>
      </c>
      <c r="L2350" t="str">
        <f>SUBSTITUTE(SUBSTITUTE(Table1[[#This Row],[PredictorSetsOrig]],"task","act"),"startend","se")</f>
        <v>act,se,order</v>
      </c>
      <c r="M2350" s="32" t="s">
        <v>18</v>
      </c>
      <c r="N2350" s="3">
        <v>10</v>
      </c>
      <c r="O2350" s="3">
        <f>IF(Table1[[#This Row],[Algorithm]]="None",0,IF(Table1[[#This Row],[NumPredictors]]&lt;=5,5,IF(Table1[[#This Row],[NumPredictors]]&lt;=10,10,IF(Table1[[#This Row],[NumPredictors]]&lt;=30,30,50))))</f>
        <v>10</v>
      </c>
      <c r="P2350" s="2">
        <v>0.84551916730134502</v>
      </c>
      <c r="Q2350" s="2">
        <v>0.85260886124158897</v>
      </c>
      <c r="R2350">
        <v>1.3600000000005801</v>
      </c>
      <c r="S2350">
        <v>30.550000000001098</v>
      </c>
      <c r="T2350">
        <v>3.13000000000102</v>
      </c>
      <c r="U2350" s="3">
        <v>5.1494971839849004</v>
      </c>
      <c r="V2350" s="17"/>
      <c r="W2350" s="22">
        <f>IFERROR(Table1[[#This Row],[MutualInformation]]/Table1[[#This Row],[MutualInformationPotential]],0)</f>
        <v>0</v>
      </c>
      <c r="X2350" s="3">
        <v>0.31664167968500501</v>
      </c>
      <c r="Y2350" s="3"/>
      <c r="Z2350" s="3">
        <f>IFERROR(Table1[[#This Row],[MutualInformationVsOutcome]]/Table1[[#This Row],[MutualInformationVsOutcomePotential]],0)</f>
        <v>0</v>
      </c>
      <c r="AA2350">
        <v>2111</v>
      </c>
      <c r="AB2350">
        <v>4550</v>
      </c>
      <c r="AC2350">
        <v>408</v>
      </c>
      <c r="AD2350">
        <v>809</v>
      </c>
      <c r="AE2350" s="3" t="s">
        <v>1862</v>
      </c>
      <c r="AF2350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350" s="17" t="str">
        <f>RIGHT(Table1[[#This Row],[AlgorithmFunc]],LEN(Table1[[#This Row],[AlgorithmFunc]])-16)</f>
        <v>MRMREnsemble5</v>
      </c>
      <c r="AH2350" s="3">
        <f>Table1[[#This Row],['# CM TP]]+Table1[[#This Row],['# CM TN]]</f>
        <v>6661</v>
      </c>
      <c r="AI2350" s="3">
        <f>Table1[[#This Row],['# CM FP]]+Table1[[#This Row],['# CM FN]]</f>
        <v>1217</v>
      </c>
      <c r="AJ2350" s="3">
        <f>Table1[[#This Row],['# CM TP]]+Table1[[#This Row],['# CM FP]]</f>
        <v>2519</v>
      </c>
      <c r="AK2350" s="3">
        <f>Table1[[#This Row],['# CM TN]]+Table1[[#This Row],['# CM FN]]</f>
        <v>5359</v>
      </c>
      <c r="AL2350" s="3">
        <f>Table1[[#This Row],[GT_T]]+Table1[[#This Row],[GT_F]]</f>
        <v>7878</v>
      </c>
      <c r="AM2350" s="3">
        <f>IFERROR((Table1[[#This Row],['# CM TP]]+Table1[[#This Row],['# CM TN]])/Table1[[#This Row],[GT_TOT]], 0)</f>
        <v>0.84551916730134546</v>
      </c>
      <c r="AN2350" s="3">
        <f>IFERROR(((Table1[[#This Row],[GT_T]]*Table1[[#This Row],[GT_ML_P]]/Table1[[#This Row],[GT_TOT]])+(Table1[[#This Row],[GT_F]]*Table1[[#This Row],[GT_ML_N]]/Table1[[#This Row],[GT_TOT]]))/Table1[[#This Row],[GT_TOT]],0)</f>
        <v>0.37544117350395767</v>
      </c>
      <c r="AO2350" s="3">
        <f>(Table1[[#This Row],[OBS_ACC]]-Table1[[#This Row],[EXP_ACC]])/(1-Table1[[#This Row],[EXP_ACC]])</f>
        <v>0.75265607314312222</v>
      </c>
      <c r="AP2350" s="3">
        <f>Table1[[#This Row],['# CM TP]]+Table1[[#This Row],['# CM FN]]</f>
        <v>2920</v>
      </c>
      <c r="AQ2350" s="3">
        <f>Table1[[#This Row],['# CM TN]]+Table1[[#This Row],['# CM FP]]</f>
        <v>4958</v>
      </c>
      <c r="AR2350" s="2">
        <f>IFERROR(Table1[[#This Row],[NUM_T]]/(Table1[[#This Row],[NUM_T]]+Table1[[#This Row],[NUM_F]]),0)</f>
        <v>0.37065244986037066</v>
      </c>
      <c r="AS2350" s="2">
        <f>IFERROR(((LEN(Table1[[#This Row],[Predictors]])-LEN(SUBSTITUTE(Table1[[#This Row],[Predictors]],"_","")))/Table1[[#This Row],[NumPredictors]])-Table1[[#This Row],[P_se]],0)</f>
        <v>6.666666666666668E-2</v>
      </c>
      <c r="AT2350" s="2">
        <f>IFERROR((LEN(Table1[[#This Row],[Predictors]])-LEN(SUBSTITUTE(Table1[[#This Row],[Predictors]],".","")))/Table1[[#This Row],[NumPredictors]],0)</f>
        <v>0.8</v>
      </c>
      <c r="AU2350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0.13333333333333333</v>
      </c>
      <c r="AV2350" s="2">
        <f>1-(Table1[[#This Row],[P_2gram]]+Table1[[#This Row],[P_order]]+Table1[[#This Row],[P_se]])</f>
        <v>0</v>
      </c>
    </row>
    <row r="2351" spans="1:48" x14ac:dyDescent="0.25">
      <c r="A2351">
        <v>20</v>
      </c>
      <c r="B2351" t="s">
        <v>645</v>
      </c>
      <c r="C2351" t="s">
        <v>1504</v>
      </c>
      <c r="D2351" t="s">
        <v>1508</v>
      </c>
      <c r="E2351">
        <v>31509</v>
      </c>
      <c r="F2351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ok,duration&gt;5w,BPIC17,31509,30</v>
      </c>
      <c r="G2351" t="s">
        <v>1853</v>
      </c>
      <c r="H2351" s="3">
        <v>1</v>
      </c>
      <c r="I2351" s="1">
        <v>43141.781238425923</v>
      </c>
      <c r="J2351" t="s">
        <v>484</v>
      </c>
      <c r="K2351" t="s">
        <v>11</v>
      </c>
      <c r="L2351" t="str">
        <f>SUBSTITUTE(SUBSTITUTE(Table1[[#This Row],[PredictorSetsOrig]],"task","act"),"startend","se")</f>
        <v>act,se,order</v>
      </c>
      <c r="M2351" s="32" t="s">
        <v>18</v>
      </c>
      <c r="N2351" s="3">
        <v>30</v>
      </c>
      <c r="O2351" s="3">
        <f>IF(Table1[[#This Row],[Algorithm]]="None",0,IF(Table1[[#This Row],[NumPredictors]]&lt;=5,5,IF(Table1[[#This Row],[NumPredictors]]&lt;=10,10,IF(Table1[[#This Row],[NumPredictors]]&lt;=30,30,50))))</f>
        <v>30</v>
      </c>
      <c r="P2351" s="2">
        <v>0.84691546077684698</v>
      </c>
      <c r="Q2351" s="2">
        <v>0.854470822225043</v>
      </c>
      <c r="R2351">
        <v>2.8000000000010901</v>
      </c>
      <c r="S2351">
        <v>53.860000000000603</v>
      </c>
      <c r="T2351">
        <v>3.1399999999994201</v>
      </c>
      <c r="U2351" s="3">
        <v>5.6248745286626898</v>
      </c>
      <c r="V2351" s="17"/>
      <c r="W2351" s="22">
        <f>IFERROR(Table1[[#This Row],[MutualInformation]]/Table1[[#This Row],[MutualInformationPotential]],0)</f>
        <v>0</v>
      </c>
      <c r="X2351" s="3">
        <v>0.34555573201376999</v>
      </c>
      <c r="Y2351" s="3"/>
      <c r="Z2351" s="3">
        <f>IFERROR(Table1[[#This Row],[MutualInformationVsOutcome]]/Table1[[#This Row],[MutualInformationVsOutcomePotential]],0)</f>
        <v>0</v>
      </c>
      <c r="AA2351">
        <v>2172</v>
      </c>
      <c r="AB2351">
        <v>4500</v>
      </c>
      <c r="AC2351">
        <v>458</v>
      </c>
      <c r="AD2351">
        <v>748</v>
      </c>
      <c r="AE2351" s="3" t="s">
        <v>1871</v>
      </c>
      <c r="AF2351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mRMREns5</v>
      </c>
      <c r="AG2351" s="17" t="str">
        <f>RIGHT(Table1[[#This Row],[AlgorithmFunc]],LEN(Table1[[#This Row],[AlgorithmFunc]])-16)</f>
        <v>MRMREnsemble5</v>
      </c>
      <c r="AH2351" s="3">
        <f>Table1[[#This Row],['# CM TP]]+Table1[[#This Row],['# CM TN]]</f>
        <v>6672</v>
      </c>
      <c r="AI2351" s="3">
        <f>Table1[[#This Row],['# CM FP]]+Table1[[#This Row],['# CM FN]]</f>
        <v>1206</v>
      </c>
      <c r="AJ2351" s="3">
        <f>Table1[[#This Row],['# CM TP]]+Table1[[#This Row],['# CM FP]]</f>
        <v>2630</v>
      </c>
      <c r="AK2351" s="3">
        <f>Table1[[#This Row],['# CM TN]]+Table1[[#This Row],['# CM FN]]</f>
        <v>5248</v>
      </c>
      <c r="AL2351" s="3">
        <f>Table1[[#This Row],[GT_T]]+Table1[[#This Row],[GT_F]]</f>
        <v>7878</v>
      </c>
      <c r="AM2351" s="3">
        <f>IFERROR((Table1[[#This Row],['# CM TP]]+Table1[[#This Row],['# CM TN]])/Table1[[#This Row],[GT_TOT]], 0)</f>
        <v>0.84691546077684687</v>
      </c>
      <c r="AN2351" s="3">
        <f>IFERROR(((Table1[[#This Row],[GT_T]]*Table1[[#This Row],[GT_ML_P]]/Table1[[#This Row],[GT_TOT]])+(Table1[[#This Row],[GT_F]]*Table1[[#This Row],[GT_ML_N]]/Table1[[#This Row],[GT_TOT]]))/Table1[[#This Row],[GT_TOT]],0)</f>
        <v>0.38471380092488128</v>
      </c>
      <c r="AO2351" s="3">
        <f>(Table1[[#This Row],[OBS_ACC]]-Table1[[#This Row],[EXP_ACC]])/(1-Table1[[#This Row],[EXP_ACC]])</f>
        <v>0.75119783370199822</v>
      </c>
      <c r="AP2351" s="3">
        <f>Table1[[#This Row],['# CM TP]]+Table1[[#This Row],['# CM FN]]</f>
        <v>2920</v>
      </c>
      <c r="AQ2351" s="3">
        <f>Table1[[#This Row],['# CM TN]]+Table1[[#This Row],['# CM FP]]</f>
        <v>4958</v>
      </c>
      <c r="AR2351" s="2">
        <f>IFERROR(Table1[[#This Row],[NUM_T]]/(Table1[[#This Row],[NUM_T]]+Table1[[#This Row],[NUM_F]]),0)</f>
        <v>0.37065244986037066</v>
      </c>
      <c r="AS2351" s="2">
        <f>IFERROR(((LEN(Table1[[#This Row],[Predictors]])-LEN(SUBSTITUTE(Table1[[#This Row],[Predictors]],"_","")))/Table1[[#This Row],[NumPredictors]])-Table1[[#This Row],[P_se]],0)</f>
        <v>3.333333333333334E-2</v>
      </c>
      <c r="AT2351" s="2">
        <f>IFERROR((LEN(Table1[[#This Row],[Predictors]])-LEN(SUBSTITUTE(Table1[[#This Row],[Predictors]],".","")))/Table1[[#This Row],[NumPredictors]],0)</f>
        <v>0.8666666666666667</v>
      </c>
      <c r="AU2351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6.6666666666666666E-2</v>
      </c>
      <c r="AV2351" s="2">
        <f>1-(Table1[[#This Row],[P_2gram]]+Table1[[#This Row],[P_order]]+Table1[[#This Row],[P_se]])</f>
        <v>3.3333333333333326E-2</v>
      </c>
    </row>
    <row r="2352" spans="1:48" x14ac:dyDescent="0.25">
      <c r="A2352">
        <v>1</v>
      </c>
      <c r="B2352" t="s">
        <v>645</v>
      </c>
      <c r="C2352" t="s">
        <v>942</v>
      </c>
      <c r="D2352" t="s">
        <v>1509</v>
      </c>
      <c r="E2352">
        <v>1143</v>
      </c>
      <c r="F2352" s="3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ok,duration&gt;20w,Hospital,1143,10</v>
      </c>
      <c r="G2352" t="s">
        <v>1903</v>
      </c>
      <c r="H2352" s="3">
        <v>1</v>
      </c>
      <c r="I2352" s="1">
        <v>43141.800497685188</v>
      </c>
      <c r="J2352" t="s">
        <v>37</v>
      </c>
      <c r="K2352" t="s">
        <v>11</v>
      </c>
      <c r="L2352" t="str">
        <f>SUBSTITUTE(SUBSTITUTE(Table1[[#This Row],[PredictorSetsOrig]],"task","act"),"startend","se")</f>
        <v>act,se</v>
      </c>
      <c r="M2352" s="32" t="s">
        <v>14</v>
      </c>
      <c r="N2352" s="3">
        <v>10</v>
      </c>
      <c r="O2352" s="3">
        <f>IF(Table1[[#This Row],[Algorithm]]="None",0,IF(Table1[[#This Row],[NumPredictors]]&lt;=5,5,IF(Table1[[#This Row],[NumPredictors]]&lt;=10,10,IF(Table1[[#This Row],[NumPredictors]]&lt;=30,30,50))))</f>
        <v>10</v>
      </c>
      <c r="P2352" s="2">
        <v>0.65384615384615397</v>
      </c>
      <c r="Q2352" s="2">
        <v>0.73045507584597402</v>
      </c>
      <c r="R2352">
        <v>0.479999999999563</v>
      </c>
      <c r="S2352">
        <v>1.95999999999913</v>
      </c>
      <c r="T2352">
        <v>0.31999999999970902</v>
      </c>
      <c r="U2352" s="3">
        <v>4.9494956144340998</v>
      </c>
      <c r="V2352" s="17"/>
      <c r="W2352" s="22">
        <f>IFERROR(Table1[[#This Row],[MutualInformation]]/Table1[[#This Row],[MutualInformationPotential]],0)</f>
        <v>0</v>
      </c>
      <c r="X2352" s="3">
        <v>0.35742929946816898</v>
      </c>
      <c r="Y2352" s="3"/>
      <c r="Z2352" s="3">
        <f>IFERROR(Table1[[#This Row],[MutualInformationVsOutcome]]/Table1[[#This Row],[MutualInformationVsOutcomePotential]],0)</f>
        <v>0</v>
      </c>
      <c r="AA2352">
        <v>7</v>
      </c>
      <c r="AB2352">
        <v>180</v>
      </c>
      <c r="AC2352">
        <v>5</v>
      </c>
      <c r="AD2352">
        <v>94</v>
      </c>
      <c r="AE2352" s="3" t="s">
        <v>926</v>
      </c>
      <c r="AF2352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352" s="17" t="str">
        <f>RIGHT(Table1[[#This Row],[AlgorithmFunc]],LEN(Table1[[#This Row],[AlgorithmFunc]])-16)</f>
        <v>Cluster</v>
      </c>
      <c r="AH2352" s="3">
        <f>Table1[[#This Row],['# CM TP]]+Table1[[#This Row],['# CM TN]]</f>
        <v>187</v>
      </c>
      <c r="AI2352" s="3">
        <f>Table1[[#This Row],['# CM FP]]+Table1[[#This Row],['# CM FN]]</f>
        <v>99</v>
      </c>
      <c r="AJ2352" s="3">
        <f>Table1[[#This Row],['# CM TP]]+Table1[[#This Row],['# CM FP]]</f>
        <v>12</v>
      </c>
      <c r="AK2352" s="3">
        <f>Table1[[#This Row],['# CM TN]]+Table1[[#This Row],['# CM FN]]</f>
        <v>274</v>
      </c>
      <c r="AL2352" s="3">
        <f>Table1[[#This Row],[GT_T]]+Table1[[#This Row],[GT_F]]</f>
        <v>286</v>
      </c>
      <c r="AM2352" s="3">
        <f>IFERROR((Table1[[#This Row],['# CM TP]]+Table1[[#This Row],['# CM TN]])/Table1[[#This Row],[GT_TOT]], 0)</f>
        <v>0.65384615384615385</v>
      </c>
      <c r="AN2352" s="3">
        <f>IFERROR(((Table1[[#This Row],[GT_T]]*Table1[[#This Row],[GT_ML_P]]/Table1[[#This Row],[GT_TOT]])+(Table1[[#This Row],[GT_F]]*Table1[[#This Row],[GT_ML_N]]/Table1[[#This Row],[GT_TOT]]))/Table1[[#This Row],[GT_TOT]],0)</f>
        <v>0.35906401291016671</v>
      </c>
      <c r="AO2352" s="3">
        <f>(Table1[[#This Row],[OBS_ACC]]-Table1[[#This Row],[EXP_ACC]])/(1-Table1[[#This Row],[EXP_ACC]])</f>
        <v>0.45992446496013439</v>
      </c>
      <c r="AP2352" s="3">
        <f>Table1[[#This Row],['# CM TP]]+Table1[[#This Row],['# CM FN]]</f>
        <v>101</v>
      </c>
      <c r="AQ2352" s="3">
        <f>Table1[[#This Row],['# CM TN]]+Table1[[#This Row],['# CM FP]]</f>
        <v>185</v>
      </c>
      <c r="AR2352" s="2">
        <f>IFERROR(Table1[[#This Row],[NUM_T]]/(Table1[[#This Row],[NUM_T]]+Table1[[#This Row],[NUM_F]]),0)</f>
        <v>0.35314685314685312</v>
      </c>
      <c r="AS2352" s="2">
        <f>IFERROR(((LEN(Table1[[#This Row],[Predictors]])-LEN(SUBSTITUTE(Table1[[#This Row],[Predictors]],"_","")))/Table1[[#This Row],[NumPredictors]])-Table1[[#This Row],[P_se]],0)</f>
        <v>0</v>
      </c>
      <c r="AT2352" s="2">
        <f>IFERROR((LEN(Table1[[#This Row],[Predictors]])-LEN(SUBSTITUTE(Table1[[#This Row],[Predictors]],".","")))/Table1[[#This Row],[NumPredictors]],0)</f>
        <v>0</v>
      </c>
      <c r="AU2352" s="2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52" s="2">
        <f>1-(Table1[[#This Row],[P_2gram]]+Table1[[#This Row],[P_order]]+Table1[[#This Row],[P_se]])</f>
        <v>1</v>
      </c>
    </row>
    <row r="2353" spans="1:48" x14ac:dyDescent="0.25">
      <c r="A2353" s="26">
        <v>2</v>
      </c>
      <c r="B2353" s="26" t="s">
        <v>645</v>
      </c>
      <c r="C2353" t="s">
        <v>942</v>
      </c>
      <c r="D2353" s="26" t="s">
        <v>1509</v>
      </c>
      <c r="E2353" s="26">
        <v>1143</v>
      </c>
      <c r="F2353" s="27" t="str">
        <f>IF(Table1[[#This Row],[Category]]="ok",Table1[[#This Row],[Category]]&amp;","&amp;Table1[[#This Row],[Phenomenon]]&amp;","&amp;Table1[[#This Row],[DataSet]]&amp;","&amp;Table1[[#This Row],[DataSetSize]]&amp;","&amp;Table1[[#This Row],[PredictorGroup]],"others")</f>
        <v>ok,duration&gt;20w,Hospital,1143,30</v>
      </c>
      <c r="G2353" s="26" t="s">
        <v>1903</v>
      </c>
      <c r="H2353" s="27">
        <v>1</v>
      </c>
      <c r="I2353" s="28">
        <v>43141.800543981481</v>
      </c>
      <c r="J2353" s="26" t="s">
        <v>37</v>
      </c>
      <c r="K2353" s="26" t="s">
        <v>11</v>
      </c>
      <c r="L2353" t="str">
        <f>SUBSTITUTE(SUBSTITUTE(Table1[[#This Row],[PredictorSetsOrig]],"task","act"),"startend","se")</f>
        <v>act,se</v>
      </c>
      <c r="M2353" s="32" t="s">
        <v>14</v>
      </c>
      <c r="N2353" s="27">
        <v>30</v>
      </c>
      <c r="O2353" s="27">
        <f>IF(Table1[[#This Row],[Algorithm]]="None",0,IF(Table1[[#This Row],[NumPredictors]]&lt;=5,5,IF(Table1[[#This Row],[NumPredictors]]&lt;=10,10,IF(Table1[[#This Row],[NumPredictors]]&lt;=30,30,50))))</f>
        <v>30</v>
      </c>
      <c r="P2353" s="29">
        <v>0.79020979020978999</v>
      </c>
      <c r="Q2353" s="29">
        <v>0.88564760793465602</v>
      </c>
      <c r="R2353" s="26">
        <v>0.60999999999694399</v>
      </c>
      <c r="S2353" s="26">
        <v>3.1699999999982502</v>
      </c>
      <c r="T2353" s="26">
        <v>0.31000000000131001</v>
      </c>
      <c r="U2353" s="27">
        <v>6.00351571464223</v>
      </c>
      <c r="V2353" s="17"/>
      <c r="W2353" s="22">
        <f>IFERROR(Table1[[#This Row],[MutualInformation]]/Table1[[#This Row],[MutualInformationPotential]],0)</f>
        <v>0</v>
      </c>
      <c r="X2353" s="27">
        <v>0.57168631810696402</v>
      </c>
      <c r="Y2353" s="27"/>
      <c r="Z2353" s="27">
        <f>IFERROR(Table1[[#This Row],[MutualInformationVsOutcome]]/Table1[[#This Row],[MutualInformationVsOutcomePotential]],0)</f>
        <v>0</v>
      </c>
      <c r="AA2353" s="26">
        <v>68</v>
      </c>
      <c r="AB2353" s="26">
        <v>158</v>
      </c>
      <c r="AC2353" s="26">
        <v>27</v>
      </c>
      <c r="AD2353" s="26">
        <v>33</v>
      </c>
      <c r="AE2353" s="27" t="s">
        <v>950</v>
      </c>
      <c r="AF2353" s="3" t="str">
        <f>SUBSTITUTE(SUBSTITUTE(SUBSTITUTE(SUBSTITUTE(SUBSTITUTE(SUBSTITUTE(SUBSTITUTE(SUBSTITUTE(SUBSTITUTE(SUBSTITUTE(SUBSTITUTE(SUBSTITUTE(SUBSTITUTE(SUBSTITUTE(SUBSTITUTE(Table1[[#This Row],[AlgorithmOrig]],"ClusterDuplicates","ClusterD"),"ClusterImportance","ClustImportance"),"Cluster","Cluster"),"Recursive4Sizes","Rec4S"),"Recursive2Sizes","Rec2S"),"Recursive","Rec1S"),"RecursiveSVM","RecSVM"),"LASSORepeated1se","LASSO1se"),"LASSORepeated","LASSOmin"),"MRMREnsemble5","mRMREns5"),"MRMRClassic","mRMR"),"ClusterInfluence","ClustInfluence"),"ClusterFisher","ClustFisher"),"ClusterMRMR","ClustmRMR"),"MRMR","mRMROld")</f>
        <v>Cluster</v>
      </c>
      <c r="AG2353" s="17" t="str">
        <f>RIGHT(Table1[[#This Row],[AlgorithmFunc]],LEN(Table1[[#This Row],[AlgorithmFunc]])-16)</f>
        <v>Cluster</v>
      </c>
      <c r="AH2353" s="27">
        <f>Table1[[#This Row],['# CM TP]]+Table1[[#This Row],['# CM TN]]</f>
        <v>226</v>
      </c>
      <c r="AI2353" s="27">
        <f>Table1[[#This Row],['# CM FP]]+Table1[[#This Row],['# CM FN]]</f>
        <v>60</v>
      </c>
      <c r="AJ2353" s="27">
        <f>Table1[[#This Row],['# CM TP]]+Table1[[#This Row],['# CM FP]]</f>
        <v>95</v>
      </c>
      <c r="AK2353" s="27">
        <f>Table1[[#This Row],['# CM TN]]+Table1[[#This Row],['# CM FN]]</f>
        <v>191</v>
      </c>
      <c r="AL2353" s="27">
        <f>Table1[[#This Row],[GT_T]]+Table1[[#This Row],[GT_F]]</f>
        <v>286</v>
      </c>
      <c r="AM2353" s="27">
        <f>IFERROR((Table1[[#This Row],['# CM TP]]+Table1[[#This Row],['# CM TN]])/Table1[[#This Row],[GT_TOT]], 0)</f>
        <v>0.79020979020979021</v>
      </c>
      <c r="AN2353" s="27">
        <f>IFERROR(((Table1[[#This Row],[GT_T]]*Table1[[#This Row],[GT_ML_P]]/Table1[[#This Row],[GT_TOT]])+(Table1[[#This Row],[GT_F]]*Table1[[#This Row],[GT_ML_N]]/Table1[[#This Row],[GT_TOT]]))/Table1[[#This Row],[GT_TOT]],0)</f>
        <v>0.4025869235659445</v>
      </c>
      <c r="AO2353" s="27">
        <f>(Table1[[#This Row],[OBS_ACC]]-Table1[[#This Row],[EXP_ACC]])/(1-Table1[[#This Row],[EXP_ACC]])</f>
        <v>0.64883559120861134</v>
      </c>
      <c r="AP2353" s="27">
        <f>Table1[[#This Row],['# CM TP]]+Table1[[#This Row],['# CM FN]]</f>
        <v>101</v>
      </c>
      <c r="AQ2353" s="27">
        <f>Table1[[#This Row],['# CM TN]]+Table1[[#This Row],['# CM FP]]</f>
        <v>185</v>
      </c>
      <c r="AR2353" s="29">
        <f>IFERROR(Table1[[#This Row],[NUM_T]]/(Table1[[#This Row],[NUM_T]]+Table1[[#This Row],[NUM_F]]),0)</f>
        <v>0.35314685314685312</v>
      </c>
      <c r="AS2353" s="29">
        <f>IFERROR(((LEN(Table1[[#This Row],[Predictors]])-LEN(SUBSTITUTE(Table1[[#This Row],[Predictors]],"_","")))/Table1[[#This Row],[NumPredictors]])-Table1[[#This Row],[P_se]],0)</f>
        <v>0</v>
      </c>
      <c r="AT2353" s="29">
        <f>IFERROR((LEN(Table1[[#This Row],[Predictors]])-LEN(SUBSTITUTE(Table1[[#This Row],[Predictors]],".","")))/Table1[[#This Row],[NumPredictors]],0)</f>
        <v>0</v>
      </c>
      <c r="AU2353" s="29">
        <f>IFERROR((((LEN(Table1[[#This Row],[Predictors]])-LEN(SUBSTITUTE(Table1[[#This Row],[Predictors]],"X0_","")))/3)+((LEN(Table1[[#This Row],[Predictors]])-LEN(SUBSTITUTE(Table1[[#This Row],[Predictors]],"_0","")))/3))/Table1[[#This Row],[NumPredictors]],0)</f>
        <v>0</v>
      </c>
      <c r="AV2353" s="29">
        <f>1-(Table1[[#This Row],[P_2gram]]+Table1[[#This Row],[P_order]]+Table1[[#This Row],[P_se]])</f>
        <v>1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C18" sqref="C18"/>
    </sheetView>
  </sheetViews>
  <sheetFormatPr defaultRowHeight="15" x14ac:dyDescent="0.25"/>
  <cols>
    <col min="2" max="2" width="31.85546875" customWidth="1"/>
  </cols>
  <sheetData>
    <row r="1" spans="1:2" x14ac:dyDescent="0.25">
      <c r="A1" t="s">
        <v>206</v>
      </c>
      <c r="B1" t="s">
        <v>207</v>
      </c>
    </row>
    <row r="2" spans="1:2" x14ac:dyDescent="0.25">
      <c r="A2">
        <v>247</v>
      </c>
      <c r="B2" t="s">
        <v>208</v>
      </c>
    </row>
    <row r="3" spans="1:2" x14ac:dyDescent="0.25">
      <c r="A3">
        <v>248</v>
      </c>
      <c r="B3" t="s">
        <v>209</v>
      </c>
    </row>
    <row r="4" spans="1:2" x14ac:dyDescent="0.25">
      <c r="A4">
        <v>249</v>
      </c>
      <c r="B4" t="s">
        <v>210</v>
      </c>
    </row>
    <row r="5" spans="1:2" x14ac:dyDescent="0.25">
      <c r="A5">
        <v>250</v>
      </c>
      <c r="B5" t="s">
        <v>211</v>
      </c>
    </row>
    <row r="6" spans="1:2" x14ac:dyDescent="0.25">
      <c r="A6">
        <v>251</v>
      </c>
      <c r="B6" t="s">
        <v>212</v>
      </c>
    </row>
    <row r="7" spans="1:2" x14ac:dyDescent="0.25">
      <c r="A7">
        <v>252</v>
      </c>
      <c r="B7" t="s">
        <v>213</v>
      </c>
    </row>
    <row r="8" spans="1:2" x14ac:dyDescent="0.25">
      <c r="A8">
        <v>253</v>
      </c>
      <c r="B8" t="s">
        <v>214</v>
      </c>
    </row>
    <row r="9" spans="1:2" x14ac:dyDescent="0.25">
      <c r="A9">
        <v>254</v>
      </c>
      <c r="B9" t="s">
        <v>215</v>
      </c>
    </row>
    <row r="10" spans="1:2" x14ac:dyDescent="0.25">
      <c r="A10">
        <v>255</v>
      </c>
      <c r="B10" t="s">
        <v>216</v>
      </c>
    </row>
    <row r="11" spans="1:2" x14ac:dyDescent="0.25">
      <c r="A11">
        <v>256</v>
      </c>
      <c r="B11" t="s">
        <v>217</v>
      </c>
    </row>
    <row r="12" spans="1:2" x14ac:dyDescent="0.25">
      <c r="A12">
        <v>257</v>
      </c>
      <c r="B12" t="s">
        <v>218</v>
      </c>
    </row>
    <row r="13" spans="1:2" x14ac:dyDescent="0.25">
      <c r="A13">
        <v>258</v>
      </c>
      <c r="B13" t="s">
        <v>219</v>
      </c>
    </row>
    <row r="14" spans="1:2" x14ac:dyDescent="0.25">
      <c r="A14">
        <v>259</v>
      </c>
      <c r="B14" t="s">
        <v>220</v>
      </c>
    </row>
    <row r="15" spans="1:2" x14ac:dyDescent="0.25">
      <c r="A15">
        <v>260</v>
      </c>
      <c r="B15" t="s">
        <v>221</v>
      </c>
    </row>
    <row r="16" spans="1:2" x14ac:dyDescent="0.25">
      <c r="A16">
        <v>261</v>
      </c>
      <c r="B16" t="s">
        <v>222</v>
      </c>
    </row>
    <row r="17" spans="1:2" x14ac:dyDescent="0.25">
      <c r="A17">
        <v>262</v>
      </c>
      <c r="B17" t="s">
        <v>223</v>
      </c>
    </row>
    <row r="18" spans="1:2" x14ac:dyDescent="0.25">
      <c r="A18">
        <v>263</v>
      </c>
      <c r="B18" t="s">
        <v>224</v>
      </c>
    </row>
    <row r="19" spans="1:2" x14ac:dyDescent="0.25">
      <c r="A19">
        <v>264</v>
      </c>
      <c r="B19" t="s">
        <v>225</v>
      </c>
    </row>
    <row r="20" spans="1:2" x14ac:dyDescent="0.25">
      <c r="A20">
        <v>265</v>
      </c>
      <c r="B20" t="s">
        <v>226</v>
      </c>
    </row>
    <row r="21" spans="1:2" x14ac:dyDescent="0.25">
      <c r="A21">
        <v>266</v>
      </c>
      <c r="B21" t="s">
        <v>227</v>
      </c>
    </row>
    <row r="22" spans="1:2" x14ac:dyDescent="0.25">
      <c r="A22">
        <v>267</v>
      </c>
      <c r="B22" t="s">
        <v>228</v>
      </c>
    </row>
    <row r="23" spans="1:2" x14ac:dyDescent="0.25">
      <c r="A23">
        <v>268</v>
      </c>
      <c r="B23" t="s">
        <v>229</v>
      </c>
    </row>
    <row r="24" spans="1:2" x14ac:dyDescent="0.25">
      <c r="A24">
        <v>269</v>
      </c>
      <c r="B24" t="s">
        <v>230</v>
      </c>
    </row>
    <row r="25" spans="1:2" x14ac:dyDescent="0.25">
      <c r="A25">
        <v>270</v>
      </c>
      <c r="B25" t="s">
        <v>231</v>
      </c>
    </row>
    <row r="26" spans="1:2" x14ac:dyDescent="0.25">
      <c r="A26">
        <v>271</v>
      </c>
      <c r="B26" t="s">
        <v>232</v>
      </c>
    </row>
    <row r="27" spans="1:2" x14ac:dyDescent="0.25">
      <c r="A27">
        <v>272</v>
      </c>
      <c r="B27" t="s">
        <v>233</v>
      </c>
    </row>
    <row r="28" spans="1:2" x14ac:dyDescent="0.25">
      <c r="A28">
        <v>273</v>
      </c>
      <c r="B28" t="s">
        <v>234</v>
      </c>
    </row>
    <row r="29" spans="1:2" x14ac:dyDescent="0.25">
      <c r="A29">
        <v>274</v>
      </c>
      <c r="B29" t="s">
        <v>235</v>
      </c>
    </row>
    <row r="30" spans="1:2" x14ac:dyDescent="0.25">
      <c r="A30">
        <v>275</v>
      </c>
      <c r="B30" t="s">
        <v>236</v>
      </c>
    </row>
    <row r="31" spans="1:2" x14ac:dyDescent="0.25">
      <c r="A31">
        <v>276</v>
      </c>
      <c r="B31" t="s">
        <v>237</v>
      </c>
    </row>
    <row r="32" spans="1:2" x14ac:dyDescent="0.25">
      <c r="A32">
        <v>277</v>
      </c>
      <c r="B32" t="s">
        <v>238</v>
      </c>
    </row>
    <row r="33" spans="1:2" x14ac:dyDescent="0.25">
      <c r="A33">
        <v>278</v>
      </c>
      <c r="B33" t="s">
        <v>239</v>
      </c>
    </row>
    <row r="34" spans="1:2" x14ac:dyDescent="0.25">
      <c r="A34">
        <v>279</v>
      </c>
      <c r="B34" t="s">
        <v>240</v>
      </c>
    </row>
    <row r="35" spans="1:2" x14ac:dyDescent="0.25">
      <c r="A35">
        <v>280</v>
      </c>
      <c r="B35" t="s">
        <v>241</v>
      </c>
    </row>
    <row r="36" spans="1:2" x14ac:dyDescent="0.25">
      <c r="A36">
        <v>281</v>
      </c>
      <c r="B36" t="s">
        <v>242</v>
      </c>
    </row>
    <row r="37" spans="1:2" x14ac:dyDescent="0.25">
      <c r="A37">
        <v>282</v>
      </c>
      <c r="B37" t="s">
        <v>243</v>
      </c>
    </row>
    <row r="38" spans="1:2" x14ac:dyDescent="0.25">
      <c r="A38">
        <v>283</v>
      </c>
      <c r="B38" t="s">
        <v>244</v>
      </c>
    </row>
    <row r="39" spans="1:2" x14ac:dyDescent="0.25">
      <c r="A39">
        <v>284</v>
      </c>
      <c r="B39" t="s">
        <v>245</v>
      </c>
    </row>
    <row r="40" spans="1:2" x14ac:dyDescent="0.25">
      <c r="A40">
        <v>285</v>
      </c>
      <c r="B40" t="s">
        <v>246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combined</vt:lpstr>
      <vt:lpstr>Activity ID - BPIC14</vt:lpstr>
      <vt:lpstr>combined!_4000_dur_5_2017_03_01_082849</vt:lpstr>
      <vt:lpstr>combined!_4000_dur_5_notask_2017_03_01_170300</vt:lpstr>
      <vt:lpstr>combined!_4000_rfi_blanket_30_2017_03_01_072436</vt:lpstr>
      <vt:lpstr>combined!_4000_rfi_clusters_30_2017_03_01_072229</vt:lpstr>
      <vt:lpstr>combined!_4000_rfi_random_30_2017_03_01_072053</vt:lpstr>
      <vt:lpstr>combined!_40000_dur_10_2gramorder_2017_03_01_221745</vt:lpstr>
      <vt:lpstr>combined!hospital_2017_05_21_112245</vt:lpstr>
      <vt:lpstr>combined!hospital30_2017_05_21_213333_1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2018-02-10T18:00:02Z</cp:lastPrinted>
  <dcterms:created xsi:type="dcterms:W3CDTF">2017-02-04T19:31:13Z</dcterms:created>
  <dcterms:modified xsi:type="dcterms:W3CDTF">2018-03-04T16:16:59Z</dcterms:modified>
</cp:coreProperties>
</file>